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C:\Users\vmikhalkina\Desktop\ПРАЙС-ЛИСТЫ 2025\ГОРКИ ОТЕЛИ\"/>
    </mc:Choice>
  </mc:AlternateContent>
  <xr:revisionPtr revIDLastSave="0" documentId="13_ncr:1_{65F0D8CB-706B-470E-806B-0881923192FF}" xr6:coauthVersionLast="45" xr6:coauthVersionMax="45" xr10:uidLastSave="{00000000-0000-0000-0000-000000000000}"/>
  <bookViews>
    <workbookView xWindow="-120" yWindow="-120" windowWidth="19440" windowHeight="15000" xr2:uid="{00000000-000D-0000-FFFF-FFFF00000000}"/>
  </bookViews>
  <sheets>
    <sheet name="C завтраками| Bed and breakfast" sheetId="61" r:id="rId1"/>
    <sheet name="4=3 |COMMISSION" sheetId="160" r:id="rId2"/>
    <sheet name="4=3 | FIT15" sheetId="104" state="hidden" r:id="rId3"/>
    <sheet name="4=3 | FIT18" sheetId="159" state="hidden" r:id="rId4"/>
    <sheet name="4=3 | FIT18+25руб." sheetId="193" state="hidden" r:id="rId5"/>
    <sheet name="4=3 | FIT20" sheetId="194" state="hidden" r:id="rId6"/>
    <sheet name="Каникулы в горах | COMMISSION" sheetId="181" state="hidden" r:id="rId7"/>
    <sheet name="Каникулы в горах | FIT18" sheetId="180" state="hidden" r:id="rId8"/>
    <sheet name="Каникулы в горах | FIT18+25руб." sheetId="182" state="hidden" r:id="rId9"/>
    <sheet name="Каникулы в горах | FIT20+35руб." sheetId="183" state="hidden" r:id="rId10"/>
    <sheet name="Каникулы в горах | FIT15" sheetId="179" state="hidden" r:id="rId11"/>
    <sheet name="RO | commission" sheetId="94" r:id="rId12"/>
    <sheet name="RO | FIT15" sheetId="81" state="hidden" r:id="rId13"/>
    <sheet name="RO | FIT20" sheetId="93" state="hidden" r:id="rId14"/>
    <sheet name="RO | FIT20+25 " sheetId="204" state="hidden" r:id="rId15"/>
    <sheet name="RO | FIT18+25" sheetId="205" state="hidden" r:id="rId16"/>
    <sheet name="RO | FIT18" sheetId="206" state="hidden" r:id="rId17"/>
    <sheet name="AVIA 25" sheetId="118" state="hidden" r:id="rId18"/>
    <sheet name="AVIA 25 +25руб." sheetId="201" state="hidden" r:id="rId19"/>
    <sheet name="нетто 15" sheetId="89" state="hidden" r:id="rId20"/>
    <sheet name="нетто 18" sheetId="142" state="hidden" r:id="rId21"/>
    <sheet name="нетто 20" sheetId="90" state="hidden" r:id="rId22"/>
    <sheet name="РБ ББ| commission" sheetId="92" state="hidden" r:id="rId23"/>
    <sheet name="РБ ББ10% (2022)| FIT15" sheetId="112" state="hidden" r:id="rId24"/>
    <sheet name="РБ ББ10%(2022)| FIT20" sheetId="113" state="hidden" r:id="rId25"/>
    <sheet name="РБ ББ10%(2022)| FIT20+25руб." sheetId="128" state="hidden" r:id="rId26"/>
    <sheet name="РБ ББ10%(2022)| COMMISSION" sheetId="114" state="hidden" r:id="rId27"/>
    <sheet name="РБ ББ15% (2022)| FIT15" sheetId="119" state="hidden" r:id="rId28"/>
    <sheet name="РБ ББ15% (2022)| FIT20" sheetId="120" state="hidden" r:id="rId29"/>
    <sheet name="РБ ББ15% (2022)| FIT20+25руб." sheetId="129" state="hidden" r:id="rId30"/>
    <sheet name="РБ ББ15% (2022)|COMMISSION" sheetId="121" state="hidden" r:id="rId31"/>
    <sheet name="ЗЭГ Активный | FIT20" sheetId="99" state="hidden" r:id="rId32"/>
    <sheet name="ЗЭГ Активный | commission" sheetId="100" state="hidden" r:id="rId33"/>
    <sheet name="Горный детокс | FIT15" sheetId="88" state="hidden" r:id="rId34"/>
    <sheet name="Горный детокс | FIT20" sheetId="101" state="hidden" r:id="rId35"/>
    <sheet name="Горный детокс | commission" sheetId="102" state="hidden" r:id="rId36"/>
    <sheet name="ЗЭГ Активный | FIT15" sheetId="87" state="hidden" r:id="rId37"/>
    <sheet name="ЗЭГ| FIT20+25руб." sheetId="132" state="hidden" r:id="rId38"/>
    <sheet name="Осенние каникулы | FIT20" sheetId="97" state="hidden" r:id="rId39"/>
    <sheet name="Осенние каникулы | commission" sheetId="98" state="hidden" r:id="rId40"/>
    <sheet name="отдыхай катай BAR" sheetId="108" state="hidden" r:id="rId41"/>
    <sheet name="4=5 | FIT15" sheetId="139" state="hidden" r:id="rId42"/>
    <sheet name="4=5 | FIT20" sheetId="140" state="hidden" r:id="rId43"/>
    <sheet name="4=5 | COMMISSION" sheetId="141" state="hidden" r:id="rId44"/>
    <sheet name="AVIA 12%" sheetId="107" state="hidden" r:id="rId45"/>
    <sheet name="ЯВК 2023 | FIT15" sheetId="115" state="hidden" r:id="rId46"/>
    <sheet name="ЯВК 2023 | FIT20" sheetId="143" state="hidden" r:id="rId47"/>
    <sheet name="ЯВК 2023 | COMMISSION" sheetId="144" state="hidden" r:id="rId48"/>
    <sheet name="ЗЭГ| FIT15" sheetId="85" state="hidden" r:id="rId49"/>
    <sheet name="ЗЭГ| FIT18" sheetId="146" state="hidden" r:id="rId50"/>
    <sheet name="ЗЭГ| COMMISSION" sheetId="147" state="hidden" r:id="rId51"/>
    <sheet name="Наполни свое лето| FIT18" sheetId="149" state="hidden" r:id="rId52"/>
    <sheet name="Наполни свое лето| COMMISSION" sheetId="150" state="hidden" r:id="rId53"/>
    <sheet name="Осенние каникулы | FIT15" sheetId="86" state="hidden" r:id="rId54"/>
    <sheet name="Осенние каникулы | FIT18" sheetId="154" state="hidden" r:id="rId55"/>
    <sheet name="Осенние каникулы |COMMISSION" sheetId="155" state="hidden" r:id="rId56"/>
    <sheet name="нетто 18+25руб." sheetId="168" state="hidden" r:id="rId57"/>
    <sheet name="нетто 20 2025" sheetId="173" state="hidden" r:id="rId58"/>
    <sheet name="ОиК (2025 - 26)| FIT15" sheetId="207" state="hidden" r:id="rId59"/>
    <sheet name="ОиК (2025)| FIT18 " sheetId="208" state="hidden" r:id="rId60"/>
    <sheet name="ОиК (2025)| FIT18+25ру " sheetId="209" state="hidden" r:id="rId61"/>
    <sheet name="ОиК (2025)| FIT20 " sheetId="210" state="hidden" r:id="rId62"/>
    <sheet name="ОиК (2025)| COMMISSION " sheetId="211" r:id="rId63"/>
    <sheet name="РБ ББ10% (2025)| FIT15" sheetId="188" state="hidden" r:id="rId64"/>
    <sheet name="РБ ББ10% (2025)| FIT18" sheetId="189" state="hidden" r:id="rId65"/>
    <sheet name="РБ ББ10% (2025)| FIT18+25руб" sheetId="190" state="hidden" r:id="rId66"/>
    <sheet name="РБ ББ10% (2025)| FIT20" sheetId="191" state="hidden" r:id="rId67"/>
    <sheet name="Отдыхай катай |FIT15" sheetId="109" state="hidden" r:id="rId68"/>
    <sheet name="Отдыхай катай |FIT18" sheetId="156" state="hidden" r:id="rId69"/>
    <sheet name="Отдыхай катай |FIT18+25руб." sheetId="177" state="hidden" r:id="rId70"/>
    <sheet name="Отдыхай катай |FIT20" sheetId="178" state="hidden" r:id="rId71"/>
    <sheet name="Отдыхай катай |COMMISSION" sheetId="157" state="hidden" r:id="rId72"/>
    <sheet name="Наполни свое лето| FIT15" sheetId="148" state="hidden" r:id="rId73"/>
    <sheet name="Наполни свое лето|FIT18" sheetId="197" state="hidden" r:id="rId74"/>
    <sheet name="Наполни свое лето| FIT18+25руб." sheetId="198" state="hidden" r:id="rId75"/>
    <sheet name="Наполни свое лето| FIT20" sheetId="199" state="hidden" r:id="rId76"/>
    <sheet name="Наполни свое лето|COMISSION" sheetId="200" state="hidden" r:id="rId77"/>
    <sheet name="Наполни свое лето | FIT18" sheetId="184" state="hidden" r:id="rId78"/>
    <sheet name="Наполни свое лето | COMMISSION" sheetId="185" state="hidden" r:id="rId79"/>
    <sheet name="Наполни свое лето | FIT18+25руб" sheetId="186" state="hidden" r:id="rId80"/>
    <sheet name="Наполни свое лето | FIT20+35руб" sheetId="187" state="hidden" r:id="rId81"/>
    <sheet name="РБ ББ15% (2024)| FIT15" sheetId="165" state="hidden" r:id="rId82"/>
    <sheet name="РБ ББ15% (2024)| FIT18" sheetId="166" state="hidden" r:id="rId83"/>
    <sheet name="РБ ББ15% (2024)| FIT18+25руб." sheetId="172" state="hidden" r:id="rId84"/>
    <sheet name="РБ ББ15% (2024)| FIT20+35руб." sheetId="176" state="hidden" r:id="rId85"/>
    <sheet name="РБ ББ15% (2024)| COMMISSION" sheetId="167" state="hidden" r:id="rId86"/>
    <sheet name="Весенние каникулы | FIT20" sheetId="116" state="hidden" r:id="rId87"/>
    <sheet name="Весенние каникулы | commission" sheetId="117" state="hidden" r:id="rId88"/>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7" i="117" l="1"/>
  <c r="B17" i="117"/>
  <c r="C16" i="117"/>
  <c r="B16" i="117"/>
  <c r="C14" i="117"/>
  <c r="B14" i="117"/>
  <c r="C13" i="117"/>
  <c r="B13" i="117"/>
  <c r="C11" i="117"/>
  <c r="B11" i="117"/>
  <c r="C10" i="117"/>
  <c r="B10" i="117"/>
  <c r="C8" i="117"/>
  <c r="B8" i="117"/>
  <c r="C7" i="117"/>
  <c r="B7" i="117"/>
  <c r="C5" i="117"/>
  <c r="B5" i="117"/>
  <c r="C4" i="117"/>
  <c r="B4" i="117"/>
  <c r="C33" i="116"/>
  <c r="B33" i="116"/>
  <c r="C32" i="116"/>
  <c r="B32" i="116"/>
  <c r="C30" i="116"/>
  <c r="B30" i="116"/>
  <c r="C29" i="116"/>
  <c r="B29" i="116"/>
  <c r="C27" i="116"/>
  <c r="B27" i="116"/>
  <c r="C26" i="116"/>
  <c r="B26" i="116"/>
  <c r="C24" i="116"/>
  <c r="B24" i="116"/>
  <c r="C23" i="116"/>
  <c r="B23" i="116"/>
  <c r="C21" i="116"/>
  <c r="B21" i="116"/>
  <c r="C20" i="116"/>
  <c r="B20" i="116"/>
  <c r="C17" i="116"/>
  <c r="B17" i="116"/>
  <c r="C16" i="116"/>
  <c r="B16" i="116"/>
  <c r="C14" i="116"/>
  <c r="B14" i="116"/>
  <c r="C13" i="116"/>
  <c r="B13" i="116"/>
  <c r="C11" i="116"/>
  <c r="B11" i="116"/>
  <c r="C10" i="116"/>
  <c r="B10" i="116"/>
  <c r="C8" i="116"/>
  <c r="B8" i="116"/>
  <c r="C7" i="116"/>
  <c r="B7" i="116"/>
  <c r="C5" i="116"/>
  <c r="B5" i="116"/>
  <c r="C4" i="116"/>
  <c r="B4" i="116"/>
  <c r="BB25" i="167"/>
  <c r="BA25" i="167"/>
  <c r="AZ25" i="167"/>
  <c r="AY25" i="167"/>
  <c r="AX25" i="167"/>
  <c r="AW25" i="167"/>
  <c r="AV25" i="167"/>
  <c r="AU25" i="167"/>
  <c r="AT25" i="167"/>
  <c r="AS25" i="167"/>
  <c r="AR25" i="167"/>
  <c r="AQ25" i="167"/>
  <c r="AP25" i="167"/>
  <c r="AO25" i="167"/>
  <c r="AN25" i="167"/>
  <c r="AM25" i="167"/>
  <c r="AL25" i="167"/>
  <c r="AK25" i="167"/>
  <c r="AJ25" i="167"/>
  <c r="AI25" i="167"/>
  <c r="AH25" i="167"/>
  <c r="AG25" i="167"/>
  <c r="AF25" i="167"/>
  <c r="AE25" i="167"/>
  <c r="AD25" i="167"/>
  <c r="AC25" i="167"/>
  <c r="AB25" i="167"/>
  <c r="AA25" i="167"/>
  <c r="Z25" i="167"/>
  <c r="Y25" i="167"/>
  <c r="X25" i="167"/>
  <c r="W25" i="167"/>
  <c r="V25" i="167"/>
  <c r="U25" i="167"/>
  <c r="T25" i="167"/>
  <c r="S25" i="167"/>
  <c r="R25" i="167"/>
  <c r="Q25" i="167"/>
  <c r="P25" i="167"/>
  <c r="O25" i="167"/>
  <c r="N25" i="167"/>
  <c r="M25" i="167"/>
  <c r="L25" i="167"/>
  <c r="K25" i="167"/>
  <c r="J25" i="167"/>
  <c r="I25" i="167"/>
  <c r="H25" i="167"/>
  <c r="G25" i="167"/>
  <c r="F25" i="167"/>
  <c r="E25" i="167"/>
  <c r="D25" i="167"/>
  <c r="C25" i="167"/>
  <c r="B25" i="167"/>
  <c r="BB23" i="167"/>
  <c r="BA23" i="167"/>
  <c r="AZ23" i="167"/>
  <c r="AY23" i="167"/>
  <c r="AX23" i="167"/>
  <c r="AW23" i="167"/>
  <c r="AV23" i="167"/>
  <c r="AU23" i="167"/>
  <c r="AT23" i="167"/>
  <c r="AS23" i="167"/>
  <c r="AR23" i="167"/>
  <c r="AQ23" i="167"/>
  <c r="AP23" i="167"/>
  <c r="AO23" i="167"/>
  <c r="AN23" i="167"/>
  <c r="AM23" i="167"/>
  <c r="AL23" i="167"/>
  <c r="AK23" i="167"/>
  <c r="AJ23" i="167"/>
  <c r="AI23" i="167"/>
  <c r="AH23" i="167"/>
  <c r="AG23" i="167"/>
  <c r="AF23" i="167"/>
  <c r="AE23" i="167"/>
  <c r="AD23" i="167"/>
  <c r="AC23" i="167"/>
  <c r="AB23" i="167"/>
  <c r="AA23" i="167"/>
  <c r="Z23" i="167"/>
  <c r="Y23" i="167"/>
  <c r="X23" i="167"/>
  <c r="W23" i="167"/>
  <c r="V23" i="167"/>
  <c r="U23" i="167"/>
  <c r="T23" i="167"/>
  <c r="S23" i="167"/>
  <c r="R23" i="167"/>
  <c r="Q23" i="167"/>
  <c r="P23" i="167"/>
  <c r="O23" i="167"/>
  <c r="N23" i="167"/>
  <c r="M23" i="167"/>
  <c r="L23" i="167"/>
  <c r="K23" i="167"/>
  <c r="J23" i="167"/>
  <c r="I23" i="167"/>
  <c r="H23" i="167"/>
  <c r="G23" i="167"/>
  <c r="F23" i="167"/>
  <c r="E23" i="167"/>
  <c r="D23" i="167"/>
  <c r="C23" i="167"/>
  <c r="B23" i="167"/>
  <c r="BB22" i="167"/>
  <c r="BA22" i="167"/>
  <c r="AZ22" i="167"/>
  <c r="AY22" i="167"/>
  <c r="AX22" i="167"/>
  <c r="AW22" i="167"/>
  <c r="AV22" i="167"/>
  <c r="AU22" i="167"/>
  <c r="AT22" i="167"/>
  <c r="AS22" i="167"/>
  <c r="AR22" i="167"/>
  <c r="AQ22" i="167"/>
  <c r="AP22" i="167"/>
  <c r="AO22" i="167"/>
  <c r="AN22" i="167"/>
  <c r="AM22" i="167"/>
  <c r="AL22" i="167"/>
  <c r="AK22" i="167"/>
  <c r="AJ22" i="167"/>
  <c r="AI22" i="167"/>
  <c r="AH22" i="167"/>
  <c r="AG22" i="167"/>
  <c r="AF22" i="167"/>
  <c r="AE22" i="167"/>
  <c r="AD22" i="167"/>
  <c r="AC22" i="167"/>
  <c r="AB22" i="167"/>
  <c r="AA22" i="167"/>
  <c r="Z22" i="167"/>
  <c r="Y22" i="167"/>
  <c r="X22" i="167"/>
  <c r="W22" i="167"/>
  <c r="V22" i="167"/>
  <c r="U22" i="167"/>
  <c r="T22" i="167"/>
  <c r="S22" i="167"/>
  <c r="R22" i="167"/>
  <c r="Q22" i="167"/>
  <c r="P22" i="167"/>
  <c r="O22" i="167"/>
  <c r="N22" i="167"/>
  <c r="M22" i="167"/>
  <c r="L22" i="167"/>
  <c r="K22" i="167"/>
  <c r="J22" i="167"/>
  <c r="I22" i="167"/>
  <c r="H22" i="167"/>
  <c r="G22" i="167"/>
  <c r="F22" i="167"/>
  <c r="E22" i="167"/>
  <c r="D22" i="167"/>
  <c r="C22" i="167"/>
  <c r="B22" i="167"/>
  <c r="BB20" i="167"/>
  <c r="BA20" i="167"/>
  <c r="AZ20" i="167"/>
  <c r="AY20" i="167"/>
  <c r="AX20" i="167"/>
  <c r="AW20" i="167"/>
  <c r="AV20" i="167"/>
  <c r="AU20" i="167"/>
  <c r="AT20" i="167"/>
  <c r="AS20" i="167"/>
  <c r="AR20" i="167"/>
  <c r="AQ20" i="167"/>
  <c r="AP20" i="167"/>
  <c r="AO20" i="167"/>
  <c r="AN20" i="167"/>
  <c r="AM20" i="167"/>
  <c r="AL20" i="167"/>
  <c r="AK20" i="167"/>
  <c r="AJ20" i="167"/>
  <c r="AI20" i="167"/>
  <c r="AH20" i="167"/>
  <c r="AG20" i="167"/>
  <c r="AF20" i="167"/>
  <c r="AE20" i="167"/>
  <c r="AD20" i="167"/>
  <c r="AC20" i="167"/>
  <c r="AB20" i="167"/>
  <c r="AA20" i="167"/>
  <c r="Z20" i="167"/>
  <c r="Y20" i="167"/>
  <c r="X20" i="167"/>
  <c r="W20" i="167"/>
  <c r="V20" i="167"/>
  <c r="U20" i="167"/>
  <c r="T20" i="167"/>
  <c r="S20" i="167"/>
  <c r="R20" i="167"/>
  <c r="Q20" i="167"/>
  <c r="P20" i="167"/>
  <c r="O20" i="167"/>
  <c r="N20" i="167"/>
  <c r="M20" i="167"/>
  <c r="L20" i="167"/>
  <c r="K20" i="167"/>
  <c r="J20" i="167"/>
  <c r="I20" i="167"/>
  <c r="H20" i="167"/>
  <c r="G20" i="167"/>
  <c r="F20" i="167"/>
  <c r="E20" i="167"/>
  <c r="D20" i="167"/>
  <c r="C20" i="167"/>
  <c r="B20" i="167"/>
  <c r="BB19" i="167"/>
  <c r="BA19" i="167"/>
  <c r="AZ19" i="167"/>
  <c r="AY19" i="167"/>
  <c r="AX19" i="167"/>
  <c r="AW19" i="167"/>
  <c r="AV19" i="167"/>
  <c r="AU19" i="167"/>
  <c r="AT19" i="167"/>
  <c r="AS19" i="167"/>
  <c r="AR19" i="167"/>
  <c r="AQ19" i="167"/>
  <c r="AP19" i="167"/>
  <c r="AO19" i="167"/>
  <c r="AN19" i="167"/>
  <c r="AM19" i="167"/>
  <c r="AL19" i="167"/>
  <c r="AK19" i="167"/>
  <c r="AJ19" i="167"/>
  <c r="AI19" i="167"/>
  <c r="AH19" i="167"/>
  <c r="AG19" i="167"/>
  <c r="AF19" i="167"/>
  <c r="AE19" i="167"/>
  <c r="AD19" i="167"/>
  <c r="AC19" i="167"/>
  <c r="AB19" i="167"/>
  <c r="AA19" i="167"/>
  <c r="Z19" i="167"/>
  <c r="Y19" i="167"/>
  <c r="X19" i="167"/>
  <c r="W19" i="167"/>
  <c r="V19" i="167"/>
  <c r="U19" i="167"/>
  <c r="T19" i="167"/>
  <c r="S19" i="167"/>
  <c r="R19" i="167"/>
  <c r="Q19" i="167"/>
  <c r="P19" i="167"/>
  <c r="O19" i="167"/>
  <c r="N19" i="167"/>
  <c r="M19" i="167"/>
  <c r="L19" i="167"/>
  <c r="K19" i="167"/>
  <c r="J19" i="167"/>
  <c r="I19" i="167"/>
  <c r="H19" i="167"/>
  <c r="G19" i="167"/>
  <c r="F19" i="167"/>
  <c r="E19" i="167"/>
  <c r="D19" i="167"/>
  <c r="C19" i="167"/>
  <c r="B19" i="167"/>
  <c r="BB17" i="167"/>
  <c r="BA17" i="167"/>
  <c r="AZ17" i="167"/>
  <c r="AY17" i="167"/>
  <c r="AX17" i="167"/>
  <c r="AW17" i="167"/>
  <c r="AV17" i="167"/>
  <c r="AU17" i="167"/>
  <c r="AT17" i="167"/>
  <c r="AS17" i="167"/>
  <c r="AR17" i="167"/>
  <c r="AQ17" i="167"/>
  <c r="AP17" i="167"/>
  <c r="AO17" i="167"/>
  <c r="AN17" i="167"/>
  <c r="AM17" i="167"/>
  <c r="AL17" i="167"/>
  <c r="AK17" i="167"/>
  <c r="AJ17" i="167"/>
  <c r="AI17" i="167"/>
  <c r="AH17" i="167"/>
  <c r="AG17" i="167"/>
  <c r="AF17" i="167"/>
  <c r="AE17" i="167"/>
  <c r="AD17" i="167"/>
  <c r="AC17" i="167"/>
  <c r="AB17" i="167"/>
  <c r="AA17" i="167"/>
  <c r="Z17" i="167"/>
  <c r="Y17" i="167"/>
  <c r="X17" i="167"/>
  <c r="W17" i="167"/>
  <c r="V17" i="167"/>
  <c r="U17" i="167"/>
  <c r="T17" i="167"/>
  <c r="S17" i="167"/>
  <c r="R17" i="167"/>
  <c r="Q17" i="167"/>
  <c r="P17" i="167"/>
  <c r="O17" i="167"/>
  <c r="N17" i="167"/>
  <c r="M17" i="167"/>
  <c r="L17" i="167"/>
  <c r="K17" i="167"/>
  <c r="J17" i="167"/>
  <c r="I17" i="167"/>
  <c r="H17" i="167"/>
  <c r="G17" i="167"/>
  <c r="F17" i="167"/>
  <c r="E17" i="167"/>
  <c r="D17" i="167"/>
  <c r="C17" i="167"/>
  <c r="B17" i="167"/>
  <c r="BB16" i="167"/>
  <c r="BA16" i="167"/>
  <c r="AZ16" i="167"/>
  <c r="AY16" i="167"/>
  <c r="AX16" i="167"/>
  <c r="AW16" i="167"/>
  <c r="AV16" i="167"/>
  <c r="AU16" i="167"/>
  <c r="AT16" i="167"/>
  <c r="AS16" i="167"/>
  <c r="AR16" i="167"/>
  <c r="AQ16" i="167"/>
  <c r="AP16" i="167"/>
  <c r="AO16" i="167"/>
  <c r="AN16" i="167"/>
  <c r="AM16" i="167"/>
  <c r="AL16" i="167"/>
  <c r="AK16" i="167"/>
  <c r="AJ16" i="167"/>
  <c r="AI16" i="167"/>
  <c r="AH16" i="167"/>
  <c r="AG16" i="167"/>
  <c r="AF16" i="167"/>
  <c r="AE16" i="167"/>
  <c r="AD16" i="167"/>
  <c r="AC16" i="167"/>
  <c r="AB16" i="167"/>
  <c r="AA16" i="167"/>
  <c r="Z16" i="167"/>
  <c r="Y16" i="167"/>
  <c r="X16" i="167"/>
  <c r="W16" i="167"/>
  <c r="V16" i="167"/>
  <c r="U16" i="167"/>
  <c r="T16" i="167"/>
  <c r="S16" i="167"/>
  <c r="R16" i="167"/>
  <c r="Q16" i="167"/>
  <c r="P16" i="167"/>
  <c r="O16" i="167"/>
  <c r="N16" i="167"/>
  <c r="M16" i="167"/>
  <c r="L16" i="167"/>
  <c r="K16" i="167"/>
  <c r="J16" i="167"/>
  <c r="I16" i="167"/>
  <c r="H16" i="167"/>
  <c r="G16" i="167"/>
  <c r="F16" i="167"/>
  <c r="E16" i="167"/>
  <c r="D16" i="167"/>
  <c r="C16" i="167"/>
  <c r="B16" i="167"/>
  <c r="BB14" i="167"/>
  <c r="BA14" i="167"/>
  <c r="AZ14" i="167"/>
  <c r="AY14" i="167"/>
  <c r="AX14" i="167"/>
  <c r="AW14" i="167"/>
  <c r="AV14" i="167"/>
  <c r="AU14" i="167"/>
  <c r="AT14" i="167"/>
  <c r="AS14" i="167"/>
  <c r="AR14" i="167"/>
  <c r="AQ14" i="167"/>
  <c r="AP14" i="167"/>
  <c r="AO14" i="167"/>
  <c r="AN14" i="167"/>
  <c r="AM14" i="167"/>
  <c r="AL14" i="167"/>
  <c r="AK14" i="167"/>
  <c r="AJ14" i="167"/>
  <c r="AI14" i="167"/>
  <c r="AH14" i="167"/>
  <c r="AG14" i="167"/>
  <c r="AF14" i="167"/>
  <c r="AE14" i="167"/>
  <c r="AD14" i="167"/>
  <c r="AC14" i="167"/>
  <c r="AB14" i="167"/>
  <c r="AA14" i="167"/>
  <c r="Z14" i="167"/>
  <c r="Y14" i="167"/>
  <c r="X14" i="167"/>
  <c r="W14" i="167"/>
  <c r="V14" i="167"/>
  <c r="U14" i="167"/>
  <c r="T14" i="167"/>
  <c r="S14" i="167"/>
  <c r="R14" i="167"/>
  <c r="Q14" i="167"/>
  <c r="P14" i="167"/>
  <c r="O14" i="167"/>
  <c r="N14" i="167"/>
  <c r="M14" i="167"/>
  <c r="L14" i="167"/>
  <c r="K14" i="167"/>
  <c r="J14" i="167"/>
  <c r="I14" i="167"/>
  <c r="H14" i="167"/>
  <c r="G14" i="167"/>
  <c r="F14" i="167"/>
  <c r="E14" i="167"/>
  <c r="D14" i="167"/>
  <c r="C14" i="167"/>
  <c r="B14" i="167"/>
  <c r="BB13" i="167"/>
  <c r="BA13" i="167"/>
  <c r="AZ13" i="167"/>
  <c r="AY13" i="167"/>
  <c r="AX13" i="167"/>
  <c r="AW13" i="167"/>
  <c r="AV13" i="167"/>
  <c r="AU13" i="167"/>
  <c r="AT13" i="167"/>
  <c r="AS13" i="167"/>
  <c r="AR13" i="167"/>
  <c r="AQ13" i="167"/>
  <c r="AP13" i="167"/>
  <c r="AO13" i="167"/>
  <c r="AN13" i="167"/>
  <c r="AM13" i="167"/>
  <c r="AL13" i="167"/>
  <c r="AK13" i="167"/>
  <c r="AJ13" i="167"/>
  <c r="AI13" i="167"/>
  <c r="AH13" i="167"/>
  <c r="AG13" i="167"/>
  <c r="AF13" i="167"/>
  <c r="AE13" i="167"/>
  <c r="AD13" i="167"/>
  <c r="AC13" i="167"/>
  <c r="AB13" i="167"/>
  <c r="AA13" i="167"/>
  <c r="Z13" i="167"/>
  <c r="Y13" i="167"/>
  <c r="X13" i="167"/>
  <c r="W13" i="167"/>
  <c r="V13" i="167"/>
  <c r="U13" i="167"/>
  <c r="T13" i="167"/>
  <c r="S13" i="167"/>
  <c r="R13" i="167"/>
  <c r="Q13" i="167"/>
  <c r="P13" i="167"/>
  <c r="O13" i="167"/>
  <c r="N13" i="167"/>
  <c r="M13" i="167"/>
  <c r="L13" i="167"/>
  <c r="K13" i="167"/>
  <c r="J13" i="167"/>
  <c r="I13" i="167"/>
  <c r="H13" i="167"/>
  <c r="G13" i="167"/>
  <c r="F13" i="167"/>
  <c r="E13" i="167"/>
  <c r="D13" i="167"/>
  <c r="C13" i="167"/>
  <c r="B13" i="167"/>
  <c r="BB11" i="167"/>
  <c r="BA11" i="167"/>
  <c r="AZ11" i="167"/>
  <c r="AY11" i="167"/>
  <c r="AX11" i="167"/>
  <c r="AW11" i="167"/>
  <c r="AV11" i="167"/>
  <c r="AU11" i="167"/>
  <c r="AT11" i="167"/>
  <c r="AS11" i="167"/>
  <c r="AR11" i="167"/>
  <c r="AQ11" i="167"/>
  <c r="AP11" i="167"/>
  <c r="AO11" i="167"/>
  <c r="AN11" i="167"/>
  <c r="AM11" i="167"/>
  <c r="AL11" i="167"/>
  <c r="AK11" i="167"/>
  <c r="AJ11" i="167"/>
  <c r="AI11" i="167"/>
  <c r="AH11" i="167"/>
  <c r="AG11" i="167"/>
  <c r="AF11" i="167"/>
  <c r="AE11" i="167"/>
  <c r="AD11" i="167"/>
  <c r="AC11" i="167"/>
  <c r="AB11" i="167"/>
  <c r="AA11" i="167"/>
  <c r="Z11" i="167"/>
  <c r="Y11" i="167"/>
  <c r="X11" i="167"/>
  <c r="W11" i="167"/>
  <c r="V11" i="167"/>
  <c r="U11" i="167"/>
  <c r="T11" i="167"/>
  <c r="S11" i="167"/>
  <c r="R11" i="167"/>
  <c r="Q11" i="167"/>
  <c r="P11" i="167"/>
  <c r="O11" i="167"/>
  <c r="N11" i="167"/>
  <c r="M11" i="167"/>
  <c r="L11" i="167"/>
  <c r="K11" i="167"/>
  <c r="J11" i="167"/>
  <c r="I11" i="167"/>
  <c r="H11" i="167"/>
  <c r="G11" i="167"/>
  <c r="F11" i="167"/>
  <c r="E11" i="167"/>
  <c r="D11" i="167"/>
  <c r="C11" i="167"/>
  <c r="B11" i="167"/>
  <c r="BB10" i="167"/>
  <c r="BA10" i="167"/>
  <c r="AZ10" i="167"/>
  <c r="AY10" i="167"/>
  <c r="AX10" i="167"/>
  <c r="AW10" i="167"/>
  <c r="AV10" i="167"/>
  <c r="AU10" i="167"/>
  <c r="AT10" i="167"/>
  <c r="AS10" i="167"/>
  <c r="AR10" i="167"/>
  <c r="AQ10" i="167"/>
  <c r="AP10" i="167"/>
  <c r="AO10" i="167"/>
  <c r="AN10" i="167"/>
  <c r="AM10" i="167"/>
  <c r="AL10" i="167"/>
  <c r="AK10" i="167"/>
  <c r="AJ10" i="167"/>
  <c r="AI10" i="167"/>
  <c r="AH10" i="167"/>
  <c r="AG10" i="167"/>
  <c r="AF10" i="167"/>
  <c r="AE10" i="167"/>
  <c r="AD10" i="167"/>
  <c r="AC10" i="167"/>
  <c r="AB10" i="167"/>
  <c r="AA10" i="167"/>
  <c r="Z10" i="167"/>
  <c r="Y10" i="167"/>
  <c r="X10" i="167"/>
  <c r="W10" i="167"/>
  <c r="V10" i="167"/>
  <c r="U10" i="167"/>
  <c r="T10" i="167"/>
  <c r="S10" i="167"/>
  <c r="R10" i="167"/>
  <c r="Q10" i="167"/>
  <c r="P10" i="167"/>
  <c r="O10" i="167"/>
  <c r="N10" i="167"/>
  <c r="M10" i="167"/>
  <c r="L10" i="167"/>
  <c r="K10" i="167"/>
  <c r="J10" i="167"/>
  <c r="I10" i="167"/>
  <c r="H10" i="167"/>
  <c r="G10" i="167"/>
  <c r="F10" i="167"/>
  <c r="E10" i="167"/>
  <c r="D10" i="167"/>
  <c r="C10" i="167"/>
  <c r="B10" i="167"/>
  <c r="BB8" i="167"/>
  <c r="BA8" i="167"/>
  <c r="AZ8" i="167"/>
  <c r="AY8" i="167"/>
  <c r="AX8" i="167"/>
  <c r="AW8" i="167"/>
  <c r="AV8" i="167"/>
  <c r="AU8" i="167"/>
  <c r="AT8" i="167"/>
  <c r="AS8" i="167"/>
  <c r="AR8" i="167"/>
  <c r="AQ8" i="167"/>
  <c r="AP8" i="167"/>
  <c r="AO8" i="167"/>
  <c r="AN8" i="167"/>
  <c r="AM8" i="167"/>
  <c r="AL8" i="167"/>
  <c r="AK8" i="167"/>
  <c r="AJ8" i="167"/>
  <c r="AI8" i="167"/>
  <c r="AH8" i="167"/>
  <c r="AG8" i="167"/>
  <c r="AF8" i="167"/>
  <c r="AE8" i="167"/>
  <c r="AD8" i="167"/>
  <c r="AC8" i="167"/>
  <c r="AB8" i="167"/>
  <c r="AA8" i="167"/>
  <c r="Z8" i="167"/>
  <c r="Y8" i="167"/>
  <c r="X8" i="167"/>
  <c r="W8" i="167"/>
  <c r="V8" i="167"/>
  <c r="U8" i="167"/>
  <c r="T8" i="167"/>
  <c r="S8" i="167"/>
  <c r="R8" i="167"/>
  <c r="Q8" i="167"/>
  <c r="P8" i="167"/>
  <c r="O8" i="167"/>
  <c r="N8" i="167"/>
  <c r="M8" i="167"/>
  <c r="L8" i="167"/>
  <c r="K8" i="167"/>
  <c r="J8" i="167"/>
  <c r="I8" i="167"/>
  <c r="H8" i="167"/>
  <c r="G8" i="167"/>
  <c r="F8" i="167"/>
  <c r="E8" i="167"/>
  <c r="D8" i="167"/>
  <c r="C8" i="167"/>
  <c r="B8" i="167"/>
  <c r="BB7" i="167"/>
  <c r="BA7" i="167"/>
  <c r="AZ7" i="167"/>
  <c r="AY7" i="167"/>
  <c r="AX7" i="167"/>
  <c r="AW7" i="167"/>
  <c r="AV7" i="167"/>
  <c r="AU7" i="167"/>
  <c r="AT7" i="167"/>
  <c r="AS7" i="167"/>
  <c r="AR7" i="167"/>
  <c r="AQ7" i="167"/>
  <c r="AP7" i="167"/>
  <c r="AO7" i="167"/>
  <c r="AN7" i="167"/>
  <c r="AM7" i="167"/>
  <c r="AL7" i="167"/>
  <c r="AK7" i="167"/>
  <c r="AJ7" i="167"/>
  <c r="AI7" i="167"/>
  <c r="AH7" i="167"/>
  <c r="AG7" i="167"/>
  <c r="AF7" i="167"/>
  <c r="AE7" i="167"/>
  <c r="AD7" i="167"/>
  <c r="AC7" i="167"/>
  <c r="AB7" i="167"/>
  <c r="AA7" i="167"/>
  <c r="Z7" i="167"/>
  <c r="Y7" i="167"/>
  <c r="X7" i="167"/>
  <c r="W7" i="167"/>
  <c r="V7" i="167"/>
  <c r="U7" i="167"/>
  <c r="T7" i="167"/>
  <c r="S7" i="167"/>
  <c r="R7" i="167"/>
  <c r="Q7" i="167"/>
  <c r="P7" i="167"/>
  <c r="O7" i="167"/>
  <c r="N7" i="167"/>
  <c r="M7" i="167"/>
  <c r="L7" i="167"/>
  <c r="K7" i="167"/>
  <c r="J7" i="167"/>
  <c r="I7" i="167"/>
  <c r="H7" i="167"/>
  <c r="G7" i="167"/>
  <c r="F7" i="167"/>
  <c r="E7" i="167"/>
  <c r="D7" i="167"/>
  <c r="C7" i="167"/>
  <c r="B7" i="167"/>
  <c r="BB5" i="167"/>
  <c r="BA5" i="167"/>
  <c r="AZ5" i="167"/>
  <c r="AY5" i="167"/>
  <c r="AX5" i="167"/>
  <c r="AW5" i="167"/>
  <c r="AV5" i="167"/>
  <c r="AU5" i="167"/>
  <c r="AT5" i="167"/>
  <c r="AS5" i="167"/>
  <c r="AR5" i="167"/>
  <c r="AQ5" i="167"/>
  <c r="AP5" i="167"/>
  <c r="AO5" i="167"/>
  <c r="AN5" i="167"/>
  <c r="AM5" i="167"/>
  <c r="AL5" i="167"/>
  <c r="AK5" i="167"/>
  <c r="AJ5" i="167"/>
  <c r="AI5" i="167"/>
  <c r="AH5" i="167"/>
  <c r="AG5" i="167"/>
  <c r="AF5" i="167"/>
  <c r="AE5" i="167"/>
  <c r="AD5" i="167"/>
  <c r="AC5" i="167"/>
  <c r="AB5" i="167"/>
  <c r="AA5" i="167"/>
  <c r="Z5" i="167"/>
  <c r="Y5" i="167"/>
  <c r="X5" i="167"/>
  <c r="W5" i="167"/>
  <c r="V5" i="167"/>
  <c r="U5" i="167"/>
  <c r="T5" i="167"/>
  <c r="S5" i="167"/>
  <c r="R5" i="167"/>
  <c r="Q5" i="167"/>
  <c r="P5" i="167"/>
  <c r="O5" i="167"/>
  <c r="N5" i="167"/>
  <c r="M5" i="167"/>
  <c r="L5" i="167"/>
  <c r="K5" i="167"/>
  <c r="J5" i="167"/>
  <c r="I5" i="167"/>
  <c r="H5" i="167"/>
  <c r="G5" i="167"/>
  <c r="F5" i="167"/>
  <c r="E5" i="167"/>
  <c r="D5" i="167"/>
  <c r="C5" i="167"/>
  <c r="B5" i="167"/>
  <c r="BB4" i="167"/>
  <c r="BA4" i="167"/>
  <c r="AZ4" i="167"/>
  <c r="AY4" i="167"/>
  <c r="AX4" i="167"/>
  <c r="AW4" i="167"/>
  <c r="AV4" i="167"/>
  <c r="AU4" i="167"/>
  <c r="AT4" i="167"/>
  <c r="AS4" i="167"/>
  <c r="AR4" i="167"/>
  <c r="AQ4" i="167"/>
  <c r="AP4" i="167"/>
  <c r="AO4" i="167"/>
  <c r="AN4" i="167"/>
  <c r="AM4" i="167"/>
  <c r="AL4" i="167"/>
  <c r="AK4" i="167"/>
  <c r="AJ4" i="167"/>
  <c r="AI4" i="167"/>
  <c r="AH4" i="167"/>
  <c r="AG4" i="167"/>
  <c r="AF4" i="167"/>
  <c r="AE4" i="167"/>
  <c r="AD4" i="167"/>
  <c r="AC4" i="167"/>
  <c r="AB4" i="167"/>
  <c r="AA4" i="167"/>
  <c r="Z4" i="167"/>
  <c r="Y4" i="167"/>
  <c r="X4" i="167"/>
  <c r="W4" i="167"/>
  <c r="V4" i="167"/>
  <c r="U4" i="167"/>
  <c r="T4" i="167"/>
  <c r="S4" i="167"/>
  <c r="R4" i="167"/>
  <c r="Q4" i="167"/>
  <c r="P4" i="167"/>
  <c r="O4" i="167"/>
  <c r="N4" i="167"/>
  <c r="M4" i="167"/>
  <c r="L4" i="167"/>
  <c r="K4" i="167"/>
  <c r="J4" i="167"/>
  <c r="I4" i="167"/>
  <c r="H4" i="167"/>
  <c r="G4" i="167"/>
  <c r="F4" i="167"/>
  <c r="E4" i="167"/>
  <c r="D4" i="167"/>
  <c r="C4" i="167"/>
  <c r="B4" i="167"/>
  <c r="BB49" i="176"/>
  <c r="BA49" i="176"/>
  <c r="AZ49" i="176"/>
  <c r="AY49" i="176"/>
  <c r="AX49" i="176"/>
  <c r="AW49" i="176"/>
  <c r="AV49" i="176"/>
  <c r="AU49" i="176"/>
  <c r="AT49" i="176"/>
  <c r="AS49" i="176"/>
  <c r="AR49" i="176"/>
  <c r="AQ49" i="176"/>
  <c r="AP49" i="176"/>
  <c r="AO49" i="176"/>
  <c r="AN49" i="176"/>
  <c r="AM49" i="176"/>
  <c r="AL49" i="176"/>
  <c r="AK49" i="176"/>
  <c r="AJ49" i="176"/>
  <c r="AI49" i="176"/>
  <c r="AH49" i="176"/>
  <c r="AG49" i="176"/>
  <c r="AF49" i="176"/>
  <c r="AE49" i="176"/>
  <c r="AD49" i="176"/>
  <c r="AC49" i="176"/>
  <c r="AB49" i="176"/>
  <c r="AA49" i="176"/>
  <c r="Z49" i="176"/>
  <c r="Y49" i="176"/>
  <c r="X49" i="176"/>
  <c r="W49" i="176"/>
  <c r="V49" i="176"/>
  <c r="U49" i="176"/>
  <c r="T49" i="176"/>
  <c r="S49" i="176"/>
  <c r="R49" i="176"/>
  <c r="Q49" i="176"/>
  <c r="P49" i="176"/>
  <c r="O49" i="176"/>
  <c r="N49" i="176"/>
  <c r="M49" i="176"/>
  <c r="L49" i="176"/>
  <c r="K49" i="176"/>
  <c r="J49" i="176"/>
  <c r="I49" i="176"/>
  <c r="H49" i="176"/>
  <c r="G49" i="176"/>
  <c r="F49" i="176"/>
  <c r="E49" i="176"/>
  <c r="D49" i="176"/>
  <c r="C49" i="176"/>
  <c r="B49" i="176"/>
  <c r="BB47" i="176"/>
  <c r="BA47" i="176"/>
  <c r="AZ47" i="176"/>
  <c r="AY47" i="176"/>
  <c r="AX47" i="176"/>
  <c r="AW47" i="176"/>
  <c r="AV47" i="176"/>
  <c r="AU47" i="176"/>
  <c r="AT47" i="176"/>
  <c r="AS47" i="176"/>
  <c r="AR47" i="176"/>
  <c r="AQ47" i="176"/>
  <c r="AP47" i="176"/>
  <c r="AO47" i="176"/>
  <c r="AN47" i="176"/>
  <c r="AM47" i="176"/>
  <c r="AL47" i="176"/>
  <c r="AK47" i="176"/>
  <c r="AJ47" i="176"/>
  <c r="AI47" i="176"/>
  <c r="AH47" i="176"/>
  <c r="AG47" i="176"/>
  <c r="AF47" i="176"/>
  <c r="AE47" i="176"/>
  <c r="AD47" i="176"/>
  <c r="AC47" i="176"/>
  <c r="AB47" i="176"/>
  <c r="AA47" i="176"/>
  <c r="Z47" i="176"/>
  <c r="Y47" i="176"/>
  <c r="X47" i="176"/>
  <c r="W47" i="176"/>
  <c r="V47" i="176"/>
  <c r="U47" i="176"/>
  <c r="T47" i="176"/>
  <c r="S47" i="176"/>
  <c r="R47" i="176"/>
  <c r="Q47" i="176"/>
  <c r="P47" i="176"/>
  <c r="O47" i="176"/>
  <c r="N47" i="176"/>
  <c r="M47" i="176"/>
  <c r="L47" i="176"/>
  <c r="K47" i="176"/>
  <c r="J47" i="176"/>
  <c r="I47" i="176"/>
  <c r="H47" i="176"/>
  <c r="G47" i="176"/>
  <c r="F47" i="176"/>
  <c r="E47" i="176"/>
  <c r="D47" i="176"/>
  <c r="C47" i="176"/>
  <c r="B47" i="176"/>
  <c r="BB46" i="176"/>
  <c r="BA46" i="176"/>
  <c r="AZ46" i="176"/>
  <c r="AY46" i="176"/>
  <c r="AX46" i="176"/>
  <c r="AW46" i="176"/>
  <c r="AV46" i="176"/>
  <c r="AU46" i="176"/>
  <c r="AT46" i="176"/>
  <c r="AS46" i="176"/>
  <c r="AR46" i="176"/>
  <c r="AQ46" i="176"/>
  <c r="AP46" i="176"/>
  <c r="AO46" i="176"/>
  <c r="AN46" i="176"/>
  <c r="AM46" i="176"/>
  <c r="AL46" i="176"/>
  <c r="AK46" i="176"/>
  <c r="AJ46" i="176"/>
  <c r="AI46" i="176"/>
  <c r="AH46" i="176"/>
  <c r="AG46" i="176"/>
  <c r="AF46" i="176"/>
  <c r="AE46" i="176"/>
  <c r="AD46" i="176"/>
  <c r="AC46" i="176"/>
  <c r="AB46" i="176"/>
  <c r="AA46" i="176"/>
  <c r="Z46" i="176"/>
  <c r="Y46" i="176"/>
  <c r="X46" i="176"/>
  <c r="W46" i="176"/>
  <c r="V46" i="176"/>
  <c r="U46" i="176"/>
  <c r="T46" i="176"/>
  <c r="S46" i="176"/>
  <c r="R46" i="176"/>
  <c r="Q46" i="176"/>
  <c r="P46" i="176"/>
  <c r="O46" i="176"/>
  <c r="N46" i="176"/>
  <c r="M46" i="176"/>
  <c r="L46" i="176"/>
  <c r="K46" i="176"/>
  <c r="J46" i="176"/>
  <c r="I46" i="176"/>
  <c r="H46" i="176"/>
  <c r="G46" i="176"/>
  <c r="F46" i="176"/>
  <c r="E46" i="176"/>
  <c r="D46" i="176"/>
  <c r="C46" i="176"/>
  <c r="B46" i="176"/>
  <c r="BB44" i="176"/>
  <c r="BA44" i="176"/>
  <c r="AZ44" i="176"/>
  <c r="AY44" i="176"/>
  <c r="AX44" i="176"/>
  <c r="AW44" i="176"/>
  <c r="AV44" i="176"/>
  <c r="AU44" i="176"/>
  <c r="AT44" i="176"/>
  <c r="AS44" i="176"/>
  <c r="AR44" i="176"/>
  <c r="AQ44" i="176"/>
  <c r="AP44" i="176"/>
  <c r="AO44" i="176"/>
  <c r="AN44" i="176"/>
  <c r="AM44" i="176"/>
  <c r="AL44" i="176"/>
  <c r="AK44" i="176"/>
  <c r="AJ44" i="176"/>
  <c r="AI44" i="176"/>
  <c r="AH44" i="176"/>
  <c r="AG44" i="176"/>
  <c r="AF44" i="176"/>
  <c r="AE44" i="176"/>
  <c r="AD44" i="176"/>
  <c r="AC44" i="176"/>
  <c r="AB44" i="176"/>
  <c r="AA44" i="176"/>
  <c r="Z44" i="176"/>
  <c r="Y44" i="176"/>
  <c r="X44" i="176"/>
  <c r="W44" i="176"/>
  <c r="V44" i="176"/>
  <c r="U44" i="176"/>
  <c r="T44" i="176"/>
  <c r="S44" i="176"/>
  <c r="R44" i="176"/>
  <c r="Q44" i="176"/>
  <c r="P44" i="176"/>
  <c r="O44" i="176"/>
  <c r="N44" i="176"/>
  <c r="M44" i="176"/>
  <c r="L44" i="176"/>
  <c r="K44" i="176"/>
  <c r="J44" i="176"/>
  <c r="I44" i="176"/>
  <c r="H44" i="176"/>
  <c r="G44" i="176"/>
  <c r="F44" i="176"/>
  <c r="E44" i="176"/>
  <c r="D44" i="176"/>
  <c r="C44" i="176"/>
  <c r="B44" i="176"/>
  <c r="BB43" i="176"/>
  <c r="BA43" i="176"/>
  <c r="AZ43" i="176"/>
  <c r="AY43" i="176"/>
  <c r="AX43" i="176"/>
  <c r="AW43" i="176"/>
  <c r="AV43" i="176"/>
  <c r="AU43" i="176"/>
  <c r="AT43" i="176"/>
  <c r="AS43" i="176"/>
  <c r="AR43" i="176"/>
  <c r="AQ43" i="176"/>
  <c r="AP43" i="176"/>
  <c r="AO43" i="176"/>
  <c r="AN43" i="176"/>
  <c r="AM43" i="176"/>
  <c r="AL43" i="176"/>
  <c r="AK43" i="176"/>
  <c r="AJ43" i="176"/>
  <c r="AI43" i="176"/>
  <c r="AH43" i="176"/>
  <c r="AG43" i="176"/>
  <c r="AF43" i="176"/>
  <c r="AE43" i="176"/>
  <c r="AD43" i="176"/>
  <c r="AC43" i="176"/>
  <c r="AB43" i="176"/>
  <c r="AA43" i="176"/>
  <c r="Z43" i="176"/>
  <c r="Y43" i="176"/>
  <c r="X43" i="176"/>
  <c r="W43" i="176"/>
  <c r="V43" i="176"/>
  <c r="U43" i="176"/>
  <c r="T43" i="176"/>
  <c r="S43" i="176"/>
  <c r="R43" i="176"/>
  <c r="Q43" i="176"/>
  <c r="P43" i="176"/>
  <c r="O43" i="176"/>
  <c r="N43" i="176"/>
  <c r="M43" i="176"/>
  <c r="L43" i="176"/>
  <c r="K43" i="176"/>
  <c r="J43" i="176"/>
  <c r="I43" i="176"/>
  <c r="H43" i="176"/>
  <c r="G43" i="176"/>
  <c r="F43" i="176"/>
  <c r="E43" i="176"/>
  <c r="D43" i="176"/>
  <c r="C43" i="176"/>
  <c r="B43" i="176"/>
  <c r="BB41" i="176"/>
  <c r="BA41" i="176"/>
  <c r="AZ41" i="176"/>
  <c r="AY41" i="176"/>
  <c r="AX41" i="176"/>
  <c r="AW41" i="176"/>
  <c r="AV41" i="176"/>
  <c r="AU41" i="176"/>
  <c r="AT41" i="176"/>
  <c r="AS41" i="176"/>
  <c r="AR41" i="176"/>
  <c r="AQ41" i="176"/>
  <c r="AP41" i="176"/>
  <c r="AO41" i="176"/>
  <c r="AN41" i="176"/>
  <c r="AM41" i="176"/>
  <c r="AL41" i="176"/>
  <c r="AK41" i="176"/>
  <c r="AJ41" i="176"/>
  <c r="AI41" i="176"/>
  <c r="AH41" i="176"/>
  <c r="AG41" i="176"/>
  <c r="AF41" i="176"/>
  <c r="AE41" i="176"/>
  <c r="AD41" i="176"/>
  <c r="AC41" i="176"/>
  <c r="AB41" i="176"/>
  <c r="AA41" i="176"/>
  <c r="Z41" i="176"/>
  <c r="Y41" i="176"/>
  <c r="X41" i="176"/>
  <c r="W41" i="176"/>
  <c r="V41" i="176"/>
  <c r="U41" i="176"/>
  <c r="T41" i="176"/>
  <c r="S41" i="176"/>
  <c r="R41" i="176"/>
  <c r="Q41" i="176"/>
  <c r="P41" i="176"/>
  <c r="O41" i="176"/>
  <c r="N41" i="176"/>
  <c r="M41" i="176"/>
  <c r="L41" i="176"/>
  <c r="K41" i="176"/>
  <c r="J41" i="176"/>
  <c r="I41" i="176"/>
  <c r="H41" i="176"/>
  <c r="G41" i="176"/>
  <c r="F41" i="176"/>
  <c r="E41" i="176"/>
  <c r="D41" i="176"/>
  <c r="C41" i="176"/>
  <c r="B41" i="176"/>
  <c r="BB40" i="176"/>
  <c r="BA40" i="176"/>
  <c r="AZ40" i="176"/>
  <c r="AY40" i="176"/>
  <c r="AX40" i="176"/>
  <c r="AW40" i="176"/>
  <c r="AV40" i="176"/>
  <c r="AU40" i="176"/>
  <c r="AT40" i="176"/>
  <c r="AS40" i="176"/>
  <c r="AR40" i="176"/>
  <c r="AQ40" i="176"/>
  <c r="AP40" i="176"/>
  <c r="AO40" i="176"/>
  <c r="AN40" i="176"/>
  <c r="AM40" i="176"/>
  <c r="AL40" i="176"/>
  <c r="AK40" i="176"/>
  <c r="AJ40" i="176"/>
  <c r="AI40" i="176"/>
  <c r="AH40" i="176"/>
  <c r="AG40" i="176"/>
  <c r="AF40" i="176"/>
  <c r="AE40" i="176"/>
  <c r="AD40" i="176"/>
  <c r="AC40" i="176"/>
  <c r="AB40" i="176"/>
  <c r="AA40" i="176"/>
  <c r="Z40" i="176"/>
  <c r="Y40" i="176"/>
  <c r="X40" i="176"/>
  <c r="W40" i="176"/>
  <c r="V40" i="176"/>
  <c r="U40" i="176"/>
  <c r="T40" i="176"/>
  <c r="S40" i="176"/>
  <c r="R40" i="176"/>
  <c r="Q40" i="176"/>
  <c r="P40" i="176"/>
  <c r="O40" i="176"/>
  <c r="N40" i="176"/>
  <c r="M40" i="176"/>
  <c r="L40" i="176"/>
  <c r="K40" i="176"/>
  <c r="J40" i="176"/>
  <c r="I40" i="176"/>
  <c r="H40" i="176"/>
  <c r="G40" i="176"/>
  <c r="F40" i="176"/>
  <c r="E40" i="176"/>
  <c r="D40" i="176"/>
  <c r="C40" i="176"/>
  <c r="B40" i="176"/>
  <c r="BB38" i="176"/>
  <c r="BA38" i="176"/>
  <c r="AZ38" i="176"/>
  <c r="AY38" i="176"/>
  <c r="AX38" i="176"/>
  <c r="AW38" i="176"/>
  <c r="AV38" i="176"/>
  <c r="AU38" i="176"/>
  <c r="AT38" i="176"/>
  <c r="AS38" i="176"/>
  <c r="AR38" i="176"/>
  <c r="AQ38" i="176"/>
  <c r="AP38" i="176"/>
  <c r="AO38" i="176"/>
  <c r="AN38" i="176"/>
  <c r="AM38" i="176"/>
  <c r="AL38" i="176"/>
  <c r="AK38" i="176"/>
  <c r="AJ38" i="176"/>
  <c r="AI38" i="176"/>
  <c r="AH38" i="176"/>
  <c r="AG38" i="176"/>
  <c r="AF38" i="176"/>
  <c r="AE38" i="176"/>
  <c r="AD38" i="176"/>
  <c r="AC38" i="176"/>
  <c r="AB38" i="176"/>
  <c r="AA38" i="176"/>
  <c r="Z38" i="176"/>
  <c r="Y38" i="176"/>
  <c r="X38" i="176"/>
  <c r="W38" i="176"/>
  <c r="V38" i="176"/>
  <c r="U38" i="176"/>
  <c r="T38" i="176"/>
  <c r="S38" i="176"/>
  <c r="R38" i="176"/>
  <c r="Q38" i="176"/>
  <c r="P38" i="176"/>
  <c r="O38" i="176"/>
  <c r="N38" i="176"/>
  <c r="M38" i="176"/>
  <c r="L38" i="176"/>
  <c r="K38" i="176"/>
  <c r="J38" i="176"/>
  <c r="I38" i="176"/>
  <c r="H38" i="176"/>
  <c r="G38" i="176"/>
  <c r="F38" i="176"/>
  <c r="E38" i="176"/>
  <c r="D38" i="176"/>
  <c r="C38" i="176"/>
  <c r="B38" i="176"/>
  <c r="BB37" i="176"/>
  <c r="BA37" i="176"/>
  <c r="AZ37" i="176"/>
  <c r="AY37" i="176"/>
  <c r="AX37" i="176"/>
  <c r="AW37" i="176"/>
  <c r="AV37" i="176"/>
  <c r="AU37" i="176"/>
  <c r="AT37" i="176"/>
  <c r="AS37" i="176"/>
  <c r="AR37" i="176"/>
  <c r="AQ37" i="176"/>
  <c r="AP37" i="176"/>
  <c r="AO37" i="176"/>
  <c r="AN37" i="176"/>
  <c r="AM37" i="176"/>
  <c r="AL37" i="176"/>
  <c r="AK37" i="176"/>
  <c r="AJ37" i="176"/>
  <c r="AI37" i="176"/>
  <c r="AH37" i="176"/>
  <c r="AG37" i="176"/>
  <c r="AF37" i="176"/>
  <c r="AE37" i="176"/>
  <c r="AD37" i="176"/>
  <c r="AC37" i="176"/>
  <c r="AB37" i="176"/>
  <c r="AA37" i="176"/>
  <c r="Z37" i="176"/>
  <c r="Y37" i="176"/>
  <c r="X37" i="176"/>
  <c r="W37" i="176"/>
  <c r="V37" i="176"/>
  <c r="U37" i="176"/>
  <c r="T37" i="176"/>
  <c r="S37" i="176"/>
  <c r="R37" i="176"/>
  <c r="Q37" i="176"/>
  <c r="P37" i="176"/>
  <c r="O37" i="176"/>
  <c r="N37" i="176"/>
  <c r="M37" i="176"/>
  <c r="L37" i="176"/>
  <c r="K37" i="176"/>
  <c r="J37" i="176"/>
  <c r="I37" i="176"/>
  <c r="H37" i="176"/>
  <c r="G37" i="176"/>
  <c r="F37" i="176"/>
  <c r="E37" i="176"/>
  <c r="D37" i="176"/>
  <c r="C37" i="176"/>
  <c r="B37" i="176"/>
  <c r="BB35" i="176"/>
  <c r="BA35" i="176"/>
  <c r="AZ35" i="176"/>
  <c r="AY35" i="176"/>
  <c r="AX35" i="176"/>
  <c r="AW35" i="176"/>
  <c r="AV35" i="176"/>
  <c r="AU35" i="176"/>
  <c r="AT35" i="176"/>
  <c r="AS35" i="176"/>
  <c r="AR35" i="176"/>
  <c r="AQ35" i="176"/>
  <c r="AP35" i="176"/>
  <c r="AO35" i="176"/>
  <c r="AN35" i="176"/>
  <c r="AM35" i="176"/>
  <c r="AL35" i="176"/>
  <c r="AK35" i="176"/>
  <c r="AJ35" i="176"/>
  <c r="AI35" i="176"/>
  <c r="AH35" i="176"/>
  <c r="AG35" i="176"/>
  <c r="AF35" i="176"/>
  <c r="AE35" i="176"/>
  <c r="AD35" i="176"/>
  <c r="AC35" i="176"/>
  <c r="AB35" i="176"/>
  <c r="AA35" i="176"/>
  <c r="Z35" i="176"/>
  <c r="Y35" i="176"/>
  <c r="X35" i="176"/>
  <c r="W35" i="176"/>
  <c r="V35" i="176"/>
  <c r="U35" i="176"/>
  <c r="T35" i="176"/>
  <c r="S35" i="176"/>
  <c r="R35" i="176"/>
  <c r="Q35" i="176"/>
  <c r="P35" i="176"/>
  <c r="O35" i="176"/>
  <c r="N35" i="176"/>
  <c r="M35" i="176"/>
  <c r="L35" i="176"/>
  <c r="K35" i="176"/>
  <c r="J35" i="176"/>
  <c r="I35" i="176"/>
  <c r="H35" i="176"/>
  <c r="G35" i="176"/>
  <c r="F35" i="176"/>
  <c r="E35" i="176"/>
  <c r="D35" i="176"/>
  <c r="C35" i="176"/>
  <c r="B35" i="176"/>
  <c r="BB34" i="176"/>
  <c r="BA34" i="176"/>
  <c r="AZ34" i="176"/>
  <c r="AY34" i="176"/>
  <c r="AX34" i="176"/>
  <c r="AW34" i="176"/>
  <c r="AV34" i="176"/>
  <c r="AU34" i="176"/>
  <c r="AT34" i="176"/>
  <c r="AS34" i="176"/>
  <c r="AR34" i="176"/>
  <c r="AQ34" i="176"/>
  <c r="AP34" i="176"/>
  <c r="AO34" i="176"/>
  <c r="AN34" i="176"/>
  <c r="AM34" i="176"/>
  <c r="AL34" i="176"/>
  <c r="AK34" i="176"/>
  <c r="AJ34" i="176"/>
  <c r="AI34" i="176"/>
  <c r="AH34" i="176"/>
  <c r="AG34" i="176"/>
  <c r="AF34" i="176"/>
  <c r="AE34" i="176"/>
  <c r="AD34" i="176"/>
  <c r="AC34" i="176"/>
  <c r="AB34" i="176"/>
  <c r="AA34" i="176"/>
  <c r="Z34" i="176"/>
  <c r="Y34" i="176"/>
  <c r="X34" i="176"/>
  <c r="W34" i="176"/>
  <c r="V34" i="176"/>
  <c r="U34" i="176"/>
  <c r="T34" i="176"/>
  <c r="S34" i="176"/>
  <c r="R34" i="176"/>
  <c r="Q34" i="176"/>
  <c r="P34" i="176"/>
  <c r="O34" i="176"/>
  <c r="N34" i="176"/>
  <c r="M34" i="176"/>
  <c r="L34" i="176"/>
  <c r="K34" i="176"/>
  <c r="J34" i="176"/>
  <c r="I34" i="176"/>
  <c r="H34" i="176"/>
  <c r="G34" i="176"/>
  <c r="F34" i="176"/>
  <c r="E34" i="176"/>
  <c r="D34" i="176"/>
  <c r="C34" i="176"/>
  <c r="B34" i="176"/>
  <c r="BB32" i="176"/>
  <c r="BA32" i="176"/>
  <c r="AZ32" i="176"/>
  <c r="AY32" i="176"/>
  <c r="AX32" i="176"/>
  <c r="AW32" i="176"/>
  <c r="AV32" i="176"/>
  <c r="AU32" i="176"/>
  <c r="AT32" i="176"/>
  <c r="AS32" i="176"/>
  <c r="AR32" i="176"/>
  <c r="AQ32" i="176"/>
  <c r="AP32" i="176"/>
  <c r="AO32" i="176"/>
  <c r="AN32" i="176"/>
  <c r="AM32" i="176"/>
  <c r="AL32" i="176"/>
  <c r="AK32" i="176"/>
  <c r="AJ32" i="176"/>
  <c r="AI32" i="176"/>
  <c r="AH32" i="176"/>
  <c r="AG32" i="176"/>
  <c r="AF32" i="176"/>
  <c r="AE32" i="176"/>
  <c r="AD32" i="176"/>
  <c r="AC32" i="176"/>
  <c r="AB32" i="176"/>
  <c r="AA32" i="176"/>
  <c r="Z32" i="176"/>
  <c r="Y32" i="176"/>
  <c r="X32" i="176"/>
  <c r="W32" i="176"/>
  <c r="V32" i="176"/>
  <c r="U32" i="176"/>
  <c r="T32" i="176"/>
  <c r="S32" i="176"/>
  <c r="R32" i="176"/>
  <c r="Q32" i="176"/>
  <c r="P32" i="176"/>
  <c r="O32" i="176"/>
  <c r="N32" i="176"/>
  <c r="M32" i="176"/>
  <c r="L32" i="176"/>
  <c r="K32" i="176"/>
  <c r="J32" i="176"/>
  <c r="I32" i="176"/>
  <c r="H32" i="176"/>
  <c r="G32" i="176"/>
  <c r="F32" i="176"/>
  <c r="E32" i="176"/>
  <c r="D32" i="176"/>
  <c r="C32" i="176"/>
  <c r="B32" i="176"/>
  <c r="BB31" i="176"/>
  <c r="BA31" i="176"/>
  <c r="AZ31" i="176"/>
  <c r="AY31" i="176"/>
  <c r="AX31" i="176"/>
  <c r="AW31" i="176"/>
  <c r="AV31" i="176"/>
  <c r="AU31" i="176"/>
  <c r="AT31" i="176"/>
  <c r="AS31" i="176"/>
  <c r="AR31" i="176"/>
  <c r="AQ31" i="176"/>
  <c r="AP31" i="176"/>
  <c r="AO31" i="176"/>
  <c r="AN31" i="176"/>
  <c r="AM31" i="176"/>
  <c r="AL31" i="176"/>
  <c r="AK31" i="176"/>
  <c r="AJ31" i="176"/>
  <c r="AI31" i="176"/>
  <c r="AH31" i="176"/>
  <c r="AG31" i="176"/>
  <c r="AF31" i="176"/>
  <c r="AE31" i="176"/>
  <c r="AD31" i="176"/>
  <c r="AC31" i="176"/>
  <c r="AB31" i="176"/>
  <c r="AA31" i="176"/>
  <c r="Z31" i="176"/>
  <c r="Y31" i="176"/>
  <c r="X31" i="176"/>
  <c r="W31" i="176"/>
  <c r="V31" i="176"/>
  <c r="U31" i="176"/>
  <c r="T31" i="176"/>
  <c r="S31" i="176"/>
  <c r="R31" i="176"/>
  <c r="Q31" i="176"/>
  <c r="P31" i="176"/>
  <c r="O31" i="176"/>
  <c r="N31" i="176"/>
  <c r="M31" i="176"/>
  <c r="L31" i="176"/>
  <c r="K31" i="176"/>
  <c r="J31" i="176"/>
  <c r="I31" i="176"/>
  <c r="H31" i="176"/>
  <c r="G31" i="176"/>
  <c r="F31" i="176"/>
  <c r="E31" i="176"/>
  <c r="D31" i="176"/>
  <c r="C31" i="176"/>
  <c r="B31" i="176"/>
  <c r="BB29" i="176"/>
  <c r="BA29" i="176"/>
  <c r="AZ29" i="176"/>
  <c r="AY29" i="176"/>
  <c r="AX29" i="176"/>
  <c r="AW29" i="176"/>
  <c r="AV29" i="176"/>
  <c r="AU29" i="176"/>
  <c r="AT29" i="176"/>
  <c r="AS29" i="176"/>
  <c r="AR29" i="176"/>
  <c r="AQ29" i="176"/>
  <c r="AP29" i="176"/>
  <c r="AO29" i="176"/>
  <c r="AN29" i="176"/>
  <c r="AM29" i="176"/>
  <c r="AL29" i="176"/>
  <c r="AK29" i="176"/>
  <c r="AJ29" i="176"/>
  <c r="AI29" i="176"/>
  <c r="AH29" i="176"/>
  <c r="AG29" i="176"/>
  <c r="AF29" i="176"/>
  <c r="AE29" i="176"/>
  <c r="AD29" i="176"/>
  <c r="AC29" i="176"/>
  <c r="AB29" i="176"/>
  <c r="AA29" i="176"/>
  <c r="Z29" i="176"/>
  <c r="Y29" i="176"/>
  <c r="X29" i="176"/>
  <c r="W29" i="176"/>
  <c r="V29" i="176"/>
  <c r="U29" i="176"/>
  <c r="T29" i="176"/>
  <c r="S29" i="176"/>
  <c r="R29" i="176"/>
  <c r="Q29" i="176"/>
  <c r="P29" i="176"/>
  <c r="O29" i="176"/>
  <c r="N29" i="176"/>
  <c r="M29" i="176"/>
  <c r="L29" i="176"/>
  <c r="K29" i="176"/>
  <c r="J29" i="176"/>
  <c r="I29" i="176"/>
  <c r="H29" i="176"/>
  <c r="G29" i="176"/>
  <c r="F29" i="176"/>
  <c r="E29" i="176"/>
  <c r="D29" i="176"/>
  <c r="C29" i="176"/>
  <c r="B29" i="176"/>
  <c r="BB28" i="176"/>
  <c r="BA28" i="176"/>
  <c r="AZ28" i="176"/>
  <c r="AY28" i="176"/>
  <c r="AX28" i="176"/>
  <c r="AW28" i="176"/>
  <c r="AV28" i="176"/>
  <c r="AU28" i="176"/>
  <c r="AT28" i="176"/>
  <c r="AS28" i="176"/>
  <c r="AR28" i="176"/>
  <c r="AQ28" i="176"/>
  <c r="AP28" i="176"/>
  <c r="AO28" i="176"/>
  <c r="AN28" i="176"/>
  <c r="AM28" i="176"/>
  <c r="AL28" i="176"/>
  <c r="AK28" i="176"/>
  <c r="AJ28" i="176"/>
  <c r="AI28" i="176"/>
  <c r="AH28" i="176"/>
  <c r="AG28" i="176"/>
  <c r="AF28" i="176"/>
  <c r="AE28" i="176"/>
  <c r="AD28" i="176"/>
  <c r="AC28" i="176"/>
  <c r="AB28" i="176"/>
  <c r="AA28" i="176"/>
  <c r="Z28" i="176"/>
  <c r="Y28" i="176"/>
  <c r="X28" i="176"/>
  <c r="W28" i="176"/>
  <c r="V28" i="176"/>
  <c r="U28" i="176"/>
  <c r="T28" i="176"/>
  <c r="S28" i="176"/>
  <c r="R28" i="176"/>
  <c r="Q28" i="176"/>
  <c r="P28" i="176"/>
  <c r="O28" i="176"/>
  <c r="N28" i="176"/>
  <c r="M28" i="176"/>
  <c r="L28" i="176"/>
  <c r="K28" i="176"/>
  <c r="J28" i="176"/>
  <c r="I28" i="176"/>
  <c r="H28" i="176"/>
  <c r="G28" i="176"/>
  <c r="F28" i="176"/>
  <c r="E28" i="176"/>
  <c r="D28" i="176"/>
  <c r="C28" i="176"/>
  <c r="B28" i="176"/>
  <c r="BB25" i="176"/>
  <c r="BA25" i="176"/>
  <c r="AZ25" i="176"/>
  <c r="AY25" i="176"/>
  <c r="AX25" i="176"/>
  <c r="AW25" i="176"/>
  <c r="AV25" i="176"/>
  <c r="AU25" i="176"/>
  <c r="AT25" i="176"/>
  <c r="AS25" i="176"/>
  <c r="AR25" i="176"/>
  <c r="AQ25" i="176"/>
  <c r="AP25" i="176"/>
  <c r="AO25" i="176"/>
  <c r="AN25" i="176"/>
  <c r="AM25" i="176"/>
  <c r="AL25" i="176"/>
  <c r="AK25" i="176"/>
  <c r="AJ25" i="176"/>
  <c r="AI25" i="176"/>
  <c r="AH25" i="176"/>
  <c r="AG25" i="176"/>
  <c r="AF25" i="176"/>
  <c r="AE25" i="176"/>
  <c r="AD25" i="176"/>
  <c r="AC25" i="176"/>
  <c r="AB25" i="176"/>
  <c r="AA25" i="176"/>
  <c r="Z25" i="176"/>
  <c r="Y25" i="176"/>
  <c r="X25" i="176"/>
  <c r="W25" i="176"/>
  <c r="V25" i="176"/>
  <c r="U25" i="176"/>
  <c r="T25" i="176"/>
  <c r="S25" i="176"/>
  <c r="R25" i="176"/>
  <c r="Q25" i="176"/>
  <c r="P25" i="176"/>
  <c r="O25" i="176"/>
  <c r="N25" i="176"/>
  <c r="M25" i="176"/>
  <c r="L25" i="176"/>
  <c r="K25" i="176"/>
  <c r="J25" i="176"/>
  <c r="I25" i="176"/>
  <c r="H25" i="176"/>
  <c r="G25" i="176"/>
  <c r="F25" i="176"/>
  <c r="E25" i="176"/>
  <c r="D25" i="176"/>
  <c r="C25" i="176"/>
  <c r="B25" i="176"/>
  <c r="BB23" i="176"/>
  <c r="BA23" i="176"/>
  <c r="AZ23" i="176"/>
  <c r="AY23" i="176"/>
  <c r="AX23" i="176"/>
  <c r="AW23" i="176"/>
  <c r="AV23" i="176"/>
  <c r="AU23" i="176"/>
  <c r="AT23" i="176"/>
  <c r="AS23" i="176"/>
  <c r="AR23" i="176"/>
  <c r="AQ23" i="176"/>
  <c r="AP23" i="176"/>
  <c r="AO23" i="176"/>
  <c r="AN23" i="176"/>
  <c r="AM23" i="176"/>
  <c r="AL23" i="176"/>
  <c r="AK23" i="176"/>
  <c r="AJ23" i="176"/>
  <c r="AI23" i="176"/>
  <c r="AH23" i="176"/>
  <c r="AG23" i="176"/>
  <c r="AF23" i="176"/>
  <c r="AE23" i="176"/>
  <c r="AD23" i="176"/>
  <c r="AC23" i="176"/>
  <c r="AB23" i="176"/>
  <c r="AA23" i="176"/>
  <c r="Z23" i="176"/>
  <c r="Y23" i="176"/>
  <c r="X23" i="176"/>
  <c r="W23" i="176"/>
  <c r="V23" i="176"/>
  <c r="U23" i="176"/>
  <c r="T23" i="176"/>
  <c r="S23" i="176"/>
  <c r="R23" i="176"/>
  <c r="Q23" i="176"/>
  <c r="P23" i="176"/>
  <c r="O23" i="176"/>
  <c r="N23" i="176"/>
  <c r="M23" i="176"/>
  <c r="L23" i="176"/>
  <c r="K23" i="176"/>
  <c r="J23" i="176"/>
  <c r="I23" i="176"/>
  <c r="H23" i="176"/>
  <c r="G23" i="176"/>
  <c r="F23" i="176"/>
  <c r="E23" i="176"/>
  <c r="D23" i="176"/>
  <c r="C23" i="176"/>
  <c r="B23" i="176"/>
  <c r="BB22" i="176"/>
  <c r="BA22" i="176"/>
  <c r="AZ22" i="176"/>
  <c r="AY22" i="176"/>
  <c r="AX22" i="176"/>
  <c r="AW22" i="176"/>
  <c r="AV22" i="176"/>
  <c r="AU22" i="176"/>
  <c r="AT22" i="176"/>
  <c r="AS22" i="176"/>
  <c r="AR22" i="176"/>
  <c r="AQ22" i="176"/>
  <c r="AP22" i="176"/>
  <c r="AO22" i="176"/>
  <c r="AN22" i="176"/>
  <c r="AM22" i="176"/>
  <c r="AL22" i="176"/>
  <c r="AK22" i="176"/>
  <c r="AJ22" i="176"/>
  <c r="AI22" i="176"/>
  <c r="AH22" i="176"/>
  <c r="AG22" i="176"/>
  <c r="AF22" i="176"/>
  <c r="AE22" i="176"/>
  <c r="AD22" i="176"/>
  <c r="AC22" i="176"/>
  <c r="AB22" i="176"/>
  <c r="AA22" i="176"/>
  <c r="Z22" i="176"/>
  <c r="Y22" i="176"/>
  <c r="X22" i="176"/>
  <c r="W22" i="176"/>
  <c r="V22" i="176"/>
  <c r="U22" i="176"/>
  <c r="T22" i="176"/>
  <c r="S22" i="176"/>
  <c r="R22" i="176"/>
  <c r="Q22" i="176"/>
  <c r="P22" i="176"/>
  <c r="O22" i="176"/>
  <c r="N22" i="176"/>
  <c r="M22" i="176"/>
  <c r="L22" i="176"/>
  <c r="K22" i="176"/>
  <c r="J22" i="176"/>
  <c r="I22" i="176"/>
  <c r="H22" i="176"/>
  <c r="G22" i="176"/>
  <c r="F22" i="176"/>
  <c r="E22" i="176"/>
  <c r="D22" i="176"/>
  <c r="C22" i="176"/>
  <c r="B22" i="176"/>
  <c r="BB20" i="176"/>
  <c r="BA20" i="176"/>
  <c r="AZ20" i="176"/>
  <c r="AY20" i="176"/>
  <c r="AX20" i="176"/>
  <c r="AW20" i="176"/>
  <c r="AV20" i="176"/>
  <c r="AU20" i="176"/>
  <c r="AT20" i="176"/>
  <c r="AS20" i="176"/>
  <c r="AR20" i="176"/>
  <c r="AQ20" i="176"/>
  <c r="AP20" i="176"/>
  <c r="AO20" i="176"/>
  <c r="AN20" i="176"/>
  <c r="AM20" i="176"/>
  <c r="AL20" i="176"/>
  <c r="AK20" i="176"/>
  <c r="AJ20" i="176"/>
  <c r="AI20" i="176"/>
  <c r="AH20" i="176"/>
  <c r="AG20" i="176"/>
  <c r="AF20" i="176"/>
  <c r="AE20" i="176"/>
  <c r="AD20" i="176"/>
  <c r="AC20" i="176"/>
  <c r="AB20" i="176"/>
  <c r="AA20" i="176"/>
  <c r="Z20" i="176"/>
  <c r="Y20" i="176"/>
  <c r="X20" i="176"/>
  <c r="W20" i="176"/>
  <c r="V20" i="176"/>
  <c r="U20" i="176"/>
  <c r="T20" i="176"/>
  <c r="S20" i="176"/>
  <c r="R20" i="176"/>
  <c r="Q20" i="176"/>
  <c r="P20" i="176"/>
  <c r="O20" i="176"/>
  <c r="N20" i="176"/>
  <c r="M20" i="176"/>
  <c r="L20" i="176"/>
  <c r="K20" i="176"/>
  <c r="J20" i="176"/>
  <c r="I20" i="176"/>
  <c r="H20" i="176"/>
  <c r="G20" i="176"/>
  <c r="F20" i="176"/>
  <c r="E20" i="176"/>
  <c r="D20" i="176"/>
  <c r="C20" i="176"/>
  <c r="B20" i="176"/>
  <c r="BB19" i="176"/>
  <c r="BA19" i="176"/>
  <c r="AZ19" i="176"/>
  <c r="AY19" i="176"/>
  <c r="AX19" i="176"/>
  <c r="AW19" i="176"/>
  <c r="AV19" i="176"/>
  <c r="AU19" i="176"/>
  <c r="AT19" i="176"/>
  <c r="AS19" i="176"/>
  <c r="AR19" i="176"/>
  <c r="AQ19" i="176"/>
  <c r="AP19" i="176"/>
  <c r="AO19" i="176"/>
  <c r="AN19" i="176"/>
  <c r="AM19" i="176"/>
  <c r="AL19" i="176"/>
  <c r="AK19" i="176"/>
  <c r="AJ19" i="176"/>
  <c r="AI19" i="176"/>
  <c r="AH19" i="176"/>
  <c r="AG19" i="176"/>
  <c r="AF19" i="176"/>
  <c r="AE19" i="176"/>
  <c r="AD19" i="176"/>
  <c r="AC19" i="176"/>
  <c r="AB19" i="176"/>
  <c r="AA19" i="176"/>
  <c r="Z19" i="176"/>
  <c r="Y19" i="176"/>
  <c r="X19" i="176"/>
  <c r="W19" i="176"/>
  <c r="V19" i="176"/>
  <c r="U19" i="176"/>
  <c r="T19" i="176"/>
  <c r="S19" i="176"/>
  <c r="R19" i="176"/>
  <c r="Q19" i="176"/>
  <c r="P19" i="176"/>
  <c r="O19" i="176"/>
  <c r="N19" i="176"/>
  <c r="M19" i="176"/>
  <c r="L19" i="176"/>
  <c r="K19" i="176"/>
  <c r="J19" i="176"/>
  <c r="I19" i="176"/>
  <c r="H19" i="176"/>
  <c r="G19" i="176"/>
  <c r="F19" i="176"/>
  <c r="E19" i="176"/>
  <c r="D19" i="176"/>
  <c r="C19" i="176"/>
  <c r="B19" i="176"/>
  <c r="BB17" i="176"/>
  <c r="BA17" i="176"/>
  <c r="AZ17" i="176"/>
  <c r="AY17" i="176"/>
  <c r="AX17" i="176"/>
  <c r="AW17" i="176"/>
  <c r="AV17" i="176"/>
  <c r="AU17" i="176"/>
  <c r="AT17" i="176"/>
  <c r="AS17" i="176"/>
  <c r="AR17" i="176"/>
  <c r="AQ17" i="176"/>
  <c r="AP17" i="176"/>
  <c r="AO17" i="176"/>
  <c r="AN17" i="176"/>
  <c r="AM17" i="176"/>
  <c r="AL17" i="176"/>
  <c r="AK17" i="176"/>
  <c r="AJ17" i="176"/>
  <c r="AI17" i="176"/>
  <c r="AH17" i="176"/>
  <c r="AG17" i="176"/>
  <c r="AF17" i="176"/>
  <c r="AE17" i="176"/>
  <c r="AD17" i="176"/>
  <c r="AC17" i="176"/>
  <c r="AB17" i="176"/>
  <c r="AA17" i="176"/>
  <c r="Z17" i="176"/>
  <c r="Y17" i="176"/>
  <c r="X17" i="176"/>
  <c r="W17" i="176"/>
  <c r="V17" i="176"/>
  <c r="U17" i="176"/>
  <c r="T17" i="176"/>
  <c r="S17" i="176"/>
  <c r="R17" i="176"/>
  <c r="Q17" i="176"/>
  <c r="P17" i="176"/>
  <c r="O17" i="176"/>
  <c r="N17" i="176"/>
  <c r="M17" i="176"/>
  <c r="L17" i="176"/>
  <c r="K17" i="176"/>
  <c r="J17" i="176"/>
  <c r="I17" i="176"/>
  <c r="H17" i="176"/>
  <c r="G17" i="176"/>
  <c r="F17" i="176"/>
  <c r="E17" i="176"/>
  <c r="D17" i="176"/>
  <c r="C17" i="176"/>
  <c r="B17" i="176"/>
  <c r="BB16" i="176"/>
  <c r="BA16" i="176"/>
  <c r="AZ16" i="176"/>
  <c r="AY16" i="176"/>
  <c r="AX16" i="176"/>
  <c r="AW16" i="176"/>
  <c r="AV16" i="176"/>
  <c r="AU16" i="176"/>
  <c r="AT16" i="176"/>
  <c r="AS16" i="176"/>
  <c r="AR16" i="176"/>
  <c r="AQ16" i="176"/>
  <c r="AP16" i="176"/>
  <c r="AO16" i="176"/>
  <c r="AN16" i="176"/>
  <c r="AM16" i="176"/>
  <c r="AL16" i="176"/>
  <c r="AK16" i="176"/>
  <c r="AJ16" i="176"/>
  <c r="AI16" i="176"/>
  <c r="AH16" i="176"/>
  <c r="AG16" i="176"/>
  <c r="AF16" i="176"/>
  <c r="AE16" i="176"/>
  <c r="AD16" i="176"/>
  <c r="AC16" i="176"/>
  <c r="AB16" i="176"/>
  <c r="AA16" i="176"/>
  <c r="Z16" i="176"/>
  <c r="Y16" i="176"/>
  <c r="X16" i="176"/>
  <c r="W16" i="176"/>
  <c r="V16" i="176"/>
  <c r="U16" i="176"/>
  <c r="T16" i="176"/>
  <c r="S16" i="176"/>
  <c r="R16" i="176"/>
  <c r="Q16" i="176"/>
  <c r="P16" i="176"/>
  <c r="O16" i="176"/>
  <c r="N16" i="176"/>
  <c r="M16" i="176"/>
  <c r="L16" i="176"/>
  <c r="K16" i="176"/>
  <c r="J16" i="176"/>
  <c r="I16" i="176"/>
  <c r="H16" i="176"/>
  <c r="G16" i="176"/>
  <c r="F16" i="176"/>
  <c r="E16" i="176"/>
  <c r="D16" i="176"/>
  <c r="C16" i="176"/>
  <c r="B16" i="176"/>
  <c r="BB14" i="176"/>
  <c r="BA14" i="176"/>
  <c r="AZ14" i="176"/>
  <c r="AY14" i="176"/>
  <c r="AX14" i="176"/>
  <c r="AW14" i="176"/>
  <c r="AV14" i="176"/>
  <c r="AU14" i="176"/>
  <c r="AT14" i="176"/>
  <c r="AS14" i="176"/>
  <c r="AR14" i="176"/>
  <c r="AQ14" i="176"/>
  <c r="AP14" i="176"/>
  <c r="AO14" i="176"/>
  <c r="AN14" i="176"/>
  <c r="AM14" i="176"/>
  <c r="AL14" i="176"/>
  <c r="AK14" i="176"/>
  <c r="AJ14" i="176"/>
  <c r="AI14" i="176"/>
  <c r="AH14" i="176"/>
  <c r="AG14" i="176"/>
  <c r="AF14" i="176"/>
  <c r="AE14" i="176"/>
  <c r="AD14" i="176"/>
  <c r="AC14" i="176"/>
  <c r="AB14" i="176"/>
  <c r="AA14" i="176"/>
  <c r="Z14" i="176"/>
  <c r="Y14" i="176"/>
  <c r="X14" i="176"/>
  <c r="W14" i="176"/>
  <c r="V14" i="176"/>
  <c r="U14" i="176"/>
  <c r="T14" i="176"/>
  <c r="S14" i="176"/>
  <c r="R14" i="176"/>
  <c r="Q14" i="176"/>
  <c r="P14" i="176"/>
  <c r="O14" i="176"/>
  <c r="N14" i="176"/>
  <c r="M14" i="176"/>
  <c r="L14" i="176"/>
  <c r="K14" i="176"/>
  <c r="J14" i="176"/>
  <c r="I14" i="176"/>
  <c r="H14" i="176"/>
  <c r="G14" i="176"/>
  <c r="F14" i="176"/>
  <c r="E14" i="176"/>
  <c r="D14" i="176"/>
  <c r="C14" i="176"/>
  <c r="B14" i="176"/>
  <c r="BB13" i="176"/>
  <c r="BA13" i="176"/>
  <c r="AZ13" i="176"/>
  <c r="AY13" i="176"/>
  <c r="AX13" i="176"/>
  <c r="AW13" i="176"/>
  <c r="AV13" i="176"/>
  <c r="AU13" i="176"/>
  <c r="AT13" i="176"/>
  <c r="AS13" i="176"/>
  <c r="AR13" i="176"/>
  <c r="AQ13" i="176"/>
  <c r="AP13" i="176"/>
  <c r="AO13" i="176"/>
  <c r="AN13" i="176"/>
  <c r="AM13" i="176"/>
  <c r="AL13" i="176"/>
  <c r="AK13" i="176"/>
  <c r="AJ13" i="176"/>
  <c r="AI13" i="176"/>
  <c r="AH13" i="176"/>
  <c r="AG13" i="176"/>
  <c r="AF13" i="176"/>
  <c r="AE13" i="176"/>
  <c r="AD13" i="176"/>
  <c r="AC13" i="176"/>
  <c r="AB13" i="176"/>
  <c r="AA13" i="176"/>
  <c r="Z13" i="176"/>
  <c r="Y13" i="176"/>
  <c r="X13" i="176"/>
  <c r="W13" i="176"/>
  <c r="V13" i="176"/>
  <c r="U13" i="176"/>
  <c r="T13" i="176"/>
  <c r="S13" i="176"/>
  <c r="R13" i="176"/>
  <c r="Q13" i="176"/>
  <c r="P13" i="176"/>
  <c r="O13" i="176"/>
  <c r="N13" i="176"/>
  <c r="M13" i="176"/>
  <c r="L13" i="176"/>
  <c r="K13" i="176"/>
  <c r="J13" i="176"/>
  <c r="I13" i="176"/>
  <c r="H13" i="176"/>
  <c r="G13" i="176"/>
  <c r="F13" i="176"/>
  <c r="E13" i="176"/>
  <c r="D13" i="176"/>
  <c r="C13" i="176"/>
  <c r="B13" i="176"/>
  <c r="BB11" i="176"/>
  <c r="BA11" i="176"/>
  <c r="AZ11" i="176"/>
  <c r="AY11" i="176"/>
  <c r="AX11" i="176"/>
  <c r="AW11" i="176"/>
  <c r="AV11" i="176"/>
  <c r="AU11" i="176"/>
  <c r="AT11" i="176"/>
  <c r="AS11" i="176"/>
  <c r="AR11" i="176"/>
  <c r="AQ11" i="176"/>
  <c r="AP11" i="176"/>
  <c r="AO11" i="176"/>
  <c r="AN11" i="176"/>
  <c r="AM11" i="176"/>
  <c r="AL11" i="176"/>
  <c r="AK11" i="176"/>
  <c r="AJ11" i="176"/>
  <c r="AI11" i="176"/>
  <c r="AH11" i="176"/>
  <c r="AG11" i="176"/>
  <c r="AF11" i="176"/>
  <c r="AE11" i="176"/>
  <c r="AD11" i="176"/>
  <c r="AC11" i="176"/>
  <c r="AB11" i="176"/>
  <c r="AA11" i="176"/>
  <c r="Z11" i="176"/>
  <c r="Y11" i="176"/>
  <c r="X11" i="176"/>
  <c r="W11" i="176"/>
  <c r="V11" i="176"/>
  <c r="U11" i="176"/>
  <c r="T11" i="176"/>
  <c r="S11" i="176"/>
  <c r="R11" i="176"/>
  <c r="Q11" i="176"/>
  <c r="P11" i="176"/>
  <c r="O11" i="176"/>
  <c r="N11" i="176"/>
  <c r="M11" i="176"/>
  <c r="L11" i="176"/>
  <c r="K11" i="176"/>
  <c r="J11" i="176"/>
  <c r="I11" i="176"/>
  <c r="H11" i="176"/>
  <c r="G11" i="176"/>
  <c r="F11" i="176"/>
  <c r="E11" i="176"/>
  <c r="D11" i="176"/>
  <c r="C11" i="176"/>
  <c r="B11" i="176"/>
  <c r="BB10" i="176"/>
  <c r="BA10" i="176"/>
  <c r="AZ10" i="176"/>
  <c r="AY10" i="176"/>
  <c r="AX10" i="176"/>
  <c r="AW10" i="176"/>
  <c r="AV10" i="176"/>
  <c r="AU10" i="176"/>
  <c r="AT10" i="176"/>
  <c r="AS10" i="176"/>
  <c r="AR10" i="176"/>
  <c r="AQ10" i="176"/>
  <c r="AP10" i="176"/>
  <c r="AO10" i="176"/>
  <c r="AN10" i="176"/>
  <c r="AM10" i="176"/>
  <c r="AL10" i="176"/>
  <c r="AK10" i="176"/>
  <c r="AJ10" i="176"/>
  <c r="AI10" i="176"/>
  <c r="AH10" i="176"/>
  <c r="AG10" i="176"/>
  <c r="AF10" i="176"/>
  <c r="AE10" i="176"/>
  <c r="AD10" i="176"/>
  <c r="AC10" i="176"/>
  <c r="AB10" i="176"/>
  <c r="AA10" i="176"/>
  <c r="Z10" i="176"/>
  <c r="Y10" i="176"/>
  <c r="X10" i="176"/>
  <c r="W10" i="176"/>
  <c r="V10" i="176"/>
  <c r="U10" i="176"/>
  <c r="T10" i="176"/>
  <c r="S10" i="176"/>
  <c r="R10" i="176"/>
  <c r="Q10" i="176"/>
  <c r="P10" i="176"/>
  <c r="O10" i="176"/>
  <c r="N10" i="176"/>
  <c r="M10" i="176"/>
  <c r="L10" i="176"/>
  <c r="K10" i="176"/>
  <c r="J10" i="176"/>
  <c r="I10" i="176"/>
  <c r="H10" i="176"/>
  <c r="G10" i="176"/>
  <c r="F10" i="176"/>
  <c r="E10" i="176"/>
  <c r="D10" i="176"/>
  <c r="C10" i="176"/>
  <c r="B10" i="176"/>
  <c r="BB8" i="176"/>
  <c r="BA8" i="176"/>
  <c r="AZ8" i="176"/>
  <c r="AY8" i="176"/>
  <c r="AX8" i="176"/>
  <c r="AW8" i="176"/>
  <c r="AV8" i="176"/>
  <c r="AU8" i="176"/>
  <c r="AT8" i="176"/>
  <c r="AS8" i="176"/>
  <c r="AR8" i="176"/>
  <c r="AQ8" i="176"/>
  <c r="AP8" i="176"/>
  <c r="AO8" i="176"/>
  <c r="AN8" i="176"/>
  <c r="AM8" i="176"/>
  <c r="AL8" i="176"/>
  <c r="AK8" i="176"/>
  <c r="AJ8" i="176"/>
  <c r="AI8" i="176"/>
  <c r="AH8" i="176"/>
  <c r="AG8" i="176"/>
  <c r="AF8" i="176"/>
  <c r="AE8" i="176"/>
  <c r="AD8" i="176"/>
  <c r="AC8" i="176"/>
  <c r="AB8" i="176"/>
  <c r="AA8" i="176"/>
  <c r="Z8" i="176"/>
  <c r="Y8" i="176"/>
  <c r="X8" i="176"/>
  <c r="W8" i="176"/>
  <c r="V8" i="176"/>
  <c r="U8" i="176"/>
  <c r="T8" i="176"/>
  <c r="S8" i="176"/>
  <c r="R8" i="176"/>
  <c r="Q8" i="176"/>
  <c r="P8" i="176"/>
  <c r="O8" i="176"/>
  <c r="N8" i="176"/>
  <c r="M8" i="176"/>
  <c r="L8" i="176"/>
  <c r="K8" i="176"/>
  <c r="J8" i="176"/>
  <c r="I8" i="176"/>
  <c r="H8" i="176"/>
  <c r="G8" i="176"/>
  <c r="F8" i="176"/>
  <c r="E8" i="176"/>
  <c r="D8" i="176"/>
  <c r="C8" i="176"/>
  <c r="B8" i="176"/>
  <c r="BB7" i="176"/>
  <c r="BA7" i="176"/>
  <c r="AZ7" i="176"/>
  <c r="AY7" i="176"/>
  <c r="AX7" i="176"/>
  <c r="AW7" i="176"/>
  <c r="AV7" i="176"/>
  <c r="AU7" i="176"/>
  <c r="AT7" i="176"/>
  <c r="AS7" i="176"/>
  <c r="AR7" i="176"/>
  <c r="AQ7" i="176"/>
  <c r="AP7" i="176"/>
  <c r="AO7" i="176"/>
  <c r="AN7" i="176"/>
  <c r="AM7" i="176"/>
  <c r="AL7" i="176"/>
  <c r="AK7" i="176"/>
  <c r="AJ7" i="176"/>
  <c r="AI7" i="176"/>
  <c r="AH7" i="176"/>
  <c r="AG7" i="176"/>
  <c r="AF7" i="176"/>
  <c r="AE7" i="176"/>
  <c r="AD7" i="176"/>
  <c r="AC7" i="176"/>
  <c r="AB7" i="176"/>
  <c r="AA7" i="176"/>
  <c r="Z7" i="176"/>
  <c r="Y7" i="176"/>
  <c r="X7" i="176"/>
  <c r="W7" i="176"/>
  <c r="V7" i="176"/>
  <c r="U7" i="176"/>
  <c r="T7" i="176"/>
  <c r="S7" i="176"/>
  <c r="R7" i="176"/>
  <c r="Q7" i="176"/>
  <c r="P7" i="176"/>
  <c r="O7" i="176"/>
  <c r="N7" i="176"/>
  <c r="M7" i="176"/>
  <c r="L7" i="176"/>
  <c r="K7" i="176"/>
  <c r="J7" i="176"/>
  <c r="I7" i="176"/>
  <c r="H7" i="176"/>
  <c r="G7" i="176"/>
  <c r="F7" i="176"/>
  <c r="E7" i="176"/>
  <c r="D7" i="176"/>
  <c r="C7" i="176"/>
  <c r="B7" i="176"/>
  <c r="BB5" i="176"/>
  <c r="BA5" i="176"/>
  <c r="AZ5" i="176"/>
  <c r="AY5" i="176"/>
  <c r="AX5" i="176"/>
  <c r="AW5" i="176"/>
  <c r="AV5" i="176"/>
  <c r="AU5" i="176"/>
  <c r="AT5" i="176"/>
  <c r="AS5" i="176"/>
  <c r="AR5" i="176"/>
  <c r="AQ5" i="176"/>
  <c r="AP5" i="176"/>
  <c r="AO5" i="176"/>
  <c r="AN5" i="176"/>
  <c r="AM5" i="176"/>
  <c r="AL5" i="176"/>
  <c r="AK5" i="176"/>
  <c r="AJ5" i="176"/>
  <c r="AI5" i="176"/>
  <c r="AH5" i="176"/>
  <c r="AG5" i="176"/>
  <c r="AF5" i="176"/>
  <c r="AE5" i="176"/>
  <c r="AD5" i="176"/>
  <c r="AC5" i="176"/>
  <c r="AB5" i="176"/>
  <c r="AA5" i="176"/>
  <c r="Z5" i="176"/>
  <c r="Y5" i="176"/>
  <c r="X5" i="176"/>
  <c r="W5" i="176"/>
  <c r="V5" i="176"/>
  <c r="U5" i="176"/>
  <c r="T5" i="176"/>
  <c r="S5" i="176"/>
  <c r="R5" i="176"/>
  <c r="Q5" i="176"/>
  <c r="P5" i="176"/>
  <c r="O5" i="176"/>
  <c r="N5" i="176"/>
  <c r="M5" i="176"/>
  <c r="L5" i="176"/>
  <c r="K5" i="176"/>
  <c r="J5" i="176"/>
  <c r="I5" i="176"/>
  <c r="H5" i="176"/>
  <c r="G5" i="176"/>
  <c r="F5" i="176"/>
  <c r="E5" i="176"/>
  <c r="D5" i="176"/>
  <c r="C5" i="176"/>
  <c r="B5" i="176"/>
  <c r="BB4" i="176"/>
  <c r="BA4" i="176"/>
  <c r="AZ4" i="176"/>
  <c r="AY4" i="176"/>
  <c r="AX4" i="176"/>
  <c r="AW4" i="176"/>
  <c r="AV4" i="176"/>
  <c r="AU4" i="176"/>
  <c r="AT4" i="176"/>
  <c r="AS4" i="176"/>
  <c r="AR4" i="176"/>
  <c r="AQ4" i="176"/>
  <c r="AP4" i="176"/>
  <c r="AO4" i="176"/>
  <c r="AN4" i="176"/>
  <c r="AM4" i="176"/>
  <c r="AL4" i="176"/>
  <c r="AK4" i="176"/>
  <c r="AJ4" i="176"/>
  <c r="AI4" i="176"/>
  <c r="AH4" i="176"/>
  <c r="AG4" i="176"/>
  <c r="AF4" i="176"/>
  <c r="AE4" i="176"/>
  <c r="AD4" i="176"/>
  <c r="AC4" i="176"/>
  <c r="AB4" i="176"/>
  <c r="AA4" i="176"/>
  <c r="Z4" i="176"/>
  <c r="Y4" i="176"/>
  <c r="X4" i="176"/>
  <c r="W4" i="176"/>
  <c r="V4" i="176"/>
  <c r="U4" i="176"/>
  <c r="T4" i="176"/>
  <c r="S4" i="176"/>
  <c r="R4" i="176"/>
  <c r="Q4" i="176"/>
  <c r="P4" i="176"/>
  <c r="O4" i="176"/>
  <c r="N4" i="176"/>
  <c r="M4" i="176"/>
  <c r="L4" i="176"/>
  <c r="K4" i="176"/>
  <c r="J4" i="176"/>
  <c r="I4" i="176"/>
  <c r="H4" i="176"/>
  <c r="G4" i="176"/>
  <c r="F4" i="176"/>
  <c r="E4" i="176"/>
  <c r="D4" i="176"/>
  <c r="C4" i="176"/>
  <c r="B4" i="176"/>
  <c r="BB25" i="172"/>
  <c r="BA25" i="172"/>
  <c r="AZ25" i="172"/>
  <c r="AY25" i="172"/>
  <c r="AX25" i="172"/>
  <c r="AW25" i="172"/>
  <c r="AV25" i="172"/>
  <c r="AU25" i="172"/>
  <c r="AT25" i="172"/>
  <c r="AS25" i="172"/>
  <c r="AR25" i="172"/>
  <c r="AQ25" i="172"/>
  <c r="AP25" i="172"/>
  <c r="AO25" i="172"/>
  <c r="AN25" i="172"/>
  <c r="AM25" i="172"/>
  <c r="AL25" i="172"/>
  <c r="AK25" i="172"/>
  <c r="AJ25" i="172"/>
  <c r="AI25" i="172"/>
  <c r="AH25" i="172"/>
  <c r="AG25" i="172"/>
  <c r="AF25" i="172"/>
  <c r="AE25" i="172"/>
  <c r="AD25" i="172"/>
  <c r="AC25" i="172"/>
  <c r="AB25" i="172"/>
  <c r="AA25" i="172"/>
  <c r="Z25" i="172"/>
  <c r="Y25" i="172"/>
  <c r="X25" i="172"/>
  <c r="W25" i="172"/>
  <c r="V25" i="172"/>
  <c r="U25" i="172"/>
  <c r="T25" i="172"/>
  <c r="S25" i="172"/>
  <c r="R25" i="172"/>
  <c r="Q25" i="172"/>
  <c r="P25" i="172"/>
  <c r="O25" i="172"/>
  <c r="N25" i="172"/>
  <c r="M25" i="172"/>
  <c r="L25" i="172"/>
  <c r="K25" i="172"/>
  <c r="J25" i="172"/>
  <c r="I25" i="172"/>
  <c r="H25" i="172"/>
  <c r="G25" i="172"/>
  <c r="F25" i="172"/>
  <c r="E25" i="172"/>
  <c r="D25" i="172"/>
  <c r="C25" i="172"/>
  <c r="B25" i="172"/>
  <c r="BB23" i="172"/>
  <c r="BA23" i="172"/>
  <c r="AZ23" i="172"/>
  <c r="AY23" i="172"/>
  <c r="AX23" i="172"/>
  <c r="AW23" i="172"/>
  <c r="AV23" i="172"/>
  <c r="AU23" i="172"/>
  <c r="AT23" i="172"/>
  <c r="AS23" i="172"/>
  <c r="AR23" i="172"/>
  <c r="AQ23" i="172"/>
  <c r="AP23" i="172"/>
  <c r="AO23" i="172"/>
  <c r="AN23" i="172"/>
  <c r="AM23" i="172"/>
  <c r="AL23" i="172"/>
  <c r="AK23" i="172"/>
  <c r="AJ23" i="172"/>
  <c r="AI23" i="172"/>
  <c r="AH23" i="172"/>
  <c r="AG23" i="172"/>
  <c r="AF23" i="172"/>
  <c r="AE23" i="172"/>
  <c r="AD23" i="172"/>
  <c r="AC23" i="172"/>
  <c r="AB23" i="172"/>
  <c r="AA23" i="172"/>
  <c r="Z23" i="172"/>
  <c r="Y23" i="172"/>
  <c r="X23" i="172"/>
  <c r="W23" i="172"/>
  <c r="V23" i="172"/>
  <c r="U23" i="172"/>
  <c r="T23" i="172"/>
  <c r="S23" i="172"/>
  <c r="R23" i="172"/>
  <c r="Q23" i="172"/>
  <c r="P23" i="172"/>
  <c r="O23" i="172"/>
  <c r="N23" i="172"/>
  <c r="M23" i="172"/>
  <c r="L23" i="172"/>
  <c r="K23" i="172"/>
  <c r="J23" i="172"/>
  <c r="I23" i="172"/>
  <c r="H23" i="172"/>
  <c r="G23" i="172"/>
  <c r="F23" i="172"/>
  <c r="E23" i="172"/>
  <c r="D23" i="172"/>
  <c r="C23" i="172"/>
  <c r="B23" i="172"/>
  <c r="BB22" i="172"/>
  <c r="BA22" i="172"/>
  <c r="AZ22" i="172"/>
  <c r="AY22" i="172"/>
  <c r="AX22" i="172"/>
  <c r="AW22" i="172"/>
  <c r="AV22" i="172"/>
  <c r="AU22" i="172"/>
  <c r="AT22" i="172"/>
  <c r="AS22" i="172"/>
  <c r="AR22" i="172"/>
  <c r="AQ22" i="172"/>
  <c r="AP22" i="172"/>
  <c r="AO22" i="172"/>
  <c r="AN22" i="172"/>
  <c r="AM22" i="172"/>
  <c r="AL22" i="172"/>
  <c r="AK22" i="172"/>
  <c r="AJ22" i="172"/>
  <c r="AI22" i="172"/>
  <c r="AH22" i="172"/>
  <c r="AG22" i="172"/>
  <c r="AF22" i="172"/>
  <c r="AE22" i="172"/>
  <c r="AD22" i="172"/>
  <c r="AC22" i="172"/>
  <c r="AB22" i="172"/>
  <c r="AA22" i="172"/>
  <c r="Z22" i="172"/>
  <c r="Y22" i="172"/>
  <c r="X22" i="172"/>
  <c r="W22" i="172"/>
  <c r="V22" i="172"/>
  <c r="U22" i="172"/>
  <c r="T22" i="172"/>
  <c r="S22" i="172"/>
  <c r="R22" i="172"/>
  <c r="Q22" i="172"/>
  <c r="P22" i="172"/>
  <c r="O22" i="172"/>
  <c r="N22" i="172"/>
  <c r="M22" i="172"/>
  <c r="L22" i="172"/>
  <c r="K22" i="172"/>
  <c r="J22" i="172"/>
  <c r="I22" i="172"/>
  <c r="H22" i="172"/>
  <c r="G22" i="172"/>
  <c r="F22" i="172"/>
  <c r="E22" i="172"/>
  <c r="D22" i="172"/>
  <c r="C22" i="172"/>
  <c r="B22" i="172"/>
  <c r="BB20" i="172"/>
  <c r="BA20" i="172"/>
  <c r="AZ20" i="172"/>
  <c r="AY20" i="172"/>
  <c r="AX20" i="172"/>
  <c r="AW20" i="172"/>
  <c r="AV20" i="172"/>
  <c r="AU20" i="172"/>
  <c r="AT20" i="172"/>
  <c r="AS20" i="172"/>
  <c r="AR20" i="172"/>
  <c r="AQ20" i="172"/>
  <c r="AP20" i="172"/>
  <c r="AO20" i="172"/>
  <c r="AN20" i="172"/>
  <c r="AM20" i="172"/>
  <c r="AL20" i="172"/>
  <c r="AK20" i="172"/>
  <c r="AJ20" i="172"/>
  <c r="AI20" i="172"/>
  <c r="AH20" i="172"/>
  <c r="AG20" i="172"/>
  <c r="AF20" i="172"/>
  <c r="AE20" i="172"/>
  <c r="AD20" i="172"/>
  <c r="AC20" i="172"/>
  <c r="AB20" i="172"/>
  <c r="AA20" i="172"/>
  <c r="Z20" i="172"/>
  <c r="Y20" i="172"/>
  <c r="X20" i="172"/>
  <c r="W20" i="172"/>
  <c r="V20" i="172"/>
  <c r="U20" i="172"/>
  <c r="T20" i="172"/>
  <c r="S20" i="172"/>
  <c r="R20" i="172"/>
  <c r="Q20" i="172"/>
  <c r="P20" i="172"/>
  <c r="O20" i="172"/>
  <c r="N20" i="172"/>
  <c r="M20" i="172"/>
  <c r="L20" i="172"/>
  <c r="K20" i="172"/>
  <c r="J20" i="172"/>
  <c r="I20" i="172"/>
  <c r="H20" i="172"/>
  <c r="G20" i="172"/>
  <c r="F20" i="172"/>
  <c r="E20" i="172"/>
  <c r="D20" i="172"/>
  <c r="C20" i="172"/>
  <c r="B20" i="172"/>
  <c r="BB19" i="172"/>
  <c r="BA19" i="172"/>
  <c r="AZ19" i="172"/>
  <c r="AY19" i="172"/>
  <c r="AX19" i="172"/>
  <c r="AW19" i="172"/>
  <c r="AV19" i="172"/>
  <c r="AU19" i="172"/>
  <c r="AT19" i="172"/>
  <c r="AS19" i="172"/>
  <c r="AR19" i="172"/>
  <c r="AQ19" i="172"/>
  <c r="AP19" i="172"/>
  <c r="AO19" i="172"/>
  <c r="AN19" i="172"/>
  <c r="AM19" i="172"/>
  <c r="AL19" i="172"/>
  <c r="AK19" i="172"/>
  <c r="AJ19" i="172"/>
  <c r="AI19" i="172"/>
  <c r="AH19" i="172"/>
  <c r="AG19" i="172"/>
  <c r="AF19" i="172"/>
  <c r="AE19" i="172"/>
  <c r="AD19" i="172"/>
  <c r="AC19" i="172"/>
  <c r="AB19" i="172"/>
  <c r="AA19" i="172"/>
  <c r="Z19" i="172"/>
  <c r="Y19" i="172"/>
  <c r="X19" i="172"/>
  <c r="W19" i="172"/>
  <c r="V19" i="172"/>
  <c r="U19" i="172"/>
  <c r="T19" i="172"/>
  <c r="S19" i="172"/>
  <c r="R19" i="172"/>
  <c r="Q19" i="172"/>
  <c r="P19" i="172"/>
  <c r="O19" i="172"/>
  <c r="N19" i="172"/>
  <c r="M19" i="172"/>
  <c r="L19" i="172"/>
  <c r="K19" i="172"/>
  <c r="J19" i="172"/>
  <c r="I19" i="172"/>
  <c r="H19" i="172"/>
  <c r="G19" i="172"/>
  <c r="F19" i="172"/>
  <c r="E19" i="172"/>
  <c r="D19" i="172"/>
  <c r="C19" i="172"/>
  <c r="B19" i="172"/>
  <c r="BB17" i="172"/>
  <c r="BA17" i="172"/>
  <c r="AZ17" i="172"/>
  <c r="AY17" i="172"/>
  <c r="AX17" i="172"/>
  <c r="AW17" i="172"/>
  <c r="AV17" i="172"/>
  <c r="AU17" i="172"/>
  <c r="AT17" i="172"/>
  <c r="AS17" i="172"/>
  <c r="AR17" i="172"/>
  <c r="AQ17" i="172"/>
  <c r="AP17" i="172"/>
  <c r="AO17" i="172"/>
  <c r="AN17" i="172"/>
  <c r="AM17" i="172"/>
  <c r="AL17" i="172"/>
  <c r="AK17" i="172"/>
  <c r="AJ17" i="172"/>
  <c r="AI17" i="172"/>
  <c r="AH17" i="172"/>
  <c r="AG17" i="172"/>
  <c r="AF17" i="172"/>
  <c r="AE17" i="172"/>
  <c r="AD17" i="172"/>
  <c r="AC17" i="172"/>
  <c r="AB17" i="172"/>
  <c r="AA17" i="172"/>
  <c r="Z17" i="172"/>
  <c r="Y17" i="172"/>
  <c r="X17" i="172"/>
  <c r="W17" i="172"/>
  <c r="V17" i="172"/>
  <c r="U17" i="172"/>
  <c r="T17" i="172"/>
  <c r="S17" i="172"/>
  <c r="R17" i="172"/>
  <c r="Q17" i="172"/>
  <c r="P17" i="172"/>
  <c r="O17" i="172"/>
  <c r="N17" i="172"/>
  <c r="M17" i="172"/>
  <c r="L17" i="172"/>
  <c r="K17" i="172"/>
  <c r="J17" i="172"/>
  <c r="I17" i="172"/>
  <c r="H17" i="172"/>
  <c r="G17" i="172"/>
  <c r="F17" i="172"/>
  <c r="E17" i="172"/>
  <c r="D17" i="172"/>
  <c r="C17" i="172"/>
  <c r="B17" i="172"/>
  <c r="BB16" i="172"/>
  <c r="BA16" i="172"/>
  <c r="AZ16" i="172"/>
  <c r="AY16" i="172"/>
  <c r="AX16" i="172"/>
  <c r="AW16" i="172"/>
  <c r="AV16" i="172"/>
  <c r="AU16" i="172"/>
  <c r="AT16" i="172"/>
  <c r="AS16" i="172"/>
  <c r="AR16" i="172"/>
  <c r="AQ16" i="172"/>
  <c r="AP16" i="172"/>
  <c r="AO16" i="172"/>
  <c r="AN16" i="172"/>
  <c r="AM16" i="172"/>
  <c r="AL16" i="172"/>
  <c r="AK16" i="172"/>
  <c r="AJ16" i="172"/>
  <c r="AI16" i="172"/>
  <c r="AH16" i="172"/>
  <c r="AG16" i="172"/>
  <c r="AF16" i="172"/>
  <c r="AE16" i="172"/>
  <c r="AD16" i="172"/>
  <c r="AC16" i="172"/>
  <c r="AB16" i="172"/>
  <c r="AA16" i="172"/>
  <c r="Z16" i="172"/>
  <c r="Y16" i="172"/>
  <c r="X16" i="172"/>
  <c r="W16" i="172"/>
  <c r="V16" i="172"/>
  <c r="U16" i="172"/>
  <c r="T16" i="172"/>
  <c r="S16" i="172"/>
  <c r="R16" i="172"/>
  <c r="Q16" i="172"/>
  <c r="P16" i="172"/>
  <c r="O16" i="172"/>
  <c r="N16" i="172"/>
  <c r="M16" i="172"/>
  <c r="L16" i="172"/>
  <c r="K16" i="172"/>
  <c r="J16" i="172"/>
  <c r="I16" i="172"/>
  <c r="H16" i="172"/>
  <c r="G16" i="172"/>
  <c r="F16" i="172"/>
  <c r="E16" i="172"/>
  <c r="D16" i="172"/>
  <c r="C16" i="172"/>
  <c r="B16" i="172"/>
  <c r="BB14" i="172"/>
  <c r="BA14" i="172"/>
  <c r="AZ14" i="172"/>
  <c r="AY14" i="172"/>
  <c r="AX14" i="172"/>
  <c r="AW14" i="172"/>
  <c r="AV14" i="172"/>
  <c r="AU14" i="172"/>
  <c r="AT14" i="172"/>
  <c r="AS14" i="172"/>
  <c r="AR14" i="172"/>
  <c r="AQ14" i="172"/>
  <c r="AP14" i="172"/>
  <c r="AO14" i="172"/>
  <c r="AN14" i="172"/>
  <c r="AM14" i="172"/>
  <c r="AL14" i="172"/>
  <c r="AK14" i="172"/>
  <c r="AJ14" i="172"/>
  <c r="AI14" i="172"/>
  <c r="AH14" i="172"/>
  <c r="AG14" i="172"/>
  <c r="AF14" i="172"/>
  <c r="AE14" i="172"/>
  <c r="AD14" i="172"/>
  <c r="AC14" i="172"/>
  <c r="AB14" i="172"/>
  <c r="AA14" i="172"/>
  <c r="Z14" i="172"/>
  <c r="Y14" i="172"/>
  <c r="X14" i="172"/>
  <c r="W14" i="172"/>
  <c r="V14" i="172"/>
  <c r="U14" i="172"/>
  <c r="T14" i="172"/>
  <c r="S14" i="172"/>
  <c r="R14" i="172"/>
  <c r="Q14" i="172"/>
  <c r="P14" i="172"/>
  <c r="O14" i="172"/>
  <c r="N14" i="172"/>
  <c r="M14" i="172"/>
  <c r="L14" i="172"/>
  <c r="K14" i="172"/>
  <c r="J14" i="172"/>
  <c r="I14" i="172"/>
  <c r="H14" i="172"/>
  <c r="G14" i="172"/>
  <c r="F14" i="172"/>
  <c r="E14" i="172"/>
  <c r="D14" i="172"/>
  <c r="C14" i="172"/>
  <c r="B14" i="172"/>
  <c r="BB13" i="172"/>
  <c r="BA13" i="172"/>
  <c r="AZ13" i="172"/>
  <c r="AY13" i="172"/>
  <c r="AX13" i="172"/>
  <c r="AW13" i="172"/>
  <c r="AV13" i="172"/>
  <c r="AU13" i="172"/>
  <c r="AT13" i="172"/>
  <c r="AS13" i="172"/>
  <c r="AR13" i="172"/>
  <c r="AQ13" i="172"/>
  <c r="AP13" i="172"/>
  <c r="AO13" i="172"/>
  <c r="AN13" i="172"/>
  <c r="AM13" i="172"/>
  <c r="AL13" i="172"/>
  <c r="AK13" i="172"/>
  <c r="AJ13" i="172"/>
  <c r="AI13" i="172"/>
  <c r="AH13" i="172"/>
  <c r="AG13" i="172"/>
  <c r="AF13" i="172"/>
  <c r="AE13" i="172"/>
  <c r="AD13" i="172"/>
  <c r="AC13" i="172"/>
  <c r="AB13" i="172"/>
  <c r="AA13" i="172"/>
  <c r="Z13" i="172"/>
  <c r="Y13" i="172"/>
  <c r="X13" i="172"/>
  <c r="W13" i="172"/>
  <c r="V13" i="172"/>
  <c r="U13" i="172"/>
  <c r="T13" i="172"/>
  <c r="S13" i="172"/>
  <c r="R13" i="172"/>
  <c r="Q13" i="172"/>
  <c r="P13" i="172"/>
  <c r="O13" i="172"/>
  <c r="N13" i="172"/>
  <c r="M13" i="172"/>
  <c r="L13" i="172"/>
  <c r="K13" i="172"/>
  <c r="J13" i="172"/>
  <c r="I13" i="172"/>
  <c r="H13" i="172"/>
  <c r="G13" i="172"/>
  <c r="F13" i="172"/>
  <c r="E13" i="172"/>
  <c r="D13" i="172"/>
  <c r="C13" i="172"/>
  <c r="B13" i="172"/>
  <c r="BB11" i="172"/>
  <c r="BA11" i="172"/>
  <c r="AZ11" i="172"/>
  <c r="AY11" i="172"/>
  <c r="AX11" i="172"/>
  <c r="AW11" i="172"/>
  <c r="AV11" i="172"/>
  <c r="AU11" i="172"/>
  <c r="AT11" i="172"/>
  <c r="AS11" i="172"/>
  <c r="AR11" i="172"/>
  <c r="AQ11" i="172"/>
  <c r="AP11" i="172"/>
  <c r="AO11" i="172"/>
  <c r="AN11" i="172"/>
  <c r="AM11" i="172"/>
  <c r="AL11" i="172"/>
  <c r="AK11" i="172"/>
  <c r="AJ11" i="172"/>
  <c r="AI11" i="172"/>
  <c r="AH11" i="172"/>
  <c r="AG11" i="172"/>
  <c r="AF11" i="172"/>
  <c r="AE11" i="172"/>
  <c r="AD11" i="172"/>
  <c r="AC11" i="172"/>
  <c r="AB11" i="172"/>
  <c r="AA11" i="172"/>
  <c r="Z11" i="172"/>
  <c r="Y11" i="172"/>
  <c r="X11" i="172"/>
  <c r="W11" i="172"/>
  <c r="V11" i="172"/>
  <c r="U11" i="172"/>
  <c r="T11" i="172"/>
  <c r="S11" i="172"/>
  <c r="R11" i="172"/>
  <c r="Q11" i="172"/>
  <c r="P11" i="172"/>
  <c r="O11" i="172"/>
  <c r="N11" i="172"/>
  <c r="M11" i="172"/>
  <c r="L11" i="172"/>
  <c r="K11" i="172"/>
  <c r="J11" i="172"/>
  <c r="I11" i="172"/>
  <c r="H11" i="172"/>
  <c r="G11" i="172"/>
  <c r="F11" i="172"/>
  <c r="E11" i="172"/>
  <c r="D11" i="172"/>
  <c r="C11" i="172"/>
  <c r="B11" i="172"/>
  <c r="BB10" i="172"/>
  <c r="BA10" i="172"/>
  <c r="AZ10" i="172"/>
  <c r="AY10" i="172"/>
  <c r="AX10" i="172"/>
  <c r="AW10" i="172"/>
  <c r="AV10" i="172"/>
  <c r="AU10" i="172"/>
  <c r="AT10" i="172"/>
  <c r="AS10" i="172"/>
  <c r="AR10" i="172"/>
  <c r="AQ10" i="172"/>
  <c r="AP10" i="172"/>
  <c r="AO10" i="172"/>
  <c r="AN10" i="172"/>
  <c r="AM10" i="172"/>
  <c r="AL10" i="172"/>
  <c r="AK10" i="172"/>
  <c r="AJ10" i="172"/>
  <c r="AI10" i="172"/>
  <c r="AH10" i="172"/>
  <c r="AG10" i="172"/>
  <c r="AF10" i="172"/>
  <c r="AE10" i="172"/>
  <c r="AD10" i="172"/>
  <c r="AC10" i="172"/>
  <c r="AB10" i="172"/>
  <c r="AA10" i="172"/>
  <c r="Z10" i="172"/>
  <c r="Y10" i="172"/>
  <c r="X10" i="172"/>
  <c r="W10" i="172"/>
  <c r="V10" i="172"/>
  <c r="U10" i="172"/>
  <c r="T10" i="172"/>
  <c r="S10" i="172"/>
  <c r="R10" i="172"/>
  <c r="Q10" i="172"/>
  <c r="P10" i="172"/>
  <c r="O10" i="172"/>
  <c r="N10" i="172"/>
  <c r="M10" i="172"/>
  <c r="L10" i="172"/>
  <c r="K10" i="172"/>
  <c r="J10" i="172"/>
  <c r="I10" i="172"/>
  <c r="H10" i="172"/>
  <c r="G10" i="172"/>
  <c r="F10" i="172"/>
  <c r="E10" i="172"/>
  <c r="D10" i="172"/>
  <c r="C10" i="172"/>
  <c r="B10" i="172"/>
  <c r="BB8" i="172"/>
  <c r="BA8" i="172"/>
  <c r="AZ8" i="172"/>
  <c r="AY8" i="172"/>
  <c r="AX8" i="172"/>
  <c r="AW8" i="172"/>
  <c r="AV8" i="172"/>
  <c r="AU8" i="172"/>
  <c r="AT8" i="172"/>
  <c r="AS8" i="172"/>
  <c r="AR8" i="172"/>
  <c r="AQ8" i="172"/>
  <c r="AP8" i="172"/>
  <c r="AO8" i="172"/>
  <c r="AN8" i="172"/>
  <c r="AM8" i="172"/>
  <c r="AL8" i="172"/>
  <c r="AK8" i="172"/>
  <c r="AJ8" i="172"/>
  <c r="AI8" i="172"/>
  <c r="AH8" i="172"/>
  <c r="AG8" i="172"/>
  <c r="AF8" i="172"/>
  <c r="AE8" i="172"/>
  <c r="AD8" i="172"/>
  <c r="AC8" i="172"/>
  <c r="AB8" i="172"/>
  <c r="AA8" i="172"/>
  <c r="Z8" i="172"/>
  <c r="Y8" i="172"/>
  <c r="X8" i="172"/>
  <c r="W8" i="172"/>
  <c r="V8" i="172"/>
  <c r="U8" i="172"/>
  <c r="T8" i="172"/>
  <c r="S8" i="172"/>
  <c r="R8" i="172"/>
  <c r="Q8" i="172"/>
  <c r="P8" i="172"/>
  <c r="O8" i="172"/>
  <c r="N8" i="172"/>
  <c r="M8" i="172"/>
  <c r="L8" i="172"/>
  <c r="K8" i="172"/>
  <c r="J8" i="172"/>
  <c r="I8" i="172"/>
  <c r="H8" i="172"/>
  <c r="G8" i="172"/>
  <c r="F8" i="172"/>
  <c r="E8" i="172"/>
  <c r="D8" i="172"/>
  <c r="C8" i="172"/>
  <c r="B8" i="172"/>
  <c r="BB7" i="172"/>
  <c r="BA7" i="172"/>
  <c r="AZ7" i="172"/>
  <c r="AY7" i="172"/>
  <c r="AX7" i="172"/>
  <c r="AW7" i="172"/>
  <c r="AV7" i="172"/>
  <c r="AU7" i="172"/>
  <c r="AT7" i="172"/>
  <c r="AS7" i="172"/>
  <c r="AR7" i="172"/>
  <c r="AQ7" i="172"/>
  <c r="AP7" i="172"/>
  <c r="AO7" i="172"/>
  <c r="AN7" i="172"/>
  <c r="AM7" i="172"/>
  <c r="AL7" i="172"/>
  <c r="AK7" i="172"/>
  <c r="AJ7" i="172"/>
  <c r="AI7" i="172"/>
  <c r="AH7" i="172"/>
  <c r="AG7" i="172"/>
  <c r="AF7" i="172"/>
  <c r="AE7" i="172"/>
  <c r="AD7" i="172"/>
  <c r="AC7" i="172"/>
  <c r="AB7" i="172"/>
  <c r="AA7" i="172"/>
  <c r="Z7" i="172"/>
  <c r="Y7" i="172"/>
  <c r="X7" i="172"/>
  <c r="W7" i="172"/>
  <c r="V7" i="172"/>
  <c r="U7" i="172"/>
  <c r="T7" i="172"/>
  <c r="S7" i="172"/>
  <c r="R7" i="172"/>
  <c r="Q7" i="172"/>
  <c r="P7" i="172"/>
  <c r="O7" i="172"/>
  <c r="N7" i="172"/>
  <c r="M7" i="172"/>
  <c r="L7" i="172"/>
  <c r="K7" i="172"/>
  <c r="J7" i="172"/>
  <c r="I7" i="172"/>
  <c r="H7" i="172"/>
  <c r="G7" i="172"/>
  <c r="F7" i="172"/>
  <c r="E7" i="172"/>
  <c r="D7" i="172"/>
  <c r="C7" i="172"/>
  <c r="B7" i="172"/>
  <c r="BB5" i="172"/>
  <c r="BA5" i="172"/>
  <c r="AZ5" i="172"/>
  <c r="AY5" i="172"/>
  <c r="AX5" i="172"/>
  <c r="AW5" i="172"/>
  <c r="AV5" i="172"/>
  <c r="AU5" i="172"/>
  <c r="AT5" i="172"/>
  <c r="AS5" i="172"/>
  <c r="AR5" i="172"/>
  <c r="AQ5" i="172"/>
  <c r="AP5" i="172"/>
  <c r="AO5" i="172"/>
  <c r="AN5" i="172"/>
  <c r="AM5" i="172"/>
  <c r="AL5" i="172"/>
  <c r="AK5" i="172"/>
  <c r="AJ5" i="172"/>
  <c r="AI5" i="172"/>
  <c r="AH5" i="172"/>
  <c r="AG5" i="172"/>
  <c r="AF5" i="172"/>
  <c r="AE5" i="172"/>
  <c r="AD5" i="172"/>
  <c r="AC5" i="172"/>
  <c r="AB5" i="172"/>
  <c r="AA5" i="172"/>
  <c r="Z5" i="172"/>
  <c r="Y5" i="172"/>
  <c r="X5" i="172"/>
  <c r="W5" i="172"/>
  <c r="V5" i="172"/>
  <c r="U5" i="172"/>
  <c r="T5" i="172"/>
  <c r="S5" i="172"/>
  <c r="R5" i="172"/>
  <c r="Q5" i="172"/>
  <c r="P5" i="172"/>
  <c r="O5" i="172"/>
  <c r="N5" i="172"/>
  <c r="M5" i="172"/>
  <c r="L5" i="172"/>
  <c r="K5" i="172"/>
  <c r="J5" i="172"/>
  <c r="I5" i="172"/>
  <c r="H5" i="172"/>
  <c r="G5" i="172"/>
  <c r="F5" i="172"/>
  <c r="E5" i="172"/>
  <c r="D5" i="172"/>
  <c r="C5" i="172"/>
  <c r="B5" i="172"/>
  <c r="BB4" i="172"/>
  <c r="BA4" i="172"/>
  <c r="AZ4" i="172"/>
  <c r="AY4" i="172"/>
  <c r="AX4" i="172"/>
  <c r="AW4" i="172"/>
  <c r="AV4" i="172"/>
  <c r="AU4" i="172"/>
  <c r="AT4" i="172"/>
  <c r="AS4" i="172"/>
  <c r="AR4" i="172"/>
  <c r="AQ4" i="172"/>
  <c r="AP4" i="172"/>
  <c r="AO4" i="172"/>
  <c r="AN4" i="172"/>
  <c r="AM4" i="172"/>
  <c r="AL4" i="172"/>
  <c r="AK4" i="172"/>
  <c r="AJ4" i="172"/>
  <c r="AI4" i="172"/>
  <c r="AH4" i="172"/>
  <c r="AG4" i="172"/>
  <c r="AF4" i="172"/>
  <c r="AE4" i="172"/>
  <c r="AD4" i="172"/>
  <c r="AC4" i="172"/>
  <c r="AB4" i="172"/>
  <c r="AA4" i="172"/>
  <c r="Z4" i="172"/>
  <c r="Y4" i="172"/>
  <c r="X4" i="172"/>
  <c r="W4" i="172"/>
  <c r="V4" i="172"/>
  <c r="U4" i="172"/>
  <c r="T4" i="172"/>
  <c r="S4" i="172"/>
  <c r="R4" i="172"/>
  <c r="Q4" i="172"/>
  <c r="P4" i="172"/>
  <c r="O4" i="172"/>
  <c r="N4" i="172"/>
  <c r="M4" i="172"/>
  <c r="L4" i="172"/>
  <c r="K4" i="172"/>
  <c r="J4" i="172"/>
  <c r="I4" i="172"/>
  <c r="H4" i="172"/>
  <c r="G4" i="172"/>
  <c r="F4" i="172"/>
  <c r="E4" i="172"/>
  <c r="D4" i="172"/>
  <c r="C4" i="172"/>
  <c r="B4" i="172"/>
  <c r="BB49" i="166"/>
  <c r="BA49" i="166"/>
  <c r="AZ49" i="166"/>
  <c r="AY49" i="166"/>
  <c r="AX49" i="166"/>
  <c r="AW49" i="166"/>
  <c r="AV49" i="166"/>
  <c r="AU49" i="166"/>
  <c r="AT49" i="166"/>
  <c r="AS49" i="166"/>
  <c r="AR49" i="166"/>
  <c r="AQ49" i="166"/>
  <c r="AP49" i="166"/>
  <c r="AO49" i="166"/>
  <c r="AN49" i="166"/>
  <c r="AM49" i="166"/>
  <c r="AL49" i="166"/>
  <c r="AK49" i="166"/>
  <c r="AJ49" i="166"/>
  <c r="AI49" i="166"/>
  <c r="AH49" i="166"/>
  <c r="AG49" i="166"/>
  <c r="AF49" i="166"/>
  <c r="AE49" i="166"/>
  <c r="AD49" i="166"/>
  <c r="AC49" i="166"/>
  <c r="AB49" i="166"/>
  <c r="AA49" i="166"/>
  <c r="Z49" i="166"/>
  <c r="Y49" i="166"/>
  <c r="X49" i="166"/>
  <c r="W49" i="166"/>
  <c r="V49" i="166"/>
  <c r="U49" i="166"/>
  <c r="T49" i="166"/>
  <c r="S49" i="166"/>
  <c r="R49" i="166"/>
  <c r="Q49" i="166"/>
  <c r="P49" i="166"/>
  <c r="O49" i="166"/>
  <c r="N49" i="166"/>
  <c r="M49" i="166"/>
  <c r="L49" i="166"/>
  <c r="K49" i="166"/>
  <c r="J49" i="166"/>
  <c r="I49" i="166"/>
  <c r="H49" i="166"/>
  <c r="G49" i="166"/>
  <c r="F49" i="166"/>
  <c r="E49" i="166"/>
  <c r="D49" i="166"/>
  <c r="C49" i="166"/>
  <c r="B49" i="166"/>
  <c r="BB47" i="166"/>
  <c r="BA47" i="166"/>
  <c r="AZ47" i="166"/>
  <c r="AY47" i="166"/>
  <c r="AX47" i="166"/>
  <c r="AW47" i="166"/>
  <c r="AV47" i="166"/>
  <c r="AU47" i="166"/>
  <c r="AT47" i="166"/>
  <c r="AS47" i="166"/>
  <c r="AR47" i="166"/>
  <c r="AQ47" i="166"/>
  <c r="AP47" i="166"/>
  <c r="AO47" i="166"/>
  <c r="AN47" i="166"/>
  <c r="AM47" i="166"/>
  <c r="AL47" i="166"/>
  <c r="AK47" i="166"/>
  <c r="AJ47" i="166"/>
  <c r="AI47" i="166"/>
  <c r="AH47" i="166"/>
  <c r="AG47" i="166"/>
  <c r="AF47" i="166"/>
  <c r="AE47" i="166"/>
  <c r="AD47" i="166"/>
  <c r="AC47" i="166"/>
  <c r="AB47" i="166"/>
  <c r="AA47" i="166"/>
  <c r="Z47" i="166"/>
  <c r="Y47" i="166"/>
  <c r="X47" i="166"/>
  <c r="W47" i="166"/>
  <c r="V47" i="166"/>
  <c r="U47" i="166"/>
  <c r="T47" i="166"/>
  <c r="S47" i="166"/>
  <c r="R47" i="166"/>
  <c r="Q47" i="166"/>
  <c r="P47" i="166"/>
  <c r="O47" i="166"/>
  <c r="N47" i="166"/>
  <c r="M47" i="166"/>
  <c r="L47" i="166"/>
  <c r="K47" i="166"/>
  <c r="J47" i="166"/>
  <c r="I47" i="166"/>
  <c r="H47" i="166"/>
  <c r="G47" i="166"/>
  <c r="F47" i="166"/>
  <c r="E47" i="166"/>
  <c r="D47" i="166"/>
  <c r="C47" i="166"/>
  <c r="B47" i="166"/>
  <c r="BB46" i="166"/>
  <c r="BA46" i="166"/>
  <c r="AZ46" i="166"/>
  <c r="AY46" i="166"/>
  <c r="AX46" i="166"/>
  <c r="AW46" i="166"/>
  <c r="AV46" i="166"/>
  <c r="AU46" i="166"/>
  <c r="AT46" i="166"/>
  <c r="AS46" i="166"/>
  <c r="AR46" i="166"/>
  <c r="AQ46" i="166"/>
  <c r="AP46" i="166"/>
  <c r="AO46" i="166"/>
  <c r="AN46" i="166"/>
  <c r="AM46" i="166"/>
  <c r="AL46" i="166"/>
  <c r="AK46" i="166"/>
  <c r="AJ46" i="166"/>
  <c r="AI46" i="166"/>
  <c r="AH46" i="166"/>
  <c r="AG46" i="166"/>
  <c r="AF46" i="166"/>
  <c r="AE46" i="166"/>
  <c r="AD46" i="166"/>
  <c r="AC46" i="166"/>
  <c r="AB46" i="166"/>
  <c r="AA46" i="166"/>
  <c r="Z46" i="166"/>
  <c r="Y46" i="166"/>
  <c r="X46" i="166"/>
  <c r="W46" i="166"/>
  <c r="V46" i="166"/>
  <c r="U46" i="166"/>
  <c r="T46" i="166"/>
  <c r="S46" i="166"/>
  <c r="R46" i="166"/>
  <c r="Q46" i="166"/>
  <c r="P46" i="166"/>
  <c r="O46" i="166"/>
  <c r="N46" i="166"/>
  <c r="M46" i="166"/>
  <c r="L46" i="166"/>
  <c r="K46" i="166"/>
  <c r="J46" i="166"/>
  <c r="I46" i="166"/>
  <c r="H46" i="166"/>
  <c r="G46" i="166"/>
  <c r="F46" i="166"/>
  <c r="E46" i="166"/>
  <c r="D46" i="166"/>
  <c r="C46" i="166"/>
  <c r="B46" i="166"/>
  <c r="BB44" i="166"/>
  <c r="BA44" i="166"/>
  <c r="AZ44" i="166"/>
  <c r="AY44" i="166"/>
  <c r="AX44" i="166"/>
  <c r="AW44" i="166"/>
  <c r="AV44" i="166"/>
  <c r="AU44" i="166"/>
  <c r="AT44" i="166"/>
  <c r="AS44" i="166"/>
  <c r="AR44" i="166"/>
  <c r="AQ44" i="166"/>
  <c r="AP44" i="166"/>
  <c r="AO44" i="166"/>
  <c r="AN44" i="166"/>
  <c r="AM44" i="166"/>
  <c r="AL44" i="166"/>
  <c r="AK44" i="166"/>
  <c r="AJ44" i="166"/>
  <c r="AI44" i="166"/>
  <c r="AH44" i="166"/>
  <c r="AG44" i="166"/>
  <c r="AF44" i="166"/>
  <c r="AE44" i="166"/>
  <c r="AD44" i="166"/>
  <c r="AC44" i="166"/>
  <c r="AB44" i="166"/>
  <c r="AA44" i="166"/>
  <c r="Z44" i="166"/>
  <c r="Y44" i="166"/>
  <c r="X44" i="166"/>
  <c r="W44" i="166"/>
  <c r="V44" i="166"/>
  <c r="U44" i="166"/>
  <c r="T44" i="166"/>
  <c r="S44" i="166"/>
  <c r="R44" i="166"/>
  <c r="Q44" i="166"/>
  <c r="P44" i="166"/>
  <c r="O44" i="166"/>
  <c r="N44" i="166"/>
  <c r="M44" i="166"/>
  <c r="L44" i="166"/>
  <c r="K44" i="166"/>
  <c r="J44" i="166"/>
  <c r="I44" i="166"/>
  <c r="H44" i="166"/>
  <c r="G44" i="166"/>
  <c r="F44" i="166"/>
  <c r="E44" i="166"/>
  <c r="D44" i="166"/>
  <c r="C44" i="166"/>
  <c r="B44" i="166"/>
  <c r="BB43" i="166"/>
  <c r="BA43" i="166"/>
  <c r="AZ43" i="166"/>
  <c r="AY43" i="166"/>
  <c r="AX43" i="166"/>
  <c r="AW43" i="166"/>
  <c r="AV43" i="166"/>
  <c r="AU43" i="166"/>
  <c r="AT43" i="166"/>
  <c r="AS43" i="166"/>
  <c r="AR43" i="166"/>
  <c r="AQ43" i="166"/>
  <c r="AP43" i="166"/>
  <c r="AO43" i="166"/>
  <c r="AN43" i="166"/>
  <c r="AM43" i="166"/>
  <c r="AL43" i="166"/>
  <c r="AK43" i="166"/>
  <c r="AJ43" i="166"/>
  <c r="AI43" i="166"/>
  <c r="AH43" i="166"/>
  <c r="AG43" i="166"/>
  <c r="AF43" i="166"/>
  <c r="AE43" i="166"/>
  <c r="AD43" i="166"/>
  <c r="AC43" i="166"/>
  <c r="AB43" i="166"/>
  <c r="AA43" i="166"/>
  <c r="Z43" i="166"/>
  <c r="Y43" i="166"/>
  <c r="X43" i="166"/>
  <c r="W43" i="166"/>
  <c r="V43" i="166"/>
  <c r="U43" i="166"/>
  <c r="T43" i="166"/>
  <c r="S43" i="166"/>
  <c r="R43" i="166"/>
  <c r="Q43" i="166"/>
  <c r="P43" i="166"/>
  <c r="O43" i="166"/>
  <c r="N43" i="166"/>
  <c r="M43" i="166"/>
  <c r="L43" i="166"/>
  <c r="K43" i="166"/>
  <c r="J43" i="166"/>
  <c r="I43" i="166"/>
  <c r="H43" i="166"/>
  <c r="G43" i="166"/>
  <c r="F43" i="166"/>
  <c r="E43" i="166"/>
  <c r="D43" i="166"/>
  <c r="C43" i="166"/>
  <c r="B43" i="166"/>
  <c r="BB41" i="166"/>
  <c r="BA41" i="166"/>
  <c r="AZ41" i="166"/>
  <c r="AY41" i="166"/>
  <c r="AX41" i="166"/>
  <c r="AW41" i="166"/>
  <c r="AV41" i="166"/>
  <c r="AU41" i="166"/>
  <c r="AT41" i="166"/>
  <c r="AS41" i="166"/>
  <c r="AR41" i="166"/>
  <c r="AQ41" i="166"/>
  <c r="AP41" i="166"/>
  <c r="AO41" i="166"/>
  <c r="AN41" i="166"/>
  <c r="AM41" i="166"/>
  <c r="AL41" i="166"/>
  <c r="AK41" i="166"/>
  <c r="AJ41" i="166"/>
  <c r="AI41" i="166"/>
  <c r="AH41" i="166"/>
  <c r="AG41" i="166"/>
  <c r="AF41" i="166"/>
  <c r="AE41" i="166"/>
  <c r="AD41" i="166"/>
  <c r="AC41" i="166"/>
  <c r="AB41" i="166"/>
  <c r="AA41" i="166"/>
  <c r="Z41" i="166"/>
  <c r="Y41" i="166"/>
  <c r="X41" i="166"/>
  <c r="W41" i="166"/>
  <c r="V41" i="166"/>
  <c r="U41" i="166"/>
  <c r="T41" i="166"/>
  <c r="S41" i="166"/>
  <c r="R41" i="166"/>
  <c r="Q41" i="166"/>
  <c r="P41" i="166"/>
  <c r="O41" i="166"/>
  <c r="N41" i="166"/>
  <c r="M41" i="166"/>
  <c r="L41" i="166"/>
  <c r="K41" i="166"/>
  <c r="J41" i="166"/>
  <c r="I41" i="166"/>
  <c r="H41" i="166"/>
  <c r="G41" i="166"/>
  <c r="F41" i="166"/>
  <c r="E41" i="166"/>
  <c r="D41" i="166"/>
  <c r="C41" i="166"/>
  <c r="B41" i="166"/>
  <c r="BB40" i="166"/>
  <c r="BA40" i="166"/>
  <c r="AZ40" i="166"/>
  <c r="AY40" i="166"/>
  <c r="AX40" i="166"/>
  <c r="AW40" i="166"/>
  <c r="AV40" i="166"/>
  <c r="AU40" i="166"/>
  <c r="AT40" i="166"/>
  <c r="AS40" i="166"/>
  <c r="AR40" i="166"/>
  <c r="AQ40" i="166"/>
  <c r="AP40" i="166"/>
  <c r="AO40" i="166"/>
  <c r="AN40" i="166"/>
  <c r="AM40" i="166"/>
  <c r="AL40" i="166"/>
  <c r="AK40" i="166"/>
  <c r="AJ40" i="166"/>
  <c r="AI40" i="166"/>
  <c r="AH40" i="166"/>
  <c r="AG40" i="166"/>
  <c r="AF40" i="166"/>
  <c r="AE40" i="166"/>
  <c r="AD40" i="166"/>
  <c r="AC40" i="166"/>
  <c r="AB40" i="166"/>
  <c r="AA40" i="166"/>
  <c r="Z40" i="166"/>
  <c r="Y40" i="166"/>
  <c r="X40" i="166"/>
  <c r="W40" i="166"/>
  <c r="V40" i="166"/>
  <c r="U40" i="166"/>
  <c r="T40" i="166"/>
  <c r="S40" i="166"/>
  <c r="R40" i="166"/>
  <c r="Q40" i="166"/>
  <c r="P40" i="166"/>
  <c r="O40" i="166"/>
  <c r="N40" i="166"/>
  <c r="M40" i="166"/>
  <c r="L40" i="166"/>
  <c r="K40" i="166"/>
  <c r="J40" i="166"/>
  <c r="I40" i="166"/>
  <c r="H40" i="166"/>
  <c r="G40" i="166"/>
  <c r="F40" i="166"/>
  <c r="E40" i="166"/>
  <c r="D40" i="166"/>
  <c r="C40" i="166"/>
  <c r="B40" i="166"/>
  <c r="BB38" i="166"/>
  <c r="BA38" i="166"/>
  <c r="AZ38" i="166"/>
  <c r="AY38" i="166"/>
  <c r="AX38" i="166"/>
  <c r="AW38" i="166"/>
  <c r="AV38" i="166"/>
  <c r="AU38" i="166"/>
  <c r="AT38" i="166"/>
  <c r="AS38" i="166"/>
  <c r="AR38" i="166"/>
  <c r="AQ38" i="166"/>
  <c r="AP38" i="166"/>
  <c r="AO38" i="166"/>
  <c r="AN38" i="166"/>
  <c r="AM38" i="166"/>
  <c r="AL38" i="166"/>
  <c r="AK38" i="166"/>
  <c r="AJ38" i="166"/>
  <c r="AI38" i="166"/>
  <c r="AH38" i="166"/>
  <c r="AG38" i="166"/>
  <c r="AF38" i="166"/>
  <c r="AE38" i="166"/>
  <c r="AD38" i="166"/>
  <c r="AC38" i="166"/>
  <c r="AB38" i="166"/>
  <c r="AA38" i="166"/>
  <c r="Z38" i="166"/>
  <c r="Y38" i="166"/>
  <c r="X38" i="166"/>
  <c r="W38" i="166"/>
  <c r="V38" i="166"/>
  <c r="U38" i="166"/>
  <c r="T38" i="166"/>
  <c r="S38" i="166"/>
  <c r="R38" i="166"/>
  <c r="Q38" i="166"/>
  <c r="P38" i="166"/>
  <c r="O38" i="166"/>
  <c r="N38" i="166"/>
  <c r="M38" i="166"/>
  <c r="L38" i="166"/>
  <c r="K38" i="166"/>
  <c r="J38" i="166"/>
  <c r="I38" i="166"/>
  <c r="H38" i="166"/>
  <c r="G38" i="166"/>
  <c r="F38" i="166"/>
  <c r="E38" i="166"/>
  <c r="D38" i="166"/>
  <c r="C38" i="166"/>
  <c r="B38" i="166"/>
  <c r="BB37" i="166"/>
  <c r="BA37" i="166"/>
  <c r="AZ37" i="166"/>
  <c r="AY37" i="166"/>
  <c r="AX37" i="166"/>
  <c r="AW37" i="166"/>
  <c r="AV37" i="166"/>
  <c r="AU37" i="166"/>
  <c r="AT37" i="166"/>
  <c r="AS37" i="166"/>
  <c r="AR37" i="166"/>
  <c r="AQ37" i="166"/>
  <c r="AP37" i="166"/>
  <c r="AO37" i="166"/>
  <c r="AN37" i="166"/>
  <c r="AM37" i="166"/>
  <c r="AL37" i="166"/>
  <c r="AK37" i="166"/>
  <c r="AJ37" i="166"/>
  <c r="AI37" i="166"/>
  <c r="AH37" i="166"/>
  <c r="AG37" i="166"/>
  <c r="AF37" i="166"/>
  <c r="AE37" i="166"/>
  <c r="AD37" i="166"/>
  <c r="AC37" i="166"/>
  <c r="AB37" i="166"/>
  <c r="AA37" i="166"/>
  <c r="Z37" i="166"/>
  <c r="Y37" i="166"/>
  <c r="X37" i="166"/>
  <c r="W37" i="166"/>
  <c r="V37" i="166"/>
  <c r="U37" i="166"/>
  <c r="T37" i="166"/>
  <c r="S37" i="166"/>
  <c r="R37" i="166"/>
  <c r="Q37" i="166"/>
  <c r="P37" i="166"/>
  <c r="O37" i="166"/>
  <c r="N37" i="166"/>
  <c r="M37" i="166"/>
  <c r="L37" i="166"/>
  <c r="K37" i="166"/>
  <c r="J37" i="166"/>
  <c r="I37" i="166"/>
  <c r="H37" i="166"/>
  <c r="G37" i="166"/>
  <c r="F37" i="166"/>
  <c r="E37" i="166"/>
  <c r="D37" i="166"/>
  <c r="C37" i="166"/>
  <c r="B37" i="166"/>
  <c r="BB35" i="166"/>
  <c r="BA35" i="166"/>
  <c r="AZ35" i="166"/>
  <c r="AY35" i="166"/>
  <c r="AX35" i="166"/>
  <c r="AW35" i="166"/>
  <c r="AV35" i="166"/>
  <c r="AU35" i="166"/>
  <c r="AT35" i="166"/>
  <c r="AS35" i="166"/>
  <c r="AR35" i="166"/>
  <c r="AQ35" i="166"/>
  <c r="AP35" i="166"/>
  <c r="AO35" i="166"/>
  <c r="AN35" i="166"/>
  <c r="AM35" i="166"/>
  <c r="AL35" i="166"/>
  <c r="AK35" i="166"/>
  <c r="AJ35" i="166"/>
  <c r="AI35" i="166"/>
  <c r="AH35" i="166"/>
  <c r="AG35" i="166"/>
  <c r="AF35" i="166"/>
  <c r="AE35" i="166"/>
  <c r="AD35" i="166"/>
  <c r="AC35" i="166"/>
  <c r="AB35" i="166"/>
  <c r="AA35" i="166"/>
  <c r="Z35" i="166"/>
  <c r="Y35" i="166"/>
  <c r="X35" i="166"/>
  <c r="W35" i="166"/>
  <c r="V35" i="166"/>
  <c r="U35" i="166"/>
  <c r="T35" i="166"/>
  <c r="S35" i="166"/>
  <c r="R35" i="166"/>
  <c r="Q35" i="166"/>
  <c r="P35" i="166"/>
  <c r="O35" i="166"/>
  <c r="N35" i="166"/>
  <c r="M35" i="166"/>
  <c r="L35" i="166"/>
  <c r="K35" i="166"/>
  <c r="J35" i="166"/>
  <c r="I35" i="166"/>
  <c r="H35" i="166"/>
  <c r="G35" i="166"/>
  <c r="F35" i="166"/>
  <c r="E35" i="166"/>
  <c r="D35" i="166"/>
  <c r="C35" i="166"/>
  <c r="B35" i="166"/>
  <c r="BB34" i="166"/>
  <c r="BA34" i="166"/>
  <c r="AZ34" i="166"/>
  <c r="AY34" i="166"/>
  <c r="AX34" i="166"/>
  <c r="AW34" i="166"/>
  <c r="AV34" i="166"/>
  <c r="AU34" i="166"/>
  <c r="AT34" i="166"/>
  <c r="AS34" i="166"/>
  <c r="AR34" i="166"/>
  <c r="AQ34" i="166"/>
  <c r="AP34" i="166"/>
  <c r="AO34" i="166"/>
  <c r="AN34" i="166"/>
  <c r="AM34" i="166"/>
  <c r="AL34" i="166"/>
  <c r="AK34" i="166"/>
  <c r="AJ34" i="166"/>
  <c r="AI34" i="166"/>
  <c r="AH34" i="166"/>
  <c r="AG34" i="166"/>
  <c r="AF34" i="166"/>
  <c r="AE34" i="166"/>
  <c r="AD34" i="166"/>
  <c r="AC34" i="166"/>
  <c r="AB34" i="166"/>
  <c r="AA34" i="166"/>
  <c r="Z34" i="166"/>
  <c r="Y34" i="166"/>
  <c r="X34" i="166"/>
  <c r="W34" i="166"/>
  <c r="V34" i="166"/>
  <c r="U34" i="166"/>
  <c r="T34" i="166"/>
  <c r="S34" i="166"/>
  <c r="R34" i="166"/>
  <c r="Q34" i="166"/>
  <c r="P34" i="166"/>
  <c r="O34" i="166"/>
  <c r="N34" i="166"/>
  <c r="M34" i="166"/>
  <c r="L34" i="166"/>
  <c r="K34" i="166"/>
  <c r="J34" i="166"/>
  <c r="I34" i="166"/>
  <c r="H34" i="166"/>
  <c r="G34" i="166"/>
  <c r="F34" i="166"/>
  <c r="E34" i="166"/>
  <c r="D34" i="166"/>
  <c r="C34" i="166"/>
  <c r="B34" i="166"/>
  <c r="BB32" i="166"/>
  <c r="BA32" i="166"/>
  <c r="AZ32" i="166"/>
  <c r="AY32" i="166"/>
  <c r="AX32" i="166"/>
  <c r="AW32" i="166"/>
  <c r="AV32" i="166"/>
  <c r="AU32" i="166"/>
  <c r="AT32" i="166"/>
  <c r="AS32" i="166"/>
  <c r="AR32" i="166"/>
  <c r="AQ32" i="166"/>
  <c r="AP32" i="166"/>
  <c r="AO32" i="166"/>
  <c r="AN32" i="166"/>
  <c r="AM32" i="166"/>
  <c r="AL32" i="166"/>
  <c r="AK32" i="166"/>
  <c r="AJ32" i="166"/>
  <c r="AI32" i="166"/>
  <c r="AH32" i="166"/>
  <c r="AG32" i="166"/>
  <c r="AF32" i="166"/>
  <c r="AE32" i="166"/>
  <c r="AD32" i="166"/>
  <c r="AC32" i="166"/>
  <c r="AB32" i="166"/>
  <c r="AA32" i="166"/>
  <c r="Z32" i="166"/>
  <c r="Y32" i="166"/>
  <c r="X32" i="166"/>
  <c r="W32" i="166"/>
  <c r="V32" i="166"/>
  <c r="U32" i="166"/>
  <c r="T32" i="166"/>
  <c r="S32" i="166"/>
  <c r="R32" i="166"/>
  <c r="Q32" i="166"/>
  <c r="P32" i="166"/>
  <c r="O32" i="166"/>
  <c r="N32" i="166"/>
  <c r="M32" i="166"/>
  <c r="L32" i="166"/>
  <c r="K32" i="166"/>
  <c r="J32" i="166"/>
  <c r="I32" i="166"/>
  <c r="H32" i="166"/>
  <c r="G32" i="166"/>
  <c r="F32" i="166"/>
  <c r="E32" i="166"/>
  <c r="D32" i="166"/>
  <c r="C32" i="166"/>
  <c r="B32" i="166"/>
  <c r="BB31" i="166"/>
  <c r="BA31" i="166"/>
  <c r="AZ31" i="166"/>
  <c r="AY31" i="166"/>
  <c r="AX31" i="166"/>
  <c r="AW31" i="166"/>
  <c r="AV31" i="166"/>
  <c r="AU31" i="166"/>
  <c r="AT31" i="166"/>
  <c r="AS31" i="166"/>
  <c r="AR31" i="166"/>
  <c r="AQ31" i="166"/>
  <c r="AP31" i="166"/>
  <c r="AO31" i="166"/>
  <c r="AN31" i="166"/>
  <c r="AM31" i="166"/>
  <c r="AL31" i="166"/>
  <c r="AK31" i="166"/>
  <c r="AJ31" i="166"/>
  <c r="AI31" i="166"/>
  <c r="AH31" i="166"/>
  <c r="AG31" i="166"/>
  <c r="AF31" i="166"/>
  <c r="AE31" i="166"/>
  <c r="AD31" i="166"/>
  <c r="AC31" i="166"/>
  <c r="AB31" i="166"/>
  <c r="AA31" i="166"/>
  <c r="Z31" i="166"/>
  <c r="Y31" i="166"/>
  <c r="X31" i="166"/>
  <c r="W31" i="166"/>
  <c r="V31" i="166"/>
  <c r="U31" i="166"/>
  <c r="T31" i="166"/>
  <c r="S31" i="166"/>
  <c r="R31" i="166"/>
  <c r="Q31" i="166"/>
  <c r="P31" i="166"/>
  <c r="O31" i="166"/>
  <c r="N31" i="166"/>
  <c r="M31" i="166"/>
  <c r="L31" i="166"/>
  <c r="K31" i="166"/>
  <c r="J31" i="166"/>
  <c r="I31" i="166"/>
  <c r="H31" i="166"/>
  <c r="G31" i="166"/>
  <c r="F31" i="166"/>
  <c r="E31" i="166"/>
  <c r="D31" i="166"/>
  <c r="C31" i="166"/>
  <c r="B31" i="166"/>
  <c r="BB29" i="166"/>
  <c r="BA29" i="166"/>
  <c r="AZ29" i="166"/>
  <c r="AY29" i="166"/>
  <c r="AX29" i="166"/>
  <c r="AW29" i="166"/>
  <c r="AV29" i="166"/>
  <c r="AU29" i="166"/>
  <c r="AT29" i="166"/>
  <c r="AS29" i="166"/>
  <c r="AR29" i="166"/>
  <c r="AQ29" i="166"/>
  <c r="AP29" i="166"/>
  <c r="AO29" i="166"/>
  <c r="AN29" i="166"/>
  <c r="AM29" i="166"/>
  <c r="AL29" i="166"/>
  <c r="AK29" i="166"/>
  <c r="AJ29" i="166"/>
  <c r="AI29" i="166"/>
  <c r="AH29" i="166"/>
  <c r="AG29" i="166"/>
  <c r="AF29" i="166"/>
  <c r="AE29" i="166"/>
  <c r="AD29" i="166"/>
  <c r="AC29" i="166"/>
  <c r="AB29" i="166"/>
  <c r="AA29" i="166"/>
  <c r="Z29" i="166"/>
  <c r="Y29" i="166"/>
  <c r="X29" i="166"/>
  <c r="W29" i="166"/>
  <c r="V29" i="166"/>
  <c r="U29" i="166"/>
  <c r="T29" i="166"/>
  <c r="S29" i="166"/>
  <c r="R29" i="166"/>
  <c r="Q29" i="166"/>
  <c r="P29" i="166"/>
  <c r="O29" i="166"/>
  <c r="N29" i="166"/>
  <c r="M29" i="166"/>
  <c r="L29" i="166"/>
  <c r="K29" i="166"/>
  <c r="J29" i="166"/>
  <c r="I29" i="166"/>
  <c r="H29" i="166"/>
  <c r="G29" i="166"/>
  <c r="F29" i="166"/>
  <c r="E29" i="166"/>
  <c r="D29" i="166"/>
  <c r="C29" i="166"/>
  <c r="B29" i="166"/>
  <c r="BB28" i="166"/>
  <c r="BA28" i="166"/>
  <c r="AZ28" i="166"/>
  <c r="AY28" i="166"/>
  <c r="AX28" i="166"/>
  <c r="AW28" i="166"/>
  <c r="AV28" i="166"/>
  <c r="AU28" i="166"/>
  <c r="AT28" i="166"/>
  <c r="AS28" i="166"/>
  <c r="AR28" i="166"/>
  <c r="AQ28" i="166"/>
  <c r="AP28" i="166"/>
  <c r="AO28" i="166"/>
  <c r="AN28" i="166"/>
  <c r="AM28" i="166"/>
  <c r="AL28" i="166"/>
  <c r="AK28" i="166"/>
  <c r="AJ28" i="166"/>
  <c r="AI28" i="166"/>
  <c r="AH28" i="166"/>
  <c r="AG28" i="166"/>
  <c r="AF28" i="166"/>
  <c r="AE28" i="166"/>
  <c r="AD28" i="166"/>
  <c r="AC28" i="166"/>
  <c r="AB28" i="166"/>
  <c r="AA28" i="166"/>
  <c r="Z28" i="166"/>
  <c r="Y28" i="166"/>
  <c r="X28" i="166"/>
  <c r="W28" i="166"/>
  <c r="V28" i="166"/>
  <c r="U28" i="166"/>
  <c r="T28" i="166"/>
  <c r="S28" i="166"/>
  <c r="R28" i="166"/>
  <c r="Q28" i="166"/>
  <c r="P28" i="166"/>
  <c r="O28" i="166"/>
  <c r="N28" i="166"/>
  <c r="M28" i="166"/>
  <c r="L28" i="166"/>
  <c r="K28" i="166"/>
  <c r="J28" i="166"/>
  <c r="I28" i="166"/>
  <c r="H28" i="166"/>
  <c r="G28" i="166"/>
  <c r="F28" i="166"/>
  <c r="E28" i="166"/>
  <c r="D28" i="166"/>
  <c r="C28" i="166"/>
  <c r="B28" i="166"/>
  <c r="BB25" i="166"/>
  <c r="BA25" i="166"/>
  <c r="AZ25" i="166"/>
  <c r="AY25" i="166"/>
  <c r="AX25" i="166"/>
  <c r="AW25" i="166"/>
  <c r="AV25" i="166"/>
  <c r="AU25" i="166"/>
  <c r="AT25" i="166"/>
  <c r="AS25" i="166"/>
  <c r="AR25" i="166"/>
  <c r="AQ25" i="166"/>
  <c r="AP25" i="166"/>
  <c r="AO25" i="166"/>
  <c r="AN25" i="166"/>
  <c r="AM25" i="166"/>
  <c r="AL25" i="166"/>
  <c r="AK25" i="166"/>
  <c r="AJ25" i="166"/>
  <c r="AI25" i="166"/>
  <c r="AH25" i="166"/>
  <c r="AG25" i="166"/>
  <c r="AF25" i="166"/>
  <c r="AE25" i="166"/>
  <c r="AD25" i="166"/>
  <c r="AC25" i="166"/>
  <c r="AB25" i="166"/>
  <c r="AA25" i="166"/>
  <c r="Z25" i="166"/>
  <c r="Y25" i="166"/>
  <c r="X25" i="166"/>
  <c r="W25" i="166"/>
  <c r="V25" i="166"/>
  <c r="U25" i="166"/>
  <c r="T25" i="166"/>
  <c r="S25" i="166"/>
  <c r="R25" i="166"/>
  <c r="Q25" i="166"/>
  <c r="P25" i="166"/>
  <c r="O25" i="166"/>
  <c r="N25" i="166"/>
  <c r="M25" i="166"/>
  <c r="L25" i="166"/>
  <c r="K25" i="166"/>
  <c r="J25" i="166"/>
  <c r="I25" i="166"/>
  <c r="H25" i="166"/>
  <c r="G25" i="166"/>
  <c r="F25" i="166"/>
  <c r="E25" i="166"/>
  <c r="D25" i="166"/>
  <c r="C25" i="166"/>
  <c r="B25" i="166"/>
  <c r="BB23" i="166"/>
  <c r="BA23" i="166"/>
  <c r="AZ23" i="166"/>
  <c r="AY23" i="166"/>
  <c r="AX23" i="166"/>
  <c r="AW23" i="166"/>
  <c r="AV23" i="166"/>
  <c r="AU23" i="166"/>
  <c r="AT23" i="166"/>
  <c r="AS23" i="166"/>
  <c r="AR23" i="166"/>
  <c r="AQ23" i="166"/>
  <c r="AP23" i="166"/>
  <c r="AO23" i="166"/>
  <c r="AN23" i="166"/>
  <c r="AM23" i="166"/>
  <c r="AL23" i="166"/>
  <c r="AK23" i="166"/>
  <c r="AJ23" i="166"/>
  <c r="AI23" i="166"/>
  <c r="AH23" i="166"/>
  <c r="AG23" i="166"/>
  <c r="AF23" i="166"/>
  <c r="AE23" i="166"/>
  <c r="AD23" i="166"/>
  <c r="AC23" i="166"/>
  <c r="AB23" i="166"/>
  <c r="AA23" i="166"/>
  <c r="Z23" i="166"/>
  <c r="Y23" i="166"/>
  <c r="X23" i="166"/>
  <c r="W23" i="166"/>
  <c r="V23" i="166"/>
  <c r="U23" i="166"/>
  <c r="T23" i="166"/>
  <c r="S23" i="166"/>
  <c r="R23" i="166"/>
  <c r="Q23" i="166"/>
  <c r="P23" i="166"/>
  <c r="O23" i="166"/>
  <c r="N23" i="166"/>
  <c r="M23" i="166"/>
  <c r="L23" i="166"/>
  <c r="K23" i="166"/>
  <c r="J23" i="166"/>
  <c r="I23" i="166"/>
  <c r="H23" i="166"/>
  <c r="G23" i="166"/>
  <c r="F23" i="166"/>
  <c r="E23" i="166"/>
  <c r="D23" i="166"/>
  <c r="C23" i="166"/>
  <c r="B23" i="166"/>
  <c r="BB22" i="166"/>
  <c r="BA22" i="166"/>
  <c r="AZ22" i="166"/>
  <c r="AY22" i="166"/>
  <c r="AX22" i="166"/>
  <c r="AW22" i="166"/>
  <c r="AV22" i="166"/>
  <c r="AU22" i="166"/>
  <c r="AT22" i="166"/>
  <c r="AS22" i="166"/>
  <c r="AR22" i="166"/>
  <c r="AQ22" i="166"/>
  <c r="AP22" i="166"/>
  <c r="AO22" i="166"/>
  <c r="AN22" i="166"/>
  <c r="AM22" i="166"/>
  <c r="AL22" i="166"/>
  <c r="AK22" i="166"/>
  <c r="AJ22" i="166"/>
  <c r="AI22" i="166"/>
  <c r="AH22" i="166"/>
  <c r="AG22" i="166"/>
  <c r="AF22" i="166"/>
  <c r="AE22" i="166"/>
  <c r="AD22" i="166"/>
  <c r="AC22" i="166"/>
  <c r="AB22" i="166"/>
  <c r="AA22" i="166"/>
  <c r="Z22" i="166"/>
  <c r="Y22" i="166"/>
  <c r="X22" i="166"/>
  <c r="W22" i="166"/>
  <c r="V22" i="166"/>
  <c r="U22" i="166"/>
  <c r="T22" i="166"/>
  <c r="S22" i="166"/>
  <c r="R22" i="166"/>
  <c r="Q22" i="166"/>
  <c r="P22" i="166"/>
  <c r="O22" i="166"/>
  <c r="N22" i="166"/>
  <c r="M22" i="166"/>
  <c r="L22" i="166"/>
  <c r="K22" i="166"/>
  <c r="J22" i="166"/>
  <c r="I22" i="166"/>
  <c r="H22" i="166"/>
  <c r="G22" i="166"/>
  <c r="F22" i="166"/>
  <c r="E22" i="166"/>
  <c r="D22" i="166"/>
  <c r="C22" i="166"/>
  <c r="B22" i="166"/>
  <c r="BB20" i="166"/>
  <c r="BA20" i="166"/>
  <c r="AZ20" i="166"/>
  <c r="AY20" i="166"/>
  <c r="AX20" i="166"/>
  <c r="AW20" i="166"/>
  <c r="AV20" i="166"/>
  <c r="AU20" i="166"/>
  <c r="AT20" i="166"/>
  <c r="AS20" i="166"/>
  <c r="AR20" i="166"/>
  <c r="AQ20" i="166"/>
  <c r="AP20" i="166"/>
  <c r="AO20" i="166"/>
  <c r="AN20" i="166"/>
  <c r="AM20" i="166"/>
  <c r="AL20" i="166"/>
  <c r="AK20" i="166"/>
  <c r="AJ20" i="166"/>
  <c r="AI20" i="166"/>
  <c r="AH20" i="166"/>
  <c r="AG20" i="166"/>
  <c r="AF20" i="166"/>
  <c r="AE20" i="166"/>
  <c r="AD20" i="166"/>
  <c r="AC20" i="166"/>
  <c r="AB20" i="166"/>
  <c r="AA20" i="166"/>
  <c r="Z20" i="166"/>
  <c r="Y20" i="166"/>
  <c r="X20" i="166"/>
  <c r="W20" i="166"/>
  <c r="V20" i="166"/>
  <c r="U20" i="166"/>
  <c r="T20" i="166"/>
  <c r="S20" i="166"/>
  <c r="R20" i="166"/>
  <c r="Q20" i="166"/>
  <c r="P20" i="166"/>
  <c r="O20" i="166"/>
  <c r="N20" i="166"/>
  <c r="M20" i="166"/>
  <c r="L20" i="166"/>
  <c r="K20" i="166"/>
  <c r="J20" i="166"/>
  <c r="I20" i="166"/>
  <c r="H20" i="166"/>
  <c r="G20" i="166"/>
  <c r="F20" i="166"/>
  <c r="E20" i="166"/>
  <c r="D20" i="166"/>
  <c r="C20" i="166"/>
  <c r="B20" i="166"/>
  <c r="BB19" i="166"/>
  <c r="BA19" i="166"/>
  <c r="AZ19" i="166"/>
  <c r="AY19" i="166"/>
  <c r="AX19" i="166"/>
  <c r="AW19" i="166"/>
  <c r="AV19" i="166"/>
  <c r="AU19" i="166"/>
  <c r="AT19" i="166"/>
  <c r="AS19" i="166"/>
  <c r="AR19" i="166"/>
  <c r="AQ19" i="166"/>
  <c r="AP19" i="166"/>
  <c r="AO19" i="166"/>
  <c r="AN19" i="166"/>
  <c r="AM19" i="166"/>
  <c r="AL19" i="166"/>
  <c r="AK19" i="166"/>
  <c r="AJ19" i="166"/>
  <c r="AI19" i="166"/>
  <c r="AH19" i="166"/>
  <c r="AG19" i="166"/>
  <c r="AF19" i="166"/>
  <c r="AE19" i="166"/>
  <c r="AD19" i="166"/>
  <c r="AC19" i="166"/>
  <c r="AB19" i="166"/>
  <c r="AA19" i="166"/>
  <c r="Z19" i="166"/>
  <c r="Y19" i="166"/>
  <c r="X19" i="166"/>
  <c r="W19" i="166"/>
  <c r="V19" i="166"/>
  <c r="U19" i="166"/>
  <c r="T19" i="166"/>
  <c r="S19" i="166"/>
  <c r="R19" i="166"/>
  <c r="Q19" i="166"/>
  <c r="P19" i="166"/>
  <c r="O19" i="166"/>
  <c r="N19" i="166"/>
  <c r="M19" i="166"/>
  <c r="L19" i="166"/>
  <c r="K19" i="166"/>
  <c r="J19" i="166"/>
  <c r="I19" i="166"/>
  <c r="H19" i="166"/>
  <c r="G19" i="166"/>
  <c r="F19" i="166"/>
  <c r="E19" i="166"/>
  <c r="D19" i="166"/>
  <c r="C19" i="166"/>
  <c r="B19" i="166"/>
  <c r="BB17" i="166"/>
  <c r="BA17" i="166"/>
  <c r="AZ17" i="166"/>
  <c r="AY17" i="166"/>
  <c r="AX17" i="166"/>
  <c r="AW17" i="166"/>
  <c r="AV17" i="166"/>
  <c r="AU17" i="166"/>
  <c r="AT17" i="166"/>
  <c r="AS17" i="166"/>
  <c r="AR17" i="166"/>
  <c r="AQ17" i="166"/>
  <c r="AP17" i="166"/>
  <c r="AO17" i="166"/>
  <c r="AN17" i="166"/>
  <c r="AM17" i="166"/>
  <c r="AL17" i="166"/>
  <c r="AK17" i="166"/>
  <c r="AJ17" i="166"/>
  <c r="AI17" i="166"/>
  <c r="AH17" i="166"/>
  <c r="AG17" i="166"/>
  <c r="AF17" i="166"/>
  <c r="AE17" i="166"/>
  <c r="AD17" i="166"/>
  <c r="AC17" i="166"/>
  <c r="AB17" i="166"/>
  <c r="AA17" i="166"/>
  <c r="Z17" i="166"/>
  <c r="Y17" i="166"/>
  <c r="X17" i="166"/>
  <c r="W17" i="166"/>
  <c r="V17" i="166"/>
  <c r="U17" i="166"/>
  <c r="T17" i="166"/>
  <c r="S17" i="166"/>
  <c r="R17" i="166"/>
  <c r="Q17" i="166"/>
  <c r="P17" i="166"/>
  <c r="O17" i="166"/>
  <c r="N17" i="166"/>
  <c r="M17" i="166"/>
  <c r="L17" i="166"/>
  <c r="K17" i="166"/>
  <c r="J17" i="166"/>
  <c r="I17" i="166"/>
  <c r="H17" i="166"/>
  <c r="G17" i="166"/>
  <c r="F17" i="166"/>
  <c r="E17" i="166"/>
  <c r="D17" i="166"/>
  <c r="C17" i="166"/>
  <c r="B17" i="166"/>
  <c r="BB16" i="166"/>
  <c r="BA16" i="166"/>
  <c r="AZ16" i="166"/>
  <c r="AY16" i="166"/>
  <c r="AX16" i="166"/>
  <c r="AW16" i="166"/>
  <c r="AV16" i="166"/>
  <c r="AU16" i="166"/>
  <c r="AT16" i="166"/>
  <c r="AS16" i="166"/>
  <c r="AR16" i="166"/>
  <c r="AQ16" i="166"/>
  <c r="AP16" i="166"/>
  <c r="AO16" i="166"/>
  <c r="AN16" i="166"/>
  <c r="AM16" i="166"/>
  <c r="AL16" i="166"/>
  <c r="AK16" i="166"/>
  <c r="AJ16" i="166"/>
  <c r="AI16" i="166"/>
  <c r="AH16" i="166"/>
  <c r="AG16" i="166"/>
  <c r="AF16" i="166"/>
  <c r="AE16" i="166"/>
  <c r="AD16" i="166"/>
  <c r="AC16" i="166"/>
  <c r="AB16" i="166"/>
  <c r="AA16" i="166"/>
  <c r="Z16" i="166"/>
  <c r="Y16" i="166"/>
  <c r="X16" i="166"/>
  <c r="W16" i="166"/>
  <c r="V16" i="166"/>
  <c r="U16" i="166"/>
  <c r="T16" i="166"/>
  <c r="S16" i="166"/>
  <c r="R16" i="166"/>
  <c r="Q16" i="166"/>
  <c r="P16" i="166"/>
  <c r="O16" i="166"/>
  <c r="N16" i="166"/>
  <c r="M16" i="166"/>
  <c r="L16" i="166"/>
  <c r="K16" i="166"/>
  <c r="J16" i="166"/>
  <c r="I16" i="166"/>
  <c r="H16" i="166"/>
  <c r="G16" i="166"/>
  <c r="F16" i="166"/>
  <c r="E16" i="166"/>
  <c r="D16" i="166"/>
  <c r="C16" i="166"/>
  <c r="B16" i="166"/>
  <c r="BB14" i="166"/>
  <c r="BA14" i="166"/>
  <c r="AZ14" i="166"/>
  <c r="AY14" i="166"/>
  <c r="AX14" i="166"/>
  <c r="AW14" i="166"/>
  <c r="AV14" i="166"/>
  <c r="AU14" i="166"/>
  <c r="AT14" i="166"/>
  <c r="AS14" i="166"/>
  <c r="AR14" i="166"/>
  <c r="AQ14" i="166"/>
  <c r="AP14" i="166"/>
  <c r="AO14" i="166"/>
  <c r="AN14" i="166"/>
  <c r="AM14" i="166"/>
  <c r="AL14" i="166"/>
  <c r="AK14" i="166"/>
  <c r="AJ14" i="166"/>
  <c r="AI14" i="166"/>
  <c r="AH14" i="166"/>
  <c r="AG14" i="166"/>
  <c r="AF14" i="166"/>
  <c r="AE14" i="166"/>
  <c r="AD14" i="166"/>
  <c r="AC14" i="166"/>
  <c r="AB14" i="166"/>
  <c r="AA14" i="166"/>
  <c r="Z14" i="166"/>
  <c r="Y14" i="166"/>
  <c r="X14" i="166"/>
  <c r="W14" i="166"/>
  <c r="V14" i="166"/>
  <c r="U14" i="166"/>
  <c r="T14" i="166"/>
  <c r="S14" i="166"/>
  <c r="R14" i="166"/>
  <c r="Q14" i="166"/>
  <c r="P14" i="166"/>
  <c r="O14" i="166"/>
  <c r="N14" i="166"/>
  <c r="M14" i="166"/>
  <c r="L14" i="166"/>
  <c r="K14" i="166"/>
  <c r="J14" i="166"/>
  <c r="I14" i="166"/>
  <c r="H14" i="166"/>
  <c r="G14" i="166"/>
  <c r="F14" i="166"/>
  <c r="E14" i="166"/>
  <c r="D14" i="166"/>
  <c r="C14" i="166"/>
  <c r="B14" i="166"/>
  <c r="BB13" i="166"/>
  <c r="BA13" i="166"/>
  <c r="AZ13" i="166"/>
  <c r="AY13" i="166"/>
  <c r="AX13" i="166"/>
  <c r="AW13" i="166"/>
  <c r="AV13" i="166"/>
  <c r="AU13" i="166"/>
  <c r="AT13" i="166"/>
  <c r="AS13" i="166"/>
  <c r="AR13" i="166"/>
  <c r="AQ13" i="166"/>
  <c r="AP13" i="166"/>
  <c r="AO13" i="166"/>
  <c r="AN13" i="166"/>
  <c r="AM13" i="166"/>
  <c r="AL13" i="166"/>
  <c r="AK13" i="166"/>
  <c r="AJ13" i="166"/>
  <c r="AI13" i="166"/>
  <c r="AH13" i="166"/>
  <c r="AG13" i="166"/>
  <c r="AF13" i="166"/>
  <c r="AE13" i="166"/>
  <c r="AD13" i="166"/>
  <c r="AC13" i="166"/>
  <c r="AB13" i="166"/>
  <c r="AA13" i="166"/>
  <c r="Z13" i="166"/>
  <c r="Y13" i="166"/>
  <c r="X13" i="166"/>
  <c r="W13" i="166"/>
  <c r="V13" i="166"/>
  <c r="U13" i="166"/>
  <c r="T13" i="166"/>
  <c r="S13" i="166"/>
  <c r="R13" i="166"/>
  <c r="Q13" i="166"/>
  <c r="P13" i="166"/>
  <c r="O13" i="166"/>
  <c r="N13" i="166"/>
  <c r="M13" i="166"/>
  <c r="L13" i="166"/>
  <c r="K13" i="166"/>
  <c r="J13" i="166"/>
  <c r="I13" i="166"/>
  <c r="H13" i="166"/>
  <c r="G13" i="166"/>
  <c r="F13" i="166"/>
  <c r="E13" i="166"/>
  <c r="D13" i="166"/>
  <c r="C13" i="166"/>
  <c r="B13" i="166"/>
  <c r="BB11" i="166"/>
  <c r="BA11" i="166"/>
  <c r="AZ11" i="166"/>
  <c r="AY11" i="166"/>
  <c r="AX11" i="166"/>
  <c r="AW11" i="166"/>
  <c r="AV11" i="166"/>
  <c r="AU11" i="166"/>
  <c r="AT11" i="166"/>
  <c r="AS11" i="166"/>
  <c r="AR11" i="166"/>
  <c r="AQ11" i="166"/>
  <c r="AP11" i="166"/>
  <c r="AO11" i="166"/>
  <c r="AN11" i="166"/>
  <c r="AM11" i="166"/>
  <c r="AL11" i="166"/>
  <c r="AK11" i="166"/>
  <c r="AJ11" i="166"/>
  <c r="AI11" i="166"/>
  <c r="AH11" i="166"/>
  <c r="AG11" i="166"/>
  <c r="AF11" i="166"/>
  <c r="AE11" i="166"/>
  <c r="AD11" i="166"/>
  <c r="AC11" i="166"/>
  <c r="AB11" i="166"/>
  <c r="AA11" i="166"/>
  <c r="Z11" i="166"/>
  <c r="Y11" i="166"/>
  <c r="X11" i="166"/>
  <c r="W11" i="166"/>
  <c r="V11" i="166"/>
  <c r="U11" i="166"/>
  <c r="T11" i="166"/>
  <c r="S11" i="166"/>
  <c r="R11" i="166"/>
  <c r="Q11" i="166"/>
  <c r="P11" i="166"/>
  <c r="O11" i="166"/>
  <c r="N11" i="166"/>
  <c r="M11" i="166"/>
  <c r="L11" i="166"/>
  <c r="K11" i="166"/>
  <c r="J11" i="166"/>
  <c r="I11" i="166"/>
  <c r="H11" i="166"/>
  <c r="G11" i="166"/>
  <c r="F11" i="166"/>
  <c r="E11" i="166"/>
  <c r="D11" i="166"/>
  <c r="C11" i="166"/>
  <c r="B11" i="166"/>
  <c r="BB10" i="166"/>
  <c r="BA10" i="166"/>
  <c r="AZ10" i="166"/>
  <c r="AY10" i="166"/>
  <c r="AX10" i="166"/>
  <c r="AW10" i="166"/>
  <c r="AV10" i="166"/>
  <c r="AU10" i="166"/>
  <c r="AT10" i="166"/>
  <c r="AS10" i="166"/>
  <c r="AR10" i="166"/>
  <c r="AQ10" i="166"/>
  <c r="AP10" i="166"/>
  <c r="AO10" i="166"/>
  <c r="AN10" i="166"/>
  <c r="AM10" i="166"/>
  <c r="AL10" i="166"/>
  <c r="AK10" i="166"/>
  <c r="AJ10" i="166"/>
  <c r="AI10" i="166"/>
  <c r="AH10" i="166"/>
  <c r="AG10" i="166"/>
  <c r="AF10" i="166"/>
  <c r="AE10" i="166"/>
  <c r="AD10" i="166"/>
  <c r="AC10" i="166"/>
  <c r="AB10" i="166"/>
  <c r="AA10" i="166"/>
  <c r="Z10" i="166"/>
  <c r="Y10" i="166"/>
  <c r="X10" i="166"/>
  <c r="W10" i="166"/>
  <c r="V10" i="166"/>
  <c r="U10" i="166"/>
  <c r="T10" i="166"/>
  <c r="S10" i="166"/>
  <c r="R10" i="166"/>
  <c r="Q10" i="166"/>
  <c r="P10" i="166"/>
  <c r="O10" i="166"/>
  <c r="N10" i="166"/>
  <c r="M10" i="166"/>
  <c r="L10" i="166"/>
  <c r="K10" i="166"/>
  <c r="J10" i="166"/>
  <c r="I10" i="166"/>
  <c r="H10" i="166"/>
  <c r="G10" i="166"/>
  <c r="F10" i="166"/>
  <c r="E10" i="166"/>
  <c r="D10" i="166"/>
  <c r="C10" i="166"/>
  <c r="B10" i="166"/>
  <c r="BB8" i="166"/>
  <c r="BA8" i="166"/>
  <c r="AZ8" i="166"/>
  <c r="AY8" i="166"/>
  <c r="AX8" i="166"/>
  <c r="AW8" i="166"/>
  <c r="AV8" i="166"/>
  <c r="AU8" i="166"/>
  <c r="AT8" i="166"/>
  <c r="AS8" i="166"/>
  <c r="AR8" i="166"/>
  <c r="AQ8" i="166"/>
  <c r="AP8" i="166"/>
  <c r="AO8" i="166"/>
  <c r="AN8" i="166"/>
  <c r="AM8" i="166"/>
  <c r="AL8" i="166"/>
  <c r="AK8" i="166"/>
  <c r="AJ8" i="166"/>
  <c r="AI8" i="166"/>
  <c r="AH8" i="166"/>
  <c r="AG8" i="166"/>
  <c r="AF8" i="166"/>
  <c r="AE8" i="166"/>
  <c r="AD8" i="166"/>
  <c r="AC8" i="166"/>
  <c r="AB8" i="166"/>
  <c r="AA8" i="166"/>
  <c r="Z8" i="166"/>
  <c r="Y8" i="166"/>
  <c r="X8" i="166"/>
  <c r="W8" i="166"/>
  <c r="V8" i="166"/>
  <c r="U8" i="166"/>
  <c r="T8" i="166"/>
  <c r="S8" i="166"/>
  <c r="R8" i="166"/>
  <c r="Q8" i="166"/>
  <c r="P8" i="166"/>
  <c r="O8" i="166"/>
  <c r="N8" i="166"/>
  <c r="M8" i="166"/>
  <c r="L8" i="166"/>
  <c r="K8" i="166"/>
  <c r="J8" i="166"/>
  <c r="I8" i="166"/>
  <c r="H8" i="166"/>
  <c r="G8" i="166"/>
  <c r="F8" i="166"/>
  <c r="E8" i="166"/>
  <c r="D8" i="166"/>
  <c r="C8" i="166"/>
  <c r="B8" i="166"/>
  <c r="BB7" i="166"/>
  <c r="BA7" i="166"/>
  <c r="AZ7" i="166"/>
  <c r="AY7" i="166"/>
  <c r="AX7" i="166"/>
  <c r="AW7" i="166"/>
  <c r="AV7" i="166"/>
  <c r="AU7" i="166"/>
  <c r="AT7" i="166"/>
  <c r="AS7" i="166"/>
  <c r="AR7" i="166"/>
  <c r="AQ7" i="166"/>
  <c r="AP7" i="166"/>
  <c r="AO7" i="166"/>
  <c r="AN7" i="166"/>
  <c r="AM7" i="166"/>
  <c r="AL7" i="166"/>
  <c r="AK7" i="166"/>
  <c r="AJ7" i="166"/>
  <c r="AI7" i="166"/>
  <c r="AH7" i="166"/>
  <c r="AG7" i="166"/>
  <c r="AF7" i="166"/>
  <c r="AE7" i="166"/>
  <c r="AD7" i="166"/>
  <c r="AC7" i="166"/>
  <c r="AB7" i="166"/>
  <c r="AA7" i="166"/>
  <c r="Z7" i="166"/>
  <c r="Y7" i="166"/>
  <c r="X7" i="166"/>
  <c r="W7" i="166"/>
  <c r="V7" i="166"/>
  <c r="U7" i="166"/>
  <c r="T7" i="166"/>
  <c r="S7" i="166"/>
  <c r="R7" i="166"/>
  <c r="Q7" i="166"/>
  <c r="P7" i="166"/>
  <c r="O7" i="166"/>
  <c r="N7" i="166"/>
  <c r="M7" i="166"/>
  <c r="L7" i="166"/>
  <c r="K7" i="166"/>
  <c r="J7" i="166"/>
  <c r="I7" i="166"/>
  <c r="H7" i="166"/>
  <c r="G7" i="166"/>
  <c r="F7" i="166"/>
  <c r="E7" i="166"/>
  <c r="D7" i="166"/>
  <c r="C7" i="166"/>
  <c r="B7" i="166"/>
  <c r="BB5" i="166"/>
  <c r="BA5" i="166"/>
  <c r="AZ5" i="166"/>
  <c r="AY5" i="166"/>
  <c r="AX5" i="166"/>
  <c r="AW5" i="166"/>
  <c r="AV5" i="166"/>
  <c r="AU5" i="166"/>
  <c r="AT5" i="166"/>
  <c r="AS5" i="166"/>
  <c r="AR5" i="166"/>
  <c r="AQ5" i="166"/>
  <c r="AP5" i="166"/>
  <c r="AO5" i="166"/>
  <c r="AN5" i="166"/>
  <c r="AM5" i="166"/>
  <c r="AL5" i="166"/>
  <c r="AK5" i="166"/>
  <c r="AJ5" i="166"/>
  <c r="AI5" i="166"/>
  <c r="AH5" i="166"/>
  <c r="AG5" i="166"/>
  <c r="AF5" i="166"/>
  <c r="AE5" i="166"/>
  <c r="AD5" i="166"/>
  <c r="AC5" i="166"/>
  <c r="AB5" i="166"/>
  <c r="AA5" i="166"/>
  <c r="Z5" i="166"/>
  <c r="Y5" i="166"/>
  <c r="X5" i="166"/>
  <c r="W5" i="166"/>
  <c r="V5" i="166"/>
  <c r="U5" i="166"/>
  <c r="T5" i="166"/>
  <c r="S5" i="166"/>
  <c r="R5" i="166"/>
  <c r="Q5" i="166"/>
  <c r="P5" i="166"/>
  <c r="O5" i="166"/>
  <c r="N5" i="166"/>
  <c r="M5" i="166"/>
  <c r="L5" i="166"/>
  <c r="K5" i="166"/>
  <c r="J5" i="166"/>
  <c r="I5" i="166"/>
  <c r="H5" i="166"/>
  <c r="G5" i="166"/>
  <c r="F5" i="166"/>
  <c r="E5" i="166"/>
  <c r="D5" i="166"/>
  <c r="C5" i="166"/>
  <c r="B5" i="166"/>
  <c r="BB4" i="166"/>
  <c r="BA4" i="166"/>
  <c r="AZ4" i="166"/>
  <c r="AY4" i="166"/>
  <c r="AX4" i="166"/>
  <c r="AW4" i="166"/>
  <c r="AV4" i="166"/>
  <c r="AU4" i="166"/>
  <c r="AT4" i="166"/>
  <c r="AS4" i="166"/>
  <c r="AR4" i="166"/>
  <c r="AQ4" i="166"/>
  <c r="AP4" i="166"/>
  <c r="AO4" i="166"/>
  <c r="AN4" i="166"/>
  <c r="AM4" i="166"/>
  <c r="AL4" i="166"/>
  <c r="AK4" i="166"/>
  <c r="AJ4" i="166"/>
  <c r="AI4" i="166"/>
  <c r="AH4" i="166"/>
  <c r="AG4" i="166"/>
  <c r="AF4" i="166"/>
  <c r="AE4" i="166"/>
  <c r="AD4" i="166"/>
  <c r="AC4" i="166"/>
  <c r="AB4" i="166"/>
  <c r="AA4" i="166"/>
  <c r="Z4" i="166"/>
  <c r="Y4" i="166"/>
  <c r="X4" i="166"/>
  <c r="W4" i="166"/>
  <c r="V4" i="166"/>
  <c r="U4" i="166"/>
  <c r="T4" i="166"/>
  <c r="S4" i="166"/>
  <c r="R4" i="166"/>
  <c r="Q4" i="166"/>
  <c r="P4" i="166"/>
  <c r="O4" i="166"/>
  <c r="N4" i="166"/>
  <c r="M4" i="166"/>
  <c r="L4" i="166"/>
  <c r="K4" i="166"/>
  <c r="J4" i="166"/>
  <c r="I4" i="166"/>
  <c r="H4" i="166"/>
  <c r="G4" i="166"/>
  <c r="F4" i="166"/>
  <c r="E4" i="166"/>
  <c r="D4" i="166"/>
  <c r="C4" i="166"/>
  <c r="B4" i="166"/>
  <c r="BB49" i="165"/>
  <c r="BA49" i="165"/>
  <c r="AZ49" i="165"/>
  <c r="AY49" i="165"/>
  <c r="AX49" i="165"/>
  <c r="AW49" i="165"/>
  <c r="AV49" i="165"/>
  <c r="AU49" i="165"/>
  <c r="AT49" i="165"/>
  <c r="AS49" i="165"/>
  <c r="AR49" i="165"/>
  <c r="AQ49" i="165"/>
  <c r="AP49" i="165"/>
  <c r="AO49" i="165"/>
  <c r="AN49" i="165"/>
  <c r="AM49" i="165"/>
  <c r="AL49" i="165"/>
  <c r="AK49" i="165"/>
  <c r="AJ49" i="165"/>
  <c r="AI49" i="165"/>
  <c r="AH49" i="165"/>
  <c r="AG49" i="165"/>
  <c r="AF49" i="165"/>
  <c r="AE49" i="165"/>
  <c r="AD49" i="165"/>
  <c r="AC49" i="165"/>
  <c r="AB49" i="165"/>
  <c r="AA49" i="165"/>
  <c r="Z49" i="165"/>
  <c r="Y49" i="165"/>
  <c r="X49" i="165"/>
  <c r="W49" i="165"/>
  <c r="V49" i="165"/>
  <c r="U49" i="165"/>
  <c r="T49" i="165"/>
  <c r="S49" i="165"/>
  <c r="R49" i="165"/>
  <c r="Q49" i="165"/>
  <c r="P49" i="165"/>
  <c r="O49" i="165"/>
  <c r="N49" i="165"/>
  <c r="M49" i="165"/>
  <c r="L49" i="165"/>
  <c r="K49" i="165"/>
  <c r="J49" i="165"/>
  <c r="I49" i="165"/>
  <c r="H49" i="165"/>
  <c r="G49" i="165"/>
  <c r="F49" i="165"/>
  <c r="E49" i="165"/>
  <c r="D49" i="165"/>
  <c r="C49" i="165"/>
  <c r="B49" i="165"/>
  <c r="BB47" i="165"/>
  <c r="BA47" i="165"/>
  <c r="AZ47" i="165"/>
  <c r="AY47" i="165"/>
  <c r="AX47" i="165"/>
  <c r="AW47" i="165"/>
  <c r="AV47" i="165"/>
  <c r="AU47" i="165"/>
  <c r="AT47" i="165"/>
  <c r="AS47" i="165"/>
  <c r="AR47" i="165"/>
  <c r="AQ47" i="165"/>
  <c r="AP47" i="165"/>
  <c r="AO47" i="165"/>
  <c r="AN47" i="165"/>
  <c r="AM47" i="165"/>
  <c r="AL47" i="165"/>
  <c r="AK47" i="165"/>
  <c r="AJ47" i="165"/>
  <c r="AI47" i="165"/>
  <c r="AH47" i="165"/>
  <c r="AG47" i="165"/>
  <c r="AF47" i="165"/>
  <c r="AE47" i="165"/>
  <c r="AD47" i="165"/>
  <c r="AC47" i="165"/>
  <c r="AB47" i="165"/>
  <c r="AA47" i="165"/>
  <c r="Z47" i="165"/>
  <c r="Y47" i="165"/>
  <c r="X47" i="165"/>
  <c r="W47" i="165"/>
  <c r="V47" i="165"/>
  <c r="U47" i="165"/>
  <c r="T47" i="165"/>
  <c r="S47" i="165"/>
  <c r="R47" i="165"/>
  <c r="Q47" i="165"/>
  <c r="P47" i="165"/>
  <c r="O47" i="165"/>
  <c r="N47" i="165"/>
  <c r="M47" i="165"/>
  <c r="L47" i="165"/>
  <c r="K47" i="165"/>
  <c r="J47" i="165"/>
  <c r="I47" i="165"/>
  <c r="H47" i="165"/>
  <c r="G47" i="165"/>
  <c r="F47" i="165"/>
  <c r="E47" i="165"/>
  <c r="D47" i="165"/>
  <c r="C47" i="165"/>
  <c r="B47" i="165"/>
  <c r="BB46" i="165"/>
  <c r="BA46" i="165"/>
  <c r="AZ46" i="165"/>
  <c r="AY46" i="165"/>
  <c r="AX46" i="165"/>
  <c r="AW46" i="165"/>
  <c r="AV46" i="165"/>
  <c r="AU46" i="165"/>
  <c r="AT46" i="165"/>
  <c r="AS46" i="165"/>
  <c r="AR46" i="165"/>
  <c r="AQ46" i="165"/>
  <c r="AP46" i="165"/>
  <c r="AO46" i="165"/>
  <c r="AN46" i="165"/>
  <c r="AM46" i="165"/>
  <c r="AL46" i="165"/>
  <c r="AK46" i="165"/>
  <c r="AJ46" i="165"/>
  <c r="AI46" i="165"/>
  <c r="AH46" i="165"/>
  <c r="AG46" i="165"/>
  <c r="AF46" i="165"/>
  <c r="AE46" i="165"/>
  <c r="AD46" i="165"/>
  <c r="AC46" i="165"/>
  <c r="AB46" i="165"/>
  <c r="AA46" i="165"/>
  <c r="Z46" i="165"/>
  <c r="Y46" i="165"/>
  <c r="X46" i="165"/>
  <c r="W46" i="165"/>
  <c r="V46" i="165"/>
  <c r="U46" i="165"/>
  <c r="T46" i="165"/>
  <c r="S46" i="165"/>
  <c r="R46" i="165"/>
  <c r="Q46" i="165"/>
  <c r="P46" i="165"/>
  <c r="O46" i="165"/>
  <c r="N46" i="165"/>
  <c r="M46" i="165"/>
  <c r="L46" i="165"/>
  <c r="K46" i="165"/>
  <c r="J46" i="165"/>
  <c r="I46" i="165"/>
  <c r="H46" i="165"/>
  <c r="G46" i="165"/>
  <c r="F46" i="165"/>
  <c r="E46" i="165"/>
  <c r="D46" i="165"/>
  <c r="C46" i="165"/>
  <c r="B46" i="165"/>
  <c r="BB44" i="165"/>
  <c r="BA44" i="165"/>
  <c r="AZ44" i="165"/>
  <c r="AY44" i="165"/>
  <c r="AX44" i="165"/>
  <c r="AW44" i="165"/>
  <c r="AV44" i="165"/>
  <c r="AU44" i="165"/>
  <c r="AT44" i="165"/>
  <c r="AS44" i="165"/>
  <c r="AR44" i="165"/>
  <c r="AQ44" i="165"/>
  <c r="AP44" i="165"/>
  <c r="AO44" i="165"/>
  <c r="AN44" i="165"/>
  <c r="AM44" i="165"/>
  <c r="AL44" i="165"/>
  <c r="AK44" i="165"/>
  <c r="AJ44" i="165"/>
  <c r="AI44" i="165"/>
  <c r="AH44" i="165"/>
  <c r="AG44" i="165"/>
  <c r="AF44" i="165"/>
  <c r="AE44" i="165"/>
  <c r="AD44" i="165"/>
  <c r="AC44" i="165"/>
  <c r="AB44" i="165"/>
  <c r="AA44" i="165"/>
  <c r="Z44" i="165"/>
  <c r="Y44" i="165"/>
  <c r="X44" i="165"/>
  <c r="W44" i="165"/>
  <c r="V44" i="165"/>
  <c r="U44" i="165"/>
  <c r="T44" i="165"/>
  <c r="S44" i="165"/>
  <c r="R44" i="165"/>
  <c r="Q44" i="165"/>
  <c r="P44" i="165"/>
  <c r="O44" i="165"/>
  <c r="N44" i="165"/>
  <c r="M44" i="165"/>
  <c r="L44" i="165"/>
  <c r="K44" i="165"/>
  <c r="J44" i="165"/>
  <c r="I44" i="165"/>
  <c r="H44" i="165"/>
  <c r="G44" i="165"/>
  <c r="F44" i="165"/>
  <c r="E44" i="165"/>
  <c r="D44" i="165"/>
  <c r="C44" i="165"/>
  <c r="B44" i="165"/>
  <c r="BB43" i="165"/>
  <c r="BA43" i="165"/>
  <c r="AZ43" i="165"/>
  <c r="AY43" i="165"/>
  <c r="AX43" i="165"/>
  <c r="AW43" i="165"/>
  <c r="AV43" i="165"/>
  <c r="AU43" i="165"/>
  <c r="AT43" i="165"/>
  <c r="AS43" i="165"/>
  <c r="AR43" i="165"/>
  <c r="AQ43" i="165"/>
  <c r="AP43" i="165"/>
  <c r="AO43" i="165"/>
  <c r="AN43" i="165"/>
  <c r="AM43" i="165"/>
  <c r="AL43" i="165"/>
  <c r="AK43" i="165"/>
  <c r="AJ43" i="165"/>
  <c r="AI43" i="165"/>
  <c r="AH43" i="165"/>
  <c r="AG43" i="165"/>
  <c r="AF43" i="165"/>
  <c r="AE43" i="165"/>
  <c r="AD43" i="165"/>
  <c r="AC43" i="165"/>
  <c r="AB43" i="165"/>
  <c r="AA43" i="165"/>
  <c r="Z43" i="165"/>
  <c r="Y43" i="165"/>
  <c r="X43" i="165"/>
  <c r="W43" i="165"/>
  <c r="V43" i="165"/>
  <c r="U43" i="165"/>
  <c r="T43" i="165"/>
  <c r="S43" i="165"/>
  <c r="R43" i="165"/>
  <c r="Q43" i="165"/>
  <c r="P43" i="165"/>
  <c r="O43" i="165"/>
  <c r="N43" i="165"/>
  <c r="M43" i="165"/>
  <c r="L43" i="165"/>
  <c r="K43" i="165"/>
  <c r="J43" i="165"/>
  <c r="I43" i="165"/>
  <c r="H43" i="165"/>
  <c r="G43" i="165"/>
  <c r="F43" i="165"/>
  <c r="E43" i="165"/>
  <c r="D43" i="165"/>
  <c r="C43" i="165"/>
  <c r="B43" i="165"/>
  <c r="BB41" i="165"/>
  <c r="BA41" i="165"/>
  <c r="AZ41" i="165"/>
  <c r="AY41" i="165"/>
  <c r="AX41" i="165"/>
  <c r="AW41" i="165"/>
  <c r="AV41" i="165"/>
  <c r="AU41" i="165"/>
  <c r="AT41" i="165"/>
  <c r="AS41" i="165"/>
  <c r="AR41" i="165"/>
  <c r="AQ41" i="165"/>
  <c r="AP41" i="165"/>
  <c r="AO41" i="165"/>
  <c r="AN41" i="165"/>
  <c r="AM41" i="165"/>
  <c r="AL41" i="165"/>
  <c r="AK41" i="165"/>
  <c r="AJ41" i="165"/>
  <c r="AI41" i="165"/>
  <c r="AH41" i="165"/>
  <c r="AG41" i="165"/>
  <c r="AF41" i="165"/>
  <c r="AE41" i="165"/>
  <c r="AD41" i="165"/>
  <c r="AC41" i="165"/>
  <c r="AB41" i="165"/>
  <c r="AA41" i="165"/>
  <c r="Z41" i="165"/>
  <c r="Y41" i="165"/>
  <c r="X41" i="165"/>
  <c r="W41" i="165"/>
  <c r="V41" i="165"/>
  <c r="U41" i="165"/>
  <c r="T41" i="165"/>
  <c r="S41" i="165"/>
  <c r="R41" i="165"/>
  <c r="Q41" i="165"/>
  <c r="P41" i="165"/>
  <c r="O41" i="165"/>
  <c r="N41" i="165"/>
  <c r="M41" i="165"/>
  <c r="L41" i="165"/>
  <c r="K41" i="165"/>
  <c r="J41" i="165"/>
  <c r="I41" i="165"/>
  <c r="H41" i="165"/>
  <c r="G41" i="165"/>
  <c r="F41" i="165"/>
  <c r="E41" i="165"/>
  <c r="D41" i="165"/>
  <c r="C41" i="165"/>
  <c r="B41" i="165"/>
  <c r="BB40" i="165"/>
  <c r="BA40" i="165"/>
  <c r="AZ40" i="165"/>
  <c r="AY40" i="165"/>
  <c r="AX40" i="165"/>
  <c r="AW40" i="165"/>
  <c r="AV40" i="165"/>
  <c r="AU40" i="165"/>
  <c r="AT40" i="165"/>
  <c r="AS40" i="165"/>
  <c r="AR40" i="165"/>
  <c r="AQ40" i="165"/>
  <c r="AP40" i="165"/>
  <c r="AO40" i="165"/>
  <c r="AN40" i="165"/>
  <c r="AM40" i="165"/>
  <c r="AL40" i="165"/>
  <c r="AK40" i="165"/>
  <c r="AJ40" i="165"/>
  <c r="AI40" i="165"/>
  <c r="AH40" i="165"/>
  <c r="AG40" i="165"/>
  <c r="AF40" i="165"/>
  <c r="AE40" i="165"/>
  <c r="AD40" i="165"/>
  <c r="AC40" i="165"/>
  <c r="AB40" i="165"/>
  <c r="AA40" i="165"/>
  <c r="Z40" i="165"/>
  <c r="Y40" i="165"/>
  <c r="X40" i="165"/>
  <c r="W40" i="165"/>
  <c r="V40" i="165"/>
  <c r="U40" i="165"/>
  <c r="T40" i="165"/>
  <c r="S40" i="165"/>
  <c r="R40" i="165"/>
  <c r="Q40" i="165"/>
  <c r="P40" i="165"/>
  <c r="O40" i="165"/>
  <c r="N40" i="165"/>
  <c r="M40" i="165"/>
  <c r="L40" i="165"/>
  <c r="K40" i="165"/>
  <c r="J40" i="165"/>
  <c r="I40" i="165"/>
  <c r="H40" i="165"/>
  <c r="G40" i="165"/>
  <c r="F40" i="165"/>
  <c r="E40" i="165"/>
  <c r="D40" i="165"/>
  <c r="C40" i="165"/>
  <c r="B40" i="165"/>
  <c r="BB38" i="165"/>
  <c r="BA38" i="165"/>
  <c r="AZ38" i="165"/>
  <c r="AY38" i="165"/>
  <c r="AX38" i="165"/>
  <c r="AW38" i="165"/>
  <c r="AV38" i="165"/>
  <c r="AU38" i="165"/>
  <c r="AT38" i="165"/>
  <c r="AS38" i="165"/>
  <c r="AR38" i="165"/>
  <c r="AQ38" i="165"/>
  <c r="AP38" i="165"/>
  <c r="AO38" i="165"/>
  <c r="AN38" i="165"/>
  <c r="AM38" i="165"/>
  <c r="AL38" i="165"/>
  <c r="AK38" i="165"/>
  <c r="AJ38" i="165"/>
  <c r="AI38" i="165"/>
  <c r="AH38" i="165"/>
  <c r="AG38" i="165"/>
  <c r="AF38" i="165"/>
  <c r="AE38" i="165"/>
  <c r="AD38" i="165"/>
  <c r="AC38" i="165"/>
  <c r="AB38" i="165"/>
  <c r="AA38" i="165"/>
  <c r="Z38" i="165"/>
  <c r="Y38" i="165"/>
  <c r="X38" i="165"/>
  <c r="W38" i="165"/>
  <c r="V38" i="165"/>
  <c r="U38" i="165"/>
  <c r="T38" i="165"/>
  <c r="S38" i="165"/>
  <c r="R38" i="165"/>
  <c r="Q38" i="165"/>
  <c r="P38" i="165"/>
  <c r="O38" i="165"/>
  <c r="N38" i="165"/>
  <c r="M38" i="165"/>
  <c r="L38" i="165"/>
  <c r="K38" i="165"/>
  <c r="J38" i="165"/>
  <c r="I38" i="165"/>
  <c r="H38" i="165"/>
  <c r="G38" i="165"/>
  <c r="F38" i="165"/>
  <c r="E38" i="165"/>
  <c r="D38" i="165"/>
  <c r="C38" i="165"/>
  <c r="B38" i="165"/>
  <c r="BB37" i="165"/>
  <c r="BA37" i="165"/>
  <c r="AZ37" i="165"/>
  <c r="AY37" i="165"/>
  <c r="AX37" i="165"/>
  <c r="AW37" i="165"/>
  <c r="AV37" i="165"/>
  <c r="AU37" i="165"/>
  <c r="AT37" i="165"/>
  <c r="AS37" i="165"/>
  <c r="AR37" i="165"/>
  <c r="AQ37" i="165"/>
  <c r="AP37" i="165"/>
  <c r="AO37" i="165"/>
  <c r="AN37" i="165"/>
  <c r="AM37" i="165"/>
  <c r="AL37" i="165"/>
  <c r="AK37" i="165"/>
  <c r="AJ37" i="165"/>
  <c r="AI37" i="165"/>
  <c r="AH37" i="165"/>
  <c r="AG37" i="165"/>
  <c r="AF37" i="165"/>
  <c r="AE37" i="165"/>
  <c r="AD37" i="165"/>
  <c r="AC37" i="165"/>
  <c r="AB37" i="165"/>
  <c r="AA37" i="165"/>
  <c r="Z37" i="165"/>
  <c r="Y37" i="165"/>
  <c r="X37" i="165"/>
  <c r="W37" i="165"/>
  <c r="V37" i="165"/>
  <c r="U37" i="165"/>
  <c r="T37" i="165"/>
  <c r="S37" i="165"/>
  <c r="R37" i="165"/>
  <c r="Q37" i="165"/>
  <c r="P37" i="165"/>
  <c r="O37" i="165"/>
  <c r="N37" i="165"/>
  <c r="M37" i="165"/>
  <c r="L37" i="165"/>
  <c r="K37" i="165"/>
  <c r="J37" i="165"/>
  <c r="I37" i="165"/>
  <c r="H37" i="165"/>
  <c r="G37" i="165"/>
  <c r="F37" i="165"/>
  <c r="E37" i="165"/>
  <c r="D37" i="165"/>
  <c r="C37" i="165"/>
  <c r="B37" i="165"/>
  <c r="BB35" i="165"/>
  <c r="BA35" i="165"/>
  <c r="AZ35" i="165"/>
  <c r="AY35" i="165"/>
  <c r="AX35" i="165"/>
  <c r="AW35" i="165"/>
  <c r="AV35" i="165"/>
  <c r="AU35" i="165"/>
  <c r="AT35" i="165"/>
  <c r="AS35" i="165"/>
  <c r="AR35" i="165"/>
  <c r="AQ35" i="165"/>
  <c r="AP35" i="165"/>
  <c r="AO35" i="165"/>
  <c r="AN35" i="165"/>
  <c r="AM35" i="165"/>
  <c r="AL35" i="165"/>
  <c r="AK35" i="165"/>
  <c r="AJ35" i="165"/>
  <c r="AI35" i="165"/>
  <c r="AH35" i="165"/>
  <c r="AG35" i="165"/>
  <c r="AF35" i="165"/>
  <c r="AE35" i="165"/>
  <c r="AD35" i="165"/>
  <c r="AC35" i="165"/>
  <c r="AB35" i="165"/>
  <c r="AA35" i="165"/>
  <c r="Z35" i="165"/>
  <c r="Y35" i="165"/>
  <c r="X35" i="165"/>
  <c r="W35" i="165"/>
  <c r="V35" i="165"/>
  <c r="U35" i="165"/>
  <c r="T35" i="165"/>
  <c r="S35" i="165"/>
  <c r="R35" i="165"/>
  <c r="Q35" i="165"/>
  <c r="P35" i="165"/>
  <c r="O35" i="165"/>
  <c r="N35" i="165"/>
  <c r="M35" i="165"/>
  <c r="L35" i="165"/>
  <c r="K35" i="165"/>
  <c r="J35" i="165"/>
  <c r="I35" i="165"/>
  <c r="H35" i="165"/>
  <c r="G35" i="165"/>
  <c r="F35" i="165"/>
  <c r="E35" i="165"/>
  <c r="D35" i="165"/>
  <c r="C35" i="165"/>
  <c r="B35" i="165"/>
  <c r="BB34" i="165"/>
  <c r="BA34" i="165"/>
  <c r="AZ34" i="165"/>
  <c r="AY34" i="165"/>
  <c r="AX34" i="165"/>
  <c r="AW34" i="165"/>
  <c r="AV34" i="165"/>
  <c r="AU34" i="165"/>
  <c r="AT34" i="165"/>
  <c r="AS34" i="165"/>
  <c r="AR34" i="165"/>
  <c r="AQ34" i="165"/>
  <c r="AP34" i="165"/>
  <c r="AO34" i="165"/>
  <c r="AN34" i="165"/>
  <c r="AM34" i="165"/>
  <c r="AL34" i="165"/>
  <c r="AK34" i="165"/>
  <c r="AJ34" i="165"/>
  <c r="AI34" i="165"/>
  <c r="AH34" i="165"/>
  <c r="AG34" i="165"/>
  <c r="AF34" i="165"/>
  <c r="AE34" i="165"/>
  <c r="AD34" i="165"/>
  <c r="AC34" i="165"/>
  <c r="AB34" i="165"/>
  <c r="AA34" i="165"/>
  <c r="Z34" i="165"/>
  <c r="Y34" i="165"/>
  <c r="X34" i="165"/>
  <c r="W34" i="165"/>
  <c r="V34" i="165"/>
  <c r="U34" i="165"/>
  <c r="T34" i="165"/>
  <c r="S34" i="165"/>
  <c r="R34" i="165"/>
  <c r="Q34" i="165"/>
  <c r="P34" i="165"/>
  <c r="O34" i="165"/>
  <c r="N34" i="165"/>
  <c r="M34" i="165"/>
  <c r="L34" i="165"/>
  <c r="K34" i="165"/>
  <c r="J34" i="165"/>
  <c r="I34" i="165"/>
  <c r="H34" i="165"/>
  <c r="G34" i="165"/>
  <c r="F34" i="165"/>
  <c r="E34" i="165"/>
  <c r="D34" i="165"/>
  <c r="C34" i="165"/>
  <c r="B34" i="165"/>
  <c r="BB32" i="165"/>
  <c r="BA32" i="165"/>
  <c r="AZ32" i="165"/>
  <c r="AY32" i="165"/>
  <c r="AX32" i="165"/>
  <c r="AW32" i="165"/>
  <c r="AV32" i="165"/>
  <c r="AU32" i="165"/>
  <c r="AT32" i="165"/>
  <c r="AS32" i="165"/>
  <c r="AR32" i="165"/>
  <c r="AQ32" i="165"/>
  <c r="AP32" i="165"/>
  <c r="AO32" i="165"/>
  <c r="AN32" i="165"/>
  <c r="AM32" i="165"/>
  <c r="AL32" i="165"/>
  <c r="AK32" i="165"/>
  <c r="AJ32" i="165"/>
  <c r="AI32" i="165"/>
  <c r="AH32" i="165"/>
  <c r="AG32" i="165"/>
  <c r="AF32" i="165"/>
  <c r="AE32" i="165"/>
  <c r="AD32" i="165"/>
  <c r="AC32" i="165"/>
  <c r="AB32" i="165"/>
  <c r="AA32" i="165"/>
  <c r="Z32" i="165"/>
  <c r="Y32" i="165"/>
  <c r="X32" i="165"/>
  <c r="W32" i="165"/>
  <c r="V32" i="165"/>
  <c r="U32" i="165"/>
  <c r="T32" i="165"/>
  <c r="S32" i="165"/>
  <c r="R32" i="165"/>
  <c r="Q32" i="165"/>
  <c r="P32" i="165"/>
  <c r="O32" i="165"/>
  <c r="N32" i="165"/>
  <c r="M32" i="165"/>
  <c r="L32" i="165"/>
  <c r="K32" i="165"/>
  <c r="J32" i="165"/>
  <c r="I32" i="165"/>
  <c r="H32" i="165"/>
  <c r="G32" i="165"/>
  <c r="F32" i="165"/>
  <c r="E32" i="165"/>
  <c r="D32" i="165"/>
  <c r="C32" i="165"/>
  <c r="B32" i="165"/>
  <c r="BB31" i="165"/>
  <c r="BA31" i="165"/>
  <c r="AZ31" i="165"/>
  <c r="AY31" i="165"/>
  <c r="AX31" i="165"/>
  <c r="AW31" i="165"/>
  <c r="AV31" i="165"/>
  <c r="AU31" i="165"/>
  <c r="AT31" i="165"/>
  <c r="AS31" i="165"/>
  <c r="AR31" i="165"/>
  <c r="AQ31" i="165"/>
  <c r="AP31" i="165"/>
  <c r="AO31" i="165"/>
  <c r="AN31" i="165"/>
  <c r="AM31" i="165"/>
  <c r="AL31" i="165"/>
  <c r="AK31" i="165"/>
  <c r="AJ31" i="165"/>
  <c r="AI31" i="165"/>
  <c r="AH31" i="165"/>
  <c r="AG31" i="165"/>
  <c r="AF31" i="165"/>
  <c r="AE31" i="165"/>
  <c r="AD31" i="165"/>
  <c r="AC31" i="165"/>
  <c r="AB31" i="165"/>
  <c r="AA31" i="165"/>
  <c r="Z31" i="165"/>
  <c r="Y31" i="165"/>
  <c r="X31" i="165"/>
  <c r="W31" i="165"/>
  <c r="V31" i="165"/>
  <c r="U31" i="165"/>
  <c r="T31" i="165"/>
  <c r="S31" i="165"/>
  <c r="R31" i="165"/>
  <c r="Q31" i="165"/>
  <c r="P31" i="165"/>
  <c r="O31" i="165"/>
  <c r="N31" i="165"/>
  <c r="M31" i="165"/>
  <c r="L31" i="165"/>
  <c r="K31" i="165"/>
  <c r="J31" i="165"/>
  <c r="I31" i="165"/>
  <c r="H31" i="165"/>
  <c r="G31" i="165"/>
  <c r="F31" i="165"/>
  <c r="E31" i="165"/>
  <c r="D31" i="165"/>
  <c r="C31" i="165"/>
  <c r="B31" i="165"/>
  <c r="BB29" i="165"/>
  <c r="BA29" i="165"/>
  <c r="AZ29" i="165"/>
  <c r="AY29" i="165"/>
  <c r="AX29" i="165"/>
  <c r="AW29" i="165"/>
  <c r="AV29" i="165"/>
  <c r="AU29" i="165"/>
  <c r="AT29" i="165"/>
  <c r="AS29" i="165"/>
  <c r="AR29" i="165"/>
  <c r="AQ29" i="165"/>
  <c r="AP29" i="165"/>
  <c r="AO29" i="165"/>
  <c r="AN29" i="165"/>
  <c r="AM29" i="165"/>
  <c r="AL29" i="165"/>
  <c r="AK29" i="165"/>
  <c r="AJ29" i="165"/>
  <c r="AI29" i="165"/>
  <c r="AH29" i="165"/>
  <c r="AG29" i="165"/>
  <c r="AF29" i="165"/>
  <c r="AE29" i="165"/>
  <c r="AD29" i="165"/>
  <c r="AC29" i="165"/>
  <c r="AB29" i="165"/>
  <c r="AA29" i="165"/>
  <c r="Z29" i="165"/>
  <c r="Y29" i="165"/>
  <c r="X29" i="165"/>
  <c r="W29" i="165"/>
  <c r="V29" i="165"/>
  <c r="U29" i="165"/>
  <c r="T29" i="165"/>
  <c r="S29" i="165"/>
  <c r="R29" i="165"/>
  <c r="Q29" i="165"/>
  <c r="P29" i="165"/>
  <c r="O29" i="165"/>
  <c r="N29" i="165"/>
  <c r="M29" i="165"/>
  <c r="L29" i="165"/>
  <c r="K29" i="165"/>
  <c r="J29" i="165"/>
  <c r="I29" i="165"/>
  <c r="H29" i="165"/>
  <c r="G29" i="165"/>
  <c r="F29" i="165"/>
  <c r="E29" i="165"/>
  <c r="D29" i="165"/>
  <c r="C29" i="165"/>
  <c r="B29" i="165"/>
  <c r="BB28" i="165"/>
  <c r="BA28" i="165"/>
  <c r="AZ28" i="165"/>
  <c r="AY28" i="165"/>
  <c r="AX28" i="165"/>
  <c r="AW28" i="165"/>
  <c r="AV28" i="165"/>
  <c r="AU28" i="165"/>
  <c r="AT28" i="165"/>
  <c r="AS28" i="165"/>
  <c r="AR28" i="165"/>
  <c r="AQ28" i="165"/>
  <c r="AP28" i="165"/>
  <c r="AO28" i="165"/>
  <c r="AN28" i="165"/>
  <c r="AM28" i="165"/>
  <c r="AL28" i="165"/>
  <c r="AK28" i="165"/>
  <c r="AJ28" i="165"/>
  <c r="AI28" i="165"/>
  <c r="AH28" i="165"/>
  <c r="AG28" i="165"/>
  <c r="AF28" i="165"/>
  <c r="AE28" i="165"/>
  <c r="AD28" i="165"/>
  <c r="AC28" i="165"/>
  <c r="AB28" i="165"/>
  <c r="AA28" i="165"/>
  <c r="Z28" i="165"/>
  <c r="Y28" i="165"/>
  <c r="X28" i="165"/>
  <c r="W28" i="165"/>
  <c r="V28" i="165"/>
  <c r="U28" i="165"/>
  <c r="T28" i="165"/>
  <c r="S28" i="165"/>
  <c r="R28" i="165"/>
  <c r="Q28" i="165"/>
  <c r="P28" i="165"/>
  <c r="O28" i="165"/>
  <c r="N28" i="165"/>
  <c r="M28" i="165"/>
  <c r="L28" i="165"/>
  <c r="K28" i="165"/>
  <c r="J28" i="165"/>
  <c r="I28" i="165"/>
  <c r="H28" i="165"/>
  <c r="G28" i="165"/>
  <c r="F28" i="165"/>
  <c r="E28" i="165"/>
  <c r="D28" i="165"/>
  <c r="C28" i="165"/>
  <c r="B28" i="165"/>
  <c r="BB25" i="165"/>
  <c r="BA25" i="165"/>
  <c r="AZ25" i="165"/>
  <c r="AY25" i="165"/>
  <c r="AX25" i="165"/>
  <c r="AW25" i="165"/>
  <c r="AV25" i="165"/>
  <c r="AU25" i="165"/>
  <c r="AT25" i="165"/>
  <c r="AS25" i="165"/>
  <c r="AR25" i="165"/>
  <c r="AQ25" i="165"/>
  <c r="AP25" i="165"/>
  <c r="AO25" i="165"/>
  <c r="AN25" i="165"/>
  <c r="AM25" i="165"/>
  <c r="AL25" i="165"/>
  <c r="AK25" i="165"/>
  <c r="AJ25" i="165"/>
  <c r="AI25" i="165"/>
  <c r="AH25" i="165"/>
  <c r="AG25" i="165"/>
  <c r="AF25" i="165"/>
  <c r="AE25" i="165"/>
  <c r="AD25" i="165"/>
  <c r="AC25" i="165"/>
  <c r="AB25" i="165"/>
  <c r="AA25" i="165"/>
  <c r="Z25" i="165"/>
  <c r="Y25" i="165"/>
  <c r="X25" i="165"/>
  <c r="W25" i="165"/>
  <c r="V25" i="165"/>
  <c r="U25" i="165"/>
  <c r="T25" i="165"/>
  <c r="S25" i="165"/>
  <c r="R25" i="165"/>
  <c r="Q25" i="165"/>
  <c r="P25" i="165"/>
  <c r="O25" i="165"/>
  <c r="N25" i="165"/>
  <c r="M25" i="165"/>
  <c r="L25" i="165"/>
  <c r="K25" i="165"/>
  <c r="J25" i="165"/>
  <c r="I25" i="165"/>
  <c r="H25" i="165"/>
  <c r="G25" i="165"/>
  <c r="F25" i="165"/>
  <c r="E25" i="165"/>
  <c r="D25" i="165"/>
  <c r="C25" i="165"/>
  <c r="B25" i="165"/>
  <c r="BB23" i="165"/>
  <c r="BA23" i="165"/>
  <c r="AZ23" i="165"/>
  <c r="AY23" i="165"/>
  <c r="AX23" i="165"/>
  <c r="AW23" i="165"/>
  <c r="AV23" i="165"/>
  <c r="AU23" i="165"/>
  <c r="AT23" i="165"/>
  <c r="AS23" i="165"/>
  <c r="AR23" i="165"/>
  <c r="AQ23" i="165"/>
  <c r="AP23" i="165"/>
  <c r="AO23" i="165"/>
  <c r="AN23" i="165"/>
  <c r="AM23" i="165"/>
  <c r="AL23" i="165"/>
  <c r="AK23" i="165"/>
  <c r="AJ23" i="165"/>
  <c r="AI23" i="165"/>
  <c r="AH23" i="165"/>
  <c r="AG23" i="165"/>
  <c r="AF23" i="165"/>
  <c r="AE23" i="165"/>
  <c r="AD23" i="165"/>
  <c r="AC23" i="165"/>
  <c r="AB23" i="165"/>
  <c r="AA23" i="165"/>
  <c r="Z23" i="165"/>
  <c r="Y23" i="165"/>
  <c r="X23" i="165"/>
  <c r="W23" i="165"/>
  <c r="V23" i="165"/>
  <c r="U23" i="165"/>
  <c r="T23" i="165"/>
  <c r="S23" i="165"/>
  <c r="R23" i="165"/>
  <c r="Q23" i="165"/>
  <c r="P23" i="165"/>
  <c r="O23" i="165"/>
  <c r="N23" i="165"/>
  <c r="M23" i="165"/>
  <c r="L23" i="165"/>
  <c r="K23" i="165"/>
  <c r="J23" i="165"/>
  <c r="I23" i="165"/>
  <c r="H23" i="165"/>
  <c r="G23" i="165"/>
  <c r="F23" i="165"/>
  <c r="E23" i="165"/>
  <c r="D23" i="165"/>
  <c r="C23" i="165"/>
  <c r="B23" i="165"/>
  <c r="BB22" i="165"/>
  <c r="BA22" i="165"/>
  <c r="AZ22" i="165"/>
  <c r="AY22" i="165"/>
  <c r="AX22" i="165"/>
  <c r="AW22" i="165"/>
  <c r="AV22" i="165"/>
  <c r="AU22" i="165"/>
  <c r="AT22" i="165"/>
  <c r="AS22" i="165"/>
  <c r="AR22" i="165"/>
  <c r="AQ22" i="165"/>
  <c r="AP22" i="165"/>
  <c r="AO22" i="165"/>
  <c r="AN22" i="165"/>
  <c r="AM22" i="165"/>
  <c r="AL22" i="165"/>
  <c r="AK22" i="165"/>
  <c r="AJ22" i="165"/>
  <c r="AI22" i="165"/>
  <c r="AH22" i="165"/>
  <c r="AG22" i="165"/>
  <c r="AF22" i="165"/>
  <c r="AE22" i="165"/>
  <c r="AD22" i="165"/>
  <c r="AC22" i="165"/>
  <c r="AB22" i="165"/>
  <c r="AA22" i="165"/>
  <c r="Z22" i="165"/>
  <c r="Y22" i="165"/>
  <c r="X22" i="165"/>
  <c r="W22" i="165"/>
  <c r="V22" i="165"/>
  <c r="U22" i="165"/>
  <c r="T22" i="165"/>
  <c r="S22" i="165"/>
  <c r="R22" i="165"/>
  <c r="Q22" i="165"/>
  <c r="P22" i="165"/>
  <c r="O22" i="165"/>
  <c r="N22" i="165"/>
  <c r="M22" i="165"/>
  <c r="L22" i="165"/>
  <c r="K22" i="165"/>
  <c r="J22" i="165"/>
  <c r="I22" i="165"/>
  <c r="H22" i="165"/>
  <c r="G22" i="165"/>
  <c r="F22" i="165"/>
  <c r="E22" i="165"/>
  <c r="D22" i="165"/>
  <c r="C22" i="165"/>
  <c r="B22" i="165"/>
  <c r="BB20" i="165"/>
  <c r="BA20" i="165"/>
  <c r="AZ20" i="165"/>
  <c r="AY20" i="165"/>
  <c r="AX20" i="165"/>
  <c r="AW20" i="165"/>
  <c r="AV20" i="165"/>
  <c r="AU20" i="165"/>
  <c r="AT20" i="165"/>
  <c r="AS20" i="165"/>
  <c r="AR20" i="165"/>
  <c r="AQ20" i="165"/>
  <c r="AP20" i="165"/>
  <c r="AO20" i="165"/>
  <c r="AN20" i="165"/>
  <c r="AM20" i="165"/>
  <c r="AL20" i="165"/>
  <c r="AK20" i="165"/>
  <c r="AJ20" i="165"/>
  <c r="AI20" i="165"/>
  <c r="AH20" i="165"/>
  <c r="AG20" i="165"/>
  <c r="AF20" i="165"/>
  <c r="AE20" i="165"/>
  <c r="AD20" i="165"/>
  <c r="AC20" i="165"/>
  <c r="AB20" i="165"/>
  <c r="AA20" i="165"/>
  <c r="Z20" i="165"/>
  <c r="Y20" i="165"/>
  <c r="X20" i="165"/>
  <c r="W20" i="165"/>
  <c r="V20" i="165"/>
  <c r="U20" i="165"/>
  <c r="T20" i="165"/>
  <c r="S20" i="165"/>
  <c r="R20" i="165"/>
  <c r="Q20" i="165"/>
  <c r="P20" i="165"/>
  <c r="O20" i="165"/>
  <c r="N20" i="165"/>
  <c r="M20" i="165"/>
  <c r="L20" i="165"/>
  <c r="K20" i="165"/>
  <c r="J20" i="165"/>
  <c r="I20" i="165"/>
  <c r="H20" i="165"/>
  <c r="G20" i="165"/>
  <c r="F20" i="165"/>
  <c r="E20" i="165"/>
  <c r="D20" i="165"/>
  <c r="C20" i="165"/>
  <c r="B20" i="165"/>
  <c r="BB19" i="165"/>
  <c r="BA19" i="165"/>
  <c r="AZ19" i="165"/>
  <c r="AY19" i="165"/>
  <c r="AX19" i="165"/>
  <c r="AW19" i="165"/>
  <c r="AV19" i="165"/>
  <c r="AU19" i="165"/>
  <c r="AT19" i="165"/>
  <c r="AS19" i="165"/>
  <c r="AR19" i="165"/>
  <c r="AQ19" i="165"/>
  <c r="AP19" i="165"/>
  <c r="AO19" i="165"/>
  <c r="AN19" i="165"/>
  <c r="AM19" i="165"/>
  <c r="AL19" i="165"/>
  <c r="AK19" i="165"/>
  <c r="AJ19" i="165"/>
  <c r="AI19" i="165"/>
  <c r="AH19" i="165"/>
  <c r="AG19" i="165"/>
  <c r="AF19" i="165"/>
  <c r="AE19" i="165"/>
  <c r="AD19" i="165"/>
  <c r="AC19" i="165"/>
  <c r="AB19" i="165"/>
  <c r="AA19" i="165"/>
  <c r="Z19" i="165"/>
  <c r="Y19" i="165"/>
  <c r="X19" i="165"/>
  <c r="W19" i="165"/>
  <c r="V19" i="165"/>
  <c r="U19" i="165"/>
  <c r="T19" i="165"/>
  <c r="S19" i="165"/>
  <c r="R19" i="165"/>
  <c r="Q19" i="165"/>
  <c r="P19" i="165"/>
  <c r="O19" i="165"/>
  <c r="N19" i="165"/>
  <c r="M19" i="165"/>
  <c r="L19" i="165"/>
  <c r="K19" i="165"/>
  <c r="J19" i="165"/>
  <c r="I19" i="165"/>
  <c r="H19" i="165"/>
  <c r="G19" i="165"/>
  <c r="F19" i="165"/>
  <c r="E19" i="165"/>
  <c r="D19" i="165"/>
  <c r="C19" i="165"/>
  <c r="B19" i="165"/>
  <c r="BB17" i="165"/>
  <c r="BA17" i="165"/>
  <c r="AZ17" i="165"/>
  <c r="AY17" i="165"/>
  <c r="AX17" i="165"/>
  <c r="AW17" i="165"/>
  <c r="AV17" i="165"/>
  <c r="AU17" i="165"/>
  <c r="AT17" i="165"/>
  <c r="AS17" i="165"/>
  <c r="AR17" i="165"/>
  <c r="AQ17" i="165"/>
  <c r="AP17" i="165"/>
  <c r="AO17" i="165"/>
  <c r="AN17" i="165"/>
  <c r="AM17" i="165"/>
  <c r="AL17" i="165"/>
  <c r="AK17" i="165"/>
  <c r="AJ17" i="165"/>
  <c r="AI17" i="165"/>
  <c r="AH17" i="165"/>
  <c r="AG17" i="165"/>
  <c r="AF17" i="165"/>
  <c r="AE17" i="165"/>
  <c r="AD17" i="165"/>
  <c r="AC17" i="165"/>
  <c r="AB17" i="165"/>
  <c r="AA17" i="165"/>
  <c r="Z17" i="165"/>
  <c r="Y17" i="165"/>
  <c r="X17" i="165"/>
  <c r="W17" i="165"/>
  <c r="V17" i="165"/>
  <c r="U17" i="165"/>
  <c r="T17" i="165"/>
  <c r="S17" i="165"/>
  <c r="R17" i="165"/>
  <c r="Q17" i="165"/>
  <c r="P17" i="165"/>
  <c r="O17" i="165"/>
  <c r="N17" i="165"/>
  <c r="M17" i="165"/>
  <c r="L17" i="165"/>
  <c r="K17" i="165"/>
  <c r="J17" i="165"/>
  <c r="I17" i="165"/>
  <c r="H17" i="165"/>
  <c r="G17" i="165"/>
  <c r="F17" i="165"/>
  <c r="E17" i="165"/>
  <c r="D17" i="165"/>
  <c r="C17" i="165"/>
  <c r="B17" i="165"/>
  <c r="BB16" i="165"/>
  <c r="BA16" i="165"/>
  <c r="AZ16" i="165"/>
  <c r="AY16" i="165"/>
  <c r="AX16" i="165"/>
  <c r="AW16" i="165"/>
  <c r="AV16" i="165"/>
  <c r="AU16" i="165"/>
  <c r="AT16" i="165"/>
  <c r="AS16" i="165"/>
  <c r="AR16" i="165"/>
  <c r="AQ16" i="165"/>
  <c r="AP16" i="165"/>
  <c r="AO16" i="165"/>
  <c r="AN16" i="165"/>
  <c r="AM16" i="165"/>
  <c r="AL16" i="165"/>
  <c r="AK16" i="165"/>
  <c r="AJ16" i="165"/>
  <c r="AI16" i="165"/>
  <c r="AH16" i="165"/>
  <c r="AG16" i="165"/>
  <c r="AF16" i="165"/>
  <c r="AE16" i="165"/>
  <c r="AD16" i="165"/>
  <c r="AC16" i="165"/>
  <c r="AB16" i="165"/>
  <c r="AA16" i="165"/>
  <c r="Z16" i="165"/>
  <c r="Y16" i="165"/>
  <c r="X16" i="165"/>
  <c r="W16" i="165"/>
  <c r="V16" i="165"/>
  <c r="U16" i="165"/>
  <c r="T16" i="165"/>
  <c r="S16" i="165"/>
  <c r="R16" i="165"/>
  <c r="Q16" i="165"/>
  <c r="P16" i="165"/>
  <c r="O16" i="165"/>
  <c r="N16" i="165"/>
  <c r="M16" i="165"/>
  <c r="L16" i="165"/>
  <c r="K16" i="165"/>
  <c r="J16" i="165"/>
  <c r="I16" i="165"/>
  <c r="H16" i="165"/>
  <c r="G16" i="165"/>
  <c r="F16" i="165"/>
  <c r="E16" i="165"/>
  <c r="D16" i="165"/>
  <c r="C16" i="165"/>
  <c r="B16" i="165"/>
  <c r="BB14" i="165"/>
  <c r="BA14" i="165"/>
  <c r="AZ14" i="165"/>
  <c r="AY14" i="165"/>
  <c r="AX14" i="165"/>
  <c r="AW14" i="165"/>
  <c r="AV14" i="165"/>
  <c r="AU14" i="165"/>
  <c r="AT14" i="165"/>
  <c r="AS14" i="165"/>
  <c r="AR14" i="165"/>
  <c r="AQ14" i="165"/>
  <c r="AP14" i="165"/>
  <c r="AO14" i="165"/>
  <c r="AN14" i="165"/>
  <c r="AM14" i="165"/>
  <c r="AL14" i="165"/>
  <c r="AK14" i="165"/>
  <c r="AJ14" i="165"/>
  <c r="AI14" i="165"/>
  <c r="AH14" i="165"/>
  <c r="AG14" i="165"/>
  <c r="AF14" i="165"/>
  <c r="AE14" i="165"/>
  <c r="AD14" i="165"/>
  <c r="AC14" i="165"/>
  <c r="AB14" i="165"/>
  <c r="AA14" i="165"/>
  <c r="Z14" i="165"/>
  <c r="Y14" i="165"/>
  <c r="X14" i="165"/>
  <c r="W14" i="165"/>
  <c r="V14" i="165"/>
  <c r="U14" i="165"/>
  <c r="T14" i="165"/>
  <c r="S14" i="165"/>
  <c r="R14" i="165"/>
  <c r="Q14" i="165"/>
  <c r="P14" i="165"/>
  <c r="O14" i="165"/>
  <c r="N14" i="165"/>
  <c r="M14" i="165"/>
  <c r="L14" i="165"/>
  <c r="K14" i="165"/>
  <c r="J14" i="165"/>
  <c r="I14" i="165"/>
  <c r="H14" i="165"/>
  <c r="G14" i="165"/>
  <c r="F14" i="165"/>
  <c r="E14" i="165"/>
  <c r="D14" i="165"/>
  <c r="C14" i="165"/>
  <c r="B14" i="165"/>
  <c r="BB13" i="165"/>
  <c r="BA13" i="165"/>
  <c r="AZ13" i="165"/>
  <c r="AY13" i="165"/>
  <c r="AX13" i="165"/>
  <c r="AW13" i="165"/>
  <c r="AV13" i="165"/>
  <c r="AU13" i="165"/>
  <c r="AT13" i="165"/>
  <c r="AS13" i="165"/>
  <c r="AR13" i="165"/>
  <c r="AQ13" i="165"/>
  <c r="AP13" i="165"/>
  <c r="AO13" i="165"/>
  <c r="AN13" i="165"/>
  <c r="AM13" i="165"/>
  <c r="AL13" i="165"/>
  <c r="AK13" i="165"/>
  <c r="AJ13" i="165"/>
  <c r="AI13" i="165"/>
  <c r="AH13" i="165"/>
  <c r="AG13" i="165"/>
  <c r="AF13" i="165"/>
  <c r="AE13" i="165"/>
  <c r="AD13" i="165"/>
  <c r="AC13" i="165"/>
  <c r="AB13" i="165"/>
  <c r="AA13" i="165"/>
  <c r="Z13" i="165"/>
  <c r="Y13" i="165"/>
  <c r="X13" i="165"/>
  <c r="W13" i="165"/>
  <c r="V13" i="165"/>
  <c r="U13" i="165"/>
  <c r="T13" i="165"/>
  <c r="S13" i="165"/>
  <c r="R13" i="165"/>
  <c r="Q13" i="165"/>
  <c r="P13" i="165"/>
  <c r="O13" i="165"/>
  <c r="N13" i="165"/>
  <c r="M13" i="165"/>
  <c r="L13" i="165"/>
  <c r="K13" i="165"/>
  <c r="J13" i="165"/>
  <c r="I13" i="165"/>
  <c r="H13" i="165"/>
  <c r="G13" i="165"/>
  <c r="F13" i="165"/>
  <c r="E13" i="165"/>
  <c r="D13" i="165"/>
  <c r="C13" i="165"/>
  <c r="B13" i="165"/>
  <c r="BB11" i="165"/>
  <c r="BA11" i="165"/>
  <c r="AZ11" i="165"/>
  <c r="AY11" i="165"/>
  <c r="AX11" i="165"/>
  <c r="AW11" i="165"/>
  <c r="AV11" i="165"/>
  <c r="AU11" i="165"/>
  <c r="AT11" i="165"/>
  <c r="AS11" i="165"/>
  <c r="AR11" i="165"/>
  <c r="AQ11" i="165"/>
  <c r="AP11" i="165"/>
  <c r="AO11" i="165"/>
  <c r="AN11" i="165"/>
  <c r="AM11" i="165"/>
  <c r="AL11" i="165"/>
  <c r="AK11" i="165"/>
  <c r="AJ11" i="165"/>
  <c r="AI11" i="165"/>
  <c r="AH11" i="165"/>
  <c r="AG11" i="165"/>
  <c r="AF11" i="165"/>
  <c r="AE11" i="165"/>
  <c r="AD11" i="165"/>
  <c r="AC11" i="165"/>
  <c r="AB11" i="165"/>
  <c r="AA11" i="165"/>
  <c r="Z11" i="165"/>
  <c r="Y11" i="165"/>
  <c r="X11" i="165"/>
  <c r="W11" i="165"/>
  <c r="V11" i="165"/>
  <c r="U11" i="165"/>
  <c r="T11" i="165"/>
  <c r="S11" i="165"/>
  <c r="R11" i="165"/>
  <c r="Q11" i="165"/>
  <c r="P11" i="165"/>
  <c r="O11" i="165"/>
  <c r="N11" i="165"/>
  <c r="M11" i="165"/>
  <c r="L11" i="165"/>
  <c r="K11" i="165"/>
  <c r="J11" i="165"/>
  <c r="I11" i="165"/>
  <c r="H11" i="165"/>
  <c r="G11" i="165"/>
  <c r="F11" i="165"/>
  <c r="E11" i="165"/>
  <c r="D11" i="165"/>
  <c r="C11" i="165"/>
  <c r="B11" i="165"/>
  <c r="BB10" i="165"/>
  <c r="BA10" i="165"/>
  <c r="AZ10" i="165"/>
  <c r="AY10" i="165"/>
  <c r="AX10" i="165"/>
  <c r="AW10" i="165"/>
  <c r="AV10" i="165"/>
  <c r="AU10" i="165"/>
  <c r="AT10" i="165"/>
  <c r="AS10" i="165"/>
  <c r="AR10" i="165"/>
  <c r="AQ10" i="165"/>
  <c r="AP10" i="165"/>
  <c r="AO10" i="165"/>
  <c r="AN10" i="165"/>
  <c r="AM10" i="165"/>
  <c r="AL10" i="165"/>
  <c r="AK10" i="165"/>
  <c r="AJ10" i="165"/>
  <c r="AI10" i="165"/>
  <c r="AH10" i="165"/>
  <c r="AG10" i="165"/>
  <c r="AF10" i="165"/>
  <c r="AE10" i="165"/>
  <c r="AD10" i="165"/>
  <c r="AC10" i="165"/>
  <c r="AB10" i="165"/>
  <c r="AA10" i="165"/>
  <c r="Z10" i="165"/>
  <c r="Y10" i="165"/>
  <c r="X10" i="165"/>
  <c r="W10" i="165"/>
  <c r="V10" i="165"/>
  <c r="U10" i="165"/>
  <c r="T10" i="165"/>
  <c r="S10" i="165"/>
  <c r="R10" i="165"/>
  <c r="Q10" i="165"/>
  <c r="P10" i="165"/>
  <c r="O10" i="165"/>
  <c r="N10" i="165"/>
  <c r="M10" i="165"/>
  <c r="L10" i="165"/>
  <c r="K10" i="165"/>
  <c r="J10" i="165"/>
  <c r="I10" i="165"/>
  <c r="H10" i="165"/>
  <c r="G10" i="165"/>
  <c r="F10" i="165"/>
  <c r="E10" i="165"/>
  <c r="D10" i="165"/>
  <c r="C10" i="165"/>
  <c r="B10" i="165"/>
  <c r="BB8" i="165"/>
  <c r="BA8" i="165"/>
  <c r="AZ8" i="165"/>
  <c r="AY8" i="165"/>
  <c r="AX8" i="165"/>
  <c r="AW8" i="165"/>
  <c r="AV8" i="165"/>
  <c r="AU8" i="165"/>
  <c r="AT8" i="165"/>
  <c r="AS8" i="165"/>
  <c r="AR8" i="165"/>
  <c r="AQ8" i="165"/>
  <c r="AP8" i="165"/>
  <c r="AO8" i="165"/>
  <c r="AN8" i="165"/>
  <c r="AM8" i="165"/>
  <c r="AL8" i="165"/>
  <c r="AK8" i="165"/>
  <c r="AJ8" i="165"/>
  <c r="AI8" i="165"/>
  <c r="AH8" i="165"/>
  <c r="AG8" i="165"/>
  <c r="AF8" i="165"/>
  <c r="AE8" i="165"/>
  <c r="AD8" i="165"/>
  <c r="AC8" i="165"/>
  <c r="AB8" i="165"/>
  <c r="AA8" i="165"/>
  <c r="Z8" i="165"/>
  <c r="Y8" i="165"/>
  <c r="X8" i="165"/>
  <c r="W8" i="165"/>
  <c r="V8" i="165"/>
  <c r="U8" i="165"/>
  <c r="T8" i="165"/>
  <c r="S8" i="165"/>
  <c r="R8" i="165"/>
  <c r="Q8" i="165"/>
  <c r="P8" i="165"/>
  <c r="O8" i="165"/>
  <c r="N8" i="165"/>
  <c r="M8" i="165"/>
  <c r="L8" i="165"/>
  <c r="K8" i="165"/>
  <c r="J8" i="165"/>
  <c r="I8" i="165"/>
  <c r="H8" i="165"/>
  <c r="G8" i="165"/>
  <c r="F8" i="165"/>
  <c r="E8" i="165"/>
  <c r="D8" i="165"/>
  <c r="C8" i="165"/>
  <c r="B8" i="165"/>
  <c r="BB7" i="165"/>
  <c r="BA7" i="165"/>
  <c r="AZ7" i="165"/>
  <c r="AY7" i="165"/>
  <c r="AX7" i="165"/>
  <c r="AW7" i="165"/>
  <c r="AV7" i="165"/>
  <c r="AU7" i="165"/>
  <c r="AT7" i="165"/>
  <c r="AS7" i="165"/>
  <c r="AR7" i="165"/>
  <c r="AQ7" i="165"/>
  <c r="AP7" i="165"/>
  <c r="AO7" i="165"/>
  <c r="AN7" i="165"/>
  <c r="AM7" i="165"/>
  <c r="AL7" i="165"/>
  <c r="AK7" i="165"/>
  <c r="AJ7" i="165"/>
  <c r="AI7" i="165"/>
  <c r="AH7" i="165"/>
  <c r="AG7" i="165"/>
  <c r="AF7" i="165"/>
  <c r="AE7" i="165"/>
  <c r="AD7" i="165"/>
  <c r="AC7" i="165"/>
  <c r="AB7" i="165"/>
  <c r="AA7" i="165"/>
  <c r="Z7" i="165"/>
  <c r="Y7" i="165"/>
  <c r="X7" i="165"/>
  <c r="W7" i="165"/>
  <c r="V7" i="165"/>
  <c r="U7" i="165"/>
  <c r="T7" i="165"/>
  <c r="S7" i="165"/>
  <c r="R7" i="165"/>
  <c r="Q7" i="165"/>
  <c r="P7" i="165"/>
  <c r="O7" i="165"/>
  <c r="N7" i="165"/>
  <c r="M7" i="165"/>
  <c r="L7" i="165"/>
  <c r="K7" i="165"/>
  <c r="J7" i="165"/>
  <c r="I7" i="165"/>
  <c r="H7" i="165"/>
  <c r="G7" i="165"/>
  <c r="F7" i="165"/>
  <c r="E7" i="165"/>
  <c r="D7" i="165"/>
  <c r="C7" i="165"/>
  <c r="B7" i="165"/>
  <c r="BB5" i="165"/>
  <c r="BA5" i="165"/>
  <c r="AZ5" i="165"/>
  <c r="AY5" i="165"/>
  <c r="AX5" i="165"/>
  <c r="AW5" i="165"/>
  <c r="AV5" i="165"/>
  <c r="AU5" i="165"/>
  <c r="AT5" i="165"/>
  <c r="AS5" i="165"/>
  <c r="AR5" i="165"/>
  <c r="AQ5" i="165"/>
  <c r="AP5" i="165"/>
  <c r="AO5" i="165"/>
  <c r="AN5" i="165"/>
  <c r="AM5" i="165"/>
  <c r="AL5" i="165"/>
  <c r="AK5" i="165"/>
  <c r="AJ5" i="165"/>
  <c r="AI5" i="165"/>
  <c r="AH5" i="165"/>
  <c r="AG5" i="165"/>
  <c r="AF5" i="165"/>
  <c r="AE5" i="165"/>
  <c r="AD5" i="165"/>
  <c r="AC5" i="165"/>
  <c r="AB5" i="165"/>
  <c r="AA5" i="165"/>
  <c r="Z5" i="165"/>
  <c r="Y5" i="165"/>
  <c r="X5" i="165"/>
  <c r="W5" i="165"/>
  <c r="V5" i="165"/>
  <c r="U5" i="165"/>
  <c r="T5" i="165"/>
  <c r="S5" i="165"/>
  <c r="R5" i="165"/>
  <c r="Q5" i="165"/>
  <c r="P5" i="165"/>
  <c r="O5" i="165"/>
  <c r="N5" i="165"/>
  <c r="M5" i="165"/>
  <c r="L5" i="165"/>
  <c r="K5" i="165"/>
  <c r="J5" i="165"/>
  <c r="I5" i="165"/>
  <c r="H5" i="165"/>
  <c r="G5" i="165"/>
  <c r="F5" i="165"/>
  <c r="E5" i="165"/>
  <c r="D5" i="165"/>
  <c r="C5" i="165"/>
  <c r="B5" i="165"/>
  <c r="BB4" i="165"/>
  <c r="BA4" i="165"/>
  <c r="AZ4" i="165"/>
  <c r="AY4" i="165"/>
  <c r="AX4" i="165"/>
  <c r="AW4" i="165"/>
  <c r="AV4" i="165"/>
  <c r="AU4" i="165"/>
  <c r="AT4" i="165"/>
  <c r="AS4" i="165"/>
  <c r="AR4" i="165"/>
  <c r="AQ4" i="165"/>
  <c r="AP4" i="165"/>
  <c r="AO4" i="165"/>
  <c r="AN4" i="165"/>
  <c r="AM4" i="165"/>
  <c r="AL4" i="165"/>
  <c r="AK4" i="165"/>
  <c r="AJ4" i="165"/>
  <c r="AI4" i="165"/>
  <c r="AH4" i="165"/>
  <c r="AG4" i="165"/>
  <c r="AF4" i="165"/>
  <c r="AE4" i="165"/>
  <c r="AD4" i="165"/>
  <c r="AC4" i="165"/>
  <c r="AB4" i="165"/>
  <c r="AA4" i="165"/>
  <c r="Z4" i="165"/>
  <c r="Y4" i="165"/>
  <c r="X4" i="165"/>
  <c r="W4" i="165"/>
  <c r="V4" i="165"/>
  <c r="U4" i="165"/>
  <c r="T4" i="165"/>
  <c r="S4" i="165"/>
  <c r="R4" i="165"/>
  <c r="Q4" i="165"/>
  <c r="P4" i="165"/>
  <c r="O4" i="165"/>
  <c r="N4" i="165"/>
  <c r="M4" i="165"/>
  <c r="L4" i="165"/>
  <c r="K4" i="165"/>
  <c r="J4" i="165"/>
  <c r="I4" i="165"/>
  <c r="H4" i="165"/>
  <c r="G4" i="165"/>
  <c r="F4" i="165"/>
  <c r="E4" i="165"/>
  <c r="D4" i="165"/>
  <c r="C4" i="165"/>
  <c r="B4" i="165"/>
  <c r="F48" i="187"/>
  <c r="E48" i="187"/>
  <c r="D48" i="187"/>
  <c r="C48" i="187"/>
  <c r="B48" i="187"/>
  <c r="F46" i="187"/>
  <c r="E46" i="187"/>
  <c r="D46" i="187"/>
  <c r="C46" i="187"/>
  <c r="B46" i="187"/>
  <c r="F45" i="187"/>
  <c r="E45" i="187"/>
  <c r="D45" i="187"/>
  <c r="C45" i="187"/>
  <c r="B45" i="187"/>
  <c r="F43" i="187"/>
  <c r="E43" i="187"/>
  <c r="D43" i="187"/>
  <c r="C43" i="187"/>
  <c r="B43" i="187"/>
  <c r="F42" i="187"/>
  <c r="E42" i="187"/>
  <c r="D42" i="187"/>
  <c r="C42" i="187"/>
  <c r="B42" i="187"/>
  <c r="F40" i="187"/>
  <c r="E40" i="187"/>
  <c r="D40" i="187"/>
  <c r="C40" i="187"/>
  <c r="B40" i="187"/>
  <c r="F39" i="187"/>
  <c r="E39" i="187"/>
  <c r="D39" i="187"/>
  <c r="C39" i="187"/>
  <c r="B39" i="187"/>
  <c r="F37" i="187"/>
  <c r="E37" i="187"/>
  <c r="D37" i="187"/>
  <c r="C37" i="187"/>
  <c r="B37" i="187"/>
  <c r="F36" i="187"/>
  <c r="E36" i="187"/>
  <c r="D36" i="187"/>
  <c r="C36" i="187"/>
  <c r="B36" i="187"/>
  <c r="F34" i="187"/>
  <c r="E34" i="187"/>
  <c r="D34" i="187"/>
  <c r="C34" i="187"/>
  <c r="B34" i="187"/>
  <c r="F33" i="187"/>
  <c r="E33" i="187"/>
  <c r="D33" i="187"/>
  <c r="C33" i="187"/>
  <c r="B33" i="187"/>
  <c r="F31" i="187"/>
  <c r="E31" i="187"/>
  <c r="D31" i="187"/>
  <c r="C31" i="187"/>
  <c r="B31" i="187"/>
  <c r="F30" i="187"/>
  <c r="E30" i="187"/>
  <c r="D30" i="187"/>
  <c r="C30" i="187"/>
  <c r="B30" i="187"/>
  <c r="F28" i="187"/>
  <c r="E28" i="187"/>
  <c r="D28" i="187"/>
  <c r="C28" i="187"/>
  <c r="B28" i="187"/>
  <c r="F27" i="187"/>
  <c r="E27" i="187"/>
  <c r="D27" i="187"/>
  <c r="C27" i="187"/>
  <c r="B27" i="187"/>
  <c r="F24" i="187"/>
  <c r="E24" i="187"/>
  <c r="D24" i="187"/>
  <c r="C24" i="187"/>
  <c r="B24" i="187"/>
  <c r="F22" i="187"/>
  <c r="E22" i="187"/>
  <c r="D22" i="187"/>
  <c r="C22" i="187"/>
  <c r="B22" i="187"/>
  <c r="F21" i="187"/>
  <c r="E21" i="187"/>
  <c r="D21" i="187"/>
  <c r="C21" i="187"/>
  <c r="B21" i="187"/>
  <c r="F19" i="187"/>
  <c r="E19" i="187"/>
  <c r="D19" i="187"/>
  <c r="C19" i="187"/>
  <c r="B19" i="187"/>
  <c r="F18" i="187"/>
  <c r="E18" i="187"/>
  <c r="D18" i="187"/>
  <c r="C18" i="187"/>
  <c r="B18" i="187"/>
  <c r="F16" i="187"/>
  <c r="E16" i="187"/>
  <c r="D16" i="187"/>
  <c r="C16" i="187"/>
  <c r="B16" i="187"/>
  <c r="F15" i="187"/>
  <c r="E15" i="187"/>
  <c r="D15" i="187"/>
  <c r="C15" i="187"/>
  <c r="B15" i="187"/>
  <c r="F13" i="187"/>
  <c r="E13" i="187"/>
  <c r="D13" i="187"/>
  <c r="C13" i="187"/>
  <c r="B13" i="187"/>
  <c r="F12" i="187"/>
  <c r="E12" i="187"/>
  <c r="D12" i="187"/>
  <c r="C12" i="187"/>
  <c r="B12" i="187"/>
  <c r="F10" i="187"/>
  <c r="E10" i="187"/>
  <c r="D10" i="187"/>
  <c r="C10" i="187"/>
  <c r="B10" i="187"/>
  <c r="F9" i="187"/>
  <c r="E9" i="187"/>
  <c r="D9" i="187"/>
  <c r="C9" i="187"/>
  <c r="B9" i="187"/>
  <c r="F7" i="187"/>
  <c r="E7" i="187"/>
  <c r="D7" i="187"/>
  <c r="C7" i="187"/>
  <c r="B7" i="187"/>
  <c r="F6" i="187"/>
  <c r="E6" i="187"/>
  <c r="D6" i="187"/>
  <c r="C6" i="187"/>
  <c r="B6" i="187"/>
  <c r="F4" i="187"/>
  <c r="E4" i="187"/>
  <c r="D4" i="187"/>
  <c r="C4" i="187"/>
  <c r="B4" i="187"/>
  <c r="F3" i="187"/>
  <c r="E3" i="187"/>
  <c r="D3" i="187"/>
  <c r="C3" i="187"/>
  <c r="B3" i="187"/>
  <c r="F25" i="186"/>
  <c r="E25" i="186"/>
  <c r="D25" i="186"/>
  <c r="C25" i="186"/>
  <c r="B25" i="186"/>
  <c r="F23" i="186"/>
  <c r="E23" i="186"/>
  <c r="D23" i="186"/>
  <c r="C23" i="186"/>
  <c r="B23" i="186"/>
  <c r="F22" i="186"/>
  <c r="E22" i="186"/>
  <c r="D22" i="186"/>
  <c r="C22" i="186"/>
  <c r="B22" i="186"/>
  <c r="F20" i="186"/>
  <c r="E20" i="186"/>
  <c r="D20" i="186"/>
  <c r="C20" i="186"/>
  <c r="B20" i="186"/>
  <c r="F19" i="186"/>
  <c r="E19" i="186"/>
  <c r="D19" i="186"/>
  <c r="C19" i="186"/>
  <c r="B19" i="186"/>
  <c r="F17" i="186"/>
  <c r="E17" i="186"/>
  <c r="D17" i="186"/>
  <c r="C17" i="186"/>
  <c r="B17" i="186"/>
  <c r="F16" i="186"/>
  <c r="E16" i="186"/>
  <c r="D16" i="186"/>
  <c r="C16" i="186"/>
  <c r="B16" i="186"/>
  <c r="F14" i="186"/>
  <c r="E14" i="186"/>
  <c r="D14" i="186"/>
  <c r="C14" i="186"/>
  <c r="B14" i="186"/>
  <c r="F13" i="186"/>
  <c r="E13" i="186"/>
  <c r="D13" i="186"/>
  <c r="C13" i="186"/>
  <c r="B13" i="186"/>
  <c r="F11" i="186"/>
  <c r="E11" i="186"/>
  <c r="D11" i="186"/>
  <c r="C11" i="186"/>
  <c r="B11" i="186"/>
  <c r="F10" i="186"/>
  <c r="E10" i="186"/>
  <c r="D10" i="186"/>
  <c r="C10" i="186"/>
  <c r="B10" i="186"/>
  <c r="F8" i="186"/>
  <c r="E8" i="186"/>
  <c r="D8" i="186"/>
  <c r="C8" i="186"/>
  <c r="B8" i="186"/>
  <c r="F7" i="186"/>
  <c r="E7" i="186"/>
  <c r="D7" i="186"/>
  <c r="C7" i="186"/>
  <c r="B7" i="186"/>
  <c r="F5" i="186"/>
  <c r="E5" i="186"/>
  <c r="D5" i="186"/>
  <c r="C5" i="186"/>
  <c r="B5" i="186"/>
  <c r="F4" i="186"/>
  <c r="E4" i="186"/>
  <c r="D4" i="186"/>
  <c r="C4" i="186"/>
  <c r="B4" i="186"/>
  <c r="F24" i="185"/>
  <c r="E24" i="185"/>
  <c r="D24" i="185"/>
  <c r="C24" i="185"/>
  <c r="B24" i="185"/>
  <c r="F22" i="185"/>
  <c r="E22" i="185"/>
  <c r="D22" i="185"/>
  <c r="C22" i="185"/>
  <c r="B22" i="185"/>
  <c r="F21" i="185"/>
  <c r="E21" i="185"/>
  <c r="D21" i="185"/>
  <c r="C21" i="185"/>
  <c r="B21" i="185"/>
  <c r="F19" i="185"/>
  <c r="E19" i="185"/>
  <c r="D19" i="185"/>
  <c r="C19" i="185"/>
  <c r="B19" i="185"/>
  <c r="F18" i="185"/>
  <c r="E18" i="185"/>
  <c r="D18" i="185"/>
  <c r="C18" i="185"/>
  <c r="B18" i="185"/>
  <c r="F16" i="185"/>
  <c r="E16" i="185"/>
  <c r="D16" i="185"/>
  <c r="C16" i="185"/>
  <c r="B16" i="185"/>
  <c r="F15" i="185"/>
  <c r="E15" i="185"/>
  <c r="D15" i="185"/>
  <c r="C15" i="185"/>
  <c r="B15" i="185"/>
  <c r="F13" i="185"/>
  <c r="E13" i="185"/>
  <c r="D13" i="185"/>
  <c r="C13" i="185"/>
  <c r="B13" i="185"/>
  <c r="F12" i="185"/>
  <c r="E12" i="185"/>
  <c r="D12" i="185"/>
  <c r="C12" i="185"/>
  <c r="B12" i="185"/>
  <c r="F10" i="185"/>
  <c r="E10" i="185"/>
  <c r="D10" i="185"/>
  <c r="C10" i="185"/>
  <c r="B10" i="185"/>
  <c r="F9" i="185"/>
  <c r="E9" i="185"/>
  <c r="D9" i="185"/>
  <c r="C9" i="185"/>
  <c r="B9" i="185"/>
  <c r="F7" i="185"/>
  <c r="E7" i="185"/>
  <c r="D7" i="185"/>
  <c r="C7" i="185"/>
  <c r="B7" i="185"/>
  <c r="F6" i="185"/>
  <c r="E6" i="185"/>
  <c r="D6" i="185"/>
  <c r="C6" i="185"/>
  <c r="B6" i="185"/>
  <c r="F4" i="185"/>
  <c r="E4" i="185"/>
  <c r="D4" i="185"/>
  <c r="C4" i="185"/>
  <c r="B4" i="185"/>
  <c r="F3" i="185"/>
  <c r="E3" i="185"/>
  <c r="D3" i="185"/>
  <c r="C3" i="185"/>
  <c r="B3" i="185"/>
  <c r="F48" i="184"/>
  <c r="E48" i="184"/>
  <c r="D48" i="184"/>
  <c r="C48" i="184"/>
  <c r="B48" i="184"/>
  <c r="F46" i="184"/>
  <c r="E46" i="184"/>
  <c r="D46" i="184"/>
  <c r="C46" i="184"/>
  <c r="B46" i="184"/>
  <c r="F45" i="184"/>
  <c r="E45" i="184"/>
  <c r="D45" i="184"/>
  <c r="C45" i="184"/>
  <c r="B45" i="184"/>
  <c r="F43" i="184"/>
  <c r="E43" i="184"/>
  <c r="D43" i="184"/>
  <c r="C43" i="184"/>
  <c r="B43" i="184"/>
  <c r="F42" i="184"/>
  <c r="E42" i="184"/>
  <c r="D42" i="184"/>
  <c r="C42" i="184"/>
  <c r="B42" i="184"/>
  <c r="F40" i="184"/>
  <c r="E40" i="184"/>
  <c r="D40" i="184"/>
  <c r="C40" i="184"/>
  <c r="B40" i="184"/>
  <c r="F39" i="184"/>
  <c r="E39" i="184"/>
  <c r="D39" i="184"/>
  <c r="C39" i="184"/>
  <c r="B39" i="184"/>
  <c r="F37" i="184"/>
  <c r="E37" i="184"/>
  <c r="D37" i="184"/>
  <c r="C37" i="184"/>
  <c r="B37" i="184"/>
  <c r="F36" i="184"/>
  <c r="E36" i="184"/>
  <c r="D36" i="184"/>
  <c r="C36" i="184"/>
  <c r="B36" i="184"/>
  <c r="F34" i="184"/>
  <c r="E34" i="184"/>
  <c r="D34" i="184"/>
  <c r="C34" i="184"/>
  <c r="B34" i="184"/>
  <c r="F33" i="184"/>
  <c r="E33" i="184"/>
  <c r="D33" i="184"/>
  <c r="C33" i="184"/>
  <c r="B33" i="184"/>
  <c r="F31" i="184"/>
  <c r="E31" i="184"/>
  <c r="D31" i="184"/>
  <c r="C31" i="184"/>
  <c r="B31" i="184"/>
  <c r="F30" i="184"/>
  <c r="E30" i="184"/>
  <c r="D30" i="184"/>
  <c r="C30" i="184"/>
  <c r="B30" i="184"/>
  <c r="F28" i="184"/>
  <c r="E28" i="184"/>
  <c r="D28" i="184"/>
  <c r="C28" i="184"/>
  <c r="B28" i="184"/>
  <c r="F27" i="184"/>
  <c r="E27" i="184"/>
  <c r="D27" i="184"/>
  <c r="C27" i="184"/>
  <c r="B27" i="184"/>
  <c r="F24" i="184"/>
  <c r="E24" i="184"/>
  <c r="D24" i="184"/>
  <c r="C24" i="184"/>
  <c r="B24" i="184"/>
  <c r="F22" i="184"/>
  <c r="E22" i="184"/>
  <c r="D22" i="184"/>
  <c r="C22" i="184"/>
  <c r="B22" i="184"/>
  <c r="F21" i="184"/>
  <c r="E21" i="184"/>
  <c r="D21" i="184"/>
  <c r="C21" i="184"/>
  <c r="B21" i="184"/>
  <c r="F19" i="184"/>
  <c r="E19" i="184"/>
  <c r="D19" i="184"/>
  <c r="C19" i="184"/>
  <c r="B19" i="184"/>
  <c r="F18" i="184"/>
  <c r="E18" i="184"/>
  <c r="D18" i="184"/>
  <c r="C18" i="184"/>
  <c r="B18" i="184"/>
  <c r="F16" i="184"/>
  <c r="E16" i="184"/>
  <c r="D16" i="184"/>
  <c r="C16" i="184"/>
  <c r="B16" i="184"/>
  <c r="F15" i="184"/>
  <c r="E15" i="184"/>
  <c r="D15" i="184"/>
  <c r="C15" i="184"/>
  <c r="B15" i="184"/>
  <c r="F13" i="184"/>
  <c r="E13" i="184"/>
  <c r="D13" i="184"/>
  <c r="C13" i="184"/>
  <c r="B13" i="184"/>
  <c r="F12" i="184"/>
  <c r="E12" i="184"/>
  <c r="D12" i="184"/>
  <c r="C12" i="184"/>
  <c r="B12" i="184"/>
  <c r="F10" i="184"/>
  <c r="E10" i="184"/>
  <c r="D10" i="184"/>
  <c r="C10" i="184"/>
  <c r="B10" i="184"/>
  <c r="F9" i="184"/>
  <c r="E9" i="184"/>
  <c r="D9" i="184"/>
  <c r="C9" i="184"/>
  <c r="B9" i="184"/>
  <c r="F7" i="184"/>
  <c r="E7" i="184"/>
  <c r="D7" i="184"/>
  <c r="C7" i="184"/>
  <c r="B7" i="184"/>
  <c r="F6" i="184"/>
  <c r="E6" i="184"/>
  <c r="D6" i="184"/>
  <c r="C6" i="184"/>
  <c r="B6" i="184"/>
  <c r="F4" i="184"/>
  <c r="E4" i="184"/>
  <c r="D4" i="184"/>
  <c r="C4" i="184"/>
  <c r="B4" i="184"/>
  <c r="F3" i="184"/>
  <c r="E3" i="184"/>
  <c r="D3" i="184"/>
  <c r="C3" i="184"/>
  <c r="B3" i="184"/>
  <c r="D24" i="200"/>
  <c r="C24" i="200"/>
  <c r="B24" i="200"/>
  <c r="D22" i="200"/>
  <c r="C22" i="200"/>
  <c r="B22" i="200"/>
  <c r="D21" i="200"/>
  <c r="C21" i="200"/>
  <c r="B21" i="200"/>
  <c r="D19" i="200"/>
  <c r="C19" i="200"/>
  <c r="B19" i="200"/>
  <c r="D18" i="200"/>
  <c r="C18" i="200"/>
  <c r="B18" i="200"/>
  <c r="D16" i="200"/>
  <c r="C16" i="200"/>
  <c r="B16" i="200"/>
  <c r="D15" i="200"/>
  <c r="C15" i="200"/>
  <c r="B15" i="200"/>
  <c r="D13" i="200"/>
  <c r="C13" i="200"/>
  <c r="B13" i="200"/>
  <c r="D12" i="200"/>
  <c r="C12" i="200"/>
  <c r="B12" i="200"/>
  <c r="D10" i="200"/>
  <c r="C10" i="200"/>
  <c r="B10" i="200"/>
  <c r="D9" i="200"/>
  <c r="C9" i="200"/>
  <c r="B9" i="200"/>
  <c r="D7" i="200"/>
  <c r="C7" i="200"/>
  <c r="B7" i="200"/>
  <c r="D6" i="200"/>
  <c r="C6" i="200"/>
  <c r="B6" i="200"/>
  <c r="D4" i="200"/>
  <c r="C4" i="200"/>
  <c r="B4" i="200"/>
  <c r="D3" i="200"/>
  <c r="C3" i="200"/>
  <c r="B3" i="200"/>
  <c r="D25" i="199"/>
  <c r="C25" i="199"/>
  <c r="B25" i="199"/>
  <c r="D23" i="199"/>
  <c r="C23" i="199"/>
  <c r="B23" i="199"/>
  <c r="D22" i="199"/>
  <c r="C22" i="199"/>
  <c r="B22" i="199"/>
  <c r="D20" i="199"/>
  <c r="C20" i="199"/>
  <c r="B20" i="199"/>
  <c r="D19" i="199"/>
  <c r="C19" i="199"/>
  <c r="B19" i="199"/>
  <c r="D17" i="199"/>
  <c r="C17" i="199"/>
  <c r="B17" i="199"/>
  <c r="D16" i="199"/>
  <c r="C16" i="199"/>
  <c r="B16" i="199"/>
  <c r="D14" i="199"/>
  <c r="C14" i="199"/>
  <c r="B14" i="199"/>
  <c r="D13" i="199"/>
  <c r="C13" i="199"/>
  <c r="B13" i="199"/>
  <c r="D11" i="199"/>
  <c r="C11" i="199"/>
  <c r="B11" i="199"/>
  <c r="D10" i="199"/>
  <c r="C10" i="199"/>
  <c r="B10" i="199"/>
  <c r="D8" i="199"/>
  <c r="C8" i="199"/>
  <c r="B8" i="199"/>
  <c r="D7" i="199"/>
  <c r="C7" i="199"/>
  <c r="B7" i="199"/>
  <c r="D5" i="199"/>
  <c r="C5" i="199"/>
  <c r="B5" i="199"/>
  <c r="D4" i="199"/>
  <c r="C4" i="199"/>
  <c r="B4" i="199"/>
  <c r="D25" i="198"/>
  <c r="C25" i="198"/>
  <c r="B25" i="198"/>
  <c r="D23" i="198"/>
  <c r="C23" i="198"/>
  <c r="B23" i="198"/>
  <c r="D22" i="198"/>
  <c r="C22" i="198"/>
  <c r="B22" i="198"/>
  <c r="D20" i="198"/>
  <c r="C20" i="198"/>
  <c r="B20" i="198"/>
  <c r="D19" i="198"/>
  <c r="C19" i="198"/>
  <c r="B19" i="198"/>
  <c r="D17" i="198"/>
  <c r="C17" i="198"/>
  <c r="B17" i="198"/>
  <c r="D16" i="198"/>
  <c r="C16" i="198"/>
  <c r="B16" i="198"/>
  <c r="D14" i="198"/>
  <c r="C14" i="198"/>
  <c r="B14" i="198"/>
  <c r="D13" i="198"/>
  <c r="C13" i="198"/>
  <c r="B13" i="198"/>
  <c r="D11" i="198"/>
  <c r="C11" i="198"/>
  <c r="B11" i="198"/>
  <c r="D10" i="198"/>
  <c r="C10" i="198"/>
  <c r="B10" i="198"/>
  <c r="D8" i="198"/>
  <c r="C8" i="198"/>
  <c r="B8" i="198"/>
  <c r="D7" i="198"/>
  <c r="C7" i="198"/>
  <c r="B7" i="198"/>
  <c r="D5" i="198"/>
  <c r="C5" i="198"/>
  <c r="B5" i="198"/>
  <c r="D4" i="198"/>
  <c r="C4" i="198"/>
  <c r="B4" i="198"/>
  <c r="D48" i="197"/>
  <c r="C48" i="197"/>
  <c r="B48" i="197"/>
  <c r="D46" i="197"/>
  <c r="C46" i="197"/>
  <c r="B46" i="197"/>
  <c r="D45" i="197"/>
  <c r="C45" i="197"/>
  <c r="B45" i="197"/>
  <c r="D43" i="197"/>
  <c r="C43" i="197"/>
  <c r="B43" i="197"/>
  <c r="D42" i="197"/>
  <c r="C42" i="197"/>
  <c r="B42" i="197"/>
  <c r="D40" i="197"/>
  <c r="C40" i="197"/>
  <c r="B40" i="197"/>
  <c r="D39" i="197"/>
  <c r="C39" i="197"/>
  <c r="B39" i="197"/>
  <c r="D37" i="197"/>
  <c r="C37" i="197"/>
  <c r="B37" i="197"/>
  <c r="D36" i="197"/>
  <c r="C36" i="197"/>
  <c r="B36" i="197"/>
  <c r="D34" i="197"/>
  <c r="C34" i="197"/>
  <c r="B34" i="197"/>
  <c r="D33" i="197"/>
  <c r="C33" i="197"/>
  <c r="B33" i="197"/>
  <c r="D31" i="197"/>
  <c r="C31" i="197"/>
  <c r="B31" i="197"/>
  <c r="D30" i="197"/>
  <c r="C30" i="197"/>
  <c r="B30" i="197"/>
  <c r="D28" i="197"/>
  <c r="C28" i="197"/>
  <c r="B28" i="197"/>
  <c r="D27" i="197"/>
  <c r="C27" i="197"/>
  <c r="B27" i="197"/>
  <c r="D24" i="197"/>
  <c r="C24" i="197"/>
  <c r="B24" i="197"/>
  <c r="D22" i="197"/>
  <c r="C22" i="197"/>
  <c r="B22" i="197"/>
  <c r="D21" i="197"/>
  <c r="C21" i="197"/>
  <c r="B21" i="197"/>
  <c r="D19" i="197"/>
  <c r="C19" i="197"/>
  <c r="B19" i="197"/>
  <c r="D18" i="197"/>
  <c r="C18" i="197"/>
  <c r="B18" i="197"/>
  <c r="D16" i="197"/>
  <c r="C16" i="197"/>
  <c r="B16" i="197"/>
  <c r="D15" i="197"/>
  <c r="C15" i="197"/>
  <c r="B15" i="197"/>
  <c r="D13" i="197"/>
  <c r="C13" i="197"/>
  <c r="B13" i="197"/>
  <c r="D12" i="197"/>
  <c r="C12" i="197"/>
  <c r="B12" i="197"/>
  <c r="D10" i="197"/>
  <c r="C10" i="197"/>
  <c r="B10" i="197"/>
  <c r="D9" i="197"/>
  <c r="C9" i="197"/>
  <c r="B9" i="197"/>
  <c r="D7" i="197"/>
  <c r="C7" i="197"/>
  <c r="B7" i="197"/>
  <c r="D6" i="197"/>
  <c r="C6" i="197"/>
  <c r="B6" i="197"/>
  <c r="D4" i="197"/>
  <c r="C4" i="197"/>
  <c r="B4" i="197"/>
  <c r="D3" i="197"/>
  <c r="C3" i="197"/>
  <c r="B3" i="197"/>
  <c r="D48" i="148"/>
  <c r="C48" i="148"/>
  <c r="B48" i="148"/>
  <c r="D46" i="148"/>
  <c r="C46" i="148"/>
  <c r="B46" i="148"/>
  <c r="D45" i="148"/>
  <c r="C45" i="148"/>
  <c r="B45" i="148"/>
  <c r="D43" i="148"/>
  <c r="C43" i="148"/>
  <c r="B43" i="148"/>
  <c r="D42" i="148"/>
  <c r="C42" i="148"/>
  <c r="B42" i="148"/>
  <c r="D40" i="148"/>
  <c r="C40" i="148"/>
  <c r="B40" i="148"/>
  <c r="D39" i="148"/>
  <c r="C39" i="148"/>
  <c r="B39" i="148"/>
  <c r="D37" i="148"/>
  <c r="C37" i="148"/>
  <c r="B37" i="148"/>
  <c r="D36" i="148"/>
  <c r="C36" i="148"/>
  <c r="B36" i="148"/>
  <c r="D34" i="148"/>
  <c r="C34" i="148"/>
  <c r="B34" i="148"/>
  <c r="D33" i="148"/>
  <c r="C33" i="148"/>
  <c r="B33" i="148"/>
  <c r="D31" i="148"/>
  <c r="C31" i="148"/>
  <c r="B31" i="148"/>
  <c r="D30" i="148"/>
  <c r="C30" i="148"/>
  <c r="B30" i="148"/>
  <c r="D28" i="148"/>
  <c r="C28" i="148"/>
  <c r="B28" i="148"/>
  <c r="D27" i="148"/>
  <c r="C27" i="148"/>
  <c r="B27" i="148"/>
  <c r="D24" i="148"/>
  <c r="C24" i="148"/>
  <c r="B24" i="148"/>
  <c r="D22" i="148"/>
  <c r="C22" i="148"/>
  <c r="B22" i="148"/>
  <c r="D21" i="148"/>
  <c r="C21" i="148"/>
  <c r="B21" i="148"/>
  <c r="D19" i="148"/>
  <c r="C19" i="148"/>
  <c r="B19" i="148"/>
  <c r="D18" i="148"/>
  <c r="C18" i="148"/>
  <c r="B18" i="148"/>
  <c r="D16" i="148"/>
  <c r="C16" i="148"/>
  <c r="B16" i="148"/>
  <c r="D15" i="148"/>
  <c r="C15" i="148"/>
  <c r="B15" i="148"/>
  <c r="D13" i="148"/>
  <c r="C13" i="148"/>
  <c r="B13" i="148"/>
  <c r="D12" i="148"/>
  <c r="C12" i="148"/>
  <c r="B12" i="148"/>
  <c r="D10" i="148"/>
  <c r="C10" i="148"/>
  <c r="B10" i="148"/>
  <c r="D9" i="148"/>
  <c r="C9" i="148"/>
  <c r="B9" i="148"/>
  <c r="D7" i="148"/>
  <c r="C7" i="148"/>
  <c r="B7" i="148"/>
  <c r="D6" i="148"/>
  <c r="C6" i="148"/>
  <c r="B6" i="148"/>
  <c r="D4" i="148"/>
  <c r="C4" i="148"/>
  <c r="B4" i="148"/>
  <c r="D3" i="148"/>
  <c r="C3" i="148"/>
  <c r="B3" i="148"/>
  <c r="I25" i="157"/>
  <c r="H25" i="157"/>
  <c r="G25" i="157"/>
  <c r="F25" i="157"/>
  <c r="E25" i="157"/>
  <c r="D25" i="157"/>
  <c r="C25" i="157"/>
  <c r="B25" i="157"/>
  <c r="I23" i="157"/>
  <c r="H23" i="157"/>
  <c r="G23" i="157"/>
  <c r="F23" i="157"/>
  <c r="E23" i="157"/>
  <c r="D23" i="157"/>
  <c r="C23" i="157"/>
  <c r="B23" i="157"/>
  <c r="I22" i="157"/>
  <c r="H22" i="157"/>
  <c r="G22" i="157"/>
  <c r="F22" i="157"/>
  <c r="E22" i="157"/>
  <c r="D22" i="157"/>
  <c r="C22" i="157"/>
  <c r="B22" i="157"/>
  <c r="I20" i="157"/>
  <c r="H20" i="157"/>
  <c r="G20" i="157"/>
  <c r="F20" i="157"/>
  <c r="E20" i="157"/>
  <c r="D20" i="157"/>
  <c r="C20" i="157"/>
  <c r="B20" i="157"/>
  <c r="I19" i="157"/>
  <c r="H19" i="157"/>
  <c r="G19" i="157"/>
  <c r="F19" i="157"/>
  <c r="E19" i="157"/>
  <c r="D19" i="157"/>
  <c r="C19" i="157"/>
  <c r="B19" i="157"/>
  <c r="I17" i="157"/>
  <c r="H17" i="157"/>
  <c r="G17" i="157"/>
  <c r="F17" i="157"/>
  <c r="E17" i="157"/>
  <c r="D17" i="157"/>
  <c r="C17" i="157"/>
  <c r="B17" i="157"/>
  <c r="I16" i="157"/>
  <c r="H16" i="157"/>
  <c r="G16" i="157"/>
  <c r="F16" i="157"/>
  <c r="E16" i="157"/>
  <c r="D16" i="157"/>
  <c r="C16" i="157"/>
  <c r="B16" i="157"/>
  <c r="I14" i="157"/>
  <c r="H14" i="157"/>
  <c r="G14" i="157"/>
  <c r="F14" i="157"/>
  <c r="E14" i="157"/>
  <c r="D14" i="157"/>
  <c r="C14" i="157"/>
  <c r="B14" i="157"/>
  <c r="I13" i="157"/>
  <c r="H13" i="157"/>
  <c r="G13" i="157"/>
  <c r="F13" i="157"/>
  <c r="E13" i="157"/>
  <c r="D13" i="157"/>
  <c r="C13" i="157"/>
  <c r="B13" i="157"/>
  <c r="I11" i="157"/>
  <c r="H11" i="157"/>
  <c r="G11" i="157"/>
  <c r="F11" i="157"/>
  <c r="E11" i="157"/>
  <c r="D11" i="157"/>
  <c r="C11" i="157"/>
  <c r="B11" i="157"/>
  <c r="I10" i="157"/>
  <c r="H10" i="157"/>
  <c r="G10" i="157"/>
  <c r="F10" i="157"/>
  <c r="E10" i="157"/>
  <c r="D10" i="157"/>
  <c r="C10" i="157"/>
  <c r="B10" i="157"/>
  <c r="I8" i="157"/>
  <c r="H8" i="157"/>
  <c r="G8" i="157"/>
  <c r="F8" i="157"/>
  <c r="E8" i="157"/>
  <c r="D8" i="157"/>
  <c r="C8" i="157"/>
  <c r="B8" i="157"/>
  <c r="I7" i="157"/>
  <c r="H7" i="157"/>
  <c r="G7" i="157"/>
  <c r="F7" i="157"/>
  <c r="E7" i="157"/>
  <c r="D7" i="157"/>
  <c r="C7" i="157"/>
  <c r="B7" i="157"/>
  <c r="I5" i="157"/>
  <c r="H5" i="157"/>
  <c r="G5" i="157"/>
  <c r="F5" i="157"/>
  <c r="E5" i="157"/>
  <c r="D5" i="157"/>
  <c r="C5" i="157"/>
  <c r="B5" i="157"/>
  <c r="I4" i="157"/>
  <c r="H4" i="157"/>
  <c r="G4" i="157"/>
  <c r="F4" i="157"/>
  <c r="E4" i="157"/>
  <c r="D4" i="157"/>
  <c r="C4" i="157"/>
  <c r="B4" i="157"/>
  <c r="I25" i="178"/>
  <c r="H25" i="178"/>
  <c r="G25" i="178"/>
  <c r="F25" i="178"/>
  <c r="E25" i="178"/>
  <c r="D25" i="178"/>
  <c r="C25" i="178"/>
  <c r="B25" i="178"/>
  <c r="I23" i="178"/>
  <c r="H23" i="178"/>
  <c r="G23" i="178"/>
  <c r="F23" i="178"/>
  <c r="E23" i="178"/>
  <c r="D23" i="178"/>
  <c r="C23" i="178"/>
  <c r="B23" i="178"/>
  <c r="I22" i="178"/>
  <c r="H22" i="178"/>
  <c r="G22" i="178"/>
  <c r="F22" i="178"/>
  <c r="E22" i="178"/>
  <c r="D22" i="178"/>
  <c r="C22" i="178"/>
  <c r="B22" i="178"/>
  <c r="I20" i="178"/>
  <c r="H20" i="178"/>
  <c r="G20" i="178"/>
  <c r="F20" i="178"/>
  <c r="E20" i="178"/>
  <c r="D20" i="178"/>
  <c r="C20" i="178"/>
  <c r="B20" i="178"/>
  <c r="I19" i="178"/>
  <c r="H19" i="178"/>
  <c r="G19" i="178"/>
  <c r="F19" i="178"/>
  <c r="E19" i="178"/>
  <c r="D19" i="178"/>
  <c r="C19" i="178"/>
  <c r="B19" i="178"/>
  <c r="I17" i="178"/>
  <c r="H17" i="178"/>
  <c r="G17" i="178"/>
  <c r="F17" i="178"/>
  <c r="E17" i="178"/>
  <c r="D17" i="178"/>
  <c r="C17" i="178"/>
  <c r="B17" i="178"/>
  <c r="I16" i="178"/>
  <c r="H16" i="178"/>
  <c r="G16" i="178"/>
  <c r="F16" i="178"/>
  <c r="E16" i="178"/>
  <c r="D16" i="178"/>
  <c r="C16" i="178"/>
  <c r="B16" i="178"/>
  <c r="I14" i="178"/>
  <c r="H14" i="178"/>
  <c r="G14" i="178"/>
  <c r="F14" i="178"/>
  <c r="E14" i="178"/>
  <c r="D14" i="178"/>
  <c r="C14" i="178"/>
  <c r="B14" i="178"/>
  <c r="I13" i="178"/>
  <c r="H13" i="178"/>
  <c r="G13" i="178"/>
  <c r="F13" i="178"/>
  <c r="E13" i="178"/>
  <c r="D13" i="178"/>
  <c r="C13" i="178"/>
  <c r="B13" i="178"/>
  <c r="I11" i="178"/>
  <c r="H11" i="178"/>
  <c r="G11" i="178"/>
  <c r="F11" i="178"/>
  <c r="E11" i="178"/>
  <c r="D11" i="178"/>
  <c r="C11" i="178"/>
  <c r="B11" i="178"/>
  <c r="I10" i="178"/>
  <c r="H10" i="178"/>
  <c r="G10" i="178"/>
  <c r="F10" i="178"/>
  <c r="E10" i="178"/>
  <c r="D10" i="178"/>
  <c r="C10" i="178"/>
  <c r="B10" i="178"/>
  <c r="I8" i="178"/>
  <c r="H8" i="178"/>
  <c r="G8" i="178"/>
  <c r="F8" i="178"/>
  <c r="E8" i="178"/>
  <c r="D8" i="178"/>
  <c r="C8" i="178"/>
  <c r="B8" i="178"/>
  <c r="I7" i="178"/>
  <c r="H7" i="178"/>
  <c r="G7" i="178"/>
  <c r="F7" i="178"/>
  <c r="E7" i="178"/>
  <c r="D7" i="178"/>
  <c r="C7" i="178"/>
  <c r="B7" i="178"/>
  <c r="I5" i="178"/>
  <c r="H5" i="178"/>
  <c r="G5" i="178"/>
  <c r="F5" i="178"/>
  <c r="E5" i="178"/>
  <c r="D5" i="178"/>
  <c r="C5" i="178"/>
  <c r="B5" i="178"/>
  <c r="I4" i="178"/>
  <c r="H4" i="178"/>
  <c r="G4" i="178"/>
  <c r="F4" i="178"/>
  <c r="E4" i="178"/>
  <c r="D4" i="178"/>
  <c r="C4" i="178"/>
  <c r="B4" i="178"/>
  <c r="H25" i="177"/>
  <c r="G25" i="177"/>
  <c r="F25" i="177"/>
  <c r="E25" i="177"/>
  <c r="D25" i="177"/>
  <c r="C25" i="177"/>
  <c r="B25" i="177"/>
  <c r="H23" i="177"/>
  <c r="G23" i="177"/>
  <c r="F23" i="177"/>
  <c r="E23" i="177"/>
  <c r="D23" i="177"/>
  <c r="C23" i="177"/>
  <c r="B23" i="177"/>
  <c r="H22" i="177"/>
  <c r="G22" i="177"/>
  <c r="F22" i="177"/>
  <c r="E22" i="177"/>
  <c r="D22" i="177"/>
  <c r="C22" i="177"/>
  <c r="B22" i="177"/>
  <c r="H20" i="177"/>
  <c r="G20" i="177"/>
  <c r="F20" i="177"/>
  <c r="E20" i="177"/>
  <c r="D20" i="177"/>
  <c r="C20" i="177"/>
  <c r="B20" i="177"/>
  <c r="H19" i="177"/>
  <c r="G19" i="177"/>
  <c r="F19" i="177"/>
  <c r="E19" i="177"/>
  <c r="D19" i="177"/>
  <c r="C19" i="177"/>
  <c r="B19" i="177"/>
  <c r="H17" i="177"/>
  <c r="G17" i="177"/>
  <c r="F17" i="177"/>
  <c r="E17" i="177"/>
  <c r="D17" i="177"/>
  <c r="C17" i="177"/>
  <c r="B17" i="177"/>
  <c r="H16" i="177"/>
  <c r="G16" i="177"/>
  <c r="F16" i="177"/>
  <c r="E16" i="177"/>
  <c r="D16" i="177"/>
  <c r="C16" i="177"/>
  <c r="B16" i="177"/>
  <c r="H14" i="177"/>
  <c r="G14" i="177"/>
  <c r="F14" i="177"/>
  <c r="E14" i="177"/>
  <c r="D14" i="177"/>
  <c r="C14" i="177"/>
  <c r="B14" i="177"/>
  <c r="H13" i="177"/>
  <c r="G13" i="177"/>
  <c r="F13" i="177"/>
  <c r="E13" i="177"/>
  <c r="D13" i="177"/>
  <c r="C13" i="177"/>
  <c r="B13" i="177"/>
  <c r="H11" i="177"/>
  <c r="G11" i="177"/>
  <c r="F11" i="177"/>
  <c r="E11" i="177"/>
  <c r="D11" i="177"/>
  <c r="C11" i="177"/>
  <c r="B11" i="177"/>
  <c r="H10" i="177"/>
  <c r="G10" i="177"/>
  <c r="F10" i="177"/>
  <c r="E10" i="177"/>
  <c r="D10" i="177"/>
  <c r="C10" i="177"/>
  <c r="B10" i="177"/>
  <c r="H8" i="177"/>
  <c r="G8" i="177"/>
  <c r="F8" i="177"/>
  <c r="E8" i="177"/>
  <c r="D8" i="177"/>
  <c r="C8" i="177"/>
  <c r="B8" i="177"/>
  <c r="H7" i="177"/>
  <c r="G7" i="177"/>
  <c r="F7" i="177"/>
  <c r="E7" i="177"/>
  <c r="D7" i="177"/>
  <c r="C7" i="177"/>
  <c r="B7" i="177"/>
  <c r="H5" i="177"/>
  <c r="G5" i="177"/>
  <c r="F5" i="177"/>
  <c r="E5" i="177"/>
  <c r="D5" i="177"/>
  <c r="C5" i="177"/>
  <c r="B5" i="177"/>
  <c r="H4" i="177"/>
  <c r="G4" i="177"/>
  <c r="F4" i="177"/>
  <c r="E4" i="177"/>
  <c r="D4" i="177"/>
  <c r="C4" i="177"/>
  <c r="B4" i="177"/>
  <c r="H49" i="156"/>
  <c r="G49" i="156"/>
  <c r="F49" i="156"/>
  <c r="E49" i="156"/>
  <c r="D49" i="156"/>
  <c r="C49" i="156"/>
  <c r="B49" i="156"/>
  <c r="H47" i="156"/>
  <c r="G47" i="156"/>
  <c r="F47" i="156"/>
  <c r="E47" i="156"/>
  <c r="D47" i="156"/>
  <c r="C47" i="156"/>
  <c r="B47" i="156"/>
  <c r="H46" i="156"/>
  <c r="G46" i="156"/>
  <c r="F46" i="156"/>
  <c r="E46" i="156"/>
  <c r="D46" i="156"/>
  <c r="C46" i="156"/>
  <c r="B46" i="156"/>
  <c r="H44" i="156"/>
  <c r="G44" i="156"/>
  <c r="F44" i="156"/>
  <c r="E44" i="156"/>
  <c r="D44" i="156"/>
  <c r="C44" i="156"/>
  <c r="B44" i="156"/>
  <c r="H43" i="156"/>
  <c r="G43" i="156"/>
  <c r="F43" i="156"/>
  <c r="E43" i="156"/>
  <c r="D43" i="156"/>
  <c r="C43" i="156"/>
  <c r="B43" i="156"/>
  <c r="H41" i="156"/>
  <c r="G41" i="156"/>
  <c r="F41" i="156"/>
  <c r="E41" i="156"/>
  <c r="D41" i="156"/>
  <c r="C41" i="156"/>
  <c r="B41" i="156"/>
  <c r="H40" i="156"/>
  <c r="G40" i="156"/>
  <c r="F40" i="156"/>
  <c r="E40" i="156"/>
  <c r="D40" i="156"/>
  <c r="C40" i="156"/>
  <c r="B40" i="156"/>
  <c r="H38" i="156"/>
  <c r="G38" i="156"/>
  <c r="F38" i="156"/>
  <c r="E38" i="156"/>
  <c r="D38" i="156"/>
  <c r="C38" i="156"/>
  <c r="B38" i="156"/>
  <c r="H37" i="156"/>
  <c r="G37" i="156"/>
  <c r="F37" i="156"/>
  <c r="E37" i="156"/>
  <c r="D37" i="156"/>
  <c r="C37" i="156"/>
  <c r="B37" i="156"/>
  <c r="H35" i="156"/>
  <c r="G35" i="156"/>
  <c r="F35" i="156"/>
  <c r="E35" i="156"/>
  <c r="D35" i="156"/>
  <c r="C35" i="156"/>
  <c r="B35" i="156"/>
  <c r="H34" i="156"/>
  <c r="G34" i="156"/>
  <c r="F34" i="156"/>
  <c r="E34" i="156"/>
  <c r="D34" i="156"/>
  <c r="C34" i="156"/>
  <c r="B34" i="156"/>
  <c r="H32" i="156"/>
  <c r="G32" i="156"/>
  <c r="F32" i="156"/>
  <c r="E32" i="156"/>
  <c r="D32" i="156"/>
  <c r="C32" i="156"/>
  <c r="B32" i="156"/>
  <c r="H31" i="156"/>
  <c r="G31" i="156"/>
  <c r="F31" i="156"/>
  <c r="E31" i="156"/>
  <c r="D31" i="156"/>
  <c r="C31" i="156"/>
  <c r="B31" i="156"/>
  <c r="H29" i="156"/>
  <c r="G29" i="156"/>
  <c r="F29" i="156"/>
  <c r="E29" i="156"/>
  <c r="D29" i="156"/>
  <c r="C29" i="156"/>
  <c r="B29" i="156"/>
  <c r="H28" i="156"/>
  <c r="G28" i="156"/>
  <c r="F28" i="156"/>
  <c r="E28" i="156"/>
  <c r="D28" i="156"/>
  <c r="C28" i="156"/>
  <c r="B28" i="156"/>
  <c r="H25" i="156"/>
  <c r="G25" i="156"/>
  <c r="F25" i="156"/>
  <c r="E25" i="156"/>
  <c r="D25" i="156"/>
  <c r="C25" i="156"/>
  <c r="B25" i="156"/>
  <c r="H23" i="156"/>
  <c r="G23" i="156"/>
  <c r="F23" i="156"/>
  <c r="E23" i="156"/>
  <c r="D23" i="156"/>
  <c r="C23" i="156"/>
  <c r="B23" i="156"/>
  <c r="H22" i="156"/>
  <c r="G22" i="156"/>
  <c r="F22" i="156"/>
  <c r="E22" i="156"/>
  <c r="D22" i="156"/>
  <c r="C22" i="156"/>
  <c r="B22" i="156"/>
  <c r="H20" i="156"/>
  <c r="G20" i="156"/>
  <c r="F20" i="156"/>
  <c r="E20" i="156"/>
  <c r="D20" i="156"/>
  <c r="C20" i="156"/>
  <c r="B20" i="156"/>
  <c r="H19" i="156"/>
  <c r="G19" i="156"/>
  <c r="F19" i="156"/>
  <c r="E19" i="156"/>
  <c r="D19" i="156"/>
  <c r="C19" i="156"/>
  <c r="B19" i="156"/>
  <c r="G18" i="156"/>
  <c r="F18" i="156"/>
  <c r="E18" i="156"/>
  <c r="D18" i="156"/>
  <c r="C18" i="156"/>
  <c r="B18" i="156"/>
  <c r="H17" i="156"/>
  <c r="G17" i="156"/>
  <c r="F17" i="156"/>
  <c r="E17" i="156"/>
  <c r="D17" i="156"/>
  <c r="C17" i="156"/>
  <c r="B17" i="156"/>
  <c r="H16" i="156"/>
  <c r="G16" i="156"/>
  <c r="F16" i="156"/>
  <c r="E16" i="156"/>
  <c r="D16" i="156"/>
  <c r="C16" i="156"/>
  <c r="B16" i="156"/>
  <c r="H14" i="156"/>
  <c r="G14" i="156"/>
  <c r="F14" i="156"/>
  <c r="E14" i="156"/>
  <c r="D14" i="156"/>
  <c r="C14" i="156"/>
  <c r="B14" i="156"/>
  <c r="H13" i="156"/>
  <c r="G13" i="156"/>
  <c r="F13" i="156"/>
  <c r="E13" i="156"/>
  <c r="D13" i="156"/>
  <c r="C13" i="156"/>
  <c r="B13" i="156"/>
  <c r="H11" i="156"/>
  <c r="G11" i="156"/>
  <c r="F11" i="156"/>
  <c r="E11" i="156"/>
  <c r="D11" i="156"/>
  <c r="C11" i="156"/>
  <c r="B11" i="156"/>
  <c r="H10" i="156"/>
  <c r="G10" i="156"/>
  <c r="F10" i="156"/>
  <c r="E10" i="156"/>
  <c r="D10" i="156"/>
  <c r="C10" i="156"/>
  <c r="B10" i="156"/>
  <c r="H8" i="156"/>
  <c r="G8" i="156"/>
  <c r="F8" i="156"/>
  <c r="E8" i="156"/>
  <c r="D8" i="156"/>
  <c r="C8" i="156"/>
  <c r="B8" i="156"/>
  <c r="H7" i="156"/>
  <c r="G7" i="156"/>
  <c r="F7" i="156"/>
  <c r="E7" i="156"/>
  <c r="D7" i="156"/>
  <c r="C7" i="156"/>
  <c r="B7" i="156"/>
  <c r="H5" i="156"/>
  <c r="G5" i="156"/>
  <c r="F5" i="156"/>
  <c r="E5" i="156"/>
  <c r="D5" i="156"/>
  <c r="C5" i="156"/>
  <c r="B5" i="156"/>
  <c r="H4" i="156"/>
  <c r="G4" i="156"/>
  <c r="F4" i="156"/>
  <c r="E4" i="156"/>
  <c r="D4" i="156"/>
  <c r="C4" i="156"/>
  <c r="B4" i="156"/>
  <c r="J49" i="109"/>
  <c r="I49" i="109"/>
  <c r="H49" i="109"/>
  <c r="G49" i="109"/>
  <c r="F49" i="109"/>
  <c r="E49" i="109"/>
  <c r="D49" i="109"/>
  <c r="C49" i="109"/>
  <c r="B49" i="109"/>
  <c r="J47" i="109"/>
  <c r="I47" i="109"/>
  <c r="H47" i="109"/>
  <c r="G47" i="109"/>
  <c r="F47" i="109"/>
  <c r="E47" i="109"/>
  <c r="D47" i="109"/>
  <c r="C47" i="109"/>
  <c r="B47" i="109"/>
  <c r="J46" i="109"/>
  <c r="I46" i="109"/>
  <c r="H46" i="109"/>
  <c r="G46" i="109"/>
  <c r="F46" i="109"/>
  <c r="E46" i="109"/>
  <c r="D46" i="109"/>
  <c r="C46" i="109"/>
  <c r="B46" i="109"/>
  <c r="J44" i="109"/>
  <c r="I44" i="109"/>
  <c r="H44" i="109"/>
  <c r="G44" i="109"/>
  <c r="F44" i="109"/>
  <c r="E44" i="109"/>
  <c r="D44" i="109"/>
  <c r="C44" i="109"/>
  <c r="B44" i="109"/>
  <c r="J43" i="109"/>
  <c r="I43" i="109"/>
  <c r="H43" i="109"/>
  <c r="G43" i="109"/>
  <c r="F43" i="109"/>
  <c r="E43" i="109"/>
  <c r="D43" i="109"/>
  <c r="C43" i="109"/>
  <c r="B43" i="109"/>
  <c r="J41" i="109"/>
  <c r="I41" i="109"/>
  <c r="H41" i="109"/>
  <c r="G41" i="109"/>
  <c r="F41" i="109"/>
  <c r="E41" i="109"/>
  <c r="D41" i="109"/>
  <c r="C41" i="109"/>
  <c r="B41" i="109"/>
  <c r="J40" i="109"/>
  <c r="I40" i="109"/>
  <c r="H40" i="109"/>
  <c r="G40" i="109"/>
  <c r="F40" i="109"/>
  <c r="E40" i="109"/>
  <c r="D40" i="109"/>
  <c r="C40" i="109"/>
  <c r="B40" i="109"/>
  <c r="J38" i="109"/>
  <c r="I38" i="109"/>
  <c r="H38" i="109"/>
  <c r="G38" i="109"/>
  <c r="F38" i="109"/>
  <c r="E38" i="109"/>
  <c r="D38" i="109"/>
  <c r="C38" i="109"/>
  <c r="B38" i="109"/>
  <c r="J37" i="109"/>
  <c r="I37" i="109"/>
  <c r="H37" i="109"/>
  <c r="G37" i="109"/>
  <c r="F37" i="109"/>
  <c r="E37" i="109"/>
  <c r="D37" i="109"/>
  <c r="C37" i="109"/>
  <c r="B37" i="109"/>
  <c r="J35" i="109"/>
  <c r="I35" i="109"/>
  <c r="H35" i="109"/>
  <c r="G35" i="109"/>
  <c r="F35" i="109"/>
  <c r="E35" i="109"/>
  <c r="D35" i="109"/>
  <c r="C35" i="109"/>
  <c r="B35" i="109"/>
  <c r="J34" i="109"/>
  <c r="I34" i="109"/>
  <c r="H34" i="109"/>
  <c r="G34" i="109"/>
  <c r="F34" i="109"/>
  <c r="E34" i="109"/>
  <c r="D34" i="109"/>
  <c r="C34" i="109"/>
  <c r="B34" i="109"/>
  <c r="J32" i="109"/>
  <c r="I32" i="109"/>
  <c r="H32" i="109"/>
  <c r="G32" i="109"/>
  <c r="F32" i="109"/>
  <c r="E32" i="109"/>
  <c r="D32" i="109"/>
  <c r="C32" i="109"/>
  <c r="B32" i="109"/>
  <c r="J31" i="109"/>
  <c r="I31" i="109"/>
  <c r="H31" i="109"/>
  <c r="G31" i="109"/>
  <c r="F31" i="109"/>
  <c r="E31" i="109"/>
  <c r="D31" i="109"/>
  <c r="C31" i="109"/>
  <c r="B31" i="109"/>
  <c r="J29" i="109"/>
  <c r="I29" i="109"/>
  <c r="H29" i="109"/>
  <c r="G29" i="109"/>
  <c r="F29" i="109"/>
  <c r="E29" i="109"/>
  <c r="D29" i="109"/>
  <c r="C29" i="109"/>
  <c r="B29" i="109"/>
  <c r="J28" i="109"/>
  <c r="I28" i="109"/>
  <c r="H28" i="109"/>
  <c r="G28" i="109"/>
  <c r="F28" i="109"/>
  <c r="E28" i="109"/>
  <c r="D28" i="109"/>
  <c r="C28" i="109"/>
  <c r="B28" i="109"/>
  <c r="J25" i="109"/>
  <c r="I25" i="109"/>
  <c r="H25" i="109"/>
  <c r="G25" i="109"/>
  <c r="F25" i="109"/>
  <c r="E25" i="109"/>
  <c r="D25" i="109"/>
  <c r="C25" i="109"/>
  <c r="B25" i="109"/>
  <c r="J23" i="109"/>
  <c r="I23" i="109"/>
  <c r="H23" i="109"/>
  <c r="G23" i="109"/>
  <c r="F23" i="109"/>
  <c r="E23" i="109"/>
  <c r="D23" i="109"/>
  <c r="C23" i="109"/>
  <c r="B23" i="109"/>
  <c r="J22" i="109"/>
  <c r="I22" i="109"/>
  <c r="H22" i="109"/>
  <c r="G22" i="109"/>
  <c r="F22" i="109"/>
  <c r="E22" i="109"/>
  <c r="D22" i="109"/>
  <c r="C22" i="109"/>
  <c r="B22" i="109"/>
  <c r="J20" i="109"/>
  <c r="I20" i="109"/>
  <c r="H20" i="109"/>
  <c r="G20" i="109"/>
  <c r="F20" i="109"/>
  <c r="E20" i="109"/>
  <c r="D20" i="109"/>
  <c r="C20" i="109"/>
  <c r="B20" i="109"/>
  <c r="J19" i="109"/>
  <c r="I19" i="109"/>
  <c r="H19" i="109"/>
  <c r="G19" i="109"/>
  <c r="F19" i="109"/>
  <c r="E19" i="109"/>
  <c r="D19" i="109"/>
  <c r="C19" i="109"/>
  <c r="B19" i="109"/>
  <c r="J17" i="109"/>
  <c r="I17" i="109"/>
  <c r="H17" i="109"/>
  <c r="G17" i="109"/>
  <c r="F17" i="109"/>
  <c r="E17" i="109"/>
  <c r="D17" i="109"/>
  <c r="C17" i="109"/>
  <c r="B17" i="109"/>
  <c r="J16" i="109"/>
  <c r="I16" i="109"/>
  <c r="H16" i="109"/>
  <c r="G16" i="109"/>
  <c r="F16" i="109"/>
  <c r="E16" i="109"/>
  <c r="D16" i="109"/>
  <c r="C16" i="109"/>
  <c r="B16" i="109"/>
  <c r="J14" i="109"/>
  <c r="I14" i="109"/>
  <c r="H14" i="109"/>
  <c r="G14" i="109"/>
  <c r="F14" i="109"/>
  <c r="E14" i="109"/>
  <c r="D14" i="109"/>
  <c r="C14" i="109"/>
  <c r="B14" i="109"/>
  <c r="J13" i="109"/>
  <c r="I13" i="109"/>
  <c r="H13" i="109"/>
  <c r="G13" i="109"/>
  <c r="F13" i="109"/>
  <c r="E13" i="109"/>
  <c r="D13" i="109"/>
  <c r="C13" i="109"/>
  <c r="B13" i="109"/>
  <c r="J11" i="109"/>
  <c r="I11" i="109"/>
  <c r="H11" i="109"/>
  <c r="G11" i="109"/>
  <c r="F11" i="109"/>
  <c r="E11" i="109"/>
  <c r="D11" i="109"/>
  <c r="C11" i="109"/>
  <c r="B11" i="109"/>
  <c r="J10" i="109"/>
  <c r="I10" i="109"/>
  <c r="H10" i="109"/>
  <c r="G10" i="109"/>
  <c r="F10" i="109"/>
  <c r="E10" i="109"/>
  <c r="D10" i="109"/>
  <c r="C10" i="109"/>
  <c r="B10" i="109"/>
  <c r="J8" i="109"/>
  <c r="I8" i="109"/>
  <c r="H8" i="109"/>
  <c r="G8" i="109"/>
  <c r="F8" i="109"/>
  <c r="E8" i="109"/>
  <c r="D8" i="109"/>
  <c r="C8" i="109"/>
  <c r="B8" i="109"/>
  <c r="J7" i="109"/>
  <c r="I7" i="109"/>
  <c r="H7" i="109"/>
  <c r="G7" i="109"/>
  <c r="F7" i="109"/>
  <c r="E7" i="109"/>
  <c r="D7" i="109"/>
  <c r="C7" i="109"/>
  <c r="B7" i="109"/>
  <c r="J5" i="109"/>
  <c r="I5" i="109"/>
  <c r="H5" i="109"/>
  <c r="G5" i="109"/>
  <c r="F5" i="109"/>
  <c r="E5" i="109"/>
  <c r="D5" i="109"/>
  <c r="C5" i="109"/>
  <c r="B5" i="109"/>
  <c r="J4" i="109"/>
  <c r="I4" i="109"/>
  <c r="H4" i="109"/>
  <c r="G4" i="109"/>
  <c r="F4" i="109"/>
  <c r="E4" i="109"/>
  <c r="D4" i="109"/>
  <c r="C4" i="109"/>
  <c r="B4" i="109"/>
  <c r="DX55" i="191"/>
  <c r="DW55" i="191"/>
  <c r="DV55" i="191"/>
  <c r="DU55" i="191"/>
  <c r="DT55" i="191"/>
  <c r="DS55" i="191"/>
  <c r="DR55" i="191"/>
  <c r="DQ55" i="191"/>
  <c r="DP55" i="191"/>
  <c r="DO55" i="191"/>
  <c r="DN55" i="191"/>
  <c r="DM55" i="191"/>
  <c r="DL55" i="191"/>
  <c r="DK55" i="191"/>
  <c r="DJ55" i="191"/>
  <c r="DI55" i="191"/>
  <c r="DH55" i="191"/>
  <c r="DG55" i="191"/>
  <c r="DF55" i="191"/>
  <c r="DE55" i="191"/>
  <c r="DD55" i="191"/>
  <c r="DC55" i="191"/>
  <c r="DB55" i="191"/>
  <c r="DA55" i="191"/>
  <c r="CZ55" i="191"/>
  <c r="CY55" i="191"/>
  <c r="CX55" i="191"/>
  <c r="CW55" i="191"/>
  <c r="CV55" i="191"/>
  <c r="CU55" i="191"/>
  <c r="CT55" i="191"/>
  <c r="CS55" i="191"/>
  <c r="CR55" i="191"/>
  <c r="CQ55" i="191"/>
  <c r="CP55" i="191"/>
  <c r="CO55" i="191"/>
  <c r="CN55" i="191"/>
  <c r="CM55" i="191"/>
  <c r="CL55" i="191"/>
  <c r="CK55" i="191"/>
  <c r="CJ55" i="191"/>
  <c r="CI55" i="191"/>
  <c r="CH55" i="191"/>
  <c r="CG55" i="191"/>
  <c r="CF55" i="191"/>
  <c r="CE55" i="191"/>
  <c r="CD55" i="191"/>
  <c r="CC55" i="191"/>
  <c r="CB55" i="191"/>
  <c r="CA55" i="191"/>
  <c r="BZ55" i="191"/>
  <c r="BY55" i="191"/>
  <c r="BX55" i="191"/>
  <c r="BW55" i="191"/>
  <c r="BV55" i="191"/>
  <c r="BU55" i="191"/>
  <c r="BT55" i="191"/>
  <c r="BS55" i="191"/>
  <c r="BR55" i="191"/>
  <c r="BQ55" i="191"/>
  <c r="BP55" i="191"/>
  <c r="BO55" i="191"/>
  <c r="BN55" i="191"/>
  <c r="BM55" i="191"/>
  <c r="BL55" i="191"/>
  <c r="BK55" i="191"/>
  <c r="BJ55" i="191"/>
  <c r="BI55" i="191"/>
  <c r="BH55" i="191"/>
  <c r="BG55" i="191"/>
  <c r="BF55" i="191"/>
  <c r="BE55" i="191"/>
  <c r="BD55" i="191"/>
  <c r="BC55" i="191"/>
  <c r="BB55" i="191"/>
  <c r="BA55" i="191"/>
  <c r="AZ55" i="191"/>
  <c r="AY55" i="191"/>
  <c r="AX55" i="191"/>
  <c r="AW55" i="191"/>
  <c r="AV55" i="191"/>
  <c r="AU55" i="191"/>
  <c r="AT55" i="191"/>
  <c r="AS55" i="191"/>
  <c r="AR55" i="191"/>
  <c r="AQ55" i="191"/>
  <c r="AP55" i="191"/>
  <c r="AO55" i="191"/>
  <c r="AN55" i="191"/>
  <c r="AM55" i="191"/>
  <c r="AL55" i="191"/>
  <c r="AK55" i="191"/>
  <c r="AJ55" i="191"/>
  <c r="AI55" i="191"/>
  <c r="AH55" i="191"/>
  <c r="AG55" i="191"/>
  <c r="AF55" i="191"/>
  <c r="AE55" i="191"/>
  <c r="AD55" i="191"/>
  <c r="AC55" i="191"/>
  <c r="AB55" i="191"/>
  <c r="AA55" i="191"/>
  <c r="Z55" i="191"/>
  <c r="Y55" i="191"/>
  <c r="X55" i="191"/>
  <c r="W55" i="191"/>
  <c r="V55" i="191"/>
  <c r="U55" i="191"/>
  <c r="T55" i="191"/>
  <c r="S55" i="191"/>
  <c r="R55" i="191"/>
  <c r="Q55" i="191"/>
  <c r="P55" i="191"/>
  <c r="O55" i="191"/>
  <c r="N55" i="191"/>
  <c r="M55" i="191"/>
  <c r="L55" i="191"/>
  <c r="K55" i="191"/>
  <c r="J55" i="191"/>
  <c r="I55" i="191"/>
  <c r="H55" i="191"/>
  <c r="G55" i="191"/>
  <c r="F55" i="191"/>
  <c r="E55" i="191"/>
  <c r="D55" i="191"/>
  <c r="C55" i="191"/>
  <c r="B55" i="191"/>
  <c r="DX53" i="191"/>
  <c r="DW53" i="191"/>
  <c r="DV53" i="191"/>
  <c r="DU53" i="191"/>
  <c r="DT53" i="191"/>
  <c r="DS53" i="191"/>
  <c r="DR53" i="191"/>
  <c r="DQ53" i="191"/>
  <c r="DP53" i="191"/>
  <c r="DO53" i="191"/>
  <c r="DN53" i="191"/>
  <c r="DM53" i="191"/>
  <c r="DL53" i="191"/>
  <c r="DK53" i="191"/>
  <c r="DJ53" i="191"/>
  <c r="DI53" i="191"/>
  <c r="DH53" i="191"/>
  <c r="DG53" i="191"/>
  <c r="DF53" i="191"/>
  <c r="DE53" i="191"/>
  <c r="DD53" i="191"/>
  <c r="DC53" i="191"/>
  <c r="DB53" i="191"/>
  <c r="DA53" i="191"/>
  <c r="CZ53" i="191"/>
  <c r="CY53" i="191"/>
  <c r="CX53" i="191"/>
  <c r="CW53" i="191"/>
  <c r="CV53" i="191"/>
  <c r="CU53" i="191"/>
  <c r="CT53" i="191"/>
  <c r="CS53" i="191"/>
  <c r="CR53" i="191"/>
  <c r="CQ53" i="191"/>
  <c r="CP53" i="191"/>
  <c r="CO53" i="191"/>
  <c r="CN53" i="191"/>
  <c r="CM53" i="191"/>
  <c r="CL53" i="191"/>
  <c r="CK53" i="191"/>
  <c r="CJ53" i="191"/>
  <c r="CI53" i="191"/>
  <c r="CH53" i="191"/>
  <c r="CG53" i="191"/>
  <c r="CF53" i="191"/>
  <c r="CE53" i="191"/>
  <c r="CD53" i="191"/>
  <c r="CC53" i="191"/>
  <c r="CB53" i="191"/>
  <c r="CA53" i="191"/>
  <c r="BZ53" i="191"/>
  <c r="BY53" i="191"/>
  <c r="BX53" i="191"/>
  <c r="BW53" i="191"/>
  <c r="BV53" i="191"/>
  <c r="BU53" i="191"/>
  <c r="BT53" i="191"/>
  <c r="BS53" i="191"/>
  <c r="BR53" i="191"/>
  <c r="BQ53" i="191"/>
  <c r="BP53" i="191"/>
  <c r="BO53" i="191"/>
  <c r="BN53" i="191"/>
  <c r="BM53" i="191"/>
  <c r="BL53" i="191"/>
  <c r="BK53" i="191"/>
  <c r="BJ53" i="191"/>
  <c r="BI53" i="191"/>
  <c r="BH53" i="191"/>
  <c r="BG53" i="191"/>
  <c r="BF53" i="191"/>
  <c r="BE53" i="191"/>
  <c r="BD53" i="191"/>
  <c r="BC53" i="191"/>
  <c r="BB53" i="191"/>
  <c r="BA53" i="191"/>
  <c r="AZ53" i="191"/>
  <c r="AY53" i="191"/>
  <c r="AX53" i="191"/>
  <c r="AW53" i="191"/>
  <c r="AV53" i="191"/>
  <c r="AU53" i="191"/>
  <c r="AT53" i="191"/>
  <c r="AS53" i="191"/>
  <c r="AR53" i="191"/>
  <c r="AQ53" i="191"/>
  <c r="AP53" i="191"/>
  <c r="AO53" i="191"/>
  <c r="AN53" i="191"/>
  <c r="AM53" i="191"/>
  <c r="AL53" i="191"/>
  <c r="AK53" i="191"/>
  <c r="AJ53" i="191"/>
  <c r="AI53" i="191"/>
  <c r="AH53" i="191"/>
  <c r="AG53" i="191"/>
  <c r="AF53" i="191"/>
  <c r="AE53" i="191"/>
  <c r="AD53" i="191"/>
  <c r="AC53" i="191"/>
  <c r="AB53" i="191"/>
  <c r="AA53" i="191"/>
  <c r="Z53" i="191"/>
  <c r="Y53" i="191"/>
  <c r="X53" i="191"/>
  <c r="W53" i="191"/>
  <c r="V53" i="191"/>
  <c r="U53" i="191"/>
  <c r="T53" i="191"/>
  <c r="S53" i="191"/>
  <c r="R53" i="191"/>
  <c r="Q53" i="191"/>
  <c r="P53" i="191"/>
  <c r="O53" i="191"/>
  <c r="N53" i="191"/>
  <c r="M53" i="191"/>
  <c r="L53" i="191"/>
  <c r="K53" i="191"/>
  <c r="J53" i="191"/>
  <c r="I53" i="191"/>
  <c r="H53" i="191"/>
  <c r="G53" i="191"/>
  <c r="F53" i="191"/>
  <c r="E53" i="191"/>
  <c r="D53" i="191"/>
  <c r="C53" i="191"/>
  <c r="B53" i="191"/>
  <c r="DX52" i="191"/>
  <c r="DW52" i="191"/>
  <c r="DV52" i="191"/>
  <c r="DU52" i="191"/>
  <c r="DT52" i="191"/>
  <c r="DS52" i="191"/>
  <c r="DR52" i="191"/>
  <c r="DQ52" i="191"/>
  <c r="DP52" i="191"/>
  <c r="DO52" i="191"/>
  <c r="DN52" i="191"/>
  <c r="DM52" i="191"/>
  <c r="DL52" i="191"/>
  <c r="DK52" i="191"/>
  <c r="DJ52" i="191"/>
  <c r="DI52" i="191"/>
  <c r="DH52" i="191"/>
  <c r="DG52" i="191"/>
  <c r="DF52" i="191"/>
  <c r="DE52" i="191"/>
  <c r="DD52" i="191"/>
  <c r="DC52" i="191"/>
  <c r="DB52" i="191"/>
  <c r="DA52" i="191"/>
  <c r="CZ52" i="191"/>
  <c r="CY52" i="191"/>
  <c r="CX52" i="191"/>
  <c r="CW52" i="191"/>
  <c r="CV52" i="191"/>
  <c r="CU52" i="191"/>
  <c r="CT52" i="191"/>
  <c r="CS52" i="191"/>
  <c r="CR52" i="191"/>
  <c r="CQ52" i="191"/>
  <c r="CP52" i="191"/>
  <c r="CO52" i="191"/>
  <c r="CN52" i="191"/>
  <c r="CM52" i="191"/>
  <c r="CL52" i="191"/>
  <c r="CK52" i="191"/>
  <c r="CJ52" i="191"/>
  <c r="CI52" i="191"/>
  <c r="CH52" i="191"/>
  <c r="CG52" i="191"/>
  <c r="CF52" i="191"/>
  <c r="CE52" i="191"/>
  <c r="CD52" i="191"/>
  <c r="CC52" i="191"/>
  <c r="CB52" i="191"/>
  <c r="CA52" i="191"/>
  <c r="BZ52" i="191"/>
  <c r="BY52" i="191"/>
  <c r="BX52" i="191"/>
  <c r="BW52" i="191"/>
  <c r="BV52" i="191"/>
  <c r="BU52" i="191"/>
  <c r="BT52" i="191"/>
  <c r="BS52" i="191"/>
  <c r="BR52" i="191"/>
  <c r="BQ52" i="191"/>
  <c r="BP52" i="191"/>
  <c r="BO52" i="191"/>
  <c r="BN52" i="191"/>
  <c r="BM52" i="191"/>
  <c r="BL52" i="191"/>
  <c r="BK52" i="191"/>
  <c r="BJ52" i="191"/>
  <c r="BI52" i="191"/>
  <c r="BH52" i="191"/>
  <c r="BG52" i="191"/>
  <c r="BF52" i="191"/>
  <c r="BE52" i="191"/>
  <c r="BD52" i="191"/>
  <c r="BC52" i="191"/>
  <c r="BB52" i="191"/>
  <c r="BA52" i="191"/>
  <c r="AZ52" i="191"/>
  <c r="AY52" i="191"/>
  <c r="AX52" i="191"/>
  <c r="AW52" i="191"/>
  <c r="AV52" i="191"/>
  <c r="AU52" i="191"/>
  <c r="AT52" i="191"/>
  <c r="AS52" i="191"/>
  <c r="AR52" i="191"/>
  <c r="AQ52" i="191"/>
  <c r="AP52" i="191"/>
  <c r="AO52" i="191"/>
  <c r="AN52" i="191"/>
  <c r="AM52" i="191"/>
  <c r="AL52" i="191"/>
  <c r="AK52" i="191"/>
  <c r="AJ52" i="191"/>
  <c r="AI52" i="191"/>
  <c r="AH52" i="191"/>
  <c r="AG52" i="191"/>
  <c r="AF52" i="191"/>
  <c r="AE52" i="191"/>
  <c r="AD52" i="191"/>
  <c r="AC52" i="191"/>
  <c r="AB52" i="191"/>
  <c r="AA52" i="191"/>
  <c r="Z52" i="191"/>
  <c r="Y52" i="191"/>
  <c r="X52" i="191"/>
  <c r="W52" i="191"/>
  <c r="V52" i="191"/>
  <c r="U52" i="191"/>
  <c r="T52" i="191"/>
  <c r="S52" i="191"/>
  <c r="R52" i="191"/>
  <c r="Q52" i="191"/>
  <c r="P52" i="191"/>
  <c r="O52" i="191"/>
  <c r="N52" i="191"/>
  <c r="M52" i="191"/>
  <c r="L52" i="191"/>
  <c r="K52" i="191"/>
  <c r="J52" i="191"/>
  <c r="I52" i="191"/>
  <c r="H52" i="191"/>
  <c r="G52" i="191"/>
  <c r="F52" i="191"/>
  <c r="E52" i="191"/>
  <c r="D52" i="191"/>
  <c r="C52" i="191"/>
  <c r="B52" i="191"/>
  <c r="DX50" i="191"/>
  <c r="DW50" i="191"/>
  <c r="DV50" i="191"/>
  <c r="DU50" i="191"/>
  <c r="DT50" i="191"/>
  <c r="DS50" i="191"/>
  <c r="DR50" i="191"/>
  <c r="DQ50" i="191"/>
  <c r="DP50" i="191"/>
  <c r="DO50" i="191"/>
  <c r="DN50" i="191"/>
  <c r="DM50" i="191"/>
  <c r="DL50" i="191"/>
  <c r="DK50" i="191"/>
  <c r="DJ50" i="191"/>
  <c r="DI50" i="191"/>
  <c r="DH50" i="191"/>
  <c r="DG50" i="191"/>
  <c r="DF50" i="191"/>
  <c r="DE50" i="191"/>
  <c r="DD50" i="191"/>
  <c r="DC50" i="191"/>
  <c r="DB50" i="191"/>
  <c r="DA50" i="191"/>
  <c r="CZ50" i="191"/>
  <c r="CY50" i="191"/>
  <c r="CX50" i="191"/>
  <c r="CW50" i="191"/>
  <c r="CV50" i="191"/>
  <c r="CU50" i="191"/>
  <c r="CT50" i="191"/>
  <c r="CS50" i="191"/>
  <c r="CR50" i="191"/>
  <c r="CQ50" i="191"/>
  <c r="CP50" i="191"/>
  <c r="CO50" i="191"/>
  <c r="CN50" i="191"/>
  <c r="CM50" i="191"/>
  <c r="CL50" i="191"/>
  <c r="CK50" i="191"/>
  <c r="CJ50" i="191"/>
  <c r="CI50" i="191"/>
  <c r="CH50" i="191"/>
  <c r="CG50" i="191"/>
  <c r="CF50" i="191"/>
  <c r="CE50" i="191"/>
  <c r="CD50" i="191"/>
  <c r="CC50" i="191"/>
  <c r="CB50" i="191"/>
  <c r="CA50" i="191"/>
  <c r="BZ50" i="191"/>
  <c r="BY50" i="191"/>
  <c r="BX50" i="191"/>
  <c r="BW50" i="191"/>
  <c r="BV50" i="191"/>
  <c r="BU50" i="191"/>
  <c r="BT50" i="191"/>
  <c r="BS50" i="191"/>
  <c r="BR50" i="191"/>
  <c r="BQ50" i="191"/>
  <c r="BP50" i="191"/>
  <c r="BO50" i="191"/>
  <c r="BN50" i="191"/>
  <c r="BM50" i="191"/>
  <c r="BL50" i="191"/>
  <c r="BK50" i="191"/>
  <c r="BJ50" i="191"/>
  <c r="BI50" i="191"/>
  <c r="BH50" i="191"/>
  <c r="BG50" i="191"/>
  <c r="BF50" i="191"/>
  <c r="BE50" i="191"/>
  <c r="BD50" i="191"/>
  <c r="BC50" i="191"/>
  <c r="BB50" i="191"/>
  <c r="BA50" i="191"/>
  <c r="AZ50" i="191"/>
  <c r="AY50" i="191"/>
  <c r="AX50" i="191"/>
  <c r="AW50" i="191"/>
  <c r="AV50" i="191"/>
  <c r="AU50" i="191"/>
  <c r="AT50" i="191"/>
  <c r="AS50" i="191"/>
  <c r="AR50" i="191"/>
  <c r="AQ50" i="191"/>
  <c r="AP50" i="191"/>
  <c r="AO50" i="191"/>
  <c r="AN50" i="191"/>
  <c r="AM50" i="191"/>
  <c r="AL50" i="191"/>
  <c r="AK50" i="191"/>
  <c r="AJ50" i="191"/>
  <c r="AI50" i="191"/>
  <c r="AH50" i="191"/>
  <c r="AG50" i="191"/>
  <c r="AF50" i="191"/>
  <c r="AE50" i="191"/>
  <c r="AD50" i="191"/>
  <c r="AC50" i="191"/>
  <c r="AB50" i="191"/>
  <c r="AA50" i="191"/>
  <c r="Z50" i="191"/>
  <c r="Y50" i="191"/>
  <c r="X50" i="191"/>
  <c r="W50" i="191"/>
  <c r="V50" i="191"/>
  <c r="U50" i="191"/>
  <c r="T50" i="191"/>
  <c r="S50" i="191"/>
  <c r="R50" i="191"/>
  <c r="Q50" i="191"/>
  <c r="P50" i="191"/>
  <c r="O50" i="191"/>
  <c r="N50" i="191"/>
  <c r="M50" i="191"/>
  <c r="L50" i="191"/>
  <c r="K50" i="191"/>
  <c r="J50" i="191"/>
  <c r="I50" i="191"/>
  <c r="H50" i="191"/>
  <c r="G50" i="191"/>
  <c r="F50" i="191"/>
  <c r="E50" i="191"/>
  <c r="D50" i="191"/>
  <c r="C50" i="191"/>
  <c r="B50" i="191"/>
  <c r="DX49" i="191"/>
  <c r="DW49" i="191"/>
  <c r="DV49" i="191"/>
  <c r="DU49" i="191"/>
  <c r="DT49" i="191"/>
  <c r="DS49" i="191"/>
  <c r="DR49" i="191"/>
  <c r="DQ49" i="191"/>
  <c r="DP49" i="191"/>
  <c r="DO49" i="191"/>
  <c r="DN49" i="191"/>
  <c r="DM49" i="191"/>
  <c r="DL49" i="191"/>
  <c r="DK49" i="191"/>
  <c r="DJ49" i="191"/>
  <c r="DI49" i="191"/>
  <c r="DH49" i="191"/>
  <c r="DG49" i="191"/>
  <c r="DF49" i="191"/>
  <c r="DE49" i="191"/>
  <c r="DD49" i="191"/>
  <c r="DC49" i="191"/>
  <c r="DB49" i="191"/>
  <c r="DA49" i="191"/>
  <c r="CZ49" i="191"/>
  <c r="CY49" i="191"/>
  <c r="CX49" i="191"/>
  <c r="CW49" i="191"/>
  <c r="CV49" i="191"/>
  <c r="CU49" i="191"/>
  <c r="CT49" i="191"/>
  <c r="CS49" i="191"/>
  <c r="CR49" i="191"/>
  <c r="CQ49" i="191"/>
  <c r="CP49" i="191"/>
  <c r="CO49" i="191"/>
  <c r="CN49" i="191"/>
  <c r="CM49" i="191"/>
  <c r="CL49" i="191"/>
  <c r="CK49" i="191"/>
  <c r="CJ49" i="191"/>
  <c r="CI49" i="191"/>
  <c r="CH49" i="191"/>
  <c r="CG49" i="191"/>
  <c r="CF49" i="191"/>
  <c r="CE49" i="191"/>
  <c r="CD49" i="191"/>
  <c r="CC49" i="191"/>
  <c r="CB49" i="191"/>
  <c r="CA49" i="191"/>
  <c r="BZ49" i="191"/>
  <c r="BY49" i="191"/>
  <c r="BX49" i="191"/>
  <c r="BW49" i="191"/>
  <c r="BV49" i="191"/>
  <c r="BU49" i="191"/>
  <c r="BT49" i="191"/>
  <c r="BS49" i="191"/>
  <c r="BR49" i="191"/>
  <c r="BQ49" i="191"/>
  <c r="BP49" i="191"/>
  <c r="BO49" i="191"/>
  <c r="BN49" i="191"/>
  <c r="BM49" i="191"/>
  <c r="BL49" i="191"/>
  <c r="BK49" i="191"/>
  <c r="BJ49" i="191"/>
  <c r="BI49" i="191"/>
  <c r="BH49" i="191"/>
  <c r="BG49" i="191"/>
  <c r="BF49" i="191"/>
  <c r="BE49" i="191"/>
  <c r="BD49" i="191"/>
  <c r="BC49" i="191"/>
  <c r="BB49" i="191"/>
  <c r="BA49" i="191"/>
  <c r="AZ49" i="191"/>
  <c r="AY49" i="191"/>
  <c r="AX49" i="191"/>
  <c r="AW49" i="191"/>
  <c r="AV49" i="191"/>
  <c r="AU49" i="191"/>
  <c r="AT49" i="191"/>
  <c r="AS49" i="191"/>
  <c r="AR49" i="191"/>
  <c r="AQ49" i="191"/>
  <c r="AP49" i="191"/>
  <c r="AO49" i="191"/>
  <c r="AN49" i="191"/>
  <c r="AM49" i="191"/>
  <c r="AL49" i="191"/>
  <c r="AK49" i="191"/>
  <c r="AJ49" i="191"/>
  <c r="AI49" i="191"/>
  <c r="AH49" i="191"/>
  <c r="AG49" i="191"/>
  <c r="AF49" i="191"/>
  <c r="AE49" i="191"/>
  <c r="AD49" i="191"/>
  <c r="AC49" i="191"/>
  <c r="AB49" i="191"/>
  <c r="AA49" i="191"/>
  <c r="Z49" i="191"/>
  <c r="Y49" i="191"/>
  <c r="X49" i="191"/>
  <c r="W49" i="191"/>
  <c r="V49" i="191"/>
  <c r="U49" i="191"/>
  <c r="T49" i="191"/>
  <c r="S49" i="191"/>
  <c r="R49" i="191"/>
  <c r="Q49" i="191"/>
  <c r="P49" i="191"/>
  <c r="O49" i="191"/>
  <c r="N49" i="191"/>
  <c r="M49" i="191"/>
  <c r="L49" i="191"/>
  <c r="K49" i="191"/>
  <c r="J49" i="191"/>
  <c r="I49" i="191"/>
  <c r="H49" i="191"/>
  <c r="G49" i="191"/>
  <c r="F49" i="191"/>
  <c r="E49" i="191"/>
  <c r="D49" i="191"/>
  <c r="C49" i="191"/>
  <c r="B49" i="191"/>
  <c r="DX47" i="191"/>
  <c r="DW47" i="191"/>
  <c r="DV47" i="191"/>
  <c r="DU47" i="191"/>
  <c r="DT47" i="191"/>
  <c r="DS47" i="191"/>
  <c r="DR47" i="191"/>
  <c r="DQ47" i="191"/>
  <c r="DP47" i="191"/>
  <c r="DO47" i="191"/>
  <c r="DN47" i="191"/>
  <c r="DM47" i="191"/>
  <c r="DL47" i="191"/>
  <c r="DK47" i="191"/>
  <c r="DJ47" i="191"/>
  <c r="DI47" i="191"/>
  <c r="DH47" i="191"/>
  <c r="DG47" i="191"/>
  <c r="DF47" i="191"/>
  <c r="DE47" i="191"/>
  <c r="DD47" i="191"/>
  <c r="DC47" i="191"/>
  <c r="DB47" i="191"/>
  <c r="DA47" i="191"/>
  <c r="CZ47" i="191"/>
  <c r="CY47" i="191"/>
  <c r="CX47" i="191"/>
  <c r="CW47" i="191"/>
  <c r="CV47" i="191"/>
  <c r="CU47" i="191"/>
  <c r="CT47" i="191"/>
  <c r="CS47" i="191"/>
  <c r="CR47" i="191"/>
  <c r="CQ47" i="191"/>
  <c r="CP47" i="191"/>
  <c r="CO47" i="191"/>
  <c r="CN47" i="191"/>
  <c r="CM47" i="191"/>
  <c r="CL47" i="191"/>
  <c r="CK47" i="191"/>
  <c r="CJ47" i="191"/>
  <c r="CI47" i="191"/>
  <c r="CH47" i="191"/>
  <c r="CG47" i="191"/>
  <c r="CF47" i="191"/>
  <c r="CE47" i="191"/>
  <c r="CD47" i="191"/>
  <c r="CC47" i="191"/>
  <c r="CB47" i="191"/>
  <c r="CA47" i="191"/>
  <c r="BZ47" i="191"/>
  <c r="BY47" i="191"/>
  <c r="BX47" i="191"/>
  <c r="BW47" i="191"/>
  <c r="BV47" i="191"/>
  <c r="BU47" i="191"/>
  <c r="BT47" i="191"/>
  <c r="BS47" i="191"/>
  <c r="BR47" i="191"/>
  <c r="BQ47" i="191"/>
  <c r="BP47" i="191"/>
  <c r="BO47" i="191"/>
  <c r="BN47" i="191"/>
  <c r="BM47" i="191"/>
  <c r="BL47" i="191"/>
  <c r="BK47" i="191"/>
  <c r="BJ47" i="191"/>
  <c r="BI47" i="191"/>
  <c r="BH47" i="191"/>
  <c r="BG47" i="191"/>
  <c r="BF47" i="191"/>
  <c r="BE47" i="191"/>
  <c r="BD47" i="191"/>
  <c r="BC47" i="191"/>
  <c r="BB47" i="191"/>
  <c r="BA47" i="191"/>
  <c r="AZ47" i="191"/>
  <c r="AY47" i="191"/>
  <c r="AX47" i="191"/>
  <c r="AW47" i="191"/>
  <c r="AV47" i="191"/>
  <c r="AU47" i="191"/>
  <c r="AT47" i="191"/>
  <c r="AS47" i="191"/>
  <c r="AR47" i="191"/>
  <c r="AQ47" i="191"/>
  <c r="AP47" i="191"/>
  <c r="AO47" i="191"/>
  <c r="AN47" i="191"/>
  <c r="AM47" i="191"/>
  <c r="AL47" i="191"/>
  <c r="AK47" i="191"/>
  <c r="AJ47" i="191"/>
  <c r="AI47" i="191"/>
  <c r="AH47" i="191"/>
  <c r="AG47" i="191"/>
  <c r="AF47" i="191"/>
  <c r="AE47" i="191"/>
  <c r="AD47" i="191"/>
  <c r="AC47" i="191"/>
  <c r="AB47" i="191"/>
  <c r="AA47" i="191"/>
  <c r="Z47" i="191"/>
  <c r="Y47" i="191"/>
  <c r="X47" i="191"/>
  <c r="W47" i="191"/>
  <c r="V47" i="191"/>
  <c r="U47" i="191"/>
  <c r="T47" i="191"/>
  <c r="S47" i="191"/>
  <c r="R47" i="191"/>
  <c r="Q47" i="191"/>
  <c r="P47" i="191"/>
  <c r="O47" i="191"/>
  <c r="N47" i="191"/>
  <c r="M47" i="191"/>
  <c r="L47" i="191"/>
  <c r="K47" i="191"/>
  <c r="J47" i="191"/>
  <c r="I47" i="191"/>
  <c r="H47" i="191"/>
  <c r="G47" i="191"/>
  <c r="F47" i="191"/>
  <c r="E47" i="191"/>
  <c r="D47" i="191"/>
  <c r="C47" i="191"/>
  <c r="B47" i="191"/>
  <c r="DX46" i="191"/>
  <c r="DW46" i="191"/>
  <c r="DV46" i="191"/>
  <c r="DU46" i="191"/>
  <c r="DT46" i="191"/>
  <c r="DS46" i="191"/>
  <c r="DR46" i="191"/>
  <c r="DQ46" i="191"/>
  <c r="DP46" i="191"/>
  <c r="DO46" i="191"/>
  <c r="DN46" i="191"/>
  <c r="DM46" i="191"/>
  <c r="DL46" i="191"/>
  <c r="DK46" i="191"/>
  <c r="DJ46" i="191"/>
  <c r="DI46" i="191"/>
  <c r="DH46" i="191"/>
  <c r="DG46" i="191"/>
  <c r="DF46" i="191"/>
  <c r="DE46" i="191"/>
  <c r="DD46" i="191"/>
  <c r="DC46" i="191"/>
  <c r="DB46" i="191"/>
  <c r="DA46" i="191"/>
  <c r="CZ46" i="191"/>
  <c r="CY46" i="191"/>
  <c r="CX46" i="191"/>
  <c r="CW46" i="191"/>
  <c r="CV46" i="191"/>
  <c r="CU46" i="191"/>
  <c r="CT46" i="191"/>
  <c r="CS46" i="191"/>
  <c r="CR46" i="191"/>
  <c r="CQ46" i="191"/>
  <c r="CP46" i="191"/>
  <c r="CO46" i="191"/>
  <c r="CN46" i="191"/>
  <c r="CM46" i="191"/>
  <c r="CL46" i="191"/>
  <c r="CK46" i="191"/>
  <c r="CJ46" i="191"/>
  <c r="CI46" i="191"/>
  <c r="CH46" i="191"/>
  <c r="CG46" i="191"/>
  <c r="CF46" i="191"/>
  <c r="CE46" i="191"/>
  <c r="CD46" i="191"/>
  <c r="CC46" i="191"/>
  <c r="CB46" i="191"/>
  <c r="CA46" i="191"/>
  <c r="BZ46" i="191"/>
  <c r="BY46" i="191"/>
  <c r="BX46" i="191"/>
  <c r="BW46" i="191"/>
  <c r="BV46" i="191"/>
  <c r="BU46" i="191"/>
  <c r="BT46" i="191"/>
  <c r="BS46" i="191"/>
  <c r="BR46" i="191"/>
  <c r="BQ46" i="191"/>
  <c r="BP46" i="191"/>
  <c r="BO46" i="191"/>
  <c r="BN46" i="191"/>
  <c r="BM46" i="191"/>
  <c r="BL46" i="191"/>
  <c r="BK46" i="191"/>
  <c r="BJ46" i="191"/>
  <c r="BI46" i="191"/>
  <c r="BH46" i="191"/>
  <c r="BG46" i="191"/>
  <c r="BF46" i="191"/>
  <c r="BE46" i="191"/>
  <c r="BD46" i="191"/>
  <c r="BC46" i="191"/>
  <c r="BB46" i="191"/>
  <c r="BA46" i="191"/>
  <c r="AZ46" i="191"/>
  <c r="AY46" i="191"/>
  <c r="AX46" i="191"/>
  <c r="AW46" i="191"/>
  <c r="AV46" i="191"/>
  <c r="AU46" i="191"/>
  <c r="AT46" i="191"/>
  <c r="AS46" i="191"/>
  <c r="AR46" i="191"/>
  <c r="AQ46" i="191"/>
  <c r="AP46" i="191"/>
  <c r="AO46" i="191"/>
  <c r="AN46" i="191"/>
  <c r="AM46" i="191"/>
  <c r="AL46" i="191"/>
  <c r="AK46" i="191"/>
  <c r="AJ46" i="191"/>
  <c r="AI46" i="191"/>
  <c r="AH46" i="191"/>
  <c r="AG46" i="191"/>
  <c r="AF46" i="191"/>
  <c r="AE46" i="191"/>
  <c r="AD46" i="191"/>
  <c r="AC46" i="191"/>
  <c r="AB46" i="191"/>
  <c r="AA46" i="191"/>
  <c r="Z46" i="191"/>
  <c r="Y46" i="191"/>
  <c r="X46" i="191"/>
  <c r="W46" i="191"/>
  <c r="V46" i="191"/>
  <c r="U46" i="191"/>
  <c r="T46" i="191"/>
  <c r="S46" i="191"/>
  <c r="R46" i="191"/>
  <c r="Q46" i="191"/>
  <c r="P46" i="191"/>
  <c r="O46" i="191"/>
  <c r="N46" i="191"/>
  <c r="M46" i="191"/>
  <c r="L46" i="191"/>
  <c r="K46" i="191"/>
  <c r="J46" i="191"/>
  <c r="I46" i="191"/>
  <c r="H46" i="191"/>
  <c r="G46" i="191"/>
  <c r="F46" i="191"/>
  <c r="E46" i="191"/>
  <c r="D46" i="191"/>
  <c r="C46" i="191"/>
  <c r="B46" i="191"/>
  <c r="DX44" i="191"/>
  <c r="DW44" i="191"/>
  <c r="DV44" i="191"/>
  <c r="DU44" i="191"/>
  <c r="DT44" i="191"/>
  <c r="DS44" i="191"/>
  <c r="DR44" i="191"/>
  <c r="DQ44" i="191"/>
  <c r="DP44" i="191"/>
  <c r="DO44" i="191"/>
  <c r="DN44" i="191"/>
  <c r="DM44" i="191"/>
  <c r="DL44" i="191"/>
  <c r="DK44" i="191"/>
  <c r="DJ44" i="191"/>
  <c r="DI44" i="191"/>
  <c r="DH44" i="191"/>
  <c r="DG44" i="191"/>
  <c r="DF44" i="191"/>
  <c r="DE44" i="191"/>
  <c r="DD44" i="191"/>
  <c r="DC44" i="191"/>
  <c r="DB44" i="191"/>
  <c r="DA44" i="191"/>
  <c r="CZ44" i="191"/>
  <c r="CY44" i="191"/>
  <c r="CX44" i="191"/>
  <c r="CW44" i="191"/>
  <c r="CV44" i="191"/>
  <c r="CU44" i="191"/>
  <c r="CT44" i="191"/>
  <c r="CS44" i="191"/>
  <c r="CR44" i="191"/>
  <c r="CQ44" i="191"/>
  <c r="CP44" i="191"/>
  <c r="CO44" i="191"/>
  <c r="CN44" i="191"/>
  <c r="CM44" i="191"/>
  <c r="CL44" i="191"/>
  <c r="CK44" i="191"/>
  <c r="CJ44" i="191"/>
  <c r="CI44" i="191"/>
  <c r="CH44" i="191"/>
  <c r="CG44" i="191"/>
  <c r="CF44" i="191"/>
  <c r="CE44" i="191"/>
  <c r="CD44" i="191"/>
  <c r="CC44" i="191"/>
  <c r="CB44" i="191"/>
  <c r="CA44" i="191"/>
  <c r="BZ44" i="191"/>
  <c r="BY44" i="191"/>
  <c r="BX44" i="191"/>
  <c r="BW44" i="191"/>
  <c r="BV44" i="191"/>
  <c r="BU44" i="191"/>
  <c r="BT44" i="191"/>
  <c r="BS44" i="191"/>
  <c r="BR44" i="191"/>
  <c r="BQ44" i="191"/>
  <c r="BP44" i="191"/>
  <c r="BO44" i="191"/>
  <c r="BN44" i="191"/>
  <c r="BM44" i="191"/>
  <c r="BL44" i="191"/>
  <c r="BK44" i="191"/>
  <c r="BJ44" i="191"/>
  <c r="BI44" i="191"/>
  <c r="BH44" i="191"/>
  <c r="BG44" i="191"/>
  <c r="BF44" i="191"/>
  <c r="BE44" i="191"/>
  <c r="BD44" i="191"/>
  <c r="BC44" i="191"/>
  <c r="BB44" i="191"/>
  <c r="BA44" i="191"/>
  <c r="AZ44" i="191"/>
  <c r="AY44" i="191"/>
  <c r="AX44" i="191"/>
  <c r="AW44" i="191"/>
  <c r="AV44" i="191"/>
  <c r="AU44" i="191"/>
  <c r="AT44" i="191"/>
  <c r="AS44" i="191"/>
  <c r="AR44" i="191"/>
  <c r="AQ44" i="191"/>
  <c r="AP44" i="191"/>
  <c r="AO44" i="191"/>
  <c r="AN44" i="191"/>
  <c r="AM44" i="191"/>
  <c r="AL44" i="191"/>
  <c r="AK44" i="191"/>
  <c r="AJ44" i="191"/>
  <c r="AI44" i="191"/>
  <c r="AH44" i="191"/>
  <c r="AG44" i="191"/>
  <c r="AF44" i="191"/>
  <c r="AE44" i="191"/>
  <c r="AD44" i="191"/>
  <c r="AC44" i="191"/>
  <c r="AB44" i="191"/>
  <c r="AA44" i="191"/>
  <c r="Z44" i="191"/>
  <c r="Y44" i="191"/>
  <c r="X44" i="191"/>
  <c r="W44" i="191"/>
  <c r="V44" i="191"/>
  <c r="U44" i="191"/>
  <c r="T44" i="191"/>
  <c r="S44" i="191"/>
  <c r="R44" i="191"/>
  <c r="Q44" i="191"/>
  <c r="P44" i="191"/>
  <c r="O44" i="191"/>
  <c r="N44" i="191"/>
  <c r="M44" i="191"/>
  <c r="L44" i="191"/>
  <c r="K44" i="191"/>
  <c r="J44" i="191"/>
  <c r="I44" i="191"/>
  <c r="H44" i="191"/>
  <c r="G44" i="191"/>
  <c r="F44" i="191"/>
  <c r="E44" i="191"/>
  <c r="D44" i="191"/>
  <c r="C44" i="191"/>
  <c r="B44" i="191"/>
  <c r="DX43" i="191"/>
  <c r="DW43" i="191"/>
  <c r="DV43" i="191"/>
  <c r="DU43" i="191"/>
  <c r="DT43" i="191"/>
  <c r="DS43" i="191"/>
  <c r="DR43" i="191"/>
  <c r="DQ43" i="191"/>
  <c r="DP43" i="191"/>
  <c r="DO43" i="191"/>
  <c r="DN43" i="191"/>
  <c r="DM43" i="191"/>
  <c r="DL43" i="191"/>
  <c r="DK43" i="191"/>
  <c r="DJ43" i="191"/>
  <c r="DI43" i="191"/>
  <c r="DH43" i="191"/>
  <c r="DG43" i="191"/>
  <c r="DF43" i="191"/>
  <c r="DE43" i="191"/>
  <c r="DD43" i="191"/>
  <c r="DC43" i="191"/>
  <c r="DB43" i="191"/>
  <c r="DA43" i="191"/>
  <c r="CZ43" i="191"/>
  <c r="CY43" i="191"/>
  <c r="CX43" i="191"/>
  <c r="CW43" i="191"/>
  <c r="CV43" i="191"/>
  <c r="CU43" i="191"/>
  <c r="CT43" i="191"/>
  <c r="CS43" i="191"/>
  <c r="CR43" i="191"/>
  <c r="CQ43" i="191"/>
  <c r="CP43" i="191"/>
  <c r="CO43" i="191"/>
  <c r="CN43" i="191"/>
  <c r="CM43" i="191"/>
  <c r="CL43" i="191"/>
  <c r="CK43" i="191"/>
  <c r="CJ43" i="191"/>
  <c r="CI43" i="191"/>
  <c r="CH43" i="191"/>
  <c r="CG43" i="191"/>
  <c r="CF43" i="191"/>
  <c r="CE43" i="191"/>
  <c r="CD43" i="191"/>
  <c r="CC43" i="191"/>
  <c r="CB43" i="191"/>
  <c r="CA43" i="191"/>
  <c r="BZ43" i="191"/>
  <c r="BY43" i="191"/>
  <c r="BX43" i="191"/>
  <c r="BW43" i="191"/>
  <c r="BV43" i="191"/>
  <c r="BU43" i="191"/>
  <c r="BT43" i="191"/>
  <c r="BS43" i="191"/>
  <c r="BR43" i="191"/>
  <c r="BQ43" i="191"/>
  <c r="BP43" i="191"/>
  <c r="BO43" i="191"/>
  <c r="BN43" i="191"/>
  <c r="BM43" i="191"/>
  <c r="BL43" i="191"/>
  <c r="BK43" i="191"/>
  <c r="BJ43" i="191"/>
  <c r="BI43" i="191"/>
  <c r="BH43" i="191"/>
  <c r="BG43" i="191"/>
  <c r="BF43" i="191"/>
  <c r="BE43" i="191"/>
  <c r="BD43" i="191"/>
  <c r="BC43" i="191"/>
  <c r="BB43" i="191"/>
  <c r="BA43" i="191"/>
  <c r="AZ43" i="191"/>
  <c r="AY43" i="191"/>
  <c r="AX43" i="191"/>
  <c r="AW43" i="191"/>
  <c r="AV43" i="191"/>
  <c r="AU43" i="191"/>
  <c r="AT43" i="191"/>
  <c r="AS43" i="191"/>
  <c r="AR43" i="191"/>
  <c r="AQ43" i="191"/>
  <c r="AP43" i="191"/>
  <c r="AO43" i="191"/>
  <c r="AN43" i="191"/>
  <c r="AM43" i="191"/>
  <c r="AL43" i="191"/>
  <c r="AK43" i="191"/>
  <c r="AJ43" i="191"/>
  <c r="AI43" i="191"/>
  <c r="AH43" i="191"/>
  <c r="AG43" i="191"/>
  <c r="AF43" i="191"/>
  <c r="AE43" i="191"/>
  <c r="AD43" i="191"/>
  <c r="AC43" i="191"/>
  <c r="AB43" i="191"/>
  <c r="AA43" i="191"/>
  <c r="Z43" i="191"/>
  <c r="Y43" i="191"/>
  <c r="X43" i="191"/>
  <c r="W43" i="191"/>
  <c r="V43" i="191"/>
  <c r="U43" i="191"/>
  <c r="T43" i="191"/>
  <c r="S43" i="191"/>
  <c r="R43" i="191"/>
  <c r="Q43" i="191"/>
  <c r="P43" i="191"/>
  <c r="O43" i="191"/>
  <c r="N43" i="191"/>
  <c r="M43" i="191"/>
  <c r="L43" i="191"/>
  <c r="K43" i="191"/>
  <c r="J43" i="191"/>
  <c r="I43" i="191"/>
  <c r="H43" i="191"/>
  <c r="G43" i="191"/>
  <c r="F43" i="191"/>
  <c r="E43" i="191"/>
  <c r="D43" i="191"/>
  <c r="C43" i="191"/>
  <c r="B43" i="191"/>
  <c r="DX41" i="191"/>
  <c r="DW41" i="191"/>
  <c r="DV41" i="191"/>
  <c r="DU41" i="191"/>
  <c r="DT41" i="191"/>
  <c r="DS41" i="191"/>
  <c r="DR41" i="191"/>
  <c r="DQ41" i="191"/>
  <c r="DP41" i="191"/>
  <c r="DO41" i="191"/>
  <c r="DN41" i="191"/>
  <c r="DM41" i="191"/>
  <c r="DL41" i="191"/>
  <c r="DK41" i="191"/>
  <c r="DJ41" i="191"/>
  <c r="DI41" i="191"/>
  <c r="DH41" i="191"/>
  <c r="DG41" i="191"/>
  <c r="DF41" i="191"/>
  <c r="DE41" i="191"/>
  <c r="DD41" i="191"/>
  <c r="DC41" i="191"/>
  <c r="DB41" i="191"/>
  <c r="DA41" i="191"/>
  <c r="CZ41" i="191"/>
  <c r="CY41" i="191"/>
  <c r="CX41" i="191"/>
  <c r="CW41" i="191"/>
  <c r="CV41" i="191"/>
  <c r="CU41" i="191"/>
  <c r="CT41" i="191"/>
  <c r="CS41" i="191"/>
  <c r="CR41" i="191"/>
  <c r="CQ41" i="191"/>
  <c r="CP41" i="191"/>
  <c r="CO41" i="191"/>
  <c r="CN41" i="191"/>
  <c r="CM41" i="191"/>
  <c r="CL41" i="191"/>
  <c r="CK41" i="191"/>
  <c r="CJ41" i="191"/>
  <c r="CI41" i="191"/>
  <c r="CH41" i="191"/>
  <c r="CG41" i="191"/>
  <c r="CF41" i="191"/>
  <c r="CE41" i="191"/>
  <c r="CD41" i="191"/>
  <c r="CC41" i="191"/>
  <c r="CB41" i="191"/>
  <c r="CA41" i="191"/>
  <c r="BZ41" i="191"/>
  <c r="BY41" i="191"/>
  <c r="BX41" i="191"/>
  <c r="BW41" i="191"/>
  <c r="BV41" i="191"/>
  <c r="BU41" i="191"/>
  <c r="BT41" i="191"/>
  <c r="BS41" i="191"/>
  <c r="BR41" i="191"/>
  <c r="BQ41" i="191"/>
  <c r="BP41" i="191"/>
  <c r="BO41" i="191"/>
  <c r="BN41" i="191"/>
  <c r="BM41" i="191"/>
  <c r="BL41" i="191"/>
  <c r="BK41" i="191"/>
  <c r="BJ41" i="191"/>
  <c r="BI41" i="191"/>
  <c r="BH41" i="191"/>
  <c r="BG41" i="191"/>
  <c r="BF41" i="191"/>
  <c r="BE41" i="191"/>
  <c r="BD41" i="191"/>
  <c r="BC41" i="191"/>
  <c r="BB41" i="191"/>
  <c r="BA41" i="191"/>
  <c r="AZ41" i="191"/>
  <c r="AY41" i="191"/>
  <c r="AX41" i="191"/>
  <c r="AW41" i="191"/>
  <c r="AV41" i="191"/>
  <c r="AU41" i="191"/>
  <c r="AT41" i="191"/>
  <c r="AS41" i="191"/>
  <c r="AR41" i="191"/>
  <c r="AQ41" i="191"/>
  <c r="AP41" i="191"/>
  <c r="AO41" i="191"/>
  <c r="AN41" i="191"/>
  <c r="AM41" i="191"/>
  <c r="AL41" i="191"/>
  <c r="AK41" i="191"/>
  <c r="AJ41" i="191"/>
  <c r="AI41" i="191"/>
  <c r="AH41" i="191"/>
  <c r="AG41" i="191"/>
  <c r="AF41" i="191"/>
  <c r="AE41" i="191"/>
  <c r="AD41" i="191"/>
  <c r="AC41" i="191"/>
  <c r="AB41" i="191"/>
  <c r="AA41" i="191"/>
  <c r="Z41" i="191"/>
  <c r="Y41" i="191"/>
  <c r="X41" i="191"/>
  <c r="W41" i="191"/>
  <c r="V41" i="191"/>
  <c r="U41" i="191"/>
  <c r="T41" i="191"/>
  <c r="S41" i="191"/>
  <c r="R41" i="191"/>
  <c r="Q41" i="191"/>
  <c r="P41" i="191"/>
  <c r="O41" i="191"/>
  <c r="N41" i="191"/>
  <c r="M41" i="191"/>
  <c r="L41" i="191"/>
  <c r="K41" i="191"/>
  <c r="J41" i="191"/>
  <c r="I41" i="191"/>
  <c r="H41" i="191"/>
  <c r="G41" i="191"/>
  <c r="F41" i="191"/>
  <c r="E41" i="191"/>
  <c r="D41" i="191"/>
  <c r="C41" i="191"/>
  <c r="B41" i="191"/>
  <c r="DX40" i="191"/>
  <c r="DW40" i="191"/>
  <c r="DV40" i="191"/>
  <c r="DU40" i="191"/>
  <c r="DT40" i="191"/>
  <c r="DS40" i="191"/>
  <c r="DR40" i="191"/>
  <c r="DQ40" i="191"/>
  <c r="DP40" i="191"/>
  <c r="DO40" i="191"/>
  <c r="DN40" i="191"/>
  <c r="DM40" i="191"/>
  <c r="DL40" i="191"/>
  <c r="DK40" i="191"/>
  <c r="DJ40" i="191"/>
  <c r="DI40" i="191"/>
  <c r="DH40" i="191"/>
  <c r="DG40" i="191"/>
  <c r="DF40" i="191"/>
  <c r="DE40" i="191"/>
  <c r="DD40" i="191"/>
  <c r="DC40" i="191"/>
  <c r="DB40" i="191"/>
  <c r="DA40" i="191"/>
  <c r="CZ40" i="191"/>
  <c r="CY40" i="191"/>
  <c r="CX40" i="191"/>
  <c r="CW40" i="191"/>
  <c r="CV40" i="191"/>
  <c r="CU40" i="191"/>
  <c r="CT40" i="191"/>
  <c r="CS40" i="191"/>
  <c r="CR40" i="191"/>
  <c r="CQ40" i="191"/>
  <c r="CP40" i="191"/>
  <c r="CO40" i="191"/>
  <c r="CN40" i="191"/>
  <c r="CM40" i="191"/>
  <c r="CL40" i="191"/>
  <c r="CK40" i="191"/>
  <c r="CJ40" i="191"/>
  <c r="CI40" i="191"/>
  <c r="CH40" i="191"/>
  <c r="CG40" i="191"/>
  <c r="CF40" i="191"/>
  <c r="CE40" i="191"/>
  <c r="CD40" i="191"/>
  <c r="CC40" i="191"/>
  <c r="CB40" i="191"/>
  <c r="CA40" i="191"/>
  <c r="BZ40" i="191"/>
  <c r="BY40" i="191"/>
  <c r="BX40" i="191"/>
  <c r="BW40" i="191"/>
  <c r="BV40" i="191"/>
  <c r="BU40" i="191"/>
  <c r="BT40" i="191"/>
  <c r="BS40" i="191"/>
  <c r="BR40" i="191"/>
  <c r="BQ40" i="191"/>
  <c r="BP40" i="191"/>
  <c r="BO40" i="191"/>
  <c r="BN40" i="191"/>
  <c r="BM40" i="191"/>
  <c r="BL40" i="191"/>
  <c r="BK40" i="191"/>
  <c r="BJ40" i="191"/>
  <c r="BI40" i="191"/>
  <c r="BH40" i="191"/>
  <c r="BG40" i="191"/>
  <c r="BF40" i="191"/>
  <c r="BE40" i="191"/>
  <c r="BD40" i="191"/>
  <c r="BC40" i="191"/>
  <c r="BB40" i="191"/>
  <c r="BA40" i="191"/>
  <c r="AZ40" i="191"/>
  <c r="AY40" i="191"/>
  <c r="AX40" i="191"/>
  <c r="AW40" i="191"/>
  <c r="AV40" i="191"/>
  <c r="AU40" i="191"/>
  <c r="AT40" i="191"/>
  <c r="AS40" i="191"/>
  <c r="AR40" i="191"/>
  <c r="AQ40" i="191"/>
  <c r="AP40" i="191"/>
  <c r="AO40" i="191"/>
  <c r="AN40" i="191"/>
  <c r="AM40" i="191"/>
  <c r="AL40" i="191"/>
  <c r="AK40" i="191"/>
  <c r="AJ40" i="191"/>
  <c r="AI40" i="191"/>
  <c r="AH40" i="191"/>
  <c r="AG40" i="191"/>
  <c r="AF40" i="191"/>
  <c r="AE40" i="191"/>
  <c r="AD40" i="191"/>
  <c r="AC40" i="191"/>
  <c r="AB40" i="191"/>
  <c r="AA40" i="191"/>
  <c r="Z40" i="191"/>
  <c r="Y40" i="191"/>
  <c r="X40" i="191"/>
  <c r="W40" i="191"/>
  <c r="V40" i="191"/>
  <c r="U40" i="191"/>
  <c r="T40" i="191"/>
  <c r="S40" i="191"/>
  <c r="R40" i="191"/>
  <c r="Q40" i="191"/>
  <c r="P40" i="191"/>
  <c r="O40" i="191"/>
  <c r="N40" i="191"/>
  <c r="M40" i="191"/>
  <c r="L40" i="191"/>
  <c r="K40" i="191"/>
  <c r="J40" i="191"/>
  <c r="I40" i="191"/>
  <c r="H40" i="191"/>
  <c r="G40" i="191"/>
  <c r="F40" i="191"/>
  <c r="E40" i="191"/>
  <c r="D40" i="191"/>
  <c r="C40" i="191"/>
  <c r="B40" i="191"/>
  <c r="DX38" i="191"/>
  <c r="DW38" i="191"/>
  <c r="DV38" i="191"/>
  <c r="DU38" i="191"/>
  <c r="DT38" i="191"/>
  <c r="DS38" i="191"/>
  <c r="DR38" i="191"/>
  <c r="DQ38" i="191"/>
  <c r="DP38" i="191"/>
  <c r="DO38" i="191"/>
  <c r="DN38" i="191"/>
  <c r="DM38" i="191"/>
  <c r="DL38" i="191"/>
  <c r="DK38" i="191"/>
  <c r="DJ38" i="191"/>
  <c r="DI38" i="191"/>
  <c r="DH38" i="191"/>
  <c r="DG38" i="191"/>
  <c r="DF38" i="191"/>
  <c r="DE38" i="191"/>
  <c r="DD38" i="191"/>
  <c r="DC38" i="191"/>
  <c r="DB38" i="191"/>
  <c r="DA38" i="191"/>
  <c r="CZ38" i="191"/>
  <c r="CY38" i="191"/>
  <c r="CX38" i="191"/>
  <c r="CW38" i="191"/>
  <c r="CV38" i="191"/>
  <c r="CU38" i="191"/>
  <c r="CT38" i="191"/>
  <c r="CS38" i="191"/>
  <c r="CR38" i="191"/>
  <c r="CQ38" i="191"/>
  <c r="CP38" i="191"/>
  <c r="CO38" i="191"/>
  <c r="CN38" i="191"/>
  <c r="CM38" i="191"/>
  <c r="CL38" i="191"/>
  <c r="CK38" i="191"/>
  <c r="CJ38" i="191"/>
  <c r="CI38" i="191"/>
  <c r="CH38" i="191"/>
  <c r="CG38" i="191"/>
  <c r="CF38" i="191"/>
  <c r="CE38" i="191"/>
  <c r="CD38" i="191"/>
  <c r="CC38" i="191"/>
  <c r="CB38" i="191"/>
  <c r="CA38" i="191"/>
  <c r="BZ38" i="191"/>
  <c r="BY38" i="191"/>
  <c r="BX38" i="191"/>
  <c r="BW38" i="191"/>
  <c r="BV38" i="191"/>
  <c r="BU38" i="191"/>
  <c r="BT38" i="191"/>
  <c r="BS38" i="191"/>
  <c r="BR38" i="191"/>
  <c r="BQ38" i="191"/>
  <c r="BP38" i="191"/>
  <c r="BO38" i="191"/>
  <c r="BN38" i="191"/>
  <c r="BM38" i="191"/>
  <c r="BL38" i="191"/>
  <c r="BK38" i="191"/>
  <c r="BJ38" i="191"/>
  <c r="BI38" i="191"/>
  <c r="BH38" i="191"/>
  <c r="BG38" i="191"/>
  <c r="BF38" i="191"/>
  <c r="BE38" i="191"/>
  <c r="BD38" i="191"/>
  <c r="BC38" i="191"/>
  <c r="BB38" i="191"/>
  <c r="BA38" i="191"/>
  <c r="AZ38" i="191"/>
  <c r="AY38" i="191"/>
  <c r="AX38" i="191"/>
  <c r="AW38" i="191"/>
  <c r="AV38" i="191"/>
  <c r="AU38" i="191"/>
  <c r="AT38" i="191"/>
  <c r="AS38" i="191"/>
  <c r="AR38" i="191"/>
  <c r="AQ38" i="191"/>
  <c r="AP38" i="191"/>
  <c r="AO38" i="191"/>
  <c r="AN38" i="191"/>
  <c r="AM38" i="191"/>
  <c r="AL38" i="191"/>
  <c r="AK38" i="191"/>
  <c r="AJ38" i="191"/>
  <c r="AI38" i="191"/>
  <c r="AH38" i="191"/>
  <c r="AG38" i="191"/>
  <c r="AF38" i="191"/>
  <c r="AE38" i="191"/>
  <c r="AD38" i="191"/>
  <c r="AC38" i="191"/>
  <c r="AB38" i="191"/>
  <c r="AA38" i="191"/>
  <c r="Z38" i="191"/>
  <c r="Y38" i="191"/>
  <c r="X38" i="191"/>
  <c r="W38" i="191"/>
  <c r="V38" i="191"/>
  <c r="U38" i="191"/>
  <c r="T38" i="191"/>
  <c r="S38" i="191"/>
  <c r="R38" i="191"/>
  <c r="Q38" i="191"/>
  <c r="P38" i="191"/>
  <c r="O38" i="191"/>
  <c r="N38" i="191"/>
  <c r="M38" i="191"/>
  <c r="L38" i="191"/>
  <c r="K38" i="191"/>
  <c r="J38" i="191"/>
  <c r="I38" i="191"/>
  <c r="H38" i="191"/>
  <c r="G38" i="191"/>
  <c r="F38" i="191"/>
  <c r="E38" i="191"/>
  <c r="D38" i="191"/>
  <c r="C38" i="191"/>
  <c r="B38" i="191"/>
  <c r="DX37" i="191"/>
  <c r="DW37" i="191"/>
  <c r="DV37" i="191"/>
  <c r="DU37" i="191"/>
  <c r="DT37" i="191"/>
  <c r="DS37" i="191"/>
  <c r="DR37" i="191"/>
  <c r="DQ37" i="191"/>
  <c r="DP37" i="191"/>
  <c r="DO37" i="191"/>
  <c r="DN37" i="191"/>
  <c r="DM37" i="191"/>
  <c r="DL37" i="191"/>
  <c r="DK37" i="191"/>
  <c r="DJ37" i="191"/>
  <c r="DI37" i="191"/>
  <c r="DH37" i="191"/>
  <c r="DG37" i="191"/>
  <c r="DF37" i="191"/>
  <c r="DE37" i="191"/>
  <c r="DD37" i="191"/>
  <c r="DC37" i="191"/>
  <c r="DB37" i="191"/>
  <c r="DA37" i="191"/>
  <c r="CZ37" i="191"/>
  <c r="CY37" i="191"/>
  <c r="CX37" i="191"/>
  <c r="CW37" i="191"/>
  <c r="CV37" i="191"/>
  <c r="CU37" i="191"/>
  <c r="CT37" i="191"/>
  <c r="CS37" i="191"/>
  <c r="CR37" i="191"/>
  <c r="CQ37" i="191"/>
  <c r="CP37" i="191"/>
  <c r="CO37" i="191"/>
  <c r="CN37" i="191"/>
  <c r="CM37" i="191"/>
  <c r="CL37" i="191"/>
  <c r="CK37" i="191"/>
  <c r="CJ37" i="191"/>
  <c r="CI37" i="191"/>
  <c r="CH37" i="191"/>
  <c r="CG37" i="191"/>
  <c r="CF37" i="191"/>
  <c r="CE37" i="191"/>
  <c r="CD37" i="191"/>
  <c r="CC37" i="191"/>
  <c r="CB37" i="191"/>
  <c r="CA37" i="191"/>
  <c r="BZ37" i="191"/>
  <c r="BY37" i="191"/>
  <c r="BX37" i="191"/>
  <c r="BW37" i="191"/>
  <c r="BV37" i="191"/>
  <c r="BU37" i="191"/>
  <c r="BT37" i="191"/>
  <c r="BS37" i="191"/>
  <c r="BR37" i="191"/>
  <c r="BQ37" i="191"/>
  <c r="BP37" i="191"/>
  <c r="BO37" i="191"/>
  <c r="BN37" i="191"/>
  <c r="BM37" i="191"/>
  <c r="BL37" i="191"/>
  <c r="BK37" i="191"/>
  <c r="BJ37" i="191"/>
  <c r="BI37" i="191"/>
  <c r="BH37" i="191"/>
  <c r="BG37" i="191"/>
  <c r="BF37" i="191"/>
  <c r="BE37" i="191"/>
  <c r="BD37" i="191"/>
  <c r="BC37" i="191"/>
  <c r="BB37" i="191"/>
  <c r="BA37" i="191"/>
  <c r="AZ37" i="191"/>
  <c r="AY37" i="191"/>
  <c r="AX37" i="191"/>
  <c r="AW37" i="191"/>
  <c r="AV37" i="191"/>
  <c r="AU37" i="191"/>
  <c r="AT37" i="191"/>
  <c r="AS37" i="191"/>
  <c r="AR37" i="191"/>
  <c r="AQ37" i="191"/>
  <c r="AP37" i="191"/>
  <c r="AO37" i="191"/>
  <c r="AN37" i="191"/>
  <c r="AM37" i="191"/>
  <c r="AL37" i="191"/>
  <c r="AK37" i="191"/>
  <c r="AJ37" i="191"/>
  <c r="AI37" i="191"/>
  <c r="AH37" i="191"/>
  <c r="AG37" i="191"/>
  <c r="AF37" i="191"/>
  <c r="AE37" i="191"/>
  <c r="AD37" i="191"/>
  <c r="AC37" i="191"/>
  <c r="AB37" i="191"/>
  <c r="AA37" i="191"/>
  <c r="Z37" i="191"/>
  <c r="Y37" i="191"/>
  <c r="X37" i="191"/>
  <c r="W37" i="191"/>
  <c r="V37" i="191"/>
  <c r="U37" i="191"/>
  <c r="T37" i="191"/>
  <c r="S37" i="191"/>
  <c r="R37" i="191"/>
  <c r="Q37" i="191"/>
  <c r="P37" i="191"/>
  <c r="O37" i="191"/>
  <c r="N37" i="191"/>
  <c r="M37" i="191"/>
  <c r="L37" i="191"/>
  <c r="K37" i="191"/>
  <c r="J37" i="191"/>
  <c r="I37" i="191"/>
  <c r="H37" i="191"/>
  <c r="G37" i="191"/>
  <c r="F37" i="191"/>
  <c r="E37" i="191"/>
  <c r="D37" i="191"/>
  <c r="C37" i="191"/>
  <c r="B37" i="191"/>
  <c r="DX35" i="191"/>
  <c r="DW35" i="191"/>
  <c r="DV35" i="191"/>
  <c r="DU35" i="191"/>
  <c r="DT35" i="191"/>
  <c r="DS35" i="191"/>
  <c r="DR35" i="191"/>
  <c r="DQ35" i="191"/>
  <c r="DP35" i="191"/>
  <c r="DO35" i="191"/>
  <c r="DN35" i="191"/>
  <c r="DM35" i="191"/>
  <c r="DL35" i="191"/>
  <c r="DK35" i="191"/>
  <c r="DJ35" i="191"/>
  <c r="DI35" i="191"/>
  <c r="DH35" i="191"/>
  <c r="DG35" i="191"/>
  <c r="DF35" i="191"/>
  <c r="DE35" i="191"/>
  <c r="DD35" i="191"/>
  <c r="DC35" i="191"/>
  <c r="DB35" i="191"/>
  <c r="DA35" i="191"/>
  <c r="CZ35" i="191"/>
  <c r="CY35" i="191"/>
  <c r="CX35" i="191"/>
  <c r="CW35" i="191"/>
  <c r="CV35" i="191"/>
  <c r="CU35" i="191"/>
  <c r="CT35" i="191"/>
  <c r="CS35" i="191"/>
  <c r="CR35" i="191"/>
  <c r="CQ35" i="191"/>
  <c r="CP35" i="191"/>
  <c r="CO35" i="191"/>
  <c r="CN35" i="191"/>
  <c r="CM35" i="191"/>
  <c r="CL35" i="191"/>
  <c r="CK35" i="191"/>
  <c r="CJ35" i="191"/>
  <c r="CI35" i="191"/>
  <c r="CH35" i="191"/>
  <c r="CG35" i="191"/>
  <c r="CF35" i="191"/>
  <c r="CE35" i="191"/>
  <c r="CD35" i="191"/>
  <c r="CC35" i="191"/>
  <c r="CB35" i="191"/>
  <c r="CA35" i="191"/>
  <c r="BZ35" i="191"/>
  <c r="BY35" i="191"/>
  <c r="BX35" i="191"/>
  <c r="BW35" i="191"/>
  <c r="BV35" i="191"/>
  <c r="BU35" i="191"/>
  <c r="BT35" i="191"/>
  <c r="BS35" i="191"/>
  <c r="BR35" i="191"/>
  <c r="BQ35" i="191"/>
  <c r="BP35" i="191"/>
  <c r="BO35" i="191"/>
  <c r="BN35" i="191"/>
  <c r="BM35" i="191"/>
  <c r="BL35" i="191"/>
  <c r="BK35" i="191"/>
  <c r="BJ35" i="191"/>
  <c r="BI35" i="191"/>
  <c r="BH35" i="191"/>
  <c r="BG35" i="191"/>
  <c r="BF35" i="191"/>
  <c r="BE35" i="191"/>
  <c r="BD35" i="191"/>
  <c r="BC35" i="191"/>
  <c r="BB35" i="191"/>
  <c r="BA35" i="191"/>
  <c r="AZ35" i="191"/>
  <c r="AY35" i="191"/>
  <c r="AX35" i="191"/>
  <c r="AW35" i="191"/>
  <c r="AV35" i="191"/>
  <c r="AU35" i="191"/>
  <c r="AT35" i="191"/>
  <c r="AS35" i="191"/>
  <c r="AR35" i="191"/>
  <c r="AQ35" i="191"/>
  <c r="AP35" i="191"/>
  <c r="AO35" i="191"/>
  <c r="AN35" i="191"/>
  <c r="AM35" i="191"/>
  <c r="AL35" i="191"/>
  <c r="AK35" i="191"/>
  <c r="AJ35" i="191"/>
  <c r="AI35" i="191"/>
  <c r="AH35" i="191"/>
  <c r="AG35" i="191"/>
  <c r="AF35" i="191"/>
  <c r="AE35" i="191"/>
  <c r="AD35" i="191"/>
  <c r="AC35" i="191"/>
  <c r="AB35" i="191"/>
  <c r="AA35" i="191"/>
  <c r="Z35" i="191"/>
  <c r="Y35" i="191"/>
  <c r="X35" i="191"/>
  <c r="W35" i="191"/>
  <c r="V35" i="191"/>
  <c r="U35" i="191"/>
  <c r="T35" i="191"/>
  <c r="S35" i="191"/>
  <c r="R35" i="191"/>
  <c r="Q35" i="191"/>
  <c r="P35" i="191"/>
  <c r="O35" i="191"/>
  <c r="N35" i="191"/>
  <c r="M35" i="191"/>
  <c r="L35" i="191"/>
  <c r="K35" i="191"/>
  <c r="J35" i="191"/>
  <c r="I35" i="191"/>
  <c r="H35" i="191"/>
  <c r="G35" i="191"/>
  <c r="F35" i="191"/>
  <c r="E35" i="191"/>
  <c r="D35" i="191"/>
  <c r="C35" i="191"/>
  <c r="B35" i="191"/>
  <c r="DX34" i="191"/>
  <c r="DW34" i="191"/>
  <c r="DV34" i="191"/>
  <c r="DU34" i="191"/>
  <c r="DT34" i="191"/>
  <c r="DS34" i="191"/>
  <c r="DR34" i="191"/>
  <c r="DQ34" i="191"/>
  <c r="DP34" i="191"/>
  <c r="DO34" i="191"/>
  <c r="DN34" i="191"/>
  <c r="DM34" i="191"/>
  <c r="DL34" i="191"/>
  <c r="DK34" i="191"/>
  <c r="DJ34" i="191"/>
  <c r="DI34" i="191"/>
  <c r="DH34" i="191"/>
  <c r="DG34" i="191"/>
  <c r="DF34" i="191"/>
  <c r="DE34" i="191"/>
  <c r="DD34" i="191"/>
  <c r="DC34" i="191"/>
  <c r="DB34" i="191"/>
  <c r="DA34" i="191"/>
  <c r="CZ34" i="191"/>
  <c r="CY34" i="191"/>
  <c r="CX34" i="191"/>
  <c r="CW34" i="191"/>
  <c r="CV34" i="191"/>
  <c r="CU34" i="191"/>
  <c r="CT34" i="191"/>
  <c r="CS34" i="191"/>
  <c r="CR34" i="191"/>
  <c r="CQ34" i="191"/>
  <c r="CP34" i="191"/>
  <c r="CO34" i="191"/>
  <c r="CN34" i="191"/>
  <c r="CM34" i="191"/>
  <c r="CL34" i="191"/>
  <c r="CK34" i="191"/>
  <c r="CJ34" i="191"/>
  <c r="CI34" i="191"/>
  <c r="CH34" i="191"/>
  <c r="CG34" i="191"/>
  <c r="CF34" i="191"/>
  <c r="CE34" i="191"/>
  <c r="CD34" i="191"/>
  <c r="CC34" i="191"/>
  <c r="CB34" i="191"/>
  <c r="CA34" i="191"/>
  <c r="BZ34" i="191"/>
  <c r="BY34" i="191"/>
  <c r="BX34" i="191"/>
  <c r="BW34" i="191"/>
  <c r="BV34" i="191"/>
  <c r="BU34" i="191"/>
  <c r="BT34" i="191"/>
  <c r="BS34" i="191"/>
  <c r="BR34" i="191"/>
  <c r="BQ34" i="191"/>
  <c r="BP34" i="191"/>
  <c r="BO34" i="191"/>
  <c r="BN34" i="191"/>
  <c r="BM34" i="191"/>
  <c r="BL34" i="191"/>
  <c r="BK34" i="191"/>
  <c r="BJ34" i="191"/>
  <c r="BI34" i="191"/>
  <c r="BH34" i="191"/>
  <c r="BG34" i="191"/>
  <c r="BF34" i="191"/>
  <c r="BE34" i="191"/>
  <c r="BD34" i="191"/>
  <c r="BC34" i="191"/>
  <c r="BB34" i="191"/>
  <c r="BA34" i="191"/>
  <c r="AZ34" i="191"/>
  <c r="AY34" i="191"/>
  <c r="AX34" i="191"/>
  <c r="AW34" i="191"/>
  <c r="AV34" i="191"/>
  <c r="AU34" i="191"/>
  <c r="AT34" i="191"/>
  <c r="AS34" i="191"/>
  <c r="AR34" i="191"/>
  <c r="AQ34" i="191"/>
  <c r="AP34" i="191"/>
  <c r="AO34" i="191"/>
  <c r="AN34" i="191"/>
  <c r="AM34" i="191"/>
  <c r="AL34" i="191"/>
  <c r="AK34" i="191"/>
  <c r="AJ34" i="191"/>
  <c r="AI34" i="191"/>
  <c r="AH34" i="191"/>
  <c r="AG34" i="191"/>
  <c r="AF34" i="191"/>
  <c r="AE34" i="191"/>
  <c r="AD34" i="191"/>
  <c r="AC34" i="191"/>
  <c r="AB34" i="191"/>
  <c r="AA34" i="191"/>
  <c r="Z34" i="191"/>
  <c r="Y34" i="191"/>
  <c r="X34" i="191"/>
  <c r="W34" i="191"/>
  <c r="V34" i="191"/>
  <c r="U34" i="191"/>
  <c r="T34" i="191"/>
  <c r="S34" i="191"/>
  <c r="R34" i="191"/>
  <c r="Q34" i="191"/>
  <c r="P34" i="191"/>
  <c r="O34" i="191"/>
  <c r="N34" i="191"/>
  <c r="M34" i="191"/>
  <c r="L34" i="191"/>
  <c r="K34" i="191"/>
  <c r="J34" i="191"/>
  <c r="I34" i="191"/>
  <c r="H34" i="191"/>
  <c r="G34" i="191"/>
  <c r="F34" i="191"/>
  <c r="E34" i="191"/>
  <c r="D34" i="191"/>
  <c r="C34" i="191"/>
  <c r="B34" i="191"/>
  <c r="DX32" i="191"/>
  <c r="DW32" i="191"/>
  <c r="DV32" i="191"/>
  <c r="DU32" i="191"/>
  <c r="DT32" i="191"/>
  <c r="DS32" i="191"/>
  <c r="DR32" i="191"/>
  <c r="DQ32" i="191"/>
  <c r="DP32" i="191"/>
  <c r="DO32" i="191"/>
  <c r="DN32" i="191"/>
  <c r="DM32" i="191"/>
  <c r="DL32" i="191"/>
  <c r="DK32" i="191"/>
  <c r="DJ32" i="191"/>
  <c r="DI32" i="191"/>
  <c r="DH32" i="191"/>
  <c r="DG32" i="191"/>
  <c r="DF32" i="191"/>
  <c r="DE32" i="191"/>
  <c r="DD32" i="191"/>
  <c r="DC32" i="191"/>
  <c r="DB32" i="191"/>
  <c r="DA32" i="191"/>
  <c r="CZ32" i="191"/>
  <c r="CY32" i="191"/>
  <c r="CX32" i="191"/>
  <c r="CW32" i="191"/>
  <c r="CV32" i="191"/>
  <c r="CU32" i="191"/>
  <c r="CT32" i="191"/>
  <c r="CS32" i="191"/>
  <c r="CR32" i="191"/>
  <c r="CQ32" i="191"/>
  <c r="CP32" i="191"/>
  <c r="CO32" i="191"/>
  <c r="CN32" i="191"/>
  <c r="CM32" i="191"/>
  <c r="CL32" i="191"/>
  <c r="CK32" i="191"/>
  <c r="CJ32" i="191"/>
  <c r="CI32" i="191"/>
  <c r="CH32" i="191"/>
  <c r="CG32" i="191"/>
  <c r="CF32" i="191"/>
  <c r="CE32" i="191"/>
  <c r="CD32" i="191"/>
  <c r="CC32" i="191"/>
  <c r="CB32" i="191"/>
  <c r="CA32" i="191"/>
  <c r="BZ32" i="191"/>
  <c r="BY32" i="191"/>
  <c r="BX32" i="191"/>
  <c r="BW32" i="191"/>
  <c r="BV32" i="191"/>
  <c r="BU32" i="191"/>
  <c r="BT32" i="191"/>
  <c r="BS32" i="191"/>
  <c r="BR32" i="191"/>
  <c r="BQ32" i="191"/>
  <c r="BP32" i="191"/>
  <c r="BO32" i="191"/>
  <c r="BN32" i="191"/>
  <c r="BM32" i="191"/>
  <c r="BL32" i="191"/>
  <c r="BK32" i="191"/>
  <c r="BJ32" i="191"/>
  <c r="BI32" i="191"/>
  <c r="BH32" i="191"/>
  <c r="BG32" i="191"/>
  <c r="BF32" i="191"/>
  <c r="BE32" i="191"/>
  <c r="BD32" i="191"/>
  <c r="BC32" i="191"/>
  <c r="BB32" i="191"/>
  <c r="BA32" i="191"/>
  <c r="AZ32" i="191"/>
  <c r="AY32" i="191"/>
  <c r="AX32" i="191"/>
  <c r="AW32" i="191"/>
  <c r="AV32" i="191"/>
  <c r="AU32" i="191"/>
  <c r="AT32" i="191"/>
  <c r="AS32" i="191"/>
  <c r="AR32" i="191"/>
  <c r="AQ32" i="191"/>
  <c r="AP32" i="191"/>
  <c r="AO32" i="191"/>
  <c r="AN32" i="191"/>
  <c r="AM32" i="191"/>
  <c r="AL32" i="191"/>
  <c r="AK32" i="191"/>
  <c r="AJ32" i="191"/>
  <c r="AI32" i="191"/>
  <c r="AH32" i="191"/>
  <c r="AG32" i="191"/>
  <c r="AF32" i="191"/>
  <c r="AE32" i="191"/>
  <c r="AD32" i="191"/>
  <c r="AC32" i="191"/>
  <c r="AB32" i="191"/>
  <c r="AA32" i="191"/>
  <c r="Z32" i="191"/>
  <c r="Y32" i="191"/>
  <c r="X32" i="191"/>
  <c r="W32" i="191"/>
  <c r="V32" i="191"/>
  <c r="U32" i="191"/>
  <c r="T32" i="191"/>
  <c r="S32" i="191"/>
  <c r="R32" i="191"/>
  <c r="Q32" i="191"/>
  <c r="P32" i="191"/>
  <c r="O32" i="191"/>
  <c r="N32" i="191"/>
  <c r="M32" i="191"/>
  <c r="L32" i="191"/>
  <c r="K32" i="191"/>
  <c r="J32" i="191"/>
  <c r="I32" i="191"/>
  <c r="H32" i="191"/>
  <c r="G32" i="191"/>
  <c r="F32" i="191"/>
  <c r="E32" i="191"/>
  <c r="D32" i="191"/>
  <c r="C32" i="191"/>
  <c r="B32" i="191"/>
  <c r="DX31" i="191"/>
  <c r="DW31" i="191"/>
  <c r="DV31" i="191"/>
  <c r="DU31" i="191"/>
  <c r="DT31" i="191"/>
  <c r="DS31" i="191"/>
  <c r="DR31" i="191"/>
  <c r="DQ31" i="191"/>
  <c r="DP31" i="191"/>
  <c r="DO31" i="191"/>
  <c r="DN31" i="191"/>
  <c r="DM31" i="191"/>
  <c r="DL31" i="191"/>
  <c r="DK31" i="191"/>
  <c r="DJ31" i="191"/>
  <c r="DI31" i="191"/>
  <c r="DH31" i="191"/>
  <c r="DG31" i="191"/>
  <c r="DF31" i="191"/>
  <c r="DE31" i="191"/>
  <c r="DD31" i="191"/>
  <c r="DC31" i="191"/>
  <c r="DB31" i="191"/>
  <c r="DA31" i="191"/>
  <c r="CZ31" i="191"/>
  <c r="CY31" i="191"/>
  <c r="CX31" i="191"/>
  <c r="CW31" i="191"/>
  <c r="CV31" i="191"/>
  <c r="CU31" i="191"/>
  <c r="CT31" i="191"/>
  <c r="CS31" i="191"/>
  <c r="CR31" i="191"/>
  <c r="CQ31" i="191"/>
  <c r="CP31" i="191"/>
  <c r="CO31" i="191"/>
  <c r="CN31" i="191"/>
  <c r="CM31" i="191"/>
  <c r="CL31" i="191"/>
  <c r="CK31" i="191"/>
  <c r="CJ31" i="191"/>
  <c r="CI31" i="191"/>
  <c r="CH31" i="191"/>
  <c r="CG31" i="191"/>
  <c r="CF31" i="191"/>
  <c r="CE31" i="191"/>
  <c r="CD31" i="191"/>
  <c r="CC31" i="191"/>
  <c r="CB31" i="191"/>
  <c r="CA31" i="191"/>
  <c r="BZ31" i="191"/>
  <c r="BY31" i="191"/>
  <c r="BX31" i="191"/>
  <c r="BW31" i="191"/>
  <c r="BV31" i="191"/>
  <c r="BU31" i="191"/>
  <c r="BT31" i="191"/>
  <c r="BS31" i="191"/>
  <c r="BR31" i="191"/>
  <c r="BQ31" i="191"/>
  <c r="BP31" i="191"/>
  <c r="BO31" i="191"/>
  <c r="BN31" i="191"/>
  <c r="BM31" i="191"/>
  <c r="BL31" i="191"/>
  <c r="BK31" i="191"/>
  <c r="BJ31" i="191"/>
  <c r="BI31" i="191"/>
  <c r="BH31" i="191"/>
  <c r="BG31" i="191"/>
  <c r="BF31" i="191"/>
  <c r="BE31" i="191"/>
  <c r="BD31" i="191"/>
  <c r="BC31" i="191"/>
  <c r="BB31" i="191"/>
  <c r="BA31" i="191"/>
  <c r="AZ31" i="191"/>
  <c r="AY31" i="191"/>
  <c r="AX31" i="191"/>
  <c r="AW31" i="191"/>
  <c r="AV31" i="191"/>
  <c r="AU31" i="191"/>
  <c r="AT31" i="191"/>
  <c r="AS31" i="191"/>
  <c r="AR31" i="191"/>
  <c r="AQ31" i="191"/>
  <c r="AP31" i="191"/>
  <c r="AO31" i="191"/>
  <c r="AN31" i="191"/>
  <c r="AM31" i="191"/>
  <c r="AL31" i="191"/>
  <c r="AK31" i="191"/>
  <c r="AJ31" i="191"/>
  <c r="AI31" i="191"/>
  <c r="AH31" i="191"/>
  <c r="AG31" i="191"/>
  <c r="AF31" i="191"/>
  <c r="AE31" i="191"/>
  <c r="AD31" i="191"/>
  <c r="AC31" i="191"/>
  <c r="AB31" i="191"/>
  <c r="AA31" i="191"/>
  <c r="Z31" i="191"/>
  <c r="Y31" i="191"/>
  <c r="X31" i="191"/>
  <c r="W31" i="191"/>
  <c r="V31" i="191"/>
  <c r="U31" i="191"/>
  <c r="T31" i="191"/>
  <c r="S31" i="191"/>
  <c r="R31" i="191"/>
  <c r="Q31" i="191"/>
  <c r="P31" i="191"/>
  <c r="O31" i="191"/>
  <c r="N31" i="191"/>
  <c r="M31" i="191"/>
  <c r="L31" i="191"/>
  <c r="K31" i="191"/>
  <c r="J31" i="191"/>
  <c r="I31" i="191"/>
  <c r="H31" i="191"/>
  <c r="G31" i="191"/>
  <c r="F31" i="191"/>
  <c r="E31" i="191"/>
  <c r="D31" i="191"/>
  <c r="C31" i="191"/>
  <c r="B31" i="191"/>
  <c r="DX28" i="191"/>
  <c r="DW28" i="191"/>
  <c r="DV28" i="191"/>
  <c r="DU28" i="191"/>
  <c r="DT28" i="191"/>
  <c r="DS28" i="191"/>
  <c r="DR28" i="191"/>
  <c r="DQ28" i="191"/>
  <c r="DP28" i="191"/>
  <c r="DO28" i="191"/>
  <c r="DN28" i="191"/>
  <c r="DM28" i="191"/>
  <c r="DL28" i="191"/>
  <c r="DK28" i="191"/>
  <c r="DJ28" i="191"/>
  <c r="DI28" i="191"/>
  <c r="DH28" i="191"/>
  <c r="DG28" i="191"/>
  <c r="DF28" i="191"/>
  <c r="DE28" i="191"/>
  <c r="DD28" i="191"/>
  <c r="DC28" i="191"/>
  <c r="DB28" i="191"/>
  <c r="DA28" i="191"/>
  <c r="CZ28" i="191"/>
  <c r="CY28" i="191"/>
  <c r="CX28" i="191"/>
  <c r="CW28" i="191"/>
  <c r="CV28" i="191"/>
  <c r="CU28" i="191"/>
  <c r="CT28" i="191"/>
  <c r="CS28" i="191"/>
  <c r="CR28" i="191"/>
  <c r="CQ28" i="191"/>
  <c r="CP28" i="191"/>
  <c r="CO28" i="191"/>
  <c r="CN28" i="191"/>
  <c r="CM28" i="191"/>
  <c r="CL28" i="191"/>
  <c r="CK28" i="191"/>
  <c r="CJ28" i="191"/>
  <c r="CI28" i="191"/>
  <c r="CH28" i="191"/>
  <c r="CG28" i="191"/>
  <c r="CF28" i="191"/>
  <c r="CE28" i="191"/>
  <c r="CD28" i="191"/>
  <c r="CC28" i="191"/>
  <c r="CB28" i="191"/>
  <c r="CA28" i="191"/>
  <c r="BZ28" i="191"/>
  <c r="BY28" i="191"/>
  <c r="BX28" i="191"/>
  <c r="BW28" i="191"/>
  <c r="BV28" i="191"/>
  <c r="BU28" i="191"/>
  <c r="BT28" i="191"/>
  <c r="BS28" i="191"/>
  <c r="BR28" i="191"/>
  <c r="BQ28" i="191"/>
  <c r="BP28" i="191"/>
  <c r="BO28" i="191"/>
  <c r="BN28" i="191"/>
  <c r="BM28" i="191"/>
  <c r="BL28" i="191"/>
  <c r="BK28" i="191"/>
  <c r="BJ28" i="191"/>
  <c r="BI28" i="191"/>
  <c r="BH28" i="191"/>
  <c r="BG28" i="191"/>
  <c r="BD28" i="191"/>
  <c r="BC28" i="191"/>
  <c r="BB28" i="191"/>
  <c r="BA28" i="191"/>
  <c r="AZ28" i="191"/>
  <c r="AY28" i="191"/>
  <c r="AX28" i="191"/>
  <c r="AW28" i="191"/>
  <c r="AV28" i="191"/>
  <c r="AU28" i="191"/>
  <c r="AT28" i="191"/>
  <c r="AS28" i="191"/>
  <c r="AR28" i="191"/>
  <c r="AQ28" i="191"/>
  <c r="AP28" i="191"/>
  <c r="AO28" i="191"/>
  <c r="AN28" i="191"/>
  <c r="AM28" i="191"/>
  <c r="AL28" i="191"/>
  <c r="AK28" i="191"/>
  <c r="AJ28" i="191"/>
  <c r="AI28" i="191"/>
  <c r="AH28" i="191"/>
  <c r="AG28" i="191"/>
  <c r="AF28" i="191"/>
  <c r="AE28" i="191"/>
  <c r="AD28" i="191"/>
  <c r="AC28" i="191"/>
  <c r="AB28" i="191"/>
  <c r="AA28" i="191"/>
  <c r="Z28" i="191"/>
  <c r="Y28" i="191"/>
  <c r="X28" i="191"/>
  <c r="W28" i="191"/>
  <c r="V28" i="191"/>
  <c r="U28" i="191"/>
  <c r="T28" i="191"/>
  <c r="S28" i="191"/>
  <c r="R28" i="191"/>
  <c r="Q28" i="191"/>
  <c r="P28" i="191"/>
  <c r="O28" i="191"/>
  <c r="N28" i="191"/>
  <c r="M28" i="191"/>
  <c r="L28" i="191"/>
  <c r="K28" i="191"/>
  <c r="J28" i="191"/>
  <c r="I28" i="191"/>
  <c r="H28" i="191"/>
  <c r="G28" i="191"/>
  <c r="F28" i="191"/>
  <c r="E28" i="191"/>
  <c r="D28" i="191"/>
  <c r="C28" i="191"/>
  <c r="B28" i="191"/>
  <c r="DX26" i="191"/>
  <c r="DW26" i="191"/>
  <c r="DV26" i="191"/>
  <c r="DU26" i="191"/>
  <c r="DT26" i="191"/>
  <c r="DS26" i="191"/>
  <c r="DR26" i="191"/>
  <c r="DQ26" i="191"/>
  <c r="DP26" i="191"/>
  <c r="DO26" i="191"/>
  <c r="DN26" i="191"/>
  <c r="DM26" i="191"/>
  <c r="DL26" i="191"/>
  <c r="DK26" i="191"/>
  <c r="DJ26" i="191"/>
  <c r="DI26" i="191"/>
  <c r="DH26" i="191"/>
  <c r="DG26" i="191"/>
  <c r="DF26" i="191"/>
  <c r="DE26" i="191"/>
  <c r="DD26" i="191"/>
  <c r="DC26" i="191"/>
  <c r="DB26" i="191"/>
  <c r="DA26" i="191"/>
  <c r="CZ26" i="191"/>
  <c r="CY26" i="191"/>
  <c r="CX26" i="191"/>
  <c r="CW26" i="191"/>
  <c r="CV26" i="191"/>
  <c r="CU26" i="191"/>
  <c r="CT26" i="191"/>
  <c r="CS26" i="191"/>
  <c r="CR26" i="191"/>
  <c r="CQ26" i="191"/>
  <c r="CP26" i="191"/>
  <c r="CO26" i="191"/>
  <c r="CN26" i="191"/>
  <c r="CM26" i="191"/>
  <c r="CL26" i="191"/>
  <c r="CK26" i="191"/>
  <c r="CJ26" i="191"/>
  <c r="CI26" i="191"/>
  <c r="CH26" i="191"/>
  <c r="CG26" i="191"/>
  <c r="CF26" i="191"/>
  <c r="CE26" i="191"/>
  <c r="CD26" i="191"/>
  <c r="CC26" i="191"/>
  <c r="CB26" i="191"/>
  <c r="CA26" i="191"/>
  <c r="BZ26" i="191"/>
  <c r="BY26" i="191"/>
  <c r="BX26" i="191"/>
  <c r="BW26" i="191"/>
  <c r="BV26" i="191"/>
  <c r="BU26" i="191"/>
  <c r="BT26" i="191"/>
  <c r="BS26" i="191"/>
  <c r="BR26" i="191"/>
  <c r="BQ26" i="191"/>
  <c r="BP26" i="191"/>
  <c r="BO26" i="191"/>
  <c r="BN26" i="191"/>
  <c r="BM26" i="191"/>
  <c r="BL26" i="191"/>
  <c r="BK26" i="191"/>
  <c r="BJ26" i="191"/>
  <c r="BI26" i="191"/>
  <c r="BH26" i="191"/>
  <c r="BG26" i="191"/>
  <c r="BF26" i="191"/>
  <c r="BE26" i="191"/>
  <c r="BD26" i="191"/>
  <c r="BC26" i="191"/>
  <c r="BB26" i="191"/>
  <c r="BA26" i="191"/>
  <c r="AZ26" i="191"/>
  <c r="AY26" i="191"/>
  <c r="AX26" i="191"/>
  <c r="AW26" i="191"/>
  <c r="AV26" i="191"/>
  <c r="AU26" i="191"/>
  <c r="AT26" i="191"/>
  <c r="AS26" i="191"/>
  <c r="AR26" i="191"/>
  <c r="AQ26" i="191"/>
  <c r="AP26" i="191"/>
  <c r="AO26" i="191"/>
  <c r="AN26" i="191"/>
  <c r="AM26" i="191"/>
  <c r="AL26" i="191"/>
  <c r="AK26" i="191"/>
  <c r="AJ26" i="191"/>
  <c r="AI26" i="191"/>
  <c r="AH26" i="191"/>
  <c r="AG26" i="191"/>
  <c r="AF26" i="191"/>
  <c r="AE26" i="191"/>
  <c r="AD26" i="191"/>
  <c r="AC26" i="191"/>
  <c r="AB26" i="191"/>
  <c r="AA26" i="191"/>
  <c r="Z26" i="191"/>
  <c r="Y26" i="191"/>
  <c r="X26" i="191"/>
  <c r="W26" i="191"/>
  <c r="V26" i="191"/>
  <c r="U26" i="191"/>
  <c r="T26" i="191"/>
  <c r="S26" i="191"/>
  <c r="R26" i="191"/>
  <c r="Q26" i="191"/>
  <c r="P26" i="191"/>
  <c r="O26" i="191"/>
  <c r="N26" i="191"/>
  <c r="M26" i="191"/>
  <c r="L26" i="191"/>
  <c r="K26" i="191"/>
  <c r="J26" i="191"/>
  <c r="I26" i="191"/>
  <c r="H26" i="191"/>
  <c r="G26" i="191"/>
  <c r="F26" i="191"/>
  <c r="E26" i="191"/>
  <c r="D26" i="191"/>
  <c r="C26" i="191"/>
  <c r="B26" i="191"/>
  <c r="DX25" i="191"/>
  <c r="DW25" i="191"/>
  <c r="DV25" i="191"/>
  <c r="DU25" i="191"/>
  <c r="DT25" i="191"/>
  <c r="DS25" i="191"/>
  <c r="DR25" i="191"/>
  <c r="DQ25" i="191"/>
  <c r="DP25" i="191"/>
  <c r="DO25" i="191"/>
  <c r="DN25" i="191"/>
  <c r="DM25" i="191"/>
  <c r="DL25" i="191"/>
  <c r="DK25" i="191"/>
  <c r="DJ25" i="191"/>
  <c r="DI25" i="191"/>
  <c r="DH25" i="191"/>
  <c r="DG25" i="191"/>
  <c r="DF25" i="191"/>
  <c r="DE25" i="191"/>
  <c r="DD25" i="191"/>
  <c r="DC25" i="191"/>
  <c r="DB25" i="191"/>
  <c r="DA25" i="191"/>
  <c r="CZ25" i="191"/>
  <c r="CY25" i="191"/>
  <c r="CX25" i="191"/>
  <c r="CW25" i="191"/>
  <c r="CV25" i="191"/>
  <c r="CU25" i="191"/>
  <c r="CT25" i="191"/>
  <c r="CS25" i="191"/>
  <c r="CR25" i="191"/>
  <c r="CQ25" i="191"/>
  <c r="CP25" i="191"/>
  <c r="CO25" i="191"/>
  <c r="CN25" i="191"/>
  <c r="CM25" i="191"/>
  <c r="CL25" i="191"/>
  <c r="CK25" i="191"/>
  <c r="CJ25" i="191"/>
  <c r="CI25" i="191"/>
  <c r="CH25" i="191"/>
  <c r="CG25" i="191"/>
  <c r="CF25" i="191"/>
  <c r="CE25" i="191"/>
  <c r="CD25" i="191"/>
  <c r="CC25" i="191"/>
  <c r="CB25" i="191"/>
  <c r="CA25" i="191"/>
  <c r="BZ25" i="191"/>
  <c r="BY25" i="191"/>
  <c r="BX25" i="191"/>
  <c r="BW25" i="191"/>
  <c r="BV25" i="191"/>
  <c r="BU25" i="191"/>
  <c r="BT25" i="191"/>
  <c r="BS25" i="191"/>
  <c r="BR25" i="191"/>
  <c r="BQ25" i="191"/>
  <c r="BP25" i="191"/>
  <c r="BO25" i="191"/>
  <c r="BN25" i="191"/>
  <c r="BM25" i="191"/>
  <c r="BL25" i="191"/>
  <c r="BK25" i="191"/>
  <c r="BJ25" i="191"/>
  <c r="BI25" i="191"/>
  <c r="BH25" i="191"/>
  <c r="BG25" i="191"/>
  <c r="BF25" i="191"/>
  <c r="BE25" i="191"/>
  <c r="BD25" i="191"/>
  <c r="BC25" i="191"/>
  <c r="BB25" i="191"/>
  <c r="BA25" i="191"/>
  <c r="AZ25" i="191"/>
  <c r="AY25" i="191"/>
  <c r="AX25" i="191"/>
  <c r="AW25" i="191"/>
  <c r="AV25" i="191"/>
  <c r="AU25" i="191"/>
  <c r="AT25" i="191"/>
  <c r="AS25" i="191"/>
  <c r="AR25" i="191"/>
  <c r="AQ25" i="191"/>
  <c r="AP25" i="191"/>
  <c r="AO25" i="191"/>
  <c r="AN25" i="191"/>
  <c r="AM25" i="191"/>
  <c r="AL25" i="191"/>
  <c r="AK25" i="191"/>
  <c r="AJ25" i="191"/>
  <c r="AI25" i="191"/>
  <c r="AH25" i="191"/>
  <c r="AG25" i="191"/>
  <c r="AF25" i="191"/>
  <c r="AE25" i="191"/>
  <c r="AD25" i="191"/>
  <c r="AC25" i="191"/>
  <c r="AB25" i="191"/>
  <c r="AA25" i="191"/>
  <c r="Z25" i="191"/>
  <c r="Y25" i="191"/>
  <c r="X25" i="191"/>
  <c r="W25" i="191"/>
  <c r="V25" i="191"/>
  <c r="U25" i="191"/>
  <c r="T25" i="191"/>
  <c r="S25" i="191"/>
  <c r="R25" i="191"/>
  <c r="Q25" i="191"/>
  <c r="P25" i="191"/>
  <c r="O25" i="191"/>
  <c r="N25" i="191"/>
  <c r="M25" i="191"/>
  <c r="L25" i="191"/>
  <c r="K25" i="191"/>
  <c r="J25" i="191"/>
  <c r="I25" i="191"/>
  <c r="H25" i="191"/>
  <c r="G25" i="191"/>
  <c r="F25" i="191"/>
  <c r="E25" i="191"/>
  <c r="D25" i="191"/>
  <c r="C25" i="191"/>
  <c r="B25" i="191"/>
  <c r="DX23" i="191"/>
  <c r="DW23" i="191"/>
  <c r="DV23" i="191"/>
  <c r="DU23" i="191"/>
  <c r="DT23" i="191"/>
  <c r="DS23" i="191"/>
  <c r="DR23" i="191"/>
  <c r="DQ23" i="191"/>
  <c r="DP23" i="191"/>
  <c r="DO23" i="191"/>
  <c r="DN23" i="191"/>
  <c r="DM23" i="191"/>
  <c r="DL23" i="191"/>
  <c r="DK23" i="191"/>
  <c r="DJ23" i="191"/>
  <c r="DI23" i="191"/>
  <c r="DH23" i="191"/>
  <c r="DG23" i="191"/>
  <c r="DF23" i="191"/>
  <c r="DE23" i="191"/>
  <c r="DD23" i="191"/>
  <c r="DC23" i="191"/>
  <c r="DB23" i="191"/>
  <c r="DA23" i="191"/>
  <c r="CZ23" i="191"/>
  <c r="CY23" i="191"/>
  <c r="CX23" i="191"/>
  <c r="CW23" i="191"/>
  <c r="CV23" i="191"/>
  <c r="CU23" i="191"/>
  <c r="CT23" i="191"/>
  <c r="CS23" i="191"/>
  <c r="CR23" i="191"/>
  <c r="CQ23" i="191"/>
  <c r="CP23" i="191"/>
  <c r="CO23" i="191"/>
  <c r="CN23" i="191"/>
  <c r="CM23" i="191"/>
  <c r="CL23" i="191"/>
  <c r="CK23" i="191"/>
  <c r="CJ23" i="191"/>
  <c r="CI23" i="191"/>
  <c r="CH23" i="191"/>
  <c r="CG23" i="191"/>
  <c r="CF23" i="191"/>
  <c r="CE23" i="191"/>
  <c r="CD23" i="191"/>
  <c r="CC23" i="191"/>
  <c r="CB23" i="191"/>
  <c r="CA23" i="191"/>
  <c r="BZ23" i="191"/>
  <c r="BY23" i="191"/>
  <c r="BX23" i="191"/>
  <c r="BW23" i="191"/>
  <c r="BV23" i="191"/>
  <c r="BU23" i="191"/>
  <c r="BT23" i="191"/>
  <c r="BS23" i="191"/>
  <c r="BR23" i="191"/>
  <c r="BQ23" i="191"/>
  <c r="BP23" i="191"/>
  <c r="BO23" i="191"/>
  <c r="BN23" i="191"/>
  <c r="BM23" i="191"/>
  <c r="BL23" i="191"/>
  <c r="BK23" i="191"/>
  <c r="BJ23" i="191"/>
  <c r="BI23" i="191"/>
  <c r="BH23" i="191"/>
  <c r="BG23" i="191"/>
  <c r="BF23" i="191"/>
  <c r="BE23" i="191"/>
  <c r="BD23" i="191"/>
  <c r="BC23" i="191"/>
  <c r="BB23" i="191"/>
  <c r="BA23" i="191"/>
  <c r="AZ23" i="191"/>
  <c r="AY23" i="191"/>
  <c r="AX23" i="191"/>
  <c r="AW23" i="191"/>
  <c r="AV23" i="191"/>
  <c r="AU23" i="191"/>
  <c r="AT23" i="191"/>
  <c r="AS23" i="191"/>
  <c r="AR23" i="191"/>
  <c r="AQ23" i="191"/>
  <c r="AP23" i="191"/>
  <c r="AO23" i="191"/>
  <c r="AN23" i="191"/>
  <c r="AM23" i="191"/>
  <c r="AL23" i="191"/>
  <c r="AK23" i="191"/>
  <c r="AJ23" i="191"/>
  <c r="AI23" i="191"/>
  <c r="AH23" i="191"/>
  <c r="AG23" i="191"/>
  <c r="AF23" i="191"/>
  <c r="AE23" i="191"/>
  <c r="AD23" i="191"/>
  <c r="AC23" i="191"/>
  <c r="AB23" i="191"/>
  <c r="AA23" i="191"/>
  <c r="Z23" i="191"/>
  <c r="Y23" i="191"/>
  <c r="X23" i="191"/>
  <c r="W23" i="191"/>
  <c r="V23" i="191"/>
  <c r="U23" i="191"/>
  <c r="T23" i="191"/>
  <c r="S23" i="191"/>
  <c r="R23" i="191"/>
  <c r="Q23" i="191"/>
  <c r="P23" i="191"/>
  <c r="O23" i="191"/>
  <c r="N23" i="191"/>
  <c r="M23" i="191"/>
  <c r="L23" i="191"/>
  <c r="K23" i="191"/>
  <c r="J23" i="191"/>
  <c r="I23" i="191"/>
  <c r="H23" i="191"/>
  <c r="G23" i="191"/>
  <c r="F23" i="191"/>
  <c r="E23" i="191"/>
  <c r="D23" i="191"/>
  <c r="C23" i="191"/>
  <c r="B23" i="191"/>
  <c r="DX22" i="191"/>
  <c r="DW22" i="191"/>
  <c r="DV22" i="191"/>
  <c r="DU22" i="191"/>
  <c r="DT22" i="191"/>
  <c r="DS22" i="191"/>
  <c r="DR22" i="191"/>
  <c r="DQ22" i="191"/>
  <c r="DP22" i="191"/>
  <c r="DO22" i="191"/>
  <c r="DN22" i="191"/>
  <c r="DM22" i="191"/>
  <c r="DL22" i="191"/>
  <c r="DK22" i="191"/>
  <c r="DJ22" i="191"/>
  <c r="DI22" i="191"/>
  <c r="DH22" i="191"/>
  <c r="DG22" i="191"/>
  <c r="DF22" i="191"/>
  <c r="DE22" i="191"/>
  <c r="DD22" i="191"/>
  <c r="DC22" i="191"/>
  <c r="DB22" i="191"/>
  <c r="DA22" i="191"/>
  <c r="CZ22" i="191"/>
  <c r="CY22" i="191"/>
  <c r="CX22" i="191"/>
  <c r="CW22" i="191"/>
  <c r="CV22" i="191"/>
  <c r="CU22" i="191"/>
  <c r="CT22" i="191"/>
  <c r="CS22" i="191"/>
  <c r="CR22" i="191"/>
  <c r="CQ22" i="191"/>
  <c r="CP22" i="191"/>
  <c r="CO22" i="191"/>
  <c r="CN22" i="191"/>
  <c r="CM22" i="191"/>
  <c r="CL22" i="191"/>
  <c r="CK22" i="191"/>
  <c r="CJ22" i="191"/>
  <c r="CI22" i="191"/>
  <c r="CH22" i="191"/>
  <c r="CG22" i="191"/>
  <c r="CF22" i="191"/>
  <c r="CE22" i="191"/>
  <c r="CD22" i="191"/>
  <c r="CC22" i="191"/>
  <c r="CB22" i="191"/>
  <c r="CA22" i="191"/>
  <c r="BZ22" i="191"/>
  <c r="BY22" i="191"/>
  <c r="BX22" i="191"/>
  <c r="BW22" i="191"/>
  <c r="BV22" i="191"/>
  <c r="BU22" i="191"/>
  <c r="BT22" i="191"/>
  <c r="BS22" i="191"/>
  <c r="BR22" i="191"/>
  <c r="BQ22" i="191"/>
  <c r="BP22" i="191"/>
  <c r="BO22" i="191"/>
  <c r="BN22" i="191"/>
  <c r="BM22" i="191"/>
  <c r="BL22" i="191"/>
  <c r="BK22" i="191"/>
  <c r="BJ22" i="191"/>
  <c r="BI22" i="191"/>
  <c r="BH22" i="191"/>
  <c r="BG22" i="191"/>
  <c r="BF22" i="191"/>
  <c r="BE22" i="191"/>
  <c r="BD22" i="191"/>
  <c r="BC22" i="191"/>
  <c r="BB22" i="191"/>
  <c r="BA22" i="191"/>
  <c r="AZ22" i="191"/>
  <c r="AY22" i="191"/>
  <c r="AX22" i="191"/>
  <c r="AW22" i="191"/>
  <c r="AV22" i="191"/>
  <c r="AU22" i="191"/>
  <c r="AT22" i="191"/>
  <c r="AS22" i="191"/>
  <c r="AR22" i="191"/>
  <c r="AQ22" i="191"/>
  <c r="AP22" i="191"/>
  <c r="AO22" i="191"/>
  <c r="AN22" i="191"/>
  <c r="AM22" i="191"/>
  <c r="AL22" i="191"/>
  <c r="AK22" i="191"/>
  <c r="AJ22" i="191"/>
  <c r="AI22" i="191"/>
  <c r="AH22" i="191"/>
  <c r="AG22" i="191"/>
  <c r="AF22" i="191"/>
  <c r="AE22" i="191"/>
  <c r="AD22" i="191"/>
  <c r="AC22" i="191"/>
  <c r="AB22" i="191"/>
  <c r="AA22" i="191"/>
  <c r="Z22" i="191"/>
  <c r="Y22" i="191"/>
  <c r="X22" i="191"/>
  <c r="W22" i="191"/>
  <c r="V22" i="191"/>
  <c r="U22" i="191"/>
  <c r="T22" i="191"/>
  <c r="S22" i="191"/>
  <c r="R22" i="191"/>
  <c r="Q22" i="191"/>
  <c r="P22" i="191"/>
  <c r="O22" i="191"/>
  <c r="N22" i="191"/>
  <c r="M22" i="191"/>
  <c r="L22" i="191"/>
  <c r="K22" i="191"/>
  <c r="J22" i="191"/>
  <c r="I22" i="191"/>
  <c r="H22" i="191"/>
  <c r="G22" i="191"/>
  <c r="F22" i="191"/>
  <c r="E22" i="191"/>
  <c r="D22" i="191"/>
  <c r="C22" i="191"/>
  <c r="B22" i="191"/>
  <c r="DX20" i="191"/>
  <c r="DW20" i="191"/>
  <c r="DV20" i="191"/>
  <c r="DU20" i="191"/>
  <c r="DT20" i="191"/>
  <c r="DS20" i="191"/>
  <c r="DR20" i="191"/>
  <c r="DQ20" i="191"/>
  <c r="DP20" i="191"/>
  <c r="DO20" i="191"/>
  <c r="DN20" i="191"/>
  <c r="DM20" i="191"/>
  <c r="DL20" i="191"/>
  <c r="DK20" i="191"/>
  <c r="DJ20" i="191"/>
  <c r="DI20" i="191"/>
  <c r="DH20" i="191"/>
  <c r="DG20" i="191"/>
  <c r="DF20" i="191"/>
  <c r="DE20" i="191"/>
  <c r="DD20" i="191"/>
  <c r="DC20" i="191"/>
  <c r="DB20" i="191"/>
  <c r="DA20" i="191"/>
  <c r="CZ20" i="191"/>
  <c r="CY20" i="191"/>
  <c r="CX20" i="191"/>
  <c r="CW20" i="191"/>
  <c r="CV20" i="191"/>
  <c r="CU20" i="191"/>
  <c r="CT20" i="191"/>
  <c r="CS20" i="191"/>
  <c r="CR20" i="191"/>
  <c r="CQ20" i="191"/>
  <c r="CP20" i="191"/>
  <c r="CO20" i="191"/>
  <c r="CN20" i="191"/>
  <c r="CM20" i="191"/>
  <c r="CL20" i="191"/>
  <c r="CK20" i="191"/>
  <c r="CJ20" i="191"/>
  <c r="CI20" i="191"/>
  <c r="CH20" i="191"/>
  <c r="CG20" i="191"/>
  <c r="CF20" i="191"/>
  <c r="CE20" i="191"/>
  <c r="CD20" i="191"/>
  <c r="CC20" i="191"/>
  <c r="CB20" i="191"/>
  <c r="CA20" i="191"/>
  <c r="BZ20" i="191"/>
  <c r="BY20" i="191"/>
  <c r="BX20" i="191"/>
  <c r="BW20" i="191"/>
  <c r="BV20" i="191"/>
  <c r="BU20" i="191"/>
  <c r="BT20" i="191"/>
  <c r="BS20" i="191"/>
  <c r="BR20" i="191"/>
  <c r="BQ20" i="191"/>
  <c r="BP20" i="191"/>
  <c r="BO20" i="191"/>
  <c r="BN20" i="191"/>
  <c r="BM20" i="191"/>
  <c r="BL20" i="191"/>
  <c r="BK20" i="191"/>
  <c r="BJ20" i="191"/>
  <c r="BI20" i="191"/>
  <c r="BH20" i="191"/>
  <c r="BG20" i="191"/>
  <c r="BF20" i="191"/>
  <c r="BE20" i="191"/>
  <c r="BD20" i="191"/>
  <c r="BC20" i="191"/>
  <c r="BB20" i="191"/>
  <c r="BA20" i="191"/>
  <c r="AZ20" i="191"/>
  <c r="AY20" i="191"/>
  <c r="AX20" i="191"/>
  <c r="AW20" i="191"/>
  <c r="AV20" i="191"/>
  <c r="AU20" i="191"/>
  <c r="AT20" i="191"/>
  <c r="AS20" i="191"/>
  <c r="AR20" i="191"/>
  <c r="AQ20" i="191"/>
  <c r="AP20" i="191"/>
  <c r="AO20" i="191"/>
  <c r="AN20" i="191"/>
  <c r="AM20" i="191"/>
  <c r="AL20" i="191"/>
  <c r="AK20" i="191"/>
  <c r="AJ20" i="191"/>
  <c r="AI20" i="191"/>
  <c r="AH20" i="191"/>
  <c r="AG20" i="191"/>
  <c r="AF20" i="191"/>
  <c r="AE20" i="191"/>
  <c r="AD20" i="191"/>
  <c r="AC20" i="191"/>
  <c r="AB20" i="191"/>
  <c r="AA20" i="191"/>
  <c r="Z20" i="191"/>
  <c r="Y20" i="191"/>
  <c r="X20" i="191"/>
  <c r="W20" i="191"/>
  <c r="V20" i="191"/>
  <c r="U20" i="191"/>
  <c r="T20" i="191"/>
  <c r="S20" i="191"/>
  <c r="R20" i="191"/>
  <c r="Q20" i="191"/>
  <c r="P20" i="191"/>
  <c r="O20" i="191"/>
  <c r="N20" i="191"/>
  <c r="M20" i="191"/>
  <c r="L20" i="191"/>
  <c r="K20" i="191"/>
  <c r="J20" i="191"/>
  <c r="I20" i="191"/>
  <c r="H20" i="191"/>
  <c r="G20" i="191"/>
  <c r="F20" i="191"/>
  <c r="E20" i="191"/>
  <c r="D20" i="191"/>
  <c r="C20" i="191"/>
  <c r="B20" i="191"/>
  <c r="DX19" i="191"/>
  <c r="DW19" i="191"/>
  <c r="DV19" i="191"/>
  <c r="DU19" i="191"/>
  <c r="DT19" i="191"/>
  <c r="DS19" i="191"/>
  <c r="DR19" i="191"/>
  <c r="DQ19" i="191"/>
  <c r="DP19" i="191"/>
  <c r="DO19" i="191"/>
  <c r="DN19" i="191"/>
  <c r="DM19" i="191"/>
  <c r="DL19" i="191"/>
  <c r="DK19" i="191"/>
  <c r="DJ19" i="191"/>
  <c r="DI19" i="191"/>
  <c r="DH19" i="191"/>
  <c r="DG19" i="191"/>
  <c r="DF19" i="191"/>
  <c r="DE19" i="191"/>
  <c r="DD19" i="191"/>
  <c r="DC19" i="191"/>
  <c r="DB19" i="191"/>
  <c r="DA19" i="191"/>
  <c r="CZ19" i="191"/>
  <c r="CY19" i="191"/>
  <c r="CX19" i="191"/>
  <c r="CW19" i="191"/>
  <c r="CV19" i="191"/>
  <c r="CU19" i="191"/>
  <c r="CT19" i="191"/>
  <c r="CS19" i="191"/>
  <c r="CR19" i="191"/>
  <c r="CQ19" i="191"/>
  <c r="CP19" i="191"/>
  <c r="CO19" i="191"/>
  <c r="CN19" i="191"/>
  <c r="CM19" i="191"/>
  <c r="CL19" i="191"/>
  <c r="CK19" i="191"/>
  <c r="CJ19" i="191"/>
  <c r="CI19" i="191"/>
  <c r="CH19" i="191"/>
  <c r="CG19" i="191"/>
  <c r="CF19" i="191"/>
  <c r="CE19" i="191"/>
  <c r="CD19" i="191"/>
  <c r="CC19" i="191"/>
  <c r="CB19" i="191"/>
  <c r="CA19" i="191"/>
  <c r="BZ19" i="191"/>
  <c r="BY19" i="191"/>
  <c r="BX19" i="191"/>
  <c r="BW19" i="191"/>
  <c r="BV19" i="191"/>
  <c r="BU19" i="191"/>
  <c r="BT19" i="191"/>
  <c r="BS19" i="191"/>
  <c r="BR19" i="191"/>
  <c r="BQ19" i="191"/>
  <c r="BP19" i="191"/>
  <c r="BO19" i="191"/>
  <c r="BN19" i="191"/>
  <c r="BM19" i="191"/>
  <c r="BL19" i="191"/>
  <c r="BK19" i="191"/>
  <c r="BJ19" i="191"/>
  <c r="BI19" i="191"/>
  <c r="BH19" i="191"/>
  <c r="BG19" i="191"/>
  <c r="BF19" i="191"/>
  <c r="BE19" i="191"/>
  <c r="BD19" i="191"/>
  <c r="BC19" i="191"/>
  <c r="BB19" i="191"/>
  <c r="BA19" i="191"/>
  <c r="AZ19" i="191"/>
  <c r="AY19" i="191"/>
  <c r="AX19" i="191"/>
  <c r="AW19" i="191"/>
  <c r="AV19" i="191"/>
  <c r="AU19" i="191"/>
  <c r="AT19" i="191"/>
  <c r="AS19" i="191"/>
  <c r="AR19" i="191"/>
  <c r="AQ19" i="191"/>
  <c r="AP19" i="191"/>
  <c r="AO19" i="191"/>
  <c r="AN19" i="191"/>
  <c r="AM19" i="191"/>
  <c r="AL19" i="191"/>
  <c r="AK19" i="191"/>
  <c r="AJ19" i="191"/>
  <c r="AI19" i="191"/>
  <c r="AH19" i="191"/>
  <c r="AG19" i="191"/>
  <c r="AF19" i="191"/>
  <c r="AE19" i="191"/>
  <c r="AD19" i="191"/>
  <c r="AC19" i="191"/>
  <c r="AB19" i="191"/>
  <c r="AA19" i="191"/>
  <c r="Z19" i="191"/>
  <c r="Y19" i="191"/>
  <c r="X19" i="191"/>
  <c r="W19" i="191"/>
  <c r="V19" i="191"/>
  <c r="U19" i="191"/>
  <c r="T19" i="191"/>
  <c r="S19" i="191"/>
  <c r="R19" i="191"/>
  <c r="Q19" i="191"/>
  <c r="P19" i="191"/>
  <c r="O19" i="191"/>
  <c r="N19" i="191"/>
  <c r="M19" i="191"/>
  <c r="L19" i="191"/>
  <c r="K19" i="191"/>
  <c r="J19" i="191"/>
  <c r="I19" i="191"/>
  <c r="H19" i="191"/>
  <c r="G19" i="191"/>
  <c r="F19" i="191"/>
  <c r="E19" i="191"/>
  <c r="D19" i="191"/>
  <c r="C19" i="191"/>
  <c r="B19" i="191"/>
  <c r="DX17" i="191"/>
  <c r="DW17" i="191"/>
  <c r="DV17" i="191"/>
  <c r="DU17" i="191"/>
  <c r="DT17" i="191"/>
  <c r="DS17" i="191"/>
  <c r="DR17" i="191"/>
  <c r="DQ17" i="191"/>
  <c r="DP17" i="191"/>
  <c r="DO17" i="191"/>
  <c r="DN17" i="191"/>
  <c r="DM17" i="191"/>
  <c r="DL17" i="191"/>
  <c r="DK17" i="191"/>
  <c r="DJ17" i="191"/>
  <c r="DI17" i="191"/>
  <c r="DH17" i="191"/>
  <c r="DG17" i="191"/>
  <c r="DF17" i="191"/>
  <c r="DE17" i="191"/>
  <c r="DD17" i="191"/>
  <c r="DC17" i="191"/>
  <c r="DB17" i="191"/>
  <c r="DA17" i="191"/>
  <c r="CZ17" i="191"/>
  <c r="CY17" i="191"/>
  <c r="CX17" i="191"/>
  <c r="CW17" i="191"/>
  <c r="CV17" i="191"/>
  <c r="CU17" i="191"/>
  <c r="CT17" i="191"/>
  <c r="CS17" i="191"/>
  <c r="CR17" i="191"/>
  <c r="CQ17" i="191"/>
  <c r="CP17" i="191"/>
  <c r="CO17" i="191"/>
  <c r="CN17" i="191"/>
  <c r="CM17" i="191"/>
  <c r="CL17" i="191"/>
  <c r="CK17" i="191"/>
  <c r="CJ17" i="191"/>
  <c r="CI17" i="191"/>
  <c r="CH17" i="191"/>
  <c r="CG17" i="191"/>
  <c r="CF17" i="191"/>
  <c r="CE17" i="191"/>
  <c r="CD17" i="191"/>
  <c r="CC17" i="191"/>
  <c r="CB17" i="191"/>
  <c r="CA17" i="191"/>
  <c r="BZ17" i="191"/>
  <c r="BY17" i="191"/>
  <c r="BX17" i="191"/>
  <c r="BW17" i="191"/>
  <c r="BV17" i="191"/>
  <c r="BU17" i="191"/>
  <c r="BT17" i="191"/>
  <c r="BS17" i="191"/>
  <c r="BR17" i="191"/>
  <c r="BQ17" i="191"/>
  <c r="BP17" i="191"/>
  <c r="BO17" i="191"/>
  <c r="BN17" i="191"/>
  <c r="BM17" i="191"/>
  <c r="BL17" i="191"/>
  <c r="BK17" i="191"/>
  <c r="BJ17" i="191"/>
  <c r="BI17" i="191"/>
  <c r="BH17" i="191"/>
  <c r="BG17" i="191"/>
  <c r="BF17" i="191"/>
  <c r="BE17" i="191"/>
  <c r="BD17" i="191"/>
  <c r="BC17" i="191"/>
  <c r="BB17" i="191"/>
  <c r="BA17" i="191"/>
  <c r="AZ17" i="191"/>
  <c r="AY17" i="191"/>
  <c r="AX17" i="191"/>
  <c r="AW17" i="191"/>
  <c r="AV17" i="191"/>
  <c r="AU17" i="191"/>
  <c r="AT17" i="191"/>
  <c r="AS17" i="191"/>
  <c r="AR17" i="191"/>
  <c r="AQ17" i="191"/>
  <c r="AP17" i="191"/>
  <c r="AO17" i="191"/>
  <c r="AN17" i="191"/>
  <c r="AM17" i="191"/>
  <c r="AL17" i="191"/>
  <c r="AK17" i="191"/>
  <c r="AJ17" i="191"/>
  <c r="AI17" i="191"/>
  <c r="AH17" i="191"/>
  <c r="AG17" i="191"/>
  <c r="AF17" i="191"/>
  <c r="AE17" i="191"/>
  <c r="AD17" i="191"/>
  <c r="AC17" i="191"/>
  <c r="AB17" i="191"/>
  <c r="AA17" i="191"/>
  <c r="Z17" i="191"/>
  <c r="Y17" i="191"/>
  <c r="X17" i="191"/>
  <c r="W17" i="191"/>
  <c r="V17" i="191"/>
  <c r="U17" i="191"/>
  <c r="T17" i="191"/>
  <c r="S17" i="191"/>
  <c r="R17" i="191"/>
  <c r="Q17" i="191"/>
  <c r="P17" i="191"/>
  <c r="O17" i="191"/>
  <c r="N17" i="191"/>
  <c r="M17" i="191"/>
  <c r="L17" i="191"/>
  <c r="K17" i="191"/>
  <c r="J17" i="191"/>
  <c r="I17" i="191"/>
  <c r="H17" i="191"/>
  <c r="G17" i="191"/>
  <c r="F17" i="191"/>
  <c r="E17" i="191"/>
  <c r="D17" i="191"/>
  <c r="C17" i="191"/>
  <c r="B17" i="191"/>
  <c r="DX16" i="191"/>
  <c r="DW16" i="191"/>
  <c r="DV16" i="191"/>
  <c r="DU16" i="191"/>
  <c r="DT16" i="191"/>
  <c r="DS16" i="191"/>
  <c r="DR16" i="191"/>
  <c r="DQ16" i="191"/>
  <c r="DP16" i="191"/>
  <c r="DO16" i="191"/>
  <c r="DN16" i="191"/>
  <c r="DM16" i="191"/>
  <c r="DL16" i="191"/>
  <c r="DK16" i="191"/>
  <c r="DJ16" i="191"/>
  <c r="DI16" i="191"/>
  <c r="DH16" i="191"/>
  <c r="DG16" i="191"/>
  <c r="DF16" i="191"/>
  <c r="DE16" i="191"/>
  <c r="DD16" i="191"/>
  <c r="DC16" i="191"/>
  <c r="DB16" i="191"/>
  <c r="DA16" i="191"/>
  <c r="CZ16" i="191"/>
  <c r="CY16" i="191"/>
  <c r="CX16" i="191"/>
  <c r="CW16" i="191"/>
  <c r="CV16" i="191"/>
  <c r="CU16" i="191"/>
  <c r="CT16" i="191"/>
  <c r="CS16" i="191"/>
  <c r="CR16" i="191"/>
  <c r="CQ16" i="191"/>
  <c r="CP16" i="191"/>
  <c r="CO16" i="191"/>
  <c r="CN16" i="191"/>
  <c r="CM16" i="191"/>
  <c r="CL16" i="191"/>
  <c r="CK16" i="191"/>
  <c r="CJ16" i="191"/>
  <c r="CI16" i="191"/>
  <c r="CH16" i="191"/>
  <c r="CG16" i="191"/>
  <c r="CF16" i="191"/>
  <c r="CE16" i="191"/>
  <c r="CD16" i="191"/>
  <c r="CC16" i="191"/>
  <c r="CB16" i="191"/>
  <c r="CA16" i="191"/>
  <c r="BZ16" i="191"/>
  <c r="BY16" i="191"/>
  <c r="BX16" i="191"/>
  <c r="BW16" i="191"/>
  <c r="BV16" i="191"/>
  <c r="BU16" i="191"/>
  <c r="BT16" i="191"/>
  <c r="BS16" i="191"/>
  <c r="BR16" i="191"/>
  <c r="BQ16" i="191"/>
  <c r="BP16" i="191"/>
  <c r="BO16" i="191"/>
  <c r="BN16" i="191"/>
  <c r="BM16" i="191"/>
  <c r="BL16" i="191"/>
  <c r="BK16" i="191"/>
  <c r="BJ16" i="191"/>
  <c r="BI16" i="191"/>
  <c r="BH16" i="191"/>
  <c r="BG16" i="191"/>
  <c r="BF16" i="191"/>
  <c r="BE16" i="191"/>
  <c r="BD16" i="191"/>
  <c r="BC16" i="191"/>
  <c r="BB16" i="191"/>
  <c r="BA16" i="191"/>
  <c r="AZ16" i="191"/>
  <c r="AY16" i="191"/>
  <c r="AX16" i="191"/>
  <c r="AW16" i="191"/>
  <c r="AV16" i="191"/>
  <c r="AU16" i="191"/>
  <c r="AT16" i="191"/>
  <c r="AS16" i="191"/>
  <c r="AR16" i="191"/>
  <c r="AQ16" i="191"/>
  <c r="AP16" i="191"/>
  <c r="AO16" i="191"/>
  <c r="AN16" i="191"/>
  <c r="AM16" i="191"/>
  <c r="AL16" i="191"/>
  <c r="AK16" i="191"/>
  <c r="AJ16" i="191"/>
  <c r="AI16" i="191"/>
  <c r="AH16" i="191"/>
  <c r="AG16" i="191"/>
  <c r="AF16" i="191"/>
  <c r="AE16" i="191"/>
  <c r="AD16" i="191"/>
  <c r="AC16" i="191"/>
  <c r="AB16" i="191"/>
  <c r="AA16" i="191"/>
  <c r="Z16" i="191"/>
  <c r="Y16" i="191"/>
  <c r="X16" i="191"/>
  <c r="W16" i="191"/>
  <c r="V16" i="191"/>
  <c r="U16" i="191"/>
  <c r="T16" i="191"/>
  <c r="S16" i="191"/>
  <c r="R16" i="191"/>
  <c r="Q16" i="191"/>
  <c r="P16" i="191"/>
  <c r="O16" i="191"/>
  <c r="N16" i="191"/>
  <c r="M16" i="191"/>
  <c r="L16" i="191"/>
  <c r="K16" i="191"/>
  <c r="J16" i="191"/>
  <c r="I16" i="191"/>
  <c r="H16" i="191"/>
  <c r="G16" i="191"/>
  <c r="F16" i="191"/>
  <c r="E16" i="191"/>
  <c r="D16" i="191"/>
  <c r="C16" i="191"/>
  <c r="B16" i="191"/>
  <c r="DX14" i="191"/>
  <c r="DW14" i="191"/>
  <c r="DV14" i="191"/>
  <c r="DU14" i="191"/>
  <c r="DT14" i="191"/>
  <c r="DS14" i="191"/>
  <c r="DR14" i="191"/>
  <c r="DQ14" i="191"/>
  <c r="DP14" i="191"/>
  <c r="DO14" i="191"/>
  <c r="DN14" i="191"/>
  <c r="DM14" i="191"/>
  <c r="DL14" i="191"/>
  <c r="DK14" i="191"/>
  <c r="DJ14" i="191"/>
  <c r="DI14" i="191"/>
  <c r="DH14" i="191"/>
  <c r="DG14" i="191"/>
  <c r="DF14" i="191"/>
  <c r="DE14" i="191"/>
  <c r="DD14" i="191"/>
  <c r="DC14" i="191"/>
  <c r="DB14" i="191"/>
  <c r="DA14" i="191"/>
  <c r="CZ14" i="191"/>
  <c r="CY14" i="191"/>
  <c r="CX14" i="191"/>
  <c r="CW14" i="191"/>
  <c r="CV14" i="191"/>
  <c r="CU14" i="191"/>
  <c r="CT14" i="191"/>
  <c r="CS14" i="191"/>
  <c r="CR14" i="191"/>
  <c r="CQ14" i="191"/>
  <c r="CP14" i="191"/>
  <c r="CO14" i="191"/>
  <c r="CN14" i="191"/>
  <c r="CM14" i="191"/>
  <c r="CL14" i="191"/>
  <c r="CK14" i="191"/>
  <c r="CJ14" i="191"/>
  <c r="CI14" i="191"/>
  <c r="CH14" i="191"/>
  <c r="CG14" i="191"/>
  <c r="CF14" i="191"/>
  <c r="CE14" i="191"/>
  <c r="CD14" i="191"/>
  <c r="CC14" i="191"/>
  <c r="CB14" i="191"/>
  <c r="CA14" i="191"/>
  <c r="BZ14" i="191"/>
  <c r="BY14" i="191"/>
  <c r="BX14" i="191"/>
  <c r="BW14" i="191"/>
  <c r="BV14" i="191"/>
  <c r="BU14" i="191"/>
  <c r="BT14" i="191"/>
  <c r="BS14" i="191"/>
  <c r="BR14" i="191"/>
  <c r="BQ14" i="191"/>
  <c r="BP14" i="191"/>
  <c r="BO14" i="191"/>
  <c r="BN14" i="191"/>
  <c r="BM14" i="191"/>
  <c r="BL14" i="191"/>
  <c r="BK14" i="191"/>
  <c r="BJ14" i="191"/>
  <c r="BI14" i="191"/>
  <c r="BH14" i="191"/>
  <c r="BG14" i="191"/>
  <c r="BF14" i="191"/>
  <c r="BE14" i="191"/>
  <c r="BD14" i="191"/>
  <c r="BC14" i="191"/>
  <c r="BB14" i="191"/>
  <c r="BA14" i="191"/>
  <c r="AZ14" i="191"/>
  <c r="AY14" i="191"/>
  <c r="AX14" i="191"/>
  <c r="AW14" i="191"/>
  <c r="AV14" i="191"/>
  <c r="AU14" i="191"/>
  <c r="AT14" i="191"/>
  <c r="AS14" i="191"/>
  <c r="AR14" i="191"/>
  <c r="AQ14" i="191"/>
  <c r="AP14" i="191"/>
  <c r="AO14" i="191"/>
  <c r="AN14" i="191"/>
  <c r="AM14" i="191"/>
  <c r="AL14" i="191"/>
  <c r="AK14" i="191"/>
  <c r="AJ14" i="191"/>
  <c r="AI14" i="191"/>
  <c r="AH14" i="191"/>
  <c r="AG14" i="191"/>
  <c r="AF14" i="191"/>
  <c r="AE14" i="191"/>
  <c r="AD14" i="191"/>
  <c r="AC14" i="191"/>
  <c r="AB14" i="191"/>
  <c r="AA14" i="191"/>
  <c r="Z14" i="191"/>
  <c r="Y14" i="191"/>
  <c r="X14" i="191"/>
  <c r="W14" i="191"/>
  <c r="V14" i="191"/>
  <c r="U14" i="191"/>
  <c r="T14" i="191"/>
  <c r="S14" i="191"/>
  <c r="R14" i="191"/>
  <c r="Q14" i="191"/>
  <c r="P14" i="191"/>
  <c r="O14" i="191"/>
  <c r="N14" i="191"/>
  <c r="M14" i="191"/>
  <c r="L14" i="191"/>
  <c r="K14" i="191"/>
  <c r="J14" i="191"/>
  <c r="I14" i="191"/>
  <c r="H14" i="191"/>
  <c r="G14" i="191"/>
  <c r="F14" i="191"/>
  <c r="E14" i="191"/>
  <c r="D14" i="191"/>
  <c r="C14" i="191"/>
  <c r="B14" i="191"/>
  <c r="DX13" i="191"/>
  <c r="DW13" i="191"/>
  <c r="DV13" i="191"/>
  <c r="DU13" i="191"/>
  <c r="DT13" i="191"/>
  <c r="DS13" i="191"/>
  <c r="DR13" i="191"/>
  <c r="DQ13" i="191"/>
  <c r="DP13" i="191"/>
  <c r="DO13" i="191"/>
  <c r="DN13" i="191"/>
  <c r="DM13" i="191"/>
  <c r="DL13" i="191"/>
  <c r="DK13" i="191"/>
  <c r="DJ13" i="191"/>
  <c r="DI13" i="191"/>
  <c r="DH13" i="191"/>
  <c r="DG13" i="191"/>
  <c r="DF13" i="191"/>
  <c r="DE13" i="191"/>
  <c r="DD13" i="191"/>
  <c r="DC13" i="191"/>
  <c r="DB13" i="191"/>
  <c r="DA13" i="191"/>
  <c r="CZ13" i="191"/>
  <c r="CY13" i="191"/>
  <c r="CX13" i="191"/>
  <c r="CW13" i="191"/>
  <c r="CV13" i="191"/>
  <c r="CU13" i="191"/>
  <c r="CT13" i="191"/>
  <c r="CS13" i="191"/>
  <c r="CR13" i="191"/>
  <c r="CQ13" i="191"/>
  <c r="CP13" i="191"/>
  <c r="CO13" i="191"/>
  <c r="CN13" i="191"/>
  <c r="CM13" i="191"/>
  <c r="CL13" i="191"/>
  <c r="CK13" i="191"/>
  <c r="CJ13" i="191"/>
  <c r="CI13" i="191"/>
  <c r="CH13" i="191"/>
  <c r="CG13" i="191"/>
  <c r="CF13" i="191"/>
  <c r="CE13" i="191"/>
  <c r="CD13" i="191"/>
  <c r="CC13" i="191"/>
  <c r="CB13" i="191"/>
  <c r="CA13" i="191"/>
  <c r="BZ13" i="191"/>
  <c r="BY13" i="191"/>
  <c r="BX13" i="191"/>
  <c r="BW13" i="191"/>
  <c r="BV13" i="191"/>
  <c r="BU13" i="191"/>
  <c r="BT13" i="191"/>
  <c r="BS13" i="191"/>
  <c r="BR13" i="191"/>
  <c r="BQ13" i="191"/>
  <c r="BP13" i="191"/>
  <c r="BO13" i="191"/>
  <c r="BN13" i="191"/>
  <c r="BM13" i="191"/>
  <c r="BL13" i="191"/>
  <c r="BK13" i="191"/>
  <c r="BJ13" i="191"/>
  <c r="BI13" i="191"/>
  <c r="BH13" i="191"/>
  <c r="BG13" i="191"/>
  <c r="BF13" i="191"/>
  <c r="BE13" i="191"/>
  <c r="BD13" i="191"/>
  <c r="BC13" i="191"/>
  <c r="BB13" i="191"/>
  <c r="BA13" i="191"/>
  <c r="AZ13" i="191"/>
  <c r="AY13" i="191"/>
  <c r="AX13" i="191"/>
  <c r="AW13" i="191"/>
  <c r="AV13" i="191"/>
  <c r="AU13" i="191"/>
  <c r="AT13" i="191"/>
  <c r="AS13" i="191"/>
  <c r="AR13" i="191"/>
  <c r="AQ13" i="191"/>
  <c r="AP13" i="191"/>
  <c r="AO13" i="191"/>
  <c r="AN13" i="191"/>
  <c r="AM13" i="191"/>
  <c r="AL13" i="191"/>
  <c r="AK13" i="191"/>
  <c r="AJ13" i="191"/>
  <c r="AI13" i="191"/>
  <c r="AH13" i="191"/>
  <c r="AG13" i="191"/>
  <c r="AF13" i="191"/>
  <c r="AE13" i="191"/>
  <c r="AD13" i="191"/>
  <c r="AC13" i="191"/>
  <c r="AB13" i="191"/>
  <c r="AA13" i="191"/>
  <c r="Z13" i="191"/>
  <c r="Y13" i="191"/>
  <c r="X13" i="191"/>
  <c r="W13" i="191"/>
  <c r="V13" i="191"/>
  <c r="U13" i="191"/>
  <c r="T13" i="191"/>
  <c r="S13" i="191"/>
  <c r="R13" i="191"/>
  <c r="Q13" i="191"/>
  <c r="P13" i="191"/>
  <c r="O13" i="191"/>
  <c r="N13" i="191"/>
  <c r="M13" i="191"/>
  <c r="L13" i="191"/>
  <c r="K13" i="191"/>
  <c r="J13" i="191"/>
  <c r="I13" i="191"/>
  <c r="H13" i="191"/>
  <c r="G13" i="191"/>
  <c r="F13" i="191"/>
  <c r="E13" i="191"/>
  <c r="D13" i="191"/>
  <c r="C13" i="191"/>
  <c r="B13" i="191"/>
  <c r="DX11" i="191"/>
  <c r="DW11" i="191"/>
  <c r="DV11" i="191"/>
  <c r="DU11" i="191"/>
  <c r="DT11" i="191"/>
  <c r="DS11" i="191"/>
  <c r="DR11" i="191"/>
  <c r="DQ11" i="191"/>
  <c r="DP11" i="191"/>
  <c r="DO11" i="191"/>
  <c r="DN11" i="191"/>
  <c r="DM11" i="191"/>
  <c r="DL11" i="191"/>
  <c r="DK11" i="191"/>
  <c r="DJ11" i="191"/>
  <c r="DI11" i="191"/>
  <c r="DH11" i="191"/>
  <c r="DG11" i="191"/>
  <c r="DF11" i="191"/>
  <c r="DE11" i="191"/>
  <c r="DD11" i="191"/>
  <c r="DC11" i="191"/>
  <c r="DB11" i="191"/>
  <c r="DA11" i="191"/>
  <c r="CZ11" i="191"/>
  <c r="CY11" i="191"/>
  <c r="CX11" i="191"/>
  <c r="CW11" i="191"/>
  <c r="CV11" i="191"/>
  <c r="CU11" i="191"/>
  <c r="CT11" i="191"/>
  <c r="CS11" i="191"/>
  <c r="CR11" i="191"/>
  <c r="CQ11" i="191"/>
  <c r="CP11" i="191"/>
  <c r="CO11" i="191"/>
  <c r="CN11" i="191"/>
  <c r="CM11" i="191"/>
  <c r="CL11" i="191"/>
  <c r="CK11" i="191"/>
  <c r="CJ11" i="191"/>
  <c r="CI11" i="191"/>
  <c r="CH11" i="191"/>
  <c r="CG11" i="191"/>
  <c r="CF11" i="191"/>
  <c r="CE11" i="191"/>
  <c r="CD11" i="191"/>
  <c r="CC11" i="191"/>
  <c r="CB11" i="191"/>
  <c r="CA11" i="191"/>
  <c r="BZ11" i="191"/>
  <c r="BY11" i="191"/>
  <c r="BX11" i="191"/>
  <c r="BW11" i="191"/>
  <c r="BV11" i="191"/>
  <c r="BU11" i="191"/>
  <c r="BT11" i="191"/>
  <c r="BS11" i="191"/>
  <c r="BR11" i="191"/>
  <c r="BQ11" i="191"/>
  <c r="BP11" i="191"/>
  <c r="BO11" i="191"/>
  <c r="BN11" i="191"/>
  <c r="BM11" i="191"/>
  <c r="BL11" i="191"/>
  <c r="BK11" i="191"/>
  <c r="BJ11" i="191"/>
  <c r="BI11" i="191"/>
  <c r="BH11" i="191"/>
  <c r="BG11" i="191"/>
  <c r="BF11" i="191"/>
  <c r="BE11" i="191"/>
  <c r="BD11" i="191"/>
  <c r="BC11" i="191"/>
  <c r="BB11" i="191"/>
  <c r="BA11" i="191"/>
  <c r="AZ11" i="191"/>
  <c r="AY11" i="191"/>
  <c r="AX11" i="191"/>
  <c r="AW11" i="191"/>
  <c r="AV11" i="191"/>
  <c r="AU11" i="191"/>
  <c r="AT11" i="191"/>
  <c r="AS11" i="191"/>
  <c r="AR11" i="191"/>
  <c r="AQ11" i="191"/>
  <c r="AP11" i="191"/>
  <c r="AO11" i="191"/>
  <c r="AN11" i="191"/>
  <c r="AM11" i="191"/>
  <c r="AL11" i="191"/>
  <c r="AK11" i="191"/>
  <c r="AJ11" i="191"/>
  <c r="AI11" i="191"/>
  <c r="AH11" i="191"/>
  <c r="AG11" i="191"/>
  <c r="AF11" i="191"/>
  <c r="AE11" i="191"/>
  <c r="AD11" i="191"/>
  <c r="AC11" i="191"/>
  <c r="AB11" i="191"/>
  <c r="AA11" i="191"/>
  <c r="Z11" i="191"/>
  <c r="Y11" i="191"/>
  <c r="X11" i="191"/>
  <c r="W11" i="191"/>
  <c r="V11" i="191"/>
  <c r="U11" i="191"/>
  <c r="T11" i="191"/>
  <c r="S11" i="191"/>
  <c r="R11" i="191"/>
  <c r="Q11" i="191"/>
  <c r="P11" i="191"/>
  <c r="O11" i="191"/>
  <c r="N11" i="191"/>
  <c r="M11" i="191"/>
  <c r="L11" i="191"/>
  <c r="K11" i="191"/>
  <c r="J11" i="191"/>
  <c r="I11" i="191"/>
  <c r="H11" i="191"/>
  <c r="G11" i="191"/>
  <c r="F11" i="191"/>
  <c r="E11" i="191"/>
  <c r="D11" i="191"/>
  <c r="C11" i="191"/>
  <c r="B11" i="191"/>
  <c r="DX10" i="191"/>
  <c r="DW10" i="191"/>
  <c r="DV10" i="191"/>
  <c r="DU10" i="191"/>
  <c r="DT10" i="191"/>
  <c r="DS10" i="191"/>
  <c r="DR10" i="191"/>
  <c r="DQ10" i="191"/>
  <c r="DP10" i="191"/>
  <c r="DO10" i="191"/>
  <c r="DN10" i="191"/>
  <c r="DM10" i="191"/>
  <c r="DL10" i="191"/>
  <c r="DK10" i="191"/>
  <c r="DJ10" i="191"/>
  <c r="DI10" i="191"/>
  <c r="DH10" i="191"/>
  <c r="DG10" i="191"/>
  <c r="DF10" i="191"/>
  <c r="DE10" i="191"/>
  <c r="DD10" i="191"/>
  <c r="DC10" i="191"/>
  <c r="DB10" i="191"/>
  <c r="DA10" i="191"/>
  <c r="CZ10" i="191"/>
  <c r="CY10" i="191"/>
  <c r="CX10" i="191"/>
  <c r="CW10" i="191"/>
  <c r="CV10" i="191"/>
  <c r="CU10" i="191"/>
  <c r="CT10" i="191"/>
  <c r="CS10" i="191"/>
  <c r="CR10" i="191"/>
  <c r="CQ10" i="191"/>
  <c r="CP10" i="191"/>
  <c r="CO10" i="191"/>
  <c r="CN10" i="191"/>
  <c r="CM10" i="191"/>
  <c r="CL10" i="191"/>
  <c r="CK10" i="191"/>
  <c r="CJ10" i="191"/>
  <c r="CI10" i="191"/>
  <c r="CH10" i="191"/>
  <c r="CG10" i="191"/>
  <c r="CF10" i="191"/>
  <c r="CE10" i="191"/>
  <c r="CD10" i="191"/>
  <c r="CC10" i="191"/>
  <c r="CB10" i="191"/>
  <c r="CA10" i="191"/>
  <c r="BZ10" i="191"/>
  <c r="BY10" i="191"/>
  <c r="BX10" i="191"/>
  <c r="BW10" i="191"/>
  <c r="BV10" i="191"/>
  <c r="BU10" i="191"/>
  <c r="BT10" i="191"/>
  <c r="BS10" i="191"/>
  <c r="BR10" i="191"/>
  <c r="BQ10" i="191"/>
  <c r="BP10" i="191"/>
  <c r="BO10" i="191"/>
  <c r="BN10" i="191"/>
  <c r="BM10" i="191"/>
  <c r="BL10" i="191"/>
  <c r="BK10" i="191"/>
  <c r="BJ10" i="191"/>
  <c r="BI10" i="191"/>
  <c r="BH10" i="191"/>
  <c r="BG10" i="191"/>
  <c r="BF10" i="191"/>
  <c r="BE10" i="191"/>
  <c r="BD10" i="191"/>
  <c r="BC10" i="191"/>
  <c r="BB10" i="191"/>
  <c r="BA10" i="191"/>
  <c r="AZ10" i="191"/>
  <c r="AY10" i="191"/>
  <c r="AX10" i="191"/>
  <c r="AW10" i="191"/>
  <c r="AV10" i="191"/>
  <c r="AU10" i="191"/>
  <c r="AT10" i="191"/>
  <c r="AS10" i="191"/>
  <c r="AR10" i="191"/>
  <c r="AQ10" i="191"/>
  <c r="AP10" i="191"/>
  <c r="AO10" i="191"/>
  <c r="AN10" i="191"/>
  <c r="AM10" i="191"/>
  <c r="AL10" i="191"/>
  <c r="AK10" i="191"/>
  <c r="AJ10" i="191"/>
  <c r="AI10" i="191"/>
  <c r="AH10" i="191"/>
  <c r="AG10" i="191"/>
  <c r="AF10" i="191"/>
  <c r="AE10" i="191"/>
  <c r="AD10" i="191"/>
  <c r="AC10" i="191"/>
  <c r="AB10" i="191"/>
  <c r="AA10" i="191"/>
  <c r="Z10" i="191"/>
  <c r="Y10" i="191"/>
  <c r="X10" i="191"/>
  <c r="W10" i="191"/>
  <c r="V10" i="191"/>
  <c r="U10" i="191"/>
  <c r="T10" i="191"/>
  <c r="S10" i="191"/>
  <c r="R10" i="191"/>
  <c r="Q10" i="191"/>
  <c r="P10" i="191"/>
  <c r="O10" i="191"/>
  <c r="N10" i="191"/>
  <c r="M10" i="191"/>
  <c r="L10" i="191"/>
  <c r="K10" i="191"/>
  <c r="J10" i="191"/>
  <c r="I10" i="191"/>
  <c r="H10" i="191"/>
  <c r="G10" i="191"/>
  <c r="F10" i="191"/>
  <c r="E10" i="191"/>
  <c r="D10" i="191"/>
  <c r="C10" i="191"/>
  <c r="B10" i="191"/>
  <c r="DX8" i="191"/>
  <c r="DW8" i="191"/>
  <c r="DV8" i="191"/>
  <c r="DU8" i="191"/>
  <c r="DT8" i="191"/>
  <c r="DS8" i="191"/>
  <c r="DR8" i="191"/>
  <c r="DQ8" i="191"/>
  <c r="DP8" i="191"/>
  <c r="DO8" i="191"/>
  <c r="DN8" i="191"/>
  <c r="DM8" i="191"/>
  <c r="DL8" i="191"/>
  <c r="DK8" i="191"/>
  <c r="DJ8" i="191"/>
  <c r="DI8" i="191"/>
  <c r="DH8" i="191"/>
  <c r="DG8" i="191"/>
  <c r="DF8" i="191"/>
  <c r="DE8" i="191"/>
  <c r="DD8" i="191"/>
  <c r="DC8" i="191"/>
  <c r="DB8" i="191"/>
  <c r="DA8" i="191"/>
  <c r="CZ8" i="191"/>
  <c r="CY8" i="191"/>
  <c r="CX8" i="191"/>
  <c r="CW8" i="191"/>
  <c r="CV8" i="191"/>
  <c r="CU8" i="191"/>
  <c r="CT8" i="191"/>
  <c r="CS8" i="191"/>
  <c r="CR8" i="191"/>
  <c r="CQ8" i="191"/>
  <c r="CP8" i="191"/>
  <c r="CO8" i="191"/>
  <c r="CN8" i="191"/>
  <c r="CM8" i="191"/>
  <c r="CL8" i="191"/>
  <c r="CK8" i="191"/>
  <c r="CJ8" i="191"/>
  <c r="CI8" i="191"/>
  <c r="CH8" i="191"/>
  <c r="CG8" i="191"/>
  <c r="CF8" i="191"/>
  <c r="CE8" i="191"/>
  <c r="CD8" i="191"/>
  <c r="CC8" i="191"/>
  <c r="CB8" i="191"/>
  <c r="CA8" i="191"/>
  <c r="BZ8" i="191"/>
  <c r="BY8" i="191"/>
  <c r="BX8" i="191"/>
  <c r="BW8" i="191"/>
  <c r="BV8" i="191"/>
  <c r="BU8" i="191"/>
  <c r="BT8" i="191"/>
  <c r="BS8" i="191"/>
  <c r="BR8" i="191"/>
  <c r="BQ8" i="191"/>
  <c r="BP8" i="191"/>
  <c r="BO8" i="191"/>
  <c r="BN8" i="191"/>
  <c r="BM8" i="191"/>
  <c r="BL8" i="191"/>
  <c r="BK8" i="191"/>
  <c r="BJ8" i="191"/>
  <c r="BI8" i="191"/>
  <c r="BH8" i="191"/>
  <c r="BG8" i="191"/>
  <c r="BF8" i="191"/>
  <c r="BE8" i="191"/>
  <c r="BD8" i="191"/>
  <c r="BC8" i="191"/>
  <c r="BB8" i="191"/>
  <c r="BA8" i="191"/>
  <c r="AZ8" i="191"/>
  <c r="AY8" i="191"/>
  <c r="AX8" i="191"/>
  <c r="AW8" i="191"/>
  <c r="AV8" i="191"/>
  <c r="AU8" i="191"/>
  <c r="AT8" i="191"/>
  <c r="AS8" i="191"/>
  <c r="AR8" i="191"/>
  <c r="AQ8" i="191"/>
  <c r="AP8" i="191"/>
  <c r="AO8" i="191"/>
  <c r="AN8" i="191"/>
  <c r="AM8" i="191"/>
  <c r="AL8" i="191"/>
  <c r="AK8" i="191"/>
  <c r="AJ8" i="191"/>
  <c r="AI8" i="191"/>
  <c r="AH8" i="191"/>
  <c r="AG8" i="191"/>
  <c r="AF8" i="191"/>
  <c r="AE8" i="191"/>
  <c r="AD8" i="191"/>
  <c r="AC8" i="191"/>
  <c r="AB8" i="191"/>
  <c r="AA8" i="191"/>
  <c r="Z8" i="191"/>
  <c r="Y8" i="191"/>
  <c r="X8" i="191"/>
  <c r="W8" i="191"/>
  <c r="V8" i="191"/>
  <c r="U8" i="191"/>
  <c r="T8" i="191"/>
  <c r="S8" i="191"/>
  <c r="R8" i="191"/>
  <c r="Q8" i="191"/>
  <c r="P8" i="191"/>
  <c r="O8" i="191"/>
  <c r="N8" i="191"/>
  <c r="M8" i="191"/>
  <c r="L8" i="191"/>
  <c r="K8" i="191"/>
  <c r="J8" i="191"/>
  <c r="I8" i="191"/>
  <c r="H8" i="191"/>
  <c r="G8" i="191"/>
  <c r="F8" i="191"/>
  <c r="E8" i="191"/>
  <c r="D8" i="191"/>
  <c r="C8" i="191"/>
  <c r="B8" i="191"/>
  <c r="DX7" i="191"/>
  <c r="DW7" i="191"/>
  <c r="DV7" i="191"/>
  <c r="DU7" i="191"/>
  <c r="DT7" i="191"/>
  <c r="DS7" i="191"/>
  <c r="DR7" i="191"/>
  <c r="DQ7" i="191"/>
  <c r="DP7" i="191"/>
  <c r="DO7" i="191"/>
  <c r="DN7" i="191"/>
  <c r="DM7" i="191"/>
  <c r="DL7" i="191"/>
  <c r="DK7" i="191"/>
  <c r="DJ7" i="191"/>
  <c r="DI7" i="191"/>
  <c r="DH7" i="191"/>
  <c r="DG7" i="191"/>
  <c r="DF7" i="191"/>
  <c r="DE7" i="191"/>
  <c r="DD7" i="191"/>
  <c r="DC7" i="191"/>
  <c r="DB7" i="191"/>
  <c r="DA7" i="191"/>
  <c r="CZ7" i="191"/>
  <c r="CY7" i="191"/>
  <c r="CX7" i="191"/>
  <c r="CW7" i="191"/>
  <c r="CV7" i="191"/>
  <c r="CU7" i="191"/>
  <c r="CT7" i="191"/>
  <c r="CS7" i="191"/>
  <c r="CR7" i="191"/>
  <c r="CQ7" i="191"/>
  <c r="CP7" i="191"/>
  <c r="CO7" i="191"/>
  <c r="CN7" i="191"/>
  <c r="CM7" i="191"/>
  <c r="CL7" i="191"/>
  <c r="CK7" i="191"/>
  <c r="CJ7" i="191"/>
  <c r="CI7" i="191"/>
  <c r="CH7" i="191"/>
  <c r="CG7" i="191"/>
  <c r="CF7" i="191"/>
  <c r="CE7" i="191"/>
  <c r="CD7" i="191"/>
  <c r="CC7" i="191"/>
  <c r="CB7" i="191"/>
  <c r="CA7" i="191"/>
  <c r="BZ7" i="191"/>
  <c r="BY7" i="191"/>
  <c r="BX7" i="191"/>
  <c r="BW7" i="191"/>
  <c r="BV7" i="191"/>
  <c r="BU7" i="191"/>
  <c r="BT7" i="191"/>
  <c r="BS7" i="191"/>
  <c r="BR7" i="191"/>
  <c r="BQ7" i="191"/>
  <c r="BP7" i="191"/>
  <c r="BO7" i="191"/>
  <c r="BN7" i="191"/>
  <c r="BM7" i="191"/>
  <c r="BL7" i="191"/>
  <c r="BK7" i="191"/>
  <c r="BJ7" i="191"/>
  <c r="BI7" i="191"/>
  <c r="BH7" i="191"/>
  <c r="BG7" i="191"/>
  <c r="BF7" i="191"/>
  <c r="BE7" i="191"/>
  <c r="BD7" i="191"/>
  <c r="BC7" i="191"/>
  <c r="BB7" i="191"/>
  <c r="BA7" i="191"/>
  <c r="AZ7" i="191"/>
  <c r="AY7" i="191"/>
  <c r="AX7" i="191"/>
  <c r="AW7" i="191"/>
  <c r="AV7" i="191"/>
  <c r="AU7" i="191"/>
  <c r="AT7" i="191"/>
  <c r="AS7" i="191"/>
  <c r="AR7" i="191"/>
  <c r="AQ7" i="191"/>
  <c r="AP7" i="191"/>
  <c r="AO7" i="191"/>
  <c r="AN7" i="191"/>
  <c r="AM7" i="191"/>
  <c r="AL7" i="191"/>
  <c r="AK7" i="191"/>
  <c r="AJ7" i="191"/>
  <c r="AI7" i="191"/>
  <c r="AH7" i="191"/>
  <c r="AG7" i="191"/>
  <c r="AF7" i="191"/>
  <c r="AE7" i="191"/>
  <c r="AD7" i="191"/>
  <c r="AC7" i="191"/>
  <c r="AB7" i="191"/>
  <c r="AA7" i="191"/>
  <c r="Z7" i="191"/>
  <c r="Y7" i="191"/>
  <c r="X7" i="191"/>
  <c r="W7" i="191"/>
  <c r="V7" i="191"/>
  <c r="U7" i="191"/>
  <c r="T7" i="191"/>
  <c r="S7" i="191"/>
  <c r="R7" i="191"/>
  <c r="Q7" i="191"/>
  <c r="P7" i="191"/>
  <c r="O7" i="191"/>
  <c r="N7" i="191"/>
  <c r="M7" i="191"/>
  <c r="L7" i="191"/>
  <c r="K7" i="191"/>
  <c r="J7" i="191"/>
  <c r="I7" i="191"/>
  <c r="H7" i="191"/>
  <c r="G7" i="191"/>
  <c r="F7" i="191"/>
  <c r="E7" i="191"/>
  <c r="D7" i="191"/>
  <c r="C7" i="191"/>
  <c r="B7" i="191"/>
  <c r="DX5" i="191"/>
  <c r="DW5" i="191"/>
  <c r="DV5" i="191"/>
  <c r="DU5" i="191"/>
  <c r="DT5" i="191"/>
  <c r="DS5" i="191"/>
  <c r="DR5" i="191"/>
  <c r="DQ5" i="191"/>
  <c r="DP5" i="191"/>
  <c r="DO5" i="191"/>
  <c r="DN5" i="191"/>
  <c r="DM5" i="191"/>
  <c r="DL5" i="191"/>
  <c r="DK5" i="191"/>
  <c r="DJ5" i="191"/>
  <c r="DI5" i="191"/>
  <c r="DH5" i="191"/>
  <c r="DG5" i="191"/>
  <c r="DF5" i="191"/>
  <c r="DE5" i="191"/>
  <c r="DD5" i="191"/>
  <c r="DC5" i="191"/>
  <c r="DB5" i="191"/>
  <c r="DA5" i="191"/>
  <c r="CZ5" i="191"/>
  <c r="CY5" i="191"/>
  <c r="CX5" i="191"/>
  <c r="CW5" i="191"/>
  <c r="CV5" i="191"/>
  <c r="CU5" i="191"/>
  <c r="CT5" i="191"/>
  <c r="CS5" i="191"/>
  <c r="CR5" i="191"/>
  <c r="CQ5" i="191"/>
  <c r="CP5" i="191"/>
  <c r="CO5" i="191"/>
  <c r="CN5" i="191"/>
  <c r="CM5" i="191"/>
  <c r="CL5" i="191"/>
  <c r="CK5" i="191"/>
  <c r="CJ5" i="191"/>
  <c r="CI5" i="191"/>
  <c r="CH5" i="191"/>
  <c r="CG5" i="191"/>
  <c r="CF5" i="191"/>
  <c r="CE5" i="191"/>
  <c r="CD5" i="191"/>
  <c r="CC5" i="191"/>
  <c r="CB5" i="191"/>
  <c r="CA5" i="191"/>
  <c r="BZ5" i="191"/>
  <c r="BY5" i="191"/>
  <c r="BX5" i="191"/>
  <c r="BW5" i="191"/>
  <c r="BV5" i="191"/>
  <c r="BU5" i="191"/>
  <c r="BT5" i="191"/>
  <c r="BS5" i="191"/>
  <c r="BR5" i="191"/>
  <c r="BQ5" i="191"/>
  <c r="BP5" i="191"/>
  <c r="BO5" i="191"/>
  <c r="BN5" i="191"/>
  <c r="BM5" i="191"/>
  <c r="BL5" i="191"/>
  <c r="BK5" i="191"/>
  <c r="BJ5" i="191"/>
  <c r="BI5" i="191"/>
  <c r="BH5" i="191"/>
  <c r="BG5" i="191"/>
  <c r="BF5" i="191"/>
  <c r="BE5" i="191"/>
  <c r="BD5" i="191"/>
  <c r="BC5" i="191"/>
  <c r="BB5" i="191"/>
  <c r="BA5" i="191"/>
  <c r="AZ5" i="191"/>
  <c r="AY5" i="191"/>
  <c r="AX5" i="191"/>
  <c r="AW5" i="191"/>
  <c r="AV5" i="191"/>
  <c r="AU5" i="191"/>
  <c r="AT5" i="191"/>
  <c r="AS5" i="191"/>
  <c r="AR5" i="191"/>
  <c r="AQ5" i="191"/>
  <c r="AP5" i="191"/>
  <c r="AO5" i="191"/>
  <c r="AN5" i="191"/>
  <c r="AM5" i="191"/>
  <c r="AL5" i="191"/>
  <c r="AK5" i="191"/>
  <c r="AJ5" i="191"/>
  <c r="AI5" i="191"/>
  <c r="AH5" i="191"/>
  <c r="AG5" i="191"/>
  <c r="AF5" i="191"/>
  <c r="AE5" i="191"/>
  <c r="AD5" i="191"/>
  <c r="AC5" i="191"/>
  <c r="AB5" i="191"/>
  <c r="AA5" i="191"/>
  <c r="Z5" i="191"/>
  <c r="Y5" i="191"/>
  <c r="X5" i="191"/>
  <c r="W5" i="191"/>
  <c r="V5" i="191"/>
  <c r="U5" i="191"/>
  <c r="T5" i="191"/>
  <c r="S5" i="191"/>
  <c r="R5" i="191"/>
  <c r="Q5" i="191"/>
  <c r="P5" i="191"/>
  <c r="O5" i="191"/>
  <c r="N5" i="191"/>
  <c r="M5" i="191"/>
  <c r="L5" i="191"/>
  <c r="K5" i="191"/>
  <c r="J5" i="191"/>
  <c r="I5" i="191"/>
  <c r="H5" i="191"/>
  <c r="G5" i="191"/>
  <c r="F5" i="191"/>
  <c r="E5" i="191"/>
  <c r="D5" i="191"/>
  <c r="C5" i="191"/>
  <c r="B5" i="191"/>
  <c r="DX4" i="191"/>
  <c r="DW4" i="191"/>
  <c r="DV4" i="191"/>
  <c r="DU4" i="191"/>
  <c r="DT4" i="191"/>
  <c r="DS4" i="191"/>
  <c r="DR4" i="191"/>
  <c r="DQ4" i="191"/>
  <c r="DP4" i="191"/>
  <c r="DO4" i="191"/>
  <c r="DN4" i="191"/>
  <c r="DM4" i="191"/>
  <c r="DL4" i="191"/>
  <c r="DK4" i="191"/>
  <c r="DJ4" i="191"/>
  <c r="DI4" i="191"/>
  <c r="DH4" i="191"/>
  <c r="DG4" i="191"/>
  <c r="DF4" i="191"/>
  <c r="DE4" i="191"/>
  <c r="DD4" i="191"/>
  <c r="DC4" i="191"/>
  <c r="DB4" i="191"/>
  <c r="DA4" i="191"/>
  <c r="CZ4" i="191"/>
  <c r="CY4" i="191"/>
  <c r="CX4" i="191"/>
  <c r="CW4" i="191"/>
  <c r="CV4" i="191"/>
  <c r="CU4" i="191"/>
  <c r="CT4" i="191"/>
  <c r="CS4" i="191"/>
  <c r="CR4" i="191"/>
  <c r="CQ4" i="191"/>
  <c r="CP4" i="191"/>
  <c r="CO4" i="191"/>
  <c r="CN4" i="191"/>
  <c r="CM4" i="191"/>
  <c r="CL4" i="191"/>
  <c r="CK4" i="191"/>
  <c r="CJ4" i="191"/>
  <c r="CI4" i="191"/>
  <c r="CH4" i="191"/>
  <c r="CG4" i="191"/>
  <c r="CF4" i="191"/>
  <c r="CE4" i="191"/>
  <c r="CD4" i="191"/>
  <c r="CC4" i="191"/>
  <c r="CB4" i="191"/>
  <c r="CA4" i="191"/>
  <c r="BZ4" i="191"/>
  <c r="BY4" i="191"/>
  <c r="BX4" i="191"/>
  <c r="BW4" i="191"/>
  <c r="BV4" i="191"/>
  <c r="BU4" i="191"/>
  <c r="BT4" i="191"/>
  <c r="BS4" i="191"/>
  <c r="BR4" i="191"/>
  <c r="BQ4" i="191"/>
  <c r="BP4" i="191"/>
  <c r="BO4" i="191"/>
  <c r="BN4" i="191"/>
  <c r="BM4" i="191"/>
  <c r="BL4" i="191"/>
  <c r="BK4" i="191"/>
  <c r="BJ4" i="191"/>
  <c r="BI4" i="191"/>
  <c r="BH4" i="191"/>
  <c r="BG4" i="191"/>
  <c r="BF4" i="191"/>
  <c r="BE4" i="191"/>
  <c r="BD4" i="191"/>
  <c r="BC4" i="191"/>
  <c r="BB4" i="191"/>
  <c r="BA4" i="191"/>
  <c r="AZ4" i="191"/>
  <c r="AY4" i="191"/>
  <c r="AX4" i="191"/>
  <c r="AW4" i="191"/>
  <c r="AV4" i="191"/>
  <c r="AU4" i="191"/>
  <c r="AT4" i="191"/>
  <c r="AS4" i="191"/>
  <c r="AR4" i="191"/>
  <c r="AQ4" i="191"/>
  <c r="AP4" i="191"/>
  <c r="AO4" i="191"/>
  <c r="AN4" i="191"/>
  <c r="AM4" i="191"/>
  <c r="AL4" i="191"/>
  <c r="AK4" i="191"/>
  <c r="AJ4" i="191"/>
  <c r="AI4" i="191"/>
  <c r="AH4" i="191"/>
  <c r="AG4" i="191"/>
  <c r="AF4" i="191"/>
  <c r="AE4" i="191"/>
  <c r="AD4" i="191"/>
  <c r="AC4" i="191"/>
  <c r="AB4" i="191"/>
  <c r="AA4" i="191"/>
  <c r="Z4" i="191"/>
  <c r="Y4" i="191"/>
  <c r="X4" i="191"/>
  <c r="W4" i="191"/>
  <c r="V4" i="191"/>
  <c r="U4" i="191"/>
  <c r="T4" i="191"/>
  <c r="S4" i="191"/>
  <c r="R4" i="191"/>
  <c r="Q4" i="191"/>
  <c r="P4" i="191"/>
  <c r="O4" i="191"/>
  <c r="N4" i="191"/>
  <c r="M4" i="191"/>
  <c r="L4" i="191"/>
  <c r="K4" i="191"/>
  <c r="J4" i="191"/>
  <c r="I4" i="191"/>
  <c r="H4" i="191"/>
  <c r="G4" i="191"/>
  <c r="F4" i="191"/>
  <c r="E4" i="191"/>
  <c r="D4" i="191"/>
  <c r="C4" i="191"/>
  <c r="B4" i="191"/>
  <c r="DX28" i="190"/>
  <c r="DW28" i="190"/>
  <c r="DV28" i="190"/>
  <c r="DU28" i="190"/>
  <c r="DT28" i="190"/>
  <c r="DS28" i="190"/>
  <c r="DR28" i="190"/>
  <c r="DQ28" i="190"/>
  <c r="DP28" i="190"/>
  <c r="DO28" i="190"/>
  <c r="DN28" i="190"/>
  <c r="DM28" i="190"/>
  <c r="DL28" i="190"/>
  <c r="DK28" i="190"/>
  <c r="DJ28" i="190"/>
  <c r="DI28" i="190"/>
  <c r="DH28" i="190"/>
  <c r="DG28" i="190"/>
  <c r="DF28" i="190"/>
  <c r="DE28" i="190"/>
  <c r="DD28" i="190"/>
  <c r="DC28" i="190"/>
  <c r="DB28" i="190"/>
  <c r="DA28" i="190"/>
  <c r="CZ28" i="190"/>
  <c r="CY28" i="190"/>
  <c r="CX28" i="190"/>
  <c r="CW28" i="190"/>
  <c r="CV28" i="190"/>
  <c r="CU28" i="190"/>
  <c r="CT28" i="190"/>
  <c r="CS28" i="190"/>
  <c r="CR28" i="190"/>
  <c r="CQ28" i="190"/>
  <c r="CP28" i="190"/>
  <c r="CO28" i="190"/>
  <c r="CN28" i="190"/>
  <c r="CM28" i="190"/>
  <c r="CL28" i="190"/>
  <c r="CK28" i="190"/>
  <c r="CJ28" i="190"/>
  <c r="CI28" i="190"/>
  <c r="CH28" i="190"/>
  <c r="CG28" i="190"/>
  <c r="CF28" i="190"/>
  <c r="CE28" i="190"/>
  <c r="CD28" i="190"/>
  <c r="CC28" i="190"/>
  <c r="CB28" i="190"/>
  <c r="CA28" i="190"/>
  <c r="BZ28" i="190"/>
  <c r="BY28" i="190"/>
  <c r="BX28" i="190"/>
  <c r="BW28" i="190"/>
  <c r="BV28" i="190"/>
  <c r="BU28" i="190"/>
  <c r="BT28" i="190"/>
  <c r="BS28" i="190"/>
  <c r="BR28" i="190"/>
  <c r="BQ28" i="190"/>
  <c r="BP28" i="190"/>
  <c r="BO28" i="190"/>
  <c r="BN28" i="190"/>
  <c r="BM28" i="190"/>
  <c r="BL28" i="190"/>
  <c r="BK28" i="190"/>
  <c r="BJ28" i="190"/>
  <c r="BI28" i="190"/>
  <c r="BH28" i="190"/>
  <c r="BG28" i="190"/>
  <c r="BF28" i="190"/>
  <c r="BE28" i="190"/>
  <c r="BD28" i="190"/>
  <c r="BC28" i="190"/>
  <c r="BB28" i="190"/>
  <c r="BA28" i="190"/>
  <c r="AZ28" i="190"/>
  <c r="AY28" i="190"/>
  <c r="AX28" i="190"/>
  <c r="AW28" i="190"/>
  <c r="AV28" i="190"/>
  <c r="AU28" i="190"/>
  <c r="AT28" i="190"/>
  <c r="AS28" i="190"/>
  <c r="AR28" i="190"/>
  <c r="AQ28" i="190"/>
  <c r="AP28" i="190"/>
  <c r="AO28" i="190"/>
  <c r="AN28" i="190"/>
  <c r="AM28" i="190"/>
  <c r="AL28" i="190"/>
  <c r="AK28" i="190"/>
  <c r="AJ28" i="190"/>
  <c r="AI28" i="190"/>
  <c r="AH28" i="190"/>
  <c r="AG28" i="190"/>
  <c r="AF28" i="190"/>
  <c r="AE28" i="190"/>
  <c r="AD28" i="190"/>
  <c r="AC28" i="190"/>
  <c r="AB28" i="190"/>
  <c r="AA28" i="190"/>
  <c r="Z28" i="190"/>
  <c r="Y28" i="190"/>
  <c r="X28" i="190"/>
  <c r="W28" i="190"/>
  <c r="V28" i="190"/>
  <c r="U28" i="190"/>
  <c r="T28" i="190"/>
  <c r="S28" i="190"/>
  <c r="R28" i="190"/>
  <c r="Q28" i="190"/>
  <c r="P28" i="190"/>
  <c r="O28" i="190"/>
  <c r="N28" i="190"/>
  <c r="M28" i="190"/>
  <c r="L28" i="190"/>
  <c r="K28" i="190"/>
  <c r="J28" i="190"/>
  <c r="I28" i="190"/>
  <c r="H28" i="190"/>
  <c r="G28" i="190"/>
  <c r="F28" i="190"/>
  <c r="E28" i="190"/>
  <c r="D28" i="190"/>
  <c r="C28" i="190"/>
  <c r="B28" i="190"/>
  <c r="DX26" i="190"/>
  <c r="DW26" i="190"/>
  <c r="DV26" i="190"/>
  <c r="DU26" i="190"/>
  <c r="DT26" i="190"/>
  <c r="DS26" i="190"/>
  <c r="DR26" i="190"/>
  <c r="DQ26" i="190"/>
  <c r="DP26" i="190"/>
  <c r="DO26" i="190"/>
  <c r="DN26" i="190"/>
  <c r="DM26" i="190"/>
  <c r="DL26" i="190"/>
  <c r="DK26" i="190"/>
  <c r="DJ26" i="190"/>
  <c r="DI26" i="190"/>
  <c r="DH26" i="190"/>
  <c r="DG26" i="190"/>
  <c r="DF26" i="190"/>
  <c r="DE26" i="190"/>
  <c r="DD26" i="190"/>
  <c r="DC26" i="190"/>
  <c r="DB26" i="190"/>
  <c r="DA26" i="190"/>
  <c r="CZ26" i="190"/>
  <c r="CY26" i="190"/>
  <c r="CX26" i="190"/>
  <c r="CW26" i="190"/>
  <c r="CV26" i="190"/>
  <c r="CU26" i="190"/>
  <c r="CT26" i="190"/>
  <c r="CS26" i="190"/>
  <c r="CR26" i="190"/>
  <c r="CQ26" i="190"/>
  <c r="CP26" i="190"/>
  <c r="CO26" i="190"/>
  <c r="CN26" i="190"/>
  <c r="CM26" i="190"/>
  <c r="CL26" i="190"/>
  <c r="CK26" i="190"/>
  <c r="CJ26" i="190"/>
  <c r="CI26" i="190"/>
  <c r="CH26" i="190"/>
  <c r="CG26" i="190"/>
  <c r="CF26" i="190"/>
  <c r="CE26" i="190"/>
  <c r="CD26" i="190"/>
  <c r="CC26" i="190"/>
  <c r="CB26" i="190"/>
  <c r="CA26" i="190"/>
  <c r="BZ26" i="190"/>
  <c r="BY26" i="190"/>
  <c r="BX26" i="190"/>
  <c r="BW26" i="190"/>
  <c r="BV26" i="190"/>
  <c r="BU26" i="190"/>
  <c r="BT26" i="190"/>
  <c r="BS26" i="190"/>
  <c r="BR26" i="190"/>
  <c r="BQ26" i="190"/>
  <c r="BP26" i="190"/>
  <c r="BO26" i="190"/>
  <c r="BN26" i="190"/>
  <c r="BM26" i="190"/>
  <c r="BL26" i="190"/>
  <c r="BK26" i="190"/>
  <c r="BJ26" i="190"/>
  <c r="BI26" i="190"/>
  <c r="BH26" i="190"/>
  <c r="BG26" i="190"/>
  <c r="BF26" i="190"/>
  <c r="BE26" i="190"/>
  <c r="BD26" i="190"/>
  <c r="BC26" i="190"/>
  <c r="BB26" i="190"/>
  <c r="BA26" i="190"/>
  <c r="AZ26" i="190"/>
  <c r="AY26" i="190"/>
  <c r="AX26" i="190"/>
  <c r="AW26" i="190"/>
  <c r="AV26" i="190"/>
  <c r="AU26" i="190"/>
  <c r="AT26" i="190"/>
  <c r="AS26" i="190"/>
  <c r="AR26" i="190"/>
  <c r="AQ26" i="190"/>
  <c r="AP26" i="190"/>
  <c r="AO26" i="190"/>
  <c r="AN26" i="190"/>
  <c r="AM26" i="190"/>
  <c r="AL26" i="190"/>
  <c r="AK26" i="190"/>
  <c r="AJ26" i="190"/>
  <c r="AI26" i="190"/>
  <c r="AH26" i="190"/>
  <c r="AG26" i="190"/>
  <c r="AF26" i="190"/>
  <c r="AE26" i="190"/>
  <c r="AD26" i="190"/>
  <c r="AC26" i="190"/>
  <c r="AB26" i="190"/>
  <c r="AA26" i="190"/>
  <c r="Z26" i="190"/>
  <c r="Y26" i="190"/>
  <c r="X26" i="190"/>
  <c r="W26" i="190"/>
  <c r="V26" i="190"/>
  <c r="U26" i="190"/>
  <c r="T26" i="190"/>
  <c r="S26" i="190"/>
  <c r="R26" i="190"/>
  <c r="Q26" i="190"/>
  <c r="P26" i="190"/>
  <c r="O26" i="190"/>
  <c r="N26" i="190"/>
  <c r="M26" i="190"/>
  <c r="L26" i="190"/>
  <c r="K26" i="190"/>
  <c r="J26" i="190"/>
  <c r="I26" i="190"/>
  <c r="H26" i="190"/>
  <c r="G26" i="190"/>
  <c r="F26" i="190"/>
  <c r="E26" i="190"/>
  <c r="D26" i="190"/>
  <c r="C26" i="190"/>
  <c r="B26" i="190"/>
  <c r="DX25" i="190"/>
  <c r="DW25" i="190"/>
  <c r="DV25" i="190"/>
  <c r="DU25" i="190"/>
  <c r="DT25" i="190"/>
  <c r="DS25" i="190"/>
  <c r="DR25" i="190"/>
  <c r="DQ25" i="190"/>
  <c r="DP25" i="190"/>
  <c r="DO25" i="190"/>
  <c r="DN25" i="190"/>
  <c r="DM25" i="190"/>
  <c r="DL25" i="190"/>
  <c r="DK25" i="190"/>
  <c r="DJ25" i="190"/>
  <c r="DI25" i="190"/>
  <c r="DH25" i="190"/>
  <c r="DG25" i="190"/>
  <c r="DF25" i="190"/>
  <c r="DE25" i="190"/>
  <c r="DD25" i="190"/>
  <c r="DC25" i="190"/>
  <c r="DB25" i="190"/>
  <c r="DA25" i="190"/>
  <c r="CZ25" i="190"/>
  <c r="CY25" i="190"/>
  <c r="CX25" i="190"/>
  <c r="CW25" i="190"/>
  <c r="CV25" i="190"/>
  <c r="CU25" i="190"/>
  <c r="CT25" i="190"/>
  <c r="CS25" i="190"/>
  <c r="CR25" i="190"/>
  <c r="CQ25" i="190"/>
  <c r="CP25" i="190"/>
  <c r="CO25" i="190"/>
  <c r="CN25" i="190"/>
  <c r="CM25" i="190"/>
  <c r="CL25" i="190"/>
  <c r="CK25" i="190"/>
  <c r="CJ25" i="190"/>
  <c r="CI25" i="190"/>
  <c r="CH25" i="190"/>
  <c r="CG25" i="190"/>
  <c r="CF25" i="190"/>
  <c r="CE25" i="190"/>
  <c r="CD25" i="190"/>
  <c r="CC25" i="190"/>
  <c r="CB25" i="190"/>
  <c r="CA25" i="190"/>
  <c r="BZ25" i="190"/>
  <c r="BY25" i="190"/>
  <c r="BX25" i="190"/>
  <c r="BW25" i="190"/>
  <c r="BV25" i="190"/>
  <c r="BU25" i="190"/>
  <c r="BT25" i="190"/>
  <c r="BS25" i="190"/>
  <c r="BR25" i="190"/>
  <c r="BQ25" i="190"/>
  <c r="BP25" i="190"/>
  <c r="BO25" i="190"/>
  <c r="BN25" i="190"/>
  <c r="BM25" i="190"/>
  <c r="BL25" i="190"/>
  <c r="BK25" i="190"/>
  <c r="BJ25" i="190"/>
  <c r="BI25" i="190"/>
  <c r="BH25" i="190"/>
  <c r="BG25" i="190"/>
  <c r="BF25" i="190"/>
  <c r="BE25" i="190"/>
  <c r="BD25" i="190"/>
  <c r="BC25" i="190"/>
  <c r="BB25" i="190"/>
  <c r="BA25" i="190"/>
  <c r="AZ25" i="190"/>
  <c r="AY25" i="190"/>
  <c r="AX25" i="190"/>
  <c r="AW25" i="190"/>
  <c r="AV25" i="190"/>
  <c r="AU25" i="190"/>
  <c r="AT25" i="190"/>
  <c r="AS25" i="190"/>
  <c r="AR25" i="190"/>
  <c r="AQ25" i="190"/>
  <c r="AP25" i="190"/>
  <c r="AO25" i="190"/>
  <c r="AN25" i="190"/>
  <c r="AM25" i="190"/>
  <c r="AL25" i="190"/>
  <c r="AK25" i="190"/>
  <c r="AJ25" i="190"/>
  <c r="AI25" i="190"/>
  <c r="AH25" i="190"/>
  <c r="AG25" i="190"/>
  <c r="AF25" i="190"/>
  <c r="AE25" i="190"/>
  <c r="AD25" i="190"/>
  <c r="AC25" i="190"/>
  <c r="AB25" i="190"/>
  <c r="AA25" i="190"/>
  <c r="Z25" i="190"/>
  <c r="Y25" i="190"/>
  <c r="X25" i="190"/>
  <c r="W25" i="190"/>
  <c r="V25" i="190"/>
  <c r="U25" i="190"/>
  <c r="T25" i="190"/>
  <c r="S25" i="190"/>
  <c r="R25" i="190"/>
  <c r="Q25" i="190"/>
  <c r="P25" i="190"/>
  <c r="O25" i="190"/>
  <c r="N25" i="190"/>
  <c r="M25" i="190"/>
  <c r="L25" i="190"/>
  <c r="K25" i="190"/>
  <c r="J25" i="190"/>
  <c r="I25" i="190"/>
  <c r="H25" i="190"/>
  <c r="G25" i="190"/>
  <c r="F25" i="190"/>
  <c r="E25" i="190"/>
  <c r="D25" i="190"/>
  <c r="C25" i="190"/>
  <c r="B25" i="190"/>
  <c r="DX23" i="190"/>
  <c r="DW23" i="190"/>
  <c r="DV23" i="190"/>
  <c r="DU23" i="190"/>
  <c r="DT23" i="190"/>
  <c r="DS23" i="190"/>
  <c r="DR23" i="190"/>
  <c r="DQ23" i="190"/>
  <c r="DP23" i="190"/>
  <c r="DO23" i="190"/>
  <c r="DN23" i="190"/>
  <c r="DM23" i="190"/>
  <c r="DL23" i="190"/>
  <c r="DK23" i="190"/>
  <c r="DJ23" i="190"/>
  <c r="DI23" i="190"/>
  <c r="DH23" i="190"/>
  <c r="DG23" i="190"/>
  <c r="DF23" i="190"/>
  <c r="DE23" i="190"/>
  <c r="DD23" i="190"/>
  <c r="DC23" i="190"/>
  <c r="DB23" i="190"/>
  <c r="DA23" i="190"/>
  <c r="CZ23" i="190"/>
  <c r="CY23" i="190"/>
  <c r="CX23" i="190"/>
  <c r="CW23" i="190"/>
  <c r="CV23" i="190"/>
  <c r="CU23" i="190"/>
  <c r="CT23" i="190"/>
  <c r="CS23" i="190"/>
  <c r="CR23" i="190"/>
  <c r="CQ23" i="190"/>
  <c r="CP23" i="190"/>
  <c r="CO23" i="190"/>
  <c r="CN23" i="190"/>
  <c r="CM23" i="190"/>
  <c r="CL23" i="190"/>
  <c r="CK23" i="190"/>
  <c r="CJ23" i="190"/>
  <c r="CI23" i="190"/>
  <c r="CH23" i="190"/>
  <c r="CG23" i="190"/>
  <c r="CF23" i="190"/>
  <c r="CE23" i="190"/>
  <c r="CD23" i="190"/>
  <c r="CC23" i="190"/>
  <c r="CB23" i="190"/>
  <c r="CA23" i="190"/>
  <c r="BZ23" i="190"/>
  <c r="BY23" i="190"/>
  <c r="BX23" i="190"/>
  <c r="BW23" i="190"/>
  <c r="BV23" i="190"/>
  <c r="BU23" i="190"/>
  <c r="BT23" i="190"/>
  <c r="BS23" i="190"/>
  <c r="BR23" i="190"/>
  <c r="BQ23" i="190"/>
  <c r="BP23" i="190"/>
  <c r="BO23" i="190"/>
  <c r="BN23" i="190"/>
  <c r="BM23" i="190"/>
  <c r="BL23" i="190"/>
  <c r="BK23" i="190"/>
  <c r="BJ23" i="190"/>
  <c r="BI23" i="190"/>
  <c r="BH23" i="190"/>
  <c r="BG23" i="190"/>
  <c r="BF23" i="190"/>
  <c r="BE23" i="190"/>
  <c r="BD23" i="190"/>
  <c r="BC23" i="190"/>
  <c r="BB23" i="190"/>
  <c r="BA23" i="190"/>
  <c r="AZ23" i="190"/>
  <c r="AY23" i="190"/>
  <c r="AX23" i="190"/>
  <c r="AW23" i="190"/>
  <c r="AV23" i="190"/>
  <c r="AU23" i="190"/>
  <c r="AT23" i="190"/>
  <c r="AS23" i="190"/>
  <c r="AR23" i="190"/>
  <c r="AQ23" i="190"/>
  <c r="AP23" i="190"/>
  <c r="AO23" i="190"/>
  <c r="AN23" i="190"/>
  <c r="AM23" i="190"/>
  <c r="AL23" i="190"/>
  <c r="AK23" i="190"/>
  <c r="AJ23" i="190"/>
  <c r="AI23" i="190"/>
  <c r="AH23" i="190"/>
  <c r="AG23" i="190"/>
  <c r="AF23" i="190"/>
  <c r="AE23" i="190"/>
  <c r="AD23" i="190"/>
  <c r="AC23" i="190"/>
  <c r="AB23" i="190"/>
  <c r="AA23" i="190"/>
  <c r="Z23" i="190"/>
  <c r="Y23" i="190"/>
  <c r="X23" i="190"/>
  <c r="W23" i="190"/>
  <c r="V23" i="190"/>
  <c r="U23" i="190"/>
  <c r="T23" i="190"/>
  <c r="S23" i="190"/>
  <c r="R23" i="190"/>
  <c r="Q23" i="190"/>
  <c r="P23" i="190"/>
  <c r="O23" i="190"/>
  <c r="N23" i="190"/>
  <c r="M23" i="190"/>
  <c r="L23" i="190"/>
  <c r="K23" i="190"/>
  <c r="J23" i="190"/>
  <c r="I23" i="190"/>
  <c r="H23" i="190"/>
  <c r="G23" i="190"/>
  <c r="F23" i="190"/>
  <c r="E23" i="190"/>
  <c r="D23" i="190"/>
  <c r="C23" i="190"/>
  <c r="B23" i="190"/>
  <c r="DX22" i="190"/>
  <c r="DW22" i="190"/>
  <c r="DV22" i="190"/>
  <c r="DU22" i="190"/>
  <c r="DT22" i="190"/>
  <c r="DS22" i="190"/>
  <c r="DR22" i="190"/>
  <c r="DQ22" i="190"/>
  <c r="DP22" i="190"/>
  <c r="DO22" i="190"/>
  <c r="DN22" i="190"/>
  <c r="DM22" i="190"/>
  <c r="DL22" i="190"/>
  <c r="DK22" i="190"/>
  <c r="DJ22" i="190"/>
  <c r="DI22" i="190"/>
  <c r="DH22" i="190"/>
  <c r="DG22" i="190"/>
  <c r="DF22" i="190"/>
  <c r="DE22" i="190"/>
  <c r="DD22" i="190"/>
  <c r="DC22" i="190"/>
  <c r="DB22" i="190"/>
  <c r="DA22" i="190"/>
  <c r="CZ22" i="190"/>
  <c r="CY22" i="190"/>
  <c r="CX22" i="190"/>
  <c r="CW22" i="190"/>
  <c r="CV22" i="190"/>
  <c r="CU22" i="190"/>
  <c r="CT22" i="190"/>
  <c r="CS22" i="190"/>
  <c r="CR22" i="190"/>
  <c r="CQ22" i="190"/>
  <c r="CP22" i="190"/>
  <c r="CO22" i="190"/>
  <c r="CN22" i="190"/>
  <c r="CM22" i="190"/>
  <c r="CL22" i="190"/>
  <c r="CK22" i="190"/>
  <c r="CJ22" i="190"/>
  <c r="CI22" i="190"/>
  <c r="CH22" i="190"/>
  <c r="CG22" i="190"/>
  <c r="CF22" i="190"/>
  <c r="CE22" i="190"/>
  <c r="CD22" i="190"/>
  <c r="CC22" i="190"/>
  <c r="CB22" i="190"/>
  <c r="CA22" i="190"/>
  <c r="BZ22" i="190"/>
  <c r="BY22" i="190"/>
  <c r="BX22" i="190"/>
  <c r="BW22" i="190"/>
  <c r="BV22" i="190"/>
  <c r="BU22" i="190"/>
  <c r="BT22" i="190"/>
  <c r="BS22" i="190"/>
  <c r="BR22" i="190"/>
  <c r="BQ22" i="190"/>
  <c r="BP22" i="190"/>
  <c r="BO22" i="190"/>
  <c r="BN22" i="190"/>
  <c r="BM22" i="190"/>
  <c r="BL22" i="190"/>
  <c r="BK22" i="190"/>
  <c r="BJ22" i="190"/>
  <c r="BI22" i="190"/>
  <c r="BH22" i="190"/>
  <c r="BG22" i="190"/>
  <c r="BF22" i="190"/>
  <c r="BE22" i="190"/>
  <c r="BD22" i="190"/>
  <c r="BC22" i="190"/>
  <c r="BB22" i="190"/>
  <c r="BA22" i="190"/>
  <c r="AZ22" i="190"/>
  <c r="AY22" i="190"/>
  <c r="AX22" i="190"/>
  <c r="AW22" i="190"/>
  <c r="AV22" i="190"/>
  <c r="AU22" i="190"/>
  <c r="AT22" i="190"/>
  <c r="AS22" i="190"/>
  <c r="AR22" i="190"/>
  <c r="AQ22" i="190"/>
  <c r="AP22" i="190"/>
  <c r="AO22" i="190"/>
  <c r="AN22" i="190"/>
  <c r="AM22" i="190"/>
  <c r="AL22" i="190"/>
  <c r="AK22" i="190"/>
  <c r="AJ22" i="190"/>
  <c r="AI22" i="190"/>
  <c r="AH22" i="190"/>
  <c r="AG22" i="190"/>
  <c r="AF22" i="190"/>
  <c r="AE22" i="190"/>
  <c r="AD22" i="190"/>
  <c r="AC22" i="190"/>
  <c r="AB22" i="190"/>
  <c r="AA22" i="190"/>
  <c r="Z22" i="190"/>
  <c r="Y22" i="190"/>
  <c r="X22" i="190"/>
  <c r="W22" i="190"/>
  <c r="V22" i="190"/>
  <c r="U22" i="190"/>
  <c r="T22" i="190"/>
  <c r="S22" i="190"/>
  <c r="R22" i="190"/>
  <c r="Q22" i="190"/>
  <c r="P22" i="190"/>
  <c r="O22" i="190"/>
  <c r="N22" i="190"/>
  <c r="M22" i="190"/>
  <c r="L22" i="190"/>
  <c r="K22" i="190"/>
  <c r="J22" i="190"/>
  <c r="I22" i="190"/>
  <c r="H22" i="190"/>
  <c r="G22" i="190"/>
  <c r="F22" i="190"/>
  <c r="E22" i="190"/>
  <c r="D22" i="190"/>
  <c r="C22" i="190"/>
  <c r="B22" i="190"/>
  <c r="DX20" i="190"/>
  <c r="DW20" i="190"/>
  <c r="DV20" i="190"/>
  <c r="DU20" i="190"/>
  <c r="DT20" i="190"/>
  <c r="DS20" i="190"/>
  <c r="DR20" i="190"/>
  <c r="DQ20" i="190"/>
  <c r="DP20" i="190"/>
  <c r="DO20" i="190"/>
  <c r="DN20" i="190"/>
  <c r="DM20" i="190"/>
  <c r="DL20" i="190"/>
  <c r="DK20" i="190"/>
  <c r="DJ20" i="190"/>
  <c r="DI20" i="190"/>
  <c r="DH20" i="190"/>
  <c r="DG20" i="190"/>
  <c r="DF20" i="190"/>
  <c r="DE20" i="190"/>
  <c r="DD20" i="190"/>
  <c r="DC20" i="190"/>
  <c r="DB20" i="190"/>
  <c r="DA20" i="190"/>
  <c r="CZ20" i="190"/>
  <c r="CY20" i="190"/>
  <c r="CX20" i="190"/>
  <c r="CW20" i="190"/>
  <c r="CV20" i="190"/>
  <c r="CU20" i="190"/>
  <c r="CT20" i="190"/>
  <c r="CS20" i="190"/>
  <c r="CR20" i="190"/>
  <c r="CQ20" i="190"/>
  <c r="CP20" i="190"/>
  <c r="CO20" i="190"/>
  <c r="CN20" i="190"/>
  <c r="CM20" i="190"/>
  <c r="CL20" i="190"/>
  <c r="CK20" i="190"/>
  <c r="CJ20" i="190"/>
  <c r="CI20" i="190"/>
  <c r="CH20" i="190"/>
  <c r="CG20" i="190"/>
  <c r="CF20" i="190"/>
  <c r="CE20" i="190"/>
  <c r="CD20" i="190"/>
  <c r="CC20" i="190"/>
  <c r="CB20" i="190"/>
  <c r="CA20" i="190"/>
  <c r="BZ20" i="190"/>
  <c r="BY20" i="190"/>
  <c r="BX20" i="190"/>
  <c r="BW20" i="190"/>
  <c r="BV20" i="190"/>
  <c r="BU20" i="190"/>
  <c r="BT20" i="190"/>
  <c r="BS20" i="190"/>
  <c r="BR20" i="190"/>
  <c r="BQ20" i="190"/>
  <c r="BP20" i="190"/>
  <c r="BO20" i="190"/>
  <c r="BN20" i="190"/>
  <c r="BM20" i="190"/>
  <c r="BL20" i="190"/>
  <c r="BK20" i="190"/>
  <c r="BJ20" i="190"/>
  <c r="BI20" i="190"/>
  <c r="BH20" i="190"/>
  <c r="BG20" i="190"/>
  <c r="BF20" i="190"/>
  <c r="BE20" i="190"/>
  <c r="BD20" i="190"/>
  <c r="BC20" i="190"/>
  <c r="BB20" i="190"/>
  <c r="BA20" i="190"/>
  <c r="AZ20" i="190"/>
  <c r="AY20" i="190"/>
  <c r="AX20" i="190"/>
  <c r="AW20" i="190"/>
  <c r="AV20" i="190"/>
  <c r="AU20" i="190"/>
  <c r="AT20" i="190"/>
  <c r="AS20" i="190"/>
  <c r="AR20" i="190"/>
  <c r="AQ20" i="190"/>
  <c r="AP20" i="190"/>
  <c r="AO20" i="190"/>
  <c r="AN20" i="190"/>
  <c r="AM20" i="190"/>
  <c r="AL20" i="190"/>
  <c r="AK20" i="190"/>
  <c r="AJ20" i="190"/>
  <c r="AI20" i="190"/>
  <c r="AH20" i="190"/>
  <c r="AG20" i="190"/>
  <c r="AF20" i="190"/>
  <c r="AE20" i="190"/>
  <c r="AD20" i="190"/>
  <c r="AC20" i="190"/>
  <c r="AB20" i="190"/>
  <c r="AA20" i="190"/>
  <c r="Z20" i="190"/>
  <c r="Y20" i="190"/>
  <c r="X20" i="190"/>
  <c r="W20" i="190"/>
  <c r="V20" i="190"/>
  <c r="U20" i="190"/>
  <c r="T20" i="190"/>
  <c r="S20" i="190"/>
  <c r="R20" i="190"/>
  <c r="Q20" i="190"/>
  <c r="P20" i="190"/>
  <c r="O20" i="190"/>
  <c r="N20" i="190"/>
  <c r="M20" i="190"/>
  <c r="L20" i="190"/>
  <c r="K20" i="190"/>
  <c r="J20" i="190"/>
  <c r="I20" i="190"/>
  <c r="H20" i="190"/>
  <c r="G20" i="190"/>
  <c r="F20" i="190"/>
  <c r="E20" i="190"/>
  <c r="D20" i="190"/>
  <c r="C20" i="190"/>
  <c r="B20" i="190"/>
  <c r="DX19" i="190"/>
  <c r="DW19" i="190"/>
  <c r="DV19" i="190"/>
  <c r="DU19" i="190"/>
  <c r="DT19" i="190"/>
  <c r="DS19" i="190"/>
  <c r="DR19" i="190"/>
  <c r="DQ19" i="190"/>
  <c r="DP19" i="190"/>
  <c r="DO19" i="190"/>
  <c r="DN19" i="190"/>
  <c r="DM19" i="190"/>
  <c r="DL19" i="190"/>
  <c r="DK19" i="190"/>
  <c r="DJ19" i="190"/>
  <c r="DI19" i="190"/>
  <c r="DH19" i="190"/>
  <c r="DG19" i="190"/>
  <c r="DF19" i="190"/>
  <c r="DE19" i="190"/>
  <c r="DD19" i="190"/>
  <c r="DC19" i="190"/>
  <c r="DB19" i="190"/>
  <c r="DA19" i="190"/>
  <c r="CZ19" i="190"/>
  <c r="CY19" i="190"/>
  <c r="CX19" i="190"/>
  <c r="CW19" i="190"/>
  <c r="CV19" i="190"/>
  <c r="CU19" i="190"/>
  <c r="CT19" i="190"/>
  <c r="CS19" i="190"/>
  <c r="CR19" i="190"/>
  <c r="CQ19" i="190"/>
  <c r="CP19" i="190"/>
  <c r="CO19" i="190"/>
  <c r="CN19" i="190"/>
  <c r="CM19" i="190"/>
  <c r="CL19" i="190"/>
  <c r="CK19" i="190"/>
  <c r="CJ19" i="190"/>
  <c r="CI19" i="190"/>
  <c r="CH19" i="190"/>
  <c r="CG19" i="190"/>
  <c r="CF19" i="190"/>
  <c r="CE19" i="190"/>
  <c r="CD19" i="190"/>
  <c r="CC19" i="190"/>
  <c r="CB19" i="190"/>
  <c r="CA19" i="190"/>
  <c r="BZ19" i="190"/>
  <c r="BY19" i="190"/>
  <c r="BX19" i="190"/>
  <c r="BW19" i="190"/>
  <c r="BV19" i="190"/>
  <c r="BU19" i="190"/>
  <c r="BT19" i="190"/>
  <c r="BS19" i="190"/>
  <c r="BR19" i="190"/>
  <c r="BQ19" i="190"/>
  <c r="BP19" i="190"/>
  <c r="BO19" i="190"/>
  <c r="BN19" i="190"/>
  <c r="BM19" i="190"/>
  <c r="BL19" i="190"/>
  <c r="BK19" i="190"/>
  <c r="BJ19" i="190"/>
  <c r="BI19" i="190"/>
  <c r="BH19" i="190"/>
  <c r="BG19" i="190"/>
  <c r="BF19" i="190"/>
  <c r="BE19" i="190"/>
  <c r="BD19" i="190"/>
  <c r="BC19" i="190"/>
  <c r="BB19" i="190"/>
  <c r="BA19" i="190"/>
  <c r="AZ19" i="190"/>
  <c r="AY19" i="190"/>
  <c r="AX19" i="190"/>
  <c r="AW19" i="190"/>
  <c r="AV19" i="190"/>
  <c r="AU19" i="190"/>
  <c r="AT19" i="190"/>
  <c r="AS19" i="190"/>
  <c r="AR19" i="190"/>
  <c r="AQ19" i="190"/>
  <c r="AP19" i="190"/>
  <c r="AO19" i="190"/>
  <c r="AN19" i="190"/>
  <c r="AM19" i="190"/>
  <c r="AL19" i="190"/>
  <c r="AK19" i="190"/>
  <c r="AJ19" i="190"/>
  <c r="AI19" i="190"/>
  <c r="AH19" i="190"/>
  <c r="AG19" i="190"/>
  <c r="AF19" i="190"/>
  <c r="AE19" i="190"/>
  <c r="AD19" i="190"/>
  <c r="AC19" i="190"/>
  <c r="AB19" i="190"/>
  <c r="AA19" i="190"/>
  <c r="Z19" i="190"/>
  <c r="Y19" i="190"/>
  <c r="X19" i="190"/>
  <c r="W19" i="190"/>
  <c r="V19" i="190"/>
  <c r="U19" i="190"/>
  <c r="T19" i="190"/>
  <c r="S19" i="190"/>
  <c r="R19" i="190"/>
  <c r="Q19" i="190"/>
  <c r="P19" i="190"/>
  <c r="O19" i="190"/>
  <c r="N19" i="190"/>
  <c r="M19" i="190"/>
  <c r="L19" i="190"/>
  <c r="K19" i="190"/>
  <c r="J19" i="190"/>
  <c r="I19" i="190"/>
  <c r="H19" i="190"/>
  <c r="G19" i="190"/>
  <c r="F19" i="190"/>
  <c r="E19" i="190"/>
  <c r="D19" i="190"/>
  <c r="C19" i="190"/>
  <c r="B19" i="190"/>
  <c r="DX17" i="190"/>
  <c r="DW17" i="190"/>
  <c r="DV17" i="190"/>
  <c r="DU17" i="190"/>
  <c r="DT17" i="190"/>
  <c r="DS17" i="190"/>
  <c r="DR17" i="190"/>
  <c r="DQ17" i="190"/>
  <c r="DP17" i="190"/>
  <c r="DO17" i="190"/>
  <c r="DN17" i="190"/>
  <c r="DM17" i="190"/>
  <c r="DL17" i="190"/>
  <c r="DK17" i="190"/>
  <c r="DJ17" i="190"/>
  <c r="DI17" i="190"/>
  <c r="DH17" i="190"/>
  <c r="DG17" i="190"/>
  <c r="DF17" i="190"/>
  <c r="DE17" i="190"/>
  <c r="DD17" i="190"/>
  <c r="DC17" i="190"/>
  <c r="DB17" i="190"/>
  <c r="DA17" i="190"/>
  <c r="CZ17" i="190"/>
  <c r="CY17" i="190"/>
  <c r="CX17" i="190"/>
  <c r="CW17" i="190"/>
  <c r="CV17" i="190"/>
  <c r="CU17" i="190"/>
  <c r="CT17" i="190"/>
  <c r="CS17" i="190"/>
  <c r="CR17" i="190"/>
  <c r="CQ17" i="190"/>
  <c r="CP17" i="190"/>
  <c r="CO17" i="190"/>
  <c r="CN17" i="190"/>
  <c r="CM17" i="190"/>
  <c r="CL17" i="190"/>
  <c r="CK17" i="190"/>
  <c r="CJ17" i="190"/>
  <c r="CI17" i="190"/>
  <c r="CH17" i="190"/>
  <c r="CG17" i="190"/>
  <c r="CF17" i="190"/>
  <c r="CE17" i="190"/>
  <c r="CD17" i="190"/>
  <c r="CC17" i="190"/>
  <c r="CB17" i="190"/>
  <c r="CA17" i="190"/>
  <c r="BZ17" i="190"/>
  <c r="BY17" i="190"/>
  <c r="BX17" i="190"/>
  <c r="BW17" i="190"/>
  <c r="BV17" i="190"/>
  <c r="BU17" i="190"/>
  <c r="BT17" i="190"/>
  <c r="BS17" i="190"/>
  <c r="BR17" i="190"/>
  <c r="BQ17" i="190"/>
  <c r="BP17" i="190"/>
  <c r="BO17" i="190"/>
  <c r="BN17" i="190"/>
  <c r="BM17" i="190"/>
  <c r="BL17" i="190"/>
  <c r="BK17" i="190"/>
  <c r="BJ17" i="190"/>
  <c r="BI17" i="190"/>
  <c r="BH17" i="190"/>
  <c r="BG17" i="190"/>
  <c r="BF17" i="190"/>
  <c r="BE17" i="190"/>
  <c r="BD17" i="190"/>
  <c r="BC17" i="190"/>
  <c r="BB17" i="190"/>
  <c r="BA17" i="190"/>
  <c r="AZ17" i="190"/>
  <c r="AY17" i="190"/>
  <c r="AX17" i="190"/>
  <c r="AW17" i="190"/>
  <c r="AV17" i="190"/>
  <c r="AU17" i="190"/>
  <c r="AT17" i="190"/>
  <c r="AS17" i="190"/>
  <c r="AR17" i="190"/>
  <c r="AQ17" i="190"/>
  <c r="AP17" i="190"/>
  <c r="AO17" i="190"/>
  <c r="AN17" i="190"/>
  <c r="AM17" i="190"/>
  <c r="AL17" i="190"/>
  <c r="AK17" i="190"/>
  <c r="AJ17" i="190"/>
  <c r="AI17" i="190"/>
  <c r="AH17" i="190"/>
  <c r="AG17" i="190"/>
  <c r="AF17" i="190"/>
  <c r="AE17" i="190"/>
  <c r="AD17" i="190"/>
  <c r="AC17" i="190"/>
  <c r="AB17" i="190"/>
  <c r="AA17" i="190"/>
  <c r="Z17" i="190"/>
  <c r="Y17" i="190"/>
  <c r="X17" i="190"/>
  <c r="W17" i="190"/>
  <c r="V17" i="190"/>
  <c r="U17" i="190"/>
  <c r="T17" i="190"/>
  <c r="S17" i="190"/>
  <c r="R17" i="190"/>
  <c r="Q17" i="190"/>
  <c r="P17" i="190"/>
  <c r="O17" i="190"/>
  <c r="N17" i="190"/>
  <c r="M17" i="190"/>
  <c r="L17" i="190"/>
  <c r="K17" i="190"/>
  <c r="J17" i="190"/>
  <c r="I17" i="190"/>
  <c r="H17" i="190"/>
  <c r="G17" i="190"/>
  <c r="F17" i="190"/>
  <c r="E17" i="190"/>
  <c r="D17" i="190"/>
  <c r="C17" i="190"/>
  <c r="B17" i="190"/>
  <c r="DX16" i="190"/>
  <c r="DW16" i="190"/>
  <c r="DV16" i="190"/>
  <c r="DU16" i="190"/>
  <c r="DT16" i="190"/>
  <c r="DS16" i="190"/>
  <c r="DR16" i="190"/>
  <c r="DQ16" i="190"/>
  <c r="DP16" i="190"/>
  <c r="DO16" i="190"/>
  <c r="DN16" i="190"/>
  <c r="DM16" i="190"/>
  <c r="DL16" i="190"/>
  <c r="DK16" i="190"/>
  <c r="DJ16" i="190"/>
  <c r="DI16" i="190"/>
  <c r="DH16" i="190"/>
  <c r="DG16" i="190"/>
  <c r="DF16" i="190"/>
  <c r="DE16" i="190"/>
  <c r="DD16" i="190"/>
  <c r="DC16" i="190"/>
  <c r="DB16" i="190"/>
  <c r="DA16" i="190"/>
  <c r="CZ16" i="190"/>
  <c r="CY16" i="190"/>
  <c r="CX16" i="190"/>
  <c r="CW16" i="190"/>
  <c r="CV16" i="190"/>
  <c r="CU16" i="190"/>
  <c r="CT16" i="190"/>
  <c r="CS16" i="190"/>
  <c r="CR16" i="190"/>
  <c r="CQ16" i="190"/>
  <c r="CP16" i="190"/>
  <c r="CO16" i="190"/>
  <c r="CN16" i="190"/>
  <c r="CM16" i="190"/>
  <c r="CL16" i="190"/>
  <c r="CK16" i="190"/>
  <c r="CJ16" i="190"/>
  <c r="CI16" i="190"/>
  <c r="CH16" i="190"/>
  <c r="CG16" i="190"/>
  <c r="CF16" i="190"/>
  <c r="CE16" i="190"/>
  <c r="CD16" i="190"/>
  <c r="CC16" i="190"/>
  <c r="CB16" i="190"/>
  <c r="CA16" i="190"/>
  <c r="BZ16" i="190"/>
  <c r="BY16" i="190"/>
  <c r="BX16" i="190"/>
  <c r="BW16" i="190"/>
  <c r="BV16" i="190"/>
  <c r="BU16" i="190"/>
  <c r="BT16" i="190"/>
  <c r="BS16" i="190"/>
  <c r="BR16" i="190"/>
  <c r="BQ16" i="190"/>
  <c r="BP16" i="190"/>
  <c r="BO16" i="190"/>
  <c r="BN16" i="190"/>
  <c r="BM16" i="190"/>
  <c r="BL16" i="190"/>
  <c r="BK16" i="190"/>
  <c r="BJ16" i="190"/>
  <c r="BI16" i="190"/>
  <c r="BH16" i="190"/>
  <c r="BG16" i="190"/>
  <c r="BF16" i="190"/>
  <c r="BE16" i="190"/>
  <c r="BD16" i="190"/>
  <c r="BC16" i="190"/>
  <c r="BB16" i="190"/>
  <c r="BA16" i="190"/>
  <c r="AZ16" i="190"/>
  <c r="AY16" i="190"/>
  <c r="AX16" i="190"/>
  <c r="AW16" i="190"/>
  <c r="AV16" i="190"/>
  <c r="AU16" i="190"/>
  <c r="AT16" i="190"/>
  <c r="AS16" i="190"/>
  <c r="AR16" i="190"/>
  <c r="AQ16" i="190"/>
  <c r="AP16" i="190"/>
  <c r="AO16" i="190"/>
  <c r="AN16" i="190"/>
  <c r="AM16" i="190"/>
  <c r="AL16" i="190"/>
  <c r="AK16" i="190"/>
  <c r="AJ16" i="190"/>
  <c r="AI16" i="190"/>
  <c r="AH16" i="190"/>
  <c r="AG16" i="190"/>
  <c r="AF16" i="190"/>
  <c r="AE16" i="190"/>
  <c r="AD16" i="190"/>
  <c r="AC16" i="190"/>
  <c r="AB16" i="190"/>
  <c r="AA16" i="190"/>
  <c r="Z16" i="190"/>
  <c r="Y16" i="190"/>
  <c r="X16" i="190"/>
  <c r="W16" i="190"/>
  <c r="V16" i="190"/>
  <c r="U16" i="190"/>
  <c r="T16" i="190"/>
  <c r="S16" i="190"/>
  <c r="R16" i="190"/>
  <c r="Q16" i="190"/>
  <c r="P16" i="190"/>
  <c r="O16" i="190"/>
  <c r="N16" i="190"/>
  <c r="M16" i="190"/>
  <c r="L16" i="190"/>
  <c r="K16" i="190"/>
  <c r="J16" i="190"/>
  <c r="I16" i="190"/>
  <c r="H16" i="190"/>
  <c r="G16" i="190"/>
  <c r="F16" i="190"/>
  <c r="E16" i="190"/>
  <c r="D16" i="190"/>
  <c r="C16" i="190"/>
  <c r="B16" i="190"/>
  <c r="DX14" i="190"/>
  <c r="DW14" i="190"/>
  <c r="DV14" i="190"/>
  <c r="DU14" i="190"/>
  <c r="DT14" i="190"/>
  <c r="DS14" i="190"/>
  <c r="DR14" i="190"/>
  <c r="DQ14" i="190"/>
  <c r="DP14" i="190"/>
  <c r="DO14" i="190"/>
  <c r="DN14" i="190"/>
  <c r="DM14" i="190"/>
  <c r="DL14" i="190"/>
  <c r="DK14" i="190"/>
  <c r="DJ14" i="190"/>
  <c r="DI14" i="190"/>
  <c r="DH14" i="190"/>
  <c r="DG14" i="190"/>
  <c r="DF14" i="190"/>
  <c r="DE14" i="190"/>
  <c r="DD14" i="190"/>
  <c r="DC14" i="190"/>
  <c r="DB14" i="190"/>
  <c r="DA14" i="190"/>
  <c r="CZ14" i="190"/>
  <c r="CY14" i="190"/>
  <c r="CX14" i="190"/>
  <c r="CW14" i="190"/>
  <c r="CV14" i="190"/>
  <c r="CU14" i="190"/>
  <c r="CT14" i="190"/>
  <c r="CS14" i="190"/>
  <c r="CR14" i="190"/>
  <c r="CQ14" i="190"/>
  <c r="CP14" i="190"/>
  <c r="CO14" i="190"/>
  <c r="CN14" i="190"/>
  <c r="CM14" i="190"/>
  <c r="CL14" i="190"/>
  <c r="CK14" i="190"/>
  <c r="CJ14" i="190"/>
  <c r="CI14" i="190"/>
  <c r="CH14" i="190"/>
  <c r="CG14" i="190"/>
  <c r="CF14" i="190"/>
  <c r="CE14" i="190"/>
  <c r="CD14" i="190"/>
  <c r="CC14" i="190"/>
  <c r="CB14" i="190"/>
  <c r="CA14" i="190"/>
  <c r="BZ14" i="190"/>
  <c r="BY14" i="190"/>
  <c r="BX14" i="190"/>
  <c r="BW14" i="190"/>
  <c r="BV14" i="190"/>
  <c r="BU14" i="190"/>
  <c r="BT14" i="190"/>
  <c r="BS14" i="190"/>
  <c r="BR14" i="190"/>
  <c r="BQ14" i="190"/>
  <c r="BP14" i="190"/>
  <c r="BO14" i="190"/>
  <c r="BN14" i="190"/>
  <c r="BM14" i="190"/>
  <c r="BL14" i="190"/>
  <c r="BK14" i="190"/>
  <c r="BJ14" i="190"/>
  <c r="BI14" i="190"/>
  <c r="BH14" i="190"/>
  <c r="BG14" i="190"/>
  <c r="BF14" i="190"/>
  <c r="BE14" i="190"/>
  <c r="BD14" i="190"/>
  <c r="BC14" i="190"/>
  <c r="BB14" i="190"/>
  <c r="BA14" i="190"/>
  <c r="AZ14" i="190"/>
  <c r="AY14" i="190"/>
  <c r="AX14" i="190"/>
  <c r="AW14" i="190"/>
  <c r="AV14" i="190"/>
  <c r="AU14" i="190"/>
  <c r="AT14" i="190"/>
  <c r="AS14" i="190"/>
  <c r="AR14" i="190"/>
  <c r="AQ14" i="190"/>
  <c r="AP14" i="190"/>
  <c r="AO14" i="190"/>
  <c r="AN14" i="190"/>
  <c r="AM14" i="190"/>
  <c r="AL14" i="190"/>
  <c r="AK14" i="190"/>
  <c r="AJ14" i="190"/>
  <c r="AI14" i="190"/>
  <c r="AH14" i="190"/>
  <c r="AG14" i="190"/>
  <c r="AF14" i="190"/>
  <c r="AE14" i="190"/>
  <c r="AD14" i="190"/>
  <c r="AC14" i="190"/>
  <c r="AB14" i="190"/>
  <c r="AA14" i="190"/>
  <c r="Z14" i="190"/>
  <c r="Y14" i="190"/>
  <c r="X14" i="190"/>
  <c r="W14" i="190"/>
  <c r="V14" i="190"/>
  <c r="U14" i="190"/>
  <c r="T14" i="190"/>
  <c r="S14" i="190"/>
  <c r="R14" i="190"/>
  <c r="Q14" i="190"/>
  <c r="P14" i="190"/>
  <c r="O14" i="190"/>
  <c r="N14" i="190"/>
  <c r="M14" i="190"/>
  <c r="L14" i="190"/>
  <c r="K14" i="190"/>
  <c r="J14" i="190"/>
  <c r="I14" i="190"/>
  <c r="H14" i="190"/>
  <c r="G14" i="190"/>
  <c r="F14" i="190"/>
  <c r="E14" i="190"/>
  <c r="D14" i="190"/>
  <c r="C14" i="190"/>
  <c r="B14" i="190"/>
  <c r="DX13" i="190"/>
  <c r="DW13" i="190"/>
  <c r="DV13" i="190"/>
  <c r="DU13" i="190"/>
  <c r="DT13" i="190"/>
  <c r="DS13" i="190"/>
  <c r="DR13" i="190"/>
  <c r="DQ13" i="190"/>
  <c r="DP13" i="190"/>
  <c r="DO13" i="190"/>
  <c r="DN13" i="190"/>
  <c r="DM13" i="190"/>
  <c r="DL13" i="190"/>
  <c r="DK13" i="190"/>
  <c r="DJ13" i="190"/>
  <c r="DI13" i="190"/>
  <c r="DH13" i="190"/>
  <c r="DG13" i="190"/>
  <c r="DF13" i="190"/>
  <c r="DE13" i="190"/>
  <c r="DD13" i="190"/>
  <c r="DC13" i="190"/>
  <c r="DB13" i="190"/>
  <c r="DA13" i="190"/>
  <c r="CZ13" i="190"/>
  <c r="CY13" i="190"/>
  <c r="CX13" i="190"/>
  <c r="CW13" i="190"/>
  <c r="CV13" i="190"/>
  <c r="CU13" i="190"/>
  <c r="CT13" i="190"/>
  <c r="CS13" i="190"/>
  <c r="CR13" i="190"/>
  <c r="CQ13" i="190"/>
  <c r="CP13" i="190"/>
  <c r="CO13" i="190"/>
  <c r="CN13" i="190"/>
  <c r="CM13" i="190"/>
  <c r="CL13" i="190"/>
  <c r="CK13" i="190"/>
  <c r="CJ13" i="190"/>
  <c r="CI13" i="190"/>
  <c r="CH13" i="190"/>
  <c r="CG13" i="190"/>
  <c r="CF13" i="190"/>
  <c r="CE13" i="190"/>
  <c r="CD13" i="190"/>
  <c r="CC13" i="190"/>
  <c r="CB13" i="190"/>
  <c r="CA13" i="190"/>
  <c r="BZ13" i="190"/>
  <c r="BY13" i="190"/>
  <c r="BX13" i="190"/>
  <c r="BW13" i="190"/>
  <c r="BV13" i="190"/>
  <c r="BU13" i="190"/>
  <c r="BT13" i="190"/>
  <c r="BS13" i="190"/>
  <c r="BR13" i="190"/>
  <c r="BQ13" i="190"/>
  <c r="BP13" i="190"/>
  <c r="BO13" i="190"/>
  <c r="BN13" i="190"/>
  <c r="BM13" i="190"/>
  <c r="BL13" i="190"/>
  <c r="BK13" i="190"/>
  <c r="BJ13" i="190"/>
  <c r="BI13" i="190"/>
  <c r="BH13" i="190"/>
  <c r="BG13" i="190"/>
  <c r="BF13" i="190"/>
  <c r="BE13" i="190"/>
  <c r="BD13" i="190"/>
  <c r="BC13" i="190"/>
  <c r="BB13" i="190"/>
  <c r="BA13" i="190"/>
  <c r="AZ13" i="190"/>
  <c r="AY13" i="190"/>
  <c r="AX13" i="190"/>
  <c r="AW13" i="190"/>
  <c r="AV13" i="190"/>
  <c r="AU13" i="190"/>
  <c r="AT13" i="190"/>
  <c r="AS13" i="190"/>
  <c r="AR13" i="190"/>
  <c r="AQ13" i="190"/>
  <c r="AP13" i="190"/>
  <c r="AO13" i="190"/>
  <c r="AN13" i="190"/>
  <c r="AM13" i="190"/>
  <c r="AL13" i="190"/>
  <c r="AK13" i="190"/>
  <c r="AJ13" i="190"/>
  <c r="AI13" i="190"/>
  <c r="AH13" i="190"/>
  <c r="AG13" i="190"/>
  <c r="AF13" i="190"/>
  <c r="AE13" i="190"/>
  <c r="AD13" i="190"/>
  <c r="AC13" i="190"/>
  <c r="AB13" i="190"/>
  <c r="AA13" i="190"/>
  <c r="Z13" i="190"/>
  <c r="Y13" i="190"/>
  <c r="X13" i="190"/>
  <c r="W13" i="190"/>
  <c r="V13" i="190"/>
  <c r="U13" i="190"/>
  <c r="T13" i="190"/>
  <c r="S13" i="190"/>
  <c r="R13" i="190"/>
  <c r="Q13" i="190"/>
  <c r="P13" i="190"/>
  <c r="O13" i="190"/>
  <c r="N13" i="190"/>
  <c r="M13" i="190"/>
  <c r="L13" i="190"/>
  <c r="K13" i="190"/>
  <c r="J13" i="190"/>
  <c r="I13" i="190"/>
  <c r="H13" i="190"/>
  <c r="G13" i="190"/>
  <c r="F13" i="190"/>
  <c r="E13" i="190"/>
  <c r="D13" i="190"/>
  <c r="C13" i="190"/>
  <c r="B13" i="190"/>
  <c r="DX11" i="190"/>
  <c r="DW11" i="190"/>
  <c r="DV11" i="190"/>
  <c r="DU11" i="190"/>
  <c r="DT11" i="190"/>
  <c r="DS11" i="190"/>
  <c r="DR11" i="190"/>
  <c r="DQ11" i="190"/>
  <c r="DP11" i="190"/>
  <c r="DO11" i="190"/>
  <c r="DN11" i="190"/>
  <c r="DM11" i="190"/>
  <c r="DL11" i="190"/>
  <c r="DK11" i="190"/>
  <c r="DJ11" i="190"/>
  <c r="DI11" i="190"/>
  <c r="DH11" i="190"/>
  <c r="DG11" i="190"/>
  <c r="DF11" i="190"/>
  <c r="DE11" i="190"/>
  <c r="DD11" i="190"/>
  <c r="DC11" i="190"/>
  <c r="DB11" i="190"/>
  <c r="DA11" i="190"/>
  <c r="CZ11" i="190"/>
  <c r="CY11" i="190"/>
  <c r="CX11" i="190"/>
  <c r="CW11" i="190"/>
  <c r="CV11" i="190"/>
  <c r="CU11" i="190"/>
  <c r="CT11" i="190"/>
  <c r="CS11" i="190"/>
  <c r="CR11" i="190"/>
  <c r="CQ11" i="190"/>
  <c r="CP11" i="190"/>
  <c r="CO11" i="190"/>
  <c r="CN11" i="190"/>
  <c r="CM11" i="190"/>
  <c r="CL11" i="190"/>
  <c r="CK11" i="190"/>
  <c r="CJ11" i="190"/>
  <c r="CI11" i="190"/>
  <c r="CH11" i="190"/>
  <c r="CG11" i="190"/>
  <c r="CF11" i="190"/>
  <c r="CE11" i="190"/>
  <c r="CD11" i="190"/>
  <c r="CC11" i="190"/>
  <c r="CB11" i="190"/>
  <c r="CA11" i="190"/>
  <c r="BZ11" i="190"/>
  <c r="BY11" i="190"/>
  <c r="BX11" i="190"/>
  <c r="BW11" i="190"/>
  <c r="BV11" i="190"/>
  <c r="BU11" i="190"/>
  <c r="BT11" i="190"/>
  <c r="BS11" i="190"/>
  <c r="BR11" i="190"/>
  <c r="BQ11" i="190"/>
  <c r="BP11" i="190"/>
  <c r="BO11" i="190"/>
  <c r="BN11" i="190"/>
  <c r="BM11" i="190"/>
  <c r="BL11" i="190"/>
  <c r="BK11" i="190"/>
  <c r="BJ11" i="190"/>
  <c r="BI11" i="190"/>
  <c r="BH11" i="190"/>
  <c r="BG11" i="190"/>
  <c r="BF11" i="190"/>
  <c r="BE11" i="190"/>
  <c r="BD11" i="190"/>
  <c r="BC11" i="190"/>
  <c r="BB11" i="190"/>
  <c r="BA11" i="190"/>
  <c r="AZ11" i="190"/>
  <c r="AY11" i="190"/>
  <c r="AX11" i="190"/>
  <c r="AW11" i="190"/>
  <c r="AV11" i="190"/>
  <c r="AU11" i="190"/>
  <c r="AT11" i="190"/>
  <c r="AS11" i="190"/>
  <c r="AR11" i="190"/>
  <c r="AQ11" i="190"/>
  <c r="AP11" i="190"/>
  <c r="AO11" i="190"/>
  <c r="AN11" i="190"/>
  <c r="AM11" i="190"/>
  <c r="AL11" i="190"/>
  <c r="AK11" i="190"/>
  <c r="AJ11" i="190"/>
  <c r="AI11" i="190"/>
  <c r="AH11" i="190"/>
  <c r="AG11" i="190"/>
  <c r="AF11" i="190"/>
  <c r="AE11" i="190"/>
  <c r="AD11" i="190"/>
  <c r="AC11" i="190"/>
  <c r="AB11" i="190"/>
  <c r="AA11" i="190"/>
  <c r="Z11" i="190"/>
  <c r="Y11" i="190"/>
  <c r="X11" i="190"/>
  <c r="W11" i="190"/>
  <c r="V11" i="190"/>
  <c r="U11" i="190"/>
  <c r="T11" i="190"/>
  <c r="S11" i="190"/>
  <c r="R11" i="190"/>
  <c r="Q11" i="190"/>
  <c r="P11" i="190"/>
  <c r="O11" i="190"/>
  <c r="N11" i="190"/>
  <c r="M11" i="190"/>
  <c r="L11" i="190"/>
  <c r="K11" i="190"/>
  <c r="J11" i="190"/>
  <c r="I11" i="190"/>
  <c r="H11" i="190"/>
  <c r="G11" i="190"/>
  <c r="F11" i="190"/>
  <c r="E11" i="190"/>
  <c r="D11" i="190"/>
  <c r="C11" i="190"/>
  <c r="B11" i="190"/>
  <c r="DX10" i="190"/>
  <c r="DW10" i="190"/>
  <c r="DV10" i="190"/>
  <c r="DU10" i="190"/>
  <c r="DT10" i="190"/>
  <c r="DS10" i="190"/>
  <c r="DR10" i="190"/>
  <c r="DQ10" i="190"/>
  <c r="DP10" i="190"/>
  <c r="DO10" i="190"/>
  <c r="DN10" i="190"/>
  <c r="DM10" i="190"/>
  <c r="DL10" i="190"/>
  <c r="DK10" i="190"/>
  <c r="DJ10" i="190"/>
  <c r="DI10" i="190"/>
  <c r="DH10" i="190"/>
  <c r="DG10" i="190"/>
  <c r="DF10" i="190"/>
  <c r="DE10" i="190"/>
  <c r="DD10" i="190"/>
  <c r="DC10" i="190"/>
  <c r="DB10" i="190"/>
  <c r="DA10" i="190"/>
  <c r="CZ10" i="190"/>
  <c r="CY10" i="190"/>
  <c r="CX10" i="190"/>
  <c r="CW10" i="190"/>
  <c r="CV10" i="190"/>
  <c r="CU10" i="190"/>
  <c r="CT10" i="190"/>
  <c r="CS10" i="190"/>
  <c r="CR10" i="190"/>
  <c r="CQ10" i="190"/>
  <c r="CP10" i="190"/>
  <c r="CO10" i="190"/>
  <c r="CN10" i="190"/>
  <c r="CM10" i="190"/>
  <c r="CL10" i="190"/>
  <c r="CK10" i="190"/>
  <c r="CJ10" i="190"/>
  <c r="CI10" i="190"/>
  <c r="CH10" i="190"/>
  <c r="CG10" i="190"/>
  <c r="CF10" i="190"/>
  <c r="CE10" i="190"/>
  <c r="CD10" i="190"/>
  <c r="CC10" i="190"/>
  <c r="CB10" i="190"/>
  <c r="CA10" i="190"/>
  <c r="BZ10" i="190"/>
  <c r="BY10" i="190"/>
  <c r="BX10" i="190"/>
  <c r="BW10" i="190"/>
  <c r="BV10" i="190"/>
  <c r="BU10" i="190"/>
  <c r="BT10" i="190"/>
  <c r="BS10" i="190"/>
  <c r="BR10" i="190"/>
  <c r="BQ10" i="190"/>
  <c r="BP10" i="190"/>
  <c r="BO10" i="190"/>
  <c r="BN10" i="190"/>
  <c r="BM10" i="190"/>
  <c r="BL10" i="190"/>
  <c r="BK10" i="190"/>
  <c r="BJ10" i="190"/>
  <c r="BI10" i="190"/>
  <c r="BH10" i="190"/>
  <c r="BG10" i="190"/>
  <c r="BF10" i="190"/>
  <c r="BE10" i="190"/>
  <c r="BD10" i="190"/>
  <c r="BC10" i="190"/>
  <c r="BB10" i="190"/>
  <c r="BA10" i="190"/>
  <c r="AZ10" i="190"/>
  <c r="AY10" i="190"/>
  <c r="AX10" i="190"/>
  <c r="AW10" i="190"/>
  <c r="AV10" i="190"/>
  <c r="AU10" i="190"/>
  <c r="AT10" i="190"/>
  <c r="AS10" i="190"/>
  <c r="AR10" i="190"/>
  <c r="AQ10" i="190"/>
  <c r="AP10" i="190"/>
  <c r="AO10" i="190"/>
  <c r="AN10" i="190"/>
  <c r="AM10" i="190"/>
  <c r="AL10" i="190"/>
  <c r="AK10" i="190"/>
  <c r="AJ10" i="190"/>
  <c r="AI10" i="190"/>
  <c r="AH10" i="190"/>
  <c r="AG10" i="190"/>
  <c r="AF10" i="190"/>
  <c r="AE10" i="190"/>
  <c r="AD10" i="190"/>
  <c r="AC10" i="190"/>
  <c r="AB10" i="190"/>
  <c r="AA10" i="190"/>
  <c r="Z10" i="190"/>
  <c r="Y10" i="190"/>
  <c r="X10" i="190"/>
  <c r="W10" i="190"/>
  <c r="V10" i="190"/>
  <c r="U10" i="190"/>
  <c r="T10" i="190"/>
  <c r="S10" i="190"/>
  <c r="R10" i="190"/>
  <c r="Q10" i="190"/>
  <c r="P10" i="190"/>
  <c r="O10" i="190"/>
  <c r="N10" i="190"/>
  <c r="M10" i="190"/>
  <c r="L10" i="190"/>
  <c r="K10" i="190"/>
  <c r="J10" i="190"/>
  <c r="I10" i="190"/>
  <c r="H10" i="190"/>
  <c r="G10" i="190"/>
  <c r="F10" i="190"/>
  <c r="E10" i="190"/>
  <c r="D10" i="190"/>
  <c r="C10" i="190"/>
  <c r="B10" i="190"/>
  <c r="DX8" i="190"/>
  <c r="DW8" i="190"/>
  <c r="DV8" i="190"/>
  <c r="DU8" i="190"/>
  <c r="DT8" i="190"/>
  <c r="DS8" i="190"/>
  <c r="DR8" i="190"/>
  <c r="DQ8" i="190"/>
  <c r="DP8" i="190"/>
  <c r="DO8" i="190"/>
  <c r="DN8" i="190"/>
  <c r="DM8" i="190"/>
  <c r="DL8" i="190"/>
  <c r="DK8" i="190"/>
  <c r="DJ8" i="190"/>
  <c r="DI8" i="190"/>
  <c r="DH8" i="190"/>
  <c r="DG8" i="190"/>
  <c r="DF8" i="190"/>
  <c r="DE8" i="190"/>
  <c r="DD8" i="190"/>
  <c r="DC8" i="190"/>
  <c r="DB8" i="190"/>
  <c r="DA8" i="190"/>
  <c r="CZ8" i="190"/>
  <c r="CY8" i="190"/>
  <c r="CX8" i="190"/>
  <c r="CW8" i="190"/>
  <c r="CV8" i="190"/>
  <c r="CU8" i="190"/>
  <c r="CT8" i="190"/>
  <c r="CS8" i="190"/>
  <c r="CR8" i="190"/>
  <c r="CQ8" i="190"/>
  <c r="CP8" i="190"/>
  <c r="CO8" i="190"/>
  <c r="CN8" i="190"/>
  <c r="CM8" i="190"/>
  <c r="CL8" i="190"/>
  <c r="CK8" i="190"/>
  <c r="CJ8" i="190"/>
  <c r="CI8" i="190"/>
  <c r="CH8" i="190"/>
  <c r="CG8" i="190"/>
  <c r="CF8" i="190"/>
  <c r="CE8" i="190"/>
  <c r="CD8" i="190"/>
  <c r="CC8" i="190"/>
  <c r="CB8" i="190"/>
  <c r="CA8" i="190"/>
  <c r="BZ8" i="190"/>
  <c r="BY8" i="190"/>
  <c r="BX8" i="190"/>
  <c r="BW8" i="190"/>
  <c r="BV8" i="190"/>
  <c r="BU8" i="190"/>
  <c r="BT8" i="190"/>
  <c r="BS8" i="190"/>
  <c r="BR8" i="190"/>
  <c r="BQ8" i="190"/>
  <c r="BP8" i="190"/>
  <c r="BO8" i="190"/>
  <c r="BN8" i="190"/>
  <c r="BM8" i="190"/>
  <c r="BL8" i="190"/>
  <c r="BK8" i="190"/>
  <c r="BJ8" i="190"/>
  <c r="BI8" i="190"/>
  <c r="BH8" i="190"/>
  <c r="BG8" i="190"/>
  <c r="BF8" i="190"/>
  <c r="BE8" i="190"/>
  <c r="BD8" i="190"/>
  <c r="BC8" i="190"/>
  <c r="BB8" i="190"/>
  <c r="BA8" i="190"/>
  <c r="AZ8" i="190"/>
  <c r="AY8" i="190"/>
  <c r="AX8" i="190"/>
  <c r="AW8" i="190"/>
  <c r="AV8" i="190"/>
  <c r="AU8" i="190"/>
  <c r="AT8" i="190"/>
  <c r="AS8" i="190"/>
  <c r="AR8" i="190"/>
  <c r="AQ8" i="190"/>
  <c r="AP8" i="190"/>
  <c r="AO8" i="190"/>
  <c r="AN8" i="190"/>
  <c r="AM8" i="190"/>
  <c r="AL8" i="190"/>
  <c r="AK8" i="190"/>
  <c r="AJ8" i="190"/>
  <c r="AI8" i="190"/>
  <c r="AH8" i="190"/>
  <c r="AG8" i="190"/>
  <c r="AF8" i="190"/>
  <c r="AE8" i="190"/>
  <c r="AD8" i="190"/>
  <c r="AC8" i="190"/>
  <c r="AB8" i="190"/>
  <c r="AA8" i="190"/>
  <c r="Z8" i="190"/>
  <c r="Y8" i="190"/>
  <c r="X8" i="190"/>
  <c r="W8" i="190"/>
  <c r="V8" i="190"/>
  <c r="U8" i="190"/>
  <c r="T8" i="190"/>
  <c r="S8" i="190"/>
  <c r="R8" i="190"/>
  <c r="Q8" i="190"/>
  <c r="P8" i="190"/>
  <c r="O8" i="190"/>
  <c r="N8" i="190"/>
  <c r="M8" i="190"/>
  <c r="L8" i="190"/>
  <c r="K8" i="190"/>
  <c r="J8" i="190"/>
  <c r="I8" i="190"/>
  <c r="H8" i="190"/>
  <c r="G8" i="190"/>
  <c r="F8" i="190"/>
  <c r="E8" i="190"/>
  <c r="D8" i="190"/>
  <c r="C8" i="190"/>
  <c r="B8" i="190"/>
  <c r="DX7" i="190"/>
  <c r="DW7" i="190"/>
  <c r="DV7" i="190"/>
  <c r="DU7" i="190"/>
  <c r="DT7" i="190"/>
  <c r="DS7" i="190"/>
  <c r="DR7" i="190"/>
  <c r="DQ7" i="190"/>
  <c r="DP7" i="190"/>
  <c r="DO7" i="190"/>
  <c r="DN7" i="190"/>
  <c r="DM7" i="190"/>
  <c r="DL7" i="190"/>
  <c r="DK7" i="190"/>
  <c r="DJ7" i="190"/>
  <c r="DI7" i="190"/>
  <c r="DH7" i="190"/>
  <c r="DG7" i="190"/>
  <c r="DF7" i="190"/>
  <c r="DE7" i="190"/>
  <c r="DD7" i="190"/>
  <c r="DC7" i="190"/>
  <c r="DB7" i="190"/>
  <c r="DA7" i="190"/>
  <c r="CZ7" i="190"/>
  <c r="CY7" i="190"/>
  <c r="CX7" i="190"/>
  <c r="CW7" i="190"/>
  <c r="CV7" i="190"/>
  <c r="CU7" i="190"/>
  <c r="CT7" i="190"/>
  <c r="CS7" i="190"/>
  <c r="CR7" i="190"/>
  <c r="CQ7" i="190"/>
  <c r="CP7" i="190"/>
  <c r="CO7" i="190"/>
  <c r="CN7" i="190"/>
  <c r="CM7" i="190"/>
  <c r="CL7" i="190"/>
  <c r="CK7" i="190"/>
  <c r="CJ7" i="190"/>
  <c r="CI7" i="190"/>
  <c r="CH7" i="190"/>
  <c r="CG7" i="190"/>
  <c r="CF7" i="190"/>
  <c r="CE7" i="190"/>
  <c r="CD7" i="190"/>
  <c r="CC7" i="190"/>
  <c r="CB7" i="190"/>
  <c r="CA7" i="190"/>
  <c r="BZ7" i="190"/>
  <c r="BY7" i="190"/>
  <c r="BX7" i="190"/>
  <c r="BW7" i="190"/>
  <c r="BV7" i="190"/>
  <c r="BU7" i="190"/>
  <c r="BT7" i="190"/>
  <c r="BS7" i="190"/>
  <c r="BR7" i="190"/>
  <c r="BQ7" i="190"/>
  <c r="BP7" i="190"/>
  <c r="BO7" i="190"/>
  <c r="BN7" i="190"/>
  <c r="BM7" i="190"/>
  <c r="BL7" i="190"/>
  <c r="BK7" i="190"/>
  <c r="BJ7" i="190"/>
  <c r="BI7" i="190"/>
  <c r="BH7" i="190"/>
  <c r="BG7" i="190"/>
  <c r="BF7" i="190"/>
  <c r="BE7" i="190"/>
  <c r="BD7" i="190"/>
  <c r="BC7" i="190"/>
  <c r="BB7" i="190"/>
  <c r="BA7" i="190"/>
  <c r="AZ7" i="190"/>
  <c r="AY7" i="190"/>
  <c r="AX7" i="190"/>
  <c r="AW7" i="190"/>
  <c r="AV7" i="190"/>
  <c r="AU7" i="190"/>
  <c r="AT7" i="190"/>
  <c r="AS7" i="190"/>
  <c r="AR7" i="190"/>
  <c r="AQ7" i="190"/>
  <c r="AP7" i="190"/>
  <c r="AO7" i="190"/>
  <c r="AN7" i="190"/>
  <c r="AM7" i="190"/>
  <c r="AL7" i="190"/>
  <c r="AK7" i="190"/>
  <c r="AJ7" i="190"/>
  <c r="AI7" i="190"/>
  <c r="AH7" i="190"/>
  <c r="AG7" i="190"/>
  <c r="AF7" i="190"/>
  <c r="AE7" i="190"/>
  <c r="AD7" i="190"/>
  <c r="AC7" i="190"/>
  <c r="AB7" i="190"/>
  <c r="AA7" i="190"/>
  <c r="Z7" i="190"/>
  <c r="Y7" i="190"/>
  <c r="X7" i="190"/>
  <c r="W7" i="190"/>
  <c r="V7" i="190"/>
  <c r="U7" i="190"/>
  <c r="T7" i="190"/>
  <c r="S7" i="190"/>
  <c r="R7" i="190"/>
  <c r="Q7" i="190"/>
  <c r="P7" i="190"/>
  <c r="O7" i="190"/>
  <c r="N7" i="190"/>
  <c r="M7" i="190"/>
  <c r="L7" i="190"/>
  <c r="K7" i="190"/>
  <c r="J7" i="190"/>
  <c r="I7" i="190"/>
  <c r="H7" i="190"/>
  <c r="G7" i="190"/>
  <c r="F7" i="190"/>
  <c r="E7" i="190"/>
  <c r="D7" i="190"/>
  <c r="C7" i="190"/>
  <c r="B7" i="190"/>
  <c r="DX5" i="190"/>
  <c r="DW5" i="190"/>
  <c r="DV5" i="190"/>
  <c r="DU5" i="190"/>
  <c r="DT5" i="190"/>
  <c r="DS5" i="190"/>
  <c r="DR5" i="190"/>
  <c r="DQ5" i="190"/>
  <c r="DP5" i="190"/>
  <c r="DO5" i="190"/>
  <c r="DN5" i="190"/>
  <c r="DM5" i="190"/>
  <c r="DL5" i="190"/>
  <c r="DK5" i="190"/>
  <c r="DJ5" i="190"/>
  <c r="DI5" i="190"/>
  <c r="DH5" i="190"/>
  <c r="DG5" i="190"/>
  <c r="DF5" i="190"/>
  <c r="DE5" i="190"/>
  <c r="DD5" i="190"/>
  <c r="DC5" i="190"/>
  <c r="DB5" i="190"/>
  <c r="DA5" i="190"/>
  <c r="CZ5" i="190"/>
  <c r="CY5" i="190"/>
  <c r="CX5" i="190"/>
  <c r="CW5" i="190"/>
  <c r="CV5" i="190"/>
  <c r="CU5" i="190"/>
  <c r="CT5" i="190"/>
  <c r="CS5" i="190"/>
  <c r="CR5" i="190"/>
  <c r="CQ5" i="190"/>
  <c r="CP5" i="190"/>
  <c r="CO5" i="190"/>
  <c r="CN5" i="190"/>
  <c r="CM5" i="190"/>
  <c r="CL5" i="190"/>
  <c r="CK5" i="190"/>
  <c r="CJ5" i="190"/>
  <c r="CI5" i="190"/>
  <c r="CH5" i="190"/>
  <c r="CG5" i="190"/>
  <c r="CF5" i="190"/>
  <c r="CE5" i="190"/>
  <c r="CD5" i="190"/>
  <c r="CC5" i="190"/>
  <c r="CB5" i="190"/>
  <c r="CA5" i="190"/>
  <c r="BZ5" i="190"/>
  <c r="BY5" i="190"/>
  <c r="BX5" i="190"/>
  <c r="BW5" i="190"/>
  <c r="BV5" i="190"/>
  <c r="BU5" i="190"/>
  <c r="BT5" i="190"/>
  <c r="BS5" i="190"/>
  <c r="BR5" i="190"/>
  <c r="BQ5" i="190"/>
  <c r="BP5" i="190"/>
  <c r="BO5" i="190"/>
  <c r="BN5" i="190"/>
  <c r="BM5" i="190"/>
  <c r="BL5" i="190"/>
  <c r="BK5" i="190"/>
  <c r="BJ5" i="190"/>
  <c r="BI5" i="190"/>
  <c r="BH5" i="190"/>
  <c r="BG5" i="190"/>
  <c r="BF5" i="190"/>
  <c r="BE5" i="190"/>
  <c r="BD5" i="190"/>
  <c r="BC5" i="190"/>
  <c r="BB5" i="190"/>
  <c r="BA5" i="190"/>
  <c r="AZ5" i="190"/>
  <c r="AY5" i="190"/>
  <c r="AX5" i="190"/>
  <c r="AW5" i="190"/>
  <c r="AV5" i="190"/>
  <c r="AU5" i="190"/>
  <c r="AT5" i="190"/>
  <c r="AS5" i="190"/>
  <c r="AR5" i="190"/>
  <c r="AQ5" i="190"/>
  <c r="AP5" i="190"/>
  <c r="AO5" i="190"/>
  <c r="AN5" i="190"/>
  <c r="AM5" i="190"/>
  <c r="AL5" i="190"/>
  <c r="AK5" i="190"/>
  <c r="AJ5" i="190"/>
  <c r="AI5" i="190"/>
  <c r="AH5" i="190"/>
  <c r="AG5" i="190"/>
  <c r="AF5" i="190"/>
  <c r="AE5" i="190"/>
  <c r="AD5" i="190"/>
  <c r="AC5" i="190"/>
  <c r="AB5" i="190"/>
  <c r="AA5" i="190"/>
  <c r="Z5" i="190"/>
  <c r="Y5" i="190"/>
  <c r="X5" i="190"/>
  <c r="W5" i="190"/>
  <c r="V5" i="190"/>
  <c r="U5" i="190"/>
  <c r="T5" i="190"/>
  <c r="S5" i="190"/>
  <c r="R5" i="190"/>
  <c r="Q5" i="190"/>
  <c r="P5" i="190"/>
  <c r="O5" i="190"/>
  <c r="N5" i="190"/>
  <c r="M5" i="190"/>
  <c r="L5" i="190"/>
  <c r="K5" i="190"/>
  <c r="J5" i="190"/>
  <c r="I5" i="190"/>
  <c r="H5" i="190"/>
  <c r="G5" i="190"/>
  <c r="F5" i="190"/>
  <c r="E5" i="190"/>
  <c r="D5" i="190"/>
  <c r="C5" i="190"/>
  <c r="B5" i="190"/>
  <c r="DX4" i="190"/>
  <c r="DW4" i="190"/>
  <c r="DV4" i="190"/>
  <c r="DU4" i="190"/>
  <c r="DT4" i="190"/>
  <c r="DS4" i="190"/>
  <c r="DR4" i="190"/>
  <c r="DQ4" i="190"/>
  <c r="DP4" i="190"/>
  <c r="DO4" i="190"/>
  <c r="DN4" i="190"/>
  <c r="DM4" i="190"/>
  <c r="DL4" i="190"/>
  <c r="DK4" i="190"/>
  <c r="DJ4" i="190"/>
  <c r="DI4" i="190"/>
  <c r="DH4" i="190"/>
  <c r="DG4" i="190"/>
  <c r="DF4" i="190"/>
  <c r="DE4" i="190"/>
  <c r="DD4" i="190"/>
  <c r="DC4" i="190"/>
  <c r="DB4" i="190"/>
  <c r="DA4" i="190"/>
  <c r="CZ4" i="190"/>
  <c r="CY4" i="190"/>
  <c r="CX4" i="190"/>
  <c r="CW4" i="190"/>
  <c r="CV4" i="190"/>
  <c r="CU4" i="190"/>
  <c r="CT4" i="190"/>
  <c r="CS4" i="190"/>
  <c r="CR4" i="190"/>
  <c r="CQ4" i="190"/>
  <c r="CP4" i="190"/>
  <c r="CO4" i="190"/>
  <c r="CN4" i="190"/>
  <c r="CM4" i="190"/>
  <c r="CL4" i="190"/>
  <c r="CK4" i="190"/>
  <c r="CJ4" i="190"/>
  <c r="CI4" i="190"/>
  <c r="CH4" i="190"/>
  <c r="CG4" i="190"/>
  <c r="CF4" i="190"/>
  <c r="CE4" i="190"/>
  <c r="CD4" i="190"/>
  <c r="CC4" i="190"/>
  <c r="CB4" i="190"/>
  <c r="CA4" i="190"/>
  <c r="BZ4" i="190"/>
  <c r="BY4" i="190"/>
  <c r="BX4" i="190"/>
  <c r="BW4" i="190"/>
  <c r="BV4" i="190"/>
  <c r="BU4" i="190"/>
  <c r="BT4" i="190"/>
  <c r="BS4" i="190"/>
  <c r="BR4" i="190"/>
  <c r="BQ4" i="190"/>
  <c r="BP4" i="190"/>
  <c r="BO4" i="190"/>
  <c r="BN4" i="190"/>
  <c r="BM4" i="190"/>
  <c r="BL4" i="190"/>
  <c r="BK4" i="190"/>
  <c r="BJ4" i="190"/>
  <c r="BI4" i="190"/>
  <c r="BH4" i="190"/>
  <c r="BG4" i="190"/>
  <c r="BF4" i="190"/>
  <c r="BE4" i="190"/>
  <c r="BD4" i="190"/>
  <c r="BC4" i="190"/>
  <c r="BB4" i="190"/>
  <c r="BA4" i="190"/>
  <c r="AZ4" i="190"/>
  <c r="AY4" i="190"/>
  <c r="AX4" i="190"/>
  <c r="AW4" i="190"/>
  <c r="AV4" i="190"/>
  <c r="AU4" i="190"/>
  <c r="AT4" i="190"/>
  <c r="AS4" i="190"/>
  <c r="AR4" i="190"/>
  <c r="AQ4" i="190"/>
  <c r="AP4" i="190"/>
  <c r="AO4" i="190"/>
  <c r="AN4" i="190"/>
  <c r="AM4" i="190"/>
  <c r="AL4" i="190"/>
  <c r="AK4" i="190"/>
  <c r="AJ4" i="190"/>
  <c r="AI4" i="190"/>
  <c r="AH4" i="190"/>
  <c r="AG4" i="190"/>
  <c r="AF4" i="190"/>
  <c r="AE4" i="190"/>
  <c r="AD4" i="190"/>
  <c r="AC4" i="190"/>
  <c r="AB4" i="190"/>
  <c r="AA4" i="190"/>
  <c r="Z4" i="190"/>
  <c r="Y4" i="190"/>
  <c r="X4" i="190"/>
  <c r="W4" i="190"/>
  <c r="V4" i="190"/>
  <c r="U4" i="190"/>
  <c r="T4" i="190"/>
  <c r="S4" i="190"/>
  <c r="R4" i="190"/>
  <c r="Q4" i="190"/>
  <c r="P4" i="190"/>
  <c r="O4" i="190"/>
  <c r="N4" i="190"/>
  <c r="M4" i="190"/>
  <c r="L4" i="190"/>
  <c r="K4" i="190"/>
  <c r="J4" i="190"/>
  <c r="I4" i="190"/>
  <c r="H4" i="190"/>
  <c r="G4" i="190"/>
  <c r="F4" i="190"/>
  <c r="E4" i="190"/>
  <c r="D4" i="190"/>
  <c r="C4" i="190"/>
  <c r="B4" i="190"/>
  <c r="A75" i="189"/>
  <c r="A48" i="190" s="1"/>
  <c r="A75" i="191" s="1"/>
  <c r="DX55" i="189"/>
  <c r="DW55" i="189"/>
  <c r="DV55" i="189"/>
  <c r="DU55" i="189"/>
  <c r="DT55" i="189"/>
  <c r="DS55" i="189"/>
  <c r="DR55" i="189"/>
  <c r="DQ55" i="189"/>
  <c r="DP55" i="189"/>
  <c r="DO55" i="189"/>
  <c r="DN55" i="189"/>
  <c r="DM55" i="189"/>
  <c r="DL55" i="189"/>
  <c r="DK55" i="189"/>
  <c r="DJ55" i="189"/>
  <c r="DI55" i="189"/>
  <c r="DH55" i="189"/>
  <c r="DG55" i="189"/>
  <c r="DF55" i="189"/>
  <c r="DE55" i="189"/>
  <c r="DD55" i="189"/>
  <c r="DC55" i="189"/>
  <c r="DB55" i="189"/>
  <c r="DA55" i="189"/>
  <c r="CZ55" i="189"/>
  <c r="CY55" i="189"/>
  <c r="CX55" i="189"/>
  <c r="CW55" i="189"/>
  <c r="CV55" i="189"/>
  <c r="CU55" i="189"/>
  <c r="CT55" i="189"/>
  <c r="CS55" i="189"/>
  <c r="CR55" i="189"/>
  <c r="CQ55" i="189"/>
  <c r="CP55" i="189"/>
  <c r="CO55" i="189"/>
  <c r="CN55" i="189"/>
  <c r="CM55" i="189"/>
  <c r="CL55" i="189"/>
  <c r="CK55" i="189"/>
  <c r="CJ55" i="189"/>
  <c r="CI55" i="189"/>
  <c r="CH55" i="189"/>
  <c r="CG55" i="189"/>
  <c r="CF55" i="189"/>
  <c r="CE55" i="189"/>
  <c r="CD55" i="189"/>
  <c r="CC55" i="189"/>
  <c r="CB55" i="189"/>
  <c r="CA55" i="189"/>
  <c r="BZ55" i="189"/>
  <c r="BY55" i="189"/>
  <c r="BX55" i="189"/>
  <c r="BW55" i="189"/>
  <c r="BV55" i="189"/>
  <c r="BU55" i="189"/>
  <c r="BT55" i="189"/>
  <c r="BS55" i="189"/>
  <c r="BR55" i="189"/>
  <c r="BQ55" i="189"/>
  <c r="BP55" i="189"/>
  <c r="BO55" i="189"/>
  <c r="BN55" i="189"/>
  <c r="BM55" i="189"/>
  <c r="BL55" i="189"/>
  <c r="BK55" i="189"/>
  <c r="BJ55" i="189"/>
  <c r="BI55" i="189"/>
  <c r="BH55" i="189"/>
  <c r="BG55" i="189"/>
  <c r="BD55" i="189"/>
  <c r="BC55" i="189"/>
  <c r="BB55" i="189"/>
  <c r="BA55" i="189"/>
  <c r="AZ55" i="189"/>
  <c r="AY55" i="189"/>
  <c r="AX55" i="189"/>
  <c r="AW55" i="189"/>
  <c r="AV55" i="189"/>
  <c r="AU55" i="189"/>
  <c r="AT55" i="189"/>
  <c r="AS55" i="189"/>
  <c r="AR55" i="189"/>
  <c r="AQ55" i="189"/>
  <c r="AP55" i="189"/>
  <c r="AO55" i="189"/>
  <c r="AN55" i="189"/>
  <c r="AM55" i="189"/>
  <c r="AL55" i="189"/>
  <c r="AK55" i="189"/>
  <c r="AJ55" i="189"/>
  <c r="AI55" i="189"/>
  <c r="AH55" i="189"/>
  <c r="AG55" i="189"/>
  <c r="AF55" i="189"/>
  <c r="AE55" i="189"/>
  <c r="AD55" i="189"/>
  <c r="AC55" i="189"/>
  <c r="AB55" i="189"/>
  <c r="AA55" i="189"/>
  <c r="Z55" i="189"/>
  <c r="Y55" i="189"/>
  <c r="X55" i="189"/>
  <c r="W55" i="189"/>
  <c r="V55" i="189"/>
  <c r="U55" i="189"/>
  <c r="T55" i="189"/>
  <c r="S55" i="189"/>
  <c r="R55" i="189"/>
  <c r="Q55" i="189"/>
  <c r="P55" i="189"/>
  <c r="O55" i="189"/>
  <c r="N55" i="189"/>
  <c r="M55" i="189"/>
  <c r="L55" i="189"/>
  <c r="K55" i="189"/>
  <c r="J55" i="189"/>
  <c r="I55" i="189"/>
  <c r="H55" i="189"/>
  <c r="G55" i="189"/>
  <c r="F55" i="189"/>
  <c r="E55" i="189"/>
  <c r="D55" i="189"/>
  <c r="C55" i="189"/>
  <c r="B55" i="189"/>
  <c r="DX53" i="189"/>
  <c r="DW53" i="189"/>
  <c r="DV53" i="189"/>
  <c r="DU53" i="189"/>
  <c r="DT53" i="189"/>
  <c r="DS53" i="189"/>
  <c r="DR53" i="189"/>
  <c r="DQ53" i="189"/>
  <c r="DP53" i="189"/>
  <c r="DO53" i="189"/>
  <c r="DN53" i="189"/>
  <c r="DM53" i="189"/>
  <c r="DL53" i="189"/>
  <c r="DK53" i="189"/>
  <c r="DJ53" i="189"/>
  <c r="DI53" i="189"/>
  <c r="DH53" i="189"/>
  <c r="DG53" i="189"/>
  <c r="DF53" i="189"/>
  <c r="DE53" i="189"/>
  <c r="DD53" i="189"/>
  <c r="DC53" i="189"/>
  <c r="DB53" i="189"/>
  <c r="DA53" i="189"/>
  <c r="CZ53" i="189"/>
  <c r="CY53" i="189"/>
  <c r="CX53" i="189"/>
  <c r="CW53" i="189"/>
  <c r="CV53" i="189"/>
  <c r="CU53" i="189"/>
  <c r="CT53" i="189"/>
  <c r="CS53" i="189"/>
  <c r="CR53" i="189"/>
  <c r="CQ53" i="189"/>
  <c r="CP53" i="189"/>
  <c r="CO53" i="189"/>
  <c r="CN53" i="189"/>
  <c r="CM53" i="189"/>
  <c r="CL53" i="189"/>
  <c r="CK53" i="189"/>
  <c r="CJ53" i="189"/>
  <c r="CI53" i="189"/>
  <c r="CH53" i="189"/>
  <c r="CG53" i="189"/>
  <c r="CF53" i="189"/>
  <c r="CE53" i="189"/>
  <c r="CD53" i="189"/>
  <c r="CC53" i="189"/>
  <c r="CB53" i="189"/>
  <c r="CA53" i="189"/>
  <c r="BZ53" i="189"/>
  <c r="BY53" i="189"/>
  <c r="BX53" i="189"/>
  <c r="BW53" i="189"/>
  <c r="BV53" i="189"/>
  <c r="BU53" i="189"/>
  <c r="BT53" i="189"/>
  <c r="BS53" i="189"/>
  <c r="BR53" i="189"/>
  <c r="BQ53" i="189"/>
  <c r="BP53" i="189"/>
  <c r="BO53" i="189"/>
  <c r="BN53" i="189"/>
  <c r="BM53" i="189"/>
  <c r="BL53" i="189"/>
  <c r="BK53" i="189"/>
  <c r="BJ53" i="189"/>
  <c r="BI53" i="189"/>
  <c r="BH53" i="189"/>
  <c r="BG53" i="189"/>
  <c r="BF53" i="189"/>
  <c r="BE53" i="189"/>
  <c r="BD53" i="189"/>
  <c r="BC53" i="189"/>
  <c r="BB53" i="189"/>
  <c r="BA53" i="189"/>
  <c r="AZ53" i="189"/>
  <c r="AY53" i="189"/>
  <c r="AX53" i="189"/>
  <c r="AW53" i="189"/>
  <c r="AV53" i="189"/>
  <c r="AU53" i="189"/>
  <c r="AT53" i="189"/>
  <c r="AS53" i="189"/>
  <c r="AR53" i="189"/>
  <c r="AQ53" i="189"/>
  <c r="AP53" i="189"/>
  <c r="AO53" i="189"/>
  <c r="AN53" i="189"/>
  <c r="AM53" i="189"/>
  <c r="AL53" i="189"/>
  <c r="AK53" i="189"/>
  <c r="AJ53" i="189"/>
  <c r="AI53" i="189"/>
  <c r="AH53" i="189"/>
  <c r="AG53" i="189"/>
  <c r="AF53" i="189"/>
  <c r="AE53" i="189"/>
  <c r="AD53" i="189"/>
  <c r="AC53" i="189"/>
  <c r="AB53" i="189"/>
  <c r="AA53" i="189"/>
  <c r="Z53" i="189"/>
  <c r="Y53" i="189"/>
  <c r="X53" i="189"/>
  <c r="W53" i="189"/>
  <c r="V53" i="189"/>
  <c r="U53" i="189"/>
  <c r="T53" i="189"/>
  <c r="S53" i="189"/>
  <c r="R53" i="189"/>
  <c r="Q53" i="189"/>
  <c r="P53" i="189"/>
  <c r="O53" i="189"/>
  <c r="N53" i="189"/>
  <c r="M53" i="189"/>
  <c r="L53" i="189"/>
  <c r="K53" i="189"/>
  <c r="J53" i="189"/>
  <c r="I53" i="189"/>
  <c r="H53" i="189"/>
  <c r="G53" i="189"/>
  <c r="F53" i="189"/>
  <c r="E53" i="189"/>
  <c r="D53" i="189"/>
  <c r="C53" i="189"/>
  <c r="B53" i="189"/>
  <c r="DX52" i="189"/>
  <c r="DW52" i="189"/>
  <c r="DV52" i="189"/>
  <c r="DU52" i="189"/>
  <c r="DT52" i="189"/>
  <c r="DS52" i="189"/>
  <c r="DR52" i="189"/>
  <c r="DQ52" i="189"/>
  <c r="DP52" i="189"/>
  <c r="DO52" i="189"/>
  <c r="DN52" i="189"/>
  <c r="DM52" i="189"/>
  <c r="DL52" i="189"/>
  <c r="DK52" i="189"/>
  <c r="DJ52" i="189"/>
  <c r="DI52" i="189"/>
  <c r="DH52" i="189"/>
  <c r="DG52" i="189"/>
  <c r="DF52" i="189"/>
  <c r="DE52" i="189"/>
  <c r="DD52" i="189"/>
  <c r="DC52" i="189"/>
  <c r="DB52" i="189"/>
  <c r="DA52" i="189"/>
  <c r="CZ52" i="189"/>
  <c r="CY52" i="189"/>
  <c r="CX52" i="189"/>
  <c r="CW52" i="189"/>
  <c r="CV52" i="189"/>
  <c r="CU52" i="189"/>
  <c r="CT52" i="189"/>
  <c r="CS52" i="189"/>
  <c r="CR52" i="189"/>
  <c r="CQ52" i="189"/>
  <c r="CP52" i="189"/>
  <c r="CO52" i="189"/>
  <c r="CN52" i="189"/>
  <c r="CM52" i="189"/>
  <c r="CL52" i="189"/>
  <c r="CK52" i="189"/>
  <c r="CJ52" i="189"/>
  <c r="CI52" i="189"/>
  <c r="CH52" i="189"/>
  <c r="CG52" i="189"/>
  <c r="CF52" i="189"/>
  <c r="CE52" i="189"/>
  <c r="CD52" i="189"/>
  <c r="CC52" i="189"/>
  <c r="CB52" i="189"/>
  <c r="CA52" i="189"/>
  <c r="BZ52" i="189"/>
  <c r="BY52" i="189"/>
  <c r="BX52" i="189"/>
  <c r="BW52" i="189"/>
  <c r="BV52" i="189"/>
  <c r="BU52" i="189"/>
  <c r="BT52" i="189"/>
  <c r="BS52" i="189"/>
  <c r="BR52" i="189"/>
  <c r="BQ52" i="189"/>
  <c r="BP52" i="189"/>
  <c r="BO52" i="189"/>
  <c r="BN52" i="189"/>
  <c r="BM52" i="189"/>
  <c r="BL52" i="189"/>
  <c r="BK52" i="189"/>
  <c r="BJ52" i="189"/>
  <c r="BI52" i="189"/>
  <c r="BH52" i="189"/>
  <c r="BG52" i="189"/>
  <c r="BF52" i="189"/>
  <c r="BE52" i="189"/>
  <c r="BD52" i="189"/>
  <c r="BC52" i="189"/>
  <c r="BB52" i="189"/>
  <c r="BA52" i="189"/>
  <c r="AZ52" i="189"/>
  <c r="AY52" i="189"/>
  <c r="AX52" i="189"/>
  <c r="AW52" i="189"/>
  <c r="AV52" i="189"/>
  <c r="AU52" i="189"/>
  <c r="AT52" i="189"/>
  <c r="AS52" i="189"/>
  <c r="AR52" i="189"/>
  <c r="AQ52" i="189"/>
  <c r="AP52" i="189"/>
  <c r="AO52" i="189"/>
  <c r="AN52" i="189"/>
  <c r="AM52" i="189"/>
  <c r="AL52" i="189"/>
  <c r="AK52" i="189"/>
  <c r="AJ52" i="189"/>
  <c r="AI52" i="189"/>
  <c r="AH52" i="189"/>
  <c r="AG52" i="189"/>
  <c r="AF52" i="189"/>
  <c r="AE52" i="189"/>
  <c r="AD52" i="189"/>
  <c r="AC52" i="189"/>
  <c r="AB52" i="189"/>
  <c r="AA52" i="189"/>
  <c r="Z52" i="189"/>
  <c r="Y52" i="189"/>
  <c r="X52" i="189"/>
  <c r="W52" i="189"/>
  <c r="V52" i="189"/>
  <c r="U52" i="189"/>
  <c r="T52" i="189"/>
  <c r="S52" i="189"/>
  <c r="R52" i="189"/>
  <c r="Q52" i="189"/>
  <c r="P52" i="189"/>
  <c r="O52" i="189"/>
  <c r="N52" i="189"/>
  <c r="M52" i="189"/>
  <c r="L52" i="189"/>
  <c r="K52" i="189"/>
  <c r="J52" i="189"/>
  <c r="I52" i="189"/>
  <c r="H52" i="189"/>
  <c r="G52" i="189"/>
  <c r="F52" i="189"/>
  <c r="E52" i="189"/>
  <c r="D52" i="189"/>
  <c r="C52" i="189"/>
  <c r="B52" i="189"/>
  <c r="DX50" i="189"/>
  <c r="DW50" i="189"/>
  <c r="DV50" i="189"/>
  <c r="DU50" i="189"/>
  <c r="DT50" i="189"/>
  <c r="DS50" i="189"/>
  <c r="DR50" i="189"/>
  <c r="DQ50" i="189"/>
  <c r="DP50" i="189"/>
  <c r="DO50" i="189"/>
  <c r="DN50" i="189"/>
  <c r="DM50" i="189"/>
  <c r="DL50" i="189"/>
  <c r="DK50" i="189"/>
  <c r="DJ50" i="189"/>
  <c r="DI50" i="189"/>
  <c r="DH50" i="189"/>
  <c r="DG50" i="189"/>
  <c r="DF50" i="189"/>
  <c r="DE50" i="189"/>
  <c r="DD50" i="189"/>
  <c r="DC50" i="189"/>
  <c r="DB50" i="189"/>
  <c r="DA50" i="189"/>
  <c r="CZ50" i="189"/>
  <c r="CY50" i="189"/>
  <c r="CX50" i="189"/>
  <c r="CW50" i="189"/>
  <c r="CV50" i="189"/>
  <c r="CU50" i="189"/>
  <c r="CT50" i="189"/>
  <c r="CS50" i="189"/>
  <c r="CR50" i="189"/>
  <c r="CQ50" i="189"/>
  <c r="CP50" i="189"/>
  <c r="CO50" i="189"/>
  <c r="CN50" i="189"/>
  <c r="CM50" i="189"/>
  <c r="CL50" i="189"/>
  <c r="CK50" i="189"/>
  <c r="CJ50" i="189"/>
  <c r="CI50" i="189"/>
  <c r="CH50" i="189"/>
  <c r="CG50" i="189"/>
  <c r="CF50" i="189"/>
  <c r="CE50" i="189"/>
  <c r="CD50" i="189"/>
  <c r="CC50" i="189"/>
  <c r="CB50" i="189"/>
  <c r="CA50" i="189"/>
  <c r="BZ50" i="189"/>
  <c r="BY50" i="189"/>
  <c r="BX50" i="189"/>
  <c r="BW50" i="189"/>
  <c r="BV50" i="189"/>
  <c r="BU50" i="189"/>
  <c r="BT50" i="189"/>
  <c r="BS50" i="189"/>
  <c r="BR50" i="189"/>
  <c r="BQ50" i="189"/>
  <c r="BP50" i="189"/>
  <c r="BO50" i="189"/>
  <c r="BN50" i="189"/>
  <c r="BM50" i="189"/>
  <c r="BL50" i="189"/>
  <c r="BK50" i="189"/>
  <c r="BJ50" i="189"/>
  <c r="BI50" i="189"/>
  <c r="BH50" i="189"/>
  <c r="BG50" i="189"/>
  <c r="BF50" i="189"/>
  <c r="BE50" i="189"/>
  <c r="BD50" i="189"/>
  <c r="BC50" i="189"/>
  <c r="BB50" i="189"/>
  <c r="BA50" i="189"/>
  <c r="AZ50" i="189"/>
  <c r="AY50" i="189"/>
  <c r="AX50" i="189"/>
  <c r="AW50" i="189"/>
  <c r="AV50" i="189"/>
  <c r="AU50" i="189"/>
  <c r="AT50" i="189"/>
  <c r="AS50" i="189"/>
  <c r="AR50" i="189"/>
  <c r="AQ50" i="189"/>
  <c r="AP50" i="189"/>
  <c r="AO50" i="189"/>
  <c r="AN50" i="189"/>
  <c r="AM50" i="189"/>
  <c r="AL50" i="189"/>
  <c r="AK50" i="189"/>
  <c r="AJ50" i="189"/>
  <c r="AI50" i="189"/>
  <c r="AH50" i="189"/>
  <c r="AG50" i="189"/>
  <c r="AF50" i="189"/>
  <c r="AE50" i="189"/>
  <c r="AD50" i="189"/>
  <c r="AC50" i="189"/>
  <c r="AB50" i="189"/>
  <c r="AA50" i="189"/>
  <c r="Z50" i="189"/>
  <c r="Y50" i="189"/>
  <c r="X50" i="189"/>
  <c r="W50" i="189"/>
  <c r="V50" i="189"/>
  <c r="U50" i="189"/>
  <c r="T50" i="189"/>
  <c r="S50" i="189"/>
  <c r="R50" i="189"/>
  <c r="Q50" i="189"/>
  <c r="P50" i="189"/>
  <c r="O50" i="189"/>
  <c r="N50" i="189"/>
  <c r="M50" i="189"/>
  <c r="L50" i="189"/>
  <c r="K50" i="189"/>
  <c r="J50" i="189"/>
  <c r="I50" i="189"/>
  <c r="H50" i="189"/>
  <c r="G50" i="189"/>
  <c r="F50" i="189"/>
  <c r="E50" i="189"/>
  <c r="D50" i="189"/>
  <c r="C50" i="189"/>
  <c r="B50" i="189"/>
  <c r="DX49" i="189"/>
  <c r="DW49" i="189"/>
  <c r="DV49" i="189"/>
  <c r="DU49" i="189"/>
  <c r="DT49" i="189"/>
  <c r="DS49" i="189"/>
  <c r="DR49" i="189"/>
  <c r="DQ49" i="189"/>
  <c r="DP49" i="189"/>
  <c r="DO49" i="189"/>
  <c r="DN49" i="189"/>
  <c r="DM49" i="189"/>
  <c r="DL49" i="189"/>
  <c r="DK49" i="189"/>
  <c r="DJ49" i="189"/>
  <c r="DI49" i="189"/>
  <c r="DH49" i="189"/>
  <c r="DG49" i="189"/>
  <c r="DF49" i="189"/>
  <c r="DE49" i="189"/>
  <c r="DD49" i="189"/>
  <c r="DC49" i="189"/>
  <c r="DB49" i="189"/>
  <c r="DA49" i="189"/>
  <c r="CZ49" i="189"/>
  <c r="CY49" i="189"/>
  <c r="CX49" i="189"/>
  <c r="CW49" i="189"/>
  <c r="CV49" i="189"/>
  <c r="CU49" i="189"/>
  <c r="CT49" i="189"/>
  <c r="CS49" i="189"/>
  <c r="CR49" i="189"/>
  <c r="CQ49" i="189"/>
  <c r="CP49" i="189"/>
  <c r="CO49" i="189"/>
  <c r="CN49" i="189"/>
  <c r="CM49" i="189"/>
  <c r="CL49" i="189"/>
  <c r="CK49" i="189"/>
  <c r="CJ49" i="189"/>
  <c r="CI49" i="189"/>
  <c r="CH49" i="189"/>
  <c r="CG49" i="189"/>
  <c r="CF49" i="189"/>
  <c r="CE49" i="189"/>
  <c r="CD49" i="189"/>
  <c r="CC49" i="189"/>
  <c r="CB49" i="189"/>
  <c r="CA49" i="189"/>
  <c r="BZ49" i="189"/>
  <c r="BY49" i="189"/>
  <c r="BX49" i="189"/>
  <c r="BW49" i="189"/>
  <c r="BV49" i="189"/>
  <c r="BU49" i="189"/>
  <c r="BT49" i="189"/>
  <c r="BS49" i="189"/>
  <c r="BR49" i="189"/>
  <c r="BQ49" i="189"/>
  <c r="BP49" i="189"/>
  <c r="BO49" i="189"/>
  <c r="BN49" i="189"/>
  <c r="BM49" i="189"/>
  <c r="BL49" i="189"/>
  <c r="BK49" i="189"/>
  <c r="BJ49" i="189"/>
  <c r="BI49" i="189"/>
  <c r="BH49" i="189"/>
  <c r="BG49" i="189"/>
  <c r="BF49" i="189"/>
  <c r="BE49" i="189"/>
  <c r="BD49" i="189"/>
  <c r="BC49" i="189"/>
  <c r="BB49" i="189"/>
  <c r="BA49" i="189"/>
  <c r="AZ49" i="189"/>
  <c r="AY49" i="189"/>
  <c r="AX49" i="189"/>
  <c r="AW49" i="189"/>
  <c r="AV49" i="189"/>
  <c r="AU49" i="189"/>
  <c r="AT49" i="189"/>
  <c r="AS49" i="189"/>
  <c r="AR49" i="189"/>
  <c r="AQ49" i="189"/>
  <c r="AP49" i="189"/>
  <c r="AO49" i="189"/>
  <c r="AN49" i="189"/>
  <c r="AM49" i="189"/>
  <c r="AL49" i="189"/>
  <c r="AK49" i="189"/>
  <c r="AJ49" i="189"/>
  <c r="AI49" i="189"/>
  <c r="AH49" i="189"/>
  <c r="AG49" i="189"/>
  <c r="AF49" i="189"/>
  <c r="AE49" i="189"/>
  <c r="AD49" i="189"/>
  <c r="AC49" i="189"/>
  <c r="AB49" i="189"/>
  <c r="AA49" i="189"/>
  <c r="Z49" i="189"/>
  <c r="Y49" i="189"/>
  <c r="X49" i="189"/>
  <c r="W49" i="189"/>
  <c r="V49" i="189"/>
  <c r="U49" i="189"/>
  <c r="T49" i="189"/>
  <c r="S49" i="189"/>
  <c r="R49" i="189"/>
  <c r="Q49" i="189"/>
  <c r="P49" i="189"/>
  <c r="O49" i="189"/>
  <c r="N49" i="189"/>
  <c r="M49" i="189"/>
  <c r="L49" i="189"/>
  <c r="K49" i="189"/>
  <c r="J49" i="189"/>
  <c r="I49" i="189"/>
  <c r="H49" i="189"/>
  <c r="G49" i="189"/>
  <c r="F49" i="189"/>
  <c r="E49" i="189"/>
  <c r="D49" i="189"/>
  <c r="C49" i="189"/>
  <c r="B49" i="189"/>
  <c r="DX47" i="189"/>
  <c r="DW47" i="189"/>
  <c r="DV47" i="189"/>
  <c r="DU47" i="189"/>
  <c r="DT47" i="189"/>
  <c r="DS47" i="189"/>
  <c r="DR47" i="189"/>
  <c r="DQ47" i="189"/>
  <c r="DP47" i="189"/>
  <c r="DO47" i="189"/>
  <c r="DN47" i="189"/>
  <c r="DM47" i="189"/>
  <c r="DL47" i="189"/>
  <c r="DK47" i="189"/>
  <c r="DJ47" i="189"/>
  <c r="DI47" i="189"/>
  <c r="DH47" i="189"/>
  <c r="DG47" i="189"/>
  <c r="DF47" i="189"/>
  <c r="DE47" i="189"/>
  <c r="DD47" i="189"/>
  <c r="DC47" i="189"/>
  <c r="DB47" i="189"/>
  <c r="DA47" i="189"/>
  <c r="CZ47" i="189"/>
  <c r="CY47" i="189"/>
  <c r="CX47" i="189"/>
  <c r="CW47" i="189"/>
  <c r="CV47" i="189"/>
  <c r="CU47" i="189"/>
  <c r="CT47" i="189"/>
  <c r="CS47" i="189"/>
  <c r="CR47" i="189"/>
  <c r="CQ47" i="189"/>
  <c r="CP47" i="189"/>
  <c r="CO47" i="189"/>
  <c r="CN47" i="189"/>
  <c r="CM47" i="189"/>
  <c r="CL47" i="189"/>
  <c r="CK47" i="189"/>
  <c r="CJ47" i="189"/>
  <c r="CI47" i="189"/>
  <c r="CH47" i="189"/>
  <c r="CG47" i="189"/>
  <c r="CF47" i="189"/>
  <c r="CE47" i="189"/>
  <c r="CD47" i="189"/>
  <c r="CC47" i="189"/>
  <c r="CB47" i="189"/>
  <c r="CA47" i="189"/>
  <c r="BZ47" i="189"/>
  <c r="BY47" i="189"/>
  <c r="BX47" i="189"/>
  <c r="BW47" i="189"/>
  <c r="BV47" i="189"/>
  <c r="BU47" i="189"/>
  <c r="BT47" i="189"/>
  <c r="BS47" i="189"/>
  <c r="BR47" i="189"/>
  <c r="BQ47" i="189"/>
  <c r="BP47" i="189"/>
  <c r="BO47" i="189"/>
  <c r="BN47" i="189"/>
  <c r="BM47" i="189"/>
  <c r="BL47" i="189"/>
  <c r="BK47" i="189"/>
  <c r="BJ47" i="189"/>
  <c r="BI47" i="189"/>
  <c r="BH47" i="189"/>
  <c r="BG47" i="189"/>
  <c r="BF47" i="189"/>
  <c r="BE47" i="189"/>
  <c r="BD47" i="189"/>
  <c r="BC47" i="189"/>
  <c r="BB47" i="189"/>
  <c r="BA47" i="189"/>
  <c r="AZ47" i="189"/>
  <c r="AY47" i="189"/>
  <c r="AX47" i="189"/>
  <c r="AW47" i="189"/>
  <c r="AV47" i="189"/>
  <c r="AU47" i="189"/>
  <c r="AT47" i="189"/>
  <c r="AS47" i="189"/>
  <c r="AR47" i="189"/>
  <c r="AQ47" i="189"/>
  <c r="AP47" i="189"/>
  <c r="AO47" i="189"/>
  <c r="AN47" i="189"/>
  <c r="AM47" i="189"/>
  <c r="AL47" i="189"/>
  <c r="AK47" i="189"/>
  <c r="AJ47" i="189"/>
  <c r="AI47" i="189"/>
  <c r="AH47" i="189"/>
  <c r="AG47" i="189"/>
  <c r="AF47" i="189"/>
  <c r="AE47" i="189"/>
  <c r="AD47" i="189"/>
  <c r="AC47" i="189"/>
  <c r="AB47" i="189"/>
  <c r="AA47" i="189"/>
  <c r="Z47" i="189"/>
  <c r="Y47" i="189"/>
  <c r="X47" i="189"/>
  <c r="W47" i="189"/>
  <c r="V47" i="189"/>
  <c r="U47" i="189"/>
  <c r="T47" i="189"/>
  <c r="S47" i="189"/>
  <c r="R47" i="189"/>
  <c r="Q47" i="189"/>
  <c r="P47" i="189"/>
  <c r="O47" i="189"/>
  <c r="N47" i="189"/>
  <c r="M47" i="189"/>
  <c r="L47" i="189"/>
  <c r="K47" i="189"/>
  <c r="J47" i="189"/>
  <c r="I47" i="189"/>
  <c r="H47" i="189"/>
  <c r="G47" i="189"/>
  <c r="F47" i="189"/>
  <c r="E47" i="189"/>
  <c r="D47" i="189"/>
  <c r="C47" i="189"/>
  <c r="B47" i="189"/>
  <c r="DX46" i="189"/>
  <c r="DW46" i="189"/>
  <c r="DV46" i="189"/>
  <c r="DU46" i="189"/>
  <c r="DT46" i="189"/>
  <c r="DS46" i="189"/>
  <c r="DR46" i="189"/>
  <c r="DQ46" i="189"/>
  <c r="DP46" i="189"/>
  <c r="DO46" i="189"/>
  <c r="DN46" i="189"/>
  <c r="DM46" i="189"/>
  <c r="DL46" i="189"/>
  <c r="DK46" i="189"/>
  <c r="DJ46" i="189"/>
  <c r="DI46" i="189"/>
  <c r="DH46" i="189"/>
  <c r="DG46" i="189"/>
  <c r="DF46" i="189"/>
  <c r="DE46" i="189"/>
  <c r="DD46" i="189"/>
  <c r="DC46" i="189"/>
  <c r="DB46" i="189"/>
  <c r="DA46" i="189"/>
  <c r="CZ46" i="189"/>
  <c r="CY46" i="189"/>
  <c r="CX46" i="189"/>
  <c r="CW46" i="189"/>
  <c r="CV46" i="189"/>
  <c r="CU46" i="189"/>
  <c r="CT46" i="189"/>
  <c r="CS46" i="189"/>
  <c r="CR46" i="189"/>
  <c r="CQ46" i="189"/>
  <c r="CP46" i="189"/>
  <c r="CO46" i="189"/>
  <c r="CN46" i="189"/>
  <c r="CM46" i="189"/>
  <c r="CL46" i="189"/>
  <c r="CK46" i="189"/>
  <c r="CJ46" i="189"/>
  <c r="CI46" i="189"/>
  <c r="CH46" i="189"/>
  <c r="CG46" i="189"/>
  <c r="CF46" i="189"/>
  <c r="CE46" i="189"/>
  <c r="CD46" i="189"/>
  <c r="CC46" i="189"/>
  <c r="CB46" i="189"/>
  <c r="CA46" i="189"/>
  <c r="BZ46" i="189"/>
  <c r="BY46" i="189"/>
  <c r="BX46" i="189"/>
  <c r="BW46" i="189"/>
  <c r="BV46" i="189"/>
  <c r="BU46" i="189"/>
  <c r="BT46" i="189"/>
  <c r="BS46" i="189"/>
  <c r="BR46" i="189"/>
  <c r="BQ46" i="189"/>
  <c r="BP46" i="189"/>
  <c r="BO46" i="189"/>
  <c r="BN46" i="189"/>
  <c r="BM46" i="189"/>
  <c r="BL46" i="189"/>
  <c r="BK46" i="189"/>
  <c r="BJ46" i="189"/>
  <c r="BI46" i="189"/>
  <c r="BH46" i="189"/>
  <c r="BG46" i="189"/>
  <c r="BF46" i="189"/>
  <c r="BE46" i="189"/>
  <c r="BD46" i="189"/>
  <c r="BC46" i="189"/>
  <c r="BB46" i="189"/>
  <c r="BA46" i="189"/>
  <c r="AZ46" i="189"/>
  <c r="AY46" i="189"/>
  <c r="AX46" i="189"/>
  <c r="AW46" i="189"/>
  <c r="AV46" i="189"/>
  <c r="AU46" i="189"/>
  <c r="AT46" i="189"/>
  <c r="AS46" i="189"/>
  <c r="AR46" i="189"/>
  <c r="AQ46" i="189"/>
  <c r="AP46" i="189"/>
  <c r="AO46" i="189"/>
  <c r="AN46" i="189"/>
  <c r="AM46" i="189"/>
  <c r="AL46" i="189"/>
  <c r="AK46" i="189"/>
  <c r="AJ46" i="189"/>
  <c r="AI46" i="189"/>
  <c r="AH46" i="189"/>
  <c r="AG46" i="189"/>
  <c r="AF46" i="189"/>
  <c r="AE46" i="189"/>
  <c r="AD46" i="189"/>
  <c r="AC46" i="189"/>
  <c r="AB46" i="189"/>
  <c r="AA46" i="189"/>
  <c r="Z46" i="189"/>
  <c r="Y46" i="189"/>
  <c r="X46" i="189"/>
  <c r="W46" i="189"/>
  <c r="V46" i="189"/>
  <c r="U46" i="189"/>
  <c r="T46" i="189"/>
  <c r="S46" i="189"/>
  <c r="R46" i="189"/>
  <c r="Q46" i="189"/>
  <c r="P46" i="189"/>
  <c r="O46" i="189"/>
  <c r="N46" i="189"/>
  <c r="M46" i="189"/>
  <c r="L46" i="189"/>
  <c r="K46" i="189"/>
  <c r="J46" i="189"/>
  <c r="I46" i="189"/>
  <c r="H46" i="189"/>
  <c r="G46" i="189"/>
  <c r="F46" i="189"/>
  <c r="E46" i="189"/>
  <c r="D46" i="189"/>
  <c r="C46" i="189"/>
  <c r="B46" i="189"/>
  <c r="DX44" i="189"/>
  <c r="DW44" i="189"/>
  <c r="DV44" i="189"/>
  <c r="DU44" i="189"/>
  <c r="DT44" i="189"/>
  <c r="DS44" i="189"/>
  <c r="DR44" i="189"/>
  <c r="DQ44" i="189"/>
  <c r="DP44" i="189"/>
  <c r="DO44" i="189"/>
  <c r="DN44" i="189"/>
  <c r="DM44" i="189"/>
  <c r="DL44" i="189"/>
  <c r="DK44" i="189"/>
  <c r="DJ44" i="189"/>
  <c r="DI44" i="189"/>
  <c r="DH44" i="189"/>
  <c r="DG44" i="189"/>
  <c r="DF44" i="189"/>
  <c r="DE44" i="189"/>
  <c r="DD44" i="189"/>
  <c r="DC44" i="189"/>
  <c r="DB44" i="189"/>
  <c r="DA44" i="189"/>
  <c r="CZ44" i="189"/>
  <c r="CY44" i="189"/>
  <c r="CX44" i="189"/>
  <c r="CW44" i="189"/>
  <c r="CV44" i="189"/>
  <c r="CU44" i="189"/>
  <c r="CT44" i="189"/>
  <c r="CS44" i="189"/>
  <c r="CR44" i="189"/>
  <c r="CQ44" i="189"/>
  <c r="CP44" i="189"/>
  <c r="CO44" i="189"/>
  <c r="CN44" i="189"/>
  <c r="CM44" i="189"/>
  <c r="CL44" i="189"/>
  <c r="CK44" i="189"/>
  <c r="CJ44" i="189"/>
  <c r="CI44" i="189"/>
  <c r="CH44" i="189"/>
  <c r="CG44" i="189"/>
  <c r="CF44" i="189"/>
  <c r="CE44" i="189"/>
  <c r="CD44" i="189"/>
  <c r="CC44" i="189"/>
  <c r="CB44" i="189"/>
  <c r="CA44" i="189"/>
  <c r="BZ44" i="189"/>
  <c r="BY44" i="189"/>
  <c r="BX44" i="189"/>
  <c r="BW44" i="189"/>
  <c r="BV44" i="189"/>
  <c r="BU44" i="189"/>
  <c r="BT44" i="189"/>
  <c r="BS44" i="189"/>
  <c r="BR44" i="189"/>
  <c r="BQ44" i="189"/>
  <c r="BP44" i="189"/>
  <c r="BO44" i="189"/>
  <c r="BN44" i="189"/>
  <c r="BM44" i="189"/>
  <c r="BL44" i="189"/>
  <c r="BK44" i="189"/>
  <c r="BJ44" i="189"/>
  <c r="BI44" i="189"/>
  <c r="BH44" i="189"/>
  <c r="BG44" i="189"/>
  <c r="BF44" i="189"/>
  <c r="BE44" i="189"/>
  <c r="BD44" i="189"/>
  <c r="BC44" i="189"/>
  <c r="BB44" i="189"/>
  <c r="BA44" i="189"/>
  <c r="AZ44" i="189"/>
  <c r="AY44" i="189"/>
  <c r="AX44" i="189"/>
  <c r="AW44" i="189"/>
  <c r="AV44" i="189"/>
  <c r="AU44" i="189"/>
  <c r="AT44" i="189"/>
  <c r="AS44" i="189"/>
  <c r="AR44" i="189"/>
  <c r="AQ44" i="189"/>
  <c r="AP44" i="189"/>
  <c r="AO44" i="189"/>
  <c r="AN44" i="189"/>
  <c r="AM44" i="189"/>
  <c r="AL44" i="189"/>
  <c r="AK44" i="189"/>
  <c r="AJ44" i="189"/>
  <c r="AI44" i="189"/>
  <c r="AH44" i="189"/>
  <c r="AG44" i="189"/>
  <c r="AF44" i="189"/>
  <c r="AE44" i="189"/>
  <c r="AD44" i="189"/>
  <c r="AC44" i="189"/>
  <c r="AB44" i="189"/>
  <c r="AA44" i="189"/>
  <c r="Z44" i="189"/>
  <c r="Y44" i="189"/>
  <c r="X44" i="189"/>
  <c r="W44" i="189"/>
  <c r="V44" i="189"/>
  <c r="U44" i="189"/>
  <c r="T44" i="189"/>
  <c r="S44" i="189"/>
  <c r="R44" i="189"/>
  <c r="Q44" i="189"/>
  <c r="P44" i="189"/>
  <c r="O44" i="189"/>
  <c r="N44" i="189"/>
  <c r="M44" i="189"/>
  <c r="L44" i="189"/>
  <c r="K44" i="189"/>
  <c r="J44" i="189"/>
  <c r="I44" i="189"/>
  <c r="H44" i="189"/>
  <c r="G44" i="189"/>
  <c r="F44" i="189"/>
  <c r="E44" i="189"/>
  <c r="D44" i="189"/>
  <c r="C44" i="189"/>
  <c r="B44" i="189"/>
  <c r="DX43" i="189"/>
  <c r="DW43" i="189"/>
  <c r="DV43" i="189"/>
  <c r="DU43" i="189"/>
  <c r="DT43" i="189"/>
  <c r="DS43" i="189"/>
  <c r="DR43" i="189"/>
  <c r="DQ43" i="189"/>
  <c r="DP43" i="189"/>
  <c r="DO43" i="189"/>
  <c r="DN43" i="189"/>
  <c r="DM43" i="189"/>
  <c r="DL43" i="189"/>
  <c r="DK43" i="189"/>
  <c r="DJ43" i="189"/>
  <c r="DI43" i="189"/>
  <c r="DH43" i="189"/>
  <c r="DG43" i="189"/>
  <c r="DF43" i="189"/>
  <c r="DE43" i="189"/>
  <c r="DD43" i="189"/>
  <c r="DC43" i="189"/>
  <c r="DB43" i="189"/>
  <c r="DA43" i="189"/>
  <c r="CZ43" i="189"/>
  <c r="CY43" i="189"/>
  <c r="CX43" i="189"/>
  <c r="CW43" i="189"/>
  <c r="CV43" i="189"/>
  <c r="CU43" i="189"/>
  <c r="CT43" i="189"/>
  <c r="CS43" i="189"/>
  <c r="CR43" i="189"/>
  <c r="CQ43" i="189"/>
  <c r="CP43" i="189"/>
  <c r="CO43" i="189"/>
  <c r="CN43" i="189"/>
  <c r="CM43" i="189"/>
  <c r="CL43" i="189"/>
  <c r="CK43" i="189"/>
  <c r="CJ43" i="189"/>
  <c r="CI43" i="189"/>
  <c r="CH43" i="189"/>
  <c r="CG43" i="189"/>
  <c r="CF43" i="189"/>
  <c r="CE43" i="189"/>
  <c r="CD43" i="189"/>
  <c r="CC43" i="189"/>
  <c r="CB43" i="189"/>
  <c r="CA43" i="189"/>
  <c r="BZ43" i="189"/>
  <c r="BY43" i="189"/>
  <c r="BX43" i="189"/>
  <c r="BW43" i="189"/>
  <c r="BV43" i="189"/>
  <c r="BU43" i="189"/>
  <c r="BT43" i="189"/>
  <c r="BS43" i="189"/>
  <c r="BR43" i="189"/>
  <c r="BQ43" i="189"/>
  <c r="BP43" i="189"/>
  <c r="BO43" i="189"/>
  <c r="BN43" i="189"/>
  <c r="BM43" i="189"/>
  <c r="BL43" i="189"/>
  <c r="BK43" i="189"/>
  <c r="BJ43" i="189"/>
  <c r="BI43" i="189"/>
  <c r="BH43" i="189"/>
  <c r="BG43" i="189"/>
  <c r="BF43" i="189"/>
  <c r="BE43" i="189"/>
  <c r="BD43" i="189"/>
  <c r="BC43" i="189"/>
  <c r="BB43" i="189"/>
  <c r="BA43" i="189"/>
  <c r="AZ43" i="189"/>
  <c r="AY43" i="189"/>
  <c r="AX43" i="189"/>
  <c r="AW43" i="189"/>
  <c r="AV43" i="189"/>
  <c r="AU43" i="189"/>
  <c r="AT43" i="189"/>
  <c r="AS43" i="189"/>
  <c r="AR43" i="189"/>
  <c r="AQ43" i="189"/>
  <c r="AP43" i="189"/>
  <c r="AO43" i="189"/>
  <c r="AN43" i="189"/>
  <c r="AM43" i="189"/>
  <c r="AL43" i="189"/>
  <c r="AK43" i="189"/>
  <c r="AJ43" i="189"/>
  <c r="AI43" i="189"/>
  <c r="AH43" i="189"/>
  <c r="AG43" i="189"/>
  <c r="AF43" i="189"/>
  <c r="AE43" i="189"/>
  <c r="AD43" i="189"/>
  <c r="AC43" i="189"/>
  <c r="AB43" i="189"/>
  <c r="AA43" i="189"/>
  <c r="Z43" i="189"/>
  <c r="Y43" i="189"/>
  <c r="X43" i="189"/>
  <c r="W43" i="189"/>
  <c r="V43" i="189"/>
  <c r="U43" i="189"/>
  <c r="T43" i="189"/>
  <c r="S43" i="189"/>
  <c r="R43" i="189"/>
  <c r="Q43" i="189"/>
  <c r="P43" i="189"/>
  <c r="O43" i="189"/>
  <c r="N43" i="189"/>
  <c r="M43" i="189"/>
  <c r="L43" i="189"/>
  <c r="K43" i="189"/>
  <c r="J43" i="189"/>
  <c r="I43" i="189"/>
  <c r="H43" i="189"/>
  <c r="G43" i="189"/>
  <c r="F43" i="189"/>
  <c r="E43" i="189"/>
  <c r="D43" i="189"/>
  <c r="C43" i="189"/>
  <c r="B43" i="189"/>
  <c r="DX41" i="189"/>
  <c r="DW41" i="189"/>
  <c r="DV41" i="189"/>
  <c r="DU41" i="189"/>
  <c r="DT41" i="189"/>
  <c r="DS41" i="189"/>
  <c r="DR41" i="189"/>
  <c r="DQ41" i="189"/>
  <c r="DP41" i="189"/>
  <c r="DO41" i="189"/>
  <c r="DN41" i="189"/>
  <c r="DM41" i="189"/>
  <c r="DL41" i="189"/>
  <c r="DK41" i="189"/>
  <c r="DJ41" i="189"/>
  <c r="DI41" i="189"/>
  <c r="DH41" i="189"/>
  <c r="DG41" i="189"/>
  <c r="DF41" i="189"/>
  <c r="DE41" i="189"/>
  <c r="DD41" i="189"/>
  <c r="DC41" i="189"/>
  <c r="DB41" i="189"/>
  <c r="DA41" i="189"/>
  <c r="CZ41" i="189"/>
  <c r="CY41" i="189"/>
  <c r="CX41" i="189"/>
  <c r="CW41" i="189"/>
  <c r="CV41" i="189"/>
  <c r="CU41" i="189"/>
  <c r="CT41" i="189"/>
  <c r="CS41" i="189"/>
  <c r="CR41" i="189"/>
  <c r="CQ41" i="189"/>
  <c r="CP41" i="189"/>
  <c r="CO41" i="189"/>
  <c r="CN41" i="189"/>
  <c r="CM41" i="189"/>
  <c r="CL41" i="189"/>
  <c r="CK41" i="189"/>
  <c r="CJ41" i="189"/>
  <c r="CI41" i="189"/>
  <c r="CH41" i="189"/>
  <c r="CG41" i="189"/>
  <c r="CF41" i="189"/>
  <c r="CE41" i="189"/>
  <c r="CD41" i="189"/>
  <c r="CC41" i="189"/>
  <c r="CB41" i="189"/>
  <c r="CA41" i="189"/>
  <c r="BZ41" i="189"/>
  <c r="BY41" i="189"/>
  <c r="BX41" i="189"/>
  <c r="BW41" i="189"/>
  <c r="BV41" i="189"/>
  <c r="BU41" i="189"/>
  <c r="BT41" i="189"/>
  <c r="BS41" i="189"/>
  <c r="BR41" i="189"/>
  <c r="BQ41" i="189"/>
  <c r="BP41" i="189"/>
  <c r="BO41" i="189"/>
  <c r="BN41" i="189"/>
  <c r="BM41" i="189"/>
  <c r="BL41" i="189"/>
  <c r="BK41" i="189"/>
  <c r="BJ41" i="189"/>
  <c r="BI41" i="189"/>
  <c r="BH41" i="189"/>
  <c r="BG41" i="189"/>
  <c r="BF41" i="189"/>
  <c r="BE41" i="189"/>
  <c r="BD41" i="189"/>
  <c r="BC41" i="189"/>
  <c r="BB41" i="189"/>
  <c r="BA41" i="189"/>
  <c r="AZ41" i="189"/>
  <c r="AY41" i="189"/>
  <c r="AX41" i="189"/>
  <c r="AW41" i="189"/>
  <c r="AV41" i="189"/>
  <c r="AU41" i="189"/>
  <c r="AT41" i="189"/>
  <c r="AS41" i="189"/>
  <c r="AR41" i="189"/>
  <c r="AQ41" i="189"/>
  <c r="AP41" i="189"/>
  <c r="AO41" i="189"/>
  <c r="AN41" i="189"/>
  <c r="AM41" i="189"/>
  <c r="AL41" i="189"/>
  <c r="AK41" i="189"/>
  <c r="AJ41" i="189"/>
  <c r="AI41" i="189"/>
  <c r="AH41" i="189"/>
  <c r="AG41" i="189"/>
  <c r="AF41" i="189"/>
  <c r="AE41" i="189"/>
  <c r="AD41" i="189"/>
  <c r="AC41" i="189"/>
  <c r="AB41" i="189"/>
  <c r="AA41" i="189"/>
  <c r="Z41" i="189"/>
  <c r="Y41" i="189"/>
  <c r="X41" i="189"/>
  <c r="W41" i="189"/>
  <c r="V41" i="189"/>
  <c r="U41" i="189"/>
  <c r="T41" i="189"/>
  <c r="S41" i="189"/>
  <c r="R41" i="189"/>
  <c r="Q41" i="189"/>
  <c r="P41" i="189"/>
  <c r="O41" i="189"/>
  <c r="N41" i="189"/>
  <c r="M41" i="189"/>
  <c r="L41" i="189"/>
  <c r="K41" i="189"/>
  <c r="J41" i="189"/>
  <c r="I41" i="189"/>
  <c r="H41" i="189"/>
  <c r="G41" i="189"/>
  <c r="F41" i="189"/>
  <c r="E41" i="189"/>
  <c r="D41" i="189"/>
  <c r="C41" i="189"/>
  <c r="B41" i="189"/>
  <c r="DX40" i="189"/>
  <c r="DW40" i="189"/>
  <c r="DV40" i="189"/>
  <c r="DU40" i="189"/>
  <c r="DT40" i="189"/>
  <c r="DS40" i="189"/>
  <c r="DR40" i="189"/>
  <c r="DQ40" i="189"/>
  <c r="DP40" i="189"/>
  <c r="DO40" i="189"/>
  <c r="DN40" i="189"/>
  <c r="DM40" i="189"/>
  <c r="DL40" i="189"/>
  <c r="DK40" i="189"/>
  <c r="DJ40" i="189"/>
  <c r="DI40" i="189"/>
  <c r="DH40" i="189"/>
  <c r="DG40" i="189"/>
  <c r="DF40" i="189"/>
  <c r="DE40" i="189"/>
  <c r="DD40" i="189"/>
  <c r="DC40" i="189"/>
  <c r="DB40" i="189"/>
  <c r="DA40" i="189"/>
  <c r="CZ40" i="189"/>
  <c r="CY40" i="189"/>
  <c r="CX40" i="189"/>
  <c r="CW40" i="189"/>
  <c r="CV40" i="189"/>
  <c r="CU40" i="189"/>
  <c r="CT40" i="189"/>
  <c r="CS40" i="189"/>
  <c r="CR40" i="189"/>
  <c r="CQ40" i="189"/>
  <c r="CP40" i="189"/>
  <c r="CO40" i="189"/>
  <c r="CN40" i="189"/>
  <c r="CM40" i="189"/>
  <c r="CL40" i="189"/>
  <c r="CK40" i="189"/>
  <c r="CJ40" i="189"/>
  <c r="CI40" i="189"/>
  <c r="CH40" i="189"/>
  <c r="CG40" i="189"/>
  <c r="CF40" i="189"/>
  <c r="CE40" i="189"/>
  <c r="CD40" i="189"/>
  <c r="CC40" i="189"/>
  <c r="CB40" i="189"/>
  <c r="CA40" i="189"/>
  <c r="BZ40" i="189"/>
  <c r="BY40" i="189"/>
  <c r="BX40" i="189"/>
  <c r="BW40" i="189"/>
  <c r="BV40" i="189"/>
  <c r="BU40" i="189"/>
  <c r="BT40" i="189"/>
  <c r="BS40" i="189"/>
  <c r="BR40" i="189"/>
  <c r="BQ40" i="189"/>
  <c r="BP40" i="189"/>
  <c r="BO40" i="189"/>
  <c r="BN40" i="189"/>
  <c r="BM40" i="189"/>
  <c r="BL40" i="189"/>
  <c r="BK40" i="189"/>
  <c r="BJ40" i="189"/>
  <c r="BI40" i="189"/>
  <c r="BH40" i="189"/>
  <c r="BG40" i="189"/>
  <c r="BF40" i="189"/>
  <c r="BE40" i="189"/>
  <c r="BD40" i="189"/>
  <c r="BC40" i="189"/>
  <c r="BB40" i="189"/>
  <c r="BA40" i="189"/>
  <c r="AZ40" i="189"/>
  <c r="AY40" i="189"/>
  <c r="AX40" i="189"/>
  <c r="AW40" i="189"/>
  <c r="AV40" i="189"/>
  <c r="AU40" i="189"/>
  <c r="AT40" i="189"/>
  <c r="AS40" i="189"/>
  <c r="AR40" i="189"/>
  <c r="AQ40" i="189"/>
  <c r="AP40" i="189"/>
  <c r="AO40" i="189"/>
  <c r="AN40" i="189"/>
  <c r="AM40" i="189"/>
  <c r="AL40" i="189"/>
  <c r="AK40" i="189"/>
  <c r="AJ40" i="189"/>
  <c r="AI40" i="189"/>
  <c r="AH40" i="189"/>
  <c r="AG40" i="189"/>
  <c r="AF40" i="189"/>
  <c r="AE40" i="189"/>
  <c r="AD40" i="189"/>
  <c r="AC40" i="189"/>
  <c r="AB40" i="189"/>
  <c r="AA40" i="189"/>
  <c r="Z40" i="189"/>
  <c r="Y40" i="189"/>
  <c r="X40" i="189"/>
  <c r="W40" i="189"/>
  <c r="V40" i="189"/>
  <c r="U40" i="189"/>
  <c r="T40" i="189"/>
  <c r="S40" i="189"/>
  <c r="R40" i="189"/>
  <c r="Q40" i="189"/>
  <c r="P40" i="189"/>
  <c r="O40" i="189"/>
  <c r="N40" i="189"/>
  <c r="M40" i="189"/>
  <c r="L40" i="189"/>
  <c r="K40" i="189"/>
  <c r="J40" i="189"/>
  <c r="I40" i="189"/>
  <c r="H40" i="189"/>
  <c r="G40" i="189"/>
  <c r="F40" i="189"/>
  <c r="E40" i="189"/>
  <c r="D40" i="189"/>
  <c r="C40" i="189"/>
  <c r="B40" i="189"/>
  <c r="DX38" i="189"/>
  <c r="DW38" i="189"/>
  <c r="DV38" i="189"/>
  <c r="DU38" i="189"/>
  <c r="DT38" i="189"/>
  <c r="DS38" i="189"/>
  <c r="DR38" i="189"/>
  <c r="DQ38" i="189"/>
  <c r="DP38" i="189"/>
  <c r="DO38" i="189"/>
  <c r="DN38" i="189"/>
  <c r="DM38" i="189"/>
  <c r="DL38" i="189"/>
  <c r="DK38" i="189"/>
  <c r="DJ38" i="189"/>
  <c r="DI38" i="189"/>
  <c r="DH38" i="189"/>
  <c r="DG38" i="189"/>
  <c r="DF38" i="189"/>
  <c r="DE38" i="189"/>
  <c r="DD38" i="189"/>
  <c r="DC38" i="189"/>
  <c r="DB38" i="189"/>
  <c r="DA38" i="189"/>
  <c r="CZ38" i="189"/>
  <c r="CY38" i="189"/>
  <c r="CX38" i="189"/>
  <c r="CW38" i="189"/>
  <c r="CV38" i="189"/>
  <c r="CU38" i="189"/>
  <c r="CT38" i="189"/>
  <c r="CS38" i="189"/>
  <c r="CR38" i="189"/>
  <c r="CQ38" i="189"/>
  <c r="CP38" i="189"/>
  <c r="CO38" i="189"/>
  <c r="CN38" i="189"/>
  <c r="CM38" i="189"/>
  <c r="CL38" i="189"/>
  <c r="CK38" i="189"/>
  <c r="CJ38" i="189"/>
  <c r="CI38" i="189"/>
  <c r="CH38" i="189"/>
  <c r="CG38" i="189"/>
  <c r="CF38" i="189"/>
  <c r="CE38" i="189"/>
  <c r="CD38" i="189"/>
  <c r="CC38" i="189"/>
  <c r="CB38" i="189"/>
  <c r="CA38" i="189"/>
  <c r="BZ38" i="189"/>
  <c r="BY38" i="189"/>
  <c r="BX38" i="189"/>
  <c r="BW38" i="189"/>
  <c r="BV38" i="189"/>
  <c r="BU38" i="189"/>
  <c r="BT38" i="189"/>
  <c r="BS38" i="189"/>
  <c r="BR38" i="189"/>
  <c r="BQ38" i="189"/>
  <c r="BP38" i="189"/>
  <c r="BO38" i="189"/>
  <c r="BN38" i="189"/>
  <c r="BM38" i="189"/>
  <c r="BL38" i="189"/>
  <c r="BK38" i="189"/>
  <c r="BJ38" i="189"/>
  <c r="BI38" i="189"/>
  <c r="BH38" i="189"/>
  <c r="BG38" i="189"/>
  <c r="BF38" i="189"/>
  <c r="BE38" i="189"/>
  <c r="BD38" i="189"/>
  <c r="BC38" i="189"/>
  <c r="BB38" i="189"/>
  <c r="BA38" i="189"/>
  <c r="AZ38" i="189"/>
  <c r="AY38" i="189"/>
  <c r="AX38" i="189"/>
  <c r="AW38" i="189"/>
  <c r="AV38" i="189"/>
  <c r="AU38" i="189"/>
  <c r="AT38" i="189"/>
  <c r="AS38" i="189"/>
  <c r="AR38" i="189"/>
  <c r="AQ38" i="189"/>
  <c r="AP38" i="189"/>
  <c r="AO38" i="189"/>
  <c r="AN38" i="189"/>
  <c r="AM38" i="189"/>
  <c r="AL38" i="189"/>
  <c r="AK38" i="189"/>
  <c r="AJ38" i="189"/>
  <c r="AI38" i="189"/>
  <c r="AH38" i="189"/>
  <c r="AG38" i="189"/>
  <c r="AF38" i="189"/>
  <c r="AE38" i="189"/>
  <c r="AD38" i="189"/>
  <c r="AC38" i="189"/>
  <c r="AB38" i="189"/>
  <c r="AA38" i="189"/>
  <c r="Z38" i="189"/>
  <c r="Y38" i="189"/>
  <c r="X38" i="189"/>
  <c r="W38" i="189"/>
  <c r="V38" i="189"/>
  <c r="U38" i="189"/>
  <c r="T38" i="189"/>
  <c r="S38" i="189"/>
  <c r="R38" i="189"/>
  <c r="Q38" i="189"/>
  <c r="P38" i="189"/>
  <c r="O38" i="189"/>
  <c r="N38" i="189"/>
  <c r="M38" i="189"/>
  <c r="L38" i="189"/>
  <c r="K38" i="189"/>
  <c r="J38" i="189"/>
  <c r="I38" i="189"/>
  <c r="H38" i="189"/>
  <c r="G38" i="189"/>
  <c r="F38" i="189"/>
  <c r="E38" i="189"/>
  <c r="D38" i="189"/>
  <c r="C38" i="189"/>
  <c r="B38" i="189"/>
  <c r="DX37" i="189"/>
  <c r="DW37" i="189"/>
  <c r="DV37" i="189"/>
  <c r="DU37" i="189"/>
  <c r="DT37" i="189"/>
  <c r="DS37" i="189"/>
  <c r="DR37" i="189"/>
  <c r="DQ37" i="189"/>
  <c r="DP37" i="189"/>
  <c r="DO37" i="189"/>
  <c r="DN37" i="189"/>
  <c r="DM37" i="189"/>
  <c r="DL37" i="189"/>
  <c r="DK37" i="189"/>
  <c r="DJ37" i="189"/>
  <c r="DI37" i="189"/>
  <c r="DH37" i="189"/>
  <c r="DG37" i="189"/>
  <c r="DF37" i="189"/>
  <c r="DE37" i="189"/>
  <c r="DD37" i="189"/>
  <c r="DC37" i="189"/>
  <c r="DB37" i="189"/>
  <c r="DA37" i="189"/>
  <c r="CZ37" i="189"/>
  <c r="CY37" i="189"/>
  <c r="CX37" i="189"/>
  <c r="CW37" i="189"/>
  <c r="CV37" i="189"/>
  <c r="CU37" i="189"/>
  <c r="CT37" i="189"/>
  <c r="CS37" i="189"/>
  <c r="CR37" i="189"/>
  <c r="CQ37" i="189"/>
  <c r="CP37" i="189"/>
  <c r="CO37" i="189"/>
  <c r="CN37" i="189"/>
  <c r="CM37" i="189"/>
  <c r="CL37" i="189"/>
  <c r="CK37" i="189"/>
  <c r="CJ37" i="189"/>
  <c r="CI37" i="189"/>
  <c r="CH37" i="189"/>
  <c r="CG37" i="189"/>
  <c r="CF37" i="189"/>
  <c r="CE37" i="189"/>
  <c r="CD37" i="189"/>
  <c r="CC37" i="189"/>
  <c r="CB37" i="189"/>
  <c r="CA37" i="189"/>
  <c r="BZ37" i="189"/>
  <c r="BY37" i="189"/>
  <c r="BX37" i="189"/>
  <c r="BW37" i="189"/>
  <c r="BV37" i="189"/>
  <c r="BU37" i="189"/>
  <c r="BT37" i="189"/>
  <c r="BS37" i="189"/>
  <c r="BR37" i="189"/>
  <c r="BQ37" i="189"/>
  <c r="BP37" i="189"/>
  <c r="BO37" i="189"/>
  <c r="BN37" i="189"/>
  <c r="BM37" i="189"/>
  <c r="BL37" i="189"/>
  <c r="BK37" i="189"/>
  <c r="BJ37" i="189"/>
  <c r="BI37" i="189"/>
  <c r="BH37" i="189"/>
  <c r="BG37" i="189"/>
  <c r="BF37" i="189"/>
  <c r="BE37" i="189"/>
  <c r="BD37" i="189"/>
  <c r="BC37" i="189"/>
  <c r="BB37" i="189"/>
  <c r="BA37" i="189"/>
  <c r="AZ37" i="189"/>
  <c r="AY37" i="189"/>
  <c r="AX37" i="189"/>
  <c r="AW37" i="189"/>
  <c r="AV37" i="189"/>
  <c r="AU37" i="189"/>
  <c r="AT37" i="189"/>
  <c r="AS37" i="189"/>
  <c r="AR37" i="189"/>
  <c r="AQ37" i="189"/>
  <c r="AP37" i="189"/>
  <c r="AO37" i="189"/>
  <c r="AN37" i="189"/>
  <c r="AM37" i="189"/>
  <c r="AL37" i="189"/>
  <c r="AK37" i="189"/>
  <c r="AJ37" i="189"/>
  <c r="AI37" i="189"/>
  <c r="AH37" i="189"/>
  <c r="AG37" i="189"/>
  <c r="AF37" i="189"/>
  <c r="AE37" i="189"/>
  <c r="AD37" i="189"/>
  <c r="AC37" i="189"/>
  <c r="AB37" i="189"/>
  <c r="AA37" i="189"/>
  <c r="Z37" i="189"/>
  <c r="Y37" i="189"/>
  <c r="X37" i="189"/>
  <c r="W37" i="189"/>
  <c r="V37" i="189"/>
  <c r="U37" i="189"/>
  <c r="T37" i="189"/>
  <c r="S37" i="189"/>
  <c r="R37" i="189"/>
  <c r="Q37" i="189"/>
  <c r="P37" i="189"/>
  <c r="O37" i="189"/>
  <c r="N37" i="189"/>
  <c r="M37" i="189"/>
  <c r="L37" i="189"/>
  <c r="K37" i="189"/>
  <c r="J37" i="189"/>
  <c r="I37" i="189"/>
  <c r="H37" i="189"/>
  <c r="G37" i="189"/>
  <c r="F37" i="189"/>
  <c r="E37" i="189"/>
  <c r="D37" i="189"/>
  <c r="C37" i="189"/>
  <c r="B37" i="189"/>
  <c r="DX35" i="189"/>
  <c r="DW35" i="189"/>
  <c r="DV35" i="189"/>
  <c r="DU35" i="189"/>
  <c r="DT35" i="189"/>
  <c r="DS35" i="189"/>
  <c r="DR35" i="189"/>
  <c r="DQ35" i="189"/>
  <c r="DP35" i="189"/>
  <c r="DO35" i="189"/>
  <c r="DN35" i="189"/>
  <c r="DM35" i="189"/>
  <c r="DL35" i="189"/>
  <c r="DK35" i="189"/>
  <c r="DJ35" i="189"/>
  <c r="DI35" i="189"/>
  <c r="DH35" i="189"/>
  <c r="DG35" i="189"/>
  <c r="DF35" i="189"/>
  <c r="DE35" i="189"/>
  <c r="DD35" i="189"/>
  <c r="DC35" i="189"/>
  <c r="DB35" i="189"/>
  <c r="DA35" i="189"/>
  <c r="CZ35" i="189"/>
  <c r="CY35" i="189"/>
  <c r="CX35" i="189"/>
  <c r="CW35" i="189"/>
  <c r="CV35" i="189"/>
  <c r="CU35" i="189"/>
  <c r="CT35" i="189"/>
  <c r="CS35" i="189"/>
  <c r="CR35" i="189"/>
  <c r="CQ35" i="189"/>
  <c r="CP35" i="189"/>
  <c r="CO35" i="189"/>
  <c r="CN35" i="189"/>
  <c r="CM35" i="189"/>
  <c r="CL35" i="189"/>
  <c r="CK35" i="189"/>
  <c r="CJ35" i="189"/>
  <c r="CI35" i="189"/>
  <c r="CH35" i="189"/>
  <c r="CG35" i="189"/>
  <c r="CF35" i="189"/>
  <c r="CE35" i="189"/>
  <c r="CD35" i="189"/>
  <c r="CC35" i="189"/>
  <c r="CB35" i="189"/>
  <c r="CA35" i="189"/>
  <c r="BZ35" i="189"/>
  <c r="BY35" i="189"/>
  <c r="BX35" i="189"/>
  <c r="BW35" i="189"/>
  <c r="BV35" i="189"/>
  <c r="BU35" i="189"/>
  <c r="BT35" i="189"/>
  <c r="BS35" i="189"/>
  <c r="BR35" i="189"/>
  <c r="BQ35" i="189"/>
  <c r="BP35" i="189"/>
  <c r="BO35" i="189"/>
  <c r="BN35" i="189"/>
  <c r="BM35" i="189"/>
  <c r="BL35" i="189"/>
  <c r="BK35" i="189"/>
  <c r="BJ35" i="189"/>
  <c r="BI35" i="189"/>
  <c r="BH35" i="189"/>
  <c r="BG35" i="189"/>
  <c r="BF35" i="189"/>
  <c r="BE35" i="189"/>
  <c r="BD35" i="189"/>
  <c r="BC35" i="189"/>
  <c r="BB35" i="189"/>
  <c r="BA35" i="189"/>
  <c r="AZ35" i="189"/>
  <c r="AY35" i="189"/>
  <c r="AX35" i="189"/>
  <c r="AW35" i="189"/>
  <c r="AV35" i="189"/>
  <c r="AU35" i="189"/>
  <c r="AT35" i="189"/>
  <c r="AS35" i="189"/>
  <c r="AR35" i="189"/>
  <c r="AQ35" i="189"/>
  <c r="AP35" i="189"/>
  <c r="AO35" i="189"/>
  <c r="AN35" i="189"/>
  <c r="AM35" i="189"/>
  <c r="AL35" i="189"/>
  <c r="AK35" i="189"/>
  <c r="AJ35" i="189"/>
  <c r="AI35" i="189"/>
  <c r="AH35" i="189"/>
  <c r="AG35" i="189"/>
  <c r="AF35" i="189"/>
  <c r="AE35" i="189"/>
  <c r="AD35" i="189"/>
  <c r="AC35" i="189"/>
  <c r="AB35" i="189"/>
  <c r="AA35" i="189"/>
  <c r="Z35" i="189"/>
  <c r="Y35" i="189"/>
  <c r="X35" i="189"/>
  <c r="W35" i="189"/>
  <c r="V35" i="189"/>
  <c r="U35" i="189"/>
  <c r="T35" i="189"/>
  <c r="S35" i="189"/>
  <c r="R35" i="189"/>
  <c r="Q35" i="189"/>
  <c r="P35" i="189"/>
  <c r="O35" i="189"/>
  <c r="N35" i="189"/>
  <c r="M35" i="189"/>
  <c r="L35" i="189"/>
  <c r="K35" i="189"/>
  <c r="J35" i="189"/>
  <c r="I35" i="189"/>
  <c r="H35" i="189"/>
  <c r="G35" i="189"/>
  <c r="F35" i="189"/>
  <c r="E35" i="189"/>
  <c r="D35" i="189"/>
  <c r="C35" i="189"/>
  <c r="B35" i="189"/>
  <c r="DX34" i="189"/>
  <c r="DW34" i="189"/>
  <c r="DV34" i="189"/>
  <c r="DU34" i="189"/>
  <c r="DT34" i="189"/>
  <c r="DS34" i="189"/>
  <c r="DR34" i="189"/>
  <c r="DQ34" i="189"/>
  <c r="DP34" i="189"/>
  <c r="DO34" i="189"/>
  <c r="DN34" i="189"/>
  <c r="DM34" i="189"/>
  <c r="DL34" i="189"/>
  <c r="DK34" i="189"/>
  <c r="DJ34" i="189"/>
  <c r="DI34" i="189"/>
  <c r="DH34" i="189"/>
  <c r="DG34" i="189"/>
  <c r="DF34" i="189"/>
  <c r="DE34" i="189"/>
  <c r="DD34" i="189"/>
  <c r="DC34" i="189"/>
  <c r="DB34" i="189"/>
  <c r="DA34" i="189"/>
  <c r="CZ34" i="189"/>
  <c r="CY34" i="189"/>
  <c r="CX34" i="189"/>
  <c r="CW34" i="189"/>
  <c r="CV34" i="189"/>
  <c r="CU34" i="189"/>
  <c r="CT34" i="189"/>
  <c r="CS34" i="189"/>
  <c r="CR34" i="189"/>
  <c r="CQ34" i="189"/>
  <c r="CP34" i="189"/>
  <c r="CO34" i="189"/>
  <c r="CN34" i="189"/>
  <c r="CM34" i="189"/>
  <c r="CL34" i="189"/>
  <c r="CK34" i="189"/>
  <c r="CJ34" i="189"/>
  <c r="CI34" i="189"/>
  <c r="CH34" i="189"/>
  <c r="CG34" i="189"/>
  <c r="CF34" i="189"/>
  <c r="CE34" i="189"/>
  <c r="CD34" i="189"/>
  <c r="CC34" i="189"/>
  <c r="CB34" i="189"/>
  <c r="CA34" i="189"/>
  <c r="BZ34" i="189"/>
  <c r="BY34" i="189"/>
  <c r="BX34" i="189"/>
  <c r="BW34" i="189"/>
  <c r="BV34" i="189"/>
  <c r="BU34" i="189"/>
  <c r="BT34" i="189"/>
  <c r="BS34" i="189"/>
  <c r="BR34" i="189"/>
  <c r="BQ34" i="189"/>
  <c r="BP34" i="189"/>
  <c r="BO34" i="189"/>
  <c r="BN34" i="189"/>
  <c r="BM34" i="189"/>
  <c r="BL34" i="189"/>
  <c r="BK34" i="189"/>
  <c r="BJ34" i="189"/>
  <c r="BI34" i="189"/>
  <c r="BH34" i="189"/>
  <c r="BG34" i="189"/>
  <c r="BF34" i="189"/>
  <c r="BE34" i="189"/>
  <c r="BD34" i="189"/>
  <c r="BC34" i="189"/>
  <c r="BB34" i="189"/>
  <c r="BA34" i="189"/>
  <c r="AZ34" i="189"/>
  <c r="AY34" i="189"/>
  <c r="AX34" i="189"/>
  <c r="AW34" i="189"/>
  <c r="AV34" i="189"/>
  <c r="AU34" i="189"/>
  <c r="AT34" i="189"/>
  <c r="AS34" i="189"/>
  <c r="AR34" i="189"/>
  <c r="AQ34" i="189"/>
  <c r="AP34" i="189"/>
  <c r="AO34" i="189"/>
  <c r="AN34" i="189"/>
  <c r="AM34" i="189"/>
  <c r="AL34" i="189"/>
  <c r="AK34" i="189"/>
  <c r="AJ34" i="189"/>
  <c r="AI34" i="189"/>
  <c r="AH34" i="189"/>
  <c r="AG34" i="189"/>
  <c r="AF34" i="189"/>
  <c r="AE34" i="189"/>
  <c r="AD34" i="189"/>
  <c r="AC34" i="189"/>
  <c r="AB34" i="189"/>
  <c r="AA34" i="189"/>
  <c r="Z34" i="189"/>
  <c r="Y34" i="189"/>
  <c r="X34" i="189"/>
  <c r="W34" i="189"/>
  <c r="V34" i="189"/>
  <c r="U34" i="189"/>
  <c r="T34" i="189"/>
  <c r="S34" i="189"/>
  <c r="R34" i="189"/>
  <c r="Q34" i="189"/>
  <c r="P34" i="189"/>
  <c r="O34" i="189"/>
  <c r="N34" i="189"/>
  <c r="M34" i="189"/>
  <c r="L34" i="189"/>
  <c r="K34" i="189"/>
  <c r="J34" i="189"/>
  <c r="I34" i="189"/>
  <c r="H34" i="189"/>
  <c r="G34" i="189"/>
  <c r="F34" i="189"/>
  <c r="E34" i="189"/>
  <c r="D34" i="189"/>
  <c r="C34" i="189"/>
  <c r="B34" i="189"/>
  <c r="DX32" i="189"/>
  <c r="DW32" i="189"/>
  <c r="DV32" i="189"/>
  <c r="DU32" i="189"/>
  <c r="DT32" i="189"/>
  <c r="DS32" i="189"/>
  <c r="DR32" i="189"/>
  <c r="DQ32" i="189"/>
  <c r="DP32" i="189"/>
  <c r="DO32" i="189"/>
  <c r="DN32" i="189"/>
  <c r="DM32" i="189"/>
  <c r="DL32" i="189"/>
  <c r="DK32" i="189"/>
  <c r="DJ32" i="189"/>
  <c r="DI32" i="189"/>
  <c r="DH32" i="189"/>
  <c r="DG32" i="189"/>
  <c r="DF32" i="189"/>
  <c r="DE32" i="189"/>
  <c r="DD32" i="189"/>
  <c r="DC32" i="189"/>
  <c r="DB32" i="189"/>
  <c r="DA32" i="189"/>
  <c r="CZ32" i="189"/>
  <c r="CY32" i="189"/>
  <c r="CX32" i="189"/>
  <c r="CW32" i="189"/>
  <c r="CV32" i="189"/>
  <c r="CU32" i="189"/>
  <c r="CT32" i="189"/>
  <c r="CS32" i="189"/>
  <c r="CR32" i="189"/>
  <c r="CQ32" i="189"/>
  <c r="CP32" i="189"/>
  <c r="CO32" i="189"/>
  <c r="CN32" i="189"/>
  <c r="CM32" i="189"/>
  <c r="CL32" i="189"/>
  <c r="CK32" i="189"/>
  <c r="CJ32" i="189"/>
  <c r="CI32" i="189"/>
  <c r="CH32" i="189"/>
  <c r="CG32" i="189"/>
  <c r="CF32" i="189"/>
  <c r="CE32" i="189"/>
  <c r="CD32" i="189"/>
  <c r="CC32" i="189"/>
  <c r="CB32" i="189"/>
  <c r="CA32" i="189"/>
  <c r="BZ32" i="189"/>
  <c r="BY32" i="189"/>
  <c r="BX32" i="189"/>
  <c r="BW32" i="189"/>
  <c r="BV32" i="189"/>
  <c r="BU32" i="189"/>
  <c r="BT32" i="189"/>
  <c r="BS32" i="189"/>
  <c r="BR32" i="189"/>
  <c r="BQ32" i="189"/>
  <c r="BP32" i="189"/>
  <c r="BO32" i="189"/>
  <c r="BN32" i="189"/>
  <c r="BM32" i="189"/>
  <c r="BL32" i="189"/>
  <c r="BK32" i="189"/>
  <c r="BJ32" i="189"/>
  <c r="BI32" i="189"/>
  <c r="BH32" i="189"/>
  <c r="BG32" i="189"/>
  <c r="BF32" i="189"/>
  <c r="BE32" i="189"/>
  <c r="BD32" i="189"/>
  <c r="BC32" i="189"/>
  <c r="BB32" i="189"/>
  <c r="BA32" i="189"/>
  <c r="AZ32" i="189"/>
  <c r="AY32" i="189"/>
  <c r="AX32" i="189"/>
  <c r="AW32" i="189"/>
  <c r="AV32" i="189"/>
  <c r="AU32" i="189"/>
  <c r="AT32" i="189"/>
  <c r="AS32" i="189"/>
  <c r="AR32" i="189"/>
  <c r="AQ32" i="189"/>
  <c r="AP32" i="189"/>
  <c r="AO32" i="189"/>
  <c r="AN32" i="189"/>
  <c r="AM32" i="189"/>
  <c r="AL32" i="189"/>
  <c r="AK32" i="189"/>
  <c r="AJ32" i="189"/>
  <c r="AI32" i="189"/>
  <c r="AH32" i="189"/>
  <c r="AG32" i="189"/>
  <c r="AF32" i="189"/>
  <c r="AE32" i="189"/>
  <c r="AD32" i="189"/>
  <c r="AC32" i="189"/>
  <c r="AB32" i="189"/>
  <c r="AA32" i="189"/>
  <c r="Z32" i="189"/>
  <c r="Y32" i="189"/>
  <c r="X32" i="189"/>
  <c r="W32" i="189"/>
  <c r="V32" i="189"/>
  <c r="U32" i="189"/>
  <c r="T32" i="189"/>
  <c r="S32" i="189"/>
  <c r="R32" i="189"/>
  <c r="Q32" i="189"/>
  <c r="P32" i="189"/>
  <c r="O32" i="189"/>
  <c r="N32" i="189"/>
  <c r="M32" i="189"/>
  <c r="L32" i="189"/>
  <c r="K32" i="189"/>
  <c r="J32" i="189"/>
  <c r="I32" i="189"/>
  <c r="H32" i="189"/>
  <c r="G32" i="189"/>
  <c r="F32" i="189"/>
  <c r="E32" i="189"/>
  <c r="D32" i="189"/>
  <c r="C32" i="189"/>
  <c r="B32" i="189"/>
  <c r="DX31" i="189"/>
  <c r="DW31" i="189"/>
  <c r="DV31" i="189"/>
  <c r="DU31" i="189"/>
  <c r="DT31" i="189"/>
  <c r="DS31" i="189"/>
  <c r="DR31" i="189"/>
  <c r="DQ31" i="189"/>
  <c r="DP31" i="189"/>
  <c r="DO31" i="189"/>
  <c r="DN31" i="189"/>
  <c r="DM31" i="189"/>
  <c r="DL31" i="189"/>
  <c r="DK31" i="189"/>
  <c r="DJ31" i="189"/>
  <c r="DI31" i="189"/>
  <c r="DH31" i="189"/>
  <c r="DG31" i="189"/>
  <c r="DF31" i="189"/>
  <c r="DE31" i="189"/>
  <c r="DD31" i="189"/>
  <c r="DC31" i="189"/>
  <c r="DB31" i="189"/>
  <c r="DA31" i="189"/>
  <c r="CZ31" i="189"/>
  <c r="CY31" i="189"/>
  <c r="CX31" i="189"/>
  <c r="CW31" i="189"/>
  <c r="CV31" i="189"/>
  <c r="CU31" i="189"/>
  <c r="CT31" i="189"/>
  <c r="CS31" i="189"/>
  <c r="CR31" i="189"/>
  <c r="CQ31" i="189"/>
  <c r="CP31" i="189"/>
  <c r="CO31" i="189"/>
  <c r="CN31" i="189"/>
  <c r="CM31" i="189"/>
  <c r="CL31" i="189"/>
  <c r="CK31" i="189"/>
  <c r="CJ31" i="189"/>
  <c r="CI31" i="189"/>
  <c r="CH31" i="189"/>
  <c r="CG31" i="189"/>
  <c r="CF31" i="189"/>
  <c r="CE31" i="189"/>
  <c r="CD31" i="189"/>
  <c r="CC31" i="189"/>
  <c r="CB31" i="189"/>
  <c r="CA31" i="189"/>
  <c r="BZ31" i="189"/>
  <c r="BY31" i="189"/>
  <c r="BX31" i="189"/>
  <c r="BW31" i="189"/>
  <c r="BV31" i="189"/>
  <c r="BU31" i="189"/>
  <c r="BT31" i="189"/>
  <c r="BS31" i="189"/>
  <c r="BR31" i="189"/>
  <c r="BQ31" i="189"/>
  <c r="BP31" i="189"/>
  <c r="BO31" i="189"/>
  <c r="BN31" i="189"/>
  <c r="BM31" i="189"/>
  <c r="BL31" i="189"/>
  <c r="BK31" i="189"/>
  <c r="BJ31" i="189"/>
  <c r="BI31" i="189"/>
  <c r="BH31" i="189"/>
  <c r="BG31" i="189"/>
  <c r="BF31" i="189"/>
  <c r="BE31" i="189"/>
  <c r="BD31" i="189"/>
  <c r="BC31" i="189"/>
  <c r="BB31" i="189"/>
  <c r="BA31" i="189"/>
  <c r="AZ31" i="189"/>
  <c r="AY31" i="189"/>
  <c r="AX31" i="189"/>
  <c r="AW31" i="189"/>
  <c r="AV31" i="189"/>
  <c r="AU31" i="189"/>
  <c r="AT31" i="189"/>
  <c r="AS31" i="189"/>
  <c r="AR31" i="189"/>
  <c r="AQ31" i="189"/>
  <c r="AP31" i="189"/>
  <c r="AO31" i="189"/>
  <c r="AN31" i="189"/>
  <c r="AM31" i="189"/>
  <c r="AL31" i="189"/>
  <c r="AK31" i="189"/>
  <c r="AJ31" i="189"/>
  <c r="AI31" i="189"/>
  <c r="AH31" i="189"/>
  <c r="AG31" i="189"/>
  <c r="AF31" i="189"/>
  <c r="AE31" i="189"/>
  <c r="AD31" i="189"/>
  <c r="AC31" i="189"/>
  <c r="AB31" i="189"/>
  <c r="AA31" i="189"/>
  <c r="Z31" i="189"/>
  <c r="Y31" i="189"/>
  <c r="X31" i="189"/>
  <c r="W31" i="189"/>
  <c r="V31" i="189"/>
  <c r="U31" i="189"/>
  <c r="T31" i="189"/>
  <c r="S31" i="189"/>
  <c r="R31" i="189"/>
  <c r="Q31" i="189"/>
  <c r="P31" i="189"/>
  <c r="O31" i="189"/>
  <c r="N31" i="189"/>
  <c r="M31" i="189"/>
  <c r="L31" i="189"/>
  <c r="K31" i="189"/>
  <c r="J31" i="189"/>
  <c r="I31" i="189"/>
  <c r="H31" i="189"/>
  <c r="G31" i="189"/>
  <c r="F31" i="189"/>
  <c r="E31" i="189"/>
  <c r="D31" i="189"/>
  <c r="C31" i="189"/>
  <c r="B31" i="189"/>
  <c r="DX28" i="189"/>
  <c r="DW28" i="189"/>
  <c r="DV28" i="189"/>
  <c r="DU28" i="189"/>
  <c r="DT28" i="189"/>
  <c r="DS28" i="189"/>
  <c r="DR28" i="189"/>
  <c r="DQ28" i="189"/>
  <c r="DP28" i="189"/>
  <c r="DO28" i="189"/>
  <c r="DN28" i="189"/>
  <c r="DM28" i="189"/>
  <c r="DL28" i="189"/>
  <c r="DK28" i="189"/>
  <c r="DJ28" i="189"/>
  <c r="DI28" i="189"/>
  <c r="DH28" i="189"/>
  <c r="DG28" i="189"/>
  <c r="DF28" i="189"/>
  <c r="DE28" i="189"/>
  <c r="DD28" i="189"/>
  <c r="DC28" i="189"/>
  <c r="DB28" i="189"/>
  <c r="DA28" i="189"/>
  <c r="CZ28" i="189"/>
  <c r="CY28" i="189"/>
  <c r="CX28" i="189"/>
  <c r="CW28" i="189"/>
  <c r="CV28" i="189"/>
  <c r="CU28" i="189"/>
  <c r="CT28" i="189"/>
  <c r="CS28" i="189"/>
  <c r="CR28" i="189"/>
  <c r="CQ28" i="189"/>
  <c r="CP28" i="189"/>
  <c r="CO28" i="189"/>
  <c r="CN28" i="189"/>
  <c r="CM28" i="189"/>
  <c r="CL28" i="189"/>
  <c r="CK28" i="189"/>
  <c r="CJ28" i="189"/>
  <c r="CI28" i="189"/>
  <c r="CH28" i="189"/>
  <c r="CG28" i="189"/>
  <c r="CF28" i="189"/>
  <c r="CE28" i="189"/>
  <c r="CD28" i="189"/>
  <c r="CC28" i="189"/>
  <c r="CB28" i="189"/>
  <c r="CA28" i="189"/>
  <c r="BZ28" i="189"/>
  <c r="BY28" i="189"/>
  <c r="BX28" i="189"/>
  <c r="BW28" i="189"/>
  <c r="BV28" i="189"/>
  <c r="BU28" i="189"/>
  <c r="BT28" i="189"/>
  <c r="BS28" i="189"/>
  <c r="BR28" i="189"/>
  <c r="BQ28" i="189"/>
  <c r="BP28" i="189"/>
  <c r="BO28" i="189"/>
  <c r="BN28" i="189"/>
  <c r="BM28" i="189"/>
  <c r="BL28" i="189"/>
  <c r="BK28" i="189"/>
  <c r="BJ28" i="189"/>
  <c r="BI28" i="189"/>
  <c r="BH28" i="189"/>
  <c r="BG28" i="189"/>
  <c r="BD28" i="189"/>
  <c r="BC28" i="189"/>
  <c r="BB28" i="189"/>
  <c r="BA28" i="189"/>
  <c r="AZ28" i="189"/>
  <c r="AY28" i="189"/>
  <c r="AX28" i="189"/>
  <c r="AW28" i="189"/>
  <c r="AV28" i="189"/>
  <c r="AU28" i="189"/>
  <c r="AT28" i="189"/>
  <c r="AS28" i="189"/>
  <c r="AR28" i="189"/>
  <c r="AQ28" i="189"/>
  <c r="AP28" i="189"/>
  <c r="AO28" i="189"/>
  <c r="AN28" i="189"/>
  <c r="AM28" i="189"/>
  <c r="AL28" i="189"/>
  <c r="AK28" i="189"/>
  <c r="AJ28" i="189"/>
  <c r="AI28" i="189"/>
  <c r="AH28" i="189"/>
  <c r="AG28" i="189"/>
  <c r="AF28" i="189"/>
  <c r="AE28" i="189"/>
  <c r="AD28" i="189"/>
  <c r="AC28" i="189"/>
  <c r="AB28" i="189"/>
  <c r="AA28" i="189"/>
  <c r="Z28" i="189"/>
  <c r="Y28" i="189"/>
  <c r="X28" i="189"/>
  <c r="W28" i="189"/>
  <c r="V28" i="189"/>
  <c r="U28" i="189"/>
  <c r="T28" i="189"/>
  <c r="S28" i="189"/>
  <c r="R28" i="189"/>
  <c r="Q28" i="189"/>
  <c r="P28" i="189"/>
  <c r="O28" i="189"/>
  <c r="N28" i="189"/>
  <c r="M28" i="189"/>
  <c r="L28" i="189"/>
  <c r="K28" i="189"/>
  <c r="J28" i="189"/>
  <c r="I28" i="189"/>
  <c r="H28" i="189"/>
  <c r="G28" i="189"/>
  <c r="F28" i="189"/>
  <c r="E28" i="189"/>
  <c r="D28" i="189"/>
  <c r="C28" i="189"/>
  <c r="B28" i="189"/>
  <c r="DX26" i="189"/>
  <c r="DW26" i="189"/>
  <c r="DV26" i="189"/>
  <c r="DU26" i="189"/>
  <c r="DT26" i="189"/>
  <c r="DS26" i="189"/>
  <c r="DR26" i="189"/>
  <c r="DQ26" i="189"/>
  <c r="DP26" i="189"/>
  <c r="DO26" i="189"/>
  <c r="DN26" i="189"/>
  <c r="DM26" i="189"/>
  <c r="DL26" i="189"/>
  <c r="DK26" i="189"/>
  <c r="DJ26" i="189"/>
  <c r="DI26" i="189"/>
  <c r="DH26" i="189"/>
  <c r="DG26" i="189"/>
  <c r="DF26" i="189"/>
  <c r="DE26" i="189"/>
  <c r="DD26" i="189"/>
  <c r="DC26" i="189"/>
  <c r="DB26" i="189"/>
  <c r="DA26" i="189"/>
  <c r="CZ26" i="189"/>
  <c r="CY26" i="189"/>
  <c r="CX26" i="189"/>
  <c r="CW26" i="189"/>
  <c r="CV26" i="189"/>
  <c r="CU26" i="189"/>
  <c r="CT26" i="189"/>
  <c r="CS26" i="189"/>
  <c r="CR26" i="189"/>
  <c r="CQ26" i="189"/>
  <c r="CP26" i="189"/>
  <c r="CO26" i="189"/>
  <c r="CN26" i="189"/>
  <c r="CM26" i="189"/>
  <c r="CL26" i="189"/>
  <c r="CK26" i="189"/>
  <c r="CJ26" i="189"/>
  <c r="CI26" i="189"/>
  <c r="CH26" i="189"/>
  <c r="CG26" i="189"/>
  <c r="CF26" i="189"/>
  <c r="CE26" i="189"/>
  <c r="CD26" i="189"/>
  <c r="CC26" i="189"/>
  <c r="CB26" i="189"/>
  <c r="CA26" i="189"/>
  <c r="BZ26" i="189"/>
  <c r="BY26" i="189"/>
  <c r="BX26" i="189"/>
  <c r="BW26" i="189"/>
  <c r="BV26" i="189"/>
  <c r="BU26" i="189"/>
  <c r="BT26" i="189"/>
  <c r="BS26" i="189"/>
  <c r="BR26" i="189"/>
  <c r="BQ26" i="189"/>
  <c r="BP26" i="189"/>
  <c r="BO26" i="189"/>
  <c r="BN26" i="189"/>
  <c r="BM26" i="189"/>
  <c r="BL26" i="189"/>
  <c r="BK26" i="189"/>
  <c r="BJ26" i="189"/>
  <c r="BI26" i="189"/>
  <c r="BH26" i="189"/>
  <c r="BG26" i="189"/>
  <c r="BF26" i="189"/>
  <c r="BE26" i="189"/>
  <c r="BD26" i="189"/>
  <c r="BC26" i="189"/>
  <c r="BB26" i="189"/>
  <c r="BA26" i="189"/>
  <c r="AZ26" i="189"/>
  <c r="AY26" i="189"/>
  <c r="AX26" i="189"/>
  <c r="AW26" i="189"/>
  <c r="AV26" i="189"/>
  <c r="AU26" i="189"/>
  <c r="AT26" i="189"/>
  <c r="AS26" i="189"/>
  <c r="AR26" i="189"/>
  <c r="AQ26" i="189"/>
  <c r="AP26" i="189"/>
  <c r="AO26" i="189"/>
  <c r="AN26" i="189"/>
  <c r="AM26" i="189"/>
  <c r="AL26" i="189"/>
  <c r="AK26" i="189"/>
  <c r="AJ26" i="189"/>
  <c r="AI26" i="189"/>
  <c r="AH26" i="189"/>
  <c r="AG26" i="189"/>
  <c r="AF26" i="189"/>
  <c r="AE26" i="189"/>
  <c r="AD26" i="189"/>
  <c r="AC26" i="189"/>
  <c r="AB26" i="189"/>
  <c r="AA26" i="189"/>
  <c r="Z26" i="189"/>
  <c r="Y26" i="189"/>
  <c r="X26" i="189"/>
  <c r="W26" i="189"/>
  <c r="V26" i="189"/>
  <c r="U26" i="189"/>
  <c r="T26" i="189"/>
  <c r="S26" i="189"/>
  <c r="R26" i="189"/>
  <c r="Q26" i="189"/>
  <c r="P26" i="189"/>
  <c r="O26" i="189"/>
  <c r="N26" i="189"/>
  <c r="M26" i="189"/>
  <c r="L26" i="189"/>
  <c r="K26" i="189"/>
  <c r="J26" i="189"/>
  <c r="I26" i="189"/>
  <c r="H26" i="189"/>
  <c r="G26" i="189"/>
  <c r="F26" i="189"/>
  <c r="E26" i="189"/>
  <c r="D26" i="189"/>
  <c r="C26" i="189"/>
  <c r="B26" i="189"/>
  <c r="DX25" i="189"/>
  <c r="DW25" i="189"/>
  <c r="DV25" i="189"/>
  <c r="DU25" i="189"/>
  <c r="DT25" i="189"/>
  <c r="DS25" i="189"/>
  <c r="DR25" i="189"/>
  <c r="DQ25" i="189"/>
  <c r="DP25" i="189"/>
  <c r="DO25" i="189"/>
  <c r="DN25" i="189"/>
  <c r="DM25" i="189"/>
  <c r="DL25" i="189"/>
  <c r="DK25" i="189"/>
  <c r="DJ25" i="189"/>
  <c r="DI25" i="189"/>
  <c r="DH25" i="189"/>
  <c r="DG25" i="189"/>
  <c r="DF25" i="189"/>
  <c r="DE25" i="189"/>
  <c r="DD25" i="189"/>
  <c r="DC25" i="189"/>
  <c r="DB25" i="189"/>
  <c r="DA25" i="189"/>
  <c r="CZ25" i="189"/>
  <c r="CY25" i="189"/>
  <c r="CX25" i="189"/>
  <c r="CW25" i="189"/>
  <c r="CV25" i="189"/>
  <c r="CU25" i="189"/>
  <c r="CT25" i="189"/>
  <c r="CS25" i="189"/>
  <c r="CR25" i="189"/>
  <c r="CQ25" i="189"/>
  <c r="CP25" i="189"/>
  <c r="CO25" i="189"/>
  <c r="CN25" i="189"/>
  <c r="CM25" i="189"/>
  <c r="CL25" i="189"/>
  <c r="CK25" i="189"/>
  <c r="CJ25" i="189"/>
  <c r="CI25" i="189"/>
  <c r="CH25" i="189"/>
  <c r="CG25" i="189"/>
  <c r="CF25" i="189"/>
  <c r="CE25" i="189"/>
  <c r="CD25" i="189"/>
  <c r="CC25" i="189"/>
  <c r="CB25" i="189"/>
  <c r="CA25" i="189"/>
  <c r="BZ25" i="189"/>
  <c r="BY25" i="189"/>
  <c r="BX25" i="189"/>
  <c r="BW25" i="189"/>
  <c r="BV25" i="189"/>
  <c r="BU25" i="189"/>
  <c r="BT25" i="189"/>
  <c r="BS25" i="189"/>
  <c r="BR25" i="189"/>
  <c r="BQ25" i="189"/>
  <c r="BP25" i="189"/>
  <c r="BO25" i="189"/>
  <c r="BN25" i="189"/>
  <c r="BM25" i="189"/>
  <c r="BL25" i="189"/>
  <c r="BK25" i="189"/>
  <c r="BJ25" i="189"/>
  <c r="BI25" i="189"/>
  <c r="BH25" i="189"/>
  <c r="BG25" i="189"/>
  <c r="BF25" i="189"/>
  <c r="BE25" i="189"/>
  <c r="BD25" i="189"/>
  <c r="BC25" i="189"/>
  <c r="BB25" i="189"/>
  <c r="BA25" i="189"/>
  <c r="AZ25" i="189"/>
  <c r="AY25" i="189"/>
  <c r="AX25" i="189"/>
  <c r="AW25" i="189"/>
  <c r="AV25" i="189"/>
  <c r="AU25" i="189"/>
  <c r="AT25" i="189"/>
  <c r="AS25" i="189"/>
  <c r="AR25" i="189"/>
  <c r="AQ25" i="189"/>
  <c r="AP25" i="189"/>
  <c r="AO25" i="189"/>
  <c r="AN25" i="189"/>
  <c r="AM25" i="189"/>
  <c r="AL25" i="189"/>
  <c r="AK25" i="189"/>
  <c r="AJ25" i="189"/>
  <c r="AI25" i="189"/>
  <c r="AH25" i="189"/>
  <c r="AG25" i="189"/>
  <c r="AF25" i="189"/>
  <c r="AE25" i="189"/>
  <c r="AD25" i="189"/>
  <c r="AC25" i="189"/>
  <c r="AB25" i="189"/>
  <c r="AA25" i="189"/>
  <c r="Z25" i="189"/>
  <c r="Y25" i="189"/>
  <c r="X25" i="189"/>
  <c r="W25" i="189"/>
  <c r="V25" i="189"/>
  <c r="U25" i="189"/>
  <c r="T25" i="189"/>
  <c r="S25" i="189"/>
  <c r="R25" i="189"/>
  <c r="Q25" i="189"/>
  <c r="P25" i="189"/>
  <c r="O25" i="189"/>
  <c r="N25" i="189"/>
  <c r="M25" i="189"/>
  <c r="L25" i="189"/>
  <c r="K25" i="189"/>
  <c r="J25" i="189"/>
  <c r="I25" i="189"/>
  <c r="H25" i="189"/>
  <c r="G25" i="189"/>
  <c r="F25" i="189"/>
  <c r="E25" i="189"/>
  <c r="D25" i="189"/>
  <c r="C25" i="189"/>
  <c r="B25" i="189"/>
  <c r="DX23" i="189"/>
  <c r="DW23" i="189"/>
  <c r="DV23" i="189"/>
  <c r="DU23" i="189"/>
  <c r="DT23" i="189"/>
  <c r="DS23" i="189"/>
  <c r="DR23" i="189"/>
  <c r="DQ23" i="189"/>
  <c r="DP23" i="189"/>
  <c r="DO23" i="189"/>
  <c r="DN23" i="189"/>
  <c r="DM23" i="189"/>
  <c r="DL23" i="189"/>
  <c r="DK23" i="189"/>
  <c r="DJ23" i="189"/>
  <c r="DI23" i="189"/>
  <c r="DH23" i="189"/>
  <c r="DG23" i="189"/>
  <c r="DF23" i="189"/>
  <c r="DE23" i="189"/>
  <c r="DD23" i="189"/>
  <c r="DC23" i="189"/>
  <c r="DB23" i="189"/>
  <c r="DA23" i="189"/>
  <c r="CZ23" i="189"/>
  <c r="CY23" i="189"/>
  <c r="CX23" i="189"/>
  <c r="CW23" i="189"/>
  <c r="CV23" i="189"/>
  <c r="CU23" i="189"/>
  <c r="CT23" i="189"/>
  <c r="CS23" i="189"/>
  <c r="CR23" i="189"/>
  <c r="CQ23" i="189"/>
  <c r="CP23" i="189"/>
  <c r="CO23" i="189"/>
  <c r="CN23" i="189"/>
  <c r="CM23" i="189"/>
  <c r="CL23" i="189"/>
  <c r="CK23" i="189"/>
  <c r="CJ23" i="189"/>
  <c r="CI23" i="189"/>
  <c r="CH23" i="189"/>
  <c r="CG23" i="189"/>
  <c r="CF23" i="189"/>
  <c r="CE23" i="189"/>
  <c r="CD23" i="189"/>
  <c r="CC23" i="189"/>
  <c r="CB23" i="189"/>
  <c r="CA23" i="189"/>
  <c r="BZ23" i="189"/>
  <c r="BY23" i="189"/>
  <c r="BX23" i="189"/>
  <c r="BW23" i="189"/>
  <c r="BV23" i="189"/>
  <c r="BU23" i="189"/>
  <c r="BT23" i="189"/>
  <c r="BS23" i="189"/>
  <c r="BR23" i="189"/>
  <c r="BQ23" i="189"/>
  <c r="BP23" i="189"/>
  <c r="BO23" i="189"/>
  <c r="BN23" i="189"/>
  <c r="BM23" i="189"/>
  <c r="BL23" i="189"/>
  <c r="BK23" i="189"/>
  <c r="BJ23" i="189"/>
  <c r="BI23" i="189"/>
  <c r="BH23" i="189"/>
  <c r="BG23" i="189"/>
  <c r="BF23" i="189"/>
  <c r="BE23" i="189"/>
  <c r="BD23" i="189"/>
  <c r="BC23" i="189"/>
  <c r="BB23" i="189"/>
  <c r="BA23" i="189"/>
  <c r="AZ23" i="189"/>
  <c r="AY23" i="189"/>
  <c r="AX23" i="189"/>
  <c r="AW23" i="189"/>
  <c r="AV23" i="189"/>
  <c r="AU23" i="189"/>
  <c r="AT23" i="189"/>
  <c r="AS23" i="189"/>
  <c r="AR23" i="189"/>
  <c r="AQ23" i="189"/>
  <c r="AP23" i="189"/>
  <c r="AO23" i="189"/>
  <c r="AN23" i="189"/>
  <c r="AM23" i="189"/>
  <c r="AL23" i="189"/>
  <c r="AK23" i="189"/>
  <c r="AJ23" i="189"/>
  <c r="AI23" i="189"/>
  <c r="AH23" i="189"/>
  <c r="AG23" i="189"/>
  <c r="AF23" i="189"/>
  <c r="AE23" i="189"/>
  <c r="AD23" i="189"/>
  <c r="AC23" i="189"/>
  <c r="AB23" i="189"/>
  <c r="AA23" i="189"/>
  <c r="Z23" i="189"/>
  <c r="Y23" i="189"/>
  <c r="X23" i="189"/>
  <c r="W23" i="189"/>
  <c r="V23" i="189"/>
  <c r="U23" i="189"/>
  <c r="T23" i="189"/>
  <c r="S23" i="189"/>
  <c r="R23" i="189"/>
  <c r="Q23" i="189"/>
  <c r="P23" i="189"/>
  <c r="O23" i="189"/>
  <c r="N23" i="189"/>
  <c r="M23" i="189"/>
  <c r="L23" i="189"/>
  <c r="K23" i="189"/>
  <c r="J23" i="189"/>
  <c r="I23" i="189"/>
  <c r="H23" i="189"/>
  <c r="G23" i="189"/>
  <c r="F23" i="189"/>
  <c r="E23" i="189"/>
  <c r="D23" i="189"/>
  <c r="C23" i="189"/>
  <c r="B23" i="189"/>
  <c r="DX22" i="189"/>
  <c r="DW22" i="189"/>
  <c r="DV22" i="189"/>
  <c r="DU22" i="189"/>
  <c r="DT22" i="189"/>
  <c r="DS22" i="189"/>
  <c r="DR22" i="189"/>
  <c r="DQ22" i="189"/>
  <c r="DP22" i="189"/>
  <c r="DO22" i="189"/>
  <c r="DN22" i="189"/>
  <c r="DM22" i="189"/>
  <c r="DL22" i="189"/>
  <c r="DK22" i="189"/>
  <c r="DJ22" i="189"/>
  <c r="DI22" i="189"/>
  <c r="DH22" i="189"/>
  <c r="DG22" i="189"/>
  <c r="DF22" i="189"/>
  <c r="DE22" i="189"/>
  <c r="DD22" i="189"/>
  <c r="DC22" i="189"/>
  <c r="DB22" i="189"/>
  <c r="DA22" i="189"/>
  <c r="CZ22" i="189"/>
  <c r="CY22" i="189"/>
  <c r="CX22" i="189"/>
  <c r="CW22" i="189"/>
  <c r="CV22" i="189"/>
  <c r="CU22" i="189"/>
  <c r="CT22" i="189"/>
  <c r="CS22" i="189"/>
  <c r="CR22" i="189"/>
  <c r="CQ22" i="189"/>
  <c r="CP22" i="189"/>
  <c r="CO22" i="189"/>
  <c r="CN22" i="189"/>
  <c r="CM22" i="189"/>
  <c r="CL22" i="189"/>
  <c r="CK22" i="189"/>
  <c r="CJ22" i="189"/>
  <c r="CI22" i="189"/>
  <c r="CH22" i="189"/>
  <c r="CG22" i="189"/>
  <c r="CF22" i="189"/>
  <c r="CE22" i="189"/>
  <c r="CD22" i="189"/>
  <c r="CC22" i="189"/>
  <c r="CB22" i="189"/>
  <c r="CA22" i="189"/>
  <c r="BZ22" i="189"/>
  <c r="BY22" i="189"/>
  <c r="BX22" i="189"/>
  <c r="BW22" i="189"/>
  <c r="BV22" i="189"/>
  <c r="BU22" i="189"/>
  <c r="BT22" i="189"/>
  <c r="BS22" i="189"/>
  <c r="BR22" i="189"/>
  <c r="BQ22" i="189"/>
  <c r="BP22" i="189"/>
  <c r="BO22" i="189"/>
  <c r="BN22" i="189"/>
  <c r="BM22" i="189"/>
  <c r="BL22" i="189"/>
  <c r="BK22" i="189"/>
  <c r="BJ22" i="189"/>
  <c r="BI22" i="189"/>
  <c r="BH22" i="189"/>
  <c r="BG22" i="189"/>
  <c r="BF22" i="189"/>
  <c r="BE22" i="189"/>
  <c r="BD22" i="189"/>
  <c r="BC22" i="189"/>
  <c r="BB22" i="189"/>
  <c r="BA22" i="189"/>
  <c r="AZ22" i="189"/>
  <c r="AY22" i="189"/>
  <c r="AX22" i="189"/>
  <c r="AW22" i="189"/>
  <c r="AV22" i="189"/>
  <c r="AU22" i="189"/>
  <c r="AT22" i="189"/>
  <c r="AS22" i="189"/>
  <c r="AR22" i="189"/>
  <c r="AQ22" i="189"/>
  <c r="AP22" i="189"/>
  <c r="AO22" i="189"/>
  <c r="AN22" i="189"/>
  <c r="AM22" i="189"/>
  <c r="AL22" i="189"/>
  <c r="AK22" i="189"/>
  <c r="AJ22" i="189"/>
  <c r="AI22" i="189"/>
  <c r="AH22" i="189"/>
  <c r="AG22" i="189"/>
  <c r="AF22" i="189"/>
  <c r="AE22" i="189"/>
  <c r="AD22" i="189"/>
  <c r="AC22" i="189"/>
  <c r="AB22" i="189"/>
  <c r="AA22" i="189"/>
  <c r="Z22" i="189"/>
  <c r="Y22" i="189"/>
  <c r="X22" i="189"/>
  <c r="W22" i="189"/>
  <c r="V22" i="189"/>
  <c r="U22" i="189"/>
  <c r="T22" i="189"/>
  <c r="S22" i="189"/>
  <c r="R22" i="189"/>
  <c r="Q22" i="189"/>
  <c r="P22" i="189"/>
  <c r="O22" i="189"/>
  <c r="N22" i="189"/>
  <c r="M22" i="189"/>
  <c r="L22" i="189"/>
  <c r="K22" i="189"/>
  <c r="J22" i="189"/>
  <c r="I22" i="189"/>
  <c r="H22" i="189"/>
  <c r="G22" i="189"/>
  <c r="F22" i="189"/>
  <c r="E22" i="189"/>
  <c r="D22" i="189"/>
  <c r="C22" i="189"/>
  <c r="B22" i="189"/>
  <c r="DX20" i="189"/>
  <c r="DW20" i="189"/>
  <c r="DV20" i="189"/>
  <c r="DU20" i="189"/>
  <c r="DT20" i="189"/>
  <c r="DS20" i="189"/>
  <c r="DR20" i="189"/>
  <c r="DQ20" i="189"/>
  <c r="DP20" i="189"/>
  <c r="DO20" i="189"/>
  <c r="DN20" i="189"/>
  <c r="DM20" i="189"/>
  <c r="DL20" i="189"/>
  <c r="DK20" i="189"/>
  <c r="DJ20" i="189"/>
  <c r="DI20" i="189"/>
  <c r="DH20" i="189"/>
  <c r="DG20" i="189"/>
  <c r="DF20" i="189"/>
  <c r="DE20" i="189"/>
  <c r="DD20" i="189"/>
  <c r="DC20" i="189"/>
  <c r="DB20" i="189"/>
  <c r="DA20" i="189"/>
  <c r="CZ20" i="189"/>
  <c r="CY20" i="189"/>
  <c r="CX20" i="189"/>
  <c r="CW20" i="189"/>
  <c r="CV20" i="189"/>
  <c r="CU20" i="189"/>
  <c r="CT20" i="189"/>
  <c r="CS20" i="189"/>
  <c r="CR20" i="189"/>
  <c r="CQ20" i="189"/>
  <c r="CP20" i="189"/>
  <c r="CO20" i="189"/>
  <c r="CN20" i="189"/>
  <c r="CM20" i="189"/>
  <c r="CL20" i="189"/>
  <c r="CK20" i="189"/>
  <c r="CJ20" i="189"/>
  <c r="CI20" i="189"/>
  <c r="CH20" i="189"/>
  <c r="CG20" i="189"/>
  <c r="CF20" i="189"/>
  <c r="CE20" i="189"/>
  <c r="CD20" i="189"/>
  <c r="CC20" i="189"/>
  <c r="CB20" i="189"/>
  <c r="CA20" i="189"/>
  <c r="BZ20" i="189"/>
  <c r="BY20" i="189"/>
  <c r="BX20" i="189"/>
  <c r="BW20" i="189"/>
  <c r="BV20" i="189"/>
  <c r="BU20" i="189"/>
  <c r="BT20" i="189"/>
  <c r="BS20" i="189"/>
  <c r="BR20" i="189"/>
  <c r="BQ20" i="189"/>
  <c r="BP20" i="189"/>
  <c r="BO20" i="189"/>
  <c r="BN20" i="189"/>
  <c r="BM20" i="189"/>
  <c r="BL20" i="189"/>
  <c r="BK20" i="189"/>
  <c r="BJ20" i="189"/>
  <c r="BI20" i="189"/>
  <c r="BH20" i="189"/>
  <c r="BG20" i="189"/>
  <c r="BF20" i="189"/>
  <c r="BE20" i="189"/>
  <c r="BD20" i="189"/>
  <c r="BC20" i="189"/>
  <c r="BB20" i="189"/>
  <c r="BA20" i="189"/>
  <c r="AZ20" i="189"/>
  <c r="AY20" i="189"/>
  <c r="AX20" i="189"/>
  <c r="AW20" i="189"/>
  <c r="AV20" i="189"/>
  <c r="AU20" i="189"/>
  <c r="AT20" i="189"/>
  <c r="AS20" i="189"/>
  <c r="AR20" i="189"/>
  <c r="AQ20" i="189"/>
  <c r="AP20" i="189"/>
  <c r="AO20" i="189"/>
  <c r="AN20" i="189"/>
  <c r="AM20" i="189"/>
  <c r="AL20" i="189"/>
  <c r="AK20" i="189"/>
  <c r="AJ20" i="189"/>
  <c r="AI20" i="189"/>
  <c r="AH20" i="189"/>
  <c r="AG20" i="189"/>
  <c r="AF20" i="189"/>
  <c r="AE20" i="189"/>
  <c r="AD20" i="189"/>
  <c r="AC20" i="189"/>
  <c r="AB20" i="189"/>
  <c r="AA20" i="189"/>
  <c r="Z20" i="189"/>
  <c r="Y20" i="189"/>
  <c r="X20" i="189"/>
  <c r="W20" i="189"/>
  <c r="V20" i="189"/>
  <c r="U20" i="189"/>
  <c r="T20" i="189"/>
  <c r="S20" i="189"/>
  <c r="R20" i="189"/>
  <c r="Q20" i="189"/>
  <c r="P20" i="189"/>
  <c r="O20" i="189"/>
  <c r="N20" i="189"/>
  <c r="M20" i="189"/>
  <c r="L20" i="189"/>
  <c r="K20" i="189"/>
  <c r="J20" i="189"/>
  <c r="I20" i="189"/>
  <c r="H20" i="189"/>
  <c r="G20" i="189"/>
  <c r="F20" i="189"/>
  <c r="E20" i="189"/>
  <c r="D20" i="189"/>
  <c r="C20" i="189"/>
  <c r="B20" i="189"/>
  <c r="DX19" i="189"/>
  <c r="DW19" i="189"/>
  <c r="DV19" i="189"/>
  <c r="DU19" i="189"/>
  <c r="DT19" i="189"/>
  <c r="DS19" i="189"/>
  <c r="DR19" i="189"/>
  <c r="DQ19" i="189"/>
  <c r="DP19" i="189"/>
  <c r="DO19" i="189"/>
  <c r="DN19" i="189"/>
  <c r="DM19" i="189"/>
  <c r="DL19" i="189"/>
  <c r="DK19" i="189"/>
  <c r="DJ19" i="189"/>
  <c r="DI19" i="189"/>
  <c r="DH19" i="189"/>
  <c r="DG19" i="189"/>
  <c r="DF19" i="189"/>
  <c r="DE19" i="189"/>
  <c r="DD19" i="189"/>
  <c r="DC19" i="189"/>
  <c r="DB19" i="189"/>
  <c r="DA19" i="189"/>
  <c r="CZ19" i="189"/>
  <c r="CY19" i="189"/>
  <c r="CX19" i="189"/>
  <c r="CW19" i="189"/>
  <c r="CV19" i="189"/>
  <c r="CU19" i="189"/>
  <c r="CT19" i="189"/>
  <c r="CS19" i="189"/>
  <c r="CR19" i="189"/>
  <c r="CQ19" i="189"/>
  <c r="CP19" i="189"/>
  <c r="CO19" i="189"/>
  <c r="CN19" i="189"/>
  <c r="CM19" i="189"/>
  <c r="CL19" i="189"/>
  <c r="CK19" i="189"/>
  <c r="CJ19" i="189"/>
  <c r="CI19" i="189"/>
  <c r="CH19" i="189"/>
  <c r="CG19" i="189"/>
  <c r="CF19" i="189"/>
  <c r="CE19" i="189"/>
  <c r="CD19" i="189"/>
  <c r="CC19" i="189"/>
  <c r="CB19" i="189"/>
  <c r="CA19" i="189"/>
  <c r="BZ19" i="189"/>
  <c r="BY19" i="189"/>
  <c r="BX19" i="189"/>
  <c r="BW19" i="189"/>
  <c r="BV19" i="189"/>
  <c r="BU19" i="189"/>
  <c r="BT19" i="189"/>
  <c r="BS19" i="189"/>
  <c r="BR19" i="189"/>
  <c r="BQ19" i="189"/>
  <c r="BP19" i="189"/>
  <c r="BO19" i="189"/>
  <c r="BN19" i="189"/>
  <c r="BM19" i="189"/>
  <c r="BL19" i="189"/>
  <c r="BK19" i="189"/>
  <c r="BJ19" i="189"/>
  <c r="BI19" i="189"/>
  <c r="BH19" i="189"/>
  <c r="BG19" i="189"/>
  <c r="BF19" i="189"/>
  <c r="BE19" i="189"/>
  <c r="BD19" i="189"/>
  <c r="BC19" i="189"/>
  <c r="BB19" i="189"/>
  <c r="BA19" i="189"/>
  <c r="AZ19" i="189"/>
  <c r="AY19" i="189"/>
  <c r="AX19" i="189"/>
  <c r="AW19" i="189"/>
  <c r="AV19" i="189"/>
  <c r="AU19" i="189"/>
  <c r="AT19" i="189"/>
  <c r="AS19" i="189"/>
  <c r="AR19" i="189"/>
  <c r="AQ19" i="189"/>
  <c r="AP19" i="189"/>
  <c r="AO19" i="189"/>
  <c r="AN19" i="189"/>
  <c r="AM19" i="189"/>
  <c r="AL19" i="189"/>
  <c r="AK19" i="189"/>
  <c r="AJ19" i="189"/>
  <c r="AI19" i="189"/>
  <c r="AH19" i="189"/>
  <c r="AG19" i="189"/>
  <c r="AF19" i="189"/>
  <c r="AE19" i="189"/>
  <c r="AD19" i="189"/>
  <c r="AC19" i="189"/>
  <c r="AB19" i="189"/>
  <c r="AA19" i="189"/>
  <c r="Z19" i="189"/>
  <c r="Y19" i="189"/>
  <c r="X19" i="189"/>
  <c r="W19" i="189"/>
  <c r="V19" i="189"/>
  <c r="U19" i="189"/>
  <c r="T19" i="189"/>
  <c r="S19" i="189"/>
  <c r="R19" i="189"/>
  <c r="Q19" i="189"/>
  <c r="P19" i="189"/>
  <c r="O19" i="189"/>
  <c r="N19" i="189"/>
  <c r="M19" i="189"/>
  <c r="L19" i="189"/>
  <c r="K19" i="189"/>
  <c r="J19" i="189"/>
  <c r="I19" i="189"/>
  <c r="H19" i="189"/>
  <c r="G19" i="189"/>
  <c r="F19" i="189"/>
  <c r="E19" i="189"/>
  <c r="D19" i="189"/>
  <c r="C19" i="189"/>
  <c r="B19" i="189"/>
  <c r="DX17" i="189"/>
  <c r="DW17" i="189"/>
  <c r="DV17" i="189"/>
  <c r="DU17" i="189"/>
  <c r="DT17" i="189"/>
  <c r="DS17" i="189"/>
  <c r="DR17" i="189"/>
  <c r="DQ17" i="189"/>
  <c r="DP17" i="189"/>
  <c r="DO17" i="189"/>
  <c r="DN17" i="189"/>
  <c r="DM17" i="189"/>
  <c r="DL17" i="189"/>
  <c r="DK17" i="189"/>
  <c r="DJ17" i="189"/>
  <c r="DI17" i="189"/>
  <c r="DH17" i="189"/>
  <c r="DG17" i="189"/>
  <c r="DF17" i="189"/>
  <c r="DE17" i="189"/>
  <c r="DD17" i="189"/>
  <c r="DC17" i="189"/>
  <c r="DB17" i="189"/>
  <c r="DA17" i="189"/>
  <c r="CZ17" i="189"/>
  <c r="CY17" i="189"/>
  <c r="CX17" i="189"/>
  <c r="CW17" i="189"/>
  <c r="CV17" i="189"/>
  <c r="CU17" i="189"/>
  <c r="CT17" i="189"/>
  <c r="CS17" i="189"/>
  <c r="CR17" i="189"/>
  <c r="CQ17" i="189"/>
  <c r="CP17" i="189"/>
  <c r="CO17" i="189"/>
  <c r="CN17" i="189"/>
  <c r="CM17" i="189"/>
  <c r="CL17" i="189"/>
  <c r="CK17" i="189"/>
  <c r="CJ17" i="189"/>
  <c r="CI17" i="189"/>
  <c r="CH17" i="189"/>
  <c r="CG17" i="189"/>
  <c r="CF17" i="189"/>
  <c r="CE17" i="189"/>
  <c r="CD17" i="189"/>
  <c r="CC17" i="189"/>
  <c r="CB17" i="189"/>
  <c r="CA17" i="189"/>
  <c r="BZ17" i="189"/>
  <c r="BY17" i="189"/>
  <c r="BX17" i="189"/>
  <c r="BW17" i="189"/>
  <c r="BV17" i="189"/>
  <c r="BU17" i="189"/>
  <c r="BT17" i="189"/>
  <c r="BS17" i="189"/>
  <c r="BR17" i="189"/>
  <c r="BQ17" i="189"/>
  <c r="BP17" i="189"/>
  <c r="BO17" i="189"/>
  <c r="BN17" i="189"/>
  <c r="BM17" i="189"/>
  <c r="BL17" i="189"/>
  <c r="BK17" i="189"/>
  <c r="BJ17" i="189"/>
  <c r="BI17" i="189"/>
  <c r="BH17" i="189"/>
  <c r="BG17" i="189"/>
  <c r="BF17" i="189"/>
  <c r="BE17" i="189"/>
  <c r="BD17" i="189"/>
  <c r="BC17" i="189"/>
  <c r="BB17" i="189"/>
  <c r="BA17" i="189"/>
  <c r="AZ17" i="189"/>
  <c r="AY17" i="189"/>
  <c r="AX17" i="189"/>
  <c r="AW17" i="189"/>
  <c r="AV17" i="189"/>
  <c r="AU17" i="189"/>
  <c r="AT17" i="189"/>
  <c r="AS17" i="189"/>
  <c r="AR17" i="189"/>
  <c r="AQ17" i="189"/>
  <c r="AP17" i="189"/>
  <c r="AO17" i="189"/>
  <c r="AN17" i="189"/>
  <c r="AM17" i="189"/>
  <c r="AL17" i="189"/>
  <c r="AK17" i="189"/>
  <c r="AJ17" i="189"/>
  <c r="AI17" i="189"/>
  <c r="AH17" i="189"/>
  <c r="AG17" i="189"/>
  <c r="AF17" i="189"/>
  <c r="AE17" i="189"/>
  <c r="AD17" i="189"/>
  <c r="AC17" i="189"/>
  <c r="AB17" i="189"/>
  <c r="AA17" i="189"/>
  <c r="Z17" i="189"/>
  <c r="Y17" i="189"/>
  <c r="X17" i="189"/>
  <c r="W17" i="189"/>
  <c r="V17" i="189"/>
  <c r="U17" i="189"/>
  <c r="T17" i="189"/>
  <c r="S17" i="189"/>
  <c r="R17" i="189"/>
  <c r="Q17" i="189"/>
  <c r="P17" i="189"/>
  <c r="O17" i="189"/>
  <c r="N17" i="189"/>
  <c r="M17" i="189"/>
  <c r="L17" i="189"/>
  <c r="K17" i="189"/>
  <c r="J17" i="189"/>
  <c r="I17" i="189"/>
  <c r="H17" i="189"/>
  <c r="G17" i="189"/>
  <c r="F17" i="189"/>
  <c r="E17" i="189"/>
  <c r="D17" i="189"/>
  <c r="C17" i="189"/>
  <c r="B17" i="189"/>
  <c r="DX16" i="189"/>
  <c r="DW16" i="189"/>
  <c r="DV16" i="189"/>
  <c r="DU16" i="189"/>
  <c r="DT16" i="189"/>
  <c r="DS16" i="189"/>
  <c r="DR16" i="189"/>
  <c r="DQ16" i="189"/>
  <c r="DP16" i="189"/>
  <c r="DO16" i="189"/>
  <c r="DN16" i="189"/>
  <c r="DM16" i="189"/>
  <c r="DL16" i="189"/>
  <c r="DK16" i="189"/>
  <c r="DJ16" i="189"/>
  <c r="DI16" i="189"/>
  <c r="DH16" i="189"/>
  <c r="DG16" i="189"/>
  <c r="DF16" i="189"/>
  <c r="DE16" i="189"/>
  <c r="DD16" i="189"/>
  <c r="DC16" i="189"/>
  <c r="DB16" i="189"/>
  <c r="DA16" i="189"/>
  <c r="CZ16" i="189"/>
  <c r="CY16" i="189"/>
  <c r="CX16" i="189"/>
  <c r="CW16" i="189"/>
  <c r="CV16" i="189"/>
  <c r="CU16" i="189"/>
  <c r="CT16" i="189"/>
  <c r="CS16" i="189"/>
  <c r="CR16" i="189"/>
  <c r="CQ16" i="189"/>
  <c r="CP16" i="189"/>
  <c r="CO16" i="189"/>
  <c r="CN16" i="189"/>
  <c r="CM16" i="189"/>
  <c r="CL16" i="189"/>
  <c r="CK16" i="189"/>
  <c r="CJ16" i="189"/>
  <c r="CI16" i="189"/>
  <c r="CH16" i="189"/>
  <c r="CG16" i="189"/>
  <c r="CF16" i="189"/>
  <c r="CE16" i="189"/>
  <c r="CD16" i="189"/>
  <c r="CC16" i="189"/>
  <c r="CB16" i="189"/>
  <c r="CA16" i="189"/>
  <c r="BZ16" i="189"/>
  <c r="BY16" i="189"/>
  <c r="BX16" i="189"/>
  <c r="BW16" i="189"/>
  <c r="BV16" i="189"/>
  <c r="BU16" i="189"/>
  <c r="BT16" i="189"/>
  <c r="BS16" i="189"/>
  <c r="BR16" i="189"/>
  <c r="BQ16" i="189"/>
  <c r="BP16" i="189"/>
  <c r="BO16" i="189"/>
  <c r="BN16" i="189"/>
  <c r="BM16" i="189"/>
  <c r="BL16" i="189"/>
  <c r="BK16" i="189"/>
  <c r="BJ16" i="189"/>
  <c r="BI16" i="189"/>
  <c r="BH16" i="189"/>
  <c r="BG16" i="189"/>
  <c r="BF16" i="189"/>
  <c r="BE16" i="189"/>
  <c r="BD16" i="189"/>
  <c r="BC16" i="189"/>
  <c r="BB16" i="189"/>
  <c r="BA16" i="189"/>
  <c r="AZ16" i="189"/>
  <c r="AY16" i="189"/>
  <c r="AX16" i="189"/>
  <c r="AW16" i="189"/>
  <c r="AV16" i="189"/>
  <c r="AU16" i="189"/>
  <c r="AT16" i="189"/>
  <c r="AS16" i="189"/>
  <c r="AR16" i="189"/>
  <c r="AQ16" i="189"/>
  <c r="AP16" i="189"/>
  <c r="AO16" i="189"/>
  <c r="AN16" i="189"/>
  <c r="AM16" i="189"/>
  <c r="AL16" i="189"/>
  <c r="AK16" i="189"/>
  <c r="AJ16" i="189"/>
  <c r="AI16" i="189"/>
  <c r="AH16" i="189"/>
  <c r="AG16" i="189"/>
  <c r="AF16" i="189"/>
  <c r="AE16" i="189"/>
  <c r="AD16" i="189"/>
  <c r="AC16" i="189"/>
  <c r="AB16" i="189"/>
  <c r="AA16" i="189"/>
  <c r="Z16" i="189"/>
  <c r="Y16" i="189"/>
  <c r="X16" i="189"/>
  <c r="W16" i="189"/>
  <c r="V16" i="189"/>
  <c r="U16" i="189"/>
  <c r="T16" i="189"/>
  <c r="S16" i="189"/>
  <c r="R16" i="189"/>
  <c r="Q16" i="189"/>
  <c r="P16" i="189"/>
  <c r="O16" i="189"/>
  <c r="N16" i="189"/>
  <c r="M16" i="189"/>
  <c r="L16" i="189"/>
  <c r="K16" i="189"/>
  <c r="J16" i="189"/>
  <c r="I16" i="189"/>
  <c r="H16" i="189"/>
  <c r="G16" i="189"/>
  <c r="F16" i="189"/>
  <c r="E16" i="189"/>
  <c r="D16" i="189"/>
  <c r="C16" i="189"/>
  <c r="B16" i="189"/>
  <c r="DX14" i="189"/>
  <c r="DW14" i="189"/>
  <c r="DV14" i="189"/>
  <c r="DU14" i="189"/>
  <c r="DT14" i="189"/>
  <c r="DS14" i="189"/>
  <c r="DR14" i="189"/>
  <c r="DQ14" i="189"/>
  <c r="DP14" i="189"/>
  <c r="DO14" i="189"/>
  <c r="DN14" i="189"/>
  <c r="DM14" i="189"/>
  <c r="DL14" i="189"/>
  <c r="DK14" i="189"/>
  <c r="DJ14" i="189"/>
  <c r="DI14" i="189"/>
  <c r="DH14" i="189"/>
  <c r="DG14" i="189"/>
  <c r="DF14" i="189"/>
  <c r="DE14" i="189"/>
  <c r="DD14" i="189"/>
  <c r="DC14" i="189"/>
  <c r="DB14" i="189"/>
  <c r="DA14" i="189"/>
  <c r="CZ14" i="189"/>
  <c r="CY14" i="189"/>
  <c r="CX14" i="189"/>
  <c r="CW14" i="189"/>
  <c r="CV14" i="189"/>
  <c r="CU14" i="189"/>
  <c r="CT14" i="189"/>
  <c r="CS14" i="189"/>
  <c r="CR14" i="189"/>
  <c r="CQ14" i="189"/>
  <c r="CP14" i="189"/>
  <c r="CO14" i="189"/>
  <c r="CN14" i="189"/>
  <c r="CM14" i="189"/>
  <c r="CL14" i="189"/>
  <c r="CK14" i="189"/>
  <c r="CJ14" i="189"/>
  <c r="CI14" i="189"/>
  <c r="CH14" i="189"/>
  <c r="CG14" i="189"/>
  <c r="CF14" i="189"/>
  <c r="CE14" i="189"/>
  <c r="CD14" i="189"/>
  <c r="CC14" i="189"/>
  <c r="CB14" i="189"/>
  <c r="CA14" i="189"/>
  <c r="BZ14" i="189"/>
  <c r="BY14" i="189"/>
  <c r="BX14" i="189"/>
  <c r="BW14" i="189"/>
  <c r="BV14" i="189"/>
  <c r="BU14" i="189"/>
  <c r="BT14" i="189"/>
  <c r="BS14" i="189"/>
  <c r="BR14" i="189"/>
  <c r="BQ14" i="189"/>
  <c r="BP14" i="189"/>
  <c r="BO14" i="189"/>
  <c r="BN14" i="189"/>
  <c r="BM14" i="189"/>
  <c r="BL14" i="189"/>
  <c r="BK14" i="189"/>
  <c r="BJ14" i="189"/>
  <c r="BI14" i="189"/>
  <c r="BH14" i="189"/>
  <c r="BG14" i="189"/>
  <c r="BF14" i="189"/>
  <c r="BE14" i="189"/>
  <c r="BD14" i="189"/>
  <c r="BC14" i="189"/>
  <c r="BB14" i="189"/>
  <c r="BA14" i="189"/>
  <c r="AZ14" i="189"/>
  <c r="AY14" i="189"/>
  <c r="AX14" i="189"/>
  <c r="AW14" i="189"/>
  <c r="AV14" i="189"/>
  <c r="AU14" i="189"/>
  <c r="AT14" i="189"/>
  <c r="AS14" i="189"/>
  <c r="AR14" i="189"/>
  <c r="AQ14" i="189"/>
  <c r="AP14" i="189"/>
  <c r="AO14" i="189"/>
  <c r="AN14" i="189"/>
  <c r="AM14" i="189"/>
  <c r="AL14" i="189"/>
  <c r="AK14" i="189"/>
  <c r="AJ14" i="189"/>
  <c r="AI14" i="189"/>
  <c r="AH14" i="189"/>
  <c r="AG14" i="189"/>
  <c r="AF14" i="189"/>
  <c r="AE14" i="189"/>
  <c r="AD14" i="189"/>
  <c r="AC14" i="189"/>
  <c r="AB14" i="189"/>
  <c r="AA14" i="189"/>
  <c r="Z14" i="189"/>
  <c r="Y14" i="189"/>
  <c r="X14" i="189"/>
  <c r="W14" i="189"/>
  <c r="V14" i="189"/>
  <c r="U14" i="189"/>
  <c r="T14" i="189"/>
  <c r="S14" i="189"/>
  <c r="R14" i="189"/>
  <c r="Q14" i="189"/>
  <c r="P14" i="189"/>
  <c r="O14" i="189"/>
  <c r="N14" i="189"/>
  <c r="M14" i="189"/>
  <c r="L14" i="189"/>
  <c r="K14" i="189"/>
  <c r="J14" i="189"/>
  <c r="I14" i="189"/>
  <c r="H14" i="189"/>
  <c r="G14" i="189"/>
  <c r="F14" i="189"/>
  <c r="E14" i="189"/>
  <c r="D14" i="189"/>
  <c r="C14" i="189"/>
  <c r="B14" i="189"/>
  <c r="DX13" i="189"/>
  <c r="DW13" i="189"/>
  <c r="DV13" i="189"/>
  <c r="DU13" i="189"/>
  <c r="DT13" i="189"/>
  <c r="DS13" i="189"/>
  <c r="DR13" i="189"/>
  <c r="DQ13" i="189"/>
  <c r="DP13" i="189"/>
  <c r="DO13" i="189"/>
  <c r="DN13" i="189"/>
  <c r="DM13" i="189"/>
  <c r="DL13" i="189"/>
  <c r="DK13" i="189"/>
  <c r="DJ13" i="189"/>
  <c r="DI13" i="189"/>
  <c r="DH13" i="189"/>
  <c r="DG13" i="189"/>
  <c r="DF13" i="189"/>
  <c r="DE13" i="189"/>
  <c r="DD13" i="189"/>
  <c r="DC13" i="189"/>
  <c r="DB13" i="189"/>
  <c r="DA13" i="189"/>
  <c r="CZ13" i="189"/>
  <c r="CY13" i="189"/>
  <c r="CX13" i="189"/>
  <c r="CW13" i="189"/>
  <c r="CV13" i="189"/>
  <c r="CU13" i="189"/>
  <c r="CT13" i="189"/>
  <c r="CS13" i="189"/>
  <c r="CR13" i="189"/>
  <c r="CQ13" i="189"/>
  <c r="CP13" i="189"/>
  <c r="CO13" i="189"/>
  <c r="CN13" i="189"/>
  <c r="CM13" i="189"/>
  <c r="CL13" i="189"/>
  <c r="CK13" i="189"/>
  <c r="CJ13" i="189"/>
  <c r="CI13" i="189"/>
  <c r="CH13" i="189"/>
  <c r="CG13" i="189"/>
  <c r="CF13" i="189"/>
  <c r="CE13" i="189"/>
  <c r="CD13" i="189"/>
  <c r="CC13" i="189"/>
  <c r="CB13" i="189"/>
  <c r="CA13" i="189"/>
  <c r="BZ13" i="189"/>
  <c r="BY13" i="189"/>
  <c r="BX13" i="189"/>
  <c r="BW13" i="189"/>
  <c r="BV13" i="189"/>
  <c r="BU13" i="189"/>
  <c r="BT13" i="189"/>
  <c r="BS13" i="189"/>
  <c r="BR13" i="189"/>
  <c r="BQ13" i="189"/>
  <c r="BP13" i="189"/>
  <c r="BO13" i="189"/>
  <c r="BN13" i="189"/>
  <c r="BM13" i="189"/>
  <c r="BL13" i="189"/>
  <c r="BK13" i="189"/>
  <c r="BJ13" i="189"/>
  <c r="BI13" i="189"/>
  <c r="BH13" i="189"/>
  <c r="BG13" i="189"/>
  <c r="BF13" i="189"/>
  <c r="BE13" i="189"/>
  <c r="BD13" i="189"/>
  <c r="BC13" i="189"/>
  <c r="BB13" i="189"/>
  <c r="BA13" i="189"/>
  <c r="AZ13" i="189"/>
  <c r="AY13" i="189"/>
  <c r="AX13" i="189"/>
  <c r="AW13" i="189"/>
  <c r="AV13" i="189"/>
  <c r="AU13" i="189"/>
  <c r="AT13" i="189"/>
  <c r="AS13" i="189"/>
  <c r="AR13" i="189"/>
  <c r="AQ13" i="189"/>
  <c r="AP13" i="189"/>
  <c r="AO13" i="189"/>
  <c r="AN13" i="189"/>
  <c r="AM13" i="189"/>
  <c r="AL13" i="189"/>
  <c r="AK13" i="189"/>
  <c r="AJ13" i="189"/>
  <c r="AI13" i="189"/>
  <c r="AH13" i="189"/>
  <c r="AG13" i="189"/>
  <c r="AF13" i="189"/>
  <c r="AE13" i="189"/>
  <c r="AD13" i="189"/>
  <c r="AC13" i="189"/>
  <c r="AB13" i="189"/>
  <c r="AA13" i="189"/>
  <c r="Z13" i="189"/>
  <c r="Y13" i="189"/>
  <c r="X13" i="189"/>
  <c r="W13" i="189"/>
  <c r="V13" i="189"/>
  <c r="U13" i="189"/>
  <c r="T13" i="189"/>
  <c r="S13" i="189"/>
  <c r="R13" i="189"/>
  <c r="Q13" i="189"/>
  <c r="P13" i="189"/>
  <c r="O13" i="189"/>
  <c r="N13" i="189"/>
  <c r="M13" i="189"/>
  <c r="L13" i="189"/>
  <c r="K13" i="189"/>
  <c r="J13" i="189"/>
  <c r="I13" i="189"/>
  <c r="H13" i="189"/>
  <c r="G13" i="189"/>
  <c r="F13" i="189"/>
  <c r="E13" i="189"/>
  <c r="D13" i="189"/>
  <c r="C13" i="189"/>
  <c r="B13" i="189"/>
  <c r="DX11" i="189"/>
  <c r="DW11" i="189"/>
  <c r="DV11" i="189"/>
  <c r="DU11" i="189"/>
  <c r="DT11" i="189"/>
  <c r="DS11" i="189"/>
  <c r="DR11" i="189"/>
  <c r="DQ11" i="189"/>
  <c r="DP11" i="189"/>
  <c r="DO11" i="189"/>
  <c r="DN11" i="189"/>
  <c r="DM11" i="189"/>
  <c r="DL11" i="189"/>
  <c r="DK11" i="189"/>
  <c r="DJ11" i="189"/>
  <c r="DI11" i="189"/>
  <c r="DH11" i="189"/>
  <c r="DG11" i="189"/>
  <c r="DF11" i="189"/>
  <c r="DE11" i="189"/>
  <c r="DD11" i="189"/>
  <c r="DC11" i="189"/>
  <c r="DB11" i="189"/>
  <c r="DA11" i="189"/>
  <c r="CZ11" i="189"/>
  <c r="CY11" i="189"/>
  <c r="CX11" i="189"/>
  <c r="CW11" i="189"/>
  <c r="CV11" i="189"/>
  <c r="CU11" i="189"/>
  <c r="CT11" i="189"/>
  <c r="CS11" i="189"/>
  <c r="CR11" i="189"/>
  <c r="CQ11" i="189"/>
  <c r="CP11" i="189"/>
  <c r="CO11" i="189"/>
  <c r="CN11" i="189"/>
  <c r="CM11" i="189"/>
  <c r="CL11" i="189"/>
  <c r="CK11" i="189"/>
  <c r="CJ11" i="189"/>
  <c r="CI11" i="189"/>
  <c r="CH11" i="189"/>
  <c r="CG11" i="189"/>
  <c r="CF11" i="189"/>
  <c r="CE11" i="189"/>
  <c r="CD11" i="189"/>
  <c r="CC11" i="189"/>
  <c r="CB11" i="189"/>
  <c r="CA11" i="189"/>
  <c r="BZ11" i="189"/>
  <c r="BY11" i="189"/>
  <c r="BX11" i="189"/>
  <c r="BW11" i="189"/>
  <c r="BV11" i="189"/>
  <c r="BU11" i="189"/>
  <c r="BT11" i="189"/>
  <c r="BS11" i="189"/>
  <c r="BR11" i="189"/>
  <c r="BQ11" i="189"/>
  <c r="BP11" i="189"/>
  <c r="BO11" i="189"/>
  <c r="BN11" i="189"/>
  <c r="BM11" i="189"/>
  <c r="BL11" i="189"/>
  <c r="BK11" i="189"/>
  <c r="BJ11" i="189"/>
  <c r="BI11" i="189"/>
  <c r="BH11" i="189"/>
  <c r="BG11" i="189"/>
  <c r="BF11" i="189"/>
  <c r="BE11" i="189"/>
  <c r="BD11" i="189"/>
  <c r="BC11" i="189"/>
  <c r="BB11" i="189"/>
  <c r="BA11" i="189"/>
  <c r="AZ11" i="189"/>
  <c r="AY11" i="189"/>
  <c r="AX11" i="189"/>
  <c r="AW11" i="189"/>
  <c r="AV11" i="189"/>
  <c r="AU11" i="189"/>
  <c r="AT11" i="189"/>
  <c r="AS11" i="189"/>
  <c r="AR11" i="189"/>
  <c r="AQ11" i="189"/>
  <c r="AP11" i="189"/>
  <c r="AO11" i="189"/>
  <c r="AN11" i="189"/>
  <c r="AM11" i="189"/>
  <c r="AL11" i="189"/>
  <c r="AK11" i="189"/>
  <c r="AJ11" i="189"/>
  <c r="AI11" i="189"/>
  <c r="AH11" i="189"/>
  <c r="AG11" i="189"/>
  <c r="AF11" i="189"/>
  <c r="AE11" i="189"/>
  <c r="AD11" i="189"/>
  <c r="AC11" i="189"/>
  <c r="AB11" i="189"/>
  <c r="AA11" i="189"/>
  <c r="Z11" i="189"/>
  <c r="Y11" i="189"/>
  <c r="X11" i="189"/>
  <c r="W11" i="189"/>
  <c r="V11" i="189"/>
  <c r="U11" i="189"/>
  <c r="T11" i="189"/>
  <c r="S11" i="189"/>
  <c r="R11" i="189"/>
  <c r="Q11" i="189"/>
  <c r="P11" i="189"/>
  <c r="O11" i="189"/>
  <c r="N11" i="189"/>
  <c r="M11" i="189"/>
  <c r="L11" i="189"/>
  <c r="K11" i="189"/>
  <c r="J11" i="189"/>
  <c r="I11" i="189"/>
  <c r="H11" i="189"/>
  <c r="G11" i="189"/>
  <c r="F11" i="189"/>
  <c r="E11" i="189"/>
  <c r="D11" i="189"/>
  <c r="C11" i="189"/>
  <c r="B11" i="189"/>
  <c r="DX10" i="189"/>
  <c r="DW10" i="189"/>
  <c r="DV10" i="189"/>
  <c r="DU10" i="189"/>
  <c r="DT10" i="189"/>
  <c r="DS10" i="189"/>
  <c r="DR10" i="189"/>
  <c r="DQ10" i="189"/>
  <c r="DP10" i="189"/>
  <c r="DO10" i="189"/>
  <c r="DN10" i="189"/>
  <c r="DM10" i="189"/>
  <c r="DL10" i="189"/>
  <c r="DK10" i="189"/>
  <c r="DJ10" i="189"/>
  <c r="DI10" i="189"/>
  <c r="DH10" i="189"/>
  <c r="DG10" i="189"/>
  <c r="DF10" i="189"/>
  <c r="DE10" i="189"/>
  <c r="DD10" i="189"/>
  <c r="DC10" i="189"/>
  <c r="DB10" i="189"/>
  <c r="DA10" i="189"/>
  <c r="CZ10" i="189"/>
  <c r="CY10" i="189"/>
  <c r="CX10" i="189"/>
  <c r="CW10" i="189"/>
  <c r="CV10" i="189"/>
  <c r="CU10" i="189"/>
  <c r="CT10" i="189"/>
  <c r="CS10" i="189"/>
  <c r="CR10" i="189"/>
  <c r="CQ10" i="189"/>
  <c r="CP10" i="189"/>
  <c r="CO10" i="189"/>
  <c r="CN10" i="189"/>
  <c r="CM10" i="189"/>
  <c r="CL10" i="189"/>
  <c r="CK10" i="189"/>
  <c r="CJ10" i="189"/>
  <c r="CI10" i="189"/>
  <c r="CH10" i="189"/>
  <c r="CG10" i="189"/>
  <c r="CF10" i="189"/>
  <c r="CE10" i="189"/>
  <c r="CD10" i="189"/>
  <c r="CC10" i="189"/>
  <c r="CB10" i="189"/>
  <c r="CA10" i="189"/>
  <c r="BZ10" i="189"/>
  <c r="BY10" i="189"/>
  <c r="BX10" i="189"/>
  <c r="BW10" i="189"/>
  <c r="BV10" i="189"/>
  <c r="BU10" i="189"/>
  <c r="BT10" i="189"/>
  <c r="BS10" i="189"/>
  <c r="BR10" i="189"/>
  <c r="BQ10" i="189"/>
  <c r="BP10" i="189"/>
  <c r="BO10" i="189"/>
  <c r="BN10" i="189"/>
  <c r="BM10" i="189"/>
  <c r="BL10" i="189"/>
  <c r="BK10" i="189"/>
  <c r="BJ10" i="189"/>
  <c r="BI10" i="189"/>
  <c r="BH10" i="189"/>
  <c r="BG10" i="189"/>
  <c r="BF10" i="189"/>
  <c r="BE10" i="189"/>
  <c r="BD10" i="189"/>
  <c r="BC10" i="189"/>
  <c r="BB10" i="189"/>
  <c r="BA10" i="189"/>
  <c r="AZ10" i="189"/>
  <c r="AY10" i="189"/>
  <c r="AX10" i="189"/>
  <c r="AW10" i="189"/>
  <c r="AV10" i="189"/>
  <c r="AU10" i="189"/>
  <c r="AT10" i="189"/>
  <c r="AS10" i="189"/>
  <c r="AR10" i="189"/>
  <c r="AQ10" i="189"/>
  <c r="AP10" i="189"/>
  <c r="AO10" i="189"/>
  <c r="AN10" i="189"/>
  <c r="AM10" i="189"/>
  <c r="AL10" i="189"/>
  <c r="AK10" i="189"/>
  <c r="AJ10" i="189"/>
  <c r="AI10" i="189"/>
  <c r="AH10" i="189"/>
  <c r="AG10" i="189"/>
  <c r="AF10" i="189"/>
  <c r="AE10" i="189"/>
  <c r="AD10" i="189"/>
  <c r="AC10" i="189"/>
  <c r="AB10" i="189"/>
  <c r="AA10" i="189"/>
  <c r="Z10" i="189"/>
  <c r="Y10" i="189"/>
  <c r="X10" i="189"/>
  <c r="W10" i="189"/>
  <c r="V10" i="189"/>
  <c r="U10" i="189"/>
  <c r="T10" i="189"/>
  <c r="S10" i="189"/>
  <c r="R10" i="189"/>
  <c r="Q10" i="189"/>
  <c r="P10" i="189"/>
  <c r="O10" i="189"/>
  <c r="N10" i="189"/>
  <c r="M10" i="189"/>
  <c r="L10" i="189"/>
  <c r="K10" i="189"/>
  <c r="J10" i="189"/>
  <c r="I10" i="189"/>
  <c r="H10" i="189"/>
  <c r="G10" i="189"/>
  <c r="F10" i="189"/>
  <c r="E10" i="189"/>
  <c r="D10" i="189"/>
  <c r="C10" i="189"/>
  <c r="B10" i="189"/>
  <c r="DX8" i="189"/>
  <c r="DW8" i="189"/>
  <c r="DV8" i="189"/>
  <c r="DU8" i="189"/>
  <c r="DT8" i="189"/>
  <c r="DS8" i="189"/>
  <c r="DR8" i="189"/>
  <c r="DQ8" i="189"/>
  <c r="DP8" i="189"/>
  <c r="DO8" i="189"/>
  <c r="DN8" i="189"/>
  <c r="DM8" i="189"/>
  <c r="DL8" i="189"/>
  <c r="DK8" i="189"/>
  <c r="DJ8" i="189"/>
  <c r="DI8" i="189"/>
  <c r="DH8" i="189"/>
  <c r="DG8" i="189"/>
  <c r="DF8" i="189"/>
  <c r="DE8" i="189"/>
  <c r="DD8" i="189"/>
  <c r="DC8" i="189"/>
  <c r="DB8" i="189"/>
  <c r="DA8" i="189"/>
  <c r="CZ8" i="189"/>
  <c r="CY8" i="189"/>
  <c r="CX8" i="189"/>
  <c r="CW8" i="189"/>
  <c r="CV8" i="189"/>
  <c r="CU8" i="189"/>
  <c r="CT8" i="189"/>
  <c r="CS8" i="189"/>
  <c r="CR8" i="189"/>
  <c r="CQ8" i="189"/>
  <c r="CP8" i="189"/>
  <c r="CO8" i="189"/>
  <c r="CN8" i="189"/>
  <c r="CM8" i="189"/>
  <c r="CL8" i="189"/>
  <c r="CK8" i="189"/>
  <c r="CJ8" i="189"/>
  <c r="CI8" i="189"/>
  <c r="CH8" i="189"/>
  <c r="CG8" i="189"/>
  <c r="CF8" i="189"/>
  <c r="CE8" i="189"/>
  <c r="CD8" i="189"/>
  <c r="CC8" i="189"/>
  <c r="CB8" i="189"/>
  <c r="CA8" i="189"/>
  <c r="BZ8" i="189"/>
  <c r="BY8" i="189"/>
  <c r="BX8" i="189"/>
  <c r="BW8" i="189"/>
  <c r="BV8" i="189"/>
  <c r="BU8" i="189"/>
  <c r="BT8" i="189"/>
  <c r="BS8" i="189"/>
  <c r="BR8" i="189"/>
  <c r="BQ8" i="189"/>
  <c r="BP8" i="189"/>
  <c r="BO8" i="189"/>
  <c r="BN8" i="189"/>
  <c r="BM8" i="189"/>
  <c r="BL8" i="189"/>
  <c r="BK8" i="189"/>
  <c r="BJ8" i="189"/>
  <c r="BI8" i="189"/>
  <c r="BH8" i="189"/>
  <c r="BG8" i="189"/>
  <c r="BF8" i="189"/>
  <c r="BE8" i="189"/>
  <c r="BD8" i="189"/>
  <c r="BC8" i="189"/>
  <c r="BB8" i="189"/>
  <c r="BA8" i="189"/>
  <c r="AZ8" i="189"/>
  <c r="AY8" i="189"/>
  <c r="AX8" i="189"/>
  <c r="AW8" i="189"/>
  <c r="AV8" i="189"/>
  <c r="AU8" i="189"/>
  <c r="AT8" i="189"/>
  <c r="AS8" i="189"/>
  <c r="AR8" i="189"/>
  <c r="AQ8" i="189"/>
  <c r="AP8" i="189"/>
  <c r="AO8" i="189"/>
  <c r="AN8" i="189"/>
  <c r="AM8" i="189"/>
  <c r="AL8" i="189"/>
  <c r="AK8" i="189"/>
  <c r="AJ8" i="189"/>
  <c r="AI8" i="189"/>
  <c r="AH8" i="189"/>
  <c r="AG8" i="189"/>
  <c r="AF8" i="189"/>
  <c r="AE8" i="189"/>
  <c r="AD8" i="189"/>
  <c r="AC8" i="189"/>
  <c r="AB8" i="189"/>
  <c r="AA8" i="189"/>
  <c r="Z8" i="189"/>
  <c r="Y8" i="189"/>
  <c r="X8" i="189"/>
  <c r="W8" i="189"/>
  <c r="V8" i="189"/>
  <c r="U8" i="189"/>
  <c r="T8" i="189"/>
  <c r="S8" i="189"/>
  <c r="R8" i="189"/>
  <c r="Q8" i="189"/>
  <c r="P8" i="189"/>
  <c r="O8" i="189"/>
  <c r="N8" i="189"/>
  <c r="M8" i="189"/>
  <c r="L8" i="189"/>
  <c r="K8" i="189"/>
  <c r="J8" i="189"/>
  <c r="I8" i="189"/>
  <c r="H8" i="189"/>
  <c r="G8" i="189"/>
  <c r="F8" i="189"/>
  <c r="E8" i="189"/>
  <c r="D8" i="189"/>
  <c r="C8" i="189"/>
  <c r="B8" i="189"/>
  <c r="DX7" i="189"/>
  <c r="DW7" i="189"/>
  <c r="DV7" i="189"/>
  <c r="DU7" i="189"/>
  <c r="DT7" i="189"/>
  <c r="DS7" i="189"/>
  <c r="DR7" i="189"/>
  <c r="DQ7" i="189"/>
  <c r="DP7" i="189"/>
  <c r="DO7" i="189"/>
  <c r="DN7" i="189"/>
  <c r="DM7" i="189"/>
  <c r="DL7" i="189"/>
  <c r="DK7" i="189"/>
  <c r="DJ7" i="189"/>
  <c r="DI7" i="189"/>
  <c r="DH7" i="189"/>
  <c r="DG7" i="189"/>
  <c r="DF7" i="189"/>
  <c r="DE7" i="189"/>
  <c r="DD7" i="189"/>
  <c r="DC7" i="189"/>
  <c r="DB7" i="189"/>
  <c r="DA7" i="189"/>
  <c r="CZ7" i="189"/>
  <c r="CY7" i="189"/>
  <c r="CX7" i="189"/>
  <c r="CW7" i="189"/>
  <c r="CV7" i="189"/>
  <c r="CU7" i="189"/>
  <c r="CT7" i="189"/>
  <c r="CS7" i="189"/>
  <c r="CR7" i="189"/>
  <c r="CQ7" i="189"/>
  <c r="CP7" i="189"/>
  <c r="CO7" i="189"/>
  <c r="CN7" i="189"/>
  <c r="CM7" i="189"/>
  <c r="CL7" i="189"/>
  <c r="CK7" i="189"/>
  <c r="CJ7" i="189"/>
  <c r="CI7" i="189"/>
  <c r="CH7" i="189"/>
  <c r="CG7" i="189"/>
  <c r="CF7" i="189"/>
  <c r="CE7" i="189"/>
  <c r="CD7" i="189"/>
  <c r="CC7" i="189"/>
  <c r="CB7" i="189"/>
  <c r="CA7" i="189"/>
  <c r="BZ7" i="189"/>
  <c r="BY7" i="189"/>
  <c r="BX7" i="189"/>
  <c r="BW7" i="189"/>
  <c r="BV7" i="189"/>
  <c r="BU7" i="189"/>
  <c r="BT7" i="189"/>
  <c r="BS7" i="189"/>
  <c r="BR7" i="189"/>
  <c r="BQ7" i="189"/>
  <c r="BP7" i="189"/>
  <c r="BO7" i="189"/>
  <c r="BN7" i="189"/>
  <c r="BM7" i="189"/>
  <c r="BL7" i="189"/>
  <c r="BK7" i="189"/>
  <c r="BJ7" i="189"/>
  <c r="BI7" i="189"/>
  <c r="BH7" i="189"/>
  <c r="BG7" i="189"/>
  <c r="BF7" i="189"/>
  <c r="BE7" i="189"/>
  <c r="BD7" i="189"/>
  <c r="BC7" i="189"/>
  <c r="BB7" i="189"/>
  <c r="BA7" i="189"/>
  <c r="AZ7" i="189"/>
  <c r="AY7" i="189"/>
  <c r="AX7" i="189"/>
  <c r="AW7" i="189"/>
  <c r="AV7" i="189"/>
  <c r="AU7" i="189"/>
  <c r="AT7" i="189"/>
  <c r="AS7" i="189"/>
  <c r="AR7" i="189"/>
  <c r="AQ7" i="189"/>
  <c r="AP7" i="189"/>
  <c r="AO7" i="189"/>
  <c r="AN7" i="189"/>
  <c r="AM7" i="189"/>
  <c r="AL7" i="189"/>
  <c r="AK7" i="189"/>
  <c r="AJ7" i="189"/>
  <c r="AI7" i="189"/>
  <c r="AH7" i="189"/>
  <c r="AG7" i="189"/>
  <c r="AF7" i="189"/>
  <c r="AE7" i="189"/>
  <c r="AD7" i="189"/>
  <c r="AC7" i="189"/>
  <c r="AB7" i="189"/>
  <c r="AA7" i="189"/>
  <c r="Z7" i="189"/>
  <c r="Y7" i="189"/>
  <c r="X7" i="189"/>
  <c r="W7" i="189"/>
  <c r="V7" i="189"/>
  <c r="U7" i="189"/>
  <c r="T7" i="189"/>
  <c r="S7" i="189"/>
  <c r="R7" i="189"/>
  <c r="Q7" i="189"/>
  <c r="P7" i="189"/>
  <c r="O7" i="189"/>
  <c r="N7" i="189"/>
  <c r="M7" i="189"/>
  <c r="L7" i="189"/>
  <c r="K7" i="189"/>
  <c r="J7" i="189"/>
  <c r="I7" i="189"/>
  <c r="H7" i="189"/>
  <c r="G7" i="189"/>
  <c r="F7" i="189"/>
  <c r="E7" i="189"/>
  <c r="D7" i="189"/>
  <c r="C7" i="189"/>
  <c r="B7" i="189"/>
  <c r="DX5" i="189"/>
  <c r="DW5" i="189"/>
  <c r="DV5" i="189"/>
  <c r="DU5" i="189"/>
  <c r="DT5" i="189"/>
  <c r="DS5" i="189"/>
  <c r="DR5" i="189"/>
  <c r="DQ5" i="189"/>
  <c r="DP5" i="189"/>
  <c r="DO5" i="189"/>
  <c r="DN5" i="189"/>
  <c r="DM5" i="189"/>
  <c r="DL5" i="189"/>
  <c r="DK5" i="189"/>
  <c r="DJ5" i="189"/>
  <c r="DI5" i="189"/>
  <c r="DH5" i="189"/>
  <c r="DG5" i="189"/>
  <c r="DF5" i="189"/>
  <c r="DE5" i="189"/>
  <c r="DD5" i="189"/>
  <c r="DC5" i="189"/>
  <c r="DB5" i="189"/>
  <c r="DA5" i="189"/>
  <c r="CZ5" i="189"/>
  <c r="CY5" i="189"/>
  <c r="CX5" i="189"/>
  <c r="CW5" i="189"/>
  <c r="CV5" i="189"/>
  <c r="CU5" i="189"/>
  <c r="CT5" i="189"/>
  <c r="CS5" i="189"/>
  <c r="CR5" i="189"/>
  <c r="CQ5" i="189"/>
  <c r="CP5" i="189"/>
  <c r="CO5" i="189"/>
  <c r="CN5" i="189"/>
  <c r="CM5" i="189"/>
  <c r="CL5" i="189"/>
  <c r="CK5" i="189"/>
  <c r="CJ5" i="189"/>
  <c r="CI5" i="189"/>
  <c r="CH5" i="189"/>
  <c r="CG5" i="189"/>
  <c r="CF5" i="189"/>
  <c r="CE5" i="189"/>
  <c r="CD5" i="189"/>
  <c r="CC5" i="189"/>
  <c r="CB5" i="189"/>
  <c r="CA5" i="189"/>
  <c r="BZ5" i="189"/>
  <c r="BY5" i="189"/>
  <c r="BX5" i="189"/>
  <c r="BW5" i="189"/>
  <c r="BV5" i="189"/>
  <c r="BU5" i="189"/>
  <c r="BT5" i="189"/>
  <c r="BS5" i="189"/>
  <c r="BR5" i="189"/>
  <c r="BQ5" i="189"/>
  <c r="BP5" i="189"/>
  <c r="BO5" i="189"/>
  <c r="BN5" i="189"/>
  <c r="BM5" i="189"/>
  <c r="BL5" i="189"/>
  <c r="BK5" i="189"/>
  <c r="BJ5" i="189"/>
  <c r="BI5" i="189"/>
  <c r="BH5" i="189"/>
  <c r="BG5" i="189"/>
  <c r="BF5" i="189"/>
  <c r="BE5" i="189"/>
  <c r="BD5" i="189"/>
  <c r="BC5" i="189"/>
  <c r="BB5" i="189"/>
  <c r="BA5" i="189"/>
  <c r="AZ5" i="189"/>
  <c r="AY5" i="189"/>
  <c r="AX5" i="189"/>
  <c r="AW5" i="189"/>
  <c r="AV5" i="189"/>
  <c r="AU5" i="189"/>
  <c r="AT5" i="189"/>
  <c r="AS5" i="189"/>
  <c r="AR5" i="189"/>
  <c r="AQ5" i="189"/>
  <c r="AP5" i="189"/>
  <c r="AO5" i="189"/>
  <c r="AN5" i="189"/>
  <c r="AM5" i="189"/>
  <c r="AL5" i="189"/>
  <c r="AK5" i="189"/>
  <c r="AJ5" i="189"/>
  <c r="AI5" i="189"/>
  <c r="AH5" i="189"/>
  <c r="AG5" i="189"/>
  <c r="AF5" i="189"/>
  <c r="AE5" i="189"/>
  <c r="AD5" i="189"/>
  <c r="AC5" i="189"/>
  <c r="AB5" i="189"/>
  <c r="AA5" i="189"/>
  <c r="Z5" i="189"/>
  <c r="Y5" i="189"/>
  <c r="X5" i="189"/>
  <c r="W5" i="189"/>
  <c r="V5" i="189"/>
  <c r="U5" i="189"/>
  <c r="T5" i="189"/>
  <c r="S5" i="189"/>
  <c r="R5" i="189"/>
  <c r="Q5" i="189"/>
  <c r="P5" i="189"/>
  <c r="O5" i="189"/>
  <c r="N5" i="189"/>
  <c r="M5" i="189"/>
  <c r="L5" i="189"/>
  <c r="K5" i="189"/>
  <c r="J5" i="189"/>
  <c r="I5" i="189"/>
  <c r="H5" i="189"/>
  <c r="G5" i="189"/>
  <c r="F5" i="189"/>
  <c r="E5" i="189"/>
  <c r="D5" i="189"/>
  <c r="C5" i="189"/>
  <c r="B5" i="189"/>
  <c r="DX4" i="189"/>
  <c r="DW4" i="189"/>
  <c r="DV4" i="189"/>
  <c r="DU4" i="189"/>
  <c r="DT4" i="189"/>
  <c r="DS4" i="189"/>
  <c r="DR4" i="189"/>
  <c r="DQ4" i="189"/>
  <c r="DP4" i="189"/>
  <c r="DO4" i="189"/>
  <c r="DN4" i="189"/>
  <c r="DM4" i="189"/>
  <c r="DL4" i="189"/>
  <c r="DK4" i="189"/>
  <c r="DJ4" i="189"/>
  <c r="DI4" i="189"/>
  <c r="DH4" i="189"/>
  <c r="DG4" i="189"/>
  <c r="DF4" i="189"/>
  <c r="DE4" i="189"/>
  <c r="DD4" i="189"/>
  <c r="DC4" i="189"/>
  <c r="DB4" i="189"/>
  <c r="DA4" i="189"/>
  <c r="CZ4" i="189"/>
  <c r="CY4" i="189"/>
  <c r="CX4" i="189"/>
  <c r="CW4" i="189"/>
  <c r="CV4" i="189"/>
  <c r="CU4" i="189"/>
  <c r="CT4" i="189"/>
  <c r="CS4" i="189"/>
  <c r="CR4" i="189"/>
  <c r="CQ4" i="189"/>
  <c r="CP4" i="189"/>
  <c r="CO4" i="189"/>
  <c r="CN4" i="189"/>
  <c r="CM4" i="189"/>
  <c r="CL4" i="189"/>
  <c r="CK4" i="189"/>
  <c r="CJ4" i="189"/>
  <c r="CI4" i="189"/>
  <c r="CH4" i="189"/>
  <c r="CG4" i="189"/>
  <c r="CF4" i="189"/>
  <c r="CE4" i="189"/>
  <c r="CD4" i="189"/>
  <c r="CC4" i="189"/>
  <c r="CB4" i="189"/>
  <c r="CA4" i="189"/>
  <c r="BZ4" i="189"/>
  <c r="BY4" i="189"/>
  <c r="BX4" i="189"/>
  <c r="BW4" i="189"/>
  <c r="BV4" i="189"/>
  <c r="BU4" i="189"/>
  <c r="BT4" i="189"/>
  <c r="BS4" i="189"/>
  <c r="BR4" i="189"/>
  <c r="BQ4" i="189"/>
  <c r="BP4" i="189"/>
  <c r="BO4" i="189"/>
  <c r="BN4" i="189"/>
  <c r="BM4" i="189"/>
  <c r="BL4" i="189"/>
  <c r="BK4" i="189"/>
  <c r="BJ4" i="189"/>
  <c r="BI4" i="189"/>
  <c r="BH4" i="189"/>
  <c r="BG4" i="189"/>
  <c r="BF4" i="189"/>
  <c r="BE4" i="189"/>
  <c r="BD4" i="189"/>
  <c r="BC4" i="189"/>
  <c r="BB4" i="189"/>
  <c r="BA4" i="189"/>
  <c r="AZ4" i="189"/>
  <c r="AY4" i="189"/>
  <c r="AX4" i="189"/>
  <c r="AW4" i="189"/>
  <c r="AV4" i="189"/>
  <c r="AU4" i="189"/>
  <c r="AT4" i="189"/>
  <c r="AS4" i="189"/>
  <c r="AR4" i="189"/>
  <c r="AQ4" i="189"/>
  <c r="AP4" i="189"/>
  <c r="AO4" i="189"/>
  <c r="AN4" i="189"/>
  <c r="AM4" i="189"/>
  <c r="AL4" i="189"/>
  <c r="AK4" i="189"/>
  <c r="AJ4" i="189"/>
  <c r="AI4" i="189"/>
  <c r="AH4" i="189"/>
  <c r="AG4" i="189"/>
  <c r="AF4" i="189"/>
  <c r="AE4" i="189"/>
  <c r="AD4" i="189"/>
  <c r="AC4" i="189"/>
  <c r="AB4" i="189"/>
  <c r="AA4" i="189"/>
  <c r="Z4" i="189"/>
  <c r="Y4" i="189"/>
  <c r="X4" i="189"/>
  <c r="W4" i="189"/>
  <c r="V4" i="189"/>
  <c r="U4" i="189"/>
  <c r="T4" i="189"/>
  <c r="S4" i="189"/>
  <c r="R4" i="189"/>
  <c r="Q4" i="189"/>
  <c r="P4" i="189"/>
  <c r="O4" i="189"/>
  <c r="N4" i="189"/>
  <c r="M4" i="189"/>
  <c r="L4" i="189"/>
  <c r="K4" i="189"/>
  <c r="J4" i="189"/>
  <c r="I4" i="189"/>
  <c r="H4" i="189"/>
  <c r="G4" i="189"/>
  <c r="F4" i="189"/>
  <c r="E4" i="189"/>
  <c r="D4" i="189"/>
  <c r="C4" i="189"/>
  <c r="B4" i="189"/>
  <c r="A75" i="188"/>
  <c r="DX55" i="188"/>
  <c r="DW55" i="188"/>
  <c r="DV55" i="188"/>
  <c r="DU55" i="188"/>
  <c r="DT55" i="188"/>
  <c r="DS55" i="188"/>
  <c r="DR55" i="188"/>
  <c r="DQ55" i="188"/>
  <c r="DP55" i="188"/>
  <c r="DO55" i="188"/>
  <c r="DN55" i="188"/>
  <c r="DM55" i="188"/>
  <c r="DL55" i="188"/>
  <c r="DK55" i="188"/>
  <c r="DJ55" i="188"/>
  <c r="DI55" i="188"/>
  <c r="DH55" i="188"/>
  <c r="DG55" i="188"/>
  <c r="DF55" i="188"/>
  <c r="DE55" i="188"/>
  <c r="DD55" i="188"/>
  <c r="DC55" i="188"/>
  <c r="DB55" i="188"/>
  <c r="DA55" i="188"/>
  <c r="CZ55" i="188"/>
  <c r="CY55" i="188"/>
  <c r="CX55" i="188"/>
  <c r="CW55" i="188"/>
  <c r="CV55" i="188"/>
  <c r="CU55" i="188"/>
  <c r="CT55" i="188"/>
  <c r="CS55" i="188"/>
  <c r="CR55" i="188"/>
  <c r="CQ55" i="188"/>
  <c r="CP55" i="188"/>
  <c r="CO55" i="188"/>
  <c r="CN55" i="188"/>
  <c r="CM55" i="188"/>
  <c r="CL55" i="188"/>
  <c r="CK55" i="188"/>
  <c r="CJ55" i="188"/>
  <c r="CI55" i="188"/>
  <c r="CH55" i="188"/>
  <c r="CG55" i="188"/>
  <c r="CF55" i="188"/>
  <c r="CE55" i="188"/>
  <c r="CD55" i="188"/>
  <c r="CC55" i="188"/>
  <c r="CB55" i="188"/>
  <c r="CA55" i="188"/>
  <c r="BZ55" i="188"/>
  <c r="BY55" i="188"/>
  <c r="BX55" i="188"/>
  <c r="BW55" i="188"/>
  <c r="BV55" i="188"/>
  <c r="BU55" i="188"/>
  <c r="BT55" i="188"/>
  <c r="BS55" i="188"/>
  <c r="BR55" i="188"/>
  <c r="BQ55" i="188"/>
  <c r="BP55" i="188"/>
  <c r="BO55" i="188"/>
  <c r="BN55" i="188"/>
  <c r="BM55" i="188"/>
  <c r="BL55" i="188"/>
  <c r="BK55" i="188"/>
  <c r="BJ55" i="188"/>
  <c r="BI55" i="188"/>
  <c r="BH55" i="188"/>
  <c r="BG55" i="188"/>
  <c r="BD55" i="188"/>
  <c r="BC55" i="188"/>
  <c r="BB55" i="188"/>
  <c r="BA55" i="188"/>
  <c r="AZ55" i="188"/>
  <c r="AY55" i="188"/>
  <c r="AX55" i="188"/>
  <c r="AW55" i="188"/>
  <c r="AV55" i="188"/>
  <c r="AU55" i="188"/>
  <c r="AT55" i="188"/>
  <c r="AS55" i="188"/>
  <c r="AR55" i="188"/>
  <c r="AQ55" i="188"/>
  <c r="AP55" i="188"/>
  <c r="AO55" i="188"/>
  <c r="AN55" i="188"/>
  <c r="AM55" i="188"/>
  <c r="AL55" i="188"/>
  <c r="AK55" i="188"/>
  <c r="AJ55" i="188"/>
  <c r="AI55" i="188"/>
  <c r="AH55" i="188"/>
  <c r="AG55" i="188"/>
  <c r="AF55" i="188"/>
  <c r="AE55" i="188"/>
  <c r="AD55" i="188"/>
  <c r="AC55" i="188"/>
  <c r="AB55" i="188"/>
  <c r="AA55" i="188"/>
  <c r="Z55" i="188"/>
  <c r="Y55" i="188"/>
  <c r="X55" i="188"/>
  <c r="W55" i="188"/>
  <c r="V55" i="188"/>
  <c r="U55" i="188"/>
  <c r="T55" i="188"/>
  <c r="S55" i="188"/>
  <c r="R55" i="188"/>
  <c r="Q55" i="188"/>
  <c r="P55" i="188"/>
  <c r="O55" i="188"/>
  <c r="N55" i="188"/>
  <c r="M55" i="188"/>
  <c r="L55" i="188"/>
  <c r="K55" i="188"/>
  <c r="J55" i="188"/>
  <c r="I55" i="188"/>
  <c r="H55" i="188"/>
  <c r="G55" i="188"/>
  <c r="F55" i="188"/>
  <c r="E55" i="188"/>
  <c r="D55" i="188"/>
  <c r="C55" i="188"/>
  <c r="B55" i="188"/>
  <c r="DX53" i="188"/>
  <c r="DW53" i="188"/>
  <c r="DV53" i="188"/>
  <c r="DU53" i="188"/>
  <c r="DT53" i="188"/>
  <c r="DS53" i="188"/>
  <c r="DR53" i="188"/>
  <c r="DQ53" i="188"/>
  <c r="DP53" i="188"/>
  <c r="DO53" i="188"/>
  <c r="DN53" i="188"/>
  <c r="DM53" i="188"/>
  <c r="DL53" i="188"/>
  <c r="DK53" i="188"/>
  <c r="DJ53" i="188"/>
  <c r="DI53" i="188"/>
  <c r="DH53" i="188"/>
  <c r="DG53" i="188"/>
  <c r="DF53" i="188"/>
  <c r="DE53" i="188"/>
  <c r="DD53" i="188"/>
  <c r="DC53" i="188"/>
  <c r="DB53" i="188"/>
  <c r="DA53" i="188"/>
  <c r="CZ53" i="188"/>
  <c r="CY53" i="188"/>
  <c r="CX53" i="188"/>
  <c r="CW53" i="188"/>
  <c r="CV53" i="188"/>
  <c r="CU53" i="188"/>
  <c r="CT53" i="188"/>
  <c r="CS53" i="188"/>
  <c r="CR53" i="188"/>
  <c r="CQ53" i="188"/>
  <c r="CP53" i="188"/>
  <c r="CO53" i="188"/>
  <c r="CN53" i="188"/>
  <c r="CM53" i="188"/>
  <c r="CL53" i="188"/>
  <c r="CK53" i="188"/>
  <c r="CJ53" i="188"/>
  <c r="CI53" i="188"/>
  <c r="CH53" i="188"/>
  <c r="CG53" i="188"/>
  <c r="CF53" i="188"/>
  <c r="CE53" i="188"/>
  <c r="CD53" i="188"/>
  <c r="CC53" i="188"/>
  <c r="CB53" i="188"/>
  <c r="CA53" i="188"/>
  <c r="BZ53" i="188"/>
  <c r="BY53" i="188"/>
  <c r="BX53" i="188"/>
  <c r="BW53" i="188"/>
  <c r="BV53" i="188"/>
  <c r="BU53" i="188"/>
  <c r="BT53" i="188"/>
  <c r="BS53" i="188"/>
  <c r="BR53" i="188"/>
  <c r="BQ53" i="188"/>
  <c r="BP53" i="188"/>
  <c r="BO53" i="188"/>
  <c r="BN53" i="188"/>
  <c r="BM53" i="188"/>
  <c r="BL53" i="188"/>
  <c r="BK53" i="188"/>
  <c r="BJ53" i="188"/>
  <c r="BI53" i="188"/>
  <c r="BH53" i="188"/>
  <c r="BG53" i="188"/>
  <c r="BF53" i="188"/>
  <c r="BE53" i="188"/>
  <c r="BD53" i="188"/>
  <c r="BC53" i="188"/>
  <c r="BB53" i="188"/>
  <c r="BA53" i="188"/>
  <c r="AZ53" i="188"/>
  <c r="AY53" i="188"/>
  <c r="AX53" i="188"/>
  <c r="AW53" i="188"/>
  <c r="AV53" i="188"/>
  <c r="AU53" i="188"/>
  <c r="AT53" i="188"/>
  <c r="AS53" i="188"/>
  <c r="AR53" i="188"/>
  <c r="AQ53" i="188"/>
  <c r="AP53" i="188"/>
  <c r="AO53" i="188"/>
  <c r="AN53" i="188"/>
  <c r="AM53" i="188"/>
  <c r="AL53" i="188"/>
  <c r="AK53" i="188"/>
  <c r="AJ53" i="188"/>
  <c r="AI53" i="188"/>
  <c r="AH53" i="188"/>
  <c r="AG53" i="188"/>
  <c r="AF53" i="188"/>
  <c r="AE53" i="188"/>
  <c r="AD53" i="188"/>
  <c r="AC53" i="188"/>
  <c r="AB53" i="188"/>
  <c r="AA53" i="188"/>
  <c r="Z53" i="188"/>
  <c r="Y53" i="188"/>
  <c r="X53" i="188"/>
  <c r="W53" i="188"/>
  <c r="V53" i="188"/>
  <c r="U53" i="188"/>
  <c r="T53" i="188"/>
  <c r="S53" i="188"/>
  <c r="R53" i="188"/>
  <c r="Q53" i="188"/>
  <c r="P53" i="188"/>
  <c r="O53" i="188"/>
  <c r="N53" i="188"/>
  <c r="M53" i="188"/>
  <c r="L53" i="188"/>
  <c r="K53" i="188"/>
  <c r="J53" i="188"/>
  <c r="I53" i="188"/>
  <c r="H53" i="188"/>
  <c r="G53" i="188"/>
  <c r="F53" i="188"/>
  <c r="E53" i="188"/>
  <c r="D53" i="188"/>
  <c r="C53" i="188"/>
  <c r="B53" i="188"/>
  <c r="DX52" i="188"/>
  <c r="DW52" i="188"/>
  <c r="DV52" i="188"/>
  <c r="DU52" i="188"/>
  <c r="DT52" i="188"/>
  <c r="DS52" i="188"/>
  <c r="DR52" i="188"/>
  <c r="DQ52" i="188"/>
  <c r="DP52" i="188"/>
  <c r="DO52" i="188"/>
  <c r="DN52" i="188"/>
  <c r="DM52" i="188"/>
  <c r="DL52" i="188"/>
  <c r="DK52" i="188"/>
  <c r="DJ52" i="188"/>
  <c r="DI52" i="188"/>
  <c r="DH52" i="188"/>
  <c r="DG52" i="188"/>
  <c r="DF52" i="188"/>
  <c r="DE52" i="188"/>
  <c r="DD52" i="188"/>
  <c r="DC52" i="188"/>
  <c r="DB52" i="188"/>
  <c r="DA52" i="188"/>
  <c r="CZ52" i="188"/>
  <c r="CY52" i="188"/>
  <c r="CX52" i="188"/>
  <c r="CW52" i="188"/>
  <c r="CV52" i="188"/>
  <c r="CU52" i="188"/>
  <c r="CT52" i="188"/>
  <c r="CS52" i="188"/>
  <c r="CR52" i="188"/>
  <c r="CQ52" i="188"/>
  <c r="CP52" i="188"/>
  <c r="CO52" i="188"/>
  <c r="CN52" i="188"/>
  <c r="CM52" i="188"/>
  <c r="CL52" i="188"/>
  <c r="CK52" i="188"/>
  <c r="CJ52" i="188"/>
  <c r="CI52" i="188"/>
  <c r="CH52" i="188"/>
  <c r="CG52" i="188"/>
  <c r="CF52" i="188"/>
  <c r="CE52" i="188"/>
  <c r="CD52" i="188"/>
  <c r="CC52" i="188"/>
  <c r="CB52" i="188"/>
  <c r="CA52" i="188"/>
  <c r="BZ52" i="188"/>
  <c r="BY52" i="188"/>
  <c r="BX52" i="188"/>
  <c r="BW52" i="188"/>
  <c r="BV52" i="188"/>
  <c r="BU52" i="188"/>
  <c r="BT52" i="188"/>
  <c r="BS52" i="188"/>
  <c r="BR52" i="188"/>
  <c r="BQ52" i="188"/>
  <c r="BP52" i="188"/>
  <c r="BO52" i="188"/>
  <c r="BN52" i="188"/>
  <c r="BM52" i="188"/>
  <c r="BL52" i="188"/>
  <c r="BK52" i="188"/>
  <c r="BJ52" i="188"/>
  <c r="BI52" i="188"/>
  <c r="BH52" i="188"/>
  <c r="BG52" i="188"/>
  <c r="BF52" i="188"/>
  <c r="BE52" i="188"/>
  <c r="BD52" i="188"/>
  <c r="BC52" i="188"/>
  <c r="BB52" i="188"/>
  <c r="BA52" i="188"/>
  <c r="AZ52" i="188"/>
  <c r="AY52" i="188"/>
  <c r="AX52" i="188"/>
  <c r="AW52" i="188"/>
  <c r="AV52" i="188"/>
  <c r="AU52" i="188"/>
  <c r="AT52" i="188"/>
  <c r="AS52" i="188"/>
  <c r="AR52" i="188"/>
  <c r="AQ52" i="188"/>
  <c r="AP52" i="188"/>
  <c r="AO52" i="188"/>
  <c r="AN52" i="188"/>
  <c r="AM52" i="188"/>
  <c r="AL52" i="188"/>
  <c r="AK52" i="188"/>
  <c r="AJ52" i="188"/>
  <c r="AI52" i="188"/>
  <c r="AH52" i="188"/>
  <c r="AG52" i="188"/>
  <c r="AF52" i="188"/>
  <c r="AE52" i="188"/>
  <c r="AD52" i="188"/>
  <c r="AC52" i="188"/>
  <c r="AB52" i="188"/>
  <c r="AA52" i="188"/>
  <c r="Z52" i="188"/>
  <c r="Y52" i="188"/>
  <c r="X52" i="188"/>
  <c r="W52" i="188"/>
  <c r="V52" i="188"/>
  <c r="U52" i="188"/>
  <c r="T52" i="188"/>
  <c r="S52" i="188"/>
  <c r="R52" i="188"/>
  <c r="Q52" i="188"/>
  <c r="P52" i="188"/>
  <c r="O52" i="188"/>
  <c r="N52" i="188"/>
  <c r="M52" i="188"/>
  <c r="L52" i="188"/>
  <c r="K52" i="188"/>
  <c r="J52" i="188"/>
  <c r="I52" i="188"/>
  <c r="H52" i="188"/>
  <c r="G52" i="188"/>
  <c r="F52" i="188"/>
  <c r="E52" i="188"/>
  <c r="D52" i="188"/>
  <c r="C52" i="188"/>
  <c r="B52" i="188"/>
  <c r="DX50" i="188"/>
  <c r="DW50" i="188"/>
  <c r="DV50" i="188"/>
  <c r="DU50" i="188"/>
  <c r="DT50" i="188"/>
  <c r="DS50" i="188"/>
  <c r="DR50" i="188"/>
  <c r="DQ50" i="188"/>
  <c r="DP50" i="188"/>
  <c r="DO50" i="188"/>
  <c r="DN50" i="188"/>
  <c r="DM50" i="188"/>
  <c r="DL50" i="188"/>
  <c r="DK50" i="188"/>
  <c r="DJ50" i="188"/>
  <c r="DI50" i="188"/>
  <c r="DH50" i="188"/>
  <c r="DG50" i="188"/>
  <c r="DF50" i="188"/>
  <c r="DE50" i="188"/>
  <c r="DD50" i="188"/>
  <c r="DC50" i="188"/>
  <c r="DB50" i="188"/>
  <c r="DA50" i="188"/>
  <c r="CZ50" i="188"/>
  <c r="CY50" i="188"/>
  <c r="CX50" i="188"/>
  <c r="CW50" i="188"/>
  <c r="CV50" i="188"/>
  <c r="CU50" i="188"/>
  <c r="CT50" i="188"/>
  <c r="CS50" i="188"/>
  <c r="CR50" i="188"/>
  <c r="CQ50" i="188"/>
  <c r="CP50" i="188"/>
  <c r="CO50" i="188"/>
  <c r="CN50" i="188"/>
  <c r="CM50" i="188"/>
  <c r="CL50" i="188"/>
  <c r="CK50" i="188"/>
  <c r="CJ50" i="188"/>
  <c r="CI50" i="188"/>
  <c r="CH50" i="188"/>
  <c r="CG50" i="188"/>
  <c r="CF50" i="188"/>
  <c r="CE50" i="188"/>
  <c r="CD50" i="188"/>
  <c r="CC50" i="188"/>
  <c r="CB50" i="188"/>
  <c r="CA50" i="188"/>
  <c r="BZ50" i="188"/>
  <c r="BY50" i="188"/>
  <c r="BX50" i="188"/>
  <c r="BW50" i="188"/>
  <c r="BV50" i="188"/>
  <c r="BU50" i="188"/>
  <c r="BT50" i="188"/>
  <c r="BS50" i="188"/>
  <c r="BR50" i="188"/>
  <c r="BQ50" i="188"/>
  <c r="BP50" i="188"/>
  <c r="BO50" i="188"/>
  <c r="BN50" i="188"/>
  <c r="BM50" i="188"/>
  <c r="BL50" i="188"/>
  <c r="BK50" i="188"/>
  <c r="BJ50" i="188"/>
  <c r="BI50" i="188"/>
  <c r="BH50" i="188"/>
  <c r="BG50" i="188"/>
  <c r="BF50" i="188"/>
  <c r="BE50" i="188"/>
  <c r="BD50" i="188"/>
  <c r="BC50" i="188"/>
  <c r="BB50" i="188"/>
  <c r="BA50" i="188"/>
  <c r="AZ50" i="188"/>
  <c r="AY50" i="188"/>
  <c r="AX50" i="188"/>
  <c r="AW50" i="188"/>
  <c r="AV50" i="188"/>
  <c r="AU50" i="188"/>
  <c r="AT50" i="188"/>
  <c r="AS50" i="188"/>
  <c r="AR50" i="188"/>
  <c r="AQ50" i="188"/>
  <c r="AP50" i="188"/>
  <c r="AO50" i="188"/>
  <c r="AN50" i="188"/>
  <c r="AM50" i="188"/>
  <c r="AL50" i="188"/>
  <c r="AK50" i="188"/>
  <c r="AJ50" i="188"/>
  <c r="AI50" i="188"/>
  <c r="AH50" i="188"/>
  <c r="AG50" i="188"/>
  <c r="AF50" i="188"/>
  <c r="AE50" i="188"/>
  <c r="AD50" i="188"/>
  <c r="AC50" i="188"/>
  <c r="AB50" i="188"/>
  <c r="AA50" i="188"/>
  <c r="Z50" i="188"/>
  <c r="Y50" i="188"/>
  <c r="X50" i="188"/>
  <c r="W50" i="188"/>
  <c r="V50" i="188"/>
  <c r="U50" i="188"/>
  <c r="T50" i="188"/>
  <c r="S50" i="188"/>
  <c r="R50" i="188"/>
  <c r="Q50" i="188"/>
  <c r="P50" i="188"/>
  <c r="O50" i="188"/>
  <c r="N50" i="188"/>
  <c r="M50" i="188"/>
  <c r="L50" i="188"/>
  <c r="K50" i="188"/>
  <c r="J50" i="188"/>
  <c r="I50" i="188"/>
  <c r="H50" i="188"/>
  <c r="G50" i="188"/>
  <c r="F50" i="188"/>
  <c r="E50" i="188"/>
  <c r="D50" i="188"/>
  <c r="C50" i="188"/>
  <c r="B50" i="188"/>
  <c r="DX49" i="188"/>
  <c r="DW49" i="188"/>
  <c r="DV49" i="188"/>
  <c r="DU49" i="188"/>
  <c r="DT49" i="188"/>
  <c r="DS49" i="188"/>
  <c r="DR49" i="188"/>
  <c r="DQ49" i="188"/>
  <c r="DP49" i="188"/>
  <c r="DO49" i="188"/>
  <c r="DN49" i="188"/>
  <c r="DM49" i="188"/>
  <c r="DL49" i="188"/>
  <c r="DK49" i="188"/>
  <c r="DJ49" i="188"/>
  <c r="DI49" i="188"/>
  <c r="DH49" i="188"/>
  <c r="DG49" i="188"/>
  <c r="DF49" i="188"/>
  <c r="DE49" i="188"/>
  <c r="DD49" i="188"/>
  <c r="DC49" i="188"/>
  <c r="DB49" i="188"/>
  <c r="DA49" i="188"/>
  <c r="CZ49" i="188"/>
  <c r="CY49" i="188"/>
  <c r="CX49" i="188"/>
  <c r="CW49" i="188"/>
  <c r="CV49" i="188"/>
  <c r="CU49" i="188"/>
  <c r="CT49" i="188"/>
  <c r="CS49" i="188"/>
  <c r="CR49" i="188"/>
  <c r="CQ49" i="188"/>
  <c r="CP49" i="188"/>
  <c r="CO49" i="188"/>
  <c r="CN49" i="188"/>
  <c r="CM49" i="188"/>
  <c r="CL49" i="188"/>
  <c r="CK49" i="188"/>
  <c r="CJ49" i="188"/>
  <c r="CI49" i="188"/>
  <c r="CH49" i="188"/>
  <c r="CG49" i="188"/>
  <c r="CF49" i="188"/>
  <c r="CE49" i="188"/>
  <c r="CD49" i="188"/>
  <c r="CC49" i="188"/>
  <c r="CB49" i="188"/>
  <c r="CA49" i="188"/>
  <c r="BZ49" i="188"/>
  <c r="BY49" i="188"/>
  <c r="BX49" i="188"/>
  <c r="BW49" i="188"/>
  <c r="BV49" i="188"/>
  <c r="BU49" i="188"/>
  <c r="BT49" i="188"/>
  <c r="BS49" i="188"/>
  <c r="BR49" i="188"/>
  <c r="BQ49" i="188"/>
  <c r="BP49" i="188"/>
  <c r="BO49" i="188"/>
  <c r="BN49" i="188"/>
  <c r="BM49" i="188"/>
  <c r="BL49" i="188"/>
  <c r="BK49" i="188"/>
  <c r="BJ49" i="188"/>
  <c r="BI49" i="188"/>
  <c r="BH49" i="188"/>
  <c r="BG49" i="188"/>
  <c r="BF49" i="188"/>
  <c r="BE49" i="188"/>
  <c r="BD49" i="188"/>
  <c r="BC49" i="188"/>
  <c r="BB49" i="188"/>
  <c r="BA49" i="188"/>
  <c r="AZ49" i="188"/>
  <c r="AY49" i="188"/>
  <c r="AX49" i="188"/>
  <c r="AW49" i="188"/>
  <c r="AV49" i="188"/>
  <c r="AU49" i="188"/>
  <c r="AT49" i="188"/>
  <c r="AS49" i="188"/>
  <c r="AR49" i="188"/>
  <c r="AQ49" i="188"/>
  <c r="AP49" i="188"/>
  <c r="AO49" i="188"/>
  <c r="AN49" i="188"/>
  <c r="AM49" i="188"/>
  <c r="AL49" i="188"/>
  <c r="AK49" i="188"/>
  <c r="AJ49" i="188"/>
  <c r="AI49" i="188"/>
  <c r="AH49" i="188"/>
  <c r="AG49" i="188"/>
  <c r="AF49" i="188"/>
  <c r="AE49" i="188"/>
  <c r="AD49" i="188"/>
  <c r="AC49" i="188"/>
  <c r="AB49" i="188"/>
  <c r="AA49" i="188"/>
  <c r="Z49" i="188"/>
  <c r="Y49" i="188"/>
  <c r="X49" i="188"/>
  <c r="W49" i="188"/>
  <c r="V49" i="188"/>
  <c r="U49" i="188"/>
  <c r="T49" i="188"/>
  <c r="S49" i="188"/>
  <c r="R49" i="188"/>
  <c r="Q49" i="188"/>
  <c r="P49" i="188"/>
  <c r="O49" i="188"/>
  <c r="N49" i="188"/>
  <c r="M49" i="188"/>
  <c r="L49" i="188"/>
  <c r="K49" i="188"/>
  <c r="J49" i="188"/>
  <c r="I49" i="188"/>
  <c r="H49" i="188"/>
  <c r="G49" i="188"/>
  <c r="F49" i="188"/>
  <c r="E49" i="188"/>
  <c r="D49" i="188"/>
  <c r="C49" i="188"/>
  <c r="B49" i="188"/>
  <c r="DX47" i="188"/>
  <c r="DW47" i="188"/>
  <c r="DV47" i="188"/>
  <c r="DU47" i="188"/>
  <c r="DT47" i="188"/>
  <c r="DS47" i="188"/>
  <c r="DR47" i="188"/>
  <c r="DQ47" i="188"/>
  <c r="DP47" i="188"/>
  <c r="DO47" i="188"/>
  <c r="DN47" i="188"/>
  <c r="DM47" i="188"/>
  <c r="DL47" i="188"/>
  <c r="DK47" i="188"/>
  <c r="DJ47" i="188"/>
  <c r="DI47" i="188"/>
  <c r="DH47" i="188"/>
  <c r="DG47" i="188"/>
  <c r="DF47" i="188"/>
  <c r="DE47" i="188"/>
  <c r="DD47" i="188"/>
  <c r="DC47" i="188"/>
  <c r="DB47" i="188"/>
  <c r="DA47" i="188"/>
  <c r="CZ47" i="188"/>
  <c r="CY47" i="188"/>
  <c r="CX47" i="188"/>
  <c r="CW47" i="188"/>
  <c r="CV47" i="188"/>
  <c r="CU47" i="188"/>
  <c r="CT47" i="188"/>
  <c r="CS47" i="188"/>
  <c r="CR47" i="188"/>
  <c r="CQ47" i="188"/>
  <c r="CP47" i="188"/>
  <c r="CO47" i="188"/>
  <c r="CN47" i="188"/>
  <c r="CM47" i="188"/>
  <c r="CL47" i="188"/>
  <c r="CK47" i="188"/>
  <c r="CJ47" i="188"/>
  <c r="CI47" i="188"/>
  <c r="CH47" i="188"/>
  <c r="CG47" i="188"/>
  <c r="CF47" i="188"/>
  <c r="CE47" i="188"/>
  <c r="CD47" i="188"/>
  <c r="CC47" i="188"/>
  <c r="CB47" i="188"/>
  <c r="CA47" i="188"/>
  <c r="BZ47" i="188"/>
  <c r="BY47" i="188"/>
  <c r="BX47" i="188"/>
  <c r="BW47" i="188"/>
  <c r="BV47" i="188"/>
  <c r="BU47" i="188"/>
  <c r="BT47" i="188"/>
  <c r="BS47" i="188"/>
  <c r="BR47" i="188"/>
  <c r="BQ47" i="188"/>
  <c r="BP47" i="188"/>
  <c r="BO47" i="188"/>
  <c r="BN47" i="188"/>
  <c r="BM47" i="188"/>
  <c r="BL47" i="188"/>
  <c r="BK47" i="188"/>
  <c r="BJ47" i="188"/>
  <c r="BI47" i="188"/>
  <c r="BH47" i="188"/>
  <c r="BG47" i="188"/>
  <c r="BF47" i="188"/>
  <c r="BE47" i="188"/>
  <c r="BD47" i="188"/>
  <c r="BC47" i="188"/>
  <c r="BB47" i="188"/>
  <c r="BA47" i="188"/>
  <c r="AZ47" i="188"/>
  <c r="AY47" i="188"/>
  <c r="AX47" i="188"/>
  <c r="AW47" i="188"/>
  <c r="AV47" i="188"/>
  <c r="AU47" i="188"/>
  <c r="AT47" i="188"/>
  <c r="AS47" i="188"/>
  <c r="AR47" i="188"/>
  <c r="AQ47" i="188"/>
  <c r="AP47" i="188"/>
  <c r="AO47" i="188"/>
  <c r="AN47" i="188"/>
  <c r="AM47" i="188"/>
  <c r="AL47" i="188"/>
  <c r="AK47" i="188"/>
  <c r="AJ47" i="188"/>
  <c r="AI47" i="188"/>
  <c r="AH47" i="188"/>
  <c r="AG47" i="188"/>
  <c r="AF47" i="188"/>
  <c r="AE47" i="188"/>
  <c r="AD47" i="188"/>
  <c r="AC47" i="188"/>
  <c r="AB47" i="188"/>
  <c r="AA47" i="188"/>
  <c r="Z47" i="188"/>
  <c r="Y47" i="188"/>
  <c r="X47" i="188"/>
  <c r="W47" i="188"/>
  <c r="V47" i="188"/>
  <c r="U47" i="188"/>
  <c r="T47" i="188"/>
  <c r="S47" i="188"/>
  <c r="R47" i="188"/>
  <c r="Q47" i="188"/>
  <c r="P47" i="188"/>
  <c r="O47" i="188"/>
  <c r="N47" i="188"/>
  <c r="M47" i="188"/>
  <c r="L47" i="188"/>
  <c r="K47" i="188"/>
  <c r="J47" i="188"/>
  <c r="I47" i="188"/>
  <c r="H47" i="188"/>
  <c r="G47" i="188"/>
  <c r="F47" i="188"/>
  <c r="E47" i="188"/>
  <c r="D47" i="188"/>
  <c r="C47" i="188"/>
  <c r="B47" i="188"/>
  <c r="DX46" i="188"/>
  <c r="DW46" i="188"/>
  <c r="DV46" i="188"/>
  <c r="DU46" i="188"/>
  <c r="DT46" i="188"/>
  <c r="DS46" i="188"/>
  <c r="DR46" i="188"/>
  <c r="DQ46" i="188"/>
  <c r="DP46" i="188"/>
  <c r="DO46" i="188"/>
  <c r="DN46" i="188"/>
  <c r="DM46" i="188"/>
  <c r="DL46" i="188"/>
  <c r="DK46" i="188"/>
  <c r="DJ46" i="188"/>
  <c r="DI46" i="188"/>
  <c r="DH46" i="188"/>
  <c r="DG46" i="188"/>
  <c r="DF46" i="188"/>
  <c r="DE46" i="188"/>
  <c r="DD46" i="188"/>
  <c r="DC46" i="188"/>
  <c r="DB46" i="188"/>
  <c r="DA46" i="188"/>
  <c r="CZ46" i="188"/>
  <c r="CY46" i="188"/>
  <c r="CX46" i="188"/>
  <c r="CW46" i="188"/>
  <c r="CV46" i="188"/>
  <c r="CU46" i="188"/>
  <c r="CT46" i="188"/>
  <c r="CS46" i="188"/>
  <c r="CR46" i="188"/>
  <c r="CQ46" i="188"/>
  <c r="CP46" i="188"/>
  <c r="CO46" i="188"/>
  <c r="CN46" i="188"/>
  <c r="CM46" i="188"/>
  <c r="CL46" i="188"/>
  <c r="CK46" i="188"/>
  <c r="CJ46" i="188"/>
  <c r="CI46" i="188"/>
  <c r="CH46" i="188"/>
  <c r="CG46" i="188"/>
  <c r="CF46" i="188"/>
  <c r="CE46" i="188"/>
  <c r="CD46" i="188"/>
  <c r="CC46" i="188"/>
  <c r="CB46" i="188"/>
  <c r="CA46" i="188"/>
  <c r="BZ46" i="188"/>
  <c r="BY46" i="188"/>
  <c r="BX46" i="188"/>
  <c r="BW46" i="188"/>
  <c r="BV46" i="188"/>
  <c r="BU46" i="188"/>
  <c r="BT46" i="188"/>
  <c r="BS46" i="188"/>
  <c r="BR46" i="188"/>
  <c r="BQ46" i="188"/>
  <c r="BP46" i="188"/>
  <c r="BO46" i="188"/>
  <c r="BN46" i="188"/>
  <c r="BM46" i="188"/>
  <c r="BL46" i="188"/>
  <c r="BK46" i="188"/>
  <c r="BJ46" i="188"/>
  <c r="BI46" i="188"/>
  <c r="BH46" i="188"/>
  <c r="BG46" i="188"/>
  <c r="BF46" i="188"/>
  <c r="BE46" i="188"/>
  <c r="BD46" i="188"/>
  <c r="BC46" i="188"/>
  <c r="BB46" i="188"/>
  <c r="BA46" i="188"/>
  <c r="AZ46" i="188"/>
  <c r="AY46" i="188"/>
  <c r="AX46" i="188"/>
  <c r="AW46" i="188"/>
  <c r="AV46" i="188"/>
  <c r="AU46" i="188"/>
  <c r="AT46" i="188"/>
  <c r="AS46" i="188"/>
  <c r="AR46" i="188"/>
  <c r="AQ46" i="188"/>
  <c r="AP46" i="188"/>
  <c r="AO46" i="188"/>
  <c r="AN46" i="188"/>
  <c r="AM46" i="188"/>
  <c r="AL46" i="188"/>
  <c r="AK46" i="188"/>
  <c r="AJ46" i="188"/>
  <c r="AI46" i="188"/>
  <c r="AH46" i="188"/>
  <c r="AG46" i="188"/>
  <c r="AF46" i="188"/>
  <c r="AE46" i="188"/>
  <c r="AD46" i="188"/>
  <c r="AC46" i="188"/>
  <c r="AB46" i="188"/>
  <c r="AA46" i="188"/>
  <c r="Z46" i="188"/>
  <c r="Y46" i="188"/>
  <c r="X46" i="188"/>
  <c r="W46" i="188"/>
  <c r="V46" i="188"/>
  <c r="U46" i="188"/>
  <c r="T46" i="188"/>
  <c r="S46" i="188"/>
  <c r="R46" i="188"/>
  <c r="Q46" i="188"/>
  <c r="P46" i="188"/>
  <c r="O46" i="188"/>
  <c r="N46" i="188"/>
  <c r="M46" i="188"/>
  <c r="L46" i="188"/>
  <c r="K46" i="188"/>
  <c r="J46" i="188"/>
  <c r="I46" i="188"/>
  <c r="H46" i="188"/>
  <c r="G46" i="188"/>
  <c r="F46" i="188"/>
  <c r="E46" i="188"/>
  <c r="D46" i="188"/>
  <c r="C46" i="188"/>
  <c r="B46" i="188"/>
  <c r="DX44" i="188"/>
  <c r="DW44" i="188"/>
  <c r="DV44" i="188"/>
  <c r="DU44" i="188"/>
  <c r="DT44" i="188"/>
  <c r="DS44" i="188"/>
  <c r="DR44" i="188"/>
  <c r="DQ44" i="188"/>
  <c r="DP44" i="188"/>
  <c r="DO44" i="188"/>
  <c r="DN44" i="188"/>
  <c r="DM44" i="188"/>
  <c r="DL44" i="188"/>
  <c r="DK44" i="188"/>
  <c r="DJ44" i="188"/>
  <c r="DI44" i="188"/>
  <c r="DH44" i="188"/>
  <c r="DG44" i="188"/>
  <c r="DF44" i="188"/>
  <c r="DE44" i="188"/>
  <c r="DD44" i="188"/>
  <c r="DC44" i="188"/>
  <c r="DB44" i="188"/>
  <c r="DA44" i="188"/>
  <c r="CZ44" i="188"/>
  <c r="CY44" i="188"/>
  <c r="CX44" i="188"/>
  <c r="CW44" i="188"/>
  <c r="CV44" i="188"/>
  <c r="CU44" i="188"/>
  <c r="CT44" i="188"/>
  <c r="CS44" i="188"/>
  <c r="CR44" i="188"/>
  <c r="CQ44" i="188"/>
  <c r="CP44" i="188"/>
  <c r="CO44" i="188"/>
  <c r="CN44" i="188"/>
  <c r="CM44" i="188"/>
  <c r="CL44" i="188"/>
  <c r="CK44" i="188"/>
  <c r="CJ44" i="188"/>
  <c r="CI44" i="188"/>
  <c r="CH44" i="188"/>
  <c r="CG44" i="188"/>
  <c r="CF44" i="188"/>
  <c r="CE44" i="188"/>
  <c r="CD44" i="188"/>
  <c r="CC44" i="188"/>
  <c r="CB44" i="188"/>
  <c r="CA44" i="188"/>
  <c r="BZ44" i="188"/>
  <c r="BY44" i="188"/>
  <c r="BX44" i="188"/>
  <c r="BW44" i="188"/>
  <c r="BV44" i="188"/>
  <c r="BU44" i="188"/>
  <c r="BT44" i="188"/>
  <c r="BS44" i="188"/>
  <c r="BR44" i="188"/>
  <c r="BQ44" i="188"/>
  <c r="BP44" i="188"/>
  <c r="BO44" i="188"/>
  <c r="BN44" i="188"/>
  <c r="BM44" i="188"/>
  <c r="BL44" i="188"/>
  <c r="BK44" i="188"/>
  <c r="BJ44" i="188"/>
  <c r="BI44" i="188"/>
  <c r="BH44" i="188"/>
  <c r="BG44" i="188"/>
  <c r="BF44" i="188"/>
  <c r="BE44" i="188"/>
  <c r="BD44" i="188"/>
  <c r="BC44" i="188"/>
  <c r="BB44" i="188"/>
  <c r="BA44" i="188"/>
  <c r="AZ44" i="188"/>
  <c r="AY44" i="188"/>
  <c r="AX44" i="188"/>
  <c r="AW44" i="188"/>
  <c r="AV44" i="188"/>
  <c r="AU44" i="188"/>
  <c r="AT44" i="188"/>
  <c r="AS44" i="188"/>
  <c r="AR44" i="188"/>
  <c r="AQ44" i="188"/>
  <c r="AP44" i="188"/>
  <c r="AO44" i="188"/>
  <c r="AN44" i="188"/>
  <c r="AM44" i="188"/>
  <c r="AL44" i="188"/>
  <c r="AK44" i="188"/>
  <c r="AJ44" i="188"/>
  <c r="AI44" i="188"/>
  <c r="AH44" i="188"/>
  <c r="AG44" i="188"/>
  <c r="AF44" i="188"/>
  <c r="AE44" i="188"/>
  <c r="AD44" i="188"/>
  <c r="AC44" i="188"/>
  <c r="AB44" i="188"/>
  <c r="AA44" i="188"/>
  <c r="Z44" i="188"/>
  <c r="Y44" i="188"/>
  <c r="X44" i="188"/>
  <c r="W44" i="188"/>
  <c r="V44" i="188"/>
  <c r="U44" i="188"/>
  <c r="T44" i="188"/>
  <c r="S44" i="188"/>
  <c r="R44" i="188"/>
  <c r="Q44" i="188"/>
  <c r="P44" i="188"/>
  <c r="O44" i="188"/>
  <c r="N44" i="188"/>
  <c r="M44" i="188"/>
  <c r="L44" i="188"/>
  <c r="K44" i="188"/>
  <c r="J44" i="188"/>
  <c r="I44" i="188"/>
  <c r="H44" i="188"/>
  <c r="G44" i="188"/>
  <c r="F44" i="188"/>
  <c r="E44" i="188"/>
  <c r="D44" i="188"/>
  <c r="C44" i="188"/>
  <c r="B44" i="188"/>
  <c r="DX43" i="188"/>
  <c r="DW43" i="188"/>
  <c r="DV43" i="188"/>
  <c r="DU43" i="188"/>
  <c r="DT43" i="188"/>
  <c r="DS43" i="188"/>
  <c r="DR43" i="188"/>
  <c r="DQ43" i="188"/>
  <c r="DP43" i="188"/>
  <c r="DO43" i="188"/>
  <c r="DN43" i="188"/>
  <c r="DM43" i="188"/>
  <c r="DL43" i="188"/>
  <c r="DK43" i="188"/>
  <c r="DJ43" i="188"/>
  <c r="DI43" i="188"/>
  <c r="DH43" i="188"/>
  <c r="DG43" i="188"/>
  <c r="DF43" i="188"/>
  <c r="DE43" i="188"/>
  <c r="DD43" i="188"/>
  <c r="DC43" i="188"/>
  <c r="DB43" i="188"/>
  <c r="DA43" i="188"/>
  <c r="CZ43" i="188"/>
  <c r="CY43" i="188"/>
  <c r="CX43" i="188"/>
  <c r="CW43" i="188"/>
  <c r="CV43" i="188"/>
  <c r="CU43" i="188"/>
  <c r="CT43" i="188"/>
  <c r="CS43" i="188"/>
  <c r="CR43" i="188"/>
  <c r="CQ43" i="188"/>
  <c r="CP43" i="188"/>
  <c r="CO43" i="188"/>
  <c r="CN43" i="188"/>
  <c r="CM43" i="188"/>
  <c r="CL43" i="188"/>
  <c r="CK43" i="188"/>
  <c r="CJ43" i="188"/>
  <c r="CI43" i="188"/>
  <c r="CH43" i="188"/>
  <c r="CG43" i="188"/>
  <c r="CF43" i="188"/>
  <c r="CE43" i="188"/>
  <c r="CD43" i="188"/>
  <c r="CC43" i="188"/>
  <c r="CB43" i="188"/>
  <c r="CA43" i="188"/>
  <c r="BZ43" i="188"/>
  <c r="BY43" i="188"/>
  <c r="BX43" i="188"/>
  <c r="BW43" i="188"/>
  <c r="BV43" i="188"/>
  <c r="BU43" i="188"/>
  <c r="BT43" i="188"/>
  <c r="BS43" i="188"/>
  <c r="BR43" i="188"/>
  <c r="BQ43" i="188"/>
  <c r="BP43" i="188"/>
  <c r="BO43" i="188"/>
  <c r="BN43" i="188"/>
  <c r="BM43" i="188"/>
  <c r="BL43" i="188"/>
  <c r="BK43" i="188"/>
  <c r="BJ43" i="188"/>
  <c r="BI43" i="188"/>
  <c r="BH43" i="188"/>
  <c r="BG43" i="188"/>
  <c r="BF43" i="188"/>
  <c r="BE43" i="188"/>
  <c r="BD43" i="188"/>
  <c r="BC43" i="188"/>
  <c r="BB43" i="188"/>
  <c r="BA43" i="188"/>
  <c r="AZ43" i="188"/>
  <c r="AY43" i="188"/>
  <c r="AX43" i="188"/>
  <c r="AW43" i="188"/>
  <c r="AV43" i="188"/>
  <c r="AU43" i="188"/>
  <c r="AT43" i="188"/>
  <c r="AS43" i="188"/>
  <c r="AR43" i="188"/>
  <c r="AQ43" i="188"/>
  <c r="AP43" i="188"/>
  <c r="AO43" i="188"/>
  <c r="AN43" i="188"/>
  <c r="AM43" i="188"/>
  <c r="AL43" i="188"/>
  <c r="AK43" i="188"/>
  <c r="AJ43" i="188"/>
  <c r="AI43" i="188"/>
  <c r="AH43" i="188"/>
  <c r="AG43" i="188"/>
  <c r="AF43" i="188"/>
  <c r="AE43" i="188"/>
  <c r="AD43" i="188"/>
  <c r="AC43" i="188"/>
  <c r="AB43" i="188"/>
  <c r="AA43" i="188"/>
  <c r="Z43" i="188"/>
  <c r="Y43" i="188"/>
  <c r="X43" i="188"/>
  <c r="W43" i="188"/>
  <c r="V43" i="188"/>
  <c r="U43" i="188"/>
  <c r="T43" i="188"/>
  <c r="S43" i="188"/>
  <c r="R43" i="188"/>
  <c r="Q43" i="188"/>
  <c r="P43" i="188"/>
  <c r="O43" i="188"/>
  <c r="N43" i="188"/>
  <c r="M43" i="188"/>
  <c r="L43" i="188"/>
  <c r="K43" i="188"/>
  <c r="J43" i="188"/>
  <c r="I43" i="188"/>
  <c r="H43" i="188"/>
  <c r="G43" i="188"/>
  <c r="F43" i="188"/>
  <c r="E43" i="188"/>
  <c r="D43" i="188"/>
  <c r="C43" i="188"/>
  <c r="B43" i="188"/>
  <c r="DX41" i="188"/>
  <c r="DW41" i="188"/>
  <c r="DV41" i="188"/>
  <c r="DU41" i="188"/>
  <c r="DT41" i="188"/>
  <c r="DS41" i="188"/>
  <c r="DR41" i="188"/>
  <c r="DQ41" i="188"/>
  <c r="DP41" i="188"/>
  <c r="DO41" i="188"/>
  <c r="DN41" i="188"/>
  <c r="DM41" i="188"/>
  <c r="DL41" i="188"/>
  <c r="DK41" i="188"/>
  <c r="DJ41" i="188"/>
  <c r="DI41" i="188"/>
  <c r="DH41" i="188"/>
  <c r="DG41" i="188"/>
  <c r="DF41" i="188"/>
  <c r="DE41" i="188"/>
  <c r="DD41" i="188"/>
  <c r="DC41" i="188"/>
  <c r="DB41" i="188"/>
  <c r="DA41" i="188"/>
  <c r="CZ41" i="188"/>
  <c r="CY41" i="188"/>
  <c r="CX41" i="188"/>
  <c r="CW41" i="188"/>
  <c r="CV41" i="188"/>
  <c r="CU41" i="188"/>
  <c r="CT41" i="188"/>
  <c r="CS41" i="188"/>
  <c r="CR41" i="188"/>
  <c r="CQ41" i="188"/>
  <c r="CP41" i="188"/>
  <c r="CO41" i="188"/>
  <c r="CN41" i="188"/>
  <c r="CM41" i="188"/>
  <c r="CL41" i="188"/>
  <c r="CK41" i="188"/>
  <c r="CJ41" i="188"/>
  <c r="CI41" i="188"/>
  <c r="CH41" i="188"/>
  <c r="CG41" i="188"/>
  <c r="CF41" i="188"/>
  <c r="CE41" i="188"/>
  <c r="CD41" i="188"/>
  <c r="CC41" i="188"/>
  <c r="CB41" i="188"/>
  <c r="CA41" i="188"/>
  <c r="BZ41" i="188"/>
  <c r="BY41" i="188"/>
  <c r="BX41" i="188"/>
  <c r="BW41" i="188"/>
  <c r="BV41" i="188"/>
  <c r="BU41" i="188"/>
  <c r="BT41" i="188"/>
  <c r="BS41" i="188"/>
  <c r="BR41" i="188"/>
  <c r="BQ41" i="188"/>
  <c r="BP41" i="188"/>
  <c r="BO41" i="188"/>
  <c r="BN41" i="188"/>
  <c r="BM41" i="188"/>
  <c r="BL41" i="188"/>
  <c r="BK41" i="188"/>
  <c r="BJ41" i="188"/>
  <c r="BI41" i="188"/>
  <c r="BH41" i="188"/>
  <c r="BG41" i="188"/>
  <c r="BF41" i="188"/>
  <c r="BE41" i="188"/>
  <c r="BD41" i="188"/>
  <c r="BC41" i="188"/>
  <c r="BB41" i="188"/>
  <c r="BA41" i="188"/>
  <c r="AZ41" i="188"/>
  <c r="AY41" i="188"/>
  <c r="AX41" i="188"/>
  <c r="AW41" i="188"/>
  <c r="AV41" i="188"/>
  <c r="AU41" i="188"/>
  <c r="AT41" i="188"/>
  <c r="AS41" i="188"/>
  <c r="AR41" i="188"/>
  <c r="AQ41" i="188"/>
  <c r="AP41" i="188"/>
  <c r="AO41" i="188"/>
  <c r="AN41" i="188"/>
  <c r="AM41" i="188"/>
  <c r="AL41" i="188"/>
  <c r="AK41" i="188"/>
  <c r="AJ41" i="188"/>
  <c r="AI41" i="188"/>
  <c r="AH41" i="188"/>
  <c r="AG41" i="188"/>
  <c r="AF41" i="188"/>
  <c r="AE41" i="188"/>
  <c r="AD41" i="188"/>
  <c r="AC41" i="188"/>
  <c r="AB41" i="188"/>
  <c r="AA41" i="188"/>
  <c r="Z41" i="188"/>
  <c r="Y41" i="188"/>
  <c r="X41" i="188"/>
  <c r="W41" i="188"/>
  <c r="V41" i="188"/>
  <c r="U41" i="188"/>
  <c r="T41" i="188"/>
  <c r="S41" i="188"/>
  <c r="R41" i="188"/>
  <c r="Q41" i="188"/>
  <c r="P41" i="188"/>
  <c r="O41" i="188"/>
  <c r="N41" i="188"/>
  <c r="M41" i="188"/>
  <c r="L41" i="188"/>
  <c r="K41" i="188"/>
  <c r="J41" i="188"/>
  <c r="I41" i="188"/>
  <c r="H41" i="188"/>
  <c r="G41" i="188"/>
  <c r="F41" i="188"/>
  <c r="E41" i="188"/>
  <c r="D41" i="188"/>
  <c r="C41" i="188"/>
  <c r="B41" i="188"/>
  <c r="DX40" i="188"/>
  <c r="DW40" i="188"/>
  <c r="DV40" i="188"/>
  <c r="DU40" i="188"/>
  <c r="DT40" i="188"/>
  <c r="DS40" i="188"/>
  <c r="DR40" i="188"/>
  <c r="DQ40" i="188"/>
  <c r="DP40" i="188"/>
  <c r="DO40" i="188"/>
  <c r="DN40" i="188"/>
  <c r="DM40" i="188"/>
  <c r="DL40" i="188"/>
  <c r="DK40" i="188"/>
  <c r="DJ40" i="188"/>
  <c r="DI40" i="188"/>
  <c r="DH40" i="188"/>
  <c r="DG40" i="188"/>
  <c r="DF40" i="188"/>
  <c r="DE40" i="188"/>
  <c r="DD40" i="188"/>
  <c r="DC40" i="188"/>
  <c r="DB40" i="188"/>
  <c r="DA40" i="188"/>
  <c r="CZ40" i="188"/>
  <c r="CY40" i="188"/>
  <c r="CX40" i="188"/>
  <c r="CW40" i="188"/>
  <c r="CV40" i="188"/>
  <c r="CU40" i="188"/>
  <c r="CT40" i="188"/>
  <c r="CS40" i="188"/>
  <c r="CR40" i="188"/>
  <c r="CQ40" i="188"/>
  <c r="CP40" i="188"/>
  <c r="CO40" i="188"/>
  <c r="CN40" i="188"/>
  <c r="CM40" i="188"/>
  <c r="CL40" i="188"/>
  <c r="CK40" i="188"/>
  <c r="CJ40" i="188"/>
  <c r="CI40" i="188"/>
  <c r="CH40" i="188"/>
  <c r="CG40" i="188"/>
  <c r="CF40" i="188"/>
  <c r="CE40" i="188"/>
  <c r="CD40" i="188"/>
  <c r="CC40" i="188"/>
  <c r="CB40" i="188"/>
  <c r="CA40" i="188"/>
  <c r="BZ40" i="188"/>
  <c r="BY40" i="188"/>
  <c r="BX40" i="188"/>
  <c r="BW40" i="188"/>
  <c r="BV40" i="188"/>
  <c r="BU40" i="188"/>
  <c r="BT40" i="188"/>
  <c r="BS40" i="188"/>
  <c r="BR40" i="188"/>
  <c r="BQ40" i="188"/>
  <c r="BP40" i="188"/>
  <c r="BO40" i="188"/>
  <c r="BN40" i="188"/>
  <c r="BM40" i="188"/>
  <c r="BL40" i="188"/>
  <c r="BK40" i="188"/>
  <c r="BJ40" i="188"/>
  <c r="BI40" i="188"/>
  <c r="BH40" i="188"/>
  <c r="BG40" i="188"/>
  <c r="BF40" i="188"/>
  <c r="BE40" i="188"/>
  <c r="BD40" i="188"/>
  <c r="BC40" i="188"/>
  <c r="BB40" i="188"/>
  <c r="BA40" i="188"/>
  <c r="AZ40" i="188"/>
  <c r="AY40" i="188"/>
  <c r="AX40" i="188"/>
  <c r="AW40" i="188"/>
  <c r="AV40" i="188"/>
  <c r="AU40" i="188"/>
  <c r="AT40" i="188"/>
  <c r="AS40" i="188"/>
  <c r="AR40" i="188"/>
  <c r="AQ40" i="188"/>
  <c r="AP40" i="188"/>
  <c r="AO40" i="188"/>
  <c r="AN40" i="188"/>
  <c r="AM40" i="188"/>
  <c r="AL40" i="188"/>
  <c r="AK40" i="188"/>
  <c r="AJ40" i="188"/>
  <c r="AI40" i="188"/>
  <c r="AH40" i="188"/>
  <c r="AG40" i="188"/>
  <c r="AF40" i="188"/>
  <c r="AE40" i="188"/>
  <c r="AD40" i="188"/>
  <c r="AC40" i="188"/>
  <c r="AB40" i="188"/>
  <c r="AA40" i="188"/>
  <c r="Z40" i="188"/>
  <c r="Y40" i="188"/>
  <c r="X40" i="188"/>
  <c r="W40" i="188"/>
  <c r="V40" i="188"/>
  <c r="U40" i="188"/>
  <c r="T40" i="188"/>
  <c r="S40" i="188"/>
  <c r="R40" i="188"/>
  <c r="Q40" i="188"/>
  <c r="P40" i="188"/>
  <c r="O40" i="188"/>
  <c r="N40" i="188"/>
  <c r="M40" i="188"/>
  <c r="L40" i="188"/>
  <c r="K40" i="188"/>
  <c r="J40" i="188"/>
  <c r="I40" i="188"/>
  <c r="H40" i="188"/>
  <c r="G40" i="188"/>
  <c r="F40" i="188"/>
  <c r="E40" i="188"/>
  <c r="D40" i="188"/>
  <c r="C40" i="188"/>
  <c r="B40" i="188"/>
  <c r="DX38" i="188"/>
  <c r="DW38" i="188"/>
  <c r="DV38" i="188"/>
  <c r="DU38" i="188"/>
  <c r="DT38" i="188"/>
  <c r="DS38" i="188"/>
  <c r="DR38" i="188"/>
  <c r="DQ38" i="188"/>
  <c r="DP38" i="188"/>
  <c r="DO38" i="188"/>
  <c r="DN38" i="188"/>
  <c r="DM38" i="188"/>
  <c r="DL38" i="188"/>
  <c r="DK38" i="188"/>
  <c r="DJ38" i="188"/>
  <c r="DI38" i="188"/>
  <c r="DH38" i="188"/>
  <c r="DG38" i="188"/>
  <c r="DF38" i="188"/>
  <c r="DE38" i="188"/>
  <c r="DD38" i="188"/>
  <c r="DC38" i="188"/>
  <c r="DB38" i="188"/>
  <c r="DA38" i="188"/>
  <c r="CZ38" i="188"/>
  <c r="CY38" i="188"/>
  <c r="CX38" i="188"/>
  <c r="CW38" i="188"/>
  <c r="CV38" i="188"/>
  <c r="CU38" i="188"/>
  <c r="CT38" i="188"/>
  <c r="CS38" i="188"/>
  <c r="CR38" i="188"/>
  <c r="CQ38" i="188"/>
  <c r="CP38" i="188"/>
  <c r="CO38" i="188"/>
  <c r="CN38" i="188"/>
  <c r="CM38" i="188"/>
  <c r="CL38" i="188"/>
  <c r="CK38" i="188"/>
  <c r="CJ38" i="188"/>
  <c r="CI38" i="188"/>
  <c r="CH38" i="188"/>
  <c r="CG38" i="188"/>
  <c r="CF38" i="188"/>
  <c r="CE38" i="188"/>
  <c r="CD38" i="188"/>
  <c r="CC38" i="188"/>
  <c r="CB38" i="188"/>
  <c r="CA38" i="188"/>
  <c r="BZ38" i="188"/>
  <c r="BY38" i="188"/>
  <c r="BX38" i="188"/>
  <c r="BW38" i="188"/>
  <c r="BV38" i="188"/>
  <c r="BU38" i="188"/>
  <c r="BT38" i="188"/>
  <c r="BS38" i="188"/>
  <c r="BR38" i="188"/>
  <c r="BQ38" i="188"/>
  <c r="BP38" i="188"/>
  <c r="BO38" i="188"/>
  <c r="BN38" i="188"/>
  <c r="BM38" i="188"/>
  <c r="BL38" i="188"/>
  <c r="BK38" i="188"/>
  <c r="BJ38" i="188"/>
  <c r="BI38" i="188"/>
  <c r="BH38" i="188"/>
  <c r="BG38" i="188"/>
  <c r="BF38" i="188"/>
  <c r="BE38" i="188"/>
  <c r="BD38" i="188"/>
  <c r="BC38" i="188"/>
  <c r="BB38" i="188"/>
  <c r="BA38" i="188"/>
  <c r="AZ38" i="188"/>
  <c r="AY38" i="188"/>
  <c r="AX38" i="188"/>
  <c r="AW38" i="188"/>
  <c r="AV38" i="188"/>
  <c r="AU38" i="188"/>
  <c r="AT38" i="188"/>
  <c r="AS38" i="188"/>
  <c r="AR38" i="188"/>
  <c r="AQ38" i="188"/>
  <c r="AP38" i="188"/>
  <c r="AO38" i="188"/>
  <c r="AN38" i="188"/>
  <c r="AM38" i="188"/>
  <c r="AL38" i="188"/>
  <c r="AK38" i="188"/>
  <c r="AJ38" i="188"/>
  <c r="AI38" i="188"/>
  <c r="AH38" i="188"/>
  <c r="AG38" i="188"/>
  <c r="AF38" i="188"/>
  <c r="AE38" i="188"/>
  <c r="AD38" i="188"/>
  <c r="AC38" i="188"/>
  <c r="AB38" i="188"/>
  <c r="AA38" i="188"/>
  <c r="Z38" i="188"/>
  <c r="Y38" i="188"/>
  <c r="X38" i="188"/>
  <c r="W38" i="188"/>
  <c r="V38" i="188"/>
  <c r="U38" i="188"/>
  <c r="T38" i="188"/>
  <c r="S38" i="188"/>
  <c r="R38" i="188"/>
  <c r="Q38" i="188"/>
  <c r="P38" i="188"/>
  <c r="O38" i="188"/>
  <c r="N38" i="188"/>
  <c r="M38" i="188"/>
  <c r="L38" i="188"/>
  <c r="K38" i="188"/>
  <c r="J38" i="188"/>
  <c r="I38" i="188"/>
  <c r="H38" i="188"/>
  <c r="G38" i="188"/>
  <c r="F38" i="188"/>
  <c r="E38" i="188"/>
  <c r="D38" i="188"/>
  <c r="C38" i="188"/>
  <c r="B38" i="188"/>
  <c r="DX37" i="188"/>
  <c r="DW37" i="188"/>
  <c r="DV37" i="188"/>
  <c r="DU37" i="188"/>
  <c r="DT37" i="188"/>
  <c r="DS37" i="188"/>
  <c r="DR37" i="188"/>
  <c r="DQ37" i="188"/>
  <c r="DP37" i="188"/>
  <c r="DO37" i="188"/>
  <c r="DN37" i="188"/>
  <c r="DM37" i="188"/>
  <c r="DL37" i="188"/>
  <c r="DK37" i="188"/>
  <c r="DJ37" i="188"/>
  <c r="DI37" i="188"/>
  <c r="DH37" i="188"/>
  <c r="DG37" i="188"/>
  <c r="DF37" i="188"/>
  <c r="DE37" i="188"/>
  <c r="DD37" i="188"/>
  <c r="DC37" i="188"/>
  <c r="DB37" i="188"/>
  <c r="DA37" i="188"/>
  <c r="CZ37" i="188"/>
  <c r="CY37" i="188"/>
  <c r="CX37" i="188"/>
  <c r="CW37" i="188"/>
  <c r="CV37" i="188"/>
  <c r="CU37" i="188"/>
  <c r="CT37" i="188"/>
  <c r="CS37" i="188"/>
  <c r="CR37" i="188"/>
  <c r="CQ37" i="188"/>
  <c r="CP37" i="188"/>
  <c r="CO37" i="188"/>
  <c r="CN37" i="188"/>
  <c r="CM37" i="188"/>
  <c r="CL37" i="188"/>
  <c r="CK37" i="188"/>
  <c r="CJ37" i="188"/>
  <c r="CI37" i="188"/>
  <c r="CH37" i="188"/>
  <c r="CG37" i="188"/>
  <c r="CF37" i="188"/>
  <c r="CE37" i="188"/>
  <c r="CD37" i="188"/>
  <c r="CC37" i="188"/>
  <c r="CB37" i="188"/>
  <c r="CA37" i="188"/>
  <c r="BZ37" i="188"/>
  <c r="BY37" i="188"/>
  <c r="BX37" i="188"/>
  <c r="BW37" i="188"/>
  <c r="BV37" i="188"/>
  <c r="BU37" i="188"/>
  <c r="BT37" i="188"/>
  <c r="BS37" i="188"/>
  <c r="BR37" i="188"/>
  <c r="BQ37" i="188"/>
  <c r="BP37" i="188"/>
  <c r="BO37" i="188"/>
  <c r="BN37" i="188"/>
  <c r="BM37" i="188"/>
  <c r="BL37" i="188"/>
  <c r="BK37" i="188"/>
  <c r="BJ37" i="188"/>
  <c r="BI37" i="188"/>
  <c r="BH37" i="188"/>
  <c r="BG37" i="188"/>
  <c r="BF37" i="188"/>
  <c r="BE37" i="188"/>
  <c r="BD37" i="188"/>
  <c r="BC37" i="188"/>
  <c r="BB37" i="188"/>
  <c r="BA37" i="188"/>
  <c r="AZ37" i="188"/>
  <c r="AY37" i="188"/>
  <c r="AX37" i="188"/>
  <c r="AW37" i="188"/>
  <c r="AV37" i="188"/>
  <c r="AU37" i="188"/>
  <c r="AT37" i="188"/>
  <c r="AS37" i="188"/>
  <c r="AR37" i="188"/>
  <c r="AQ37" i="188"/>
  <c r="AP37" i="188"/>
  <c r="AO37" i="188"/>
  <c r="AN37" i="188"/>
  <c r="AM37" i="188"/>
  <c r="AL37" i="188"/>
  <c r="AK37" i="188"/>
  <c r="AJ37" i="188"/>
  <c r="AI37" i="188"/>
  <c r="AH37" i="188"/>
  <c r="AG37" i="188"/>
  <c r="AF37" i="188"/>
  <c r="AE37" i="188"/>
  <c r="AD37" i="188"/>
  <c r="AC37" i="188"/>
  <c r="AB37" i="188"/>
  <c r="AA37" i="188"/>
  <c r="Z37" i="188"/>
  <c r="Y37" i="188"/>
  <c r="X37" i="188"/>
  <c r="W37" i="188"/>
  <c r="V37" i="188"/>
  <c r="U37" i="188"/>
  <c r="T37" i="188"/>
  <c r="S37" i="188"/>
  <c r="R37" i="188"/>
  <c r="Q37" i="188"/>
  <c r="P37" i="188"/>
  <c r="O37" i="188"/>
  <c r="N37" i="188"/>
  <c r="M37" i="188"/>
  <c r="L37" i="188"/>
  <c r="K37" i="188"/>
  <c r="J37" i="188"/>
  <c r="I37" i="188"/>
  <c r="H37" i="188"/>
  <c r="G37" i="188"/>
  <c r="F37" i="188"/>
  <c r="E37" i="188"/>
  <c r="D37" i="188"/>
  <c r="C37" i="188"/>
  <c r="B37" i="188"/>
  <c r="DX35" i="188"/>
  <c r="DW35" i="188"/>
  <c r="DV35" i="188"/>
  <c r="DU35" i="188"/>
  <c r="DT35" i="188"/>
  <c r="DS35" i="188"/>
  <c r="DR35" i="188"/>
  <c r="DQ35" i="188"/>
  <c r="DP35" i="188"/>
  <c r="DO35" i="188"/>
  <c r="DN35" i="188"/>
  <c r="DM35" i="188"/>
  <c r="DL35" i="188"/>
  <c r="DK35" i="188"/>
  <c r="DJ35" i="188"/>
  <c r="DI35" i="188"/>
  <c r="DH35" i="188"/>
  <c r="DG35" i="188"/>
  <c r="DF35" i="188"/>
  <c r="DE35" i="188"/>
  <c r="DD35" i="188"/>
  <c r="DC35" i="188"/>
  <c r="DB35" i="188"/>
  <c r="DA35" i="188"/>
  <c r="CZ35" i="188"/>
  <c r="CY35" i="188"/>
  <c r="CX35" i="188"/>
  <c r="CW35" i="188"/>
  <c r="CV35" i="188"/>
  <c r="CU35" i="188"/>
  <c r="CT35" i="188"/>
  <c r="CS35" i="188"/>
  <c r="CR35" i="188"/>
  <c r="CQ35" i="188"/>
  <c r="CP35" i="188"/>
  <c r="CO35" i="188"/>
  <c r="CN35" i="188"/>
  <c r="CM35" i="188"/>
  <c r="CL35" i="188"/>
  <c r="CK35" i="188"/>
  <c r="CJ35" i="188"/>
  <c r="CI35" i="188"/>
  <c r="CH35" i="188"/>
  <c r="CG35" i="188"/>
  <c r="CF35" i="188"/>
  <c r="CE35" i="188"/>
  <c r="CD35" i="188"/>
  <c r="CC35" i="188"/>
  <c r="CB35" i="188"/>
  <c r="CA35" i="188"/>
  <c r="BZ35" i="188"/>
  <c r="BY35" i="188"/>
  <c r="BX35" i="188"/>
  <c r="BW35" i="188"/>
  <c r="BV35" i="188"/>
  <c r="BU35" i="188"/>
  <c r="BT35" i="188"/>
  <c r="BS35" i="188"/>
  <c r="BR35" i="188"/>
  <c r="BQ35" i="188"/>
  <c r="BP35" i="188"/>
  <c r="BO35" i="188"/>
  <c r="BN35" i="188"/>
  <c r="BM35" i="188"/>
  <c r="BL35" i="188"/>
  <c r="BK35" i="188"/>
  <c r="BJ35" i="188"/>
  <c r="BI35" i="188"/>
  <c r="BH35" i="188"/>
  <c r="BG35" i="188"/>
  <c r="BF35" i="188"/>
  <c r="BE35" i="188"/>
  <c r="BD35" i="188"/>
  <c r="BC35" i="188"/>
  <c r="BB35" i="188"/>
  <c r="BA35" i="188"/>
  <c r="AZ35" i="188"/>
  <c r="AY35" i="188"/>
  <c r="AX35" i="188"/>
  <c r="AW35" i="188"/>
  <c r="AV35" i="188"/>
  <c r="AU35" i="188"/>
  <c r="AT35" i="188"/>
  <c r="AS35" i="188"/>
  <c r="AR35" i="188"/>
  <c r="AQ35" i="188"/>
  <c r="AP35" i="188"/>
  <c r="AO35" i="188"/>
  <c r="AN35" i="188"/>
  <c r="AM35" i="188"/>
  <c r="AL35" i="188"/>
  <c r="AK35" i="188"/>
  <c r="AJ35" i="188"/>
  <c r="AI35" i="188"/>
  <c r="AH35" i="188"/>
  <c r="AG35" i="188"/>
  <c r="AF35" i="188"/>
  <c r="AE35" i="188"/>
  <c r="AD35" i="188"/>
  <c r="AC35" i="188"/>
  <c r="AB35" i="188"/>
  <c r="AA35" i="188"/>
  <c r="Z35" i="188"/>
  <c r="Y35" i="188"/>
  <c r="X35" i="188"/>
  <c r="W35" i="188"/>
  <c r="V35" i="188"/>
  <c r="U35" i="188"/>
  <c r="T35" i="188"/>
  <c r="S35" i="188"/>
  <c r="R35" i="188"/>
  <c r="Q35" i="188"/>
  <c r="P35" i="188"/>
  <c r="O35" i="188"/>
  <c r="N35" i="188"/>
  <c r="M35" i="188"/>
  <c r="L35" i="188"/>
  <c r="K35" i="188"/>
  <c r="J35" i="188"/>
  <c r="I35" i="188"/>
  <c r="H35" i="188"/>
  <c r="G35" i="188"/>
  <c r="F35" i="188"/>
  <c r="E35" i="188"/>
  <c r="D35" i="188"/>
  <c r="C35" i="188"/>
  <c r="B35" i="188"/>
  <c r="DX34" i="188"/>
  <c r="DW34" i="188"/>
  <c r="DV34" i="188"/>
  <c r="DU34" i="188"/>
  <c r="DT34" i="188"/>
  <c r="DS34" i="188"/>
  <c r="DR34" i="188"/>
  <c r="DQ34" i="188"/>
  <c r="DP34" i="188"/>
  <c r="DO34" i="188"/>
  <c r="DN34" i="188"/>
  <c r="DM34" i="188"/>
  <c r="DL34" i="188"/>
  <c r="DK34" i="188"/>
  <c r="DJ34" i="188"/>
  <c r="DI34" i="188"/>
  <c r="DH34" i="188"/>
  <c r="DG34" i="188"/>
  <c r="DF34" i="188"/>
  <c r="DE34" i="188"/>
  <c r="DD34" i="188"/>
  <c r="DC34" i="188"/>
  <c r="DB34" i="188"/>
  <c r="DA34" i="188"/>
  <c r="CZ34" i="188"/>
  <c r="CY34" i="188"/>
  <c r="CX34" i="188"/>
  <c r="CW34" i="188"/>
  <c r="CV34" i="188"/>
  <c r="CU34" i="188"/>
  <c r="CT34" i="188"/>
  <c r="CS34" i="188"/>
  <c r="CR34" i="188"/>
  <c r="CQ34" i="188"/>
  <c r="CP34" i="188"/>
  <c r="CO34" i="188"/>
  <c r="CN34" i="188"/>
  <c r="CM34" i="188"/>
  <c r="CL34" i="188"/>
  <c r="CK34" i="188"/>
  <c r="CJ34" i="188"/>
  <c r="CI34" i="188"/>
  <c r="CH34" i="188"/>
  <c r="CG34" i="188"/>
  <c r="CF34" i="188"/>
  <c r="CE34" i="188"/>
  <c r="CD34" i="188"/>
  <c r="CC34" i="188"/>
  <c r="CB34" i="188"/>
  <c r="CA34" i="188"/>
  <c r="BZ34" i="188"/>
  <c r="BY34" i="188"/>
  <c r="BX34" i="188"/>
  <c r="BW34" i="188"/>
  <c r="BV34" i="188"/>
  <c r="BU34" i="188"/>
  <c r="BT34" i="188"/>
  <c r="BS34" i="188"/>
  <c r="BR34" i="188"/>
  <c r="BQ34" i="188"/>
  <c r="BP34" i="188"/>
  <c r="BO34" i="188"/>
  <c r="BN34" i="188"/>
  <c r="BM34" i="188"/>
  <c r="BL34" i="188"/>
  <c r="BK34" i="188"/>
  <c r="BJ34" i="188"/>
  <c r="BI34" i="188"/>
  <c r="BH34" i="188"/>
  <c r="BG34" i="188"/>
  <c r="BF34" i="188"/>
  <c r="BE34" i="188"/>
  <c r="BD34" i="188"/>
  <c r="BC34" i="188"/>
  <c r="BB34" i="188"/>
  <c r="BA34" i="188"/>
  <c r="AZ34" i="188"/>
  <c r="AY34" i="188"/>
  <c r="AX34" i="188"/>
  <c r="AW34" i="188"/>
  <c r="AV34" i="188"/>
  <c r="AU34" i="188"/>
  <c r="AT34" i="188"/>
  <c r="AS34" i="188"/>
  <c r="AR34" i="188"/>
  <c r="AQ34" i="188"/>
  <c r="AP34" i="188"/>
  <c r="AO34" i="188"/>
  <c r="AN34" i="188"/>
  <c r="AM34" i="188"/>
  <c r="AL34" i="188"/>
  <c r="AK34" i="188"/>
  <c r="AJ34" i="188"/>
  <c r="AI34" i="188"/>
  <c r="AH34" i="188"/>
  <c r="AG34" i="188"/>
  <c r="AF34" i="188"/>
  <c r="AE34" i="188"/>
  <c r="AD34" i="188"/>
  <c r="AC34" i="188"/>
  <c r="AB34" i="188"/>
  <c r="AA34" i="188"/>
  <c r="Z34" i="188"/>
  <c r="Y34" i="188"/>
  <c r="X34" i="188"/>
  <c r="W34" i="188"/>
  <c r="V34" i="188"/>
  <c r="U34" i="188"/>
  <c r="T34" i="188"/>
  <c r="S34" i="188"/>
  <c r="R34" i="188"/>
  <c r="Q34" i="188"/>
  <c r="P34" i="188"/>
  <c r="O34" i="188"/>
  <c r="N34" i="188"/>
  <c r="M34" i="188"/>
  <c r="L34" i="188"/>
  <c r="K34" i="188"/>
  <c r="J34" i="188"/>
  <c r="I34" i="188"/>
  <c r="H34" i="188"/>
  <c r="G34" i="188"/>
  <c r="F34" i="188"/>
  <c r="E34" i="188"/>
  <c r="D34" i="188"/>
  <c r="C34" i="188"/>
  <c r="B34" i="188"/>
  <c r="DX32" i="188"/>
  <c r="DW32" i="188"/>
  <c r="DV32" i="188"/>
  <c r="DU32" i="188"/>
  <c r="DT32" i="188"/>
  <c r="DS32" i="188"/>
  <c r="DR32" i="188"/>
  <c r="DQ32" i="188"/>
  <c r="DP32" i="188"/>
  <c r="DO32" i="188"/>
  <c r="DN32" i="188"/>
  <c r="DM32" i="188"/>
  <c r="DL32" i="188"/>
  <c r="DK32" i="188"/>
  <c r="DJ32" i="188"/>
  <c r="DI32" i="188"/>
  <c r="DH32" i="188"/>
  <c r="DG32" i="188"/>
  <c r="DF32" i="188"/>
  <c r="DE32" i="188"/>
  <c r="DD32" i="188"/>
  <c r="DC32" i="188"/>
  <c r="DB32" i="188"/>
  <c r="DA32" i="188"/>
  <c r="CZ32" i="188"/>
  <c r="CY32" i="188"/>
  <c r="CX32" i="188"/>
  <c r="CW32" i="188"/>
  <c r="CV32" i="188"/>
  <c r="CU32" i="188"/>
  <c r="CT32" i="188"/>
  <c r="CS32" i="188"/>
  <c r="CR32" i="188"/>
  <c r="CQ32" i="188"/>
  <c r="CP32" i="188"/>
  <c r="CO32" i="188"/>
  <c r="CN32" i="188"/>
  <c r="CM32" i="188"/>
  <c r="CL32" i="188"/>
  <c r="CK32" i="188"/>
  <c r="CJ32" i="188"/>
  <c r="CI32" i="188"/>
  <c r="CH32" i="188"/>
  <c r="CG32" i="188"/>
  <c r="CF32" i="188"/>
  <c r="CE32" i="188"/>
  <c r="CD32" i="188"/>
  <c r="CC32" i="188"/>
  <c r="CB32" i="188"/>
  <c r="CA32" i="188"/>
  <c r="BZ32" i="188"/>
  <c r="BY32" i="188"/>
  <c r="BX32" i="188"/>
  <c r="BW32" i="188"/>
  <c r="BV32" i="188"/>
  <c r="BU32" i="188"/>
  <c r="BT32" i="188"/>
  <c r="BS32" i="188"/>
  <c r="BR32" i="188"/>
  <c r="BQ32" i="188"/>
  <c r="BP32" i="188"/>
  <c r="BO32" i="188"/>
  <c r="BN32" i="188"/>
  <c r="BM32" i="188"/>
  <c r="BL32" i="188"/>
  <c r="BK32" i="188"/>
  <c r="BJ32" i="188"/>
  <c r="BI32" i="188"/>
  <c r="BH32" i="188"/>
  <c r="BG32" i="188"/>
  <c r="BF32" i="188"/>
  <c r="BE32" i="188"/>
  <c r="BD32" i="188"/>
  <c r="BC32" i="188"/>
  <c r="BB32" i="188"/>
  <c r="BA32" i="188"/>
  <c r="AZ32" i="188"/>
  <c r="AY32" i="188"/>
  <c r="AX32" i="188"/>
  <c r="AW32" i="188"/>
  <c r="AV32" i="188"/>
  <c r="AU32" i="188"/>
  <c r="AT32" i="188"/>
  <c r="AS32" i="188"/>
  <c r="AR32" i="188"/>
  <c r="AQ32" i="188"/>
  <c r="AP32" i="188"/>
  <c r="AO32" i="188"/>
  <c r="AN32" i="188"/>
  <c r="AM32" i="188"/>
  <c r="AL32" i="188"/>
  <c r="AK32" i="188"/>
  <c r="AJ32" i="188"/>
  <c r="AI32" i="188"/>
  <c r="AH32" i="188"/>
  <c r="AG32" i="188"/>
  <c r="AF32" i="188"/>
  <c r="AE32" i="188"/>
  <c r="AD32" i="188"/>
  <c r="AC32" i="188"/>
  <c r="AB32" i="188"/>
  <c r="AA32" i="188"/>
  <c r="Z32" i="188"/>
  <c r="Y32" i="188"/>
  <c r="X32" i="188"/>
  <c r="W32" i="188"/>
  <c r="V32" i="188"/>
  <c r="U32" i="188"/>
  <c r="T32" i="188"/>
  <c r="S32" i="188"/>
  <c r="R32" i="188"/>
  <c r="Q32" i="188"/>
  <c r="P32" i="188"/>
  <c r="O32" i="188"/>
  <c r="N32" i="188"/>
  <c r="M32" i="188"/>
  <c r="L32" i="188"/>
  <c r="K32" i="188"/>
  <c r="J32" i="188"/>
  <c r="I32" i="188"/>
  <c r="H32" i="188"/>
  <c r="G32" i="188"/>
  <c r="F32" i="188"/>
  <c r="E32" i="188"/>
  <c r="D32" i="188"/>
  <c r="C32" i="188"/>
  <c r="B32" i="188"/>
  <c r="DX31" i="188"/>
  <c r="DW31" i="188"/>
  <c r="DV31" i="188"/>
  <c r="DU31" i="188"/>
  <c r="DT31" i="188"/>
  <c r="DS31" i="188"/>
  <c r="DR31" i="188"/>
  <c r="DQ31" i="188"/>
  <c r="DP31" i="188"/>
  <c r="DO31" i="188"/>
  <c r="DN31" i="188"/>
  <c r="DM31" i="188"/>
  <c r="DL31" i="188"/>
  <c r="DK31" i="188"/>
  <c r="DJ31" i="188"/>
  <c r="DI31" i="188"/>
  <c r="DH31" i="188"/>
  <c r="DG31" i="188"/>
  <c r="DF31" i="188"/>
  <c r="DE31" i="188"/>
  <c r="DD31" i="188"/>
  <c r="DC31" i="188"/>
  <c r="DB31" i="188"/>
  <c r="DA31" i="188"/>
  <c r="CZ31" i="188"/>
  <c r="CY31" i="188"/>
  <c r="CX31" i="188"/>
  <c r="CW31" i="188"/>
  <c r="CV31" i="188"/>
  <c r="CU31" i="188"/>
  <c r="CT31" i="188"/>
  <c r="CS31" i="188"/>
  <c r="CR31" i="188"/>
  <c r="CQ31" i="188"/>
  <c r="CP31" i="188"/>
  <c r="CO31" i="188"/>
  <c r="CN31" i="188"/>
  <c r="CM31" i="188"/>
  <c r="CL31" i="188"/>
  <c r="CK31" i="188"/>
  <c r="CJ31" i="188"/>
  <c r="CI31" i="188"/>
  <c r="CH31" i="188"/>
  <c r="CG31" i="188"/>
  <c r="CF31" i="188"/>
  <c r="CE31" i="188"/>
  <c r="CD31" i="188"/>
  <c r="CC31" i="188"/>
  <c r="CB31" i="188"/>
  <c r="CA31" i="188"/>
  <c r="BZ31" i="188"/>
  <c r="BY31" i="188"/>
  <c r="BX31" i="188"/>
  <c r="BW31" i="188"/>
  <c r="BV31" i="188"/>
  <c r="BU31" i="188"/>
  <c r="BT31" i="188"/>
  <c r="BS31" i="188"/>
  <c r="BR31" i="188"/>
  <c r="BQ31" i="188"/>
  <c r="BP31" i="188"/>
  <c r="BO31" i="188"/>
  <c r="BN31" i="188"/>
  <c r="BM31" i="188"/>
  <c r="BL31" i="188"/>
  <c r="BK31" i="188"/>
  <c r="BJ31" i="188"/>
  <c r="BI31" i="188"/>
  <c r="BH31" i="188"/>
  <c r="BG31" i="188"/>
  <c r="BF31" i="188"/>
  <c r="BE31" i="188"/>
  <c r="BD31" i="188"/>
  <c r="BC31" i="188"/>
  <c r="BB31" i="188"/>
  <c r="BA31" i="188"/>
  <c r="AZ31" i="188"/>
  <c r="AY31" i="188"/>
  <c r="AX31" i="188"/>
  <c r="AW31" i="188"/>
  <c r="AV31" i="188"/>
  <c r="AU31" i="188"/>
  <c r="AT31" i="188"/>
  <c r="AS31" i="188"/>
  <c r="AR31" i="188"/>
  <c r="AQ31" i="188"/>
  <c r="AP31" i="188"/>
  <c r="AO31" i="188"/>
  <c r="AN31" i="188"/>
  <c r="AM31" i="188"/>
  <c r="AL31" i="188"/>
  <c r="AK31" i="188"/>
  <c r="AJ31" i="188"/>
  <c r="AI31" i="188"/>
  <c r="AH31" i="188"/>
  <c r="AG31" i="188"/>
  <c r="AF31" i="188"/>
  <c r="AE31" i="188"/>
  <c r="AD31" i="188"/>
  <c r="AC31" i="188"/>
  <c r="AB31" i="188"/>
  <c r="AA31" i="188"/>
  <c r="Z31" i="188"/>
  <c r="Y31" i="188"/>
  <c r="X31" i="188"/>
  <c r="W31" i="188"/>
  <c r="V31" i="188"/>
  <c r="U31" i="188"/>
  <c r="T31" i="188"/>
  <c r="S31" i="188"/>
  <c r="R31" i="188"/>
  <c r="Q31" i="188"/>
  <c r="P31" i="188"/>
  <c r="O31" i="188"/>
  <c r="N31" i="188"/>
  <c r="M31" i="188"/>
  <c r="L31" i="188"/>
  <c r="K31" i="188"/>
  <c r="J31" i="188"/>
  <c r="I31" i="188"/>
  <c r="H31" i="188"/>
  <c r="G31" i="188"/>
  <c r="F31" i="188"/>
  <c r="E31" i="188"/>
  <c r="D31" i="188"/>
  <c r="C31" i="188"/>
  <c r="B31" i="188"/>
  <c r="DX28" i="188"/>
  <c r="DW28" i="188"/>
  <c r="DV28" i="188"/>
  <c r="DU28" i="188"/>
  <c r="DT28" i="188"/>
  <c r="DS28" i="188"/>
  <c r="DR28" i="188"/>
  <c r="DQ28" i="188"/>
  <c r="DP28" i="188"/>
  <c r="DO28" i="188"/>
  <c r="DN28" i="188"/>
  <c r="DM28" i="188"/>
  <c r="DL28" i="188"/>
  <c r="DK28" i="188"/>
  <c r="DJ28" i="188"/>
  <c r="DI28" i="188"/>
  <c r="DH28" i="188"/>
  <c r="DG28" i="188"/>
  <c r="DF28" i="188"/>
  <c r="DE28" i="188"/>
  <c r="DD28" i="188"/>
  <c r="DC28" i="188"/>
  <c r="DB28" i="188"/>
  <c r="DA28" i="188"/>
  <c r="CZ28" i="188"/>
  <c r="CY28" i="188"/>
  <c r="CX28" i="188"/>
  <c r="CW28" i="188"/>
  <c r="CV28" i="188"/>
  <c r="CU28" i="188"/>
  <c r="CT28" i="188"/>
  <c r="CS28" i="188"/>
  <c r="CR28" i="188"/>
  <c r="CQ28" i="188"/>
  <c r="CP28" i="188"/>
  <c r="CO28" i="188"/>
  <c r="CN28" i="188"/>
  <c r="CM28" i="188"/>
  <c r="CL28" i="188"/>
  <c r="CK28" i="188"/>
  <c r="CJ28" i="188"/>
  <c r="CI28" i="188"/>
  <c r="CH28" i="188"/>
  <c r="CG28" i="188"/>
  <c r="CF28" i="188"/>
  <c r="CE28" i="188"/>
  <c r="CD28" i="188"/>
  <c r="CC28" i="188"/>
  <c r="CB28" i="188"/>
  <c r="CA28" i="188"/>
  <c r="BZ28" i="188"/>
  <c r="BY28" i="188"/>
  <c r="BX28" i="188"/>
  <c r="BW28" i="188"/>
  <c r="BV28" i="188"/>
  <c r="BU28" i="188"/>
  <c r="BT28" i="188"/>
  <c r="BS28" i="188"/>
  <c r="BR28" i="188"/>
  <c r="BQ28" i="188"/>
  <c r="BP28" i="188"/>
  <c r="BO28" i="188"/>
  <c r="BN28" i="188"/>
  <c r="BM28" i="188"/>
  <c r="BL28" i="188"/>
  <c r="BK28" i="188"/>
  <c r="BJ28" i="188"/>
  <c r="BI28" i="188"/>
  <c r="BH28" i="188"/>
  <c r="BG28" i="188"/>
  <c r="BD28" i="188"/>
  <c r="BC28" i="188"/>
  <c r="BB28" i="188"/>
  <c r="BA28" i="188"/>
  <c r="AZ28" i="188"/>
  <c r="AY28" i="188"/>
  <c r="AX28" i="188"/>
  <c r="AW28" i="188"/>
  <c r="AV28" i="188"/>
  <c r="AU28" i="188"/>
  <c r="AT28" i="188"/>
  <c r="AS28" i="188"/>
  <c r="AR28" i="188"/>
  <c r="AQ28" i="188"/>
  <c r="AP28" i="188"/>
  <c r="AO28" i="188"/>
  <c r="AN28" i="188"/>
  <c r="AM28" i="188"/>
  <c r="AL28" i="188"/>
  <c r="AK28" i="188"/>
  <c r="AJ28" i="188"/>
  <c r="AI28" i="188"/>
  <c r="AH28" i="188"/>
  <c r="AG28" i="188"/>
  <c r="AF28" i="188"/>
  <c r="AE28" i="188"/>
  <c r="AD28" i="188"/>
  <c r="AC28" i="188"/>
  <c r="AB28" i="188"/>
  <c r="AA28" i="188"/>
  <c r="Z28" i="188"/>
  <c r="Y28" i="188"/>
  <c r="X28" i="188"/>
  <c r="W28" i="188"/>
  <c r="V28" i="188"/>
  <c r="U28" i="188"/>
  <c r="T28" i="188"/>
  <c r="S28" i="188"/>
  <c r="R28" i="188"/>
  <c r="Q28" i="188"/>
  <c r="P28" i="188"/>
  <c r="O28" i="188"/>
  <c r="N28" i="188"/>
  <c r="M28" i="188"/>
  <c r="L28" i="188"/>
  <c r="K28" i="188"/>
  <c r="J28" i="188"/>
  <c r="I28" i="188"/>
  <c r="H28" i="188"/>
  <c r="G28" i="188"/>
  <c r="F28" i="188"/>
  <c r="E28" i="188"/>
  <c r="D28" i="188"/>
  <c r="C28" i="188"/>
  <c r="B28" i="188"/>
  <c r="DX26" i="188"/>
  <c r="DW26" i="188"/>
  <c r="DV26" i="188"/>
  <c r="DU26" i="188"/>
  <c r="DT26" i="188"/>
  <c r="DS26" i="188"/>
  <c r="DR26" i="188"/>
  <c r="DQ26" i="188"/>
  <c r="DP26" i="188"/>
  <c r="DO26" i="188"/>
  <c r="DN26" i="188"/>
  <c r="DM26" i="188"/>
  <c r="DL26" i="188"/>
  <c r="DK26" i="188"/>
  <c r="DJ26" i="188"/>
  <c r="DI26" i="188"/>
  <c r="DH26" i="188"/>
  <c r="DG26" i="188"/>
  <c r="DF26" i="188"/>
  <c r="DE26" i="188"/>
  <c r="DD26" i="188"/>
  <c r="DC26" i="188"/>
  <c r="DB26" i="188"/>
  <c r="DA26" i="188"/>
  <c r="CZ26" i="188"/>
  <c r="CY26" i="188"/>
  <c r="CX26" i="188"/>
  <c r="CW26" i="188"/>
  <c r="CV26" i="188"/>
  <c r="CU26" i="188"/>
  <c r="CT26" i="188"/>
  <c r="CS26" i="188"/>
  <c r="CR26" i="188"/>
  <c r="CQ26" i="188"/>
  <c r="CP26" i="188"/>
  <c r="CO26" i="188"/>
  <c r="CN26" i="188"/>
  <c r="CM26" i="188"/>
  <c r="CL26" i="188"/>
  <c r="CK26" i="188"/>
  <c r="CJ26" i="188"/>
  <c r="CI26" i="188"/>
  <c r="CH26" i="188"/>
  <c r="CG26" i="188"/>
  <c r="CF26" i="188"/>
  <c r="CE26" i="188"/>
  <c r="CD26" i="188"/>
  <c r="CC26" i="188"/>
  <c r="CB26" i="188"/>
  <c r="CA26" i="188"/>
  <c r="BZ26" i="188"/>
  <c r="BY26" i="188"/>
  <c r="BX26" i="188"/>
  <c r="BW26" i="188"/>
  <c r="BV26" i="188"/>
  <c r="BU26" i="188"/>
  <c r="BT26" i="188"/>
  <c r="BS26" i="188"/>
  <c r="BR26" i="188"/>
  <c r="BQ26" i="188"/>
  <c r="BP26" i="188"/>
  <c r="BO26" i="188"/>
  <c r="BN26" i="188"/>
  <c r="BM26" i="188"/>
  <c r="BL26" i="188"/>
  <c r="BK26" i="188"/>
  <c r="BJ26" i="188"/>
  <c r="BI26" i="188"/>
  <c r="BH26" i="188"/>
  <c r="BG26" i="188"/>
  <c r="BF26" i="188"/>
  <c r="BE26" i="188"/>
  <c r="BD26" i="188"/>
  <c r="BC26" i="188"/>
  <c r="BB26" i="188"/>
  <c r="BA26" i="188"/>
  <c r="AZ26" i="188"/>
  <c r="AY26" i="188"/>
  <c r="AX26" i="188"/>
  <c r="AW26" i="188"/>
  <c r="AV26" i="188"/>
  <c r="AU26" i="188"/>
  <c r="AT26" i="188"/>
  <c r="AS26" i="188"/>
  <c r="AR26" i="188"/>
  <c r="AQ26" i="188"/>
  <c r="AP26" i="188"/>
  <c r="AO26" i="188"/>
  <c r="AN26" i="188"/>
  <c r="AM26" i="188"/>
  <c r="AL26" i="188"/>
  <c r="AK26" i="188"/>
  <c r="AJ26" i="188"/>
  <c r="AI26" i="188"/>
  <c r="AH26" i="188"/>
  <c r="AG26" i="188"/>
  <c r="AF26" i="188"/>
  <c r="AE26" i="188"/>
  <c r="AD26" i="188"/>
  <c r="AC26" i="188"/>
  <c r="AB26" i="188"/>
  <c r="AA26" i="188"/>
  <c r="Z26" i="188"/>
  <c r="Y26" i="188"/>
  <c r="X26" i="188"/>
  <c r="W26" i="188"/>
  <c r="V26" i="188"/>
  <c r="U26" i="188"/>
  <c r="T26" i="188"/>
  <c r="S26" i="188"/>
  <c r="R26" i="188"/>
  <c r="Q26" i="188"/>
  <c r="P26" i="188"/>
  <c r="O26" i="188"/>
  <c r="N26" i="188"/>
  <c r="M26" i="188"/>
  <c r="L26" i="188"/>
  <c r="K26" i="188"/>
  <c r="J26" i="188"/>
  <c r="I26" i="188"/>
  <c r="H26" i="188"/>
  <c r="G26" i="188"/>
  <c r="F26" i="188"/>
  <c r="E26" i="188"/>
  <c r="D26" i="188"/>
  <c r="C26" i="188"/>
  <c r="B26" i="188"/>
  <c r="DX25" i="188"/>
  <c r="DW25" i="188"/>
  <c r="DV25" i="188"/>
  <c r="DU25" i="188"/>
  <c r="DT25" i="188"/>
  <c r="DS25" i="188"/>
  <c r="DR25" i="188"/>
  <c r="DQ25" i="188"/>
  <c r="DP25" i="188"/>
  <c r="DO25" i="188"/>
  <c r="DN25" i="188"/>
  <c r="DM25" i="188"/>
  <c r="DL25" i="188"/>
  <c r="DK25" i="188"/>
  <c r="DJ25" i="188"/>
  <c r="DI25" i="188"/>
  <c r="DH25" i="188"/>
  <c r="DG25" i="188"/>
  <c r="DF25" i="188"/>
  <c r="DE25" i="188"/>
  <c r="DD25" i="188"/>
  <c r="DC25" i="188"/>
  <c r="DB25" i="188"/>
  <c r="DA25" i="188"/>
  <c r="CZ25" i="188"/>
  <c r="CY25" i="188"/>
  <c r="CX25" i="188"/>
  <c r="CW25" i="188"/>
  <c r="CV25" i="188"/>
  <c r="CU25" i="188"/>
  <c r="CT25" i="188"/>
  <c r="CS25" i="188"/>
  <c r="CR25" i="188"/>
  <c r="CQ25" i="188"/>
  <c r="CP25" i="188"/>
  <c r="CO25" i="188"/>
  <c r="CN25" i="188"/>
  <c r="CM25" i="188"/>
  <c r="CL25" i="188"/>
  <c r="CK25" i="188"/>
  <c r="CJ25" i="188"/>
  <c r="CI25" i="188"/>
  <c r="CH25" i="188"/>
  <c r="CG25" i="188"/>
  <c r="CF25" i="188"/>
  <c r="CE25" i="188"/>
  <c r="CD25" i="188"/>
  <c r="CC25" i="188"/>
  <c r="CB25" i="188"/>
  <c r="CA25" i="188"/>
  <c r="BZ25" i="188"/>
  <c r="BY25" i="188"/>
  <c r="BX25" i="188"/>
  <c r="BW25" i="188"/>
  <c r="BV25" i="188"/>
  <c r="BU25" i="188"/>
  <c r="BT25" i="188"/>
  <c r="BS25" i="188"/>
  <c r="BR25" i="188"/>
  <c r="BQ25" i="188"/>
  <c r="BP25" i="188"/>
  <c r="BO25" i="188"/>
  <c r="BN25" i="188"/>
  <c r="BM25" i="188"/>
  <c r="BL25" i="188"/>
  <c r="BK25" i="188"/>
  <c r="BJ25" i="188"/>
  <c r="BI25" i="188"/>
  <c r="BH25" i="188"/>
  <c r="BG25" i="188"/>
  <c r="BF25" i="188"/>
  <c r="BE25" i="188"/>
  <c r="BD25" i="188"/>
  <c r="BC25" i="188"/>
  <c r="BB25" i="188"/>
  <c r="BA25" i="188"/>
  <c r="AZ25" i="188"/>
  <c r="AY25" i="188"/>
  <c r="AX25" i="188"/>
  <c r="AW25" i="188"/>
  <c r="AV25" i="188"/>
  <c r="AU25" i="188"/>
  <c r="AT25" i="188"/>
  <c r="AS25" i="188"/>
  <c r="AR25" i="188"/>
  <c r="AQ25" i="188"/>
  <c r="AP25" i="188"/>
  <c r="AO25" i="188"/>
  <c r="AN25" i="188"/>
  <c r="AM25" i="188"/>
  <c r="AL25" i="188"/>
  <c r="AK25" i="188"/>
  <c r="AJ25" i="188"/>
  <c r="AI25" i="188"/>
  <c r="AH25" i="188"/>
  <c r="AG25" i="188"/>
  <c r="AF25" i="188"/>
  <c r="AE25" i="188"/>
  <c r="AD25" i="188"/>
  <c r="AC25" i="188"/>
  <c r="AB25" i="188"/>
  <c r="AA25" i="188"/>
  <c r="Z25" i="188"/>
  <c r="Y25" i="188"/>
  <c r="X25" i="188"/>
  <c r="W25" i="188"/>
  <c r="V25" i="188"/>
  <c r="U25" i="188"/>
  <c r="T25" i="188"/>
  <c r="S25" i="188"/>
  <c r="R25" i="188"/>
  <c r="Q25" i="188"/>
  <c r="P25" i="188"/>
  <c r="O25" i="188"/>
  <c r="N25" i="188"/>
  <c r="M25" i="188"/>
  <c r="L25" i="188"/>
  <c r="K25" i="188"/>
  <c r="J25" i="188"/>
  <c r="I25" i="188"/>
  <c r="H25" i="188"/>
  <c r="G25" i="188"/>
  <c r="F25" i="188"/>
  <c r="E25" i="188"/>
  <c r="D25" i="188"/>
  <c r="C25" i="188"/>
  <c r="B25" i="188"/>
  <c r="DX23" i="188"/>
  <c r="DW23" i="188"/>
  <c r="DV23" i="188"/>
  <c r="DU23" i="188"/>
  <c r="DT23" i="188"/>
  <c r="DS23" i="188"/>
  <c r="DR23" i="188"/>
  <c r="DQ23" i="188"/>
  <c r="DP23" i="188"/>
  <c r="DO23" i="188"/>
  <c r="DN23" i="188"/>
  <c r="DM23" i="188"/>
  <c r="DL23" i="188"/>
  <c r="DK23" i="188"/>
  <c r="DJ23" i="188"/>
  <c r="DI23" i="188"/>
  <c r="DH23" i="188"/>
  <c r="DG23" i="188"/>
  <c r="DF23" i="188"/>
  <c r="DE23" i="188"/>
  <c r="DD23" i="188"/>
  <c r="DC23" i="188"/>
  <c r="DB23" i="188"/>
  <c r="DA23" i="188"/>
  <c r="CZ23" i="188"/>
  <c r="CY23" i="188"/>
  <c r="CX23" i="188"/>
  <c r="CW23" i="188"/>
  <c r="CV23" i="188"/>
  <c r="CU23" i="188"/>
  <c r="CT23" i="188"/>
  <c r="CS23" i="188"/>
  <c r="CR23" i="188"/>
  <c r="CQ23" i="188"/>
  <c r="CP23" i="188"/>
  <c r="CO23" i="188"/>
  <c r="CN23" i="188"/>
  <c r="CM23" i="188"/>
  <c r="CL23" i="188"/>
  <c r="CK23" i="188"/>
  <c r="CJ23" i="188"/>
  <c r="CI23" i="188"/>
  <c r="CH23" i="188"/>
  <c r="CG23" i="188"/>
  <c r="CF23" i="188"/>
  <c r="CE23" i="188"/>
  <c r="CD23" i="188"/>
  <c r="CC23" i="188"/>
  <c r="CB23" i="188"/>
  <c r="CA23" i="188"/>
  <c r="BZ23" i="188"/>
  <c r="BY23" i="188"/>
  <c r="BX23" i="188"/>
  <c r="BW23" i="188"/>
  <c r="BV23" i="188"/>
  <c r="BU23" i="188"/>
  <c r="BT23" i="188"/>
  <c r="BS23" i="188"/>
  <c r="BR23" i="188"/>
  <c r="BQ23" i="188"/>
  <c r="BP23" i="188"/>
  <c r="BO23" i="188"/>
  <c r="BN23" i="188"/>
  <c r="BM23" i="188"/>
  <c r="BL23" i="188"/>
  <c r="BK23" i="188"/>
  <c r="BJ23" i="188"/>
  <c r="BI23" i="188"/>
  <c r="BH23" i="188"/>
  <c r="BG23" i="188"/>
  <c r="BF23" i="188"/>
  <c r="BE23" i="188"/>
  <c r="BD23" i="188"/>
  <c r="BC23" i="188"/>
  <c r="BB23" i="188"/>
  <c r="BA23" i="188"/>
  <c r="AZ23" i="188"/>
  <c r="AY23" i="188"/>
  <c r="AX23" i="188"/>
  <c r="AW23" i="188"/>
  <c r="AV23" i="188"/>
  <c r="AU23" i="188"/>
  <c r="AT23" i="188"/>
  <c r="AS23" i="188"/>
  <c r="AR23" i="188"/>
  <c r="AQ23" i="188"/>
  <c r="AP23" i="188"/>
  <c r="AO23" i="188"/>
  <c r="AN23" i="188"/>
  <c r="AM23" i="188"/>
  <c r="AL23" i="188"/>
  <c r="AK23" i="188"/>
  <c r="AJ23" i="188"/>
  <c r="AI23" i="188"/>
  <c r="AH23" i="188"/>
  <c r="AG23" i="188"/>
  <c r="AF23" i="188"/>
  <c r="AE23" i="188"/>
  <c r="AD23" i="188"/>
  <c r="AC23" i="188"/>
  <c r="AB23" i="188"/>
  <c r="AA23" i="188"/>
  <c r="Z23" i="188"/>
  <c r="Y23" i="188"/>
  <c r="X23" i="188"/>
  <c r="W23" i="188"/>
  <c r="V23" i="188"/>
  <c r="U23" i="188"/>
  <c r="T23" i="188"/>
  <c r="S23" i="188"/>
  <c r="R23" i="188"/>
  <c r="Q23" i="188"/>
  <c r="P23" i="188"/>
  <c r="O23" i="188"/>
  <c r="N23" i="188"/>
  <c r="M23" i="188"/>
  <c r="L23" i="188"/>
  <c r="K23" i="188"/>
  <c r="J23" i="188"/>
  <c r="I23" i="188"/>
  <c r="H23" i="188"/>
  <c r="G23" i="188"/>
  <c r="F23" i="188"/>
  <c r="E23" i="188"/>
  <c r="D23" i="188"/>
  <c r="C23" i="188"/>
  <c r="B23" i="188"/>
  <c r="DX22" i="188"/>
  <c r="DW22" i="188"/>
  <c r="DV22" i="188"/>
  <c r="DU22" i="188"/>
  <c r="DT22" i="188"/>
  <c r="DS22" i="188"/>
  <c r="DR22" i="188"/>
  <c r="DQ22" i="188"/>
  <c r="DP22" i="188"/>
  <c r="DO22" i="188"/>
  <c r="DN22" i="188"/>
  <c r="DM22" i="188"/>
  <c r="DL22" i="188"/>
  <c r="DK22" i="188"/>
  <c r="DJ22" i="188"/>
  <c r="DI22" i="188"/>
  <c r="DH22" i="188"/>
  <c r="DG22" i="188"/>
  <c r="DF22" i="188"/>
  <c r="DE22" i="188"/>
  <c r="DD22" i="188"/>
  <c r="DC22" i="188"/>
  <c r="DB22" i="188"/>
  <c r="DA22" i="188"/>
  <c r="CZ22" i="188"/>
  <c r="CY22" i="188"/>
  <c r="CX22" i="188"/>
  <c r="CW22" i="188"/>
  <c r="CV22" i="188"/>
  <c r="CU22" i="188"/>
  <c r="CT22" i="188"/>
  <c r="CS22" i="188"/>
  <c r="CR22" i="188"/>
  <c r="CQ22" i="188"/>
  <c r="CP22" i="188"/>
  <c r="CO22" i="188"/>
  <c r="CN22" i="188"/>
  <c r="CM22" i="188"/>
  <c r="CL22" i="188"/>
  <c r="CK22" i="188"/>
  <c r="CJ22" i="188"/>
  <c r="CI22" i="188"/>
  <c r="CH22" i="188"/>
  <c r="CG22" i="188"/>
  <c r="CF22" i="188"/>
  <c r="CE22" i="188"/>
  <c r="CD22" i="188"/>
  <c r="CC22" i="188"/>
  <c r="CB22" i="188"/>
  <c r="CA22" i="188"/>
  <c r="BZ22" i="188"/>
  <c r="BY22" i="188"/>
  <c r="BX22" i="188"/>
  <c r="BW22" i="188"/>
  <c r="BV22" i="188"/>
  <c r="BU22" i="188"/>
  <c r="BT22" i="188"/>
  <c r="BS22" i="188"/>
  <c r="BR22" i="188"/>
  <c r="BQ22" i="188"/>
  <c r="BP22" i="188"/>
  <c r="BO22" i="188"/>
  <c r="BN22" i="188"/>
  <c r="BM22" i="188"/>
  <c r="BL22" i="188"/>
  <c r="BK22" i="188"/>
  <c r="BJ22" i="188"/>
  <c r="BI22" i="188"/>
  <c r="BH22" i="188"/>
  <c r="BG22" i="188"/>
  <c r="BF22" i="188"/>
  <c r="BE22" i="188"/>
  <c r="BD22" i="188"/>
  <c r="BC22" i="188"/>
  <c r="BB22" i="188"/>
  <c r="BA22" i="188"/>
  <c r="AZ22" i="188"/>
  <c r="AY22" i="188"/>
  <c r="AX22" i="188"/>
  <c r="AW22" i="188"/>
  <c r="AV22" i="188"/>
  <c r="AU22" i="188"/>
  <c r="AT22" i="188"/>
  <c r="AS22" i="188"/>
  <c r="AR22" i="188"/>
  <c r="AQ22" i="188"/>
  <c r="AP22" i="188"/>
  <c r="AO22" i="188"/>
  <c r="AN22" i="188"/>
  <c r="AM22" i="188"/>
  <c r="AL22" i="188"/>
  <c r="AK22" i="188"/>
  <c r="AJ22" i="188"/>
  <c r="AI22" i="188"/>
  <c r="AH22" i="188"/>
  <c r="AG22" i="188"/>
  <c r="AF22" i="188"/>
  <c r="AE22" i="188"/>
  <c r="AD22" i="188"/>
  <c r="AC22" i="188"/>
  <c r="AB22" i="188"/>
  <c r="AA22" i="188"/>
  <c r="Z22" i="188"/>
  <c r="Y22" i="188"/>
  <c r="X22" i="188"/>
  <c r="W22" i="188"/>
  <c r="V22" i="188"/>
  <c r="U22" i="188"/>
  <c r="T22" i="188"/>
  <c r="S22" i="188"/>
  <c r="R22" i="188"/>
  <c r="Q22" i="188"/>
  <c r="P22" i="188"/>
  <c r="O22" i="188"/>
  <c r="N22" i="188"/>
  <c r="M22" i="188"/>
  <c r="L22" i="188"/>
  <c r="K22" i="188"/>
  <c r="J22" i="188"/>
  <c r="I22" i="188"/>
  <c r="H22" i="188"/>
  <c r="G22" i="188"/>
  <c r="F22" i="188"/>
  <c r="E22" i="188"/>
  <c r="D22" i="188"/>
  <c r="C22" i="188"/>
  <c r="B22" i="188"/>
  <c r="DX20" i="188"/>
  <c r="DW20" i="188"/>
  <c r="DV20" i="188"/>
  <c r="DU20" i="188"/>
  <c r="DT20" i="188"/>
  <c r="DS20" i="188"/>
  <c r="DR20" i="188"/>
  <c r="DQ20" i="188"/>
  <c r="DP20" i="188"/>
  <c r="DO20" i="188"/>
  <c r="DN20" i="188"/>
  <c r="DM20" i="188"/>
  <c r="DL20" i="188"/>
  <c r="DK20" i="188"/>
  <c r="DJ20" i="188"/>
  <c r="DI20" i="188"/>
  <c r="DH20" i="188"/>
  <c r="DG20" i="188"/>
  <c r="DF20" i="188"/>
  <c r="DE20" i="188"/>
  <c r="DD20" i="188"/>
  <c r="DC20" i="188"/>
  <c r="DB20" i="188"/>
  <c r="DA20" i="188"/>
  <c r="CZ20" i="188"/>
  <c r="CY20" i="188"/>
  <c r="CX20" i="188"/>
  <c r="CW20" i="188"/>
  <c r="CV20" i="188"/>
  <c r="CU20" i="188"/>
  <c r="CT20" i="188"/>
  <c r="CS20" i="188"/>
  <c r="CR20" i="188"/>
  <c r="CQ20" i="188"/>
  <c r="CP20" i="188"/>
  <c r="CO20" i="188"/>
  <c r="CN20" i="188"/>
  <c r="CM20" i="188"/>
  <c r="CL20" i="188"/>
  <c r="CK20" i="188"/>
  <c r="CJ20" i="188"/>
  <c r="CI20" i="188"/>
  <c r="CH20" i="188"/>
  <c r="CG20" i="188"/>
  <c r="CF20" i="188"/>
  <c r="CE20" i="188"/>
  <c r="CD20" i="188"/>
  <c r="CC20" i="188"/>
  <c r="CB20" i="188"/>
  <c r="CA20" i="188"/>
  <c r="BZ20" i="188"/>
  <c r="BY20" i="188"/>
  <c r="BX20" i="188"/>
  <c r="BW20" i="188"/>
  <c r="BV20" i="188"/>
  <c r="BU20" i="188"/>
  <c r="BT20" i="188"/>
  <c r="BS20" i="188"/>
  <c r="BR20" i="188"/>
  <c r="BQ20" i="188"/>
  <c r="BP20" i="188"/>
  <c r="BO20" i="188"/>
  <c r="BN20" i="188"/>
  <c r="BM20" i="188"/>
  <c r="BL20" i="188"/>
  <c r="BK20" i="188"/>
  <c r="BJ20" i="188"/>
  <c r="BI20" i="188"/>
  <c r="BH20" i="188"/>
  <c r="BG20" i="188"/>
  <c r="BF20" i="188"/>
  <c r="BE20" i="188"/>
  <c r="BD20" i="188"/>
  <c r="BC20" i="188"/>
  <c r="BB20" i="188"/>
  <c r="BA20" i="188"/>
  <c r="AZ20" i="188"/>
  <c r="AY20" i="188"/>
  <c r="AX20" i="188"/>
  <c r="AW20" i="188"/>
  <c r="AV20" i="188"/>
  <c r="AU20" i="188"/>
  <c r="AT20" i="188"/>
  <c r="AS20" i="188"/>
  <c r="AR20" i="188"/>
  <c r="AQ20" i="188"/>
  <c r="AP20" i="188"/>
  <c r="AO20" i="188"/>
  <c r="AN20" i="188"/>
  <c r="AM20" i="188"/>
  <c r="AL20" i="188"/>
  <c r="AK20" i="188"/>
  <c r="AJ20" i="188"/>
  <c r="AI20" i="188"/>
  <c r="AH20" i="188"/>
  <c r="AG20" i="188"/>
  <c r="AF20" i="188"/>
  <c r="AE20" i="188"/>
  <c r="AD20" i="188"/>
  <c r="AC20" i="188"/>
  <c r="AB20" i="188"/>
  <c r="AA20" i="188"/>
  <c r="Z20" i="188"/>
  <c r="Y20" i="188"/>
  <c r="X20" i="188"/>
  <c r="W20" i="188"/>
  <c r="V20" i="188"/>
  <c r="U20" i="188"/>
  <c r="T20" i="188"/>
  <c r="S20" i="188"/>
  <c r="R20" i="188"/>
  <c r="Q20" i="188"/>
  <c r="P20" i="188"/>
  <c r="O20" i="188"/>
  <c r="N20" i="188"/>
  <c r="M20" i="188"/>
  <c r="L20" i="188"/>
  <c r="K20" i="188"/>
  <c r="J20" i="188"/>
  <c r="I20" i="188"/>
  <c r="H20" i="188"/>
  <c r="G20" i="188"/>
  <c r="F20" i="188"/>
  <c r="E20" i="188"/>
  <c r="D20" i="188"/>
  <c r="C20" i="188"/>
  <c r="B20" i="188"/>
  <c r="DX19" i="188"/>
  <c r="DW19" i="188"/>
  <c r="DV19" i="188"/>
  <c r="DU19" i="188"/>
  <c r="DT19" i="188"/>
  <c r="DS19" i="188"/>
  <c r="DR19" i="188"/>
  <c r="DQ19" i="188"/>
  <c r="DP19" i="188"/>
  <c r="DO19" i="188"/>
  <c r="DN19" i="188"/>
  <c r="DM19" i="188"/>
  <c r="DL19" i="188"/>
  <c r="DK19" i="188"/>
  <c r="DJ19" i="188"/>
  <c r="DI19" i="188"/>
  <c r="DH19" i="188"/>
  <c r="DG19" i="188"/>
  <c r="DF19" i="188"/>
  <c r="DE19" i="188"/>
  <c r="DD19" i="188"/>
  <c r="DC19" i="188"/>
  <c r="DB19" i="188"/>
  <c r="DA19" i="188"/>
  <c r="CZ19" i="188"/>
  <c r="CY19" i="188"/>
  <c r="CX19" i="188"/>
  <c r="CW19" i="188"/>
  <c r="CV19" i="188"/>
  <c r="CU19" i="188"/>
  <c r="CT19" i="188"/>
  <c r="CS19" i="188"/>
  <c r="CR19" i="188"/>
  <c r="CQ19" i="188"/>
  <c r="CP19" i="188"/>
  <c r="CO19" i="188"/>
  <c r="CN19" i="188"/>
  <c r="CM19" i="188"/>
  <c r="CL19" i="188"/>
  <c r="CK19" i="188"/>
  <c r="CJ19" i="188"/>
  <c r="CI19" i="188"/>
  <c r="CH19" i="188"/>
  <c r="CG19" i="188"/>
  <c r="CF19" i="188"/>
  <c r="CE19" i="188"/>
  <c r="CD19" i="188"/>
  <c r="CC19" i="188"/>
  <c r="CB19" i="188"/>
  <c r="CA19" i="188"/>
  <c r="BZ19" i="188"/>
  <c r="BY19" i="188"/>
  <c r="BX19" i="188"/>
  <c r="BW19" i="188"/>
  <c r="BV19" i="188"/>
  <c r="BU19" i="188"/>
  <c r="BT19" i="188"/>
  <c r="BS19" i="188"/>
  <c r="BR19" i="188"/>
  <c r="BQ19" i="188"/>
  <c r="BP19" i="188"/>
  <c r="BO19" i="188"/>
  <c r="BN19" i="188"/>
  <c r="BM19" i="188"/>
  <c r="BL19" i="188"/>
  <c r="BK19" i="188"/>
  <c r="BJ19" i="188"/>
  <c r="BI19" i="188"/>
  <c r="BH19" i="188"/>
  <c r="BG19" i="188"/>
  <c r="BF19" i="188"/>
  <c r="BE19" i="188"/>
  <c r="BD19" i="188"/>
  <c r="BC19" i="188"/>
  <c r="BB19" i="188"/>
  <c r="BA19" i="188"/>
  <c r="AZ19" i="188"/>
  <c r="AY19" i="188"/>
  <c r="AX19" i="188"/>
  <c r="AW19" i="188"/>
  <c r="AV19" i="188"/>
  <c r="AU19" i="188"/>
  <c r="AT19" i="188"/>
  <c r="AS19" i="188"/>
  <c r="AR19" i="188"/>
  <c r="AQ19" i="188"/>
  <c r="AP19" i="188"/>
  <c r="AO19" i="188"/>
  <c r="AN19" i="188"/>
  <c r="AM19" i="188"/>
  <c r="AL19" i="188"/>
  <c r="AK19" i="188"/>
  <c r="AJ19" i="188"/>
  <c r="AI19" i="188"/>
  <c r="AH19" i="188"/>
  <c r="AG19" i="188"/>
  <c r="AF19" i="188"/>
  <c r="AE19" i="188"/>
  <c r="AD19" i="188"/>
  <c r="AC19" i="188"/>
  <c r="AB19" i="188"/>
  <c r="AA19" i="188"/>
  <c r="Z19" i="188"/>
  <c r="Y19" i="188"/>
  <c r="X19" i="188"/>
  <c r="W19" i="188"/>
  <c r="V19" i="188"/>
  <c r="U19" i="188"/>
  <c r="T19" i="188"/>
  <c r="S19" i="188"/>
  <c r="R19" i="188"/>
  <c r="Q19" i="188"/>
  <c r="P19" i="188"/>
  <c r="O19" i="188"/>
  <c r="N19" i="188"/>
  <c r="M19" i="188"/>
  <c r="L19" i="188"/>
  <c r="K19" i="188"/>
  <c r="J19" i="188"/>
  <c r="I19" i="188"/>
  <c r="H19" i="188"/>
  <c r="G19" i="188"/>
  <c r="F19" i="188"/>
  <c r="E19" i="188"/>
  <c r="D19" i="188"/>
  <c r="C19" i="188"/>
  <c r="B19" i="188"/>
  <c r="DX17" i="188"/>
  <c r="DW17" i="188"/>
  <c r="DV17" i="188"/>
  <c r="DU17" i="188"/>
  <c r="DT17" i="188"/>
  <c r="DS17" i="188"/>
  <c r="DR17" i="188"/>
  <c r="DQ17" i="188"/>
  <c r="DP17" i="188"/>
  <c r="DO17" i="188"/>
  <c r="DN17" i="188"/>
  <c r="DM17" i="188"/>
  <c r="DL17" i="188"/>
  <c r="DK17" i="188"/>
  <c r="DJ17" i="188"/>
  <c r="DI17" i="188"/>
  <c r="DH17" i="188"/>
  <c r="DG17" i="188"/>
  <c r="DF17" i="188"/>
  <c r="DE17" i="188"/>
  <c r="DD17" i="188"/>
  <c r="DC17" i="188"/>
  <c r="DB17" i="188"/>
  <c r="DA17" i="188"/>
  <c r="CZ17" i="188"/>
  <c r="CY17" i="188"/>
  <c r="CX17" i="188"/>
  <c r="CW17" i="188"/>
  <c r="CV17" i="188"/>
  <c r="CU17" i="188"/>
  <c r="CT17" i="188"/>
  <c r="CS17" i="188"/>
  <c r="CR17" i="188"/>
  <c r="CQ17" i="188"/>
  <c r="CP17" i="188"/>
  <c r="CO17" i="188"/>
  <c r="CN17" i="188"/>
  <c r="CM17" i="188"/>
  <c r="CL17" i="188"/>
  <c r="CK17" i="188"/>
  <c r="CJ17" i="188"/>
  <c r="CI17" i="188"/>
  <c r="CH17" i="188"/>
  <c r="CG17" i="188"/>
  <c r="CF17" i="188"/>
  <c r="CE17" i="188"/>
  <c r="CD17" i="188"/>
  <c r="CC17" i="188"/>
  <c r="CB17" i="188"/>
  <c r="CA17" i="188"/>
  <c r="BZ17" i="188"/>
  <c r="BY17" i="188"/>
  <c r="BX17" i="188"/>
  <c r="BW17" i="188"/>
  <c r="BV17" i="188"/>
  <c r="BU17" i="188"/>
  <c r="BT17" i="188"/>
  <c r="BS17" i="188"/>
  <c r="BR17" i="188"/>
  <c r="BQ17" i="188"/>
  <c r="BP17" i="188"/>
  <c r="BO17" i="188"/>
  <c r="BN17" i="188"/>
  <c r="BM17" i="188"/>
  <c r="BL17" i="188"/>
  <c r="BK17" i="188"/>
  <c r="BJ17" i="188"/>
  <c r="BI17" i="188"/>
  <c r="BH17" i="188"/>
  <c r="BG17" i="188"/>
  <c r="BF17" i="188"/>
  <c r="BE17" i="188"/>
  <c r="BD17" i="188"/>
  <c r="BC17" i="188"/>
  <c r="BB17" i="188"/>
  <c r="BA17" i="188"/>
  <c r="AZ17" i="188"/>
  <c r="AY17" i="188"/>
  <c r="AX17" i="188"/>
  <c r="AW17" i="188"/>
  <c r="AV17" i="188"/>
  <c r="AU17" i="188"/>
  <c r="AT17" i="188"/>
  <c r="AS17" i="188"/>
  <c r="AR17" i="188"/>
  <c r="AQ17" i="188"/>
  <c r="AP17" i="188"/>
  <c r="AO17" i="188"/>
  <c r="AN17" i="188"/>
  <c r="AM17" i="188"/>
  <c r="AL17" i="188"/>
  <c r="AK17" i="188"/>
  <c r="AJ17" i="188"/>
  <c r="AI17" i="188"/>
  <c r="AH17" i="188"/>
  <c r="AG17" i="188"/>
  <c r="AF17" i="188"/>
  <c r="AE17" i="188"/>
  <c r="AD17" i="188"/>
  <c r="AC17" i="188"/>
  <c r="AB17" i="188"/>
  <c r="AA17" i="188"/>
  <c r="Z17" i="188"/>
  <c r="Y17" i="188"/>
  <c r="X17" i="188"/>
  <c r="W17" i="188"/>
  <c r="V17" i="188"/>
  <c r="U17" i="188"/>
  <c r="T17" i="188"/>
  <c r="S17" i="188"/>
  <c r="R17" i="188"/>
  <c r="Q17" i="188"/>
  <c r="P17" i="188"/>
  <c r="O17" i="188"/>
  <c r="N17" i="188"/>
  <c r="M17" i="188"/>
  <c r="L17" i="188"/>
  <c r="K17" i="188"/>
  <c r="J17" i="188"/>
  <c r="I17" i="188"/>
  <c r="H17" i="188"/>
  <c r="G17" i="188"/>
  <c r="F17" i="188"/>
  <c r="E17" i="188"/>
  <c r="D17" i="188"/>
  <c r="C17" i="188"/>
  <c r="B17" i="188"/>
  <c r="DX16" i="188"/>
  <c r="DW16" i="188"/>
  <c r="DV16" i="188"/>
  <c r="DU16" i="188"/>
  <c r="DT16" i="188"/>
  <c r="DS16" i="188"/>
  <c r="DR16" i="188"/>
  <c r="DQ16" i="188"/>
  <c r="DP16" i="188"/>
  <c r="DO16" i="188"/>
  <c r="DN16" i="188"/>
  <c r="DM16" i="188"/>
  <c r="DL16" i="188"/>
  <c r="DK16" i="188"/>
  <c r="DJ16" i="188"/>
  <c r="DI16" i="188"/>
  <c r="DH16" i="188"/>
  <c r="DG16" i="188"/>
  <c r="DF16" i="188"/>
  <c r="DE16" i="188"/>
  <c r="DD16" i="188"/>
  <c r="DC16" i="188"/>
  <c r="DB16" i="188"/>
  <c r="DA16" i="188"/>
  <c r="CZ16" i="188"/>
  <c r="CY16" i="188"/>
  <c r="CX16" i="188"/>
  <c r="CW16" i="188"/>
  <c r="CV16" i="188"/>
  <c r="CU16" i="188"/>
  <c r="CT16" i="188"/>
  <c r="CS16" i="188"/>
  <c r="CR16" i="188"/>
  <c r="CQ16" i="188"/>
  <c r="CP16" i="188"/>
  <c r="CO16" i="188"/>
  <c r="CN16" i="188"/>
  <c r="CM16" i="188"/>
  <c r="CL16" i="188"/>
  <c r="CK16" i="188"/>
  <c r="CJ16" i="188"/>
  <c r="CI16" i="188"/>
  <c r="CH16" i="188"/>
  <c r="CG16" i="188"/>
  <c r="CF16" i="188"/>
  <c r="CE16" i="188"/>
  <c r="CD16" i="188"/>
  <c r="CC16" i="188"/>
  <c r="CB16" i="188"/>
  <c r="CA16" i="188"/>
  <c r="BZ16" i="188"/>
  <c r="BY16" i="188"/>
  <c r="BX16" i="188"/>
  <c r="BW16" i="188"/>
  <c r="BV16" i="188"/>
  <c r="BU16" i="188"/>
  <c r="BT16" i="188"/>
  <c r="BS16" i="188"/>
  <c r="BR16" i="188"/>
  <c r="BQ16" i="188"/>
  <c r="BP16" i="188"/>
  <c r="BO16" i="188"/>
  <c r="BN16" i="188"/>
  <c r="BM16" i="188"/>
  <c r="BL16" i="188"/>
  <c r="BK16" i="188"/>
  <c r="BJ16" i="188"/>
  <c r="BI16" i="188"/>
  <c r="BH16" i="188"/>
  <c r="BG16" i="188"/>
  <c r="BF16" i="188"/>
  <c r="BE16" i="188"/>
  <c r="BD16" i="188"/>
  <c r="BC16" i="188"/>
  <c r="BB16" i="188"/>
  <c r="BA16" i="188"/>
  <c r="AZ16" i="188"/>
  <c r="AY16" i="188"/>
  <c r="AX16" i="188"/>
  <c r="AW16" i="188"/>
  <c r="AV16" i="188"/>
  <c r="AU16" i="188"/>
  <c r="AT16" i="188"/>
  <c r="AS16" i="188"/>
  <c r="AR16" i="188"/>
  <c r="AQ16" i="188"/>
  <c r="AP16" i="188"/>
  <c r="AO16" i="188"/>
  <c r="AN16" i="188"/>
  <c r="AM16" i="188"/>
  <c r="AL16" i="188"/>
  <c r="AK16" i="188"/>
  <c r="AJ16" i="188"/>
  <c r="AI16" i="188"/>
  <c r="AH16" i="188"/>
  <c r="AG16" i="188"/>
  <c r="AF16" i="188"/>
  <c r="AE16" i="188"/>
  <c r="AD16" i="188"/>
  <c r="AC16" i="188"/>
  <c r="AB16" i="188"/>
  <c r="AA16" i="188"/>
  <c r="Z16" i="188"/>
  <c r="Y16" i="188"/>
  <c r="X16" i="188"/>
  <c r="W16" i="188"/>
  <c r="V16" i="188"/>
  <c r="U16" i="188"/>
  <c r="T16" i="188"/>
  <c r="S16" i="188"/>
  <c r="R16" i="188"/>
  <c r="Q16" i="188"/>
  <c r="P16" i="188"/>
  <c r="O16" i="188"/>
  <c r="N16" i="188"/>
  <c r="M16" i="188"/>
  <c r="L16" i="188"/>
  <c r="K16" i="188"/>
  <c r="J16" i="188"/>
  <c r="I16" i="188"/>
  <c r="H16" i="188"/>
  <c r="G16" i="188"/>
  <c r="F16" i="188"/>
  <c r="E16" i="188"/>
  <c r="D16" i="188"/>
  <c r="C16" i="188"/>
  <c r="B16" i="188"/>
  <c r="DX14" i="188"/>
  <c r="DW14" i="188"/>
  <c r="DV14" i="188"/>
  <c r="DU14" i="188"/>
  <c r="DT14" i="188"/>
  <c r="DS14" i="188"/>
  <c r="DR14" i="188"/>
  <c r="DQ14" i="188"/>
  <c r="DP14" i="188"/>
  <c r="DO14" i="188"/>
  <c r="DN14" i="188"/>
  <c r="DM14" i="188"/>
  <c r="DL14" i="188"/>
  <c r="DK14" i="188"/>
  <c r="DJ14" i="188"/>
  <c r="DI14" i="188"/>
  <c r="DH14" i="188"/>
  <c r="DG14" i="188"/>
  <c r="DF14" i="188"/>
  <c r="DE14" i="188"/>
  <c r="DD14" i="188"/>
  <c r="DC14" i="188"/>
  <c r="DB14" i="188"/>
  <c r="DA14" i="188"/>
  <c r="CZ14" i="188"/>
  <c r="CY14" i="188"/>
  <c r="CX14" i="188"/>
  <c r="CW14" i="188"/>
  <c r="CV14" i="188"/>
  <c r="CU14" i="188"/>
  <c r="CT14" i="188"/>
  <c r="CS14" i="188"/>
  <c r="CR14" i="188"/>
  <c r="CQ14" i="188"/>
  <c r="CP14" i="188"/>
  <c r="CO14" i="188"/>
  <c r="CN14" i="188"/>
  <c r="CM14" i="188"/>
  <c r="CL14" i="188"/>
  <c r="CK14" i="188"/>
  <c r="CJ14" i="188"/>
  <c r="CI14" i="188"/>
  <c r="CH14" i="188"/>
  <c r="CG14" i="188"/>
  <c r="CF14" i="188"/>
  <c r="CE14" i="188"/>
  <c r="CD14" i="188"/>
  <c r="CC14" i="188"/>
  <c r="CB14" i="188"/>
  <c r="CA14" i="188"/>
  <c r="BZ14" i="188"/>
  <c r="BY14" i="188"/>
  <c r="BX14" i="188"/>
  <c r="BW14" i="188"/>
  <c r="BV14" i="188"/>
  <c r="BU14" i="188"/>
  <c r="BT14" i="188"/>
  <c r="BS14" i="188"/>
  <c r="BR14" i="188"/>
  <c r="BQ14" i="188"/>
  <c r="BP14" i="188"/>
  <c r="BO14" i="188"/>
  <c r="BN14" i="188"/>
  <c r="BM14" i="188"/>
  <c r="BL14" i="188"/>
  <c r="BK14" i="188"/>
  <c r="BJ14" i="188"/>
  <c r="BI14" i="188"/>
  <c r="BH14" i="188"/>
  <c r="BG14" i="188"/>
  <c r="BF14" i="188"/>
  <c r="BE14" i="188"/>
  <c r="BD14" i="188"/>
  <c r="BC14" i="188"/>
  <c r="BB14" i="188"/>
  <c r="BA14" i="188"/>
  <c r="AZ14" i="188"/>
  <c r="AY14" i="188"/>
  <c r="AX14" i="188"/>
  <c r="AW14" i="188"/>
  <c r="AV14" i="188"/>
  <c r="AU14" i="188"/>
  <c r="AT14" i="188"/>
  <c r="AS14" i="188"/>
  <c r="AR14" i="188"/>
  <c r="AQ14" i="188"/>
  <c r="AP14" i="188"/>
  <c r="AO14" i="188"/>
  <c r="AN14" i="188"/>
  <c r="AM14" i="188"/>
  <c r="AL14" i="188"/>
  <c r="AK14" i="188"/>
  <c r="AJ14" i="188"/>
  <c r="AI14" i="188"/>
  <c r="AH14" i="188"/>
  <c r="AG14" i="188"/>
  <c r="AF14" i="188"/>
  <c r="AE14" i="188"/>
  <c r="AD14" i="188"/>
  <c r="AC14" i="188"/>
  <c r="AB14" i="188"/>
  <c r="AA14" i="188"/>
  <c r="Z14" i="188"/>
  <c r="Y14" i="188"/>
  <c r="X14" i="188"/>
  <c r="W14" i="188"/>
  <c r="V14" i="188"/>
  <c r="U14" i="188"/>
  <c r="T14" i="188"/>
  <c r="S14" i="188"/>
  <c r="R14" i="188"/>
  <c r="Q14" i="188"/>
  <c r="P14" i="188"/>
  <c r="O14" i="188"/>
  <c r="N14" i="188"/>
  <c r="M14" i="188"/>
  <c r="L14" i="188"/>
  <c r="K14" i="188"/>
  <c r="J14" i="188"/>
  <c r="I14" i="188"/>
  <c r="H14" i="188"/>
  <c r="G14" i="188"/>
  <c r="F14" i="188"/>
  <c r="E14" i="188"/>
  <c r="D14" i="188"/>
  <c r="C14" i="188"/>
  <c r="B14" i="188"/>
  <c r="DX13" i="188"/>
  <c r="DW13" i="188"/>
  <c r="DV13" i="188"/>
  <c r="DU13" i="188"/>
  <c r="DT13" i="188"/>
  <c r="DS13" i="188"/>
  <c r="DR13" i="188"/>
  <c r="DQ13" i="188"/>
  <c r="DP13" i="188"/>
  <c r="DO13" i="188"/>
  <c r="DN13" i="188"/>
  <c r="DM13" i="188"/>
  <c r="DL13" i="188"/>
  <c r="DK13" i="188"/>
  <c r="DJ13" i="188"/>
  <c r="DI13" i="188"/>
  <c r="DH13" i="188"/>
  <c r="DG13" i="188"/>
  <c r="DF13" i="188"/>
  <c r="DE13" i="188"/>
  <c r="DD13" i="188"/>
  <c r="DC13" i="188"/>
  <c r="DB13" i="188"/>
  <c r="DA13" i="188"/>
  <c r="CZ13" i="188"/>
  <c r="CY13" i="188"/>
  <c r="CX13" i="188"/>
  <c r="CW13" i="188"/>
  <c r="CV13" i="188"/>
  <c r="CU13" i="188"/>
  <c r="CT13" i="188"/>
  <c r="CS13" i="188"/>
  <c r="CR13" i="188"/>
  <c r="CQ13" i="188"/>
  <c r="CP13" i="188"/>
  <c r="CO13" i="188"/>
  <c r="CN13" i="188"/>
  <c r="CM13" i="188"/>
  <c r="CL13" i="188"/>
  <c r="CK13" i="188"/>
  <c r="CJ13" i="188"/>
  <c r="CI13" i="188"/>
  <c r="CH13" i="188"/>
  <c r="CG13" i="188"/>
  <c r="CF13" i="188"/>
  <c r="CE13" i="188"/>
  <c r="CD13" i="188"/>
  <c r="CC13" i="188"/>
  <c r="CB13" i="188"/>
  <c r="CA13" i="188"/>
  <c r="BZ13" i="188"/>
  <c r="BY13" i="188"/>
  <c r="BX13" i="188"/>
  <c r="BW13" i="188"/>
  <c r="BV13" i="188"/>
  <c r="BU13" i="188"/>
  <c r="BT13" i="188"/>
  <c r="BS13" i="188"/>
  <c r="BR13" i="188"/>
  <c r="BQ13" i="188"/>
  <c r="BP13" i="188"/>
  <c r="BO13" i="188"/>
  <c r="BN13" i="188"/>
  <c r="BM13" i="188"/>
  <c r="BL13" i="188"/>
  <c r="BK13" i="188"/>
  <c r="BJ13" i="188"/>
  <c r="BI13" i="188"/>
  <c r="BH13" i="188"/>
  <c r="BG13" i="188"/>
  <c r="BF13" i="188"/>
  <c r="BE13" i="188"/>
  <c r="BD13" i="188"/>
  <c r="BC13" i="188"/>
  <c r="BB13" i="188"/>
  <c r="BA13" i="188"/>
  <c r="AZ13" i="188"/>
  <c r="AY13" i="188"/>
  <c r="AX13" i="188"/>
  <c r="AW13" i="188"/>
  <c r="AV13" i="188"/>
  <c r="AU13" i="188"/>
  <c r="AT13" i="188"/>
  <c r="AS13" i="188"/>
  <c r="AR13" i="188"/>
  <c r="AQ13" i="188"/>
  <c r="AP13" i="188"/>
  <c r="AO13" i="188"/>
  <c r="AN13" i="188"/>
  <c r="AM13" i="188"/>
  <c r="AL13" i="188"/>
  <c r="AK13" i="188"/>
  <c r="AJ13" i="188"/>
  <c r="AI13" i="188"/>
  <c r="AH13" i="188"/>
  <c r="AG13" i="188"/>
  <c r="AF13" i="188"/>
  <c r="AE13" i="188"/>
  <c r="AD13" i="188"/>
  <c r="AC13" i="188"/>
  <c r="AB13" i="188"/>
  <c r="AA13" i="188"/>
  <c r="Z13" i="188"/>
  <c r="Y13" i="188"/>
  <c r="X13" i="188"/>
  <c r="W13" i="188"/>
  <c r="V13" i="188"/>
  <c r="U13" i="188"/>
  <c r="T13" i="188"/>
  <c r="S13" i="188"/>
  <c r="R13" i="188"/>
  <c r="Q13" i="188"/>
  <c r="P13" i="188"/>
  <c r="O13" i="188"/>
  <c r="N13" i="188"/>
  <c r="M13" i="188"/>
  <c r="L13" i="188"/>
  <c r="K13" i="188"/>
  <c r="J13" i="188"/>
  <c r="I13" i="188"/>
  <c r="H13" i="188"/>
  <c r="G13" i="188"/>
  <c r="F13" i="188"/>
  <c r="E13" i="188"/>
  <c r="D13" i="188"/>
  <c r="C13" i="188"/>
  <c r="B13" i="188"/>
  <c r="DX11" i="188"/>
  <c r="DW11" i="188"/>
  <c r="DV11" i="188"/>
  <c r="DU11" i="188"/>
  <c r="DT11" i="188"/>
  <c r="DS11" i="188"/>
  <c r="DR11" i="188"/>
  <c r="DQ11" i="188"/>
  <c r="DP11" i="188"/>
  <c r="DO11" i="188"/>
  <c r="DN11" i="188"/>
  <c r="DM11" i="188"/>
  <c r="DL11" i="188"/>
  <c r="DK11" i="188"/>
  <c r="DJ11" i="188"/>
  <c r="DI11" i="188"/>
  <c r="DH11" i="188"/>
  <c r="DG11" i="188"/>
  <c r="DF11" i="188"/>
  <c r="DE11" i="188"/>
  <c r="DD11" i="188"/>
  <c r="DC11" i="188"/>
  <c r="DB11" i="188"/>
  <c r="DA11" i="188"/>
  <c r="CZ11" i="188"/>
  <c r="CY11" i="188"/>
  <c r="CX11" i="188"/>
  <c r="CW11" i="188"/>
  <c r="CV11" i="188"/>
  <c r="CU11" i="188"/>
  <c r="CT11" i="188"/>
  <c r="CS11" i="188"/>
  <c r="CR11" i="188"/>
  <c r="CQ11" i="188"/>
  <c r="CP11" i="188"/>
  <c r="CO11" i="188"/>
  <c r="CN11" i="188"/>
  <c r="CM11" i="188"/>
  <c r="CL11" i="188"/>
  <c r="CK11" i="188"/>
  <c r="CJ11" i="188"/>
  <c r="CI11" i="188"/>
  <c r="CH11" i="188"/>
  <c r="CG11" i="188"/>
  <c r="CF11" i="188"/>
  <c r="CE11" i="188"/>
  <c r="CD11" i="188"/>
  <c r="CC11" i="188"/>
  <c r="CB11" i="188"/>
  <c r="CA11" i="188"/>
  <c r="BZ11" i="188"/>
  <c r="BY11" i="188"/>
  <c r="BX11" i="188"/>
  <c r="BW11" i="188"/>
  <c r="BV11" i="188"/>
  <c r="BU11" i="188"/>
  <c r="BT11" i="188"/>
  <c r="BS11" i="188"/>
  <c r="BR11" i="188"/>
  <c r="BQ11" i="188"/>
  <c r="BP11" i="188"/>
  <c r="BO11" i="188"/>
  <c r="BN11" i="188"/>
  <c r="BM11" i="188"/>
  <c r="BL11" i="188"/>
  <c r="BK11" i="188"/>
  <c r="BJ11" i="188"/>
  <c r="BI11" i="188"/>
  <c r="BH11" i="188"/>
  <c r="BG11" i="188"/>
  <c r="BF11" i="188"/>
  <c r="BE11" i="188"/>
  <c r="BD11" i="188"/>
  <c r="BC11" i="188"/>
  <c r="BB11" i="188"/>
  <c r="BA11" i="188"/>
  <c r="AZ11" i="188"/>
  <c r="AY11" i="188"/>
  <c r="AX11" i="188"/>
  <c r="AW11" i="188"/>
  <c r="AV11" i="188"/>
  <c r="AU11" i="188"/>
  <c r="AT11" i="188"/>
  <c r="AS11" i="188"/>
  <c r="AR11" i="188"/>
  <c r="AQ11" i="188"/>
  <c r="AP11" i="188"/>
  <c r="AO11" i="188"/>
  <c r="AN11" i="188"/>
  <c r="AM11" i="188"/>
  <c r="AL11" i="188"/>
  <c r="AK11" i="188"/>
  <c r="AJ11" i="188"/>
  <c r="AI11" i="188"/>
  <c r="AH11" i="188"/>
  <c r="AG11" i="188"/>
  <c r="AF11" i="188"/>
  <c r="AE11" i="188"/>
  <c r="AD11" i="188"/>
  <c r="AC11" i="188"/>
  <c r="AB11" i="188"/>
  <c r="AA11" i="188"/>
  <c r="Z11" i="188"/>
  <c r="Y11" i="188"/>
  <c r="X11" i="188"/>
  <c r="W11" i="188"/>
  <c r="V11" i="188"/>
  <c r="U11" i="188"/>
  <c r="T11" i="188"/>
  <c r="S11" i="188"/>
  <c r="R11" i="188"/>
  <c r="Q11" i="188"/>
  <c r="P11" i="188"/>
  <c r="O11" i="188"/>
  <c r="N11" i="188"/>
  <c r="M11" i="188"/>
  <c r="L11" i="188"/>
  <c r="K11" i="188"/>
  <c r="J11" i="188"/>
  <c r="I11" i="188"/>
  <c r="H11" i="188"/>
  <c r="G11" i="188"/>
  <c r="F11" i="188"/>
  <c r="E11" i="188"/>
  <c r="D11" i="188"/>
  <c r="C11" i="188"/>
  <c r="B11" i="188"/>
  <c r="DX10" i="188"/>
  <c r="DW10" i="188"/>
  <c r="DV10" i="188"/>
  <c r="DU10" i="188"/>
  <c r="DT10" i="188"/>
  <c r="DS10" i="188"/>
  <c r="DR10" i="188"/>
  <c r="DQ10" i="188"/>
  <c r="DP10" i="188"/>
  <c r="DO10" i="188"/>
  <c r="DN10" i="188"/>
  <c r="DM10" i="188"/>
  <c r="DL10" i="188"/>
  <c r="DK10" i="188"/>
  <c r="DJ10" i="188"/>
  <c r="DI10" i="188"/>
  <c r="DH10" i="188"/>
  <c r="DG10" i="188"/>
  <c r="DF10" i="188"/>
  <c r="DE10" i="188"/>
  <c r="DD10" i="188"/>
  <c r="DC10" i="188"/>
  <c r="DB10" i="188"/>
  <c r="DA10" i="188"/>
  <c r="CZ10" i="188"/>
  <c r="CY10" i="188"/>
  <c r="CX10" i="188"/>
  <c r="CW10" i="188"/>
  <c r="CV10" i="188"/>
  <c r="CU10" i="188"/>
  <c r="CT10" i="188"/>
  <c r="CS10" i="188"/>
  <c r="CR10" i="188"/>
  <c r="CQ10" i="188"/>
  <c r="CP10" i="188"/>
  <c r="CO10" i="188"/>
  <c r="CN10" i="188"/>
  <c r="CM10" i="188"/>
  <c r="CL10" i="188"/>
  <c r="CK10" i="188"/>
  <c r="CJ10" i="188"/>
  <c r="CI10" i="188"/>
  <c r="CH10" i="188"/>
  <c r="CG10" i="188"/>
  <c r="CF10" i="188"/>
  <c r="CE10" i="188"/>
  <c r="CD10" i="188"/>
  <c r="CC10" i="188"/>
  <c r="CB10" i="188"/>
  <c r="CA10" i="188"/>
  <c r="BZ10" i="188"/>
  <c r="BY10" i="188"/>
  <c r="BX10" i="188"/>
  <c r="BW10" i="188"/>
  <c r="BV10" i="188"/>
  <c r="BU10" i="188"/>
  <c r="BT10" i="188"/>
  <c r="BS10" i="188"/>
  <c r="BR10" i="188"/>
  <c r="BQ10" i="188"/>
  <c r="BP10" i="188"/>
  <c r="BO10" i="188"/>
  <c r="BN10" i="188"/>
  <c r="BM10" i="188"/>
  <c r="BL10" i="188"/>
  <c r="BK10" i="188"/>
  <c r="BJ10" i="188"/>
  <c r="BI10" i="188"/>
  <c r="BH10" i="188"/>
  <c r="BG10" i="188"/>
  <c r="BF10" i="188"/>
  <c r="BE10" i="188"/>
  <c r="BD10" i="188"/>
  <c r="BC10" i="188"/>
  <c r="BB10" i="188"/>
  <c r="BA10" i="188"/>
  <c r="AZ10" i="188"/>
  <c r="AY10" i="188"/>
  <c r="AX10" i="188"/>
  <c r="AW10" i="188"/>
  <c r="AV10" i="188"/>
  <c r="AU10" i="188"/>
  <c r="AT10" i="188"/>
  <c r="AS10" i="188"/>
  <c r="AR10" i="188"/>
  <c r="AQ10" i="188"/>
  <c r="AP10" i="188"/>
  <c r="AO10" i="188"/>
  <c r="AN10" i="188"/>
  <c r="AM10" i="188"/>
  <c r="AL10" i="188"/>
  <c r="AK10" i="188"/>
  <c r="AJ10" i="188"/>
  <c r="AI10" i="188"/>
  <c r="AH10" i="188"/>
  <c r="AG10" i="188"/>
  <c r="AF10" i="188"/>
  <c r="AE10" i="188"/>
  <c r="AD10" i="188"/>
  <c r="AC10" i="188"/>
  <c r="AB10" i="188"/>
  <c r="AA10" i="188"/>
  <c r="Z10" i="188"/>
  <c r="Y10" i="188"/>
  <c r="X10" i="188"/>
  <c r="W10" i="188"/>
  <c r="V10" i="188"/>
  <c r="U10" i="188"/>
  <c r="T10" i="188"/>
  <c r="S10" i="188"/>
  <c r="R10" i="188"/>
  <c r="Q10" i="188"/>
  <c r="P10" i="188"/>
  <c r="O10" i="188"/>
  <c r="N10" i="188"/>
  <c r="M10" i="188"/>
  <c r="L10" i="188"/>
  <c r="K10" i="188"/>
  <c r="J10" i="188"/>
  <c r="I10" i="188"/>
  <c r="H10" i="188"/>
  <c r="G10" i="188"/>
  <c r="F10" i="188"/>
  <c r="E10" i="188"/>
  <c r="D10" i="188"/>
  <c r="C10" i="188"/>
  <c r="B10" i="188"/>
  <c r="DX8" i="188"/>
  <c r="DW8" i="188"/>
  <c r="DV8" i="188"/>
  <c r="DU8" i="188"/>
  <c r="DT8" i="188"/>
  <c r="DS8" i="188"/>
  <c r="DR8" i="188"/>
  <c r="DQ8" i="188"/>
  <c r="DP8" i="188"/>
  <c r="DO8" i="188"/>
  <c r="DN8" i="188"/>
  <c r="DM8" i="188"/>
  <c r="DL8" i="188"/>
  <c r="DK8" i="188"/>
  <c r="DJ8" i="188"/>
  <c r="DI8" i="188"/>
  <c r="DH8" i="188"/>
  <c r="DG8" i="188"/>
  <c r="DF8" i="188"/>
  <c r="DE8" i="188"/>
  <c r="DD8" i="188"/>
  <c r="DC8" i="188"/>
  <c r="DB8" i="188"/>
  <c r="DA8" i="188"/>
  <c r="CZ8" i="188"/>
  <c r="CY8" i="188"/>
  <c r="CX8" i="188"/>
  <c r="CW8" i="188"/>
  <c r="CV8" i="188"/>
  <c r="CU8" i="188"/>
  <c r="CT8" i="188"/>
  <c r="CS8" i="188"/>
  <c r="CR8" i="188"/>
  <c r="CQ8" i="188"/>
  <c r="CP8" i="188"/>
  <c r="CO8" i="188"/>
  <c r="CN8" i="188"/>
  <c r="CM8" i="188"/>
  <c r="CL8" i="188"/>
  <c r="CK8" i="188"/>
  <c r="CJ8" i="188"/>
  <c r="CI8" i="188"/>
  <c r="CH8" i="188"/>
  <c r="CG8" i="188"/>
  <c r="CF8" i="188"/>
  <c r="CE8" i="188"/>
  <c r="CD8" i="188"/>
  <c r="CC8" i="188"/>
  <c r="CB8" i="188"/>
  <c r="CA8" i="188"/>
  <c r="BZ8" i="188"/>
  <c r="BY8" i="188"/>
  <c r="BX8" i="188"/>
  <c r="BW8" i="188"/>
  <c r="BV8" i="188"/>
  <c r="BU8" i="188"/>
  <c r="BT8" i="188"/>
  <c r="BS8" i="188"/>
  <c r="BR8" i="188"/>
  <c r="BQ8" i="188"/>
  <c r="BP8" i="188"/>
  <c r="BO8" i="188"/>
  <c r="BN8" i="188"/>
  <c r="BM8" i="188"/>
  <c r="BL8" i="188"/>
  <c r="BK8" i="188"/>
  <c r="BJ8" i="188"/>
  <c r="BI8" i="188"/>
  <c r="BH8" i="188"/>
  <c r="BG8" i="188"/>
  <c r="BF8" i="188"/>
  <c r="BE8" i="188"/>
  <c r="BD8" i="188"/>
  <c r="BC8" i="188"/>
  <c r="BB8" i="188"/>
  <c r="BA8" i="188"/>
  <c r="AZ8" i="188"/>
  <c r="AY8" i="188"/>
  <c r="AX8" i="188"/>
  <c r="AW8" i="188"/>
  <c r="AV8" i="188"/>
  <c r="AU8" i="188"/>
  <c r="AT8" i="188"/>
  <c r="AS8" i="188"/>
  <c r="AR8" i="188"/>
  <c r="AQ8" i="188"/>
  <c r="AP8" i="188"/>
  <c r="AO8" i="188"/>
  <c r="AN8" i="188"/>
  <c r="AM8" i="188"/>
  <c r="AL8" i="188"/>
  <c r="AK8" i="188"/>
  <c r="AJ8" i="188"/>
  <c r="AI8" i="188"/>
  <c r="AH8" i="188"/>
  <c r="AG8" i="188"/>
  <c r="AF8" i="188"/>
  <c r="AE8" i="188"/>
  <c r="AD8" i="188"/>
  <c r="AC8" i="188"/>
  <c r="AB8" i="188"/>
  <c r="AA8" i="188"/>
  <c r="Z8" i="188"/>
  <c r="Y8" i="188"/>
  <c r="X8" i="188"/>
  <c r="W8" i="188"/>
  <c r="V8" i="188"/>
  <c r="U8" i="188"/>
  <c r="T8" i="188"/>
  <c r="S8" i="188"/>
  <c r="R8" i="188"/>
  <c r="Q8" i="188"/>
  <c r="P8" i="188"/>
  <c r="O8" i="188"/>
  <c r="N8" i="188"/>
  <c r="M8" i="188"/>
  <c r="L8" i="188"/>
  <c r="K8" i="188"/>
  <c r="J8" i="188"/>
  <c r="I8" i="188"/>
  <c r="H8" i="188"/>
  <c r="G8" i="188"/>
  <c r="F8" i="188"/>
  <c r="E8" i="188"/>
  <c r="D8" i="188"/>
  <c r="C8" i="188"/>
  <c r="B8" i="188"/>
  <c r="DX7" i="188"/>
  <c r="DW7" i="188"/>
  <c r="DV7" i="188"/>
  <c r="DU7" i="188"/>
  <c r="DT7" i="188"/>
  <c r="DS7" i="188"/>
  <c r="DR7" i="188"/>
  <c r="DQ7" i="188"/>
  <c r="DP7" i="188"/>
  <c r="DO7" i="188"/>
  <c r="DN7" i="188"/>
  <c r="DM7" i="188"/>
  <c r="DL7" i="188"/>
  <c r="DK7" i="188"/>
  <c r="DJ7" i="188"/>
  <c r="DI7" i="188"/>
  <c r="DH7" i="188"/>
  <c r="DG7" i="188"/>
  <c r="DF7" i="188"/>
  <c r="DE7" i="188"/>
  <c r="DD7" i="188"/>
  <c r="DC7" i="188"/>
  <c r="DB7" i="188"/>
  <c r="DA7" i="188"/>
  <c r="CZ7" i="188"/>
  <c r="CY7" i="188"/>
  <c r="CX7" i="188"/>
  <c r="CW7" i="188"/>
  <c r="CV7" i="188"/>
  <c r="CU7" i="188"/>
  <c r="CT7" i="188"/>
  <c r="CS7" i="188"/>
  <c r="CR7" i="188"/>
  <c r="CQ7" i="188"/>
  <c r="CP7" i="188"/>
  <c r="CO7" i="188"/>
  <c r="CN7" i="188"/>
  <c r="CM7" i="188"/>
  <c r="CL7" i="188"/>
  <c r="CK7" i="188"/>
  <c r="CJ7" i="188"/>
  <c r="CI7" i="188"/>
  <c r="CH7" i="188"/>
  <c r="CG7" i="188"/>
  <c r="CF7" i="188"/>
  <c r="CE7" i="188"/>
  <c r="CD7" i="188"/>
  <c r="CC7" i="188"/>
  <c r="CB7" i="188"/>
  <c r="CA7" i="188"/>
  <c r="BZ7" i="188"/>
  <c r="BY7" i="188"/>
  <c r="BX7" i="188"/>
  <c r="BW7" i="188"/>
  <c r="BV7" i="188"/>
  <c r="BU7" i="188"/>
  <c r="BT7" i="188"/>
  <c r="BS7" i="188"/>
  <c r="BR7" i="188"/>
  <c r="BQ7" i="188"/>
  <c r="BP7" i="188"/>
  <c r="BO7" i="188"/>
  <c r="BN7" i="188"/>
  <c r="BM7" i="188"/>
  <c r="BL7" i="188"/>
  <c r="BK7" i="188"/>
  <c r="BJ7" i="188"/>
  <c r="BI7" i="188"/>
  <c r="BH7" i="188"/>
  <c r="BG7" i="188"/>
  <c r="BF7" i="188"/>
  <c r="BE7" i="188"/>
  <c r="BD7" i="188"/>
  <c r="BC7" i="188"/>
  <c r="BB7" i="188"/>
  <c r="BA7" i="188"/>
  <c r="AZ7" i="188"/>
  <c r="AY7" i="188"/>
  <c r="AX7" i="188"/>
  <c r="AW7" i="188"/>
  <c r="AV7" i="188"/>
  <c r="AU7" i="188"/>
  <c r="AT7" i="188"/>
  <c r="AS7" i="188"/>
  <c r="AR7" i="188"/>
  <c r="AQ7" i="188"/>
  <c r="AP7" i="188"/>
  <c r="AO7" i="188"/>
  <c r="AN7" i="188"/>
  <c r="AM7" i="188"/>
  <c r="AL7" i="188"/>
  <c r="AK7" i="188"/>
  <c r="AJ7" i="188"/>
  <c r="AI7" i="188"/>
  <c r="AH7" i="188"/>
  <c r="AG7" i="188"/>
  <c r="AF7" i="188"/>
  <c r="AE7" i="188"/>
  <c r="AD7" i="188"/>
  <c r="AC7" i="188"/>
  <c r="AB7" i="188"/>
  <c r="AA7" i="188"/>
  <c r="Z7" i="188"/>
  <c r="Y7" i="188"/>
  <c r="X7" i="188"/>
  <c r="W7" i="188"/>
  <c r="V7" i="188"/>
  <c r="U7" i="188"/>
  <c r="T7" i="188"/>
  <c r="S7" i="188"/>
  <c r="R7" i="188"/>
  <c r="Q7" i="188"/>
  <c r="P7" i="188"/>
  <c r="O7" i="188"/>
  <c r="N7" i="188"/>
  <c r="M7" i="188"/>
  <c r="L7" i="188"/>
  <c r="K7" i="188"/>
  <c r="J7" i="188"/>
  <c r="I7" i="188"/>
  <c r="H7" i="188"/>
  <c r="G7" i="188"/>
  <c r="F7" i="188"/>
  <c r="E7" i="188"/>
  <c r="D7" i="188"/>
  <c r="C7" i="188"/>
  <c r="B7" i="188"/>
  <c r="DX5" i="188"/>
  <c r="DW5" i="188"/>
  <c r="DV5" i="188"/>
  <c r="DU5" i="188"/>
  <c r="DT5" i="188"/>
  <c r="DS5" i="188"/>
  <c r="DR5" i="188"/>
  <c r="DQ5" i="188"/>
  <c r="DP5" i="188"/>
  <c r="DO5" i="188"/>
  <c r="DN5" i="188"/>
  <c r="DM5" i="188"/>
  <c r="DL5" i="188"/>
  <c r="DK5" i="188"/>
  <c r="DJ5" i="188"/>
  <c r="DI5" i="188"/>
  <c r="DH5" i="188"/>
  <c r="DG5" i="188"/>
  <c r="DF5" i="188"/>
  <c r="DE5" i="188"/>
  <c r="DD5" i="188"/>
  <c r="DC5" i="188"/>
  <c r="DB5" i="188"/>
  <c r="DA5" i="188"/>
  <c r="CZ5" i="188"/>
  <c r="CY5" i="188"/>
  <c r="CX5" i="188"/>
  <c r="CW5" i="188"/>
  <c r="CV5" i="188"/>
  <c r="CU5" i="188"/>
  <c r="CT5" i="188"/>
  <c r="CS5" i="188"/>
  <c r="CR5" i="188"/>
  <c r="CQ5" i="188"/>
  <c r="CP5" i="188"/>
  <c r="CO5" i="188"/>
  <c r="CN5" i="188"/>
  <c r="CM5" i="188"/>
  <c r="CL5" i="188"/>
  <c r="CK5" i="188"/>
  <c r="CJ5" i="188"/>
  <c r="CI5" i="188"/>
  <c r="CH5" i="188"/>
  <c r="CG5" i="188"/>
  <c r="CF5" i="188"/>
  <c r="CE5" i="188"/>
  <c r="CD5" i="188"/>
  <c r="CC5" i="188"/>
  <c r="CB5" i="188"/>
  <c r="CA5" i="188"/>
  <c r="BZ5" i="188"/>
  <c r="BY5" i="188"/>
  <c r="BX5" i="188"/>
  <c r="BW5" i="188"/>
  <c r="BV5" i="188"/>
  <c r="BU5" i="188"/>
  <c r="BT5" i="188"/>
  <c r="BS5" i="188"/>
  <c r="BR5" i="188"/>
  <c r="BQ5" i="188"/>
  <c r="BP5" i="188"/>
  <c r="BO5" i="188"/>
  <c r="BN5" i="188"/>
  <c r="BM5" i="188"/>
  <c r="BL5" i="188"/>
  <c r="BK5" i="188"/>
  <c r="BJ5" i="188"/>
  <c r="BI5" i="188"/>
  <c r="BH5" i="188"/>
  <c r="BG5" i="188"/>
  <c r="BF5" i="188"/>
  <c r="BE5" i="188"/>
  <c r="BD5" i="188"/>
  <c r="BC5" i="188"/>
  <c r="BB5" i="188"/>
  <c r="BA5" i="188"/>
  <c r="AZ5" i="188"/>
  <c r="AY5" i="188"/>
  <c r="AX5" i="188"/>
  <c r="AW5" i="188"/>
  <c r="AV5" i="188"/>
  <c r="AU5" i="188"/>
  <c r="AT5" i="188"/>
  <c r="AS5" i="188"/>
  <c r="AR5" i="188"/>
  <c r="AQ5" i="188"/>
  <c r="AP5" i="188"/>
  <c r="AO5" i="188"/>
  <c r="AN5" i="188"/>
  <c r="AM5" i="188"/>
  <c r="AL5" i="188"/>
  <c r="AK5" i="188"/>
  <c r="AJ5" i="188"/>
  <c r="AI5" i="188"/>
  <c r="AH5" i="188"/>
  <c r="AG5" i="188"/>
  <c r="AF5" i="188"/>
  <c r="AE5" i="188"/>
  <c r="AD5" i="188"/>
  <c r="AC5" i="188"/>
  <c r="AB5" i="188"/>
  <c r="AA5" i="188"/>
  <c r="Z5" i="188"/>
  <c r="Y5" i="188"/>
  <c r="X5" i="188"/>
  <c r="W5" i="188"/>
  <c r="V5" i="188"/>
  <c r="U5" i="188"/>
  <c r="T5" i="188"/>
  <c r="S5" i="188"/>
  <c r="R5" i="188"/>
  <c r="Q5" i="188"/>
  <c r="P5" i="188"/>
  <c r="O5" i="188"/>
  <c r="N5" i="188"/>
  <c r="M5" i="188"/>
  <c r="L5" i="188"/>
  <c r="K5" i="188"/>
  <c r="J5" i="188"/>
  <c r="I5" i="188"/>
  <c r="H5" i="188"/>
  <c r="G5" i="188"/>
  <c r="F5" i="188"/>
  <c r="E5" i="188"/>
  <c r="D5" i="188"/>
  <c r="C5" i="188"/>
  <c r="B5" i="188"/>
  <c r="DX4" i="188"/>
  <c r="DW4" i="188"/>
  <c r="DV4" i="188"/>
  <c r="DU4" i="188"/>
  <c r="DT4" i="188"/>
  <c r="DS4" i="188"/>
  <c r="DR4" i="188"/>
  <c r="DQ4" i="188"/>
  <c r="DP4" i="188"/>
  <c r="DO4" i="188"/>
  <c r="DN4" i="188"/>
  <c r="DM4" i="188"/>
  <c r="DL4" i="188"/>
  <c r="DK4" i="188"/>
  <c r="DJ4" i="188"/>
  <c r="DI4" i="188"/>
  <c r="DH4" i="188"/>
  <c r="DG4" i="188"/>
  <c r="DF4" i="188"/>
  <c r="DE4" i="188"/>
  <c r="DD4" i="188"/>
  <c r="DC4" i="188"/>
  <c r="DB4" i="188"/>
  <c r="DA4" i="188"/>
  <c r="CZ4" i="188"/>
  <c r="CY4" i="188"/>
  <c r="CX4" i="188"/>
  <c r="CW4" i="188"/>
  <c r="CV4" i="188"/>
  <c r="CU4" i="188"/>
  <c r="CT4" i="188"/>
  <c r="CS4" i="188"/>
  <c r="CR4" i="188"/>
  <c r="CQ4" i="188"/>
  <c r="CP4" i="188"/>
  <c r="CO4" i="188"/>
  <c r="CN4" i="188"/>
  <c r="CM4" i="188"/>
  <c r="CL4" i="188"/>
  <c r="CK4" i="188"/>
  <c r="CJ4" i="188"/>
  <c r="CI4" i="188"/>
  <c r="CH4" i="188"/>
  <c r="CG4" i="188"/>
  <c r="CF4" i="188"/>
  <c r="CE4" i="188"/>
  <c r="CD4" i="188"/>
  <c r="CC4" i="188"/>
  <c r="CB4" i="188"/>
  <c r="CA4" i="188"/>
  <c r="BZ4" i="188"/>
  <c r="BY4" i="188"/>
  <c r="BX4" i="188"/>
  <c r="BW4" i="188"/>
  <c r="BV4" i="188"/>
  <c r="BU4" i="188"/>
  <c r="BT4" i="188"/>
  <c r="BS4" i="188"/>
  <c r="BR4" i="188"/>
  <c r="BQ4" i="188"/>
  <c r="BP4" i="188"/>
  <c r="BO4" i="188"/>
  <c r="BN4" i="188"/>
  <c r="BM4" i="188"/>
  <c r="BL4" i="188"/>
  <c r="BK4" i="188"/>
  <c r="BJ4" i="188"/>
  <c r="BI4" i="188"/>
  <c r="BH4" i="188"/>
  <c r="BG4" i="188"/>
  <c r="BF4" i="188"/>
  <c r="BE4" i="188"/>
  <c r="BD4" i="188"/>
  <c r="BC4" i="188"/>
  <c r="BB4" i="188"/>
  <c r="BA4" i="188"/>
  <c r="AZ4" i="188"/>
  <c r="AY4" i="188"/>
  <c r="AX4" i="188"/>
  <c r="AW4" i="188"/>
  <c r="AV4" i="188"/>
  <c r="AU4" i="188"/>
  <c r="AT4" i="188"/>
  <c r="AS4" i="188"/>
  <c r="AR4" i="188"/>
  <c r="AQ4" i="188"/>
  <c r="AP4" i="188"/>
  <c r="AO4" i="188"/>
  <c r="AN4" i="188"/>
  <c r="AM4" i="188"/>
  <c r="AL4" i="188"/>
  <c r="AK4" i="188"/>
  <c r="AJ4" i="188"/>
  <c r="AI4" i="188"/>
  <c r="AH4" i="188"/>
  <c r="AG4" i="188"/>
  <c r="AF4" i="188"/>
  <c r="AE4" i="188"/>
  <c r="AD4" i="188"/>
  <c r="AC4" i="188"/>
  <c r="AB4" i="188"/>
  <c r="AA4" i="188"/>
  <c r="Z4" i="188"/>
  <c r="Y4" i="188"/>
  <c r="X4" i="188"/>
  <c r="W4" i="188"/>
  <c r="V4" i="188"/>
  <c r="U4" i="188"/>
  <c r="T4" i="188"/>
  <c r="S4" i="188"/>
  <c r="R4" i="188"/>
  <c r="Q4" i="188"/>
  <c r="P4" i="188"/>
  <c r="O4" i="188"/>
  <c r="N4" i="188"/>
  <c r="M4" i="188"/>
  <c r="L4" i="188"/>
  <c r="K4" i="188"/>
  <c r="J4" i="188"/>
  <c r="I4" i="188"/>
  <c r="H4" i="188"/>
  <c r="G4" i="188"/>
  <c r="F4" i="188"/>
  <c r="E4" i="188"/>
  <c r="D4" i="188"/>
  <c r="C4" i="188"/>
  <c r="B4" i="188"/>
  <c r="A42" i="211"/>
  <c r="A41" i="211"/>
  <c r="A29" i="211"/>
  <c r="DS28" i="211"/>
  <c r="DR28" i="211"/>
  <c r="DQ28" i="211"/>
  <c r="DP28" i="211"/>
  <c r="DO28" i="211"/>
  <c r="DN28" i="211"/>
  <c r="DM28" i="211"/>
  <c r="DL28" i="211"/>
  <c r="DK28" i="211"/>
  <c r="DJ28" i="211"/>
  <c r="DI28" i="211"/>
  <c r="DH28" i="211"/>
  <c r="DG28" i="211"/>
  <c r="DF28" i="211"/>
  <c r="DE28" i="211"/>
  <c r="DD28" i="211"/>
  <c r="DC28" i="211"/>
  <c r="DB28" i="211"/>
  <c r="DA28" i="211"/>
  <c r="CZ28" i="211"/>
  <c r="CY28" i="211"/>
  <c r="CX28" i="211"/>
  <c r="CW28" i="211"/>
  <c r="CV28" i="211"/>
  <c r="CU28" i="211"/>
  <c r="CT28" i="211"/>
  <c r="CS28" i="211"/>
  <c r="CR28" i="211"/>
  <c r="CQ28" i="211"/>
  <c r="CP28" i="211"/>
  <c r="CO28" i="211"/>
  <c r="CN28" i="211"/>
  <c r="CM28" i="211"/>
  <c r="CL28" i="211"/>
  <c r="CK28" i="211"/>
  <c r="CJ28" i="211"/>
  <c r="CI28" i="211"/>
  <c r="CH28" i="211"/>
  <c r="CG28" i="211"/>
  <c r="CF28" i="211"/>
  <c r="CE28" i="211"/>
  <c r="CD28" i="211"/>
  <c r="CC28" i="211"/>
  <c r="CB28" i="211"/>
  <c r="CA28" i="211"/>
  <c r="BZ28" i="211"/>
  <c r="BY28" i="211"/>
  <c r="BX28" i="211"/>
  <c r="BW28" i="211"/>
  <c r="BV28" i="211"/>
  <c r="BU28" i="211"/>
  <c r="BR28" i="211"/>
  <c r="BQ28" i="211"/>
  <c r="BP28" i="211"/>
  <c r="BO28" i="211"/>
  <c r="BN28" i="211"/>
  <c r="BM28" i="211"/>
  <c r="BL28" i="211"/>
  <c r="BK28" i="211"/>
  <c r="BJ28" i="211"/>
  <c r="BI28" i="211"/>
  <c r="BH28" i="211"/>
  <c r="BG28" i="211"/>
  <c r="BF28" i="211"/>
  <c r="BE28" i="211"/>
  <c r="BD28" i="211"/>
  <c r="BC28" i="211"/>
  <c r="BB28" i="211"/>
  <c r="BA28" i="211"/>
  <c r="AZ28" i="211"/>
  <c r="AY28" i="211"/>
  <c r="AX28" i="211"/>
  <c r="AW28" i="211"/>
  <c r="AV28" i="211"/>
  <c r="AU28" i="211"/>
  <c r="AT28" i="211"/>
  <c r="AS28" i="211"/>
  <c r="AR28" i="211"/>
  <c r="AQ28" i="211"/>
  <c r="AP28" i="211"/>
  <c r="AO28" i="211"/>
  <c r="AN28" i="211"/>
  <c r="AM28" i="211"/>
  <c r="AL28" i="211"/>
  <c r="AK28" i="211"/>
  <c r="AJ28" i="211"/>
  <c r="AI28" i="211"/>
  <c r="AH28" i="211"/>
  <c r="AG28" i="211"/>
  <c r="AF28" i="211"/>
  <c r="AE28" i="211"/>
  <c r="AD28" i="211"/>
  <c r="AC28" i="211"/>
  <c r="AB28" i="211"/>
  <c r="AA28" i="211"/>
  <c r="Z28" i="211"/>
  <c r="Y28" i="211"/>
  <c r="X28" i="211"/>
  <c r="W28" i="211"/>
  <c r="V28" i="211"/>
  <c r="U28" i="211"/>
  <c r="T28" i="211"/>
  <c r="S28" i="211"/>
  <c r="R28" i="211"/>
  <c r="Q28" i="211"/>
  <c r="P28" i="211"/>
  <c r="O28" i="211"/>
  <c r="N28" i="211"/>
  <c r="M28" i="211"/>
  <c r="L28" i="211"/>
  <c r="K28" i="211"/>
  <c r="J28" i="211"/>
  <c r="I28" i="211"/>
  <c r="H28" i="211"/>
  <c r="G28" i="211"/>
  <c r="F28" i="211"/>
  <c r="E28" i="211"/>
  <c r="D28" i="211"/>
  <c r="C28" i="211"/>
  <c r="B28" i="211"/>
  <c r="DS26" i="211"/>
  <c r="DR26" i="211"/>
  <c r="DQ26" i="211"/>
  <c r="DP26" i="211"/>
  <c r="DO26" i="211"/>
  <c r="DN26" i="211"/>
  <c r="DM26" i="211"/>
  <c r="DL26" i="211"/>
  <c r="DK26" i="211"/>
  <c r="DJ26" i="211"/>
  <c r="DI26" i="211"/>
  <c r="DH26" i="211"/>
  <c r="DG26" i="211"/>
  <c r="DF26" i="211"/>
  <c r="DE26" i="211"/>
  <c r="DD26" i="211"/>
  <c r="DC26" i="211"/>
  <c r="DB26" i="211"/>
  <c r="DA26" i="211"/>
  <c r="CZ26" i="211"/>
  <c r="CY26" i="211"/>
  <c r="CX26" i="211"/>
  <c r="CW26" i="211"/>
  <c r="CV26" i="211"/>
  <c r="CU26" i="211"/>
  <c r="CT26" i="211"/>
  <c r="CS26" i="211"/>
  <c r="CR26" i="211"/>
  <c r="CQ26" i="211"/>
  <c r="CP26" i="211"/>
  <c r="CO26" i="211"/>
  <c r="CN26" i="211"/>
  <c r="CM26" i="211"/>
  <c r="CL26" i="211"/>
  <c r="CK26" i="211"/>
  <c r="CJ26" i="211"/>
  <c r="CI26" i="211"/>
  <c r="CH26" i="211"/>
  <c r="CG26" i="211"/>
  <c r="CF26" i="211"/>
  <c r="CE26" i="211"/>
  <c r="CD26" i="211"/>
  <c r="CC26" i="211"/>
  <c r="CB26" i="211"/>
  <c r="CA26" i="211"/>
  <c r="BZ26" i="211"/>
  <c r="BY26" i="211"/>
  <c r="BX26" i="211"/>
  <c r="BW26" i="211"/>
  <c r="BV26" i="211"/>
  <c r="BU26" i="211"/>
  <c r="BT26" i="211"/>
  <c r="BS26" i="211"/>
  <c r="BR26" i="211"/>
  <c r="BQ26" i="211"/>
  <c r="BP26" i="211"/>
  <c r="BO26" i="211"/>
  <c r="BN26" i="211"/>
  <c r="BM26" i="211"/>
  <c r="BL26" i="211"/>
  <c r="BK26" i="211"/>
  <c r="BJ26" i="211"/>
  <c r="BI26" i="211"/>
  <c r="BH26" i="211"/>
  <c r="BG26" i="211"/>
  <c r="BF26" i="211"/>
  <c r="BE26" i="211"/>
  <c r="BD26" i="211"/>
  <c r="BC26" i="211"/>
  <c r="BB26" i="211"/>
  <c r="BA26" i="211"/>
  <c r="AZ26" i="211"/>
  <c r="AY26" i="211"/>
  <c r="AX26" i="211"/>
  <c r="AW26" i="211"/>
  <c r="AV26" i="211"/>
  <c r="AU26" i="211"/>
  <c r="AT26" i="211"/>
  <c r="AS26" i="211"/>
  <c r="AR26" i="211"/>
  <c r="AQ26" i="211"/>
  <c r="AP26" i="211"/>
  <c r="AO26" i="211"/>
  <c r="AN26" i="211"/>
  <c r="AM26" i="211"/>
  <c r="AL26" i="211"/>
  <c r="AK26" i="211"/>
  <c r="AJ26" i="211"/>
  <c r="AI26" i="211"/>
  <c r="AH26" i="211"/>
  <c r="AG26" i="211"/>
  <c r="AF26" i="211"/>
  <c r="AE26" i="211"/>
  <c r="AD26" i="211"/>
  <c r="AC26" i="211"/>
  <c r="AB26" i="211"/>
  <c r="AA26" i="211"/>
  <c r="Z26" i="211"/>
  <c r="Y26" i="211"/>
  <c r="X26" i="211"/>
  <c r="W26" i="211"/>
  <c r="V26" i="211"/>
  <c r="U26" i="211"/>
  <c r="T26" i="211"/>
  <c r="S26" i="211"/>
  <c r="R26" i="211"/>
  <c r="Q26" i="211"/>
  <c r="P26" i="211"/>
  <c r="O26" i="211"/>
  <c r="N26" i="211"/>
  <c r="M26" i="211"/>
  <c r="L26" i="211"/>
  <c r="K26" i="211"/>
  <c r="J26" i="211"/>
  <c r="I26" i="211"/>
  <c r="H26" i="211"/>
  <c r="G26" i="211"/>
  <c r="F26" i="211"/>
  <c r="E26" i="211"/>
  <c r="D26" i="211"/>
  <c r="C26" i="211"/>
  <c r="B26" i="211"/>
  <c r="DS25" i="211"/>
  <c r="DR25" i="211"/>
  <c r="DQ25" i="211"/>
  <c r="DP25" i="211"/>
  <c r="DO25" i="211"/>
  <c r="DN25" i="211"/>
  <c r="DM25" i="211"/>
  <c r="DL25" i="211"/>
  <c r="DK25" i="211"/>
  <c r="DJ25" i="211"/>
  <c r="DI25" i="211"/>
  <c r="DH25" i="211"/>
  <c r="DG25" i="211"/>
  <c r="DF25" i="211"/>
  <c r="DE25" i="211"/>
  <c r="DD25" i="211"/>
  <c r="DC25" i="211"/>
  <c r="DB25" i="211"/>
  <c r="DA25" i="211"/>
  <c r="CZ25" i="211"/>
  <c r="CY25" i="211"/>
  <c r="CX25" i="211"/>
  <c r="CW25" i="211"/>
  <c r="CV25" i="211"/>
  <c r="CU25" i="211"/>
  <c r="CT25" i="211"/>
  <c r="CS25" i="211"/>
  <c r="CR25" i="211"/>
  <c r="CQ25" i="211"/>
  <c r="CP25" i="211"/>
  <c r="CO25" i="211"/>
  <c r="CN25" i="211"/>
  <c r="CM25" i="211"/>
  <c r="CL25" i="211"/>
  <c r="CK25" i="211"/>
  <c r="CJ25" i="211"/>
  <c r="CI25" i="211"/>
  <c r="CH25" i="211"/>
  <c r="CG25" i="211"/>
  <c r="CF25" i="211"/>
  <c r="CE25" i="211"/>
  <c r="CD25" i="211"/>
  <c r="CC25" i="211"/>
  <c r="CB25" i="211"/>
  <c r="CA25" i="211"/>
  <c r="BZ25" i="211"/>
  <c r="BY25" i="211"/>
  <c r="BX25" i="211"/>
  <c r="BW25" i="211"/>
  <c r="BV25" i="211"/>
  <c r="BU25" i="211"/>
  <c r="BT25" i="211"/>
  <c r="BS25" i="211"/>
  <c r="BR25" i="211"/>
  <c r="BQ25" i="211"/>
  <c r="BP25" i="211"/>
  <c r="BO25" i="211"/>
  <c r="BN25" i="211"/>
  <c r="BM25" i="211"/>
  <c r="BL25" i="211"/>
  <c r="BK25" i="211"/>
  <c r="BJ25" i="211"/>
  <c r="BI25" i="211"/>
  <c r="BH25" i="211"/>
  <c r="BG25" i="211"/>
  <c r="BF25" i="211"/>
  <c r="BE25" i="211"/>
  <c r="BD25" i="211"/>
  <c r="BC25" i="211"/>
  <c r="BB25" i="211"/>
  <c r="BA25" i="211"/>
  <c r="AZ25" i="211"/>
  <c r="AY25" i="211"/>
  <c r="AX25" i="211"/>
  <c r="AW25" i="211"/>
  <c r="AV25" i="211"/>
  <c r="AU25" i="211"/>
  <c r="AT25" i="211"/>
  <c r="AS25" i="211"/>
  <c r="AR25" i="211"/>
  <c r="AQ25" i="211"/>
  <c r="AP25" i="211"/>
  <c r="AO25" i="211"/>
  <c r="AN25" i="211"/>
  <c r="AM25" i="211"/>
  <c r="AL25" i="211"/>
  <c r="AK25" i="211"/>
  <c r="AJ25" i="211"/>
  <c r="AI25" i="211"/>
  <c r="AH25" i="211"/>
  <c r="AG25" i="211"/>
  <c r="AF25" i="211"/>
  <c r="AE25" i="211"/>
  <c r="AD25" i="211"/>
  <c r="AC25" i="211"/>
  <c r="AB25" i="211"/>
  <c r="AA25" i="211"/>
  <c r="Z25" i="211"/>
  <c r="Y25" i="211"/>
  <c r="X25" i="211"/>
  <c r="W25" i="211"/>
  <c r="V25" i="211"/>
  <c r="U25" i="211"/>
  <c r="T25" i="211"/>
  <c r="S25" i="211"/>
  <c r="R25" i="211"/>
  <c r="Q25" i="211"/>
  <c r="P25" i="211"/>
  <c r="O25" i="211"/>
  <c r="N25" i="211"/>
  <c r="M25" i="211"/>
  <c r="L25" i="211"/>
  <c r="K25" i="211"/>
  <c r="J25" i="211"/>
  <c r="I25" i="211"/>
  <c r="H25" i="211"/>
  <c r="G25" i="211"/>
  <c r="F25" i="211"/>
  <c r="E25" i="211"/>
  <c r="D25" i="211"/>
  <c r="C25" i="211"/>
  <c r="B25" i="211"/>
  <c r="DS23" i="211"/>
  <c r="DR23" i="211"/>
  <c r="DQ23" i="211"/>
  <c r="DP23" i="211"/>
  <c r="DO23" i="211"/>
  <c r="DN23" i="211"/>
  <c r="DM23" i="211"/>
  <c r="DL23" i="211"/>
  <c r="DK23" i="211"/>
  <c r="DJ23" i="211"/>
  <c r="DI23" i="211"/>
  <c r="DH23" i="211"/>
  <c r="DG23" i="211"/>
  <c r="DF23" i="211"/>
  <c r="DE23" i="211"/>
  <c r="DD23" i="211"/>
  <c r="DC23" i="211"/>
  <c r="DB23" i="211"/>
  <c r="DA23" i="211"/>
  <c r="CZ23" i="211"/>
  <c r="CY23" i="211"/>
  <c r="CX23" i="211"/>
  <c r="CW23" i="211"/>
  <c r="CV23" i="211"/>
  <c r="CU23" i="211"/>
  <c r="CT23" i="211"/>
  <c r="CS23" i="211"/>
  <c r="CR23" i="211"/>
  <c r="CQ23" i="211"/>
  <c r="CP23" i="211"/>
  <c r="CO23" i="211"/>
  <c r="CN23" i="211"/>
  <c r="CM23" i="211"/>
  <c r="CL23" i="211"/>
  <c r="CK23" i="211"/>
  <c r="CJ23" i="211"/>
  <c r="CI23" i="211"/>
  <c r="CH23" i="211"/>
  <c r="CG23" i="211"/>
  <c r="CF23" i="211"/>
  <c r="CE23" i="211"/>
  <c r="CD23" i="211"/>
  <c r="CC23" i="211"/>
  <c r="CB23" i="211"/>
  <c r="CA23" i="211"/>
  <c r="BZ23" i="211"/>
  <c r="BY23" i="211"/>
  <c r="BX23" i="211"/>
  <c r="BW23" i="211"/>
  <c r="BV23" i="211"/>
  <c r="BU23" i="211"/>
  <c r="BT23" i="211"/>
  <c r="BS23" i="211"/>
  <c r="BR23" i="211"/>
  <c r="BQ23" i="211"/>
  <c r="BP23" i="211"/>
  <c r="BO23" i="211"/>
  <c r="BN23" i="211"/>
  <c r="BM23" i="211"/>
  <c r="BL23" i="211"/>
  <c r="BK23" i="211"/>
  <c r="BJ23" i="211"/>
  <c r="BI23" i="211"/>
  <c r="BH23" i="211"/>
  <c r="BG23" i="211"/>
  <c r="BF23" i="211"/>
  <c r="BE23" i="211"/>
  <c r="BD23" i="211"/>
  <c r="BC23" i="211"/>
  <c r="BB23" i="211"/>
  <c r="BA23" i="211"/>
  <c r="AZ23" i="211"/>
  <c r="AY23" i="211"/>
  <c r="AX23" i="211"/>
  <c r="AW23" i="211"/>
  <c r="AV23" i="211"/>
  <c r="AU23" i="211"/>
  <c r="AT23" i="211"/>
  <c r="AS23" i="211"/>
  <c r="AR23" i="211"/>
  <c r="AQ23" i="211"/>
  <c r="AP23" i="211"/>
  <c r="AO23" i="211"/>
  <c r="AN23" i="211"/>
  <c r="AM23" i="211"/>
  <c r="AL23" i="211"/>
  <c r="AK23" i="211"/>
  <c r="AJ23" i="211"/>
  <c r="AI23" i="211"/>
  <c r="AH23" i="211"/>
  <c r="AG23" i="211"/>
  <c r="AF23" i="211"/>
  <c r="AE23" i="211"/>
  <c r="AD23" i="211"/>
  <c r="AC23" i="211"/>
  <c r="AB23" i="211"/>
  <c r="AA23" i="211"/>
  <c r="Z23" i="211"/>
  <c r="Y23" i="211"/>
  <c r="X23" i="211"/>
  <c r="W23" i="211"/>
  <c r="V23" i="211"/>
  <c r="U23" i="211"/>
  <c r="T23" i="211"/>
  <c r="S23" i="211"/>
  <c r="R23" i="211"/>
  <c r="Q23" i="211"/>
  <c r="P23" i="211"/>
  <c r="O23" i="211"/>
  <c r="N23" i="211"/>
  <c r="M23" i="211"/>
  <c r="L23" i="211"/>
  <c r="K23" i="211"/>
  <c r="J23" i="211"/>
  <c r="I23" i="211"/>
  <c r="H23" i="211"/>
  <c r="G23" i="211"/>
  <c r="F23" i="211"/>
  <c r="E23" i="211"/>
  <c r="D23" i="211"/>
  <c r="C23" i="211"/>
  <c r="B23" i="211"/>
  <c r="DS22" i="211"/>
  <c r="DR22" i="211"/>
  <c r="DQ22" i="211"/>
  <c r="DP22" i="211"/>
  <c r="DO22" i="211"/>
  <c r="DN22" i="211"/>
  <c r="DM22" i="211"/>
  <c r="DL22" i="211"/>
  <c r="DK22" i="211"/>
  <c r="DJ22" i="211"/>
  <c r="DI22" i="211"/>
  <c r="DH22" i="211"/>
  <c r="DG22" i="211"/>
  <c r="DF22" i="211"/>
  <c r="DE22" i="211"/>
  <c r="DD22" i="211"/>
  <c r="DC22" i="211"/>
  <c r="DB22" i="211"/>
  <c r="DA22" i="211"/>
  <c r="CZ22" i="211"/>
  <c r="CY22" i="211"/>
  <c r="CX22" i="211"/>
  <c r="CW22" i="211"/>
  <c r="CV22" i="211"/>
  <c r="CU22" i="211"/>
  <c r="CT22" i="211"/>
  <c r="CS22" i="211"/>
  <c r="CR22" i="211"/>
  <c r="CQ22" i="211"/>
  <c r="CP22" i="211"/>
  <c r="CO22" i="211"/>
  <c r="CN22" i="211"/>
  <c r="CM22" i="211"/>
  <c r="CL22" i="211"/>
  <c r="CK22" i="211"/>
  <c r="CJ22" i="211"/>
  <c r="CI22" i="211"/>
  <c r="CH22" i="211"/>
  <c r="CG22" i="211"/>
  <c r="CF22" i="211"/>
  <c r="CE22" i="211"/>
  <c r="CD22" i="211"/>
  <c r="CC22" i="211"/>
  <c r="CB22" i="211"/>
  <c r="CA22" i="211"/>
  <c r="BZ22" i="211"/>
  <c r="BY22" i="211"/>
  <c r="BX22" i="211"/>
  <c r="BW22" i="211"/>
  <c r="BV22" i="211"/>
  <c r="BU22" i="211"/>
  <c r="BT22" i="211"/>
  <c r="BS22" i="211"/>
  <c r="BR22" i="211"/>
  <c r="BQ22" i="211"/>
  <c r="BP22" i="211"/>
  <c r="BO22" i="211"/>
  <c r="BN22" i="211"/>
  <c r="BM22" i="211"/>
  <c r="BL22" i="211"/>
  <c r="BK22" i="211"/>
  <c r="BJ22" i="211"/>
  <c r="BI22" i="211"/>
  <c r="BH22" i="211"/>
  <c r="BG22" i="211"/>
  <c r="BF22" i="211"/>
  <c r="BE22" i="211"/>
  <c r="BD22" i="211"/>
  <c r="BC22" i="211"/>
  <c r="BB22" i="211"/>
  <c r="BA22" i="211"/>
  <c r="AZ22" i="211"/>
  <c r="AY22" i="211"/>
  <c r="AX22" i="211"/>
  <c r="AW22" i="211"/>
  <c r="AV22" i="211"/>
  <c r="AU22" i="211"/>
  <c r="AT22" i="211"/>
  <c r="AS22" i="211"/>
  <c r="AR22" i="211"/>
  <c r="AQ22" i="211"/>
  <c r="AP22" i="211"/>
  <c r="AO22" i="211"/>
  <c r="AN22" i="211"/>
  <c r="AM22" i="211"/>
  <c r="AL22" i="211"/>
  <c r="AK22" i="211"/>
  <c r="AJ22" i="211"/>
  <c r="AI22" i="211"/>
  <c r="AH22" i="211"/>
  <c r="AG22" i="211"/>
  <c r="AF22" i="211"/>
  <c r="AE22" i="211"/>
  <c r="AD22" i="211"/>
  <c r="AC22" i="211"/>
  <c r="AB22" i="211"/>
  <c r="AA22" i="211"/>
  <c r="Z22" i="211"/>
  <c r="Y22" i="211"/>
  <c r="X22" i="211"/>
  <c r="W22" i="211"/>
  <c r="V22" i="211"/>
  <c r="U22" i="211"/>
  <c r="T22" i="211"/>
  <c r="S22" i="211"/>
  <c r="R22" i="211"/>
  <c r="Q22" i="211"/>
  <c r="P22" i="211"/>
  <c r="O22" i="211"/>
  <c r="N22" i="211"/>
  <c r="M22" i="211"/>
  <c r="L22" i="211"/>
  <c r="K22" i="211"/>
  <c r="J22" i="211"/>
  <c r="I22" i="211"/>
  <c r="H22" i="211"/>
  <c r="G22" i="211"/>
  <c r="F22" i="211"/>
  <c r="E22" i="211"/>
  <c r="D22" i="211"/>
  <c r="C22" i="211"/>
  <c r="B22" i="211"/>
  <c r="DS20" i="211"/>
  <c r="DR20" i="211"/>
  <c r="DQ20" i="211"/>
  <c r="DP20" i="211"/>
  <c r="DO20" i="211"/>
  <c r="DN20" i="211"/>
  <c r="DM20" i="211"/>
  <c r="DL20" i="211"/>
  <c r="DK20" i="211"/>
  <c r="DJ20" i="211"/>
  <c r="DI20" i="211"/>
  <c r="DH20" i="211"/>
  <c r="DG20" i="211"/>
  <c r="DF20" i="211"/>
  <c r="DE20" i="211"/>
  <c r="DD20" i="211"/>
  <c r="DC20" i="211"/>
  <c r="DB20" i="211"/>
  <c r="DA20" i="211"/>
  <c r="CZ20" i="211"/>
  <c r="CY20" i="211"/>
  <c r="CX20" i="211"/>
  <c r="CW20" i="211"/>
  <c r="CV20" i="211"/>
  <c r="CU20" i="211"/>
  <c r="CT20" i="211"/>
  <c r="CS20" i="211"/>
  <c r="CR20" i="211"/>
  <c r="CQ20" i="211"/>
  <c r="CP20" i="211"/>
  <c r="CO20" i="211"/>
  <c r="CN20" i="211"/>
  <c r="CM20" i="211"/>
  <c r="CL20" i="211"/>
  <c r="CK20" i="211"/>
  <c r="CJ20" i="211"/>
  <c r="CI20" i="211"/>
  <c r="CH20" i="211"/>
  <c r="CG20" i="211"/>
  <c r="CF20" i="211"/>
  <c r="CE20" i="211"/>
  <c r="CD20" i="211"/>
  <c r="CC20" i="211"/>
  <c r="CB20" i="211"/>
  <c r="CA20" i="211"/>
  <c r="BZ20" i="211"/>
  <c r="BY20" i="211"/>
  <c r="BX20" i="211"/>
  <c r="BW20" i="211"/>
  <c r="BV20" i="211"/>
  <c r="BU20" i="211"/>
  <c r="BT20" i="211"/>
  <c r="BS20" i="211"/>
  <c r="BR20" i="211"/>
  <c r="BQ20" i="211"/>
  <c r="BP20" i="211"/>
  <c r="BO20" i="211"/>
  <c r="BN20" i="211"/>
  <c r="BM20" i="211"/>
  <c r="BL20" i="211"/>
  <c r="BK20" i="211"/>
  <c r="BJ20" i="211"/>
  <c r="BI20" i="211"/>
  <c r="BH20" i="211"/>
  <c r="BG20" i="211"/>
  <c r="BF20" i="211"/>
  <c r="BE20" i="211"/>
  <c r="BD20" i="211"/>
  <c r="BC20" i="211"/>
  <c r="BB20" i="211"/>
  <c r="BA20" i="211"/>
  <c r="AZ20" i="211"/>
  <c r="AY20" i="211"/>
  <c r="AX20" i="211"/>
  <c r="AW20" i="211"/>
  <c r="AV20" i="211"/>
  <c r="AU20" i="211"/>
  <c r="AT20" i="211"/>
  <c r="AS20" i="211"/>
  <c r="AR20" i="211"/>
  <c r="AQ20" i="211"/>
  <c r="AP20" i="211"/>
  <c r="AO20" i="211"/>
  <c r="AN20" i="211"/>
  <c r="AM20" i="211"/>
  <c r="AL20" i="211"/>
  <c r="AK20" i="211"/>
  <c r="AJ20" i="211"/>
  <c r="AI20" i="211"/>
  <c r="AH20" i="211"/>
  <c r="AG20" i="211"/>
  <c r="AF20" i="211"/>
  <c r="AE20" i="211"/>
  <c r="AD20" i="211"/>
  <c r="AC20" i="211"/>
  <c r="AB20" i="211"/>
  <c r="AA20" i="211"/>
  <c r="Z20" i="211"/>
  <c r="Y20" i="211"/>
  <c r="X20" i="211"/>
  <c r="W20" i="211"/>
  <c r="V20" i="211"/>
  <c r="U20" i="211"/>
  <c r="T20" i="211"/>
  <c r="S20" i="211"/>
  <c r="R20" i="211"/>
  <c r="Q20" i="211"/>
  <c r="P20" i="211"/>
  <c r="O20" i="211"/>
  <c r="N20" i="211"/>
  <c r="M20" i="211"/>
  <c r="L20" i="211"/>
  <c r="K20" i="211"/>
  <c r="J20" i="211"/>
  <c r="I20" i="211"/>
  <c r="H20" i="211"/>
  <c r="G20" i="211"/>
  <c r="F20" i="211"/>
  <c r="E20" i="211"/>
  <c r="D20" i="211"/>
  <c r="C20" i="211"/>
  <c r="B20" i="211"/>
  <c r="DS19" i="211"/>
  <c r="DR19" i="211"/>
  <c r="DQ19" i="211"/>
  <c r="DP19" i="211"/>
  <c r="DO19" i="211"/>
  <c r="DN19" i="211"/>
  <c r="DM19" i="211"/>
  <c r="DL19" i="211"/>
  <c r="DK19" i="211"/>
  <c r="DJ19" i="211"/>
  <c r="DI19" i="211"/>
  <c r="DH19" i="211"/>
  <c r="DG19" i="211"/>
  <c r="DF19" i="211"/>
  <c r="DE19" i="211"/>
  <c r="DD19" i="211"/>
  <c r="DC19" i="211"/>
  <c r="DB19" i="211"/>
  <c r="DA19" i="211"/>
  <c r="CZ19" i="211"/>
  <c r="CY19" i="211"/>
  <c r="CX19" i="211"/>
  <c r="CW19" i="211"/>
  <c r="CV19" i="211"/>
  <c r="CU19" i="211"/>
  <c r="CT19" i="211"/>
  <c r="CS19" i="211"/>
  <c r="CR19" i="211"/>
  <c r="CQ19" i="211"/>
  <c r="CP19" i="211"/>
  <c r="CO19" i="211"/>
  <c r="CN19" i="211"/>
  <c r="CM19" i="211"/>
  <c r="CL19" i="211"/>
  <c r="CK19" i="211"/>
  <c r="CJ19" i="211"/>
  <c r="CI19" i="211"/>
  <c r="CH19" i="211"/>
  <c r="CG19" i="211"/>
  <c r="CF19" i="211"/>
  <c r="CE19" i="211"/>
  <c r="CD19" i="211"/>
  <c r="CC19" i="211"/>
  <c r="CB19" i="211"/>
  <c r="CA19" i="211"/>
  <c r="BZ19" i="211"/>
  <c r="BY19" i="211"/>
  <c r="BX19" i="211"/>
  <c r="BW19" i="211"/>
  <c r="BV19" i="211"/>
  <c r="BU19" i="211"/>
  <c r="BT19" i="211"/>
  <c r="BS19" i="211"/>
  <c r="BR19" i="211"/>
  <c r="BQ19" i="211"/>
  <c r="BP19" i="211"/>
  <c r="BO19" i="211"/>
  <c r="BN19" i="211"/>
  <c r="BM19" i="211"/>
  <c r="BL19" i="211"/>
  <c r="BK19" i="211"/>
  <c r="BJ19" i="211"/>
  <c r="BI19" i="211"/>
  <c r="BH19" i="211"/>
  <c r="BG19" i="211"/>
  <c r="BF19" i="211"/>
  <c r="BE19" i="211"/>
  <c r="BD19" i="211"/>
  <c r="BC19" i="211"/>
  <c r="BB19" i="211"/>
  <c r="BA19" i="211"/>
  <c r="AZ19" i="211"/>
  <c r="AY19" i="211"/>
  <c r="AX19" i="211"/>
  <c r="AW19" i="211"/>
  <c r="AV19" i="211"/>
  <c r="AU19" i="211"/>
  <c r="AT19" i="211"/>
  <c r="AS19" i="211"/>
  <c r="AR19" i="211"/>
  <c r="AQ19" i="211"/>
  <c r="AP19" i="211"/>
  <c r="AO19" i="211"/>
  <c r="AN19" i="211"/>
  <c r="AM19" i="211"/>
  <c r="AL19" i="211"/>
  <c r="AK19" i="211"/>
  <c r="AJ19" i="211"/>
  <c r="AI19" i="211"/>
  <c r="AH19" i="211"/>
  <c r="AG19" i="211"/>
  <c r="AF19" i="211"/>
  <c r="AE19" i="211"/>
  <c r="AD19" i="211"/>
  <c r="AC19" i="211"/>
  <c r="AB19" i="211"/>
  <c r="AA19" i="211"/>
  <c r="Z19" i="211"/>
  <c r="Y19" i="211"/>
  <c r="X19" i="211"/>
  <c r="W19" i="211"/>
  <c r="V19" i="211"/>
  <c r="U19" i="211"/>
  <c r="T19" i="211"/>
  <c r="S19" i="211"/>
  <c r="R19" i="211"/>
  <c r="Q19" i="211"/>
  <c r="P19" i="211"/>
  <c r="O19" i="211"/>
  <c r="N19" i="211"/>
  <c r="M19" i="211"/>
  <c r="L19" i="211"/>
  <c r="K19" i="211"/>
  <c r="J19" i="211"/>
  <c r="I19" i="211"/>
  <c r="H19" i="211"/>
  <c r="G19" i="211"/>
  <c r="F19" i="211"/>
  <c r="E19" i="211"/>
  <c r="D19" i="211"/>
  <c r="C19" i="211"/>
  <c r="B19" i="211"/>
  <c r="DS17" i="211"/>
  <c r="DR17" i="211"/>
  <c r="DQ17" i="211"/>
  <c r="DP17" i="211"/>
  <c r="DO17" i="211"/>
  <c r="DN17" i="211"/>
  <c r="DM17" i="211"/>
  <c r="DL17" i="211"/>
  <c r="DK17" i="211"/>
  <c r="DJ17" i="211"/>
  <c r="DI17" i="211"/>
  <c r="DH17" i="211"/>
  <c r="DG17" i="211"/>
  <c r="DF17" i="211"/>
  <c r="DE17" i="211"/>
  <c r="DD17" i="211"/>
  <c r="DC17" i="211"/>
  <c r="DB17" i="211"/>
  <c r="DA17" i="211"/>
  <c r="CZ17" i="211"/>
  <c r="CY17" i="211"/>
  <c r="CX17" i="211"/>
  <c r="CW17" i="211"/>
  <c r="CV17" i="211"/>
  <c r="CU17" i="211"/>
  <c r="CT17" i="211"/>
  <c r="CS17" i="211"/>
  <c r="CR17" i="211"/>
  <c r="CQ17" i="211"/>
  <c r="CP17" i="211"/>
  <c r="CO17" i="211"/>
  <c r="CN17" i="211"/>
  <c r="CM17" i="211"/>
  <c r="CL17" i="211"/>
  <c r="CK17" i="211"/>
  <c r="CJ17" i="211"/>
  <c r="CI17" i="211"/>
  <c r="CH17" i="211"/>
  <c r="CG17" i="211"/>
  <c r="CF17" i="211"/>
  <c r="CE17" i="211"/>
  <c r="CD17" i="211"/>
  <c r="CC17" i="211"/>
  <c r="CB17" i="211"/>
  <c r="CA17" i="211"/>
  <c r="BZ17" i="211"/>
  <c r="BY17" i="211"/>
  <c r="BX17" i="211"/>
  <c r="BW17" i="211"/>
  <c r="BV17" i="211"/>
  <c r="BU17" i="211"/>
  <c r="BT17" i="211"/>
  <c r="BS17" i="211"/>
  <c r="BR17" i="211"/>
  <c r="BQ17" i="211"/>
  <c r="BP17" i="211"/>
  <c r="BO17" i="211"/>
  <c r="BN17" i="211"/>
  <c r="BM17" i="211"/>
  <c r="BL17" i="211"/>
  <c r="BK17" i="211"/>
  <c r="BJ17" i="211"/>
  <c r="BI17" i="211"/>
  <c r="BH17" i="211"/>
  <c r="BG17" i="211"/>
  <c r="BF17" i="211"/>
  <c r="BE17" i="211"/>
  <c r="BD17" i="211"/>
  <c r="BC17" i="211"/>
  <c r="BB17" i="211"/>
  <c r="BA17" i="211"/>
  <c r="AZ17" i="211"/>
  <c r="AY17" i="211"/>
  <c r="AX17" i="211"/>
  <c r="AW17" i="211"/>
  <c r="AV17" i="211"/>
  <c r="AU17" i="211"/>
  <c r="AT17" i="211"/>
  <c r="AS17" i="211"/>
  <c r="AR17" i="211"/>
  <c r="AQ17" i="211"/>
  <c r="AP17" i="211"/>
  <c r="AO17" i="211"/>
  <c r="AN17" i="211"/>
  <c r="AM17" i="211"/>
  <c r="AL17" i="211"/>
  <c r="AK17" i="211"/>
  <c r="AJ17" i="211"/>
  <c r="AI17" i="211"/>
  <c r="AH17" i="211"/>
  <c r="AG17" i="211"/>
  <c r="AF17" i="211"/>
  <c r="AE17" i="211"/>
  <c r="AD17" i="211"/>
  <c r="AC17" i="211"/>
  <c r="AB17" i="211"/>
  <c r="AA17" i="211"/>
  <c r="Z17" i="211"/>
  <c r="Y17" i="211"/>
  <c r="X17" i="211"/>
  <c r="W17" i="211"/>
  <c r="V17" i="211"/>
  <c r="U17" i="211"/>
  <c r="T17" i="211"/>
  <c r="S17" i="211"/>
  <c r="R17" i="211"/>
  <c r="Q17" i="211"/>
  <c r="P17" i="211"/>
  <c r="O17" i="211"/>
  <c r="N17" i="211"/>
  <c r="M17" i="211"/>
  <c r="L17" i="211"/>
  <c r="K17" i="211"/>
  <c r="J17" i="211"/>
  <c r="I17" i="211"/>
  <c r="H17" i="211"/>
  <c r="G17" i="211"/>
  <c r="F17" i="211"/>
  <c r="E17" i="211"/>
  <c r="D17" i="211"/>
  <c r="C17" i="211"/>
  <c r="B17" i="211"/>
  <c r="DS16" i="211"/>
  <c r="DR16" i="211"/>
  <c r="DQ16" i="211"/>
  <c r="DP16" i="211"/>
  <c r="DO16" i="211"/>
  <c r="DN16" i="211"/>
  <c r="DM16" i="211"/>
  <c r="DL16" i="211"/>
  <c r="DK16" i="211"/>
  <c r="DJ16" i="211"/>
  <c r="DI16" i="211"/>
  <c r="DH16" i="211"/>
  <c r="DG16" i="211"/>
  <c r="DF16" i="211"/>
  <c r="DE16" i="211"/>
  <c r="DD16" i="211"/>
  <c r="DC16" i="211"/>
  <c r="DB16" i="211"/>
  <c r="DA16" i="211"/>
  <c r="CZ16" i="211"/>
  <c r="CY16" i="211"/>
  <c r="CX16" i="211"/>
  <c r="CW16" i="211"/>
  <c r="CV16" i="211"/>
  <c r="CU16" i="211"/>
  <c r="CT16" i="211"/>
  <c r="CS16" i="211"/>
  <c r="CR16" i="211"/>
  <c r="CQ16" i="211"/>
  <c r="CP16" i="211"/>
  <c r="CO16" i="211"/>
  <c r="CN16" i="211"/>
  <c r="CM16" i="211"/>
  <c r="CL16" i="211"/>
  <c r="CK16" i="211"/>
  <c r="CJ16" i="211"/>
  <c r="CI16" i="211"/>
  <c r="CH16" i="211"/>
  <c r="CG16" i="211"/>
  <c r="CF16" i="211"/>
  <c r="CE16" i="211"/>
  <c r="CD16" i="211"/>
  <c r="CC16" i="211"/>
  <c r="CB16" i="211"/>
  <c r="CA16" i="211"/>
  <c r="BZ16" i="211"/>
  <c r="BY16" i="211"/>
  <c r="BX16" i="211"/>
  <c r="BW16" i="211"/>
  <c r="BV16" i="211"/>
  <c r="BU16" i="211"/>
  <c r="BT16" i="211"/>
  <c r="BS16" i="211"/>
  <c r="BR16" i="211"/>
  <c r="BQ16" i="211"/>
  <c r="BP16" i="211"/>
  <c r="BO16" i="211"/>
  <c r="BN16" i="211"/>
  <c r="BM16" i="211"/>
  <c r="BL16" i="211"/>
  <c r="BK16" i="211"/>
  <c r="BJ16" i="211"/>
  <c r="BI16" i="211"/>
  <c r="BH16" i="211"/>
  <c r="BG16" i="211"/>
  <c r="BF16" i="211"/>
  <c r="BE16" i="211"/>
  <c r="BD16" i="211"/>
  <c r="BC16" i="211"/>
  <c r="BB16" i="211"/>
  <c r="BA16" i="211"/>
  <c r="AZ16" i="211"/>
  <c r="AY16" i="211"/>
  <c r="AX16" i="211"/>
  <c r="AW16" i="211"/>
  <c r="AV16" i="211"/>
  <c r="AU16" i="211"/>
  <c r="AT16" i="211"/>
  <c r="AS16" i="211"/>
  <c r="AR16" i="211"/>
  <c r="AQ16" i="211"/>
  <c r="AP16" i="211"/>
  <c r="AO16" i="211"/>
  <c r="AN16" i="211"/>
  <c r="AM16" i="211"/>
  <c r="AL16" i="211"/>
  <c r="AK16" i="211"/>
  <c r="AJ16" i="211"/>
  <c r="AI16" i="211"/>
  <c r="AH16" i="211"/>
  <c r="AG16" i="211"/>
  <c r="AF16" i="211"/>
  <c r="AE16" i="211"/>
  <c r="AD16" i="211"/>
  <c r="AC16" i="211"/>
  <c r="AB16" i="211"/>
  <c r="AA16" i="211"/>
  <c r="Z16" i="211"/>
  <c r="Y16" i="211"/>
  <c r="X16" i="211"/>
  <c r="W16" i="211"/>
  <c r="V16" i="211"/>
  <c r="U16" i="211"/>
  <c r="T16" i="211"/>
  <c r="S16" i="211"/>
  <c r="R16" i="211"/>
  <c r="Q16" i="211"/>
  <c r="P16" i="211"/>
  <c r="O16" i="211"/>
  <c r="N16" i="211"/>
  <c r="M16" i="211"/>
  <c r="L16" i="211"/>
  <c r="K16" i="211"/>
  <c r="J16" i="211"/>
  <c r="I16" i="211"/>
  <c r="H16" i="211"/>
  <c r="G16" i="211"/>
  <c r="F16" i="211"/>
  <c r="E16" i="211"/>
  <c r="D16" i="211"/>
  <c r="C16" i="211"/>
  <c r="B16" i="211"/>
  <c r="DS14" i="211"/>
  <c r="DR14" i="211"/>
  <c r="DQ14" i="211"/>
  <c r="DP14" i="211"/>
  <c r="DO14" i="211"/>
  <c r="DN14" i="211"/>
  <c r="DM14" i="211"/>
  <c r="DL14" i="211"/>
  <c r="DK14" i="211"/>
  <c r="DJ14" i="211"/>
  <c r="DI14" i="211"/>
  <c r="DH14" i="211"/>
  <c r="DG14" i="211"/>
  <c r="DF14" i="211"/>
  <c r="DE14" i="211"/>
  <c r="DD14" i="211"/>
  <c r="DC14" i="211"/>
  <c r="DB14" i="211"/>
  <c r="DA14" i="211"/>
  <c r="CZ14" i="211"/>
  <c r="CY14" i="211"/>
  <c r="CX14" i="211"/>
  <c r="CW14" i="211"/>
  <c r="CV14" i="211"/>
  <c r="CU14" i="211"/>
  <c r="CT14" i="211"/>
  <c r="CS14" i="211"/>
  <c r="CR14" i="211"/>
  <c r="CQ14" i="211"/>
  <c r="CP14" i="211"/>
  <c r="CO14" i="211"/>
  <c r="CN14" i="211"/>
  <c r="CM14" i="211"/>
  <c r="CL14" i="211"/>
  <c r="CK14" i="211"/>
  <c r="CJ14" i="211"/>
  <c r="CI14" i="211"/>
  <c r="CH14" i="211"/>
  <c r="CG14" i="211"/>
  <c r="CF14" i="211"/>
  <c r="CE14" i="211"/>
  <c r="CD14" i="211"/>
  <c r="CC14" i="211"/>
  <c r="CB14" i="211"/>
  <c r="CA14" i="211"/>
  <c r="BZ14" i="211"/>
  <c r="BY14" i="211"/>
  <c r="BX14" i="211"/>
  <c r="BW14" i="211"/>
  <c r="BV14" i="211"/>
  <c r="BU14" i="211"/>
  <c r="BT14" i="211"/>
  <c r="BS14" i="211"/>
  <c r="BR14" i="211"/>
  <c r="BQ14" i="211"/>
  <c r="BP14" i="211"/>
  <c r="BO14" i="211"/>
  <c r="BN14" i="211"/>
  <c r="BM14" i="211"/>
  <c r="BL14" i="211"/>
  <c r="BK14" i="211"/>
  <c r="BJ14" i="211"/>
  <c r="BI14" i="211"/>
  <c r="BH14" i="211"/>
  <c r="BG14" i="211"/>
  <c r="BF14" i="211"/>
  <c r="BE14" i="211"/>
  <c r="BD14" i="211"/>
  <c r="BC14" i="211"/>
  <c r="BB14" i="211"/>
  <c r="BA14" i="211"/>
  <c r="AZ14" i="211"/>
  <c r="AY14" i="211"/>
  <c r="AX14" i="211"/>
  <c r="AW14" i="211"/>
  <c r="AV14" i="211"/>
  <c r="AU14" i="211"/>
  <c r="AT14" i="211"/>
  <c r="AS14" i="211"/>
  <c r="AR14" i="211"/>
  <c r="AQ14" i="211"/>
  <c r="AP14" i="211"/>
  <c r="AO14" i="211"/>
  <c r="AN14" i="211"/>
  <c r="AM14" i="211"/>
  <c r="AL14" i="211"/>
  <c r="AK14" i="211"/>
  <c r="AJ14" i="211"/>
  <c r="AI14" i="211"/>
  <c r="AH14" i="211"/>
  <c r="AG14" i="211"/>
  <c r="AF14" i="211"/>
  <c r="AE14" i="211"/>
  <c r="AD14" i="211"/>
  <c r="AC14" i="211"/>
  <c r="AB14" i="211"/>
  <c r="AA14" i="211"/>
  <c r="Z14" i="211"/>
  <c r="Y14" i="211"/>
  <c r="X14" i="211"/>
  <c r="W14" i="211"/>
  <c r="V14" i="211"/>
  <c r="U14" i="211"/>
  <c r="T14" i="211"/>
  <c r="S14" i="211"/>
  <c r="R14" i="211"/>
  <c r="Q14" i="211"/>
  <c r="P14" i="211"/>
  <c r="O14" i="211"/>
  <c r="N14" i="211"/>
  <c r="M14" i="211"/>
  <c r="L14" i="211"/>
  <c r="K14" i="211"/>
  <c r="J14" i="211"/>
  <c r="I14" i="211"/>
  <c r="H14" i="211"/>
  <c r="G14" i="211"/>
  <c r="F14" i="211"/>
  <c r="E14" i="211"/>
  <c r="D14" i="211"/>
  <c r="C14" i="211"/>
  <c r="B14" i="211"/>
  <c r="DS13" i="211"/>
  <c r="DR13" i="211"/>
  <c r="DQ13" i="211"/>
  <c r="DP13" i="211"/>
  <c r="DO13" i="211"/>
  <c r="DN13" i="211"/>
  <c r="DM13" i="211"/>
  <c r="DL13" i="211"/>
  <c r="DK13" i="211"/>
  <c r="DJ13" i="211"/>
  <c r="DI13" i="211"/>
  <c r="DH13" i="211"/>
  <c r="DG13" i="211"/>
  <c r="DF13" i="211"/>
  <c r="DE13" i="211"/>
  <c r="DD13" i="211"/>
  <c r="DC13" i="211"/>
  <c r="DB13" i="211"/>
  <c r="DA13" i="211"/>
  <c r="CZ13" i="211"/>
  <c r="CY13" i="211"/>
  <c r="CX13" i="211"/>
  <c r="CW13" i="211"/>
  <c r="CV13" i="211"/>
  <c r="CU13" i="211"/>
  <c r="CT13" i="211"/>
  <c r="CS13" i="211"/>
  <c r="CR13" i="211"/>
  <c r="CQ13" i="211"/>
  <c r="CP13" i="211"/>
  <c r="CO13" i="211"/>
  <c r="CN13" i="211"/>
  <c r="CM13" i="211"/>
  <c r="CL13" i="211"/>
  <c r="CK13" i="211"/>
  <c r="CJ13" i="211"/>
  <c r="CI13" i="211"/>
  <c r="CH13" i="211"/>
  <c r="CG13" i="211"/>
  <c r="CF13" i="211"/>
  <c r="CE13" i="211"/>
  <c r="CD13" i="211"/>
  <c r="CC13" i="211"/>
  <c r="CB13" i="211"/>
  <c r="CA13" i="211"/>
  <c r="BZ13" i="211"/>
  <c r="BY13" i="211"/>
  <c r="BX13" i="211"/>
  <c r="BW13" i="211"/>
  <c r="BV13" i="211"/>
  <c r="BU13" i="211"/>
  <c r="BT13" i="211"/>
  <c r="BS13" i="211"/>
  <c r="BR13" i="211"/>
  <c r="BQ13" i="211"/>
  <c r="BP13" i="211"/>
  <c r="BO13" i="211"/>
  <c r="BN13" i="211"/>
  <c r="BM13" i="211"/>
  <c r="BL13" i="211"/>
  <c r="BK13" i="211"/>
  <c r="BJ13" i="211"/>
  <c r="BI13" i="211"/>
  <c r="BH13" i="211"/>
  <c r="BG13" i="211"/>
  <c r="BF13" i="211"/>
  <c r="BE13" i="211"/>
  <c r="BD13" i="211"/>
  <c r="BC13" i="211"/>
  <c r="BB13" i="211"/>
  <c r="BA13" i="211"/>
  <c r="AZ13" i="211"/>
  <c r="AY13" i="211"/>
  <c r="AX13" i="211"/>
  <c r="AW13" i="211"/>
  <c r="AV13" i="211"/>
  <c r="AU13" i="211"/>
  <c r="AT13" i="211"/>
  <c r="AS13" i="211"/>
  <c r="AR13" i="211"/>
  <c r="AQ13" i="211"/>
  <c r="AP13" i="211"/>
  <c r="AO13" i="211"/>
  <c r="AN13" i="211"/>
  <c r="AM13" i="211"/>
  <c r="AL13" i="211"/>
  <c r="AK13" i="211"/>
  <c r="AJ13" i="211"/>
  <c r="AI13" i="211"/>
  <c r="AH13" i="211"/>
  <c r="AG13" i="211"/>
  <c r="AF13" i="211"/>
  <c r="AE13" i="211"/>
  <c r="AD13" i="211"/>
  <c r="AC13" i="211"/>
  <c r="AB13" i="211"/>
  <c r="AA13" i="211"/>
  <c r="Z13" i="211"/>
  <c r="Y13" i="211"/>
  <c r="X13" i="211"/>
  <c r="W13" i="211"/>
  <c r="V13" i="211"/>
  <c r="U13" i="211"/>
  <c r="T13" i="211"/>
  <c r="S13" i="211"/>
  <c r="R13" i="211"/>
  <c r="Q13" i="211"/>
  <c r="P13" i="211"/>
  <c r="O13" i="211"/>
  <c r="N13" i="211"/>
  <c r="M13" i="211"/>
  <c r="L13" i="211"/>
  <c r="K13" i="211"/>
  <c r="J13" i="211"/>
  <c r="I13" i="211"/>
  <c r="H13" i="211"/>
  <c r="G13" i="211"/>
  <c r="F13" i="211"/>
  <c r="E13" i="211"/>
  <c r="D13" i="211"/>
  <c r="C13" i="211"/>
  <c r="B13" i="211"/>
  <c r="DS11" i="211"/>
  <c r="DR11" i="211"/>
  <c r="DQ11" i="211"/>
  <c r="DP11" i="211"/>
  <c r="DO11" i="211"/>
  <c r="DN11" i="211"/>
  <c r="DM11" i="211"/>
  <c r="DL11" i="211"/>
  <c r="DK11" i="211"/>
  <c r="DJ11" i="211"/>
  <c r="DI11" i="211"/>
  <c r="DH11" i="211"/>
  <c r="DG11" i="211"/>
  <c r="DF11" i="211"/>
  <c r="DE11" i="211"/>
  <c r="DD11" i="211"/>
  <c r="DC11" i="211"/>
  <c r="DB11" i="211"/>
  <c r="DA11" i="211"/>
  <c r="CZ11" i="211"/>
  <c r="CY11" i="211"/>
  <c r="CX11" i="211"/>
  <c r="CW11" i="211"/>
  <c r="CV11" i="211"/>
  <c r="CU11" i="211"/>
  <c r="CT11" i="211"/>
  <c r="CS11" i="211"/>
  <c r="CR11" i="211"/>
  <c r="CQ11" i="211"/>
  <c r="CP11" i="211"/>
  <c r="CO11" i="211"/>
  <c r="CN11" i="211"/>
  <c r="CM11" i="211"/>
  <c r="CL11" i="211"/>
  <c r="CK11" i="211"/>
  <c r="CJ11" i="211"/>
  <c r="CI11" i="211"/>
  <c r="CH11" i="211"/>
  <c r="CG11" i="211"/>
  <c r="CF11" i="211"/>
  <c r="CE11" i="211"/>
  <c r="CD11" i="211"/>
  <c r="CC11" i="211"/>
  <c r="CB11" i="211"/>
  <c r="CA11" i="211"/>
  <c r="BZ11" i="211"/>
  <c r="BY11" i="211"/>
  <c r="BX11" i="211"/>
  <c r="BW11" i="211"/>
  <c r="BV11" i="211"/>
  <c r="BU11" i="211"/>
  <c r="BT11" i="211"/>
  <c r="BS11" i="211"/>
  <c r="BR11" i="211"/>
  <c r="BQ11" i="211"/>
  <c r="BP11" i="211"/>
  <c r="BO11" i="211"/>
  <c r="BN11" i="211"/>
  <c r="BM11" i="211"/>
  <c r="BL11" i="211"/>
  <c r="BK11" i="211"/>
  <c r="BJ11" i="211"/>
  <c r="BI11" i="211"/>
  <c r="BH11" i="211"/>
  <c r="BG11" i="211"/>
  <c r="BF11" i="211"/>
  <c r="BE11" i="211"/>
  <c r="BD11" i="211"/>
  <c r="BC11" i="211"/>
  <c r="BB11" i="211"/>
  <c r="BA11" i="211"/>
  <c r="AZ11" i="211"/>
  <c r="AY11" i="211"/>
  <c r="AX11" i="211"/>
  <c r="AW11" i="211"/>
  <c r="AV11" i="211"/>
  <c r="AU11" i="211"/>
  <c r="AT11" i="211"/>
  <c r="AS11" i="211"/>
  <c r="AR11" i="211"/>
  <c r="AQ11" i="211"/>
  <c r="AP11" i="211"/>
  <c r="AO11" i="211"/>
  <c r="AN11" i="211"/>
  <c r="AM11" i="211"/>
  <c r="AL11" i="211"/>
  <c r="AK11" i="211"/>
  <c r="AJ11" i="211"/>
  <c r="AI11" i="211"/>
  <c r="AH11" i="211"/>
  <c r="AG11" i="211"/>
  <c r="AF11" i="211"/>
  <c r="AE11" i="211"/>
  <c r="AD11" i="211"/>
  <c r="AC11" i="211"/>
  <c r="AB11" i="211"/>
  <c r="AA11" i="211"/>
  <c r="Z11" i="211"/>
  <c r="Y11" i="211"/>
  <c r="X11" i="211"/>
  <c r="W11" i="211"/>
  <c r="V11" i="211"/>
  <c r="U11" i="211"/>
  <c r="T11" i="211"/>
  <c r="S11" i="211"/>
  <c r="R11" i="211"/>
  <c r="Q11" i="211"/>
  <c r="P11" i="211"/>
  <c r="O11" i="211"/>
  <c r="N11" i="211"/>
  <c r="M11" i="211"/>
  <c r="L11" i="211"/>
  <c r="K11" i="211"/>
  <c r="J11" i="211"/>
  <c r="I11" i="211"/>
  <c r="H11" i="211"/>
  <c r="G11" i="211"/>
  <c r="F11" i="211"/>
  <c r="E11" i="211"/>
  <c r="D11" i="211"/>
  <c r="C11" i="211"/>
  <c r="B11" i="211"/>
  <c r="DS10" i="211"/>
  <c r="DR10" i="211"/>
  <c r="DQ10" i="211"/>
  <c r="DP10" i="211"/>
  <c r="DO10" i="211"/>
  <c r="DN10" i="211"/>
  <c r="DM10" i="211"/>
  <c r="DL10" i="211"/>
  <c r="DK10" i="211"/>
  <c r="DJ10" i="211"/>
  <c r="DI10" i="211"/>
  <c r="DH10" i="211"/>
  <c r="DG10" i="211"/>
  <c r="DF10" i="211"/>
  <c r="DE10" i="211"/>
  <c r="DD10" i="211"/>
  <c r="DC10" i="211"/>
  <c r="DB10" i="211"/>
  <c r="DA10" i="211"/>
  <c r="CZ10" i="211"/>
  <c r="CY10" i="211"/>
  <c r="CX10" i="211"/>
  <c r="CW10" i="211"/>
  <c r="CV10" i="211"/>
  <c r="CU10" i="211"/>
  <c r="CT10" i="211"/>
  <c r="CS10" i="211"/>
  <c r="CR10" i="211"/>
  <c r="CQ10" i="211"/>
  <c r="CP10" i="211"/>
  <c r="CO10" i="211"/>
  <c r="CN10" i="211"/>
  <c r="CM10" i="211"/>
  <c r="CL10" i="211"/>
  <c r="CK10" i="211"/>
  <c r="CJ10" i="211"/>
  <c r="CI10" i="211"/>
  <c r="CH10" i="211"/>
  <c r="CG10" i="211"/>
  <c r="CF10" i="211"/>
  <c r="CE10" i="211"/>
  <c r="CD10" i="211"/>
  <c r="CC10" i="211"/>
  <c r="CB10" i="211"/>
  <c r="CA10" i="211"/>
  <c r="BZ10" i="211"/>
  <c r="BY10" i="211"/>
  <c r="BX10" i="211"/>
  <c r="BW10" i="211"/>
  <c r="BV10" i="211"/>
  <c r="BU10" i="211"/>
  <c r="BT10" i="211"/>
  <c r="BS10" i="211"/>
  <c r="BR10" i="211"/>
  <c r="BQ10" i="211"/>
  <c r="BP10" i="211"/>
  <c r="BO10" i="211"/>
  <c r="BN10" i="211"/>
  <c r="BM10" i="211"/>
  <c r="BL10" i="211"/>
  <c r="BK10" i="211"/>
  <c r="BJ10" i="211"/>
  <c r="BI10" i="211"/>
  <c r="BH10" i="211"/>
  <c r="BG10" i="211"/>
  <c r="BF10" i="211"/>
  <c r="BE10" i="211"/>
  <c r="BD10" i="211"/>
  <c r="BC10" i="211"/>
  <c r="BB10" i="211"/>
  <c r="BA10" i="211"/>
  <c r="AZ10" i="211"/>
  <c r="AY10" i="211"/>
  <c r="AX10" i="211"/>
  <c r="AW10" i="211"/>
  <c r="AV10" i="211"/>
  <c r="AU10" i="211"/>
  <c r="AT10" i="211"/>
  <c r="AS10" i="211"/>
  <c r="AR10" i="211"/>
  <c r="AQ10" i="211"/>
  <c r="AP10" i="211"/>
  <c r="AO10" i="211"/>
  <c r="AN10" i="211"/>
  <c r="AM10" i="211"/>
  <c r="AL10" i="211"/>
  <c r="AK10" i="211"/>
  <c r="AJ10" i="211"/>
  <c r="AI10" i="211"/>
  <c r="AH10" i="211"/>
  <c r="AG10" i="211"/>
  <c r="AF10" i="211"/>
  <c r="AE10" i="211"/>
  <c r="AD10" i="211"/>
  <c r="AC10" i="211"/>
  <c r="AB10" i="211"/>
  <c r="AA10" i="211"/>
  <c r="Z10" i="211"/>
  <c r="Y10" i="211"/>
  <c r="X10" i="211"/>
  <c r="W10" i="211"/>
  <c r="V10" i="211"/>
  <c r="U10" i="211"/>
  <c r="T10" i="211"/>
  <c r="S10" i="211"/>
  <c r="R10" i="211"/>
  <c r="Q10" i="211"/>
  <c r="P10" i="211"/>
  <c r="O10" i="211"/>
  <c r="N10" i="211"/>
  <c r="M10" i="211"/>
  <c r="L10" i="211"/>
  <c r="K10" i="211"/>
  <c r="J10" i="211"/>
  <c r="I10" i="211"/>
  <c r="H10" i="211"/>
  <c r="G10" i="211"/>
  <c r="F10" i="211"/>
  <c r="E10" i="211"/>
  <c r="D10" i="211"/>
  <c r="C10" i="211"/>
  <c r="B10" i="211"/>
  <c r="DS8" i="211"/>
  <c r="DR8" i="211"/>
  <c r="DQ8" i="211"/>
  <c r="DP8" i="211"/>
  <c r="DO8" i="211"/>
  <c r="DN8" i="211"/>
  <c r="DM8" i="211"/>
  <c r="DL8" i="211"/>
  <c r="DK8" i="211"/>
  <c r="DJ8" i="211"/>
  <c r="DI8" i="211"/>
  <c r="DH8" i="211"/>
  <c r="DG8" i="211"/>
  <c r="DF8" i="211"/>
  <c r="DE8" i="211"/>
  <c r="DD8" i="211"/>
  <c r="DC8" i="211"/>
  <c r="DB8" i="211"/>
  <c r="DA8" i="211"/>
  <c r="CZ8" i="211"/>
  <c r="CY8" i="211"/>
  <c r="CX8" i="211"/>
  <c r="CW8" i="211"/>
  <c r="CV8" i="211"/>
  <c r="CU8" i="211"/>
  <c r="CT8" i="211"/>
  <c r="CS8" i="211"/>
  <c r="CR8" i="211"/>
  <c r="CQ8" i="211"/>
  <c r="CP8" i="211"/>
  <c r="CO8" i="211"/>
  <c r="CN8" i="211"/>
  <c r="CM8" i="211"/>
  <c r="CL8" i="211"/>
  <c r="CK8" i="211"/>
  <c r="CJ8" i="211"/>
  <c r="CI8" i="211"/>
  <c r="CH8" i="211"/>
  <c r="CG8" i="211"/>
  <c r="CF8" i="211"/>
  <c r="CE8" i="211"/>
  <c r="CD8" i="211"/>
  <c r="CC8" i="211"/>
  <c r="CB8" i="211"/>
  <c r="CA8" i="211"/>
  <c r="BZ8" i="211"/>
  <c r="BY8" i="211"/>
  <c r="BX8" i="211"/>
  <c r="BW8" i="211"/>
  <c r="BV8" i="211"/>
  <c r="BU8" i="211"/>
  <c r="BT8" i="211"/>
  <c r="BS8" i="211"/>
  <c r="BR8" i="211"/>
  <c r="BQ8" i="211"/>
  <c r="BP8" i="211"/>
  <c r="BO8" i="211"/>
  <c r="BN8" i="211"/>
  <c r="BM8" i="211"/>
  <c r="BL8" i="211"/>
  <c r="BK8" i="211"/>
  <c r="BJ8" i="211"/>
  <c r="BI8" i="211"/>
  <c r="BH8" i="211"/>
  <c r="BG8" i="211"/>
  <c r="BF8" i="211"/>
  <c r="BE8" i="211"/>
  <c r="BD8" i="211"/>
  <c r="BC8" i="211"/>
  <c r="BB8" i="211"/>
  <c r="BA8" i="211"/>
  <c r="AZ8" i="211"/>
  <c r="AY8" i="211"/>
  <c r="AX8" i="211"/>
  <c r="AW8" i="211"/>
  <c r="AV8" i="211"/>
  <c r="AU8" i="211"/>
  <c r="AT8" i="211"/>
  <c r="AS8" i="211"/>
  <c r="AR8" i="211"/>
  <c r="AQ8" i="211"/>
  <c r="AP8" i="211"/>
  <c r="AO8" i="211"/>
  <c r="AN8" i="211"/>
  <c r="AM8" i="211"/>
  <c r="AL8" i="211"/>
  <c r="AK8" i="211"/>
  <c r="AJ8" i="211"/>
  <c r="AI8" i="211"/>
  <c r="AH8" i="211"/>
  <c r="AG8" i="211"/>
  <c r="AF8" i="211"/>
  <c r="AE8" i="211"/>
  <c r="AD8" i="211"/>
  <c r="AC8" i="211"/>
  <c r="AB8" i="211"/>
  <c r="AA8" i="211"/>
  <c r="Z8" i="211"/>
  <c r="Y8" i="211"/>
  <c r="X8" i="211"/>
  <c r="W8" i="211"/>
  <c r="V8" i="211"/>
  <c r="U8" i="211"/>
  <c r="T8" i="211"/>
  <c r="S8" i="211"/>
  <c r="R8" i="211"/>
  <c r="Q8" i="211"/>
  <c r="P8" i="211"/>
  <c r="O8" i="211"/>
  <c r="N8" i="211"/>
  <c r="M8" i="211"/>
  <c r="L8" i="211"/>
  <c r="K8" i="211"/>
  <c r="J8" i="211"/>
  <c r="I8" i="211"/>
  <c r="H8" i="211"/>
  <c r="G8" i="211"/>
  <c r="F8" i="211"/>
  <c r="E8" i="211"/>
  <c r="D8" i="211"/>
  <c r="C8" i="211"/>
  <c r="B8" i="211"/>
  <c r="DS7" i="211"/>
  <c r="DR7" i="211"/>
  <c r="DQ7" i="211"/>
  <c r="DP7" i="211"/>
  <c r="DO7" i="211"/>
  <c r="DN7" i="211"/>
  <c r="DM7" i="211"/>
  <c r="DL7" i="211"/>
  <c r="DK7" i="211"/>
  <c r="DJ7" i="211"/>
  <c r="DI7" i="211"/>
  <c r="DH7" i="211"/>
  <c r="DG7" i="211"/>
  <c r="DF7" i="211"/>
  <c r="DE7" i="211"/>
  <c r="DD7" i="211"/>
  <c r="DC7" i="211"/>
  <c r="DB7" i="211"/>
  <c r="DA7" i="211"/>
  <c r="CZ7" i="211"/>
  <c r="CY7" i="211"/>
  <c r="CX7" i="211"/>
  <c r="CW7" i="211"/>
  <c r="CV7" i="211"/>
  <c r="CU7" i="211"/>
  <c r="CT7" i="211"/>
  <c r="CS7" i="211"/>
  <c r="CR7" i="211"/>
  <c r="CQ7" i="211"/>
  <c r="CP7" i="211"/>
  <c r="CO7" i="211"/>
  <c r="CN7" i="211"/>
  <c r="CM7" i="211"/>
  <c r="CL7" i="211"/>
  <c r="CK7" i="211"/>
  <c r="CJ7" i="211"/>
  <c r="CI7" i="211"/>
  <c r="CH7" i="211"/>
  <c r="CG7" i="211"/>
  <c r="CF7" i="211"/>
  <c r="CE7" i="211"/>
  <c r="CD7" i="211"/>
  <c r="CC7" i="211"/>
  <c r="CB7" i="211"/>
  <c r="CA7" i="211"/>
  <c r="BZ7" i="211"/>
  <c r="BY7" i="211"/>
  <c r="BX7" i="211"/>
  <c r="BW7" i="211"/>
  <c r="BV7" i="211"/>
  <c r="BU7" i="211"/>
  <c r="BT7" i="211"/>
  <c r="BS7" i="211"/>
  <c r="BR7" i="211"/>
  <c r="BQ7" i="211"/>
  <c r="BP7" i="211"/>
  <c r="BO7" i="211"/>
  <c r="BN7" i="211"/>
  <c r="BM7" i="211"/>
  <c r="BL7" i="211"/>
  <c r="BK7" i="211"/>
  <c r="BJ7" i="211"/>
  <c r="BI7" i="211"/>
  <c r="BH7" i="211"/>
  <c r="BG7" i="211"/>
  <c r="BF7" i="211"/>
  <c r="BE7" i="211"/>
  <c r="BD7" i="211"/>
  <c r="BC7" i="211"/>
  <c r="BB7" i="211"/>
  <c r="BA7" i="211"/>
  <c r="AZ7" i="211"/>
  <c r="AY7" i="211"/>
  <c r="AX7" i="211"/>
  <c r="AW7" i="211"/>
  <c r="AV7" i="211"/>
  <c r="AU7" i="211"/>
  <c r="AT7" i="211"/>
  <c r="AS7" i="211"/>
  <c r="AR7" i="211"/>
  <c r="AQ7" i="211"/>
  <c r="AP7" i="211"/>
  <c r="AO7" i="211"/>
  <c r="AN7" i="211"/>
  <c r="AM7" i="211"/>
  <c r="AL7" i="211"/>
  <c r="AK7" i="211"/>
  <c r="AJ7" i="211"/>
  <c r="AI7" i="211"/>
  <c r="AH7" i="211"/>
  <c r="AG7" i="211"/>
  <c r="AF7" i="211"/>
  <c r="AE7" i="211"/>
  <c r="AD7" i="211"/>
  <c r="AC7" i="211"/>
  <c r="AB7" i="211"/>
  <c r="AA7" i="211"/>
  <c r="Z7" i="211"/>
  <c r="Y7" i="211"/>
  <c r="X7" i="211"/>
  <c r="W7" i="211"/>
  <c r="V7" i="211"/>
  <c r="U7" i="211"/>
  <c r="T7" i="211"/>
  <c r="S7" i="211"/>
  <c r="R7" i="211"/>
  <c r="Q7" i="211"/>
  <c r="P7" i="211"/>
  <c r="O7" i="211"/>
  <c r="N7" i="211"/>
  <c r="M7" i="211"/>
  <c r="L7" i="211"/>
  <c r="K7" i="211"/>
  <c r="J7" i="211"/>
  <c r="I7" i="211"/>
  <c r="H7" i="211"/>
  <c r="G7" i="211"/>
  <c r="F7" i="211"/>
  <c r="E7" i="211"/>
  <c r="D7" i="211"/>
  <c r="C7" i="211"/>
  <c r="B7" i="211"/>
  <c r="DS5" i="211"/>
  <c r="DR5" i="211"/>
  <c r="DQ5" i="211"/>
  <c r="DP5" i="211"/>
  <c r="DO5" i="211"/>
  <c r="DN5" i="211"/>
  <c r="DM5" i="211"/>
  <c r="DL5" i="211"/>
  <c r="DK5" i="211"/>
  <c r="DJ5" i="211"/>
  <c r="DI5" i="211"/>
  <c r="DH5" i="211"/>
  <c r="DG5" i="211"/>
  <c r="DF5" i="211"/>
  <c r="DE5" i="211"/>
  <c r="DD5" i="211"/>
  <c r="DC5" i="211"/>
  <c r="DB5" i="211"/>
  <c r="DA5" i="211"/>
  <c r="CZ5" i="211"/>
  <c r="CY5" i="211"/>
  <c r="CX5" i="211"/>
  <c r="CW5" i="211"/>
  <c r="CV5" i="211"/>
  <c r="CU5" i="211"/>
  <c r="CT5" i="211"/>
  <c r="CS5" i="211"/>
  <c r="CR5" i="211"/>
  <c r="CQ5" i="211"/>
  <c r="CP5" i="211"/>
  <c r="CO5" i="211"/>
  <c r="CN5" i="211"/>
  <c r="CM5" i="211"/>
  <c r="CL5" i="211"/>
  <c r="CK5" i="211"/>
  <c r="CJ5" i="211"/>
  <c r="CI5" i="211"/>
  <c r="CH5" i="211"/>
  <c r="CG5" i="211"/>
  <c r="CF5" i="211"/>
  <c r="CE5" i="211"/>
  <c r="CD5" i="211"/>
  <c r="CC5" i="211"/>
  <c r="CB5" i="211"/>
  <c r="CA5" i="211"/>
  <c r="BZ5" i="211"/>
  <c r="BY5" i="211"/>
  <c r="BX5" i="211"/>
  <c r="BW5" i="211"/>
  <c r="BV5" i="211"/>
  <c r="BU5" i="211"/>
  <c r="BT5" i="211"/>
  <c r="BS5" i="211"/>
  <c r="BR5" i="211"/>
  <c r="BQ5" i="211"/>
  <c r="BP5" i="211"/>
  <c r="BO5" i="211"/>
  <c r="BN5" i="211"/>
  <c r="BM5" i="211"/>
  <c r="BL5" i="211"/>
  <c r="BK5" i="211"/>
  <c r="BJ5" i="211"/>
  <c r="BI5" i="211"/>
  <c r="BH5" i="211"/>
  <c r="BG5" i="211"/>
  <c r="BF5" i="211"/>
  <c r="BE5" i="211"/>
  <c r="BD5" i="211"/>
  <c r="BC5" i="211"/>
  <c r="BB5" i="211"/>
  <c r="BA5" i="211"/>
  <c r="AZ5" i="211"/>
  <c r="AY5" i="211"/>
  <c r="AX5" i="211"/>
  <c r="AW5" i="211"/>
  <c r="AV5" i="211"/>
  <c r="AU5" i="211"/>
  <c r="AT5" i="211"/>
  <c r="AS5" i="211"/>
  <c r="AR5" i="211"/>
  <c r="AQ5" i="211"/>
  <c r="AP5" i="211"/>
  <c r="AO5" i="211"/>
  <c r="AN5" i="211"/>
  <c r="AM5" i="211"/>
  <c r="AL5" i="211"/>
  <c r="AK5" i="211"/>
  <c r="AJ5" i="211"/>
  <c r="AI5" i="211"/>
  <c r="AH5" i="211"/>
  <c r="AG5" i="211"/>
  <c r="AF5" i="211"/>
  <c r="AE5" i="211"/>
  <c r="AD5" i="211"/>
  <c r="AC5" i="211"/>
  <c r="AB5" i="211"/>
  <c r="AA5" i="211"/>
  <c r="Z5" i="211"/>
  <c r="Y5" i="211"/>
  <c r="X5" i="211"/>
  <c r="W5" i="211"/>
  <c r="V5" i="211"/>
  <c r="U5" i="211"/>
  <c r="T5" i="211"/>
  <c r="S5" i="211"/>
  <c r="R5" i="211"/>
  <c r="Q5" i="211"/>
  <c r="P5" i="211"/>
  <c r="O5" i="211"/>
  <c r="N5" i="211"/>
  <c r="M5" i="211"/>
  <c r="L5" i="211"/>
  <c r="K5" i="211"/>
  <c r="J5" i="211"/>
  <c r="I5" i="211"/>
  <c r="H5" i="211"/>
  <c r="G5" i="211"/>
  <c r="F5" i="211"/>
  <c r="E5" i="211"/>
  <c r="D5" i="211"/>
  <c r="C5" i="211"/>
  <c r="B5" i="211"/>
  <c r="DS4" i="211"/>
  <c r="DR4" i="211"/>
  <c r="DQ4" i="211"/>
  <c r="DP4" i="211"/>
  <c r="DO4" i="211"/>
  <c r="DN4" i="211"/>
  <c r="DM4" i="211"/>
  <c r="DL4" i="211"/>
  <c r="DK4" i="211"/>
  <c r="DJ4" i="211"/>
  <c r="DI4" i="211"/>
  <c r="DH4" i="211"/>
  <c r="DG4" i="211"/>
  <c r="DF4" i="211"/>
  <c r="DE4" i="211"/>
  <c r="DD4" i="211"/>
  <c r="DC4" i="211"/>
  <c r="DB4" i="211"/>
  <c r="DA4" i="211"/>
  <c r="CZ4" i="211"/>
  <c r="CY4" i="211"/>
  <c r="CX4" i="211"/>
  <c r="CW4" i="211"/>
  <c r="CV4" i="211"/>
  <c r="CU4" i="211"/>
  <c r="CT4" i="211"/>
  <c r="CS4" i="211"/>
  <c r="CR4" i="211"/>
  <c r="CQ4" i="211"/>
  <c r="CP4" i="211"/>
  <c r="CO4" i="211"/>
  <c r="CN4" i="211"/>
  <c r="CM4" i="211"/>
  <c r="CL4" i="211"/>
  <c r="CK4" i="211"/>
  <c r="CJ4" i="211"/>
  <c r="CI4" i="211"/>
  <c r="CH4" i="211"/>
  <c r="CG4" i="211"/>
  <c r="CF4" i="211"/>
  <c r="CE4" i="211"/>
  <c r="CD4" i="211"/>
  <c r="CC4" i="211"/>
  <c r="CB4" i="211"/>
  <c r="CA4" i="211"/>
  <c r="BZ4" i="211"/>
  <c r="BY4" i="211"/>
  <c r="BX4" i="211"/>
  <c r="BW4" i="211"/>
  <c r="BV4" i="211"/>
  <c r="BU4" i="211"/>
  <c r="BT4" i="211"/>
  <c r="BS4" i="211"/>
  <c r="BR4" i="211"/>
  <c r="BQ4" i="211"/>
  <c r="BP4" i="211"/>
  <c r="BO4" i="211"/>
  <c r="BN4" i="211"/>
  <c r="BM4" i="211"/>
  <c r="BL4" i="211"/>
  <c r="BK4" i="211"/>
  <c r="BJ4" i="211"/>
  <c r="BI4" i="211"/>
  <c r="BH4" i="211"/>
  <c r="BG4" i="211"/>
  <c r="BF4" i="211"/>
  <c r="BE4" i="211"/>
  <c r="BD4" i="211"/>
  <c r="BC4" i="211"/>
  <c r="BB4" i="211"/>
  <c r="BA4" i="211"/>
  <c r="AZ4" i="211"/>
  <c r="AY4" i="211"/>
  <c r="AX4" i="211"/>
  <c r="AW4" i="211"/>
  <c r="AV4" i="211"/>
  <c r="AU4" i="211"/>
  <c r="AT4" i="211"/>
  <c r="AS4" i="211"/>
  <c r="AR4" i="211"/>
  <c r="AQ4" i="211"/>
  <c r="AP4" i="211"/>
  <c r="AO4" i="211"/>
  <c r="AN4" i="211"/>
  <c r="AM4" i="211"/>
  <c r="AL4" i="211"/>
  <c r="AK4" i="211"/>
  <c r="AJ4" i="211"/>
  <c r="AI4" i="211"/>
  <c r="AH4" i="211"/>
  <c r="AG4" i="211"/>
  <c r="AF4" i="211"/>
  <c r="AE4" i="211"/>
  <c r="AD4" i="211"/>
  <c r="AC4" i="211"/>
  <c r="AB4" i="211"/>
  <c r="AA4" i="211"/>
  <c r="Z4" i="211"/>
  <c r="Y4" i="211"/>
  <c r="X4" i="211"/>
  <c r="W4" i="211"/>
  <c r="V4" i="211"/>
  <c r="U4" i="211"/>
  <c r="T4" i="211"/>
  <c r="S4" i="211"/>
  <c r="R4" i="211"/>
  <c r="Q4" i="211"/>
  <c r="P4" i="211"/>
  <c r="O4" i="211"/>
  <c r="N4" i="211"/>
  <c r="M4" i="211"/>
  <c r="L4" i="211"/>
  <c r="K4" i="211"/>
  <c r="J4" i="211"/>
  <c r="I4" i="211"/>
  <c r="H4" i="211"/>
  <c r="G4" i="211"/>
  <c r="F4" i="211"/>
  <c r="E4" i="211"/>
  <c r="D4" i="211"/>
  <c r="C4" i="211"/>
  <c r="B4" i="211"/>
  <c r="A74" i="210"/>
  <c r="A61" i="210"/>
  <c r="DS55" i="210"/>
  <c r="DR55" i="210"/>
  <c r="DQ55" i="210"/>
  <c r="DP55" i="210"/>
  <c r="DO55" i="210"/>
  <c r="DN55" i="210"/>
  <c r="DM55" i="210"/>
  <c r="DL55" i="210"/>
  <c r="DK55" i="210"/>
  <c r="DJ55" i="210"/>
  <c r="DI55" i="210"/>
  <c r="DH55" i="210"/>
  <c r="DG55" i="210"/>
  <c r="DF55" i="210"/>
  <c r="DE55" i="210"/>
  <c r="DD55" i="210"/>
  <c r="DC55" i="210"/>
  <c r="DB55" i="210"/>
  <c r="DA55" i="210"/>
  <c r="CZ55" i="210"/>
  <c r="CY55" i="210"/>
  <c r="CX55" i="210"/>
  <c r="CW55" i="210"/>
  <c r="CV55" i="210"/>
  <c r="CU55" i="210"/>
  <c r="CT55" i="210"/>
  <c r="CS55" i="210"/>
  <c r="CR55" i="210"/>
  <c r="CQ55" i="210"/>
  <c r="CP55" i="210"/>
  <c r="CO55" i="210"/>
  <c r="CN55" i="210"/>
  <c r="CM55" i="210"/>
  <c r="CL55" i="210"/>
  <c r="CK55" i="210"/>
  <c r="CJ55" i="210"/>
  <c r="CI55" i="210"/>
  <c r="CH55" i="210"/>
  <c r="CG55" i="210"/>
  <c r="CF55" i="210"/>
  <c r="CE55" i="210"/>
  <c r="CD55" i="210"/>
  <c r="CC55" i="210"/>
  <c r="CB55" i="210"/>
  <c r="CA55" i="210"/>
  <c r="BZ55" i="210"/>
  <c r="BY55" i="210"/>
  <c r="BX55" i="210"/>
  <c r="BW55" i="210"/>
  <c r="BV55" i="210"/>
  <c r="BU55" i="210"/>
  <c r="BT55" i="210"/>
  <c r="BS55" i="210"/>
  <c r="BR55" i="210"/>
  <c r="BQ55" i="210"/>
  <c r="BP55" i="210"/>
  <c r="BO55" i="210"/>
  <c r="BN55" i="210"/>
  <c r="BM55" i="210"/>
  <c r="BL55" i="210"/>
  <c r="BK55" i="210"/>
  <c r="BJ55" i="210"/>
  <c r="BI55" i="210"/>
  <c r="BH55" i="210"/>
  <c r="BG55" i="210"/>
  <c r="BF55" i="210"/>
  <c r="BE55" i="210"/>
  <c r="BD55" i="210"/>
  <c r="BC55" i="210"/>
  <c r="BB55" i="210"/>
  <c r="BA55" i="210"/>
  <c r="AZ55" i="210"/>
  <c r="AY55" i="210"/>
  <c r="AX55" i="210"/>
  <c r="AW55" i="210"/>
  <c r="AV55" i="210"/>
  <c r="AU55" i="210"/>
  <c r="AT55" i="210"/>
  <c r="AS55" i="210"/>
  <c r="AR55" i="210"/>
  <c r="AQ55" i="210"/>
  <c r="AP55" i="210"/>
  <c r="AO55" i="210"/>
  <c r="AN55" i="210"/>
  <c r="AM55" i="210"/>
  <c r="AL55" i="210"/>
  <c r="AK55" i="210"/>
  <c r="AJ55" i="210"/>
  <c r="AI55" i="210"/>
  <c r="AH55" i="210"/>
  <c r="AG55" i="210"/>
  <c r="AF55" i="210"/>
  <c r="AE55" i="210"/>
  <c r="AD55" i="210"/>
  <c r="AC55" i="210"/>
  <c r="AB55" i="210"/>
  <c r="AA55" i="210"/>
  <c r="Z55" i="210"/>
  <c r="Y55" i="210"/>
  <c r="X55" i="210"/>
  <c r="W55" i="210"/>
  <c r="V55" i="210"/>
  <c r="U55" i="210"/>
  <c r="T55" i="210"/>
  <c r="S55" i="210"/>
  <c r="R55" i="210"/>
  <c r="Q55" i="210"/>
  <c r="P55" i="210"/>
  <c r="O55" i="210"/>
  <c r="N55" i="210"/>
  <c r="M55" i="210"/>
  <c r="L55" i="210"/>
  <c r="K55" i="210"/>
  <c r="J55" i="210"/>
  <c r="I55" i="210"/>
  <c r="H55" i="210"/>
  <c r="G55" i="210"/>
  <c r="F55" i="210"/>
  <c r="E55" i="210"/>
  <c r="D55" i="210"/>
  <c r="C55" i="210"/>
  <c r="B55" i="210"/>
  <c r="DS53" i="210"/>
  <c r="DR53" i="210"/>
  <c r="DQ53" i="210"/>
  <c r="DP53" i="210"/>
  <c r="DO53" i="210"/>
  <c r="DN53" i="210"/>
  <c r="DM53" i="210"/>
  <c r="DL53" i="210"/>
  <c r="DK53" i="210"/>
  <c r="DJ53" i="210"/>
  <c r="DI53" i="210"/>
  <c r="DH53" i="210"/>
  <c r="DG53" i="210"/>
  <c r="DF53" i="210"/>
  <c r="DE53" i="210"/>
  <c r="DD53" i="210"/>
  <c r="DC53" i="210"/>
  <c r="DB53" i="210"/>
  <c r="DA53" i="210"/>
  <c r="CZ53" i="210"/>
  <c r="CY53" i="210"/>
  <c r="CX53" i="210"/>
  <c r="CW53" i="210"/>
  <c r="CV53" i="210"/>
  <c r="CU53" i="210"/>
  <c r="CT53" i="210"/>
  <c r="CS53" i="210"/>
  <c r="CR53" i="210"/>
  <c r="CQ53" i="210"/>
  <c r="CP53" i="210"/>
  <c r="CO53" i="210"/>
  <c r="CN53" i="210"/>
  <c r="CM53" i="210"/>
  <c r="CL53" i="210"/>
  <c r="CK53" i="210"/>
  <c r="CJ53" i="210"/>
  <c r="CI53" i="210"/>
  <c r="CH53" i="210"/>
  <c r="CG53" i="210"/>
  <c r="CF53" i="210"/>
  <c r="CE53" i="210"/>
  <c r="CD53" i="210"/>
  <c r="CC53" i="210"/>
  <c r="CB53" i="210"/>
  <c r="CA53" i="210"/>
  <c r="BZ53" i="210"/>
  <c r="BY53" i="210"/>
  <c r="BX53" i="210"/>
  <c r="BW53" i="210"/>
  <c r="BV53" i="210"/>
  <c r="BU53" i="210"/>
  <c r="BT53" i="210"/>
  <c r="BS53" i="210"/>
  <c r="BR53" i="210"/>
  <c r="BQ53" i="210"/>
  <c r="BP53" i="210"/>
  <c r="BO53" i="210"/>
  <c r="BN53" i="210"/>
  <c r="BM53" i="210"/>
  <c r="BL53" i="210"/>
  <c r="BK53" i="210"/>
  <c r="BJ53" i="210"/>
  <c r="BI53" i="210"/>
  <c r="BH53" i="210"/>
  <c r="BG53" i="210"/>
  <c r="BF53" i="210"/>
  <c r="BE53" i="210"/>
  <c r="BD53" i="210"/>
  <c r="BC53" i="210"/>
  <c r="BB53" i="210"/>
  <c r="BA53" i="210"/>
  <c r="AZ53" i="210"/>
  <c r="AY53" i="210"/>
  <c r="AX53" i="210"/>
  <c r="AW53" i="210"/>
  <c r="AV53" i="210"/>
  <c r="AU53" i="210"/>
  <c r="AT53" i="210"/>
  <c r="AS53" i="210"/>
  <c r="AR53" i="210"/>
  <c r="AQ53" i="210"/>
  <c r="AP53" i="210"/>
  <c r="AO53" i="210"/>
  <c r="AN53" i="210"/>
  <c r="AM53" i="210"/>
  <c r="AL53" i="210"/>
  <c r="AK53" i="210"/>
  <c r="AJ53" i="210"/>
  <c r="AI53" i="210"/>
  <c r="AH53" i="210"/>
  <c r="AG53" i="210"/>
  <c r="AF53" i="210"/>
  <c r="AE53" i="210"/>
  <c r="AD53" i="210"/>
  <c r="AC53" i="210"/>
  <c r="AB53" i="210"/>
  <c r="AA53" i="210"/>
  <c r="Z53" i="210"/>
  <c r="Y53" i="210"/>
  <c r="X53" i="210"/>
  <c r="W53" i="210"/>
  <c r="V53" i="210"/>
  <c r="U53" i="210"/>
  <c r="T53" i="210"/>
  <c r="S53" i="210"/>
  <c r="R53" i="210"/>
  <c r="Q53" i="210"/>
  <c r="P53" i="210"/>
  <c r="O53" i="210"/>
  <c r="N53" i="210"/>
  <c r="M53" i="210"/>
  <c r="L53" i="210"/>
  <c r="K53" i="210"/>
  <c r="J53" i="210"/>
  <c r="I53" i="210"/>
  <c r="H53" i="210"/>
  <c r="G53" i="210"/>
  <c r="F53" i="210"/>
  <c r="E53" i="210"/>
  <c r="D53" i="210"/>
  <c r="C53" i="210"/>
  <c r="B53" i="210"/>
  <c r="DS52" i="210"/>
  <c r="DR52" i="210"/>
  <c r="DQ52" i="210"/>
  <c r="DP52" i="210"/>
  <c r="DO52" i="210"/>
  <c r="DN52" i="210"/>
  <c r="DM52" i="210"/>
  <c r="DL52" i="210"/>
  <c r="DK52" i="210"/>
  <c r="DJ52" i="210"/>
  <c r="DI52" i="210"/>
  <c r="DH52" i="210"/>
  <c r="DG52" i="210"/>
  <c r="DF52" i="210"/>
  <c r="DE52" i="210"/>
  <c r="DD52" i="210"/>
  <c r="DC52" i="210"/>
  <c r="DB52" i="210"/>
  <c r="DA52" i="210"/>
  <c r="CZ52" i="210"/>
  <c r="CY52" i="210"/>
  <c r="CX52" i="210"/>
  <c r="CW52" i="210"/>
  <c r="CV52" i="210"/>
  <c r="CU52" i="210"/>
  <c r="CT52" i="210"/>
  <c r="CS52" i="210"/>
  <c r="CR52" i="210"/>
  <c r="CQ52" i="210"/>
  <c r="CP52" i="210"/>
  <c r="CO52" i="210"/>
  <c r="CN52" i="210"/>
  <c r="CM52" i="210"/>
  <c r="CL52" i="210"/>
  <c r="CK52" i="210"/>
  <c r="CJ52" i="210"/>
  <c r="CI52" i="210"/>
  <c r="CH52" i="210"/>
  <c r="CG52" i="210"/>
  <c r="CF52" i="210"/>
  <c r="CE52" i="210"/>
  <c r="CD52" i="210"/>
  <c r="CC52" i="210"/>
  <c r="CB52" i="210"/>
  <c r="CA52" i="210"/>
  <c r="BZ52" i="210"/>
  <c r="BY52" i="210"/>
  <c r="BX52" i="210"/>
  <c r="BW52" i="210"/>
  <c r="BV52" i="210"/>
  <c r="BU52" i="210"/>
  <c r="BT52" i="210"/>
  <c r="BS52" i="210"/>
  <c r="BR52" i="210"/>
  <c r="BQ52" i="210"/>
  <c r="BP52" i="210"/>
  <c r="BO52" i="210"/>
  <c r="BN52" i="210"/>
  <c r="BM52" i="210"/>
  <c r="BL52" i="210"/>
  <c r="BK52" i="210"/>
  <c r="BJ52" i="210"/>
  <c r="BI52" i="210"/>
  <c r="BH52" i="210"/>
  <c r="BG52" i="210"/>
  <c r="BF52" i="210"/>
  <c r="BE52" i="210"/>
  <c r="BD52" i="210"/>
  <c r="BC52" i="210"/>
  <c r="BB52" i="210"/>
  <c r="BA52" i="210"/>
  <c r="AZ52" i="210"/>
  <c r="AY52" i="210"/>
  <c r="AX52" i="210"/>
  <c r="AW52" i="210"/>
  <c r="AV52" i="210"/>
  <c r="AU52" i="210"/>
  <c r="AT52" i="210"/>
  <c r="AS52" i="210"/>
  <c r="AR52" i="210"/>
  <c r="AQ52" i="210"/>
  <c r="AP52" i="210"/>
  <c r="AO52" i="210"/>
  <c r="AN52" i="210"/>
  <c r="AM52" i="210"/>
  <c r="AL52" i="210"/>
  <c r="AK52" i="210"/>
  <c r="AJ52" i="210"/>
  <c r="AI52" i="210"/>
  <c r="AH52" i="210"/>
  <c r="AG52" i="210"/>
  <c r="AF52" i="210"/>
  <c r="AE52" i="210"/>
  <c r="AD52" i="210"/>
  <c r="AC52" i="210"/>
  <c r="AB52" i="210"/>
  <c r="AA52" i="210"/>
  <c r="Z52" i="210"/>
  <c r="Y52" i="210"/>
  <c r="X52" i="210"/>
  <c r="W52" i="210"/>
  <c r="V52" i="210"/>
  <c r="U52" i="210"/>
  <c r="T52" i="210"/>
  <c r="S52" i="210"/>
  <c r="R52" i="210"/>
  <c r="Q52" i="210"/>
  <c r="P52" i="210"/>
  <c r="O52" i="210"/>
  <c r="N52" i="210"/>
  <c r="M52" i="210"/>
  <c r="L52" i="210"/>
  <c r="K52" i="210"/>
  <c r="J52" i="210"/>
  <c r="I52" i="210"/>
  <c r="H52" i="210"/>
  <c r="G52" i="210"/>
  <c r="F52" i="210"/>
  <c r="E52" i="210"/>
  <c r="D52" i="210"/>
  <c r="C52" i="210"/>
  <c r="B52" i="210"/>
  <c r="DS50" i="210"/>
  <c r="DR50" i="210"/>
  <c r="DQ50" i="210"/>
  <c r="DP50" i="210"/>
  <c r="DO50" i="210"/>
  <c r="DN50" i="210"/>
  <c r="DM50" i="210"/>
  <c r="DL50" i="210"/>
  <c r="DK50" i="210"/>
  <c r="DJ50" i="210"/>
  <c r="DI50" i="210"/>
  <c r="DH50" i="210"/>
  <c r="DG50" i="210"/>
  <c r="DF50" i="210"/>
  <c r="DE50" i="210"/>
  <c r="DD50" i="210"/>
  <c r="DC50" i="210"/>
  <c r="DB50" i="210"/>
  <c r="DA50" i="210"/>
  <c r="CZ50" i="210"/>
  <c r="CY50" i="210"/>
  <c r="CX50" i="210"/>
  <c r="CW50" i="210"/>
  <c r="CV50" i="210"/>
  <c r="CU50" i="210"/>
  <c r="CT50" i="210"/>
  <c r="CS50" i="210"/>
  <c r="CR50" i="210"/>
  <c r="CQ50" i="210"/>
  <c r="CP50" i="210"/>
  <c r="CO50" i="210"/>
  <c r="CN50" i="210"/>
  <c r="CM50" i="210"/>
  <c r="CL50" i="210"/>
  <c r="CK50" i="210"/>
  <c r="CJ50" i="210"/>
  <c r="CI50" i="210"/>
  <c r="CH50" i="210"/>
  <c r="CG50" i="210"/>
  <c r="CF50" i="210"/>
  <c r="CE50" i="210"/>
  <c r="CD50" i="210"/>
  <c r="CC50" i="210"/>
  <c r="CB50" i="210"/>
  <c r="CA50" i="210"/>
  <c r="BZ50" i="210"/>
  <c r="BY50" i="210"/>
  <c r="BX50" i="210"/>
  <c r="BW50" i="210"/>
  <c r="BV50" i="210"/>
  <c r="BU50" i="210"/>
  <c r="BT50" i="210"/>
  <c r="BS50" i="210"/>
  <c r="BR50" i="210"/>
  <c r="BQ50" i="210"/>
  <c r="BP50" i="210"/>
  <c r="BO50" i="210"/>
  <c r="BN50" i="210"/>
  <c r="BM50" i="210"/>
  <c r="BL50" i="210"/>
  <c r="BK50" i="210"/>
  <c r="BJ50" i="210"/>
  <c r="BI50" i="210"/>
  <c r="BH50" i="210"/>
  <c r="BG50" i="210"/>
  <c r="BF50" i="210"/>
  <c r="BE50" i="210"/>
  <c r="BD50" i="210"/>
  <c r="BC50" i="210"/>
  <c r="BB50" i="210"/>
  <c r="BA50" i="210"/>
  <c r="AZ50" i="210"/>
  <c r="AY50" i="210"/>
  <c r="AX50" i="210"/>
  <c r="AW50" i="210"/>
  <c r="AV50" i="210"/>
  <c r="AU50" i="210"/>
  <c r="AT50" i="210"/>
  <c r="AS50" i="210"/>
  <c r="AR50" i="210"/>
  <c r="AQ50" i="210"/>
  <c r="AP50" i="210"/>
  <c r="AO50" i="210"/>
  <c r="AN50" i="210"/>
  <c r="AM50" i="210"/>
  <c r="AL50" i="210"/>
  <c r="AK50" i="210"/>
  <c r="AJ50" i="210"/>
  <c r="AI50" i="210"/>
  <c r="AH50" i="210"/>
  <c r="AG50" i="210"/>
  <c r="AF50" i="210"/>
  <c r="AE50" i="210"/>
  <c r="AD50" i="210"/>
  <c r="AC50" i="210"/>
  <c r="AB50" i="210"/>
  <c r="AA50" i="210"/>
  <c r="Z50" i="210"/>
  <c r="Y50" i="210"/>
  <c r="X50" i="210"/>
  <c r="W50" i="210"/>
  <c r="V50" i="210"/>
  <c r="U50" i="210"/>
  <c r="T50" i="210"/>
  <c r="S50" i="210"/>
  <c r="R50" i="210"/>
  <c r="Q50" i="210"/>
  <c r="P50" i="210"/>
  <c r="O50" i="210"/>
  <c r="N50" i="210"/>
  <c r="M50" i="210"/>
  <c r="L50" i="210"/>
  <c r="K50" i="210"/>
  <c r="J50" i="210"/>
  <c r="I50" i="210"/>
  <c r="H50" i="210"/>
  <c r="G50" i="210"/>
  <c r="F50" i="210"/>
  <c r="E50" i="210"/>
  <c r="D50" i="210"/>
  <c r="C50" i="210"/>
  <c r="B50" i="210"/>
  <c r="DS49" i="210"/>
  <c r="DR49" i="210"/>
  <c r="DQ49" i="210"/>
  <c r="DP49" i="210"/>
  <c r="DO49" i="210"/>
  <c r="DN49" i="210"/>
  <c r="DM49" i="210"/>
  <c r="DL49" i="210"/>
  <c r="DK49" i="210"/>
  <c r="DJ49" i="210"/>
  <c r="DI49" i="210"/>
  <c r="DH49" i="210"/>
  <c r="DG49" i="210"/>
  <c r="DF49" i="210"/>
  <c r="DE49" i="210"/>
  <c r="DD49" i="210"/>
  <c r="DC49" i="210"/>
  <c r="DB49" i="210"/>
  <c r="DA49" i="210"/>
  <c r="CZ49" i="210"/>
  <c r="CY49" i="210"/>
  <c r="CX49" i="210"/>
  <c r="CW49" i="210"/>
  <c r="CV49" i="210"/>
  <c r="CU49" i="210"/>
  <c r="CT49" i="210"/>
  <c r="CS49" i="210"/>
  <c r="CR49" i="210"/>
  <c r="CQ49" i="210"/>
  <c r="CP49" i="210"/>
  <c r="CO49" i="210"/>
  <c r="CN49" i="210"/>
  <c r="CM49" i="210"/>
  <c r="CL49" i="210"/>
  <c r="CK49" i="210"/>
  <c r="CJ49" i="210"/>
  <c r="CI49" i="210"/>
  <c r="CH49" i="210"/>
  <c r="CG49" i="210"/>
  <c r="CF49" i="210"/>
  <c r="CE49" i="210"/>
  <c r="CD49" i="210"/>
  <c r="CC49" i="210"/>
  <c r="CB49" i="210"/>
  <c r="CA49" i="210"/>
  <c r="BZ49" i="210"/>
  <c r="BY49" i="210"/>
  <c r="BX49" i="210"/>
  <c r="BW49" i="210"/>
  <c r="BV49" i="210"/>
  <c r="BU49" i="210"/>
  <c r="BT49" i="210"/>
  <c r="BS49" i="210"/>
  <c r="BR49" i="210"/>
  <c r="BQ49" i="210"/>
  <c r="BP49" i="210"/>
  <c r="BO49" i="210"/>
  <c r="BN49" i="210"/>
  <c r="BM49" i="210"/>
  <c r="BL49" i="210"/>
  <c r="BK49" i="210"/>
  <c r="BJ49" i="210"/>
  <c r="BI49" i="210"/>
  <c r="BH49" i="210"/>
  <c r="BG49" i="210"/>
  <c r="BF49" i="210"/>
  <c r="BE49" i="210"/>
  <c r="BD49" i="210"/>
  <c r="BC49" i="210"/>
  <c r="BB49" i="210"/>
  <c r="BA49" i="210"/>
  <c r="AZ49" i="210"/>
  <c r="AY49" i="210"/>
  <c r="AX49" i="210"/>
  <c r="AW49" i="210"/>
  <c r="AV49" i="210"/>
  <c r="AU49" i="210"/>
  <c r="AT49" i="210"/>
  <c r="AS49" i="210"/>
  <c r="AR49" i="210"/>
  <c r="AQ49" i="210"/>
  <c r="AP49" i="210"/>
  <c r="AO49" i="210"/>
  <c r="AN49" i="210"/>
  <c r="AM49" i="210"/>
  <c r="AL49" i="210"/>
  <c r="AK49" i="210"/>
  <c r="AJ49" i="210"/>
  <c r="AI49" i="210"/>
  <c r="AH49" i="210"/>
  <c r="AG49" i="210"/>
  <c r="AF49" i="210"/>
  <c r="AE49" i="210"/>
  <c r="AD49" i="210"/>
  <c r="AC49" i="210"/>
  <c r="AB49" i="210"/>
  <c r="AA49" i="210"/>
  <c r="Z49" i="210"/>
  <c r="Y49" i="210"/>
  <c r="X49" i="210"/>
  <c r="W49" i="210"/>
  <c r="V49" i="210"/>
  <c r="U49" i="210"/>
  <c r="T49" i="210"/>
  <c r="S49" i="210"/>
  <c r="R49" i="210"/>
  <c r="Q49" i="210"/>
  <c r="P49" i="210"/>
  <c r="O49" i="210"/>
  <c r="N49" i="210"/>
  <c r="M49" i="210"/>
  <c r="L49" i="210"/>
  <c r="K49" i="210"/>
  <c r="J49" i="210"/>
  <c r="I49" i="210"/>
  <c r="H49" i="210"/>
  <c r="G49" i="210"/>
  <c r="F49" i="210"/>
  <c r="E49" i="210"/>
  <c r="D49" i="210"/>
  <c r="C49" i="210"/>
  <c r="B49" i="210"/>
  <c r="DS47" i="210"/>
  <c r="DR47" i="210"/>
  <c r="DQ47" i="210"/>
  <c r="DP47" i="210"/>
  <c r="DO47" i="210"/>
  <c r="DN47" i="210"/>
  <c r="DM47" i="210"/>
  <c r="DL47" i="210"/>
  <c r="DK47" i="210"/>
  <c r="DJ47" i="210"/>
  <c r="DI47" i="210"/>
  <c r="DH47" i="210"/>
  <c r="DG47" i="210"/>
  <c r="DF47" i="210"/>
  <c r="DE47" i="210"/>
  <c r="DD47" i="210"/>
  <c r="DC47" i="210"/>
  <c r="DB47" i="210"/>
  <c r="DA47" i="210"/>
  <c r="CZ47" i="210"/>
  <c r="CY47" i="210"/>
  <c r="CX47" i="210"/>
  <c r="CW47" i="210"/>
  <c r="CV47" i="210"/>
  <c r="CU47" i="210"/>
  <c r="CT47" i="210"/>
  <c r="CS47" i="210"/>
  <c r="CR47" i="210"/>
  <c r="CQ47" i="210"/>
  <c r="CP47" i="210"/>
  <c r="CO47" i="210"/>
  <c r="CN47" i="210"/>
  <c r="CM47" i="210"/>
  <c r="CL47" i="210"/>
  <c r="CK47" i="210"/>
  <c r="CJ47" i="210"/>
  <c r="CI47" i="210"/>
  <c r="CH47" i="210"/>
  <c r="CG47" i="210"/>
  <c r="CF47" i="210"/>
  <c r="CE47" i="210"/>
  <c r="CD47" i="210"/>
  <c r="CC47" i="210"/>
  <c r="CB47" i="210"/>
  <c r="CA47" i="210"/>
  <c r="BZ47" i="210"/>
  <c r="BY47" i="210"/>
  <c r="BX47" i="210"/>
  <c r="BW47" i="210"/>
  <c r="BV47" i="210"/>
  <c r="BU47" i="210"/>
  <c r="BT47" i="210"/>
  <c r="BS47" i="210"/>
  <c r="BR47" i="210"/>
  <c r="BQ47" i="210"/>
  <c r="BP47" i="210"/>
  <c r="BO47" i="210"/>
  <c r="BN47" i="210"/>
  <c r="BM47" i="210"/>
  <c r="BL47" i="210"/>
  <c r="BK47" i="210"/>
  <c r="BJ47" i="210"/>
  <c r="BI47" i="210"/>
  <c r="BH47" i="210"/>
  <c r="BG47" i="210"/>
  <c r="BF47" i="210"/>
  <c r="BE47" i="210"/>
  <c r="BD47" i="210"/>
  <c r="BC47" i="210"/>
  <c r="BB47" i="210"/>
  <c r="BA47" i="210"/>
  <c r="AZ47" i="210"/>
  <c r="AY47" i="210"/>
  <c r="AX47" i="210"/>
  <c r="AW47" i="210"/>
  <c r="AV47" i="210"/>
  <c r="AU47" i="210"/>
  <c r="AT47" i="210"/>
  <c r="AS47" i="210"/>
  <c r="AR47" i="210"/>
  <c r="AQ47" i="210"/>
  <c r="AP47" i="210"/>
  <c r="AO47" i="210"/>
  <c r="AN47" i="210"/>
  <c r="AM47" i="210"/>
  <c r="AL47" i="210"/>
  <c r="AK47" i="210"/>
  <c r="AJ47" i="210"/>
  <c r="AI47" i="210"/>
  <c r="AH47" i="210"/>
  <c r="AG47" i="210"/>
  <c r="AF47" i="210"/>
  <c r="AE47" i="210"/>
  <c r="AD47" i="210"/>
  <c r="AC47" i="210"/>
  <c r="AB47" i="210"/>
  <c r="AA47" i="210"/>
  <c r="Z47" i="210"/>
  <c r="Y47" i="210"/>
  <c r="X47" i="210"/>
  <c r="W47" i="210"/>
  <c r="V47" i="210"/>
  <c r="U47" i="210"/>
  <c r="T47" i="210"/>
  <c r="S47" i="210"/>
  <c r="R47" i="210"/>
  <c r="Q47" i="210"/>
  <c r="P47" i="210"/>
  <c r="O47" i="210"/>
  <c r="N47" i="210"/>
  <c r="M47" i="210"/>
  <c r="L47" i="210"/>
  <c r="K47" i="210"/>
  <c r="J47" i="210"/>
  <c r="I47" i="210"/>
  <c r="H47" i="210"/>
  <c r="G47" i="210"/>
  <c r="F47" i="210"/>
  <c r="E47" i="210"/>
  <c r="D47" i="210"/>
  <c r="C47" i="210"/>
  <c r="B47" i="210"/>
  <c r="DS46" i="210"/>
  <c r="DR46" i="210"/>
  <c r="DQ46" i="210"/>
  <c r="DP46" i="210"/>
  <c r="DO46" i="210"/>
  <c r="DN46" i="210"/>
  <c r="DM46" i="210"/>
  <c r="DL46" i="210"/>
  <c r="DK46" i="210"/>
  <c r="DJ46" i="210"/>
  <c r="DI46" i="210"/>
  <c r="DH46" i="210"/>
  <c r="DG46" i="210"/>
  <c r="DF46" i="210"/>
  <c r="DE46" i="210"/>
  <c r="DD46" i="210"/>
  <c r="DC46" i="210"/>
  <c r="DB46" i="210"/>
  <c r="DA46" i="210"/>
  <c r="CZ46" i="210"/>
  <c r="CY46" i="210"/>
  <c r="CX46" i="210"/>
  <c r="CW46" i="210"/>
  <c r="CV46" i="210"/>
  <c r="CU46" i="210"/>
  <c r="CT46" i="210"/>
  <c r="CS46" i="210"/>
  <c r="CR46" i="210"/>
  <c r="CQ46" i="210"/>
  <c r="CP46" i="210"/>
  <c r="CO46" i="210"/>
  <c r="CN46" i="210"/>
  <c r="CM46" i="210"/>
  <c r="CL46" i="210"/>
  <c r="CK46" i="210"/>
  <c r="CJ46" i="210"/>
  <c r="CI46" i="210"/>
  <c r="CH46" i="210"/>
  <c r="CG46" i="210"/>
  <c r="CF46" i="210"/>
  <c r="CE46" i="210"/>
  <c r="CD46" i="210"/>
  <c r="CC46" i="210"/>
  <c r="CB46" i="210"/>
  <c r="CA46" i="210"/>
  <c r="BZ46" i="210"/>
  <c r="BY46" i="210"/>
  <c r="BX46" i="210"/>
  <c r="BW46" i="210"/>
  <c r="BV46" i="210"/>
  <c r="BU46" i="210"/>
  <c r="BT46" i="210"/>
  <c r="BS46" i="210"/>
  <c r="BR46" i="210"/>
  <c r="BQ46" i="210"/>
  <c r="BP46" i="210"/>
  <c r="BO46" i="210"/>
  <c r="BN46" i="210"/>
  <c r="BM46" i="210"/>
  <c r="BL46" i="210"/>
  <c r="BK46" i="210"/>
  <c r="BJ46" i="210"/>
  <c r="BI46" i="210"/>
  <c r="BH46" i="210"/>
  <c r="BG46" i="210"/>
  <c r="BF46" i="210"/>
  <c r="BE46" i="210"/>
  <c r="BD46" i="210"/>
  <c r="BC46" i="210"/>
  <c r="BB46" i="210"/>
  <c r="BA46" i="210"/>
  <c r="AZ46" i="210"/>
  <c r="AY46" i="210"/>
  <c r="AX46" i="210"/>
  <c r="AW46" i="210"/>
  <c r="AV46" i="210"/>
  <c r="AU46" i="210"/>
  <c r="AT46" i="210"/>
  <c r="AS46" i="210"/>
  <c r="AR46" i="210"/>
  <c r="AQ46" i="210"/>
  <c r="AP46" i="210"/>
  <c r="AO46" i="210"/>
  <c r="AN46" i="210"/>
  <c r="AM46" i="210"/>
  <c r="AL46" i="210"/>
  <c r="AK46" i="210"/>
  <c r="AJ46" i="210"/>
  <c r="AI46" i="210"/>
  <c r="AH46" i="210"/>
  <c r="AG46" i="210"/>
  <c r="AF46" i="210"/>
  <c r="AE46" i="210"/>
  <c r="AD46" i="210"/>
  <c r="AC46" i="210"/>
  <c r="AB46" i="210"/>
  <c r="AA46" i="210"/>
  <c r="Z46" i="210"/>
  <c r="Y46" i="210"/>
  <c r="X46" i="210"/>
  <c r="W46" i="210"/>
  <c r="V46" i="210"/>
  <c r="U46" i="210"/>
  <c r="T46" i="210"/>
  <c r="S46" i="210"/>
  <c r="R46" i="210"/>
  <c r="Q46" i="210"/>
  <c r="P46" i="210"/>
  <c r="O46" i="210"/>
  <c r="N46" i="210"/>
  <c r="M46" i="210"/>
  <c r="L46" i="210"/>
  <c r="K46" i="210"/>
  <c r="J46" i="210"/>
  <c r="I46" i="210"/>
  <c r="H46" i="210"/>
  <c r="G46" i="210"/>
  <c r="F46" i="210"/>
  <c r="E46" i="210"/>
  <c r="D46" i="210"/>
  <c r="C46" i="210"/>
  <c r="B46" i="210"/>
  <c r="DS44" i="210"/>
  <c r="DR44" i="210"/>
  <c r="DQ44" i="210"/>
  <c r="DP44" i="210"/>
  <c r="DO44" i="210"/>
  <c r="DN44" i="210"/>
  <c r="DM44" i="210"/>
  <c r="DL44" i="210"/>
  <c r="DK44" i="210"/>
  <c r="DJ44" i="210"/>
  <c r="DI44" i="210"/>
  <c r="DH44" i="210"/>
  <c r="DG44" i="210"/>
  <c r="DF44" i="210"/>
  <c r="DE44" i="210"/>
  <c r="DD44" i="210"/>
  <c r="DC44" i="210"/>
  <c r="DB44" i="210"/>
  <c r="DA44" i="210"/>
  <c r="CZ44" i="210"/>
  <c r="CY44" i="210"/>
  <c r="CX44" i="210"/>
  <c r="CW44" i="210"/>
  <c r="CV44" i="210"/>
  <c r="CU44" i="210"/>
  <c r="CT44" i="210"/>
  <c r="CS44" i="210"/>
  <c r="CR44" i="210"/>
  <c r="CQ44" i="210"/>
  <c r="CP44" i="210"/>
  <c r="CO44" i="210"/>
  <c r="CN44" i="210"/>
  <c r="CM44" i="210"/>
  <c r="CL44" i="210"/>
  <c r="CK44" i="210"/>
  <c r="CJ44" i="210"/>
  <c r="CI44" i="210"/>
  <c r="CH44" i="210"/>
  <c r="CG44" i="210"/>
  <c r="CF44" i="210"/>
  <c r="CE44" i="210"/>
  <c r="CD44" i="210"/>
  <c r="CC44" i="210"/>
  <c r="CB44" i="210"/>
  <c r="CA44" i="210"/>
  <c r="BZ44" i="210"/>
  <c r="BY44" i="210"/>
  <c r="BX44" i="210"/>
  <c r="BW44" i="210"/>
  <c r="BV44" i="210"/>
  <c r="BU44" i="210"/>
  <c r="BT44" i="210"/>
  <c r="BS44" i="210"/>
  <c r="BR44" i="210"/>
  <c r="BQ44" i="210"/>
  <c r="BP44" i="210"/>
  <c r="BO44" i="210"/>
  <c r="BN44" i="210"/>
  <c r="BM44" i="210"/>
  <c r="BL44" i="210"/>
  <c r="BK44" i="210"/>
  <c r="BJ44" i="210"/>
  <c r="BI44" i="210"/>
  <c r="BH44" i="210"/>
  <c r="BG44" i="210"/>
  <c r="BF44" i="210"/>
  <c r="BE44" i="210"/>
  <c r="BD44" i="210"/>
  <c r="BC44" i="210"/>
  <c r="BB44" i="210"/>
  <c r="BA44" i="210"/>
  <c r="AZ44" i="210"/>
  <c r="AY44" i="210"/>
  <c r="AX44" i="210"/>
  <c r="AW44" i="210"/>
  <c r="AV44" i="210"/>
  <c r="AU44" i="210"/>
  <c r="AT44" i="210"/>
  <c r="AS44" i="210"/>
  <c r="AR44" i="210"/>
  <c r="AQ44" i="210"/>
  <c r="AP44" i="210"/>
  <c r="AO44" i="210"/>
  <c r="AN44" i="210"/>
  <c r="AM44" i="210"/>
  <c r="AL44" i="210"/>
  <c r="AK44" i="210"/>
  <c r="AJ44" i="210"/>
  <c r="AI44" i="210"/>
  <c r="AH44" i="210"/>
  <c r="AG44" i="210"/>
  <c r="AF44" i="210"/>
  <c r="AE44" i="210"/>
  <c r="AD44" i="210"/>
  <c r="AC44" i="210"/>
  <c r="AB44" i="210"/>
  <c r="AA44" i="210"/>
  <c r="Z44" i="210"/>
  <c r="Y44" i="210"/>
  <c r="X44" i="210"/>
  <c r="W44" i="210"/>
  <c r="V44" i="210"/>
  <c r="U44" i="210"/>
  <c r="T44" i="210"/>
  <c r="S44" i="210"/>
  <c r="R44" i="210"/>
  <c r="Q44" i="210"/>
  <c r="P44" i="210"/>
  <c r="O44" i="210"/>
  <c r="N44" i="210"/>
  <c r="M44" i="210"/>
  <c r="L44" i="210"/>
  <c r="K44" i="210"/>
  <c r="J44" i="210"/>
  <c r="I44" i="210"/>
  <c r="H44" i="210"/>
  <c r="G44" i="210"/>
  <c r="F44" i="210"/>
  <c r="E44" i="210"/>
  <c r="D44" i="210"/>
  <c r="C44" i="210"/>
  <c r="B44" i="210"/>
  <c r="DS43" i="210"/>
  <c r="DR43" i="210"/>
  <c r="DQ43" i="210"/>
  <c r="DP43" i="210"/>
  <c r="DO43" i="210"/>
  <c r="DN43" i="210"/>
  <c r="DM43" i="210"/>
  <c r="DL43" i="210"/>
  <c r="DK43" i="210"/>
  <c r="DJ43" i="210"/>
  <c r="DI43" i="210"/>
  <c r="DH43" i="210"/>
  <c r="DG43" i="210"/>
  <c r="DF43" i="210"/>
  <c r="DE43" i="210"/>
  <c r="DD43" i="210"/>
  <c r="DC43" i="210"/>
  <c r="DB43" i="210"/>
  <c r="DA43" i="210"/>
  <c r="CZ43" i="210"/>
  <c r="CY43" i="210"/>
  <c r="CX43" i="210"/>
  <c r="CW43" i="210"/>
  <c r="CV43" i="210"/>
  <c r="CU43" i="210"/>
  <c r="CT43" i="210"/>
  <c r="CS43" i="210"/>
  <c r="CR43" i="210"/>
  <c r="CQ43" i="210"/>
  <c r="CP43" i="210"/>
  <c r="CO43" i="210"/>
  <c r="CN43" i="210"/>
  <c r="CM43" i="210"/>
  <c r="CL43" i="210"/>
  <c r="CK43" i="210"/>
  <c r="CJ43" i="210"/>
  <c r="CI43" i="210"/>
  <c r="CH43" i="210"/>
  <c r="CG43" i="210"/>
  <c r="CF43" i="210"/>
  <c r="CE43" i="210"/>
  <c r="CD43" i="210"/>
  <c r="CC43" i="210"/>
  <c r="CB43" i="210"/>
  <c r="CA43" i="210"/>
  <c r="BZ43" i="210"/>
  <c r="BY43" i="210"/>
  <c r="BX43" i="210"/>
  <c r="BW43" i="210"/>
  <c r="BV43" i="210"/>
  <c r="BU43" i="210"/>
  <c r="BT43" i="210"/>
  <c r="BS43" i="210"/>
  <c r="BR43" i="210"/>
  <c r="BQ43" i="210"/>
  <c r="BP43" i="210"/>
  <c r="BO43" i="210"/>
  <c r="BN43" i="210"/>
  <c r="BM43" i="210"/>
  <c r="BL43" i="210"/>
  <c r="BK43" i="210"/>
  <c r="BJ43" i="210"/>
  <c r="BI43" i="210"/>
  <c r="BH43" i="210"/>
  <c r="BG43" i="210"/>
  <c r="BF43" i="210"/>
  <c r="BE43" i="210"/>
  <c r="BD43" i="210"/>
  <c r="BC43" i="210"/>
  <c r="BB43" i="210"/>
  <c r="BA43" i="210"/>
  <c r="AZ43" i="210"/>
  <c r="AY43" i="210"/>
  <c r="AX43" i="210"/>
  <c r="AW43" i="210"/>
  <c r="AV43" i="210"/>
  <c r="AU43" i="210"/>
  <c r="AT43" i="210"/>
  <c r="AS43" i="210"/>
  <c r="AR43" i="210"/>
  <c r="AQ43" i="210"/>
  <c r="AP43" i="210"/>
  <c r="AO43" i="210"/>
  <c r="AN43" i="210"/>
  <c r="AM43" i="210"/>
  <c r="AL43" i="210"/>
  <c r="AK43" i="210"/>
  <c r="AJ43" i="210"/>
  <c r="AI43" i="210"/>
  <c r="AH43" i="210"/>
  <c r="AG43" i="210"/>
  <c r="AF43" i="210"/>
  <c r="AE43" i="210"/>
  <c r="AD43" i="210"/>
  <c r="AC43" i="210"/>
  <c r="AB43" i="210"/>
  <c r="AA43" i="210"/>
  <c r="Z43" i="210"/>
  <c r="Y43" i="210"/>
  <c r="X43" i="210"/>
  <c r="W43" i="210"/>
  <c r="V43" i="210"/>
  <c r="U43" i="210"/>
  <c r="T43" i="210"/>
  <c r="S43" i="210"/>
  <c r="R43" i="210"/>
  <c r="Q43" i="210"/>
  <c r="P43" i="210"/>
  <c r="O43" i="210"/>
  <c r="N43" i="210"/>
  <c r="M43" i="210"/>
  <c r="L43" i="210"/>
  <c r="K43" i="210"/>
  <c r="J43" i="210"/>
  <c r="I43" i="210"/>
  <c r="H43" i="210"/>
  <c r="G43" i="210"/>
  <c r="F43" i="210"/>
  <c r="E43" i="210"/>
  <c r="D43" i="210"/>
  <c r="C43" i="210"/>
  <c r="B43" i="210"/>
  <c r="DS41" i="210"/>
  <c r="DR41" i="210"/>
  <c r="DQ41" i="210"/>
  <c r="DP41" i="210"/>
  <c r="DO41" i="210"/>
  <c r="DN41" i="210"/>
  <c r="DM41" i="210"/>
  <c r="DL41" i="210"/>
  <c r="DK41" i="210"/>
  <c r="DJ41" i="210"/>
  <c r="DI41" i="210"/>
  <c r="DH41" i="210"/>
  <c r="DG41" i="210"/>
  <c r="DF41" i="210"/>
  <c r="DE41" i="210"/>
  <c r="DD41" i="210"/>
  <c r="DC41" i="210"/>
  <c r="DB41" i="210"/>
  <c r="DA41" i="210"/>
  <c r="CZ41" i="210"/>
  <c r="CY41" i="210"/>
  <c r="CX41" i="210"/>
  <c r="CW41" i="210"/>
  <c r="CV41" i="210"/>
  <c r="CU41" i="210"/>
  <c r="CT41" i="210"/>
  <c r="CS41" i="210"/>
  <c r="CR41" i="210"/>
  <c r="CQ41" i="210"/>
  <c r="CP41" i="210"/>
  <c r="CO41" i="210"/>
  <c r="CN41" i="210"/>
  <c r="CM41" i="210"/>
  <c r="CL41" i="210"/>
  <c r="CK41" i="210"/>
  <c r="CJ41" i="210"/>
  <c r="CI41" i="210"/>
  <c r="CH41" i="210"/>
  <c r="CG41" i="210"/>
  <c r="CF41" i="210"/>
  <c r="CE41" i="210"/>
  <c r="CD41" i="210"/>
  <c r="CC41" i="210"/>
  <c r="CB41" i="210"/>
  <c r="CA41" i="210"/>
  <c r="BZ41" i="210"/>
  <c r="BY41" i="210"/>
  <c r="BX41" i="210"/>
  <c r="BW41" i="210"/>
  <c r="BV41" i="210"/>
  <c r="BU41" i="210"/>
  <c r="BT41" i="210"/>
  <c r="BS41" i="210"/>
  <c r="BR41" i="210"/>
  <c r="BQ41" i="210"/>
  <c r="BP41" i="210"/>
  <c r="BO41" i="210"/>
  <c r="BN41" i="210"/>
  <c r="BM41" i="210"/>
  <c r="BL41" i="210"/>
  <c r="BK41" i="210"/>
  <c r="BJ41" i="210"/>
  <c r="BI41" i="210"/>
  <c r="BH41" i="210"/>
  <c r="BG41" i="210"/>
  <c r="BF41" i="210"/>
  <c r="BE41" i="210"/>
  <c r="BD41" i="210"/>
  <c r="BC41" i="210"/>
  <c r="BB41" i="210"/>
  <c r="BA41" i="210"/>
  <c r="AZ41" i="210"/>
  <c r="AY41" i="210"/>
  <c r="AX41" i="210"/>
  <c r="AW41" i="210"/>
  <c r="AV41" i="210"/>
  <c r="AU41" i="210"/>
  <c r="AT41" i="210"/>
  <c r="AS41" i="210"/>
  <c r="AR41" i="210"/>
  <c r="AQ41" i="210"/>
  <c r="AP41" i="210"/>
  <c r="AO41" i="210"/>
  <c r="AN41" i="210"/>
  <c r="AM41" i="210"/>
  <c r="AL41" i="210"/>
  <c r="AK41" i="210"/>
  <c r="AJ41" i="210"/>
  <c r="AI41" i="210"/>
  <c r="AH41" i="210"/>
  <c r="AG41" i="210"/>
  <c r="AF41" i="210"/>
  <c r="AE41" i="210"/>
  <c r="AD41" i="210"/>
  <c r="AC41" i="210"/>
  <c r="AB41" i="210"/>
  <c r="AA41" i="210"/>
  <c r="Z41" i="210"/>
  <c r="Y41" i="210"/>
  <c r="X41" i="210"/>
  <c r="W41" i="210"/>
  <c r="V41" i="210"/>
  <c r="U41" i="210"/>
  <c r="T41" i="210"/>
  <c r="S41" i="210"/>
  <c r="R41" i="210"/>
  <c r="Q41" i="210"/>
  <c r="P41" i="210"/>
  <c r="O41" i="210"/>
  <c r="N41" i="210"/>
  <c r="M41" i="210"/>
  <c r="L41" i="210"/>
  <c r="K41" i="210"/>
  <c r="J41" i="210"/>
  <c r="I41" i="210"/>
  <c r="H41" i="210"/>
  <c r="G41" i="210"/>
  <c r="F41" i="210"/>
  <c r="E41" i="210"/>
  <c r="D41" i="210"/>
  <c r="C41" i="210"/>
  <c r="B41" i="210"/>
  <c r="DS40" i="210"/>
  <c r="DR40" i="210"/>
  <c r="DQ40" i="210"/>
  <c r="DP40" i="210"/>
  <c r="DO40" i="210"/>
  <c r="DN40" i="210"/>
  <c r="DM40" i="210"/>
  <c r="DL40" i="210"/>
  <c r="DK40" i="210"/>
  <c r="DJ40" i="210"/>
  <c r="DI40" i="210"/>
  <c r="DH40" i="210"/>
  <c r="DG40" i="210"/>
  <c r="DF40" i="210"/>
  <c r="DE40" i="210"/>
  <c r="DD40" i="210"/>
  <c r="DC40" i="210"/>
  <c r="DB40" i="210"/>
  <c r="DA40" i="210"/>
  <c r="CZ40" i="210"/>
  <c r="CY40" i="210"/>
  <c r="CX40" i="210"/>
  <c r="CW40" i="210"/>
  <c r="CV40" i="210"/>
  <c r="CU40" i="210"/>
  <c r="CT40" i="210"/>
  <c r="CS40" i="210"/>
  <c r="CR40" i="210"/>
  <c r="CQ40" i="210"/>
  <c r="CP40" i="210"/>
  <c r="CO40" i="210"/>
  <c r="CN40" i="210"/>
  <c r="CM40" i="210"/>
  <c r="CL40" i="210"/>
  <c r="CK40" i="210"/>
  <c r="CJ40" i="210"/>
  <c r="CI40" i="210"/>
  <c r="CH40" i="210"/>
  <c r="CG40" i="210"/>
  <c r="CF40" i="210"/>
  <c r="CE40" i="210"/>
  <c r="CD40" i="210"/>
  <c r="CC40" i="210"/>
  <c r="CB40" i="210"/>
  <c r="CA40" i="210"/>
  <c r="BZ40" i="210"/>
  <c r="BY40" i="210"/>
  <c r="BX40" i="210"/>
  <c r="BW40" i="210"/>
  <c r="BV40" i="210"/>
  <c r="BU40" i="210"/>
  <c r="BT40" i="210"/>
  <c r="BS40" i="210"/>
  <c r="BR40" i="210"/>
  <c r="BQ40" i="210"/>
  <c r="BP40" i="210"/>
  <c r="BO40" i="210"/>
  <c r="BN40" i="210"/>
  <c r="BM40" i="210"/>
  <c r="BL40" i="210"/>
  <c r="BK40" i="210"/>
  <c r="BJ40" i="210"/>
  <c r="BI40" i="210"/>
  <c r="BH40" i="210"/>
  <c r="BG40" i="210"/>
  <c r="BF40" i="210"/>
  <c r="BE40" i="210"/>
  <c r="BD40" i="210"/>
  <c r="BC40" i="210"/>
  <c r="BB40" i="210"/>
  <c r="BA40" i="210"/>
  <c r="AZ40" i="210"/>
  <c r="AY40" i="210"/>
  <c r="AX40" i="210"/>
  <c r="AW40" i="210"/>
  <c r="AV40" i="210"/>
  <c r="AU40" i="210"/>
  <c r="AT40" i="210"/>
  <c r="AS40" i="210"/>
  <c r="AR40" i="210"/>
  <c r="AQ40" i="210"/>
  <c r="AP40" i="210"/>
  <c r="AO40" i="210"/>
  <c r="AN40" i="210"/>
  <c r="AM40" i="210"/>
  <c r="AL40" i="210"/>
  <c r="AK40" i="210"/>
  <c r="AJ40" i="210"/>
  <c r="AI40" i="210"/>
  <c r="AH40" i="210"/>
  <c r="AG40" i="210"/>
  <c r="AF40" i="210"/>
  <c r="AE40" i="210"/>
  <c r="AD40" i="210"/>
  <c r="AC40" i="210"/>
  <c r="AB40" i="210"/>
  <c r="AA40" i="210"/>
  <c r="Z40" i="210"/>
  <c r="Y40" i="210"/>
  <c r="X40" i="210"/>
  <c r="W40" i="210"/>
  <c r="V40" i="210"/>
  <c r="U40" i="210"/>
  <c r="T40" i="210"/>
  <c r="S40" i="210"/>
  <c r="R40" i="210"/>
  <c r="Q40" i="210"/>
  <c r="P40" i="210"/>
  <c r="O40" i="210"/>
  <c r="N40" i="210"/>
  <c r="M40" i="210"/>
  <c r="L40" i="210"/>
  <c r="K40" i="210"/>
  <c r="J40" i="210"/>
  <c r="I40" i="210"/>
  <c r="H40" i="210"/>
  <c r="G40" i="210"/>
  <c r="F40" i="210"/>
  <c r="E40" i="210"/>
  <c r="D40" i="210"/>
  <c r="C40" i="210"/>
  <c r="B40" i="210"/>
  <c r="DS38" i="210"/>
  <c r="DR38" i="210"/>
  <c r="DQ38" i="210"/>
  <c r="DP38" i="210"/>
  <c r="DO38" i="210"/>
  <c r="DN38" i="210"/>
  <c r="DM38" i="210"/>
  <c r="DL38" i="210"/>
  <c r="DK38" i="210"/>
  <c r="DJ38" i="210"/>
  <c r="DI38" i="210"/>
  <c r="DH38" i="210"/>
  <c r="DG38" i="210"/>
  <c r="DF38" i="210"/>
  <c r="DE38" i="210"/>
  <c r="DD38" i="210"/>
  <c r="DC38" i="210"/>
  <c r="DB38" i="210"/>
  <c r="DA38" i="210"/>
  <c r="CZ38" i="210"/>
  <c r="CY38" i="210"/>
  <c r="CX38" i="210"/>
  <c r="CW38" i="210"/>
  <c r="CV38" i="210"/>
  <c r="CU38" i="210"/>
  <c r="CT38" i="210"/>
  <c r="CS38" i="210"/>
  <c r="CR38" i="210"/>
  <c r="CQ38" i="210"/>
  <c r="CP38" i="210"/>
  <c r="CO38" i="210"/>
  <c r="CN38" i="210"/>
  <c r="CM38" i="210"/>
  <c r="CL38" i="210"/>
  <c r="CK38" i="210"/>
  <c r="CJ38" i="210"/>
  <c r="CI38" i="210"/>
  <c r="CH38" i="210"/>
  <c r="CG38" i="210"/>
  <c r="CF38" i="210"/>
  <c r="CE38" i="210"/>
  <c r="CD38" i="210"/>
  <c r="CC38" i="210"/>
  <c r="CB38" i="210"/>
  <c r="CA38" i="210"/>
  <c r="BZ38" i="210"/>
  <c r="BY38" i="210"/>
  <c r="BX38" i="210"/>
  <c r="BW38" i="210"/>
  <c r="BV38" i="210"/>
  <c r="BU38" i="210"/>
  <c r="BT38" i="210"/>
  <c r="BS38" i="210"/>
  <c r="BR38" i="210"/>
  <c r="BQ38" i="210"/>
  <c r="BP38" i="210"/>
  <c r="BO38" i="210"/>
  <c r="BN38" i="210"/>
  <c r="BM38" i="210"/>
  <c r="BL38" i="210"/>
  <c r="BK38" i="210"/>
  <c r="BJ38" i="210"/>
  <c r="BI38" i="210"/>
  <c r="BH38" i="210"/>
  <c r="BG38" i="210"/>
  <c r="BF38" i="210"/>
  <c r="BE38" i="210"/>
  <c r="BD38" i="210"/>
  <c r="BC38" i="210"/>
  <c r="BB38" i="210"/>
  <c r="BA38" i="210"/>
  <c r="AZ38" i="210"/>
  <c r="AY38" i="210"/>
  <c r="AX38" i="210"/>
  <c r="AW38" i="210"/>
  <c r="AV38" i="210"/>
  <c r="AU38" i="210"/>
  <c r="AT38" i="210"/>
  <c r="AS38" i="210"/>
  <c r="AR38" i="210"/>
  <c r="AQ38" i="210"/>
  <c r="AP38" i="210"/>
  <c r="AO38" i="210"/>
  <c r="AN38" i="210"/>
  <c r="AM38" i="210"/>
  <c r="AL38" i="210"/>
  <c r="AK38" i="210"/>
  <c r="AJ38" i="210"/>
  <c r="AI38" i="210"/>
  <c r="AH38" i="210"/>
  <c r="AG38" i="210"/>
  <c r="AF38" i="210"/>
  <c r="AE38" i="210"/>
  <c r="AD38" i="210"/>
  <c r="AC38" i="210"/>
  <c r="AB38" i="210"/>
  <c r="AA38" i="210"/>
  <c r="Z38" i="210"/>
  <c r="Y38" i="210"/>
  <c r="X38" i="210"/>
  <c r="W38" i="210"/>
  <c r="V38" i="210"/>
  <c r="U38" i="210"/>
  <c r="T38" i="210"/>
  <c r="S38" i="210"/>
  <c r="R38" i="210"/>
  <c r="Q38" i="210"/>
  <c r="P38" i="210"/>
  <c r="O38" i="210"/>
  <c r="N38" i="210"/>
  <c r="M38" i="210"/>
  <c r="L38" i="210"/>
  <c r="K38" i="210"/>
  <c r="J38" i="210"/>
  <c r="I38" i="210"/>
  <c r="H38" i="210"/>
  <c r="G38" i="210"/>
  <c r="F38" i="210"/>
  <c r="E38" i="210"/>
  <c r="D38" i="210"/>
  <c r="C38" i="210"/>
  <c r="B38" i="210"/>
  <c r="DS37" i="210"/>
  <c r="DR37" i="210"/>
  <c r="DQ37" i="210"/>
  <c r="DP37" i="210"/>
  <c r="DO37" i="210"/>
  <c r="DN37" i="210"/>
  <c r="DM37" i="210"/>
  <c r="DL37" i="210"/>
  <c r="DK37" i="210"/>
  <c r="DJ37" i="210"/>
  <c r="DI37" i="210"/>
  <c r="DH37" i="210"/>
  <c r="DG37" i="210"/>
  <c r="DF37" i="210"/>
  <c r="DE37" i="210"/>
  <c r="DD37" i="210"/>
  <c r="DC37" i="210"/>
  <c r="DB37" i="210"/>
  <c r="DA37" i="210"/>
  <c r="CZ37" i="210"/>
  <c r="CY37" i="210"/>
  <c r="CX37" i="210"/>
  <c r="CW37" i="210"/>
  <c r="CV37" i="210"/>
  <c r="CU37" i="210"/>
  <c r="CT37" i="210"/>
  <c r="CS37" i="210"/>
  <c r="CR37" i="210"/>
  <c r="CQ37" i="210"/>
  <c r="CP37" i="210"/>
  <c r="CO37" i="210"/>
  <c r="CN37" i="210"/>
  <c r="CM37" i="210"/>
  <c r="CL37" i="210"/>
  <c r="CK37" i="210"/>
  <c r="CJ37" i="210"/>
  <c r="CI37" i="210"/>
  <c r="CH37" i="210"/>
  <c r="CG37" i="210"/>
  <c r="CF37" i="210"/>
  <c r="CE37" i="210"/>
  <c r="CD37" i="210"/>
  <c r="CC37" i="210"/>
  <c r="CB37" i="210"/>
  <c r="CA37" i="210"/>
  <c r="BZ37" i="210"/>
  <c r="BY37" i="210"/>
  <c r="BX37" i="210"/>
  <c r="BW37" i="210"/>
  <c r="BV37" i="210"/>
  <c r="BU37" i="210"/>
  <c r="BT37" i="210"/>
  <c r="BS37" i="210"/>
  <c r="BR37" i="210"/>
  <c r="BQ37" i="210"/>
  <c r="BP37" i="210"/>
  <c r="BO37" i="210"/>
  <c r="BN37" i="210"/>
  <c r="BM37" i="210"/>
  <c r="BL37" i="210"/>
  <c r="BK37" i="210"/>
  <c r="BJ37" i="210"/>
  <c r="BI37" i="210"/>
  <c r="BH37" i="210"/>
  <c r="BG37" i="210"/>
  <c r="BF37" i="210"/>
  <c r="BE37" i="210"/>
  <c r="BD37" i="210"/>
  <c r="BC37" i="210"/>
  <c r="BB37" i="210"/>
  <c r="BA37" i="210"/>
  <c r="AZ37" i="210"/>
  <c r="AY37" i="210"/>
  <c r="AX37" i="210"/>
  <c r="AW37" i="210"/>
  <c r="AV37" i="210"/>
  <c r="AU37" i="210"/>
  <c r="AT37" i="210"/>
  <c r="AS37" i="210"/>
  <c r="AR37" i="210"/>
  <c r="AQ37" i="210"/>
  <c r="AP37" i="210"/>
  <c r="AO37" i="210"/>
  <c r="AN37" i="210"/>
  <c r="AM37" i="210"/>
  <c r="AL37" i="210"/>
  <c r="AK37" i="210"/>
  <c r="AJ37" i="210"/>
  <c r="AI37" i="210"/>
  <c r="AH37" i="210"/>
  <c r="AG37" i="210"/>
  <c r="AF37" i="210"/>
  <c r="AE37" i="210"/>
  <c r="AD37" i="210"/>
  <c r="AC37" i="210"/>
  <c r="AB37" i="210"/>
  <c r="AA37" i="210"/>
  <c r="Z37" i="210"/>
  <c r="Y37" i="210"/>
  <c r="X37" i="210"/>
  <c r="W37" i="210"/>
  <c r="V37" i="210"/>
  <c r="U37" i="210"/>
  <c r="T37" i="210"/>
  <c r="S37" i="210"/>
  <c r="R37" i="210"/>
  <c r="Q37" i="210"/>
  <c r="P37" i="210"/>
  <c r="O37" i="210"/>
  <c r="N37" i="210"/>
  <c r="M37" i="210"/>
  <c r="L37" i="210"/>
  <c r="K37" i="210"/>
  <c r="J37" i="210"/>
  <c r="I37" i="210"/>
  <c r="H37" i="210"/>
  <c r="G37" i="210"/>
  <c r="F37" i="210"/>
  <c r="E37" i="210"/>
  <c r="D37" i="210"/>
  <c r="C37" i="210"/>
  <c r="B37" i="210"/>
  <c r="DS35" i="210"/>
  <c r="DR35" i="210"/>
  <c r="DQ35" i="210"/>
  <c r="DP35" i="210"/>
  <c r="DO35" i="210"/>
  <c r="DN35" i="210"/>
  <c r="DM35" i="210"/>
  <c r="DL35" i="210"/>
  <c r="DK35" i="210"/>
  <c r="DJ35" i="210"/>
  <c r="DI35" i="210"/>
  <c r="DH35" i="210"/>
  <c r="DG35" i="210"/>
  <c r="DF35" i="210"/>
  <c r="DE35" i="210"/>
  <c r="DD35" i="210"/>
  <c r="DC35" i="210"/>
  <c r="DB35" i="210"/>
  <c r="DA35" i="210"/>
  <c r="CZ35" i="210"/>
  <c r="CY35" i="210"/>
  <c r="CX35" i="210"/>
  <c r="CW35" i="210"/>
  <c r="CV35" i="210"/>
  <c r="CU35" i="210"/>
  <c r="CT35" i="210"/>
  <c r="CS35" i="210"/>
  <c r="CR35" i="210"/>
  <c r="CQ35" i="210"/>
  <c r="CP35" i="210"/>
  <c r="CO35" i="210"/>
  <c r="CN35" i="210"/>
  <c r="CM35" i="210"/>
  <c r="CL35" i="210"/>
  <c r="CK35" i="210"/>
  <c r="CJ35" i="210"/>
  <c r="CI35" i="210"/>
  <c r="CH35" i="210"/>
  <c r="CG35" i="210"/>
  <c r="CF35" i="210"/>
  <c r="CE35" i="210"/>
  <c r="CD35" i="210"/>
  <c r="CC35" i="210"/>
  <c r="CB35" i="210"/>
  <c r="CA35" i="210"/>
  <c r="BZ35" i="210"/>
  <c r="BY35" i="210"/>
  <c r="BX35" i="210"/>
  <c r="BW35" i="210"/>
  <c r="BV35" i="210"/>
  <c r="BU35" i="210"/>
  <c r="BT35" i="210"/>
  <c r="BS35" i="210"/>
  <c r="BR35" i="210"/>
  <c r="BQ35" i="210"/>
  <c r="BP35" i="210"/>
  <c r="BO35" i="210"/>
  <c r="BN35" i="210"/>
  <c r="BM35" i="210"/>
  <c r="BL35" i="210"/>
  <c r="BK35" i="210"/>
  <c r="BJ35" i="210"/>
  <c r="BI35" i="210"/>
  <c r="BH35" i="210"/>
  <c r="BG35" i="210"/>
  <c r="BF35" i="210"/>
  <c r="BE35" i="210"/>
  <c r="BD35" i="210"/>
  <c r="BC35" i="210"/>
  <c r="BB35" i="210"/>
  <c r="BA35" i="210"/>
  <c r="AZ35" i="210"/>
  <c r="AY35" i="210"/>
  <c r="AX35" i="210"/>
  <c r="AW35" i="210"/>
  <c r="AV35" i="210"/>
  <c r="AU35" i="210"/>
  <c r="AT35" i="210"/>
  <c r="AS35" i="210"/>
  <c r="AR35" i="210"/>
  <c r="AQ35" i="210"/>
  <c r="AP35" i="210"/>
  <c r="AO35" i="210"/>
  <c r="AN35" i="210"/>
  <c r="AM35" i="210"/>
  <c r="AL35" i="210"/>
  <c r="AK35" i="210"/>
  <c r="AJ35" i="210"/>
  <c r="AI35" i="210"/>
  <c r="AH35" i="210"/>
  <c r="AG35" i="210"/>
  <c r="AF35" i="210"/>
  <c r="AE35" i="210"/>
  <c r="AD35" i="210"/>
  <c r="AC35" i="210"/>
  <c r="AB35" i="210"/>
  <c r="AA35" i="210"/>
  <c r="Z35" i="210"/>
  <c r="Y35" i="210"/>
  <c r="X35" i="210"/>
  <c r="W35" i="210"/>
  <c r="V35" i="210"/>
  <c r="U35" i="210"/>
  <c r="T35" i="210"/>
  <c r="S35" i="210"/>
  <c r="R35" i="210"/>
  <c r="Q35" i="210"/>
  <c r="P35" i="210"/>
  <c r="O35" i="210"/>
  <c r="N35" i="210"/>
  <c r="M35" i="210"/>
  <c r="L35" i="210"/>
  <c r="K35" i="210"/>
  <c r="J35" i="210"/>
  <c r="I35" i="210"/>
  <c r="H35" i="210"/>
  <c r="G35" i="210"/>
  <c r="F35" i="210"/>
  <c r="E35" i="210"/>
  <c r="D35" i="210"/>
  <c r="C35" i="210"/>
  <c r="B35" i="210"/>
  <c r="DS34" i="210"/>
  <c r="DR34" i="210"/>
  <c r="DQ34" i="210"/>
  <c r="DP34" i="210"/>
  <c r="DO34" i="210"/>
  <c r="DN34" i="210"/>
  <c r="DM34" i="210"/>
  <c r="DL34" i="210"/>
  <c r="DK34" i="210"/>
  <c r="DJ34" i="210"/>
  <c r="DI34" i="210"/>
  <c r="DH34" i="210"/>
  <c r="DG34" i="210"/>
  <c r="DF34" i="210"/>
  <c r="DE34" i="210"/>
  <c r="DD34" i="210"/>
  <c r="DC34" i="210"/>
  <c r="DB34" i="210"/>
  <c r="DA34" i="210"/>
  <c r="CZ34" i="210"/>
  <c r="CY34" i="210"/>
  <c r="CX34" i="210"/>
  <c r="CW34" i="210"/>
  <c r="CV34" i="210"/>
  <c r="CU34" i="210"/>
  <c r="CT34" i="210"/>
  <c r="CS34" i="210"/>
  <c r="CR34" i="210"/>
  <c r="CQ34" i="210"/>
  <c r="CP34" i="210"/>
  <c r="CO34" i="210"/>
  <c r="CN34" i="210"/>
  <c r="CM34" i="210"/>
  <c r="CL34" i="210"/>
  <c r="CK34" i="210"/>
  <c r="CJ34" i="210"/>
  <c r="CI34" i="210"/>
  <c r="CH34" i="210"/>
  <c r="CG34" i="210"/>
  <c r="CF34" i="210"/>
  <c r="CE34" i="210"/>
  <c r="CD34" i="210"/>
  <c r="CC34" i="210"/>
  <c r="CB34" i="210"/>
  <c r="CA34" i="210"/>
  <c r="BZ34" i="210"/>
  <c r="BY34" i="210"/>
  <c r="BX34" i="210"/>
  <c r="BW34" i="210"/>
  <c r="BV34" i="210"/>
  <c r="BU34" i="210"/>
  <c r="BT34" i="210"/>
  <c r="BS34" i="210"/>
  <c r="BR34" i="210"/>
  <c r="BQ34" i="210"/>
  <c r="BP34" i="210"/>
  <c r="BO34" i="210"/>
  <c r="BN34" i="210"/>
  <c r="BM34" i="210"/>
  <c r="BL34" i="210"/>
  <c r="BK34" i="210"/>
  <c r="BJ34" i="210"/>
  <c r="BI34" i="210"/>
  <c r="BH34" i="210"/>
  <c r="BG34" i="210"/>
  <c r="BF34" i="210"/>
  <c r="BE34" i="210"/>
  <c r="BD34" i="210"/>
  <c r="BC34" i="210"/>
  <c r="BB34" i="210"/>
  <c r="BA34" i="210"/>
  <c r="AZ34" i="210"/>
  <c r="AY34" i="210"/>
  <c r="AX34" i="210"/>
  <c r="AW34" i="210"/>
  <c r="AV34" i="210"/>
  <c r="AU34" i="210"/>
  <c r="AT34" i="210"/>
  <c r="AS34" i="210"/>
  <c r="AR34" i="210"/>
  <c r="AQ34" i="210"/>
  <c r="AP34" i="210"/>
  <c r="AO34" i="210"/>
  <c r="AN34" i="210"/>
  <c r="AM34" i="210"/>
  <c r="AL34" i="210"/>
  <c r="AK34" i="210"/>
  <c r="AJ34" i="210"/>
  <c r="AI34" i="210"/>
  <c r="AH34" i="210"/>
  <c r="AG34" i="210"/>
  <c r="AF34" i="210"/>
  <c r="AE34" i="210"/>
  <c r="AD34" i="210"/>
  <c r="AC34" i="210"/>
  <c r="AB34" i="210"/>
  <c r="AA34" i="210"/>
  <c r="Z34" i="210"/>
  <c r="Y34" i="210"/>
  <c r="X34" i="210"/>
  <c r="W34" i="210"/>
  <c r="V34" i="210"/>
  <c r="U34" i="210"/>
  <c r="T34" i="210"/>
  <c r="S34" i="210"/>
  <c r="R34" i="210"/>
  <c r="Q34" i="210"/>
  <c r="P34" i="210"/>
  <c r="O34" i="210"/>
  <c r="N34" i="210"/>
  <c r="M34" i="210"/>
  <c r="L34" i="210"/>
  <c r="K34" i="210"/>
  <c r="J34" i="210"/>
  <c r="I34" i="210"/>
  <c r="H34" i="210"/>
  <c r="G34" i="210"/>
  <c r="F34" i="210"/>
  <c r="E34" i="210"/>
  <c r="D34" i="210"/>
  <c r="C34" i="210"/>
  <c r="B34" i="210"/>
  <c r="DS32" i="210"/>
  <c r="DR32" i="210"/>
  <c r="DQ32" i="210"/>
  <c r="DP32" i="210"/>
  <c r="DO32" i="210"/>
  <c r="DN32" i="210"/>
  <c r="DM32" i="210"/>
  <c r="DL32" i="210"/>
  <c r="DK32" i="210"/>
  <c r="DJ32" i="210"/>
  <c r="DI32" i="210"/>
  <c r="DH32" i="210"/>
  <c r="DG32" i="210"/>
  <c r="DF32" i="210"/>
  <c r="DE32" i="210"/>
  <c r="DD32" i="210"/>
  <c r="DC32" i="210"/>
  <c r="DB32" i="210"/>
  <c r="DA32" i="210"/>
  <c r="CZ32" i="210"/>
  <c r="CY32" i="210"/>
  <c r="CX32" i="210"/>
  <c r="CW32" i="210"/>
  <c r="CV32" i="210"/>
  <c r="CU32" i="210"/>
  <c r="CT32" i="210"/>
  <c r="CS32" i="210"/>
  <c r="CR32" i="210"/>
  <c r="CQ32" i="210"/>
  <c r="CP32" i="210"/>
  <c r="CO32" i="210"/>
  <c r="CN32" i="210"/>
  <c r="CM32" i="210"/>
  <c r="CL32" i="210"/>
  <c r="CK32" i="210"/>
  <c r="CJ32" i="210"/>
  <c r="CI32" i="210"/>
  <c r="CH32" i="210"/>
  <c r="CG32" i="210"/>
  <c r="CF32" i="210"/>
  <c r="CE32" i="210"/>
  <c r="CD32" i="210"/>
  <c r="CC32" i="210"/>
  <c r="CB32" i="210"/>
  <c r="CA32" i="210"/>
  <c r="BZ32" i="210"/>
  <c r="BY32" i="210"/>
  <c r="BX32" i="210"/>
  <c r="BW32" i="210"/>
  <c r="BV32" i="210"/>
  <c r="BU32" i="210"/>
  <c r="BT32" i="210"/>
  <c r="BS32" i="210"/>
  <c r="BR32" i="210"/>
  <c r="BQ32" i="210"/>
  <c r="BP32" i="210"/>
  <c r="BO32" i="210"/>
  <c r="BN32" i="210"/>
  <c r="BM32" i="210"/>
  <c r="BL32" i="210"/>
  <c r="BK32" i="210"/>
  <c r="BJ32" i="210"/>
  <c r="BI32" i="210"/>
  <c r="BH32" i="210"/>
  <c r="BG32" i="210"/>
  <c r="BF32" i="210"/>
  <c r="BE32" i="210"/>
  <c r="BD32" i="210"/>
  <c r="BC32" i="210"/>
  <c r="BB32" i="210"/>
  <c r="BA32" i="210"/>
  <c r="AZ32" i="210"/>
  <c r="AY32" i="210"/>
  <c r="AX32" i="210"/>
  <c r="AW32" i="210"/>
  <c r="AV32" i="210"/>
  <c r="AU32" i="210"/>
  <c r="AT32" i="210"/>
  <c r="AS32" i="210"/>
  <c r="AR32" i="210"/>
  <c r="AQ32" i="210"/>
  <c r="AP32" i="210"/>
  <c r="AO32" i="210"/>
  <c r="AN32" i="210"/>
  <c r="AM32" i="210"/>
  <c r="AL32" i="210"/>
  <c r="AK32" i="210"/>
  <c r="AJ32" i="210"/>
  <c r="AI32" i="210"/>
  <c r="AH32" i="210"/>
  <c r="AG32" i="210"/>
  <c r="AF32" i="210"/>
  <c r="AE32" i="210"/>
  <c r="AD32" i="210"/>
  <c r="AC32" i="210"/>
  <c r="AB32" i="210"/>
  <c r="AA32" i="210"/>
  <c r="Z32" i="210"/>
  <c r="Y32" i="210"/>
  <c r="X32" i="210"/>
  <c r="W32" i="210"/>
  <c r="V32" i="210"/>
  <c r="U32" i="210"/>
  <c r="T32" i="210"/>
  <c r="S32" i="210"/>
  <c r="R32" i="210"/>
  <c r="Q32" i="210"/>
  <c r="P32" i="210"/>
  <c r="O32" i="210"/>
  <c r="N32" i="210"/>
  <c r="M32" i="210"/>
  <c r="L32" i="210"/>
  <c r="K32" i="210"/>
  <c r="J32" i="210"/>
  <c r="I32" i="210"/>
  <c r="H32" i="210"/>
  <c r="G32" i="210"/>
  <c r="F32" i="210"/>
  <c r="E32" i="210"/>
  <c r="D32" i="210"/>
  <c r="C32" i="210"/>
  <c r="B32" i="210"/>
  <c r="DS31" i="210"/>
  <c r="DR31" i="210"/>
  <c r="DQ31" i="210"/>
  <c r="DP31" i="210"/>
  <c r="DO31" i="210"/>
  <c r="DN31" i="210"/>
  <c r="DM31" i="210"/>
  <c r="DL31" i="210"/>
  <c r="DK31" i="210"/>
  <c r="DJ31" i="210"/>
  <c r="DI31" i="210"/>
  <c r="DH31" i="210"/>
  <c r="DG31" i="210"/>
  <c r="DF31" i="210"/>
  <c r="DE31" i="210"/>
  <c r="DD31" i="210"/>
  <c r="DC31" i="210"/>
  <c r="DB31" i="210"/>
  <c r="DA31" i="210"/>
  <c r="CZ31" i="210"/>
  <c r="CY31" i="210"/>
  <c r="CX31" i="210"/>
  <c r="CW31" i="210"/>
  <c r="CV31" i="210"/>
  <c r="CU31" i="210"/>
  <c r="CT31" i="210"/>
  <c r="CS31" i="210"/>
  <c r="CR31" i="210"/>
  <c r="CQ31" i="210"/>
  <c r="CP31" i="210"/>
  <c r="CO31" i="210"/>
  <c r="CN31" i="210"/>
  <c r="CM31" i="210"/>
  <c r="CL31" i="210"/>
  <c r="CK31" i="210"/>
  <c r="CJ31" i="210"/>
  <c r="CI31" i="210"/>
  <c r="CH31" i="210"/>
  <c r="CG31" i="210"/>
  <c r="CF31" i="210"/>
  <c r="CE31" i="210"/>
  <c r="CD31" i="210"/>
  <c r="CC31" i="210"/>
  <c r="CB31" i="210"/>
  <c r="CA31" i="210"/>
  <c r="BZ31" i="210"/>
  <c r="BY31" i="210"/>
  <c r="BX31" i="210"/>
  <c r="BW31" i="210"/>
  <c r="BV31" i="210"/>
  <c r="BU31" i="210"/>
  <c r="BT31" i="210"/>
  <c r="BS31" i="210"/>
  <c r="BR31" i="210"/>
  <c r="BQ31" i="210"/>
  <c r="BP31" i="210"/>
  <c r="BO31" i="210"/>
  <c r="BN31" i="210"/>
  <c r="BM31" i="210"/>
  <c r="BL31" i="210"/>
  <c r="BK31" i="210"/>
  <c r="BJ31" i="210"/>
  <c r="BI31" i="210"/>
  <c r="BH31" i="210"/>
  <c r="BG31" i="210"/>
  <c r="BF31" i="210"/>
  <c r="BE31" i="210"/>
  <c r="BD31" i="210"/>
  <c r="BC31" i="210"/>
  <c r="BB31" i="210"/>
  <c r="BA31" i="210"/>
  <c r="AZ31" i="210"/>
  <c r="AY31" i="210"/>
  <c r="AX31" i="210"/>
  <c r="AW31" i="210"/>
  <c r="AV31" i="210"/>
  <c r="AU31" i="210"/>
  <c r="AT31" i="210"/>
  <c r="AS31" i="210"/>
  <c r="AR31" i="210"/>
  <c r="AQ31" i="210"/>
  <c r="AP31" i="210"/>
  <c r="AO31" i="210"/>
  <c r="AN31" i="210"/>
  <c r="AM31" i="210"/>
  <c r="AL31" i="210"/>
  <c r="AK31" i="210"/>
  <c r="AJ31" i="210"/>
  <c r="AI31" i="210"/>
  <c r="AH31" i="210"/>
  <c r="AG31" i="210"/>
  <c r="AF31" i="210"/>
  <c r="AE31" i="210"/>
  <c r="AD31" i="210"/>
  <c r="AC31" i="210"/>
  <c r="AB31" i="210"/>
  <c r="AA31" i="210"/>
  <c r="Z31" i="210"/>
  <c r="Y31" i="210"/>
  <c r="X31" i="210"/>
  <c r="W31" i="210"/>
  <c r="V31" i="210"/>
  <c r="U31" i="210"/>
  <c r="T31" i="210"/>
  <c r="S31" i="210"/>
  <c r="R31" i="210"/>
  <c r="Q31" i="210"/>
  <c r="P31" i="210"/>
  <c r="O31" i="210"/>
  <c r="N31" i="210"/>
  <c r="M31" i="210"/>
  <c r="L31" i="210"/>
  <c r="K31" i="210"/>
  <c r="J31" i="210"/>
  <c r="I31" i="210"/>
  <c r="H31" i="210"/>
  <c r="G31" i="210"/>
  <c r="F31" i="210"/>
  <c r="E31" i="210"/>
  <c r="D31" i="210"/>
  <c r="C31" i="210"/>
  <c r="B31" i="210"/>
  <c r="DS28" i="210"/>
  <c r="DR28" i="210"/>
  <c r="DQ28" i="210"/>
  <c r="DP28" i="210"/>
  <c r="DO28" i="210"/>
  <c r="DN28" i="210"/>
  <c r="DM28" i="210"/>
  <c r="DL28" i="210"/>
  <c r="DK28" i="210"/>
  <c r="DJ28" i="210"/>
  <c r="DI28" i="210"/>
  <c r="DH28" i="210"/>
  <c r="DG28" i="210"/>
  <c r="DF28" i="210"/>
  <c r="DE28" i="210"/>
  <c r="DD28" i="210"/>
  <c r="DC28" i="210"/>
  <c r="DB28" i="210"/>
  <c r="DA28" i="210"/>
  <c r="CZ28" i="210"/>
  <c r="CY28" i="210"/>
  <c r="CX28" i="210"/>
  <c r="CW28" i="210"/>
  <c r="CV28" i="210"/>
  <c r="CU28" i="210"/>
  <c r="CT28" i="210"/>
  <c r="CS28" i="210"/>
  <c r="CR28" i="210"/>
  <c r="CQ28" i="210"/>
  <c r="CP28" i="210"/>
  <c r="CO28" i="210"/>
  <c r="CN28" i="210"/>
  <c r="CM28" i="210"/>
  <c r="CL28" i="210"/>
  <c r="CK28" i="210"/>
  <c r="CJ28" i="210"/>
  <c r="CI28" i="210"/>
  <c r="CH28" i="210"/>
  <c r="CG28" i="210"/>
  <c r="CF28" i="210"/>
  <c r="CE28" i="210"/>
  <c r="CD28" i="210"/>
  <c r="CC28" i="210"/>
  <c r="CB28" i="210"/>
  <c r="CA28" i="210"/>
  <c r="BZ28" i="210"/>
  <c r="BY28" i="210"/>
  <c r="BX28" i="210"/>
  <c r="BW28" i="210"/>
  <c r="BV28" i="210"/>
  <c r="BU28" i="210"/>
  <c r="BR28" i="210"/>
  <c r="BQ28" i="210"/>
  <c r="BP28" i="210"/>
  <c r="BO28" i="210"/>
  <c r="BN28" i="210"/>
  <c r="BM28" i="210"/>
  <c r="BL28" i="210"/>
  <c r="BK28" i="210"/>
  <c r="BJ28" i="210"/>
  <c r="BI28" i="210"/>
  <c r="BH28" i="210"/>
  <c r="BG28" i="210"/>
  <c r="BF28" i="210"/>
  <c r="BE28" i="210"/>
  <c r="BD28" i="210"/>
  <c r="BC28" i="210"/>
  <c r="BB28" i="210"/>
  <c r="BA28" i="210"/>
  <c r="AZ28" i="210"/>
  <c r="AY28" i="210"/>
  <c r="AX28" i="210"/>
  <c r="AW28" i="210"/>
  <c r="AV28" i="210"/>
  <c r="AU28" i="210"/>
  <c r="AT28" i="210"/>
  <c r="AS28" i="210"/>
  <c r="AR28" i="210"/>
  <c r="AQ28" i="210"/>
  <c r="AP28" i="210"/>
  <c r="AO28" i="210"/>
  <c r="AN28" i="210"/>
  <c r="AM28" i="210"/>
  <c r="AL28" i="210"/>
  <c r="AK28" i="210"/>
  <c r="AJ28" i="210"/>
  <c r="AI28" i="210"/>
  <c r="AH28" i="210"/>
  <c r="AG28" i="210"/>
  <c r="AF28" i="210"/>
  <c r="AE28" i="210"/>
  <c r="AD28" i="210"/>
  <c r="AC28" i="210"/>
  <c r="AB28" i="210"/>
  <c r="AA28" i="210"/>
  <c r="Z28" i="210"/>
  <c r="Y28" i="210"/>
  <c r="X28" i="210"/>
  <c r="W28" i="210"/>
  <c r="V28" i="210"/>
  <c r="U28" i="210"/>
  <c r="T28" i="210"/>
  <c r="S28" i="210"/>
  <c r="R28" i="210"/>
  <c r="Q28" i="210"/>
  <c r="P28" i="210"/>
  <c r="O28" i="210"/>
  <c r="N28" i="210"/>
  <c r="M28" i="210"/>
  <c r="L28" i="210"/>
  <c r="K28" i="210"/>
  <c r="J28" i="210"/>
  <c r="I28" i="210"/>
  <c r="H28" i="210"/>
  <c r="G28" i="210"/>
  <c r="F28" i="210"/>
  <c r="E28" i="210"/>
  <c r="D28" i="210"/>
  <c r="C28" i="210"/>
  <c r="B28" i="210"/>
  <c r="DS26" i="210"/>
  <c r="DR26" i="210"/>
  <c r="DQ26" i="210"/>
  <c r="DP26" i="210"/>
  <c r="DO26" i="210"/>
  <c r="DN26" i="210"/>
  <c r="DM26" i="210"/>
  <c r="DL26" i="210"/>
  <c r="DK26" i="210"/>
  <c r="DJ26" i="210"/>
  <c r="DI26" i="210"/>
  <c r="DH26" i="210"/>
  <c r="DG26" i="210"/>
  <c r="DF26" i="210"/>
  <c r="DE26" i="210"/>
  <c r="DD26" i="210"/>
  <c r="DC26" i="210"/>
  <c r="DB26" i="210"/>
  <c r="DA26" i="210"/>
  <c r="CZ26" i="210"/>
  <c r="CY26" i="210"/>
  <c r="CX26" i="210"/>
  <c r="CW26" i="210"/>
  <c r="CV26" i="210"/>
  <c r="CU26" i="210"/>
  <c r="CT26" i="210"/>
  <c r="CS26" i="210"/>
  <c r="CR26" i="210"/>
  <c r="CQ26" i="210"/>
  <c r="CP26" i="210"/>
  <c r="CO26" i="210"/>
  <c r="CN26" i="210"/>
  <c r="CM26" i="210"/>
  <c r="CL26" i="210"/>
  <c r="CK26" i="210"/>
  <c r="CJ26" i="210"/>
  <c r="CI26" i="210"/>
  <c r="CH26" i="210"/>
  <c r="CG26" i="210"/>
  <c r="CF26" i="210"/>
  <c r="CE26" i="210"/>
  <c r="CD26" i="210"/>
  <c r="CC26" i="210"/>
  <c r="CB26" i="210"/>
  <c r="CA26" i="210"/>
  <c r="BZ26" i="210"/>
  <c r="BY26" i="210"/>
  <c r="BX26" i="210"/>
  <c r="BW26" i="210"/>
  <c r="BV26" i="210"/>
  <c r="BU26" i="210"/>
  <c r="BT26" i="210"/>
  <c r="BS26" i="210"/>
  <c r="BR26" i="210"/>
  <c r="BQ26" i="210"/>
  <c r="BP26" i="210"/>
  <c r="BO26" i="210"/>
  <c r="BN26" i="210"/>
  <c r="BM26" i="210"/>
  <c r="BL26" i="210"/>
  <c r="BK26" i="210"/>
  <c r="BJ26" i="210"/>
  <c r="BI26" i="210"/>
  <c r="BH26" i="210"/>
  <c r="BG26" i="210"/>
  <c r="BF26" i="210"/>
  <c r="BE26" i="210"/>
  <c r="BD26" i="210"/>
  <c r="BC26" i="210"/>
  <c r="BB26" i="210"/>
  <c r="BA26" i="210"/>
  <c r="AZ26" i="210"/>
  <c r="AY26" i="210"/>
  <c r="AX26" i="210"/>
  <c r="AW26" i="210"/>
  <c r="AV26" i="210"/>
  <c r="AU26" i="210"/>
  <c r="AT26" i="210"/>
  <c r="AS26" i="210"/>
  <c r="AR26" i="210"/>
  <c r="AQ26" i="210"/>
  <c r="AP26" i="210"/>
  <c r="AO26" i="210"/>
  <c r="AN26" i="210"/>
  <c r="AM26" i="210"/>
  <c r="AL26" i="210"/>
  <c r="AK26" i="210"/>
  <c r="AJ26" i="210"/>
  <c r="AI26" i="210"/>
  <c r="AH26" i="210"/>
  <c r="AG26" i="210"/>
  <c r="AF26" i="210"/>
  <c r="AE26" i="210"/>
  <c r="AD26" i="210"/>
  <c r="AC26" i="210"/>
  <c r="AB26" i="210"/>
  <c r="AA26" i="210"/>
  <c r="Z26" i="210"/>
  <c r="Y26" i="210"/>
  <c r="X26" i="210"/>
  <c r="W26" i="210"/>
  <c r="V26" i="210"/>
  <c r="U26" i="210"/>
  <c r="T26" i="210"/>
  <c r="S26" i="210"/>
  <c r="R26" i="210"/>
  <c r="Q26" i="210"/>
  <c r="P26" i="210"/>
  <c r="O26" i="210"/>
  <c r="N26" i="210"/>
  <c r="M26" i="210"/>
  <c r="L26" i="210"/>
  <c r="K26" i="210"/>
  <c r="J26" i="210"/>
  <c r="I26" i="210"/>
  <c r="H26" i="210"/>
  <c r="G26" i="210"/>
  <c r="F26" i="210"/>
  <c r="E26" i="210"/>
  <c r="D26" i="210"/>
  <c r="C26" i="210"/>
  <c r="B26" i="210"/>
  <c r="DS25" i="210"/>
  <c r="DR25" i="210"/>
  <c r="DQ25" i="210"/>
  <c r="DP25" i="210"/>
  <c r="DO25" i="210"/>
  <c r="DN25" i="210"/>
  <c r="DM25" i="210"/>
  <c r="DL25" i="210"/>
  <c r="DK25" i="210"/>
  <c r="DJ25" i="210"/>
  <c r="DI25" i="210"/>
  <c r="DH25" i="210"/>
  <c r="DG25" i="210"/>
  <c r="DF25" i="210"/>
  <c r="DE25" i="210"/>
  <c r="DD25" i="210"/>
  <c r="DC25" i="210"/>
  <c r="DB25" i="210"/>
  <c r="DA25" i="210"/>
  <c r="CZ25" i="210"/>
  <c r="CY25" i="210"/>
  <c r="CX25" i="210"/>
  <c r="CW25" i="210"/>
  <c r="CV25" i="210"/>
  <c r="CU25" i="210"/>
  <c r="CT25" i="210"/>
  <c r="CS25" i="210"/>
  <c r="CR25" i="210"/>
  <c r="CQ25" i="210"/>
  <c r="CP25" i="210"/>
  <c r="CO25" i="210"/>
  <c r="CN25" i="210"/>
  <c r="CM25" i="210"/>
  <c r="CL25" i="210"/>
  <c r="CK25" i="210"/>
  <c r="CJ25" i="210"/>
  <c r="CI25" i="210"/>
  <c r="CH25" i="210"/>
  <c r="CG25" i="210"/>
  <c r="CF25" i="210"/>
  <c r="CE25" i="210"/>
  <c r="CD25" i="210"/>
  <c r="CC25" i="210"/>
  <c r="CB25" i="210"/>
  <c r="CA25" i="210"/>
  <c r="BZ25" i="210"/>
  <c r="BY25" i="210"/>
  <c r="BX25" i="210"/>
  <c r="BW25" i="210"/>
  <c r="BV25" i="210"/>
  <c r="BU25" i="210"/>
  <c r="BT25" i="210"/>
  <c r="BS25" i="210"/>
  <c r="BR25" i="210"/>
  <c r="BQ25" i="210"/>
  <c r="BP25" i="210"/>
  <c r="BO25" i="210"/>
  <c r="BN25" i="210"/>
  <c r="BM25" i="210"/>
  <c r="BL25" i="210"/>
  <c r="BK25" i="210"/>
  <c r="BJ25" i="210"/>
  <c r="BI25" i="210"/>
  <c r="BH25" i="210"/>
  <c r="BG25" i="210"/>
  <c r="BF25" i="210"/>
  <c r="BE25" i="210"/>
  <c r="BD25" i="210"/>
  <c r="BC25" i="210"/>
  <c r="BB25" i="210"/>
  <c r="BA25" i="210"/>
  <c r="AZ25" i="210"/>
  <c r="AY25" i="210"/>
  <c r="AX25" i="210"/>
  <c r="AW25" i="210"/>
  <c r="AV25" i="210"/>
  <c r="AU25" i="210"/>
  <c r="AT25" i="210"/>
  <c r="AS25" i="210"/>
  <c r="AR25" i="210"/>
  <c r="AQ25" i="210"/>
  <c r="AP25" i="210"/>
  <c r="AO25" i="210"/>
  <c r="AN25" i="210"/>
  <c r="AM25" i="210"/>
  <c r="AL25" i="210"/>
  <c r="AK25" i="210"/>
  <c r="AJ25" i="210"/>
  <c r="AI25" i="210"/>
  <c r="AH25" i="210"/>
  <c r="AG25" i="210"/>
  <c r="AF25" i="210"/>
  <c r="AE25" i="210"/>
  <c r="AD25" i="210"/>
  <c r="AC25" i="210"/>
  <c r="AB25" i="210"/>
  <c r="AA25" i="210"/>
  <c r="Z25" i="210"/>
  <c r="Y25" i="210"/>
  <c r="X25" i="210"/>
  <c r="W25" i="210"/>
  <c r="V25" i="210"/>
  <c r="U25" i="210"/>
  <c r="T25" i="210"/>
  <c r="S25" i="210"/>
  <c r="R25" i="210"/>
  <c r="Q25" i="210"/>
  <c r="P25" i="210"/>
  <c r="O25" i="210"/>
  <c r="N25" i="210"/>
  <c r="M25" i="210"/>
  <c r="L25" i="210"/>
  <c r="K25" i="210"/>
  <c r="J25" i="210"/>
  <c r="I25" i="210"/>
  <c r="H25" i="210"/>
  <c r="G25" i="210"/>
  <c r="F25" i="210"/>
  <c r="E25" i="210"/>
  <c r="D25" i="210"/>
  <c r="C25" i="210"/>
  <c r="B25" i="210"/>
  <c r="DS23" i="210"/>
  <c r="DR23" i="210"/>
  <c r="DQ23" i="210"/>
  <c r="DP23" i="210"/>
  <c r="DO23" i="210"/>
  <c r="DN23" i="210"/>
  <c r="DM23" i="210"/>
  <c r="DL23" i="210"/>
  <c r="DK23" i="210"/>
  <c r="DJ23" i="210"/>
  <c r="DI23" i="210"/>
  <c r="DH23" i="210"/>
  <c r="DG23" i="210"/>
  <c r="DF23" i="210"/>
  <c r="DE23" i="210"/>
  <c r="DD23" i="210"/>
  <c r="DC23" i="210"/>
  <c r="DB23" i="210"/>
  <c r="DA23" i="210"/>
  <c r="CZ23" i="210"/>
  <c r="CY23" i="210"/>
  <c r="CX23" i="210"/>
  <c r="CW23" i="210"/>
  <c r="CV23" i="210"/>
  <c r="CU23" i="210"/>
  <c r="CT23" i="210"/>
  <c r="CS23" i="210"/>
  <c r="CR23" i="210"/>
  <c r="CQ23" i="210"/>
  <c r="CP23" i="210"/>
  <c r="CO23" i="210"/>
  <c r="CN23" i="210"/>
  <c r="CM23" i="210"/>
  <c r="CL23" i="210"/>
  <c r="CK23" i="210"/>
  <c r="CJ23" i="210"/>
  <c r="CI23" i="210"/>
  <c r="CH23" i="210"/>
  <c r="CG23" i="210"/>
  <c r="CF23" i="210"/>
  <c r="CE23" i="210"/>
  <c r="CD23" i="210"/>
  <c r="CC23" i="210"/>
  <c r="CB23" i="210"/>
  <c r="CA23" i="210"/>
  <c r="BZ23" i="210"/>
  <c r="BY23" i="210"/>
  <c r="BX23" i="210"/>
  <c r="BW23" i="210"/>
  <c r="BV23" i="210"/>
  <c r="BU23" i="210"/>
  <c r="BT23" i="210"/>
  <c r="BS23" i="210"/>
  <c r="BR23" i="210"/>
  <c r="BQ23" i="210"/>
  <c r="BP23" i="210"/>
  <c r="BO23" i="210"/>
  <c r="BN23" i="210"/>
  <c r="BM23" i="210"/>
  <c r="BL23" i="210"/>
  <c r="BK23" i="210"/>
  <c r="BJ23" i="210"/>
  <c r="BI23" i="210"/>
  <c r="BH23" i="210"/>
  <c r="BG23" i="210"/>
  <c r="BF23" i="210"/>
  <c r="BE23" i="210"/>
  <c r="BD23" i="210"/>
  <c r="BC23" i="210"/>
  <c r="BB23" i="210"/>
  <c r="BA23" i="210"/>
  <c r="AZ23" i="210"/>
  <c r="AY23" i="210"/>
  <c r="AX23" i="210"/>
  <c r="AW23" i="210"/>
  <c r="AV23" i="210"/>
  <c r="AU23" i="210"/>
  <c r="AT23" i="210"/>
  <c r="AS23" i="210"/>
  <c r="AR23" i="210"/>
  <c r="AQ23" i="210"/>
  <c r="AP23" i="210"/>
  <c r="AO23" i="210"/>
  <c r="AN23" i="210"/>
  <c r="AM23" i="210"/>
  <c r="AL23" i="210"/>
  <c r="AK23" i="210"/>
  <c r="AJ23" i="210"/>
  <c r="AI23" i="210"/>
  <c r="AH23" i="210"/>
  <c r="AG23" i="210"/>
  <c r="AF23" i="210"/>
  <c r="AE23" i="210"/>
  <c r="AD23" i="210"/>
  <c r="AC23" i="210"/>
  <c r="AB23" i="210"/>
  <c r="AA23" i="210"/>
  <c r="Z23" i="210"/>
  <c r="Y23" i="210"/>
  <c r="X23" i="210"/>
  <c r="W23" i="210"/>
  <c r="V23" i="210"/>
  <c r="U23" i="210"/>
  <c r="T23" i="210"/>
  <c r="S23" i="210"/>
  <c r="R23" i="210"/>
  <c r="Q23" i="210"/>
  <c r="P23" i="210"/>
  <c r="O23" i="210"/>
  <c r="N23" i="210"/>
  <c r="M23" i="210"/>
  <c r="L23" i="210"/>
  <c r="K23" i="210"/>
  <c r="J23" i="210"/>
  <c r="I23" i="210"/>
  <c r="H23" i="210"/>
  <c r="G23" i="210"/>
  <c r="F23" i="210"/>
  <c r="E23" i="210"/>
  <c r="D23" i="210"/>
  <c r="C23" i="210"/>
  <c r="B23" i="210"/>
  <c r="DS22" i="210"/>
  <c r="DR22" i="210"/>
  <c r="DQ22" i="210"/>
  <c r="DP22" i="210"/>
  <c r="DO22" i="210"/>
  <c r="DN22" i="210"/>
  <c r="DM22" i="210"/>
  <c r="DL22" i="210"/>
  <c r="DK22" i="210"/>
  <c r="DJ22" i="210"/>
  <c r="DI22" i="210"/>
  <c r="DH22" i="210"/>
  <c r="DG22" i="210"/>
  <c r="DF22" i="210"/>
  <c r="DE22" i="210"/>
  <c r="DD22" i="210"/>
  <c r="DC22" i="210"/>
  <c r="DB22" i="210"/>
  <c r="DA22" i="210"/>
  <c r="CZ22" i="210"/>
  <c r="CY22" i="210"/>
  <c r="CX22" i="210"/>
  <c r="CW22" i="210"/>
  <c r="CV22" i="210"/>
  <c r="CU22" i="210"/>
  <c r="CT22" i="210"/>
  <c r="CS22" i="210"/>
  <c r="CR22" i="210"/>
  <c r="CQ22" i="210"/>
  <c r="CP22" i="210"/>
  <c r="CO22" i="210"/>
  <c r="CN22" i="210"/>
  <c r="CM22" i="210"/>
  <c r="CL22" i="210"/>
  <c r="CK22" i="210"/>
  <c r="CJ22" i="210"/>
  <c r="CI22" i="210"/>
  <c r="CH22" i="210"/>
  <c r="CG22" i="210"/>
  <c r="CF22" i="210"/>
  <c r="CE22" i="210"/>
  <c r="CD22" i="210"/>
  <c r="CC22" i="210"/>
  <c r="CB22" i="210"/>
  <c r="CA22" i="210"/>
  <c r="BZ22" i="210"/>
  <c r="BY22" i="210"/>
  <c r="BX22" i="210"/>
  <c r="BW22" i="210"/>
  <c r="BV22" i="210"/>
  <c r="BU22" i="210"/>
  <c r="BT22" i="210"/>
  <c r="BS22" i="210"/>
  <c r="BR22" i="210"/>
  <c r="BQ22" i="210"/>
  <c r="BP22" i="210"/>
  <c r="BO22" i="210"/>
  <c r="BN22" i="210"/>
  <c r="BM22" i="210"/>
  <c r="BL22" i="210"/>
  <c r="BK22" i="210"/>
  <c r="BJ22" i="210"/>
  <c r="BI22" i="210"/>
  <c r="BH22" i="210"/>
  <c r="BG22" i="210"/>
  <c r="BF22" i="210"/>
  <c r="BE22" i="210"/>
  <c r="BD22" i="210"/>
  <c r="BC22" i="210"/>
  <c r="BB22" i="210"/>
  <c r="BA22" i="210"/>
  <c r="AZ22" i="210"/>
  <c r="AY22" i="210"/>
  <c r="AX22" i="210"/>
  <c r="AW22" i="210"/>
  <c r="AV22" i="210"/>
  <c r="AU22" i="210"/>
  <c r="AT22" i="210"/>
  <c r="AS22" i="210"/>
  <c r="AR22" i="210"/>
  <c r="AQ22" i="210"/>
  <c r="AP22" i="210"/>
  <c r="AO22" i="210"/>
  <c r="AN22" i="210"/>
  <c r="AM22" i="210"/>
  <c r="AL22" i="210"/>
  <c r="AK22" i="210"/>
  <c r="AJ22" i="210"/>
  <c r="AI22" i="210"/>
  <c r="AH22" i="210"/>
  <c r="AG22" i="210"/>
  <c r="AF22" i="210"/>
  <c r="AE22" i="210"/>
  <c r="AD22" i="210"/>
  <c r="AC22" i="210"/>
  <c r="AB22" i="210"/>
  <c r="AA22" i="210"/>
  <c r="Z22" i="210"/>
  <c r="Y22" i="210"/>
  <c r="X22" i="210"/>
  <c r="W22" i="210"/>
  <c r="V22" i="210"/>
  <c r="U22" i="210"/>
  <c r="T22" i="210"/>
  <c r="S22" i="210"/>
  <c r="R22" i="210"/>
  <c r="Q22" i="210"/>
  <c r="P22" i="210"/>
  <c r="O22" i="210"/>
  <c r="N22" i="210"/>
  <c r="M22" i="210"/>
  <c r="L22" i="210"/>
  <c r="K22" i="210"/>
  <c r="J22" i="210"/>
  <c r="I22" i="210"/>
  <c r="H22" i="210"/>
  <c r="G22" i="210"/>
  <c r="F22" i="210"/>
  <c r="E22" i="210"/>
  <c r="D22" i="210"/>
  <c r="C22" i="210"/>
  <c r="B22" i="210"/>
  <c r="DS20" i="210"/>
  <c r="DR20" i="210"/>
  <c r="DQ20" i="210"/>
  <c r="DP20" i="210"/>
  <c r="DO20" i="210"/>
  <c r="DN20" i="210"/>
  <c r="DM20" i="210"/>
  <c r="DL20" i="210"/>
  <c r="DK20" i="210"/>
  <c r="DJ20" i="210"/>
  <c r="DI20" i="210"/>
  <c r="DH20" i="210"/>
  <c r="DG20" i="210"/>
  <c r="DF20" i="210"/>
  <c r="DE20" i="210"/>
  <c r="DD20" i="210"/>
  <c r="DC20" i="210"/>
  <c r="DB20" i="210"/>
  <c r="DA20" i="210"/>
  <c r="CZ20" i="210"/>
  <c r="CY20" i="210"/>
  <c r="CX20" i="210"/>
  <c r="CW20" i="210"/>
  <c r="CV20" i="210"/>
  <c r="CU20" i="210"/>
  <c r="CT20" i="210"/>
  <c r="CS20" i="210"/>
  <c r="CR20" i="210"/>
  <c r="CQ20" i="210"/>
  <c r="CP20" i="210"/>
  <c r="CO20" i="210"/>
  <c r="CN20" i="210"/>
  <c r="CM20" i="210"/>
  <c r="CL20" i="210"/>
  <c r="CK20" i="210"/>
  <c r="CJ20" i="210"/>
  <c r="CI20" i="210"/>
  <c r="CH20" i="210"/>
  <c r="CG20" i="210"/>
  <c r="CF20" i="210"/>
  <c r="CE20" i="210"/>
  <c r="CD20" i="210"/>
  <c r="CC20" i="210"/>
  <c r="CB20" i="210"/>
  <c r="CA20" i="210"/>
  <c r="BZ20" i="210"/>
  <c r="BY20" i="210"/>
  <c r="BX20" i="210"/>
  <c r="BW20" i="210"/>
  <c r="BV20" i="210"/>
  <c r="BU20" i="210"/>
  <c r="BT20" i="210"/>
  <c r="BS20" i="210"/>
  <c r="BR20" i="210"/>
  <c r="BQ20" i="210"/>
  <c r="BP20" i="210"/>
  <c r="BO20" i="210"/>
  <c r="BN20" i="210"/>
  <c r="BM20" i="210"/>
  <c r="BL20" i="210"/>
  <c r="BK20" i="210"/>
  <c r="BJ20" i="210"/>
  <c r="BI20" i="210"/>
  <c r="BH20" i="210"/>
  <c r="BG20" i="210"/>
  <c r="BF20" i="210"/>
  <c r="BE20" i="210"/>
  <c r="BD20" i="210"/>
  <c r="BC20" i="210"/>
  <c r="BB20" i="210"/>
  <c r="BA20" i="210"/>
  <c r="AZ20" i="210"/>
  <c r="AY20" i="210"/>
  <c r="AX20" i="210"/>
  <c r="AW20" i="210"/>
  <c r="AV20" i="210"/>
  <c r="AU20" i="210"/>
  <c r="AT20" i="210"/>
  <c r="AS20" i="210"/>
  <c r="AR20" i="210"/>
  <c r="AQ20" i="210"/>
  <c r="AP20" i="210"/>
  <c r="AO20" i="210"/>
  <c r="AN20" i="210"/>
  <c r="AM20" i="210"/>
  <c r="AL20" i="210"/>
  <c r="AK20" i="210"/>
  <c r="AJ20" i="210"/>
  <c r="AI20" i="210"/>
  <c r="AH20" i="210"/>
  <c r="AG20" i="210"/>
  <c r="AF20" i="210"/>
  <c r="AE20" i="210"/>
  <c r="AD20" i="210"/>
  <c r="AC20" i="210"/>
  <c r="AB20" i="210"/>
  <c r="AA20" i="210"/>
  <c r="Z20" i="210"/>
  <c r="Y20" i="210"/>
  <c r="X20" i="210"/>
  <c r="W20" i="210"/>
  <c r="V20" i="210"/>
  <c r="U20" i="210"/>
  <c r="T20" i="210"/>
  <c r="S20" i="210"/>
  <c r="R20" i="210"/>
  <c r="Q20" i="210"/>
  <c r="P20" i="210"/>
  <c r="O20" i="210"/>
  <c r="N20" i="210"/>
  <c r="M20" i="210"/>
  <c r="L20" i="210"/>
  <c r="K20" i="210"/>
  <c r="J20" i="210"/>
  <c r="I20" i="210"/>
  <c r="H20" i="210"/>
  <c r="G20" i="210"/>
  <c r="F20" i="210"/>
  <c r="E20" i="210"/>
  <c r="D20" i="210"/>
  <c r="C20" i="210"/>
  <c r="B20" i="210"/>
  <c r="DS19" i="210"/>
  <c r="DR19" i="210"/>
  <c r="DQ19" i="210"/>
  <c r="DP19" i="210"/>
  <c r="DO19" i="210"/>
  <c r="DN19" i="210"/>
  <c r="DM19" i="210"/>
  <c r="DL19" i="210"/>
  <c r="DK19" i="210"/>
  <c r="DJ19" i="210"/>
  <c r="DI19" i="210"/>
  <c r="DH19" i="210"/>
  <c r="DG19" i="210"/>
  <c r="DF19" i="210"/>
  <c r="DE19" i="210"/>
  <c r="DD19" i="210"/>
  <c r="DC19" i="210"/>
  <c r="DB19" i="210"/>
  <c r="DA19" i="210"/>
  <c r="CZ19" i="210"/>
  <c r="CY19" i="210"/>
  <c r="CX19" i="210"/>
  <c r="CW19" i="210"/>
  <c r="CV19" i="210"/>
  <c r="CU19" i="210"/>
  <c r="CT19" i="210"/>
  <c r="CS19" i="210"/>
  <c r="CR19" i="210"/>
  <c r="CQ19" i="210"/>
  <c r="CP19" i="210"/>
  <c r="CO19" i="210"/>
  <c r="CN19" i="210"/>
  <c r="CM19" i="210"/>
  <c r="CL19" i="210"/>
  <c r="CK19" i="210"/>
  <c r="CJ19" i="210"/>
  <c r="CI19" i="210"/>
  <c r="CH19" i="210"/>
  <c r="CG19" i="210"/>
  <c r="CF19" i="210"/>
  <c r="CE19" i="210"/>
  <c r="CD19" i="210"/>
  <c r="CC19" i="210"/>
  <c r="CB19" i="210"/>
  <c r="CA19" i="210"/>
  <c r="BZ19" i="210"/>
  <c r="BY19" i="210"/>
  <c r="BX19" i="210"/>
  <c r="BW19" i="210"/>
  <c r="BV19" i="210"/>
  <c r="BU19" i="210"/>
  <c r="BT19" i="210"/>
  <c r="BS19" i="210"/>
  <c r="BR19" i="210"/>
  <c r="BQ19" i="210"/>
  <c r="BP19" i="210"/>
  <c r="BO19" i="210"/>
  <c r="BN19" i="210"/>
  <c r="BM19" i="210"/>
  <c r="BL19" i="210"/>
  <c r="BK19" i="210"/>
  <c r="BJ19" i="210"/>
  <c r="BI19" i="210"/>
  <c r="BH19" i="210"/>
  <c r="BG19" i="210"/>
  <c r="BF19" i="210"/>
  <c r="BE19" i="210"/>
  <c r="BD19" i="210"/>
  <c r="BC19" i="210"/>
  <c r="BB19" i="210"/>
  <c r="BA19" i="210"/>
  <c r="AZ19" i="210"/>
  <c r="AY19" i="210"/>
  <c r="AX19" i="210"/>
  <c r="AW19" i="210"/>
  <c r="AV19" i="210"/>
  <c r="AU19" i="210"/>
  <c r="AT19" i="210"/>
  <c r="AS19" i="210"/>
  <c r="AR19" i="210"/>
  <c r="AQ19" i="210"/>
  <c r="AP19" i="210"/>
  <c r="AO19" i="210"/>
  <c r="AN19" i="210"/>
  <c r="AM19" i="210"/>
  <c r="AL19" i="210"/>
  <c r="AK19" i="210"/>
  <c r="AJ19" i="210"/>
  <c r="AI19" i="210"/>
  <c r="AH19" i="210"/>
  <c r="AG19" i="210"/>
  <c r="AF19" i="210"/>
  <c r="AE19" i="210"/>
  <c r="AD19" i="210"/>
  <c r="AC19" i="210"/>
  <c r="AB19" i="210"/>
  <c r="AA19" i="210"/>
  <c r="Z19" i="210"/>
  <c r="Y19" i="210"/>
  <c r="X19" i="210"/>
  <c r="W19" i="210"/>
  <c r="V19" i="210"/>
  <c r="U19" i="210"/>
  <c r="T19" i="210"/>
  <c r="S19" i="210"/>
  <c r="R19" i="210"/>
  <c r="Q19" i="210"/>
  <c r="P19" i="210"/>
  <c r="O19" i="210"/>
  <c r="N19" i="210"/>
  <c r="M19" i="210"/>
  <c r="L19" i="210"/>
  <c r="K19" i="210"/>
  <c r="J19" i="210"/>
  <c r="I19" i="210"/>
  <c r="H19" i="210"/>
  <c r="G19" i="210"/>
  <c r="F19" i="210"/>
  <c r="E19" i="210"/>
  <c r="D19" i="210"/>
  <c r="C19" i="210"/>
  <c r="B19" i="210"/>
  <c r="DS17" i="210"/>
  <c r="DR17" i="210"/>
  <c r="DQ17" i="210"/>
  <c r="DP17" i="210"/>
  <c r="DO17" i="210"/>
  <c r="DN17" i="210"/>
  <c r="DM17" i="210"/>
  <c r="DL17" i="210"/>
  <c r="DK17" i="210"/>
  <c r="DJ17" i="210"/>
  <c r="DI17" i="210"/>
  <c r="DH17" i="210"/>
  <c r="DG17" i="210"/>
  <c r="DF17" i="210"/>
  <c r="DE17" i="210"/>
  <c r="DD17" i="210"/>
  <c r="DC17" i="210"/>
  <c r="DB17" i="210"/>
  <c r="DA17" i="210"/>
  <c r="CZ17" i="210"/>
  <c r="CY17" i="210"/>
  <c r="CX17" i="210"/>
  <c r="CW17" i="210"/>
  <c r="CV17" i="210"/>
  <c r="CU17" i="210"/>
  <c r="CT17" i="210"/>
  <c r="CS17" i="210"/>
  <c r="CR17" i="210"/>
  <c r="CQ17" i="210"/>
  <c r="CP17" i="210"/>
  <c r="CO17" i="210"/>
  <c r="CN17" i="210"/>
  <c r="CM17" i="210"/>
  <c r="CL17" i="210"/>
  <c r="CK17" i="210"/>
  <c r="CJ17" i="210"/>
  <c r="CI17" i="210"/>
  <c r="CH17" i="210"/>
  <c r="CG17" i="210"/>
  <c r="CF17" i="210"/>
  <c r="CE17" i="210"/>
  <c r="CD17" i="210"/>
  <c r="CC17" i="210"/>
  <c r="CB17" i="210"/>
  <c r="CA17" i="210"/>
  <c r="BZ17" i="210"/>
  <c r="BY17" i="210"/>
  <c r="BX17" i="210"/>
  <c r="BW17" i="210"/>
  <c r="BV17" i="210"/>
  <c r="BU17" i="210"/>
  <c r="BT17" i="210"/>
  <c r="BS17" i="210"/>
  <c r="BR17" i="210"/>
  <c r="BQ17" i="210"/>
  <c r="BP17" i="210"/>
  <c r="BO17" i="210"/>
  <c r="BN17" i="210"/>
  <c r="BM17" i="210"/>
  <c r="BL17" i="210"/>
  <c r="BK17" i="210"/>
  <c r="BJ17" i="210"/>
  <c r="BI17" i="210"/>
  <c r="BH17" i="210"/>
  <c r="BG17" i="210"/>
  <c r="BF17" i="210"/>
  <c r="BE17" i="210"/>
  <c r="BD17" i="210"/>
  <c r="BC17" i="210"/>
  <c r="BB17" i="210"/>
  <c r="BA17" i="210"/>
  <c r="AZ17" i="210"/>
  <c r="AY17" i="210"/>
  <c r="AX17" i="210"/>
  <c r="AW17" i="210"/>
  <c r="AV17" i="210"/>
  <c r="AU17" i="210"/>
  <c r="AT17" i="210"/>
  <c r="AS17" i="210"/>
  <c r="AR17" i="210"/>
  <c r="AQ17" i="210"/>
  <c r="AP17" i="210"/>
  <c r="AO17" i="210"/>
  <c r="AN17" i="210"/>
  <c r="AM17" i="210"/>
  <c r="AL17" i="210"/>
  <c r="AK17" i="210"/>
  <c r="AJ17" i="210"/>
  <c r="AI17" i="210"/>
  <c r="AH17" i="210"/>
  <c r="AG17" i="210"/>
  <c r="AF17" i="210"/>
  <c r="AE17" i="210"/>
  <c r="AD17" i="210"/>
  <c r="AC17" i="210"/>
  <c r="AB17" i="210"/>
  <c r="AA17" i="210"/>
  <c r="Z17" i="210"/>
  <c r="Y17" i="210"/>
  <c r="X17" i="210"/>
  <c r="W17" i="210"/>
  <c r="V17" i="210"/>
  <c r="U17" i="210"/>
  <c r="T17" i="210"/>
  <c r="S17" i="210"/>
  <c r="R17" i="210"/>
  <c r="Q17" i="210"/>
  <c r="P17" i="210"/>
  <c r="O17" i="210"/>
  <c r="N17" i="210"/>
  <c r="M17" i="210"/>
  <c r="L17" i="210"/>
  <c r="K17" i="210"/>
  <c r="J17" i="210"/>
  <c r="I17" i="210"/>
  <c r="H17" i="210"/>
  <c r="G17" i="210"/>
  <c r="F17" i="210"/>
  <c r="E17" i="210"/>
  <c r="D17" i="210"/>
  <c r="C17" i="210"/>
  <c r="B17" i="210"/>
  <c r="DS16" i="210"/>
  <c r="DR16" i="210"/>
  <c r="DQ16" i="210"/>
  <c r="DP16" i="210"/>
  <c r="DO16" i="210"/>
  <c r="DN16" i="210"/>
  <c r="DM16" i="210"/>
  <c r="DL16" i="210"/>
  <c r="DK16" i="210"/>
  <c r="DJ16" i="210"/>
  <c r="DI16" i="210"/>
  <c r="DH16" i="210"/>
  <c r="DG16" i="210"/>
  <c r="DF16" i="210"/>
  <c r="DE16" i="210"/>
  <c r="DD16" i="210"/>
  <c r="DC16" i="210"/>
  <c r="DB16" i="210"/>
  <c r="DA16" i="210"/>
  <c r="CZ16" i="210"/>
  <c r="CY16" i="210"/>
  <c r="CX16" i="210"/>
  <c r="CW16" i="210"/>
  <c r="CV16" i="210"/>
  <c r="CU16" i="210"/>
  <c r="CT16" i="210"/>
  <c r="CS16" i="210"/>
  <c r="CR16" i="210"/>
  <c r="CQ16" i="210"/>
  <c r="CP16" i="210"/>
  <c r="CO16" i="210"/>
  <c r="CN16" i="210"/>
  <c r="CM16" i="210"/>
  <c r="CL16" i="210"/>
  <c r="CK16" i="210"/>
  <c r="CJ16" i="210"/>
  <c r="CI16" i="210"/>
  <c r="CH16" i="210"/>
  <c r="CG16" i="210"/>
  <c r="CF16" i="210"/>
  <c r="CE16" i="210"/>
  <c r="CD16" i="210"/>
  <c r="CC16" i="210"/>
  <c r="CB16" i="210"/>
  <c r="CA16" i="210"/>
  <c r="BZ16" i="210"/>
  <c r="BY16" i="210"/>
  <c r="BX16" i="210"/>
  <c r="BW16" i="210"/>
  <c r="BV16" i="210"/>
  <c r="BU16" i="210"/>
  <c r="BT16" i="210"/>
  <c r="BS16" i="210"/>
  <c r="BR16" i="210"/>
  <c r="BQ16" i="210"/>
  <c r="BP16" i="210"/>
  <c r="BO16" i="210"/>
  <c r="BN16" i="210"/>
  <c r="BM16" i="210"/>
  <c r="BL16" i="210"/>
  <c r="BK16" i="210"/>
  <c r="BJ16" i="210"/>
  <c r="BI16" i="210"/>
  <c r="BH16" i="210"/>
  <c r="BG16" i="210"/>
  <c r="BF16" i="210"/>
  <c r="BE16" i="210"/>
  <c r="BD16" i="210"/>
  <c r="BC16" i="210"/>
  <c r="BB16" i="210"/>
  <c r="BA16" i="210"/>
  <c r="AZ16" i="210"/>
  <c r="AY16" i="210"/>
  <c r="AX16" i="210"/>
  <c r="AW16" i="210"/>
  <c r="AV16" i="210"/>
  <c r="AU16" i="210"/>
  <c r="AT16" i="210"/>
  <c r="AS16" i="210"/>
  <c r="AR16" i="210"/>
  <c r="AQ16" i="210"/>
  <c r="AP16" i="210"/>
  <c r="AO16" i="210"/>
  <c r="AN16" i="210"/>
  <c r="AM16" i="210"/>
  <c r="AL16" i="210"/>
  <c r="AK16" i="210"/>
  <c r="AJ16" i="210"/>
  <c r="AI16" i="210"/>
  <c r="AH16" i="210"/>
  <c r="AG16" i="210"/>
  <c r="AF16" i="210"/>
  <c r="AE16" i="210"/>
  <c r="AD16" i="210"/>
  <c r="AC16" i="210"/>
  <c r="AB16" i="210"/>
  <c r="AA16" i="210"/>
  <c r="Z16" i="210"/>
  <c r="Y16" i="210"/>
  <c r="X16" i="210"/>
  <c r="W16" i="210"/>
  <c r="V16" i="210"/>
  <c r="U16" i="210"/>
  <c r="T16" i="210"/>
  <c r="S16" i="210"/>
  <c r="R16" i="210"/>
  <c r="Q16" i="210"/>
  <c r="P16" i="210"/>
  <c r="O16" i="210"/>
  <c r="N16" i="210"/>
  <c r="M16" i="210"/>
  <c r="L16" i="210"/>
  <c r="K16" i="210"/>
  <c r="J16" i="210"/>
  <c r="I16" i="210"/>
  <c r="H16" i="210"/>
  <c r="G16" i="210"/>
  <c r="F16" i="210"/>
  <c r="E16" i="210"/>
  <c r="D16" i="210"/>
  <c r="C16" i="210"/>
  <c r="B16" i="210"/>
  <c r="DS14" i="210"/>
  <c r="DR14" i="210"/>
  <c r="DQ14" i="210"/>
  <c r="DP14" i="210"/>
  <c r="DO14" i="210"/>
  <c r="DN14" i="210"/>
  <c r="DM14" i="210"/>
  <c r="DL14" i="210"/>
  <c r="DK14" i="210"/>
  <c r="DJ14" i="210"/>
  <c r="DI14" i="210"/>
  <c r="DH14" i="210"/>
  <c r="DG14" i="210"/>
  <c r="DF14" i="210"/>
  <c r="DE14" i="210"/>
  <c r="DD14" i="210"/>
  <c r="DC14" i="210"/>
  <c r="DB14" i="210"/>
  <c r="DA14" i="210"/>
  <c r="CZ14" i="210"/>
  <c r="CY14" i="210"/>
  <c r="CX14" i="210"/>
  <c r="CW14" i="210"/>
  <c r="CV14" i="210"/>
  <c r="CU14" i="210"/>
  <c r="CT14" i="210"/>
  <c r="CS14" i="210"/>
  <c r="CR14" i="210"/>
  <c r="CQ14" i="210"/>
  <c r="CP14" i="210"/>
  <c r="CO14" i="210"/>
  <c r="CN14" i="210"/>
  <c r="CM14" i="210"/>
  <c r="CL14" i="210"/>
  <c r="CK14" i="210"/>
  <c r="CJ14" i="210"/>
  <c r="CI14" i="210"/>
  <c r="CH14" i="210"/>
  <c r="CG14" i="210"/>
  <c r="CF14" i="210"/>
  <c r="CE14" i="210"/>
  <c r="CD14" i="210"/>
  <c r="CC14" i="210"/>
  <c r="CB14" i="210"/>
  <c r="CA14" i="210"/>
  <c r="BZ14" i="210"/>
  <c r="BY14" i="210"/>
  <c r="BX14" i="210"/>
  <c r="BW14" i="210"/>
  <c r="BV14" i="210"/>
  <c r="BU14" i="210"/>
  <c r="BT14" i="210"/>
  <c r="BS14" i="210"/>
  <c r="BR14" i="210"/>
  <c r="BQ14" i="210"/>
  <c r="BP14" i="210"/>
  <c r="BO14" i="210"/>
  <c r="BN14" i="210"/>
  <c r="BM14" i="210"/>
  <c r="BL14" i="210"/>
  <c r="BK14" i="210"/>
  <c r="BJ14" i="210"/>
  <c r="BI14" i="210"/>
  <c r="BH14" i="210"/>
  <c r="BG14" i="210"/>
  <c r="BF14" i="210"/>
  <c r="BE14" i="210"/>
  <c r="BD14" i="210"/>
  <c r="BC14" i="210"/>
  <c r="BB14" i="210"/>
  <c r="BA14" i="210"/>
  <c r="AZ14" i="210"/>
  <c r="AY14" i="210"/>
  <c r="AX14" i="210"/>
  <c r="AW14" i="210"/>
  <c r="AV14" i="210"/>
  <c r="AU14" i="210"/>
  <c r="AT14" i="210"/>
  <c r="AS14" i="210"/>
  <c r="AR14" i="210"/>
  <c r="AQ14" i="210"/>
  <c r="AP14" i="210"/>
  <c r="AO14" i="210"/>
  <c r="AN14" i="210"/>
  <c r="AM14" i="210"/>
  <c r="AL14" i="210"/>
  <c r="AK14" i="210"/>
  <c r="AJ14" i="210"/>
  <c r="AI14" i="210"/>
  <c r="AH14" i="210"/>
  <c r="AG14" i="210"/>
  <c r="AF14" i="210"/>
  <c r="AE14" i="210"/>
  <c r="AD14" i="210"/>
  <c r="AC14" i="210"/>
  <c r="AB14" i="210"/>
  <c r="AA14" i="210"/>
  <c r="Z14" i="210"/>
  <c r="Y14" i="210"/>
  <c r="X14" i="210"/>
  <c r="W14" i="210"/>
  <c r="V14" i="210"/>
  <c r="U14" i="210"/>
  <c r="T14" i="210"/>
  <c r="S14" i="210"/>
  <c r="R14" i="210"/>
  <c r="Q14" i="210"/>
  <c r="P14" i="210"/>
  <c r="O14" i="210"/>
  <c r="N14" i="210"/>
  <c r="M14" i="210"/>
  <c r="L14" i="210"/>
  <c r="K14" i="210"/>
  <c r="J14" i="210"/>
  <c r="I14" i="210"/>
  <c r="H14" i="210"/>
  <c r="G14" i="210"/>
  <c r="F14" i="210"/>
  <c r="E14" i="210"/>
  <c r="D14" i="210"/>
  <c r="C14" i="210"/>
  <c r="B14" i="210"/>
  <c r="DS13" i="210"/>
  <c r="DR13" i="210"/>
  <c r="DQ13" i="210"/>
  <c r="DP13" i="210"/>
  <c r="DO13" i="210"/>
  <c r="DN13" i="210"/>
  <c r="DM13" i="210"/>
  <c r="DL13" i="210"/>
  <c r="DK13" i="210"/>
  <c r="DJ13" i="210"/>
  <c r="DI13" i="210"/>
  <c r="DH13" i="210"/>
  <c r="DG13" i="210"/>
  <c r="DF13" i="210"/>
  <c r="DE13" i="210"/>
  <c r="DD13" i="210"/>
  <c r="DC13" i="210"/>
  <c r="DB13" i="210"/>
  <c r="DA13" i="210"/>
  <c r="CZ13" i="210"/>
  <c r="CY13" i="210"/>
  <c r="CX13" i="210"/>
  <c r="CW13" i="210"/>
  <c r="CV13" i="210"/>
  <c r="CU13" i="210"/>
  <c r="CT13" i="210"/>
  <c r="CS13" i="210"/>
  <c r="CR13" i="210"/>
  <c r="CQ13" i="210"/>
  <c r="CP13" i="210"/>
  <c r="CO13" i="210"/>
  <c r="CN13" i="210"/>
  <c r="CM13" i="210"/>
  <c r="CL13" i="210"/>
  <c r="CK13" i="210"/>
  <c r="CJ13" i="210"/>
  <c r="CI13" i="210"/>
  <c r="CH13" i="210"/>
  <c r="CG13" i="210"/>
  <c r="CF13" i="210"/>
  <c r="CE13" i="210"/>
  <c r="CD13" i="210"/>
  <c r="CC13" i="210"/>
  <c r="CB13" i="210"/>
  <c r="CA13" i="210"/>
  <c r="BZ13" i="210"/>
  <c r="BY13" i="210"/>
  <c r="BX13" i="210"/>
  <c r="BW13" i="210"/>
  <c r="BV13" i="210"/>
  <c r="BU13" i="210"/>
  <c r="BT13" i="210"/>
  <c r="BS13" i="210"/>
  <c r="BR13" i="210"/>
  <c r="BQ13" i="210"/>
  <c r="BP13" i="210"/>
  <c r="BO13" i="210"/>
  <c r="BN13" i="210"/>
  <c r="BM13" i="210"/>
  <c r="BL13" i="210"/>
  <c r="BK13" i="210"/>
  <c r="BJ13" i="210"/>
  <c r="BI13" i="210"/>
  <c r="BH13" i="210"/>
  <c r="BG13" i="210"/>
  <c r="BF13" i="210"/>
  <c r="BE13" i="210"/>
  <c r="BD13" i="210"/>
  <c r="BC13" i="210"/>
  <c r="BB13" i="210"/>
  <c r="BA13" i="210"/>
  <c r="AZ13" i="210"/>
  <c r="AY13" i="210"/>
  <c r="AX13" i="210"/>
  <c r="AW13" i="210"/>
  <c r="AV13" i="210"/>
  <c r="AU13" i="210"/>
  <c r="AT13" i="210"/>
  <c r="AS13" i="210"/>
  <c r="AR13" i="210"/>
  <c r="AQ13" i="210"/>
  <c r="AP13" i="210"/>
  <c r="AO13" i="210"/>
  <c r="AN13" i="210"/>
  <c r="AM13" i="210"/>
  <c r="AL13" i="210"/>
  <c r="AK13" i="210"/>
  <c r="AJ13" i="210"/>
  <c r="AI13" i="210"/>
  <c r="AH13" i="210"/>
  <c r="AG13" i="210"/>
  <c r="AF13" i="210"/>
  <c r="AE13" i="210"/>
  <c r="AD13" i="210"/>
  <c r="AC13" i="210"/>
  <c r="AB13" i="210"/>
  <c r="AA13" i="210"/>
  <c r="Z13" i="210"/>
  <c r="Y13" i="210"/>
  <c r="X13" i="210"/>
  <c r="W13" i="210"/>
  <c r="V13" i="210"/>
  <c r="U13" i="210"/>
  <c r="T13" i="210"/>
  <c r="S13" i="210"/>
  <c r="R13" i="210"/>
  <c r="Q13" i="210"/>
  <c r="P13" i="210"/>
  <c r="O13" i="210"/>
  <c r="N13" i="210"/>
  <c r="M13" i="210"/>
  <c r="L13" i="210"/>
  <c r="K13" i="210"/>
  <c r="J13" i="210"/>
  <c r="I13" i="210"/>
  <c r="H13" i="210"/>
  <c r="G13" i="210"/>
  <c r="F13" i="210"/>
  <c r="E13" i="210"/>
  <c r="D13" i="210"/>
  <c r="C13" i="210"/>
  <c r="B13" i="210"/>
  <c r="DS11" i="210"/>
  <c r="DR11" i="210"/>
  <c r="DQ11" i="210"/>
  <c r="DP11" i="210"/>
  <c r="DO11" i="210"/>
  <c r="DN11" i="210"/>
  <c r="DM11" i="210"/>
  <c r="DL11" i="210"/>
  <c r="DK11" i="210"/>
  <c r="DJ11" i="210"/>
  <c r="DI11" i="210"/>
  <c r="DH11" i="210"/>
  <c r="DG11" i="210"/>
  <c r="DF11" i="210"/>
  <c r="DE11" i="210"/>
  <c r="DD11" i="210"/>
  <c r="DC11" i="210"/>
  <c r="DB11" i="210"/>
  <c r="DA11" i="210"/>
  <c r="CZ11" i="210"/>
  <c r="CY11" i="210"/>
  <c r="CX11" i="210"/>
  <c r="CW11" i="210"/>
  <c r="CV11" i="210"/>
  <c r="CU11" i="210"/>
  <c r="CT11" i="210"/>
  <c r="CS11" i="210"/>
  <c r="CR11" i="210"/>
  <c r="CQ11" i="210"/>
  <c r="CP11" i="210"/>
  <c r="CO11" i="210"/>
  <c r="CN11" i="210"/>
  <c r="CM11" i="210"/>
  <c r="CL11" i="210"/>
  <c r="CK11" i="210"/>
  <c r="CJ11" i="210"/>
  <c r="CI11" i="210"/>
  <c r="CH11" i="210"/>
  <c r="CG11" i="210"/>
  <c r="CF11" i="210"/>
  <c r="CE11" i="210"/>
  <c r="CD11" i="210"/>
  <c r="CC11" i="210"/>
  <c r="CB11" i="210"/>
  <c r="CA11" i="210"/>
  <c r="BZ11" i="210"/>
  <c r="BY11" i="210"/>
  <c r="BX11" i="210"/>
  <c r="BW11" i="210"/>
  <c r="BV11" i="210"/>
  <c r="BU11" i="210"/>
  <c r="BT11" i="210"/>
  <c r="BS11" i="210"/>
  <c r="BR11" i="210"/>
  <c r="BQ11" i="210"/>
  <c r="BP11" i="210"/>
  <c r="BO11" i="210"/>
  <c r="BN11" i="210"/>
  <c r="BM11" i="210"/>
  <c r="BL11" i="210"/>
  <c r="BK11" i="210"/>
  <c r="BJ11" i="210"/>
  <c r="BI11" i="210"/>
  <c r="BH11" i="210"/>
  <c r="BG11" i="210"/>
  <c r="BF11" i="210"/>
  <c r="BE11" i="210"/>
  <c r="BD11" i="210"/>
  <c r="BC11" i="210"/>
  <c r="BB11" i="210"/>
  <c r="BA11" i="210"/>
  <c r="AZ11" i="210"/>
  <c r="AY11" i="210"/>
  <c r="AX11" i="210"/>
  <c r="AW11" i="210"/>
  <c r="AV11" i="210"/>
  <c r="AU11" i="210"/>
  <c r="AT11" i="210"/>
  <c r="AS11" i="210"/>
  <c r="AR11" i="210"/>
  <c r="AQ11" i="210"/>
  <c r="AP11" i="210"/>
  <c r="AO11" i="210"/>
  <c r="AN11" i="210"/>
  <c r="AM11" i="210"/>
  <c r="AL11" i="210"/>
  <c r="AK11" i="210"/>
  <c r="AJ11" i="210"/>
  <c r="AI11" i="210"/>
  <c r="AH11" i="210"/>
  <c r="AG11" i="210"/>
  <c r="AF11" i="210"/>
  <c r="AE11" i="210"/>
  <c r="AD11" i="210"/>
  <c r="AC11" i="210"/>
  <c r="AB11" i="210"/>
  <c r="AA11" i="210"/>
  <c r="Z11" i="210"/>
  <c r="Y11" i="210"/>
  <c r="X11" i="210"/>
  <c r="W11" i="210"/>
  <c r="V11" i="210"/>
  <c r="U11" i="210"/>
  <c r="T11" i="210"/>
  <c r="S11" i="210"/>
  <c r="R11" i="210"/>
  <c r="Q11" i="210"/>
  <c r="P11" i="210"/>
  <c r="O11" i="210"/>
  <c r="N11" i="210"/>
  <c r="M11" i="210"/>
  <c r="L11" i="210"/>
  <c r="K11" i="210"/>
  <c r="J11" i="210"/>
  <c r="I11" i="210"/>
  <c r="H11" i="210"/>
  <c r="G11" i="210"/>
  <c r="F11" i="210"/>
  <c r="E11" i="210"/>
  <c r="D11" i="210"/>
  <c r="C11" i="210"/>
  <c r="B11" i="210"/>
  <c r="DS10" i="210"/>
  <c r="DR10" i="210"/>
  <c r="DQ10" i="210"/>
  <c r="DP10" i="210"/>
  <c r="DO10" i="210"/>
  <c r="DN10" i="210"/>
  <c r="DM10" i="210"/>
  <c r="DL10" i="210"/>
  <c r="DK10" i="210"/>
  <c r="DJ10" i="210"/>
  <c r="DI10" i="210"/>
  <c r="DH10" i="210"/>
  <c r="DG10" i="210"/>
  <c r="DF10" i="210"/>
  <c r="DE10" i="210"/>
  <c r="DD10" i="210"/>
  <c r="DC10" i="210"/>
  <c r="DB10" i="210"/>
  <c r="DA10" i="210"/>
  <c r="CZ10" i="210"/>
  <c r="CY10" i="210"/>
  <c r="CX10" i="210"/>
  <c r="CW10" i="210"/>
  <c r="CV10" i="210"/>
  <c r="CU10" i="210"/>
  <c r="CT10" i="210"/>
  <c r="CS10" i="210"/>
  <c r="CR10" i="210"/>
  <c r="CQ10" i="210"/>
  <c r="CP10" i="210"/>
  <c r="CO10" i="210"/>
  <c r="CN10" i="210"/>
  <c r="CM10" i="210"/>
  <c r="CL10" i="210"/>
  <c r="CK10" i="210"/>
  <c r="CJ10" i="210"/>
  <c r="CI10" i="210"/>
  <c r="CH10" i="210"/>
  <c r="CG10" i="210"/>
  <c r="CF10" i="210"/>
  <c r="CE10" i="210"/>
  <c r="CD10" i="210"/>
  <c r="CC10" i="210"/>
  <c r="CB10" i="210"/>
  <c r="CA10" i="210"/>
  <c r="BZ10" i="210"/>
  <c r="BY10" i="210"/>
  <c r="BX10" i="210"/>
  <c r="BW10" i="210"/>
  <c r="BV10" i="210"/>
  <c r="BU10" i="210"/>
  <c r="BT10" i="210"/>
  <c r="BS10" i="210"/>
  <c r="BR10" i="210"/>
  <c r="BQ10" i="210"/>
  <c r="BP10" i="210"/>
  <c r="BO10" i="210"/>
  <c r="BN10" i="210"/>
  <c r="BM10" i="210"/>
  <c r="BL10" i="210"/>
  <c r="BK10" i="210"/>
  <c r="BJ10" i="210"/>
  <c r="BI10" i="210"/>
  <c r="BH10" i="210"/>
  <c r="BG10" i="210"/>
  <c r="BF10" i="210"/>
  <c r="BE10" i="210"/>
  <c r="BD10" i="210"/>
  <c r="BC10" i="210"/>
  <c r="BB10" i="210"/>
  <c r="BA10" i="210"/>
  <c r="AZ10" i="210"/>
  <c r="AY10" i="210"/>
  <c r="AX10" i="210"/>
  <c r="AW10" i="210"/>
  <c r="AV10" i="210"/>
  <c r="AU10" i="210"/>
  <c r="AT10" i="210"/>
  <c r="AS10" i="210"/>
  <c r="AR10" i="210"/>
  <c r="AQ10" i="210"/>
  <c r="AP10" i="210"/>
  <c r="AO10" i="210"/>
  <c r="AN10" i="210"/>
  <c r="AM10" i="210"/>
  <c r="AL10" i="210"/>
  <c r="AK10" i="210"/>
  <c r="AJ10" i="210"/>
  <c r="AI10" i="210"/>
  <c r="AH10" i="210"/>
  <c r="AG10" i="210"/>
  <c r="AF10" i="210"/>
  <c r="AE10" i="210"/>
  <c r="AD10" i="210"/>
  <c r="AC10" i="210"/>
  <c r="AB10" i="210"/>
  <c r="AA10" i="210"/>
  <c r="Z10" i="210"/>
  <c r="Y10" i="210"/>
  <c r="X10" i="210"/>
  <c r="W10" i="210"/>
  <c r="V10" i="210"/>
  <c r="U10" i="210"/>
  <c r="T10" i="210"/>
  <c r="S10" i="210"/>
  <c r="R10" i="210"/>
  <c r="Q10" i="210"/>
  <c r="P10" i="210"/>
  <c r="O10" i="210"/>
  <c r="N10" i="210"/>
  <c r="M10" i="210"/>
  <c r="L10" i="210"/>
  <c r="K10" i="210"/>
  <c r="J10" i="210"/>
  <c r="I10" i="210"/>
  <c r="H10" i="210"/>
  <c r="G10" i="210"/>
  <c r="F10" i="210"/>
  <c r="E10" i="210"/>
  <c r="D10" i="210"/>
  <c r="C10" i="210"/>
  <c r="B10" i="210"/>
  <c r="DS8" i="210"/>
  <c r="DR8" i="210"/>
  <c r="DQ8" i="210"/>
  <c r="DP8" i="210"/>
  <c r="DO8" i="210"/>
  <c r="DN8" i="210"/>
  <c r="DM8" i="210"/>
  <c r="DL8" i="210"/>
  <c r="DK8" i="210"/>
  <c r="DJ8" i="210"/>
  <c r="DI8" i="210"/>
  <c r="DH8" i="210"/>
  <c r="DG8" i="210"/>
  <c r="DF8" i="210"/>
  <c r="DE8" i="210"/>
  <c r="DD8" i="210"/>
  <c r="DC8" i="210"/>
  <c r="DB8" i="210"/>
  <c r="DA8" i="210"/>
  <c r="CZ8" i="210"/>
  <c r="CY8" i="210"/>
  <c r="CX8" i="210"/>
  <c r="CW8" i="210"/>
  <c r="CV8" i="210"/>
  <c r="CU8" i="210"/>
  <c r="CT8" i="210"/>
  <c r="CS8" i="210"/>
  <c r="CR8" i="210"/>
  <c r="CQ8" i="210"/>
  <c r="CP8" i="210"/>
  <c r="CO8" i="210"/>
  <c r="CN8" i="210"/>
  <c r="CM8" i="210"/>
  <c r="CL8" i="210"/>
  <c r="CK8" i="210"/>
  <c r="CJ8" i="210"/>
  <c r="CI8" i="210"/>
  <c r="CH8" i="210"/>
  <c r="CG8" i="210"/>
  <c r="CF8" i="210"/>
  <c r="CE8" i="210"/>
  <c r="CD8" i="210"/>
  <c r="CC8" i="210"/>
  <c r="CB8" i="210"/>
  <c r="CA8" i="210"/>
  <c r="BZ8" i="210"/>
  <c r="BY8" i="210"/>
  <c r="BX8" i="210"/>
  <c r="BW8" i="210"/>
  <c r="BV8" i="210"/>
  <c r="BU8" i="210"/>
  <c r="BT8" i="210"/>
  <c r="BS8" i="210"/>
  <c r="BR8" i="210"/>
  <c r="BQ8" i="210"/>
  <c r="BP8" i="210"/>
  <c r="BO8" i="210"/>
  <c r="BN8" i="210"/>
  <c r="BM8" i="210"/>
  <c r="BL8" i="210"/>
  <c r="BK8" i="210"/>
  <c r="BJ8" i="210"/>
  <c r="BI8" i="210"/>
  <c r="BH8" i="210"/>
  <c r="BG8" i="210"/>
  <c r="BF8" i="210"/>
  <c r="BE8" i="210"/>
  <c r="BD8" i="210"/>
  <c r="BC8" i="210"/>
  <c r="BB8" i="210"/>
  <c r="BA8" i="210"/>
  <c r="AZ8" i="210"/>
  <c r="AY8" i="210"/>
  <c r="AX8" i="210"/>
  <c r="AW8" i="210"/>
  <c r="AV8" i="210"/>
  <c r="AU8" i="210"/>
  <c r="AT8" i="210"/>
  <c r="AS8" i="210"/>
  <c r="AR8" i="210"/>
  <c r="AQ8" i="210"/>
  <c r="AP8" i="210"/>
  <c r="AO8" i="210"/>
  <c r="AN8" i="210"/>
  <c r="AM8" i="210"/>
  <c r="AL8" i="210"/>
  <c r="AK8" i="210"/>
  <c r="AJ8" i="210"/>
  <c r="AI8" i="210"/>
  <c r="AH8" i="210"/>
  <c r="AG8" i="210"/>
  <c r="AF8" i="210"/>
  <c r="AE8" i="210"/>
  <c r="AD8" i="210"/>
  <c r="AC8" i="210"/>
  <c r="AB8" i="210"/>
  <c r="AA8" i="210"/>
  <c r="Z8" i="210"/>
  <c r="Y8" i="210"/>
  <c r="X8" i="210"/>
  <c r="W8" i="210"/>
  <c r="V8" i="210"/>
  <c r="U8" i="210"/>
  <c r="T8" i="210"/>
  <c r="S8" i="210"/>
  <c r="R8" i="210"/>
  <c r="Q8" i="210"/>
  <c r="P8" i="210"/>
  <c r="O8" i="210"/>
  <c r="N8" i="210"/>
  <c r="M8" i="210"/>
  <c r="L8" i="210"/>
  <c r="K8" i="210"/>
  <c r="J8" i="210"/>
  <c r="I8" i="210"/>
  <c r="H8" i="210"/>
  <c r="G8" i="210"/>
  <c r="F8" i="210"/>
  <c r="E8" i="210"/>
  <c r="D8" i="210"/>
  <c r="C8" i="210"/>
  <c r="B8" i="210"/>
  <c r="DS7" i="210"/>
  <c r="DR7" i="210"/>
  <c r="DQ7" i="210"/>
  <c r="DP7" i="210"/>
  <c r="DO7" i="210"/>
  <c r="DN7" i="210"/>
  <c r="DM7" i="210"/>
  <c r="DL7" i="210"/>
  <c r="DK7" i="210"/>
  <c r="DJ7" i="210"/>
  <c r="DI7" i="210"/>
  <c r="DH7" i="210"/>
  <c r="DG7" i="210"/>
  <c r="DF7" i="210"/>
  <c r="DE7" i="210"/>
  <c r="DD7" i="210"/>
  <c r="DC7" i="210"/>
  <c r="DB7" i="210"/>
  <c r="DA7" i="210"/>
  <c r="CZ7" i="210"/>
  <c r="CY7" i="210"/>
  <c r="CX7" i="210"/>
  <c r="CW7" i="210"/>
  <c r="CV7" i="210"/>
  <c r="CU7" i="210"/>
  <c r="CT7" i="210"/>
  <c r="CS7" i="210"/>
  <c r="CR7" i="210"/>
  <c r="CQ7" i="210"/>
  <c r="CP7" i="210"/>
  <c r="CO7" i="210"/>
  <c r="CN7" i="210"/>
  <c r="CM7" i="210"/>
  <c r="CL7" i="210"/>
  <c r="CK7" i="210"/>
  <c r="CJ7" i="210"/>
  <c r="CI7" i="210"/>
  <c r="CH7" i="210"/>
  <c r="CG7" i="210"/>
  <c r="CF7" i="210"/>
  <c r="CE7" i="210"/>
  <c r="CD7" i="210"/>
  <c r="CC7" i="210"/>
  <c r="CB7" i="210"/>
  <c r="CA7" i="210"/>
  <c r="BZ7" i="210"/>
  <c r="BY7" i="210"/>
  <c r="BX7" i="210"/>
  <c r="BW7" i="210"/>
  <c r="BV7" i="210"/>
  <c r="BU7" i="210"/>
  <c r="BT7" i="210"/>
  <c r="BS7" i="210"/>
  <c r="BR7" i="210"/>
  <c r="BQ7" i="210"/>
  <c r="BP7" i="210"/>
  <c r="BO7" i="210"/>
  <c r="BN7" i="210"/>
  <c r="BM7" i="210"/>
  <c r="BL7" i="210"/>
  <c r="BK7" i="210"/>
  <c r="BJ7" i="210"/>
  <c r="BI7" i="210"/>
  <c r="BH7" i="210"/>
  <c r="BG7" i="210"/>
  <c r="BF7" i="210"/>
  <c r="BE7" i="210"/>
  <c r="BD7" i="210"/>
  <c r="BC7" i="210"/>
  <c r="BB7" i="210"/>
  <c r="BA7" i="210"/>
  <c r="AZ7" i="210"/>
  <c r="AY7" i="210"/>
  <c r="AX7" i="210"/>
  <c r="AW7" i="210"/>
  <c r="AV7" i="210"/>
  <c r="AU7" i="210"/>
  <c r="AT7" i="210"/>
  <c r="AS7" i="210"/>
  <c r="AR7" i="210"/>
  <c r="AQ7" i="210"/>
  <c r="AP7" i="210"/>
  <c r="AO7" i="210"/>
  <c r="AN7" i="210"/>
  <c r="AM7" i="210"/>
  <c r="AL7" i="210"/>
  <c r="AK7" i="210"/>
  <c r="AJ7" i="210"/>
  <c r="AI7" i="210"/>
  <c r="AH7" i="210"/>
  <c r="AG7" i="210"/>
  <c r="AF7" i="210"/>
  <c r="AE7" i="210"/>
  <c r="AD7" i="210"/>
  <c r="AC7" i="210"/>
  <c r="AB7" i="210"/>
  <c r="AA7" i="210"/>
  <c r="Z7" i="210"/>
  <c r="Y7" i="210"/>
  <c r="X7" i="210"/>
  <c r="W7" i="210"/>
  <c r="V7" i="210"/>
  <c r="U7" i="210"/>
  <c r="T7" i="210"/>
  <c r="S7" i="210"/>
  <c r="R7" i="210"/>
  <c r="Q7" i="210"/>
  <c r="P7" i="210"/>
  <c r="O7" i="210"/>
  <c r="N7" i="210"/>
  <c r="M7" i="210"/>
  <c r="L7" i="210"/>
  <c r="K7" i="210"/>
  <c r="J7" i="210"/>
  <c r="I7" i="210"/>
  <c r="H7" i="210"/>
  <c r="G7" i="210"/>
  <c r="F7" i="210"/>
  <c r="E7" i="210"/>
  <c r="D7" i="210"/>
  <c r="C7" i="210"/>
  <c r="B7" i="210"/>
  <c r="DS5" i="210"/>
  <c r="DR5" i="210"/>
  <c r="DQ5" i="210"/>
  <c r="DP5" i="210"/>
  <c r="DO5" i="210"/>
  <c r="DN5" i="210"/>
  <c r="DM5" i="210"/>
  <c r="DL5" i="210"/>
  <c r="DK5" i="210"/>
  <c r="DJ5" i="210"/>
  <c r="DI5" i="210"/>
  <c r="DH5" i="210"/>
  <c r="DG5" i="210"/>
  <c r="DF5" i="210"/>
  <c r="DE5" i="210"/>
  <c r="DD5" i="210"/>
  <c r="DC5" i="210"/>
  <c r="DB5" i="210"/>
  <c r="DA5" i="210"/>
  <c r="CZ5" i="210"/>
  <c r="CY5" i="210"/>
  <c r="CX5" i="210"/>
  <c r="CW5" i="210"/>
  <c r="CV5" i="210"/>
  <c r="CU5" i="210"/>
  <c r="CT5" i="210"/>
  <c r="CS5" i="210"/>
  <c r="CR5" i="210"/>
  <c r="CQ5" i="210"/>
  <c r="CP5" i="210"/>
  <c r="CO5" i="210"/>
  <c r="CN5" i="210"/>
  <c r="CM5" i="210"/>
  <c r="CL5" i="210"/>
  <c r="CK5" i="210"/>
  <c r="CJ5" i="210"/>
  <c r="CI5" i="210"/>
  <c r="CH5" i="210"/>
  <c r="CG5" i="210"/>
  <c r="CF5" i="210"/>
  <c r="CE5" i="210"/>
  <c r="CD5" i="210"/>
  <c r="CC5" i="210"/>
  <c r="CB5" i="210"/>
  <c r="CA5" i="210"/>
  <c r="BZ5" i="210"/>
  <c r="BY5" i="210"/>
  <c r="BX5" i="210"/>
  <c r="BW5" i="210"/>
  <c r="BV5" i="210"/>
  <c r="BU5" i="210"/>
  <c r="BT5" i="210"/>
  <c r="BS5" i="210"/>
  <c r="BR5" i="210"/>
  <c r="BQ5" i="210"/>
  <c r="BP5" i="210"/>
  <c r="BO5" i="210"/>
  <c r="BN5" i="210"/>
  <c r="BM5" i="210"/>
  <c r="BL5" i="210"/>
  <c r="BK5" i="210"/>
  <c r="BJ5" i="210"/>
  <c r="BI5" i="210"/>
  <c r="BH5" i="210"/>
  <c r="BG5" i="210"/>
  <c r="BF5" i="210"/>
  <c r="BE5" i="210"/>
  <c r="BD5" i="210"/>
  <c r="BC5" i="210"/>
  <c r="BB5" i="210"/>
  <c r="BA5" i="210"/>
  <c r="AZ5" i="210"/>
  <c r="AY5" i="210"/>
  <c r="AX5" i="210"/>
  <c r="AW5" i="210"/>
  <c r="AV5" i="210"/>
  <c r="AU5" i="210"/>
  <c r="AT5" i="210"/>
  <c r="AS5" i="210"/>
  <c r="AR5" i="210"/>
  <c r="AQ5" i="210"/>
  <c r="AP5" i="210"/>
  <c r="AO5" i="210"/>
  <c r="AN5" i="210"/>
  <c r="AM5" i="210"/>
  <c r="AL5" i="210"/>
  <c r="AK5" i="210"/>
  <c r="AJ5" i="210"/>
  <c r="AI5" i="210"/>
  <c r="AH5" i="210"/>
  <c r="AG5" i="210"/>
  <c r="AF5" i="210"/>
  <c r="AE5" i="210"/>
  <c r="AD5" i="210"/>
  <c r="AC5" i="210"/>
  <c r="AB5" i="210"/>
  <c r="AA5" i="210"/>
  <c r="Z5" i="210"/>
  <c r="Y5" i="210"/>
  <c r="X5" i="210"/>
  <c r="W5" i="210"/>
  <c r="V5" i="210"/>
  <c r="U5" i="210"/>
  <c r="T5" i="210"/>
  <c r="S5" i="210"/>
  <c r="R5" i="210"/>
  <c r="Q5" i="210"/>
  <c r="P5" i="210"/>
  <c r="O5" i="210"/>
  <c r="N5" i="210"/>
  <c r="M5" i="210"/>
  <c r="L5" i="210"/>
  <c r="K5" i="210"/>
  <c r="J5" i="210"/>
  <c r="I5" i="210"/>
  <c r="H5" i="210"/>
  <c r="G5" i="210"/>
  <c r="F5" i="210"/>
  <c r="E5" i="210"/>
  <c r="D5" i="210"/>
  <c r="C5" i="210"/>
  <c r="B5" i="210"/>
  <c r="DS4" i="210"/>
  <c r="DR4" i="210"/>
  <c r="DQ4" i="210"/>
  <c r="DP4" i="210"/>
  <c r="DO4" i="210"/>
  <c r="DN4" i="210"/>
  <c r="DM4" i="210"/>
  <c r="DL4" i="210"/>
  <c r="DK4" i="210"/>
  <c r="DJ4" i="210"/>
  <c r="DI4" i="210"/>
  <c r="DH4" i="210"/>
  <c r="DG4" i="210"/>
  <c r="DF4" i="210"/>
  <c r="DE4" i="210"/>
  <c r="DD4" i="210"/>
  <c r="DC4" i="210"/>
  <c r="DB4" i="210"/>
  <c r="DA4" i="210"/>
  <c r="CZ4" i="210"/>
  <c r="CY4" i="210"/>
  <c r="CX4" i="210"/>
  <c r="CW4" i="210"/>
  <c r="CV4" i="210"/>
  <c r="CU4" i="210"/>
  <c r="CT4" i="210"/>
  <c r="CS4" i="210"/>
  <c r="CR4" i="210"/>
  <c r="CQ4" i="210"/>
  <c r="CP4" i="210"/>
  <c r="CO4" i="210"/>
  <c r="CN4" i="210"/>
  <c r="CM4" i="210"/>
  <c r="CL4" i="210"/>
  <c r="CK4" i="210"/>
  <c r="CJ4" i="210"/>
  <c r="CI4" i="210"/>
  <c r="CH4" i="210"/>
  <c r="CG4" i="210"/>
  <c r="CF4" i="210"/>
  <c r="CE4" i="210"/>
  <c r="CD4" i="210"/>
  <c r="CC4" i="210"/>
  <c r="CB4" i="210"/>
  <c r="CA4" i="210"/>
  <c r="BZ4" i="210"/>
  <c r="BY4" i="210"/>
  <c r="BX4" i="210"/>
  <c r="BW4" i="210"/>
  <c r="BV4" i="210"/>
  <c r="BU4" i="210"/>
  <c r="BT4" i="210"/>
  <c r="BS4" i="210"/>
  <c r="BR4" i="210"/>
  <c r="BQ4" i="210"/>
  <c r="BP4" i="210"/>
  <c r="BO4" i="210"/>
  <c r="BN4" i="210"/>
  <c r="BM4" i="210"/>
  <c r="BL4" i="210"/>
  <c r="BK4" i="210"/>
  <c r="BJ4" i="210"/>
  <c r="BI4" i="210"/>
  <c r="BH4" i="210"/>
  <c r="BG4" i="210"/>
  <c r="BF4" i="210"/>
  <c r="BE4" i="210"/>
  <c r="BD4" i="210"/>
  <c r="BC4" i="210"/>
  <c r="BB4" i="210"/>
  <c r="BA4" i="210"/>
  <c r="AZ4" i="210"/>
  <c r="AY4" i="210"/>
  <c r="AX4" i="210"/>
  <c r="AW4" i="210"/>
  <c r="AV4" i="210"/>
  <c r="AU4" i="210"/>
  <c r="AT4" i="210"/>
  <c r="AS4" i="210"/>
  <c r="AR4" i="210"/>
  <c r="AQ4" i="210"/>
  <c r="AP4" i="210"/>
  <c r="AO4" i="210"/>
  <c r="AN4" i="210"/>
  <c r="AM4" i="210"/>
  <c r="AL4" i="210"/>
  <c r="AK4" i="210"/>
  <c r="AJ4" i="210"/>
  <c r="AI4" i="210"/>
  <c r="AH4" i="210"/>
  <c r="AG4" i="210"/>
  <c r="AF4" i="210"/>
  <c r="AE4" i="210"/>
  <c r="AD4" i="210"/>
  <c r="AC4" i="210"/>
  <c r="AB4" i="210"/>
  <c r="AA4" i="210"/>
  <c r="Z4" i="210"/>
  <c r="Y4" i="210"/>
  <c r="X4" i="210"/>
  <c r="W4" i="210"/>
  <c r="V4" i="210"/>
  <c r="U4" i="210"/>
  <c r="T4" i="210"/>
  <c r="S4" i="210"/>
  <c r="R4" i="210"/>
  <c r="Q4" i="210"/>
  <c r="P4" i="210"/>
  <c r="O4" i="210"/>
  <c r="N4" i="210"/>
  <c r="M4" i="210"/>
  <c r="L4" i="210"/>
  <c r="K4" i="210"/>
  <c r="J4" i="210"/>
  <c r="I4" i="210"/>
  <c r="H4" i="210"/>
  <c r="G4" i="210"/>
  <c r="F4" i="210"/>
  <c r="E4" i="210"/>
  <c r="D4" i="210"/>
  <c r="C4" i="210"/>
  <c r="B4" i="210"/>
  <c r="A48" i="209"/>
  <c r="A47" i="209"/>
  <c r="A46" i="209"/>
  <c r="A34" i="209"/>
  <c r="DS28" i="209"/>
  <c r="DR28" i="209"/>
  <c r="DQ28" i="209"/>
  <c r="DP28" i="209"/>
  <c r="DO28" i="209"/>
  <c r="DN28" i="209"/>
  <c r="DM28" i="209"/>
  <c r="DL28" i="209"/>
  <c r="DK28" i="209"/>
  <c r="DJ28" i="209"/>
  <c r="DI28" i="209"/>
  <c r="DH28" i="209"/>
  <c r="DG28" i="209"/>
  <c r="DF28" i="209"/>
  <c r="DE28" i="209"/>
  <c r="DD28" i="209"/>
  <c r="DC28" i="209"/>
  <c r="DB28" i="209"/>
  <c r="DA28" i="209"/>
  <c r="CZ28" i="209"/>
  <c r="CY28" i="209"/>
  <c r="CX28" i="209"/>
  <c r="CW28" i="209"/>
  <c r="CV28" i="209"/>
  <c r="CU28" i="209"/>
  <c r="CT28" i="209"/>
  <c r="CS28" i="209"/>
  <c r="CR28" i="209"/>
  <c r="CQ28" i="209"/>
  <c r="CP28" i="209"/>
  <c r="CO28" i="209"/>
  <c r="CN28" i="209"/>
  <c r="CM28" i="209"/>
  <c r="CL28" i="209"/>
  <c r="CK28" i="209"/>
  <c r="CJ28" i="209"/>
  <c r="CI28" i="209"/>
  <c r="CH28" i="209"/>
  <c r="CG28" i="209"/>
  <c r="CF28" i="209"/>
  <c r="CE28" i="209"/>
  <c r="CD28" i="209"/>
  <c r="CC28" i="209"/>
  <c r="CB28" i="209"/>
  <c r="CA28" i="209"/>
  <c r="BZ28" i="209"/>
  <c r="BY28" i="209"/>
  <c r="BX28" i="209"/>
  <c r="BW28" i="209"/>
  <c r="BV28" i="209"/>
  <c r="BU28" i="209"/>
  <c r="BT28" i="209"/>
  <c r="BS28" i="209"/>
  <c r="BR28" i="209"/>
  <c r="BQ28" i="209"/>
  <c r="BP28" i="209"/>
  <c r="BO28" i="209"/>
  <c r="BN28" i="209"/>
  <c r="BM28" i="209"/>
  <c r="BL28" i="209"/>
  <c r="BK28" i="209"/>
  <c r="BJ28" i="209"/>
  <c r="BI28" i="209"/>
  <c r="BH28" i="209"/>
  <c r="BG28" i="209"/>
  <c r="BF28" i="209"/>
  <c r="BE28" i="209"/>
  <c r="BD28" i="209"/>
  <c r="BC28" i="209"/>
  <c r="BB28" i="209"/>
  <c r="BA28" i="209"/>
  <c r="AZ28" i="209"/>
  <c r="AY28" i="209"/>
  <c r="AX28" i="209"/>
  <c r="AW28" i="209"/>
  <c r="AV28" i="209"/>
  <c r="AU28" i="209"/>
  <c r="AT28" i="209"/>
  <c r="AS28" i="209"/>
  <c r="AR28" i="209"/>
  <c r="AQ28" i="209"/>
  <c r="AP28" i="209"/>
  <c r="AO28" i="209"/>
  <c r="AN28" i="209"/>
  <c r="AM28" i="209"/>
  <c r="AL28" i="209"/>
  <c r="AK28" i="209"/>
  <c r="AJ28" i="209"/>
  <c r="AI28" i="209"/>
  <c r="AH28" i="209"/>
  <c r="AG28" i="209"/>
  <c r="AF28" i="209"/>
  <c r="AE28" i="209"/>
  <c r="AD28" i="209"/>
  <c r="AC28" i="209"/>
  <c r="AB28" i="209"/>
  <c r="AA28" i="209"/>
  <c r="Z28" i="209"/>
  <c r="Y28" i="209"/>
  <c r="X28" i="209"/>
  <c r="W28" i="209"/>
  <c r="V28" i="209"/>
  <c r="U28" i="209"/>
  <c r="T28" i="209"/>
  <c r="S28" i="209"/>
  <c r="R28" i="209"/>
  <c r="Q28" i="209"/>
  <c r="P28" i="209"/>
  <c r="O28" i="209"/>
  <c r="N28" i="209"/>
  <c r="M28" i="209"/>
  <c r="L28" i="209"/>
  <c r="K28" i="209"/>
  <c r="J28" i="209"/>
  <c r="I28" i="209"/>
  <c r="H28" i="209"/>
  <c r="G28" i="209"/>
  <c r="F28" i="209"/>
  <c r="E28" i="209"/>
  <c r="D28" i="209"/>
  <c r="C28" i="209"/>
  <c r="B28" i="209"/>
  <c r="DS26" i="209"/>
  <c r="DR26" i="209"/>
  <c r="DQ26" i="209"/>
  <c r="DP26" i="209"/>
  <c r="DO26" i="209"/>
  <c r="DN26" i="209"/>
  <c r="DM26" i="209"/>
  <c r="DL26" i="209"/>
  <c r="DK26" i="209"/>
  <c r="DJ26" i="209"/>
  <c r="DI26" i="209"/>
  <c r="DH26" i="209"/>
  <c r="DG26" i="209"/>
  <c r="DF26" i="209"/>
  <c r="DE26" i="209"/>
  <c r="DD26" i="209"/>
  <c r="DC26" i="209"/>
  <c r="DB26" i="209"/>
  <c r="DA26" i="209"/>
  <c r="CZ26" i="209"/>
  <c r="CY26" i="209"/>
  <c r="CX26" i="209"/>
  <c r="CW26" i="209"/>
  <c r="CV26" i="209"/>
  <c r="CU26" i="209"/>
  <c r="CT26" i="209"/>
  <c r="CS26" i="209"/>
  <c r="CR26" i="209"/>
  <c r="CQ26" i="209"/>
  <c r="CP26" i="209"/>
  <c r="CO26" i="209"/>
  <c r="CN26" i="209"/>
  <c r="CM26" i="209"/>
  <c r="CL26" i="209"/>
  <c r="CK26" i="209"/>
  <c r="CJ26" i="209"/>
  <c r="CI26" i="209"/>
  <c r="CH26" i="209"/>
  <c r="CG26" i="209"/>
  <c r="CF26" i="209"/>
  <c r="CE26" i="209"/>
  <c r="CD26" i="209"/>
  <c r="CC26" i="209"/>
  <c r="CB26" i="209"/>
  <c r="CA26" i="209"/>
  <c r="BZ26" i="209"/>
  <c r="BY26" i="209"/>
  <c r="BX26" i="209"/>
  <c r="BW26" i="209"/>
  <c r="BV26" i="209"/>
  <c r="BU26" i="209"/>
  <c r="BT26" i="209"/>
  <c r="BS26" i="209"/>
  <c r="BR26" i="209"/>
  <c r="BQ26" i="209"/>
  <c r="BP26" i="209"/>
  <c r="BO26" i="209"/>
  <c r="BN26" i="209"/>
  <c r="BM26" i="209"/>
  <c r="BL26" i="209"/>
  <c r="BK26" i="209"/>
  <c r="BJ26" i="209"/>
  <c r="BI26" i="209"/>
  <c r="BH26" i="209"/>
  <c r="BG26" i="209"/>
  <c r="BF26" i="209"/>
  <c r="BE26" i="209"/>
  <c r="BD26" i="209"/>
  <c r="BC26" i="209"/>
  <c r="BB26" i="209"/>
  <c r="BA26" i="209"/>
  <c r="AZ26" i="209"/>
  <c r="AY26" i="209"/>
  <c r="AX26" i="209"/>
  <c r="AW26" i="209"/>
  <c r="AV26" i="209"/>
  <c r="AU26" i="209"/>
  <c r="AT26" i="209"/>
  <c r="AS26" i="209"/>
  <c r="AR26" i="209"/>
  <c r="AQ26" i="209"/>
  <c r="AP26" i="209"/>
  <c r="AO26" i="209"/>
  <c r="AN26" i="209"/>
  <c r="AM26" i="209"/>
  <c r="AL26" i="209"/>
  <c r="AK26" i="209"/>
  <c r="AJ26" i="209"/>
  <c r="AI26" i="209"/>
  <c r="AH26" i="209"/>
  <c r="AG26" i="209"/>
  <c r="AF26" i="209"/>
  <c r="AE26" i="209"/>
  <c r="AD26" i="209"/>
  <c r="AC26" i="209"/>
  <c r="AB26" i="209"/>
  <c r="AA26" i="209"/>
  <c r="Z26" i="209"/>
  <c r="Y26" i="209"/>
  <c r="X26" i="209"/>
  <c r="W26" i="209"/>
  <c r="V26" i="209"/>
  <c r="U26" i="209"/>
  <c r="T26" i="209"/>
  <c r="S26" i="209"/>
  <c r="R26" i="209"/>
  <c r="Q26" i="209"/>
  <c r="P26" i="209"/>
  <c r="O26" i="209"/>
  <c r="N26" i="209"/>
  <c r="M26" i="209"/>
  <c r="L26" i="209"/>
  <c r="K26" i="209"/>
  <c r="J26" i="209"/>
  <c r="I26" i="209"/>
  <c r="H26" i="209"/>
  <c r="G26" i="209"/>
  <c r="F26" i="209"/>
  <c r="E26" i="209"/>
  <c r="D26" i="209"/>
  <c r="C26" i="209"/>
  <c r="B26" i="209"/>
  <c r="DS25" i="209"/>
  <c r="DR25" i="209"/>
  <c r="DQ25" i="209"/>
  <c r="DP25" i="209"/>
  <c r="DO25" i="209"/>
  <c r="DN25" i="209"/>
  <c r="DM25" i="209"/>
  <c r="DL25" i="209"/>
  <c r="DK25" i="209"/>
  <c r="DJ25" i="209"/>
  <c r="DI25" i="209"/>
  <c r="DH25" i="209"/>
  <c r="DG25" i="209"/>
  <c r="DF25" i="209"/>
  <c r="DE25" i="209"/>
  <c r="DD25" i="209"/>
  <c r="DC25" i="209"/>
  <c r="DB25" i="209"/>
  <c r="DA25" i="209"/>
  <c r="CZ25" i="209"/>
  <c r="CY25" i="209"/>
  <c r="CX25" i="209"/>
  <c r="CW25" i="209"/>
  <c r="CV25" i="209"/>
  <c r="CU25" i="209"/>
  <c r="CT25" i="209"/>
  <c r="CS25" i="209"/>
  <c r="CR25" i="209"/>
  <c r="CQ25" i="209"/>
  <c r="CP25" i="209"/>
  <c r="CO25" i="209"/>
  <c r="CN25" i="209"/>
  <c r="CM25" i="209"/>
  <c r="CL25" i="209"/>
  <c r="CK25" i="209"/>
  <c r="CJ25" i="209"/>
  <c r="CI25" i="209"/>
  <c r="CH25" i="209"/>
  <c r="CG25" i="209"/>
  <c r="CF25" i="209"/>
  <c r="CE25" i="209"/>
  <c r="CD25" i="209"/>
  <c r="CC25" i="209"/>
  <c r="CB25" i="209"/>
  <c r="CA25" i="209"/>
  <c r="BZ25" i="209"/>
  <c r="BY25" i="209"/>
  <c r="BX25" i="209"/>
  <c r="BW25" i="209"/>
  <c r="BV25" i="209"/>
  <c r="BU25" i="209"/>
  <c r="BT25" i="209"/>
  <c r="BS25" i="209"/>
  <c r="BR25" i="209"/>
  <c r="BQ25" i="209"/>
  <c r="BP25" i="209"/>
  <c r="BO25" i="209"/>
  <c r="BN25" i="209"/>
  <c r="BM25" i="209"/>
  <c r="BL25" i="209"/>
  <c r="BK25" i="209"/>
  <c r="BJ25" i="209"/>
  <c r="BI25" i="209"/>
  <c r="BH25" i="209"/>
  <c r="BG25" i="209"/>
  <c r="BF25" i="209"/>
  <c r="BE25" i="209"/>
  <c r="BD25" i="209"/>
  <c r="BC25" i="209"/>
  <c r="BB25" i="209"/>
  <c r="BA25" i="209"/>
  <c r="AZ25" i="209"/>
  <c r="AY25" i="209"/>
  <c r="AX25" i="209"/>
  <c r="AW25" i="209"/>
  <c r="AV25" i="209"/>
  <c r="AU25" i="209"/>
  <c r="AT25" i="209"/>
  <c r="AS25" i="209"/>
  <c r="AR25" i="209"/>
  <c r="AQ25" i="209"/>
  <c r="AP25" i="209"/>
  <c r="AO25" i="209"/>
  <c r="AN25" i="209"/>
  <c r="AM25" i="209"/>
  <c r="AL25" i="209"/>
  <c r="AK25" i="209"/>
  <c r="AJ25" i="209"/>
  <c r="AI25" i="209"/>
  <c r="AH25" i="209"/>
  <c r="AG25" i="209"/>
  <c r="AF25" i="209"/>
  <c r="AE25" i="209"/>
  <c r="AD25" i="209"/>
  <c r="AC25" i="209"/>
  <c r="AB25" i="209"/>
  <c r="AA25" i="209"/>
  <c r="Z25" i="209"/>
  <c r="Y25" i="209"/>
  <c r="X25" i="209"/>
  <c r="W25" i="209"/>
  <c r="V25" i="209"/>
  <c r="U25" i="209"/>
  <c r="T25" i="209"/>
  <c r="S25" i="209"/>
  <c r="R25" i="209"/>
  <c r="Q25" i="209"/>
  <c r="P25" i="209"/>
  <c r="O25" i="209"/>
  <c r="N25" i="209"/>
  <c r="M25" i="209"/>
  <c r="L25" i="209"/>
  <c r="K25" i="209"/>
  <c r="J25" i="209"/>
  <c r="I25" i="209"/>
  <c r="H25" i="209"/>
  <c r="G25" i="209"/>
  <c r="F25" i="209"/>
  <c r="E25" i="209"/>
  <c r="D25" i="209"/>
  <c r="C25" i="209"/>
  <c r="B25" i="209"/>
  <c r="DS23" i="209"/>
  <c r="DR23" i="209"/>
  <c r="DQ23" i="209"/>
  <c r="DP23" i="209"/>
  <c r="DO23" i="209"/>
  <c r="DN23" i="209"/>
  <c r="DM23" i="209"/>
  <c r="DL23" i="209"/>
  <c r="DK23" i="209"/>
  <c r="DJ23" i="209"/>
  <c r="DI23" i="209"/>
  <c r="DH23" i="209"/>
  <c r="DG23" i="209"/>
  <c r="DF23" i="209"/>
  <c r="DE23" i="209"/>
  <c r="DD23" i="209"/>
  <c r="DC23" i="209"/>
  <c r="DB23" i="209"/>
  <c r="DA23" i="209"/>
  <c r="CZ23" i="209"/>
  <c r="CY23" i="209"/>
  <c r="CX23" i="209"/>
  <c r="CW23" i="209"/>
  <c r="CV23" i="209"/>
  <c r="CU23" i="209"/>
  <c r="CT23" i="209"/>
  <c r="CS23" i="209"/>
  <c r="CR23" i="209"/>
  <c r="CQ23" i="209"/>
  <c r="CP23" i="209"/>
  <c r="CO23" i="209"/>
  <c r="CN23" i="209"/>
  <c r="CM23" i="209"/>
  <c r="CL23" i="209"/>
  <c r="CK23" i="209"/>
  <c r="CJ23" i="209"/>
  <c r="CI23" i="209"/>
  <c r="CH23" i="209"/>
  <c r="CG23" i="209"/>
  <c r="CF23" i="209"/>
  <c r="CE23" i="209"/>
  <c r="CD23" i="209"/>
  <c r="CC23" i="209"/>
  <c r="CB23" i="209"/>
  <c r="CA23" i="209"/>
  <c r="BZ23" i="209"/>
  <c r="BY23" i="209"/>
  <c r="BX23" i="209"/>
  <c r="BW23" i="209"/>
  <c r="BV23" i="209"/>
  <c r="BU23" i="209"/>
  <c r="BT23" i="209"/>
  <c r="BS23" i="209"/>
  <c r="BR23" i="209"/>
  <c r="BQ23" i="209"/>
  <c r="BP23" i="209"/>
  <c r="BO23" i="209"/>
  <c r="BN23" i="209"/>
  <c r="BM23" i="209"/>
  <c r="BL23" i="209"/>
  <c r="BK23" i="209"/>
  <c r="BJ23" i="209"/>
  <c r="BI23" i="209"/>
  <c r="BH23" i="209"/>
  <c r="BG23" i="209"/>
  <c r="BF23" i="209"/>
  <c r="BE23" i="209"/>
  <c r="BD23" i="209"/>
  <c r="BC23" i="209"/>
  <c r="BB23" i="209"/>
  <c r="BA23" i="209"/>
  <c r="AZ23" i="209"/>
  <c r="AY23" i="209"/>
  <c r="AX23" i="209"/>
  <c r="AW23" i="209"/>
  <c r="AV23" i="209"/>
  <c r="AU23" i="209"/>
  <c r="AT23" i="209"/>
  <c r="AS23" i="209"/>
  <c r="AR23" i="209"/>
  <c r="AQ23" i="209"/>
  <c r="AP23" i="209"/>
  <c r="AO23" i="209"/>
  <c r="AN23" i="209"/>
  <c r="AM23" i="209"/>
  <c r="AL23" i="209"/>
  <c r="AK23" i="209"/>
  <c r="AJ23" i="209"/>
  <c r="AI23" i="209"/>
  <c r="AH23" i="209"/>
  <c r="AG23" i="209"/>
  <c r="AF23" i="209"/>
  <c r="AE23" i="209"/>
  <c r="AD23" i="209"/>
  <c r="AC23" i="209"/>
  <c r="AB23" i="209"/>
  <c r="AA23" i="209"/>
  <c r="Z23" i="209"/>
  <c r="Y23" i="209"/>
  <c r="X23" i="209"/>
  <c r="W23" i="209"/>
  <c r="V23" i="209"/>
  <c r="U23" i="209"/>
  <c r="T23" i="209"/>
  <c r="S23" i="209"/>
  <c r="R23" i="209"/>
  <c r="Q23" i="209"/>
  <c r="P23" i="209"/>
  <c r="O23" i="209"/>
  <c r="N23" i="209"/>
  <c r="M23" i="209"/>
  <c r="L23" i="209"/>
  <c r="K23" i="209"/>
  <c r="J23" i="209"/>
  <c r="I23" i="209"/>
  <c r="H23" i="209"/>
  <c r="G23" i="209"/>
  <c r="F23" i="209"/>
  <c r="E23" i="209"/>
  <c r="D23" i="209"/>
  <c r="C23" i="209"/>
  <c r="B23" i="209"/>
  <c r="DS22" i="209"/>
  <c r="DR22" i="209"/>
  <c r="DQ22" i="209"/>
  <c r="DP22" i="209"/>
  <c r="DO22" i="209"/>
  <c r="DN22" i="209"/>
  <c r="DM22" i="209"/>
  <c r="DL22" i="209"/>
  <c r="DK22" i="209"/>
  <c r="DJ22" i="209"/>
  <c r="DI22" i="209"/>
  <c r="DH22" i="209"/>
  <c r="DG22" i="209"/>
  <c r="DF22" i="209"/>
  <c r="DE22" i="209"/>
  <c r="DD22" i="209"/>
  <c r="DC22" i="209"/>
  <c r="DB22" i="209"/>
  <c r="DA22" i="209"/>
  <c r="CZ22" i="209"/>
  <c r="CY22" i="209"/>
  <c r="CX22" i="209"/>
  <c r="CW22" i="209"/>
  <c r="CV22" i="209"/>
  <c r="CU22" i="209"/>
  <c r="CT22" i="209"/>
  <c r="CS22" i="209"/>
  <c r="CR22" i="209"/>
  <c r="CQ22" i="209"/>
  <c r="CP22" i="209"/>
  <c r="CO22" i="209"/>
  <c r="CN22" i="209"/>
  <c r="CM22" i="209"/>
  <c r="CL22" i="209"/>
  <c r="CK22" i="209"/>
  <c r="CJ22" i="209"/>
  <c r="CI22" i="209"/>
  <c r="CH22" i="209"/>
  <c r="CG22" i="209"/>
  <c r="CF22" i="209"/>
  <c r="CE22" i="209"/>
  <c r="CD22" i="209"/>
  <c r="CC22" i="209"/>
  <c r="CB22" i="209"/>
  <c r="CA22" i="209"/>
  <c r="BZ22" i="209"/>
  <c r="BY22" i="209"/>
  <c r="BX22" i="209"/>
  <c r="BW22" i="209"/>
  <c r="BV22" i="209"/>
  <c r="BU22" i="209"/>
  <c r="BT22" i="209"/>
  <c r="BS22" i="209"/>
  <c r="BR22" i="209"/>
  <c r="BQ22" i="209"/>
  <c r="BP22" i="209"/>
  <c r="BO22" i="209"/>
  <c r="BN22" i="209"/>
  <c r="BM22" i="209"/>
  <c r="BL22" i="209"/>
  <c r="BK22" i="209"/>
  <c r="BJ22" i="209"/>
  <c r="BI22" i="209"/>
  <c r="BH22" i="209"/>
  <c r="BG22" i="209"/>
  <c r="BF22" i="209"/>
  <c r="BE22" i="209"/>
  <c r="BD22" i="209"/>
  <c r="BC22" i="209"/>
  <c r="BB22" i="209"/>
  <c r="BA22" i="209"/>
  <c r="AZ22" i="209"/>
  <c r="AY22" i="209"/>
  <c r="AX22" i="209"/>
  <c r="AW22" i="209"/>
  <c r="AV22" i="209"/>
  <c r="AU22" i="209"/>
  <c r="AT22" i="209"/>
  <c r="AS22" i="209"/>
  <c r="AR22" i="209"/>
  <c r="AQ22" i="209"/>
  <c r="AP22" i="209"/>
  <c r="AO22" i="209"/>
  <c r="AN22" i="209"/>
  <c r="AM22" i="209"/>
  <c r="AL22" i="209"/>
  <c r="AK22" i="209"/>
  <c r="AJ22" i="209"/>
  <c r="AI22" i="209"/>
  <c r="AH22" i="209"/>
  <c r="AG22" i="209"/>
  <c r="AF22" i="209"/>
  <c r="AE22" i="209"/>
  <c r="AD22" i="209"/>
  <c r="AC22" i="209"/>
  <c r="AB22" i="209"/>
  <c r="AA22" i="209"/>
  <c r="Z22" i="209"/>
  <c r="Y22" i="209"/>
  <c r="X22" i="209"/>
  <c r="W22" i="209"/>
  <c r="V22" i="209"/>
  <c r="U22" i="209"/>
  <c r="T22" i="209"/>
  <c r="S22" i="209"/>
  <c r="R22" i="209"/>
  <c r="Q22" i="209"/>
  <c r="P22" i="209"/>
  <c r="O22" i="209"/>
  <c r="N22" i="209"/>
  <c r="M22" i="209"/>
  <c r="L22" i="209"/>
  <c r="K22" i="209"/>
  <c r="J22" i="209"/>
  <c r="I22" i="209"/>
  <c r="H22" i="209"/>
  <c r="G22" i="209"/>
  <c r="F22" i="209"/>
  <c r="E22" i="209"/>
  <c r="D22" i="209"/>
  <c r="C22" i="209"/>
  <c r="B22" i="209"/>
  <c r="DS20" i="209"/>
  <c r="DR20" i="209"/>
  <c r="DQ20" i="209"/>
  <c r="DP20" i="209"/>
  <c r="DO20" i="209"/>
  <c r="DN20" i="209"/>
  <c r="DM20" i="209"/>
  <c r="DL20" i="209"/>
  <c r="DK20" i="209"/>
  <c r="DJ20" i="209"/>
  <c r="DI20" i="209"/>
  <c r="DH20" i="209"/>
  <c r="DG20" i="209"/>
  <c r="DF20" i="209"/>
  <c r="DE20" i="209"/>
  <c r="DD20" i="209"/>
  <c r="DC20" i="209"/>
  <c r="DB20" i="209"/>
  <c r="DA20" i="209"/>
  <c r="CZ20" i="209"/>
  <c r="CY20" i="209"/>
  <c r="CX20" i="209"/>
  <c r="CW20" i="209"/>
  <c r="CV20" i="209"/>
  <c r="CU20" i="209"/>
  <c r="CT20" i="209"/>
  <c r="CS20" i="209"/>
  <c r="CR20" i="209"/>
  <c r="CQ20" i="209"/>
  <c r="CP20" i="209"/>
  <c r="CO20" i="209"/>
  <c r="CN20" i="209"/>
  <c r="CM20" i="209"/>
  <c r="CL20" i="209"/>
  <c r="CK20" i="209"/>
  <c r="CJ20" i="209"/>
  <c r="CI20" i="209"/>
  <c r="CH20" i="209"/>
  <c r="CG20" i="209"/>
  <c r="CF20" i="209"/>
  <c r="CE20" i="209"/>
  <c r="CD20" i="209"/>
  <c r="CC20" i="209"/>
  <c r="CB20" i="209"/>
  <c r="CA20" i="209"/>
  <c r="BZ20" i="209"/>
  <c r="BY20" i="209"/>
  <c r="BX20" i="209"/>
  <c r="BW20" i="209"/>
  <c r="BV20" i="209"/>
  <c r="BU20" i="209"/>
  <c r="BT20" i="209"/>
  <c r="BS20" i="209"/>
  <c r="BR20" i="209"/>
  <c r="BQ20" i="209"/>
  <c r="BP20" i="209"/>
  <c r="BO20" i="209"/>
  <c r="BN20" i="209"/>
  <c r="BM20" i="209"/>
  <c r="BL20" i="209"/>
  <c r="BK20" i="209"/>
  <c r="BJ20" i="209"/>
  <c r="BI20" i="209"/>
  <c r="BH20" i="209"/>
  <c r="BG20" i="209"/>
  <c r="BF20" i="209"/>
  <c r="BE20" i="209"/>
  <c r="BD20" i="209"/>
  <c r="BC20" i="209"/>
  <c r="BB20" i="209"/>
  <c r="BA20" i="209"/>
  <c r="AZ20" i="209"/>
  <c r="AY20" i="209"/>
  <c r="AX20" i="209"/>
  <c r="AW20" i="209"/>
  <c r="AV20" i="209"/>
  <c r="AU20" i="209"/>
  <c r="AT20" i="209"/>
  <c r="AS20" i="209"/>
  <c r="AR20" i="209"/>
  <c r="AQ20" i="209"/>
  <c r="AP20" i="209"/>
  <c r="AO20" i="209"/>
  <c r="AN20" i="209"/>
  <c r="AM20" i="209"/>
  <c r="AL20" i="209"/>
  <c r="AK20" i="209"/>
  <c r="AJ20" i="209"/>
  <c r="AI20" i="209"/>
  <c r="AH20" i="209"/>
  <c r="AG20" i="209"/>
  <c r="AF20" i="209"/>
  <c r="AE20" i="209"/>
  <c r="AD20" i="209"/>
  <c r="AC20" i="209"/>
  <c r="AB20" i="209"/>
  <c r="AA20" i="209"/>
  <c r="Z20" i="209"/>
  <c r="Y20" i="209"/>
  <c r="X20" i="209"/>
  <c r="W20" i="209"/>
  <c r="V20" i="209"/>
  <c r="U20" i="209"/>
  <c r="T20" i="209"/>
  <c r="S20" i="209"/>
  <c r="R20" i="209"/>
  <c r="Q20" i="209"/>
  <c r="P20" i="209"/>
  <c r="O20" i="209"/>
  <c r="N20" i="209"/>
  <c r="M20" i="209"/>
  <c r="L20" i="209"/>
  <c r="K20" i="209"/>
  <c r="J20" i="209"/>
  <c r="I20" i="209"/>
  <c r="H20" i="209"/>
  <c r="G20" i="209"/>
  <c r="F20" i="209"/>
  <c r="E20" i="209"/>
  <c r="D20" i="209"/>
  <c r="C20" i="209"/>
  <c r="B20" i="209"/>
  <c r="DS19" i="209"/>
  <c r="DR19" i="209"/>
  <c r="DQ19" i="209"/>
  <c r="DP19" i="209"/>
  <c r="DO19" i="209"/>
  <c r="DN19" i="209"/>
  <c r="DM19" i="209"/>
  <c r="DL19" i="209"/>
  <c r="DK19" i="209"/>
  <c r="DJ19" i="209"/>
  <c r="DI19" i="209"/>
  <c r="DH19" i="209"/>
  <c r="DG19" i="209"/>
  <c r="DF19" i="209"/>
  <c r="DE19" i="209"/>
  <c r="DD19" i="209"/>
  <c r="DC19" i="209"/>
  <c r="DB19" i="209"/>
  <c r="DA19" i="209"/>
  <c r="CZ19" i="209"/>
  <c r="CY19" i="209"/>
  <c r="CX19" i="209"/>
  <c r="CW19" i="209"/>
  <c r="CV19" i="209"/>
  <c r="CU19" i="209"/>
  <c r="CT19" i="209"/>
  <c r="CS19" i="209"/>
  <c r="CR19" i="209"/>
  <c r="CQ19" i="209"/>
  <c r="CP19" i="209"/>
  <c r="CO19" i="209"/>
  <c r="CN19" i="209"/>
  <c r="CM19" i="209"/>
  <c r="CL19" i="209"/>
  <c r="CK19" i="209"/>
  <c r="CJ19" i="209"/>
  <c r="CI19" i="209"/>
  <c r="CH19" i="209"/>
  <c r="CG19" i="209"/>
  <c r="CF19" i="209"/>
  <c r="CE19" i="209"/>
  <c r="CD19" i="209"/>
  <c r="CC19" i="209"/>
  <c r="CB19" i="209"/>
  <c r="CA19" i="209"/>
  <c r="BZ19" i="209"/>
  <c r="BY19" i="209"/>
  <c r="BX19" i="209"/>
  <c r="BW19" i="209"/>
  <c r="BV19" i="209"/>
  <c r="BU19" i="209"/>
  <c r="BT19" i="209"/>
  <c r="BS19" i="209"/>
  <c r="BR19" i="209"/>
  <c r="BQ19" i="209"/>
  <c r="BP19" i="209"/>
  <c r="BO19" i="209"/>
  <c r="BN19" i="209"/>
  <c r="BM19" i="209"/>
  <c r="BL19" i="209"/>
  <c r="BK19" i="209"/>
  <c r="BJ19" i="209"/>
  <c r="BI19" i="209"/>
  <c r="BH19" i="209"/>
  <c r="BG19" i="209"/>
  <c r="BF19" i="209"/>
  <c r="BE19" i="209"/>
  <c r="BD19" i="209"/>
  <c r="BC19" i="209"/>
  <c r="BB19" i="209"/>
  <c r="BA19" i="209"/>
  <c r="AZ19" i="209"/>
  <c r="AY19" i="209"/>
  <c r="AX19" i="209"/>
  <c r="AW19" i="209"/>
  <c r="AV19" i="209"/>
  <c r="AU19" i="209"/>
  <c r="AT19" i="209"/>
  <c r="AS19" i="209"/>
  <c r="AR19" i="209"/>
  <c r="AQ19" i="209"/>
  <c r="AP19" i="209"/>
  <c r="AO19" i="209"/>
  <c r="AN19" i="209"/>
  <c r="AM19" i="209"/>
  <c r="AL19" i="209"/>
  <c r="AK19" i="209"/>
  <c r="AJ19" i="209"/>
  <c r="AI19" i="209"/>
  <c r="AH19" i="209"/>
  <c r="AG19" i="209"/>
  <c r="AF19" i="209"/>
  <c r="AE19" i="209"/>
  <c r="AD19" i="209"/>
  <c r="AC19" i="209"/>
  <c r="AB19" i="209"/>
  <c r="AA19" i="209"/>
  <c r="Z19" i="209"/>
  <c r="Y19" i="209"/>
  <c r="X19" i="209"/>
  <c r="W19" i="209"/>
  <c r="V19" i="209"/>
  <c r="U19" i="209"/>
  <c r="T19" i="209"/>
  <c r="S19" i="209"/>
  <c r="R19" i="209"/>
  <c r="Q19" i="209"/>
  <c r="P19" i="209"/>
  <c r="O19" i="209"/>
  <c r="N19" i="209"/>
  <c r="M19" i="209"/>
  <c r="L19" i="209"/>
  <c r="K19" i="209"/>
  <c r="J19" i="209"/>
  <c r="I19" i="209"/>
  <c r="H19" i="209"/>
  <c r="G19" i="209"/>
  <c r="F19" i="209"/>
  <c r="E19" i="209"/>
  <c r="D19" i="209"/>
  <c r="C19" i="209"/>
  <c r="B19" i="209"/>
  <c r="DS17" i="209"/>
  <c r="DR17" i="209"/>
  <c r="DQ17" i="209"/>
  <c r="DP17" i="209"/>
  <c r="DO17" i="209"/>
  <c r="DN17" i="209"/>
  <c r="DM17" i="209"/>
  <c r="DL17" i="209"/>
  <c r="DK17" i="209"/>
  <c r="DJ17" i="209"/>
  <c r="DI17" i="209"/>
  <c r="DH17" i="209"/>
  <c r="DG17" i="209"/>
  <c r="DF17" i="209"/>
  <c r="DE17" i="209"/>
  <c r="DD17" i="209"/>
  <c r="DC17" i="209"/>
  <c r="DB17" i="209"/>
  <c r="DA17" i="209"/>
  <c r="CZ17" i="209"/>
  <c r="CY17" i="209"/>
  <c r="CX17" i="209"/>
  <c r="CW17" i="209"/>
  <c r="CV17" i="209"/>
  <c r="CU17" i="209"/>
  <c r="CT17" i="209"/>
  <c r="CS17" i="209"/>
  <c r="CR17" i="209"/>
  <c r="CQ17" i="209"/>
  <c r="CP17" i="209"/>
  <c r="CO17" i="209"/>
  <c r="CN17" i="209"/>
  <c r="CM17" i="209"/>
  <c r="CL17" i="209"/>
  <c r="CK17" i="209"/>
  <c r="CJ17" i="209"/>
  <c r="CI17" i="209"/>
  <c r="CH17" i="209"/>
  <c r="CG17" i="209"/>
  <c r="CF17" i="209"/>
  <c r="CE17" i="209"/>
  <c r="CD17" i="209"/>
  <c r="CC17" i="209"/>
  <c r="CB17" i="209"/>
  <c r="CA17" i="209"/>
  <c r="BZ17" i="209"/>
  <c r="BY17" i="209"/>
  <c r="BX17" i="209"/>
  <c r="BW17" i="209"/>
  <c r="BV17" i="209"/>
  <c r="BU17" i="209"/>
  <c r="BT17" i="209"/>
  <c r="BS17" i="209"/>
  <c r="BR17" i="209"/>
  <c r="BQ17" i="209"/>
  <c r="BP17" i="209"/>
  <c r="BO17" i="209"/>
  <c r="BN17" i="209"/>
  <c r="BM17" i="209"/>
  <c r="BL17" i="209"/>
  <c r="BK17" i="209"/>
  <c r="BJ17" i="209"/>
  <c r="BI17" i="209"/>
  <c r="BH17" i="209"/>
  <c r="BG17" i="209"/>
  <c r="BF17" i="209"/>
  <c r="BE17" i="209"/>
  <c r="BD17" i="209"/>
  <c r="BC17" i="209"/>
  <c r="BB17" i="209"/>
  <c r="BA17" i="209"/>
  <c r="AZ17" i="209"/>
  <c r="AY17" i="209"/>
  <c r="AX17" i="209"/>
  <c r="AW17" i="209"/>
  <c r="AV17" i="209"/>
  <c r="AU17" i="209"/>
  <c r="AT17" i="209"/>
  <c r="AS17" i="209"/>
  <c r="AR17" i="209"/>
  <c r="AQ17" i="209"/>
  <c r="AP17" i="209"/>
  <c r="AO17" i="209"/>
  <c r="AN17" i="209"/>
  <c r="AM17" i="209"/>
  <c r="AL17" i="209"/>
  <c r="AK17" i="209"/>
  <c r="AJ17" i="209"/>
  <c r="AI17" i="209"/>
  <c r="AH17" i="209"/>
  <c r="AG17" i="209"/>
  <c r="AF17" i="209"/>
  <c r="AE17" i="209"/>
  <c r="AD17" i="209"/>
  <c r="AC17" i="209"/>
  <c r="AB17" i="209"/>
  <c r="AA17" i="209"/>
  <c r="Z17" i="209"/>
  <c r="Y17" i="209"/>
  <c r="X17" i="209"/>
  <c r="W17" i="209"/>
  <c r="V17" i="209"/>
  <c r="U17" i="209"/>
  <c r="T17" i="209"/>
  <c r="S17" i="209"/>
  <c r="R17" i="209"/>
  <c r="Q17" i="209"/>
  <c r="P17" i="209"/>
  <c r="O17" i="209"/>
  <c r="N17" i="209"/>
  <c r="M17" i="209"/>
  <c r="L17" i="209"/>
  <c r="K17" i="209"/>
  <c r="J17" i="209"/>
  <c r="I17" i="209"/>
  <c r="H17" i="209"/>
  <c r="G17" i="209"/>
  <c r="F17" i="209"/>
  <c r="E17" i="209"/>
  <c r="D17" i="209"/>
  <c r="C17" i="209"/>
  <c r="B17" i="209"/>
  <c r="DS16" i="209"/>
  <c r="DR16" i="209"/>
  <c r="DQ16" i="209"/>
  <c r="DP16" i="209"/>
  <c r="DO16" i="209"/>
  <c r="DN16" i="209"/>
  <c r="DM16" i="209"/>
  <c r="DL16" i="209"/>
  <c r="DK16" i="209"/>
  <c r="DJ16" i="209"/>
  <c r="DI16" i="209"/>
  <c r="DH16" i="209"/>
  <c r="DG16" i="209"/>
  <c r="DF16" i="209"/>
  <c r="DE16" i="209"/>
  <c r="DD16" i="209"/>
  <c r="DC16" i="209"/>
  <c r="DB16" i="209"/>
  <c r="DA16" i="209"/>
  <c r="CZ16" i="209"/>
  <c r="CY16" i="209"/>
  <c r="CX16" i="209"/>
  <c r="CW16" i="209"/>
  <c r="CV16" i="209"/>
  <c r="CU16" i="209"/>
  <c r="CT16" i="209"/>
  <c r="CS16" i="209"/>
  <c r="CR16" i="209"/>
  <c r="CQ16" i="209"/>
  <c r="CP16" i="209"/>
  <c r="CO16" i="209"/>
  <c r="CN16" i="209"/>
  <c r="CM16" i="209"/>
  <c r="CL16" i="209"/>
  <c r="CK16" i="209"/>
  <c r="CJ16" i="209"/>
  <c r="CI16" i="209"/>
  <c r="CH16" i="209"/>
  <c r="CG16" i="209"/>
  <c r="CF16" i="209"/>
  <c r="CE16" i="209"/>
  <c r="CD16" i="209"/>
  <c r="CC16" i="209"/>
  <c r="CB16" i="209"/>
  <c r="CA16" i="209"/>
  <c r="BZ16" i="209"/>
  <c r="BY16" i="209"/>
  <c r="BX16" i="209"/>
  <c r="BW16" i="209"/>
  <c r="BV16" i="209"/>
  <c r="BU16" i="209"/>
  <c r="BT16" i="209"/>
  <c r="BS16" i="209"/>
  <c r="BR16" i="209"/>
  <c r="BQ16" i="209"/>
  <c r="BP16" i="209"/>
  <c r="BO16" i="209"/>
  <c r="BN16" i="209"/>
  <c r="BM16" i="209"/>
  <c r="BL16" i="209"/>
  <c r="BK16" i="209"/>
  <c r="BJ16" i="209"/>
  <c r="BI16" i="209"/>
  <c r="BH16" i="209"/>
  <c r="BG16" i="209"/>
  <c r="BF16" i="209"/>
  <c r="BE16" i="209"/>
  <c r="BD16" i="209"/>
  <c r="BC16" i="209"/>
  <c r="BB16" i="209"/>
  <c r="BA16" i="209"/>
  <c r="AZ16" i="209"/>
  <c r="AY16" i="209"/>
  <c r="AX16" i="209"/>
  <c r="AW16" i="209"/>
  <c r="AV16" i="209"/>
  <c r="AU16" i="209"/>
  <c r="AT16" i="209"/>
  <c r="AS16" i="209"/>
  <c r="AR16" i="209"/>
  <c r="AQ16" i="209"/>
  <c r="AP16" i="209"/>
  <c r="AO16" i="209"/>
  <c r="AN16" i="209"/>
  <c r="AM16" i="209"/>
  <c r="AL16" i="209"/>
  <c r="AK16" i="209"/>
  <c r="AJ16" i="209"/>
  <c r="AI16" i="209"/>
  <c r="AH16" i="209"/>
  <c r="AG16" i="209"/>
  <c r="AF16" i="209"/>
  <c r="AE16" i="209"/>
  <c r="AD16" i="209"/>
  <c r="AC16" i="209"/>
  <c r="AB16" i="209"/>
  <c r="AA16" i="209"/>
  <c r="Z16" i="209"/>
  <c r="Y16" i="209"/>
  <c r="X16" i="209"/>
  <c r="W16" i="209"/>
  <c r="V16" i="209"/>
  <c r="U16" i="209"/>
  <c r="T16" i="209"/>
  <c r="S16" i="209"/>
  <c r="R16" i="209"/>
  <c r="Q16" i="209"/>
  <c r="P16" i="209"/>
  <c r="O16" i="209"/>
  <c r="N16" i="209"/>
  <c r="M16" i="209"/>
  <c r="L16" i="209"/>
  <c r="K16" i="209"/>
  <c r="J16" i="209"/>
  <c r="I16" i="209"/>
  <c r="H16" i="209"/>
  <c r="G16" i="209"/>
  <c r="F16" i="209"/>
  <c r="E16" i="209"/>
  <c r="D16" i="209"/>
  <c r="C16" i="209"/>
  <c r="B16" i="209"/>
  <c r="DS14" i="209"/>
  <c r="DR14" i="209"/>
  <c r="DQ14" i="209"/>
  <c r="DP14" i="209"/>
  <c r="DO14" i="209"/>
  <c r="DN14" i="209"/>
  <c r="DM14" i="209"/>
  <c r="DL14" i="209"/>
  <c r="DK14" i="209"/>
  <c r="DJ14" i="209"/>
  <c r="DI14" i="209"/>
  <c r="DH14" i="209"/>
  <c r="DG14" i="209"/>
  <c r="DF14" i="209"/>
  <c r="DE14" i="209"/>
  <c r="DD14" i="209"/>
  <c r="DC14" i="209"/>
  <c r="DB14" i="209"/>
  <c r="DA14" i="209"/>
  <c r="CZ14" i="209"/>
  <c r="CY14" i="209"/>
  <c r="CX14" i="209"/>
  <c r="CW14" i="209"/>
  <c r="CV14" i="209"/>
  <c r="CU14" i="209"/>
  <c r="CT14" i="209"/>
  <c r="CS14" i="209"/>
  <c r="CR14" i="209"/>
  <c r="CQ14" i="209"/>
  <c r="CP14" i="209"/>
  <c r="CO14" i="209"/>
  <c r="CN14" i="209"/>
  <c r="CM14" i="209"/>
  <c r="CL14" i="209"/>
  <c r="CK14" i="209"/>
  <c r="CJ14" i="209"/>
  <c r="CI14" i="209"/>
  <c r="CH14" i="209"/>
  <c r="CG14" i="209"/>
  <c r="CF14" i="209"/>
  <c r="CE14" i="209"/>
  <c r="CD14" i="209"/>
  <c r="CC14" i="209"/>
  <c r="CB14" i="209"/>
  <c r="CA14" i="209"/>
  <c r="BZ14" i="209"/>
  <c r="BY14" i="209"/>
  <c r="BX14" i="209"/>
  <c r="BW14" i="209"/>
  <c r="BV14" i="209"/>
  <c r="BU14" i="209"/>
  <c r="BT14" i="209"/>
  <c r="BS14" i="209"/>
  <c r="BR14" i="209"/>
  <c r="BQ14" i="209"/>
  <c r="BP14" i="209"/>
  <c r="BO14" i="209"/>
  <c r="BN14" i="209"/>
  <c r="BM14" i="209"/>
  <c r="BL14" i="209"/>
  <c r="BK14" i="209"/>
  <c r="BJ14" i="209"/>
  <c r="BI14" i="209"/>
  <c r="BH14" i="209"/>
  <c r="BG14" i="209"/>
  <c r="BF14" i="209"/>
  <c r="BE14" i="209"/>
  <c r="BD14" i="209"/>
  <c r="BC14" i="209"/>
  <c r="BB14" i="209"/>
  <c r="BA14" i="209"/>
  <c r="AZ14" i="209"/>
  <c r="AY14" i="209"/>
  <c r="AX14" i="209"/>
  <c r="AW14" i="209"/>
  <c r="AV14" i="209"/>
  <c r="AU14" i="209"/>
  <c r="AT14" i="209"/>
  <c r="AS14" i="209"/>
  <c r="AR14" i="209"/>
  <c r="AQ14" i="209"/>
  <c r="AP14" i="209"/>
  <c r="AO14" i="209"/>
  <c r="AN14" i="209"/>
  <c r="AM14" i="209"/>
  <c r="AL14" i="209"/>
  <c r="AK14" i="209"/>
  <c r="AJ14" i="209"/>
  <c r="AI14" i="209"/>
  <c r="AH14" i="209"/>
  <c r="AG14" i="209"/>
  <c r="AF14" i="209"/>
  <c r="AE14" i="209"/>
  <c r="AD14" i="209"/>
  <c r="AC14" i="209"/>
  <c r="AB14" i="209"/>
  <c r="AA14" i="209"/>
  <c r="Z14" i="209"/>
  <c r="Y14" i="209"/>
  <c r="X14" i="209"/>
  <c r="W14" i="209"/>
  <c r="V14" i="209"/>
  <c r="U14" i="209"/>
  <c r="T14" i="209"/>
  <c r="S14" i="209"/>
  <c r="R14" i="209"/>
  <c r="Q14" i="209"/>
  <c r="P14" i="209"/>
  <c r="O14" i="209"/>
  <c r="N14" i="209"/>
  <c r="M14" i="209"/>
  <c r="L14" i="209"/>
  <c r="K14" i="209"/>
  <c r="J14" i="209"/>
  <c r="I14" i="209"/>
  <c r="H14" i="209"/>
  <c r="G14" i="209"/>
  <c r="F14" i="209"/>
  <c r="E14" i="209"/>
  <c r="D14" i="209"/>
  <c r="C14" i="209"/>
  <c r="B14" i="209"/>
  <c r="DS13" i="209"/>
  <c r="DR13" i="209"/>
  <c r="DQ13" i="209"/>
  <c r="DP13" i="209"/>
  <c r="DO13" i="209"/>
  <c r="DN13" i="209"/>
  <c r="DM13" i="209"/>
  <c r="DL13" i="209"/>
  <c r="DK13" i="209"/>
  <c r="DJ13" i="209"/>
  <c r="DI13" i="209"/>
  <c r="DH13" i="209"/>
  <c r="DG13" i="209"/>
  <c r="DF13" i="209"/>
  <c r="DE13" i="209"/>
  <c r="DD13" i="209"/>
  <c r="DC13" i="209"/>
  <c r="DB13" i="209"/>
  <c r="DA13" i="209"/>
  <c r="CZ13" i="209"/>
  <c r="CY13" i="209"/>
  <c r="CX13" i="209"/>
  <c r="CW13" i="209"/>
  <c r="CV13" i="209"/>
  <c r="CU13" i="209"/>
  <c r="CT13" i="209"/>
  <c r="CS13" i="209"/>
  <c r="CR13" i="209"/>
  <c r="CQ13" i="209"/>
  <c r="CP13" i="209"/>
  <c r="CO13" i="209"/>
  <c r="CN13" i="209"/>
  <c r="CM13" i="209"/>
  <c r="CL13" i="209"/>
  <c r="CK13" i="209"/>
  <c r="CJ13" i="209"/>
  <c r="CI13" i="209"/>
  <c r="CH13" i="209"/>
  <c r="CG13" i="209"/>
  <c r="CF13" i="209"/>
  <c r="CE13" i="209"/>
  <c r="CD13" i="209"/>
  <c r="CC13" i="209"/>
  <c r="CB13" i="209"/>
  <c r="CA13" i="209"/>
  <c r="BZ13" i="209"/>
  <c r="BY13" i="209"/>
  <c r="BX13" i="209"/>
  <c r="BW13" i="209"/>
  <c r="BV13" i="209"/>
  <c r="BU13" i="209"/>
  <c r="BT13" i="209"/>
  <c r="BS13" i="209"/>
  <c r="BR13" i="209"/>
  <c r="BQ13" i="209"/>
  <c r="BP13" i="209"/>
  <c r="BO13" i="209"/>
  <c r="BN13" i="209"/>
  <c r="BM13" i="209"/>
  <c r="BL13" i="209"/>
  <c r="BK13" i="209"/>
  <c r="BJ13" i="209"/>
  <c r="BI13" i="209"/>
  <c r="BH13" i="209"/>
  <c r="BG13" i="209"/>
  <c r="BF13" i="209"/>
  <c r="BE13" i="209"/>
  <c r="BD13" i="209"/>
  <c r="BC13" i="209"/>
  <c r="BB13" i="209"/>
  <c r="BA13" i="209"/>
  <c r="AZ13" i="209"/>
  <c r="AY13" i="209"/>
  <c r="AX13" i="209"/>
  <c r="AW13" i="209"/>
  <c r="AV13" i="209"/>
  <c r="AU13" i="209"/>
  <c r="AT13" i="209"/>
  <c r="AS13" i="209"/>
  <c r="AR13" i="209"/>
  <c r="AQ13" i="209"/>
  <c r="AP13" i="209"/>
  <c r="AO13" i="209"/>
  <c r="AN13" i="209"/>
  <c r="AM13" i="209"/>
  <c r="AL13" i="209"/>
  <c r="AK13" i="209"/>
  <c r="AJ13" i="209"/>
  <c r="AI13" i="209"/>
  <c r="AH13" i="209"/>
  <c r="AG13" i="209"/>
  <c r="AF13" i="209"/>
  <c r="AE13" i="209"/>
  <c r="AD13" i="209"/>
  <c r="AC13" i="209"/>
  <c r="AB13" i="209"/>
  <c r="AA13" i="209"/>
  <c r="Z13" i="209"/>
  <c r="Y13" i="209"/>
  <c r="X13" i="209"/>
  <c r="W13" i="209"/>
  <c r="V13" i="209"/>
  <c r="U13" i="209"/>
  <c r="T13" i="209"/>
  <c r="S13" i="209"/>
  <c r="R13" i="209"/>
  <c r="Q13" i="209"/>
  <c r="P13" i="209"/>
  <c r="O13" i="209"/>
  <c r="N13" i="209"/>
  <c r="M13" i="209"/>
  <c r="L13" i="209"/>
  <c r="K13" i="209"/>
  <c r="J13" i="209"/>
  <c r="I13" i="209"/>
  <c r="H13" i="209"/>
  <c r="G13" i="209"/>
  <c r="F13" i="209"/>
  <c r="E13" i="209"/>
  <c r="D13" i="209"/>
  <c r="C13" i="209"/>
  <c r="B13" i="209"/>
  <c r="DS11" i="209"/>
  <c r="DR11" i="209"/>
  <c r="DQ11" i="209"/>
  <c r="DP11" i="209"/>
  <c r="DO11" i="209"/>
  <c r="DN11" i="209"/>
  <c r="DM11" i="209"/>
  <c r="DL11" i="209"/>
  <c r="DK11" i="209"/>
  <c r="DJ11" i="209"/>
  <c r="DI11" i="209"/>
  <c r="DH11" i="209"/>
  <c r="DG11" i="209"/>
  <c r="DF11" i="209"/>
  <c r="DE11" i="209"/>
  <c r="DD11" i="209"/>
  <c r="DC11" i="209"/>
  <c r="DB11" i="209"/>
  <c r="DA11" i="209"/>
  <c r="CZ11" i="209"/>
  <c r="CY11" i="209"/>
  <c r="CX11" i="209"/>
  <c r="CW11" i="209"/>
  <c r="CV11" i="209"/>
  <c r="CU11" i="209"/>
  <c r="CT11" i="209"/>
  <c r="CS11" i="209"/>
  <c r="CR11" i="209"/>
  <c r="CQ11" i="209"/>
  <c r="CP11" i="209"/>
  <c r="CO11" i="209"/>
  <c r="CN11" i="209"/>
  <c r="CM11" i="209"/>
  <c r="CL11" i="209"/>
  <c r="CK11" i="209"/>
  <c r="CJ11" i="209"/>
  <c r="CI11" i="209"/>
  <c r="CH11" i="209"/>
  <c r="CG11" i="209"/>
  <c r="CF11" i="209"/>
  <c r="CE11" i="209"/>
  <c r="CD11" i="209"/>
  <c r="CC11" i="209"/>
  <c r="CB11" i="209"/>
  <c r="CA11" i="209"/>
  <c r="BZ11" i="209"/>
  <c r="BY11" i="209"/>
  <c r="BX11" i="209"/>
  <c r="BW11" i="209"/>
  <c r="BV11" i="209"/>
  <c r="BU11" i="209"/>
  <c r="BT11" i="209"/>
  <c r="BS11" i="209"/>
  <c r="BR11" i="209"/>
  <c r="BQ11" i="209"/>
  <c r="BP11" i="209"/>
  <c r="BO11" i="209"/>
  <c r="BN11" i="209"/>
  <c r="BM11" i="209"/>
  <c r="BL11" i="209"/>
  <c r="BK11" i="209"/>
  <c r="BJ11" i="209"/>
  <c r="BI11" i="209"/>
  <c r="BH11" i="209"/>
  <c r="BG11" i="209"/>
  <c r="BF11" i="209"/>
  <c r="BE11" i="209"/>
  <c r="BD11" i="209"/>
  <c r="BC11" i="209"/>
  <c r="BB11" i="209"/>
  <c r="BA11" i="209"/>
  <c r="AZ11" i="209"/>
  <c r="AY11" i="209"/>
  <c r="AX11" i="209"/>
  <c r="AW11" i="209"/>
  <c r="AV11" i="209"/>
  <c r="AU11" i="209"/>
  <c r="AT11" i="209"/>
  <c r="AS11" i="209"/>
  <c r="AR11" i="209"/>
  <c r="AQ11" i="209"/>
  <c r="AP11" i="209"/>
  <c r="AO11" i="209"/>
  <c r="AN11" i="209"/>
  <c r="AM11" i="209"/>
  <c r="AL11" i="209"/>
  <c r="AK11" i="209"/>
  <c r="AJ11" i="209"/>
  <c r="AI11" i="209"/>
  <c r="AH11" i="209"/>
  <c r="AG11" i="209"/>
  <c r="AF11" i="209"/>
  <c r="AE11" i="209"/>
  <c r="AD11" i="209"/>
  <c r="AC11" i="209"/>
  <c r="AB11" i="209"/>
  <c r="AA11" i="209"/>
  <c r="Z11" i="209"/>
  <c r="Y11" i="209"/>
  <c r="X11" i="209"/>
  <c r="W11" i="209"/>
  <c r="V11" i="209"/>
  <c r="U11" i="209"/>
  <c r="T11" i="209"/>
  <c r="S11" i="209"/>
  <c r="R11" i="209"/>
  <c r="Q11" i="209"/>
  <c r="P11" i="209"/>
  <c r="O11" i="209"/>
  <c r="N11" i="209"/>
  <c r="M11" i="209"/>
  <c r="L11" i="209"/>
  <c r="K11" i="209"/>
  <c r="J11" i="209"/>
  <c r="I11" i="209"/>
  <c r="H11" i="209"/>
  <c r="G11" i="209"/>
  <c r="F11" i="209"/>
  <c r="E11" i="209"/>
  <c r="D11" i="209"/>
  <c r="C11" i="209"/>
  <c r="B11" i="209"/>
  <c r="DS10" i="209"/>
  <c r="DR10" i="209"/>
  <c r="DQ10" i="209"/>
  <c r="DP10" i="209"/>
  <c r="DO10" i="209"/>
  <c r="DN10" i="209"/>
  <c r="DM10" i="209"/>
  <c r="DL10" i="209"/>
  <c r="DK10" i="209"/>
  <c r="DJ10" i="209"/>
  <c r="DI10" i="209"/>
  <c r="DH10" i="209"/>
  <c r="DG10" i="209"/>
  <c r="DF10" i="209"/>
  <c r="DE10" i="209"/>
  <c r="DD10" i="209"/>
  <c r="DC10" i="209"/>
  <c r="DB10" i="209"/>
  <c r="DA10" i="209"/>
  <c r="CZ10" i="209"/>
  <c r="CY10" i="209"/>
  <c r="CX10" i="209"/>
  <c r="CW10" i="209"/>
  <c r="CV10" i="209"/>
  <c r="CU10" i="209"/>
  <c r="CT10" i="209"/>
  <c r="CS10" i="209"/>
  <c r="CR10" i="209"/>
  <c r="CQ10" i="209"/>
  <c r="CP10" i="209"/>
  <c r="CO10" i="209"/>
  <c r="CN10" i="209"/>
  <c r="CM10" i="209"/>
  <c r="CL10" i="209"/>
  <c r="CK10" i="209"/>
  <c r="CJ10" i="209"/>
  <c r="CI10" i="209"/>
  <c r="CH10" i="209"/>
  <c r="CG10" i="209"/>
  <c r="CF10" i="209"/>
  <c r="CE10" i="209"/>
  <c r="CD10" i="209"/>
  <c r="CC10" i="209"/>
  <c r="CB10" i="209"/>
  <c r="CA10" i="209"/>
  <c r="BZ10" i="209"/>
  <c r="BY10" i="209"/>
  <c r="BX10" i="209"/>
  <c r="BW10" i="209"/>
  <c r="BV10" i="209"/>
  <c r="BU10" i="209"/>
  <c r="BT10" i="209"/>
  <c r="BS10" i="209"/>
  <c r="BR10" i="209"/>
  <c r="BQ10" i="209"/>
  <c r="BP10" i="209"/>
  <c r="BO10" i="209"/>
  <c r="BN10" i="209"/>
  <c r="BM10" i="209"/>
  <c r="BL10" i="209"/>
  <c r="BK10" i="209"/>
  <c r="BJ10" i="209"/>
  <c r="BI10" i="209"/>
  <c r="BH10" i="209"/>
  <c r="BG10" i="209"/>
  <c r="BF10" i="209"/>
  <c r="BE10" i="209"/>
  <c r="BD10" i="209"/>
  <c r="BC10" i="209"/>
  <c r="BB10" i="209"/>
  <c r="BA10" i="209"/>
  <c r="AZ10" i="209"/>
  <c r="AY10" i="209"/>
  <c r="AX10" i="209"/>
  <c r="AW10" i="209"/>
  <c r="AV10" i="209"/>
  <c r="AU10" i="209"/>
  <c r="AT10" i="209"/>
  <c r="AS10" i="209"/>
  <c r="AR10" i="209"/>
  <c r="AQ10" i="209"/>
  <c r="AP10" i="209"/>
  <c r="AO10" i="209"/>
  <c r="AN10" i="209"/>
  <c r="AM10" i="209"/>
  <c r="AL10" i="209"/>
  <c r="AK10" i="209"/>
  <c r="AJ10" i="209"/>
  <c r="AI10" i="209"/>
  <c r="AH10" i="209"/>
  <c r="AG10" i="209"/>
  <c r="AF10" i="209"/>
  <c r="AE10" i="209"/>
  <c r="AD10" i="209"/>
  <c r="AC10" i="209"/>
  <c r="AB10" i="209"/>
  <c r="AA10" i="209"/>
  <c r="Z10" i="209"/>
  <c r="Y10" i="209"/>
  <c r="X10" i="209"/>
  <c r="W10" i="209"/>
  <c r="V10" i="209"/>
  <c r="U10" i="209"/>
  <c r="T10" i="209"/>
  <c r="S10" i="209"/>
  <c r="R10" i="209"/>
  <c r="Q10" i="209"/>
  <c r="P10" i="209"/>
  <c r="O10" i="209"/>
  <c r="N10" i="209"/>
  <c r="M10" i="209"/>
  <c r="L10" i="209"/>
  <c r="K10" i="209"/>
  <c r="J10" i="209"/>
  <c r="I10" i="209"/>
  <c r="H10" i="209"/>
  <c r="G10" i="209"/>
  <c r="F10" i="209"/>
  <c r="E10" i="209"/>
  <c r="D10" i="209"/>
  <c r="C10" i="209"/>
  <c r="B10" i="209"/>
  <c r="DS8" i="209"/>
  <c r="DR8" i="209"/>
  <c r="DQ8" i="209"/>
  <c r="DP8" i="209"/>
  <c r="DO8" i="209"/>
  <c r="DN8" i="209"/>
  <c r="DM8" i="209"/>
  <c r="DL8" i="209"/>
  <c r="DK8" i="209"/>
  <c r="DJ8" i="209"/>
  <c r="DI8" i="209"/>
  <c r="DH8" i="209"/>
  <c r="DG8" i="209"/>
  <c r="DF8" i="209"/>
  <c r="DE8" i="209"/>
  <c r="DD8" i="209"/>
  <c r="DC8" i="209"/>
  <c r="DB8" i="209"/>
  <c r="DA8" i="209"/>
  <c r="CZ8" i="209"/>
  <c r="CY8" i="209"/>
  <c r="CX8" i="209"/>
  <c r="CW8" i="209"/>
  <c r="CV8" i="209"/>
  <c r="CU8" i="209"/>
  <c r="CT8" i="209"/>
  <c r="CS8" i="209"/>
  <c r="CR8" i="209"/>
  <c r="CQ8" i="209"/>
  <c r="CP8" i="209"/>
  <c r="CO8" i="209"/>
  <c r="CN8" i="209"/>
  <c r="CM8" i="209"/>
  <c r="CL8" i="209"/>
  <c r="CK8" i="209"/>
  <c r="CJ8" i="209"/>
  <c r="CI8" i="209"/>
  <c r="CH8" i="209"/>
  <c r="CG8" i="209"/>
  <c r="CF8" i="209"/>
  <c r="CE8" i="209"/>
  <c r="CD8" i="209"/>
  <c r="CC8" i="209"/>
  <c r="CB8" i="209"/>
  <c r="CA8" i="209"/>
  <c r="BZ8" i="209"/>
  <c r="BY8" i="209"/>
  <c r="BX8" i="209"/>
  <c r="BW8" i="209"/>
  <c r="BV8" i="209"/>
  <c r="BU8" i="209"/>
  <c r="BT8" i="209"/>
  <c r="BS8" i="209"/>
  <c r="BR8" i="209"/>
  <c r="BQ8" i="209"/>
  <c r="BP8" i="209"/>
  <c r="BO8" i="209"/>
  <c r="BN8" i="209"/>
  <c r="BM8" i="209"/>
  <c r="BL8" i="209"/>
  <c r="BK8" i="209"/>
  <c r="BJ8" i="209"/>
  <c r="BI8" i="209"/>
  <c r="BH8" i="209"/>
  <c r="BG8" i="209"/>
  <c r="BF8" i="209"/>
  <c r="BE8" i="209"/>
  <c r="BD8" i="209"/>
  <c r="BC8" i="209"/>
  <c r="BB8" i="209"/>
  <c r="BA8" i="209"/>
  <c r="AZ8" i="209"/>
  <c r="AY8" i="209"/>
  <c r="AX8" i="209"/>
  <c r="AW8" i="209"/>
  <c r="AV8" i="209"/>
  <c r="AU8" i="209"/>
  <c r="AT8" i="209"/>
  <c r="AS8" i="209"/>
  <c r="AR8" i="209"/>
  <c r="AQ8" i="209"/>
  <c r="AP8" i="209"/>
  <c r="AO8" i="209"/>
  <c r="AN8" i="209"/>
  <c r="AM8" i="209"/>
  <c r="AL8" i="209"/>
  <c r="AK8" i="209"/>
  <c r="AJ8" i="209"/>
  <c r="AI8" i="209"/>
  <c r="AH8" i="209"/>
  <c r="AG8" i="209"/>
  <c r="AF8" i="209"/>
  <c r="AE8" i="209"/>
  <c r="AD8" i="209"/>
  <c r="AC8" i="209"/>
  <c r="AB8" i="209"/>
  <c r="AA8" i="209"/>
  <c r="Z8" i="209"/>
  <c r="Y8" i="209"/>
  <c r="X8" i="209"/>
  <c r="W8" i="209"/>
  <c r="V8" i="209"/>
  <c r="U8" i="209"/>
  <c r="T8" i="209"/>
  <c r="S8" i="209"/>
  <c r="R8" i="209"/>
  <c r="Q8" i="209"/>
  <c r="P8" i="209"/>
  <c r="O8" i="209"/>
  <c r="N8" i="209"/>
  <c r="M8" i="209"/>
  <c r="L8" i="209"/>
  <c r="K8" i="209"/>
  <c r="J8" i="209"/>
  <c r="I8" i="209"/>
  <c r="H8" i="209"/>
  <c r="G8" i="209"/>
  <c r="F8" i="209"/>
  <c r="E8" i="209"/>
  <c r="D8" i="209"/>
  <c r="C8" i="209"/>
  <c r="B8" i="209"/>
  <c r="DS7" i="209"/>
  <c r="DR7" i="209"/>
  <c r="DQ7" i="209"/>
  <c r="DP7" i="209"/>
  <c r="DO7" i="209"/>
  <c r="DN7" i="209"/>
  <c r="DM7" i="209"/>
  <c r="DL7" i="209"/>
  <c r="DK7" i="209"/>
  <c r="DJ7" i="209"/>
  <c r="DI7" i="209"/>
  <c r="DH7" i="209"/>
  <c r="DG7" i="209"/>
  <c r="DF7" i="209"/>
  <c r="DE7" i="209"/>
  <c r="DD7" i="209"/>
  <c r="DC7" i="209"/>
  <c r="DB7" i="209"/>
  <c r="DA7" i="209"/>
  <c r="CZ7" i="209"/>
  <c r="CY7" i="209"/>
  <c r="CX7" i="209"/>
  <c r="CW7" i="209"/>
  <c r="CV7" i="209"/>
  <c r="CU7" i="209"/>
  <c r="CT7" i="209"/>
  <c r="CS7" i="209"/>
  <c r="CR7" i="209"/>
  <c r="CQ7" i="209"/>
  <c r="CP7" i="209"/>
  <c r="CO7" i="209"/>
  <c r="CN7" i="209"/>
  <c r="CM7" i="209"/>
  <c r="CL7" i="209"/>
  <c r="CK7" i="209"/>
  <c r="CJ7" i="209"/>
  <c r="CI7" i="209"/>
  <c r="CH7" i="209"/>
  <c r="CG7" i="209"/>
  <c r="CF7" i="209"/>
  <c r="CE7" i="209"/>
  <c r="CD7" i="209"/>
  <c r="CC7" i="209"/>
  <c r="CB7" i="209"/>
  <c r="CA7" i="209"/>
  <c r="BZ7" i="209"/>
  <c r="BY7" i="209"/>
  <c r="BX7" i="209"/>
  <c r="BW7" i="209"/>
  <c r="BV7" i="209"/>
  <c r="BU7" i="209"/>
  <c r="BT7" i="209"/>
  <c r="BS7" i="209"/>
  <c r="BR7" i="209"/>
  <c r="BQ7" i="209"/>
  <c r="BP7" i="209"/>
  <c r="BO7" i="209"/>
  <c r="BN7" i="209"/>
  <c r="BM7" i="209"/>
  <c r="BL7" i="209"/>
  <c r="BK7" i="209"/>
  <c r="BJ7" i="209"/>
  <c r="BI7" i="209"/>
  <c r="BH7" i="209"/>
  <c r="BG7" i="209"/>
  <c r="BF7" i="209"/>
  <c r="BE7" i="209"/>
  <c r="BD7" i="209"/>
  <c r="BC7" i="209"/>
  <c r="BB7" i="209"/>
  <c r="BA7" i="209"/>
  <c r="AZ7" i="209"/>
  <c r="AY7" i="209"/>
  <c r="AX7" i="209"/>
  <c r="AW7" i="209"/>
  <c r="AV7" i="209"/>
  <c r="AU7" i="209"/>
  <c r="AT7" i="209"/>
  <c r="AS7" i="209"/>
  <c r="AR7" i="209"/>
  <c r="AQ7" i="209"/>
  <c r="AP7" i="209"/>
  <c r="AO7" i="209"/>
  <c r="AN7" i="209"/>
  <c r="AM7" i="209"/>
  <c r="AL7" i="209"/>
  <c r="AK7" i="209"/>
  <c r="AJ7" i="209"/>
  <c r="AI7" i="209"/>
  <c r="AH7" i="209"/>
  <c r="AG7" i="209"/>
  <c r="AF7" i="209"/>
  <c r="AE7" i="209"/>
  <c r="AD7" i="209"/>
  <c r="AC7" i="209"/>
  <c r="AB7" i="209"/>
  <c r="AA7" i="209"/>
  <c r="Z7" i="209"/>
  <c r="Y7" i="209"/>
  <c r="X7" i="209"/>
  <c r="W7" i="209"/>
  <c r="V7" i="209"/>
  <c r="U7" i="209"/>
  <c r="T7" i="209"/>
  <c r="S7" i="209"/>
  <c r="R7" i="209"/>
  <c r="Q7" i="209"/>
  <c r="P7" i="209"/>
  <c r="O7" i="209"/>
  <c r="N7" i="209"/>
  <c r="M7" i="209"/>
  <c r="L7" i="209"/>
  <c r="K7" i="209"/>
  <c r="J7" i="209"/>
  <c r="I7" i="209"/>
  <c r="H7" i="209"/>
  <c r="G7" i="209"/>
  <c r="F7" i="209"/>
  <c r="E7" i="209"/>
  <c r="D7" i="209"/>
  <c r="C7" i="209"/>
  <c r="B7" i="209"/>
  <c r="DS5" i="209"/>
  <c r="DR5" i="209"/>
  <c r="DQ5" i="209"/>
  <c r="DP5" i="209"/>
  <c r="DO5" i="209"/>
  <c r="DN5" i="209"/>
  <c r="DM5" i="209"/>
  <c r="DL5" i="209"/>
  <c r="DK5" i="209"/>
  <c r="DJ5" i="209"/>
  <c r="DI5" i="209"/>
  <c r="DH5" i="209"/>
  <c r="DG5" i="209"/>
  <c r="DF5" i="209"/>
  <c r="DE5" i="209"/>
  <c r="DD5" i="209"/>
  <c r="DC5" i="209"/>
  <c r="DB5" i="209"/>
  <c r="DA5" i="209"/>
  <c r="CZ5" i="209"/>
  <c r="CY5" i="209"/>
  <c r="CX5" i="209"/>
  <c r="CW5" i="209"/>
  <c r="CV5" i="209"/>
  <c r="CU5" i="209"/>
  <c r="CT5" i="209"/>
  <c r="CS5" i="209"/>
  <c r="CR5" i="209"/>
  <c r="CQ5" i="209"/>
  <c r="CP5" i="209"/>
  <c r="CO5" i="209"/>
  <c r="CN5" i="209"/>
  <c r="CM5" i="209"/>
  <c r="CL5" i="209"/>
  <c r="CK5" i="209"/>
  <c r="CJ5" i="209"/>
  <c r="CI5" i="209"/>
  <c r="CH5" i="209"/>
  <c r="CG5" i="209"/>
  <c r="CF5" i="209"/>
  <c r="CE5" i="209"/>
  <c r="CD5" i="209"/>
  <c r="CC5" i="209"/>
  <c r="CB5" i="209"/>
  <c r="CA5" i="209"/>
  <c r="BZ5" i="209"/>
  <c r="BY5" i="209"/>
  <c r="BX5" i="209"/>
  <c r="BW5" i="209"/>
  <c r="BV5" i="209"/>
  <c r="BU5" i="209"/>
  <c r="BT5" i="209"/>
  <c r="BS5" i="209"/>
  <c r="BR5" i="209"/>
  <c r="BQ5" i="209"/>
  <c r="BP5" i="209"/>
  <c r="BO5" i="209"/>
  <c r="BN5" i="209"/>
  <c r="BM5" i="209"/>
  <c r="BL5" i="209"/>
  <c r="BK5" i="209"/>
  <c r="BJ5" i="209"/>
  <c r="BI5" i="209"/>
  <c r="BH5" i="209"/>
  <c r="BG5" i="209"/>
  <c r="BF5" i="209"/>
  <c r="BE5" i="209"/>
  <c r="BD5" i="209"/>
  <c r="BC5" i="209"/>
  <c r="BB5" i="209"/>
  <c r="BA5" i="209"/>
  <c r="AZ5" i="209"/>
  <c r="AY5" i="209"/>
  <c r="AX5" i="209"/>
  <c r="AW5" i="209"/>
  <c r="AV5" i="209"/>
  <c r="AU5" i="209"/>
  <c r="AT5" i="209"/>
  <c r="AS5" i="209"/>
  <c r="AR5" i="209"/>
  <c r="AQ5" i="209"/>
  <c r="AP5" i="209"/>
  <c r="AO5" i="209"/>
  <c r="AN5" i="209"/>
  <c r="AM5" i="209"/>
  <c r="AL5" i="209"/>
  <c r="AK5" i="209"/>
  <c r="AJ5" i="209"/>
  <c r="AI5" i="209"/>
  <c r="AH5" i="209"/>
  <c r="AG5" i="209"/>
  <c r="AF5" i="209"/>
  <c r="AE5" i="209"/>
  <c r="AD5" i="209"/>
  <c r="AC5" i="209"/>
  <c r="AB5" i="209"/>
  <c r="AA5" i="209"/>
  <c r="Z5" i="209"/>
  <c r="Y5" i="209"/>
  <c r="X5" i="209"/>
  <c r="W5" i="209"/>
  <c r="V5" i="209"/>
  <c r="U5" i="209"/>
  <c r="T5" i="209"/>
  <c r="S5" i="209"/>
  <c r="R5" i="209"/>
  <c r="Q5" i="209"/>
  <c r="P5" i="209"/>
  <c r="O5" i="209"/>
  <c r="N5" i="209"/>
  <c r="M5" i="209"/>
  <c r="L5" i="209"/>
  <c r="K5" i="209"/>
  <c r="J5" i="209"/>
  <c r="I5" i="209"/>
  <c r="H5" i="209"/>
  <c r="G5" i="209"/>
  <c r="F5" i="209"/>
  <c r="E5" i="209"/>
  <c r="D5" i="209"/>
  <c r="C5" i="209"/>
  <c r="B5" i="209"/>
  <c r="DS4" i="209"/>
  <c r="DR4" i="209"/>
  <c r="DQ4" i="209"/>
  <c r="DP4" i="209"/>
  <c r="DO4" i="209"/>
  <c r="DN4" i="209"/>
  <c r="DM4" i="209"/>
  <c r="DL4" i="209"/>
  <c r="DK4" i="209"/>
  <c r="DJ4" i="209"/>
  <c r="DI4" i="209"/>
  <c r="DH4" i="209"/>
  <c r="DG4" i="209"/>
  <c r="DF4" i="209"/>
  <c r="DE4" i="209"/>
  <c r="DD4" i="209"/>
  <c r="DC4" i="209"/>
  <c r="DB4" i="209"/>
  <c r="DA4" i="209"/>
  <c r="CZ4" i="209"/>
  <c r="CY4" i="209"/>
  <c r="CX4" i="209"/>
  <c r="CW4" i="209"/>
  <c r="CV4" i="209"/>
  <c r="CU4" i="209"/>
  <c r="CT4" i="209"/>
  <c r="CS4" i="209"/>
  <c r="CR4" i="209"/>
  <c r="CQ4" i="209"/>
  <c r="CP4" i="209"/>
  <c r="CO4" i="209"/>
  <c r="CN4" i="209"/>
  <c r="CM4" i="209"/>
  <c r="CL4" i="209"/>
  <c r="CK4" i="209"/>
  <c r="CJ4" i="209"/>
  <c r="CI4" i="209"/>
  <c r="CH4" i="209"/>
  <c r="CG4" i="209"/>
  <c r="CF4" i="209"/>
  <c r="CE4" i="209"/>
  <c r="CD4" i="209"/>
  <c r="CC4" i="209"/>
  <c r="CB4" i="209"/>
  <c r="CA4" i="209"/>
  <c r="BZ4" i="209"/>
  <c r="BY4" i="209"/>
  <c r="BX4" i="209"/>
  <c r="BW4" i="209"/>
  <c r="BV4" i="209"/>
  <c r="BU4" i="209"/>
  <c r="BT4" i="209"/>
  <c r="BS4" i="209"/>
  <c r="BR4" i="209"/>
  <c r="BQ4" i="209"/>
  <c r="BP4" i="209"/>
  <c r="BO4" i="209"/>
  <c r="BN4" i="209"/>
  <c r="BM4" i="209"/>
  <c r="BL4" i="209"/>
  <c r="BK4" i="209"/>
  <c r="BJ4" i="209"/>
  <c r="BI4" i="209"/>
  <c r="BH4" i="209"/>
  <c r="BG4" i="209"/>
  <c r="BF4" i="209"/>
  <c r="BE4" i="209"/>
  <c r="BD4" i="209"/>
  <c r="BC4" i="209"/>
  <c r="BB4" i="209"/>
  <c r="BA4" i="209"/>
  <c r="AZ4" i="209"/>
  <c r="AY4" i="209"/>
  <c r="AX4" i="209"/>
  <c r="AW4" i="209"/>
  <c r="AV4" i="209"/>
  <c r="AU4" i="209"/>
  <c r="AT4" i="209"/>
  <c r="AS4" i="209"/>
  <c r="AR4" i="209"/>
  <c r="AQ4" i="209"/>
  <c r="AP4" i="209"/>
  <c r="AO4" i="209"/>
  <c r="AN4" i="209"/>
  <c r="AM4" i="209"/>
  <c r="AL4" i="209"/>
  <c r="AK4" i="209"/>
  <c r="AJ4" i="209"/>
  <c r="AI4" i="209"/>
  <c r="AH4" i="209"/>
  <c r="AG4" i="209"/>
  <c r="AF4" i="209"/>
  <c r="AE4" i="209"/>
  <c r="AD4" i="209"/>
  <c r="AC4" i="209"/>
  <c r="AB4" i="209"/>
  <c r="AA4" i="209"/>
  <c r="Z4" i="209"/>
  <c r="Y4" i="209"/>
  <c r="X4" i="209"/>
  <c r="W4" i="209"/>
  <c r="V4" i="209"/>
  <c r="U4" i="209"/>
  <c r="T4" i="209"/>
  <c r="S4" i="209"/>
  <c r="R4" i="209"/>
  <c r="Q4" i="209"/>
  <c r="P4" i="209"/>
  <c r="O4" i="209"/>
  <c r="N4" i="209"/>
  <c r="M4" i="209"/>
  <c r="L4" i="209"/>
  <c r="K4" i="209"/>
  <c r="J4" i="209"/>
  <c r="I4" i="209"/>
  <c r="H4" i="209"/>
  <c r="G4" i="209"/>
  <c r="F4" i="209"/>
  <c r="E4" i="209"/>
  <c r="D4" i="209"/>
  <c r="C4" i="209"/>
  <c r="B4" i="209"/>
  <c r="A75" i="208"/>
  <c r="A74" i="208"/>
  <c r="A61" i="208"/>
  <c r="DS55" i="208"/>
  <c r="DR55" i="208"/>
  <c r="DQ55" i="208"/>
  <c r="DP55" i="208"/>
  <c r="DO55" i="208"/>
  <c r="DN55" i="208"/>
  <c r="DM55" i="208"/>
  <c r="DL55" i="208"/>
  <c r="DK55" i="208"/>
  <c r="DJ55" i="208"/>
  <c r="DI55" i="208"/>
  <c r="DH55" i="208"/>
  <c r="DG55" i="208"/>
  <c r="DF55" i="208"/>
  <c r="DE55" i="208"/>
  <c r="DD55" i="208"/>
  <c r="DC55" i="208"/>
  <c r="DB55" i="208"/>
  <c r="DA55" i="208"/>
  <c r="CZ55" i="208"/>
  <c r="CY55" i="208"/>
  <c r="CX55" i="208"/>
  <c r="CW55" i="208"/>
  <c r="CV55" i="208"/>
  <c r="CU55" i="208"/>
  <c r="CT55" i="208"/>
  <c r="CS55" i="208"/>
  <c r="CR55" i="208"/>
  <c r="CQ55" i="208"/>
  <c r="CP55" i="208"/>
  <c r="CO55" i="208"/>
  <c r="CN55" i="208"/>
  <c r="CM55" i="208"/>
  <c r="CL55" i="208"/>
  <c r="CK55" i="208"/>
  <c r="CJ55" i="208"/>
  <c r="CI55" i="208"/>
  <c r="CH55" i="208"/>
  <c r="CG55" i="208"/>
  <c r="CF55" i="208"/>
  <c r="CE55" i="208"/>
  <c r="CD55" i="208"/>
  <c r="CC55" i="208"/>
  <c r="CB55" i="208"/>
  <c r="CA55" i="208"/>
  <c r="BZ55" i="208"/>
  <c r="BY55" i="208"/>
  <c r="BX55" i="208"/>
  <c r="BW55" i="208"/>
  <c r="BV55" i="208"/>
  <c r="BU55" i="208"/>
  <c r="BT55" i="208"/>
  <c r="BS55" i="208"/>
  <c r="BR55" i="208"/>
  <c r="BQ55" i="208"/>
  <c r="BP55" i="208"/>
  <c r="BO55" i="208"/>
  <c r="BN55" i="208"/>
  <c r="BM55" i="208"/>
  <c r="BL55" i="208"/>
  <c r="BK55" i="208"/>
  <c r="BJ55" i="208"/>
  <c r="BI55" i="208"/>
  <c r="BH55" i="208"/>
  <c r="BG55" i="208"/>
  <c r="BF55" i="208"/>
  <c r="BE55" i="208"/>
  <c r="BD55" i="208"/>
  <c r="BC55" i="208"/>
  <c r="BB55" i="208"/>
  <c r="BA55" i="208"/>
  <c r="AZ55" i="208"/>
  <c r="AY55" i="208"/>
  <c r="AX55" i="208"/>
  <c r="AW55" i="208"/>
  <c r="AV55" i="208"/>
  <c r="AU55" i="208"/>
  <c r="AT55" i="208"/>
  <c r="AS55" i="208"/>
  <c r="AR55" i="208"/>
  <c r="AQ55" i="208"/>
  <c r="AP55" i="208"/>
  <c r="AO55" i="208"/>
  <c r="AN55" i="208"/>
  <c r="AM55" i="208"/>
  <c r="AL55" i="208"/>
  <c r="AK55" i="208"/>
  <c r="AJ55" i="208"/>
  <c r="AI55" i="208"/>
  <c r="AH55" i="208"/>
  <c r="AG55" i="208"/>
  <c r="AF55" i="208"/>
  <c r="AE55" i="208"/>
  <c r="AD55" i="208"/>
  <c r="AC55" i="208"/>
  <c r="AB55" i="208"/>
  <c r="AA55" i="208"/>
  <c r="Z55" i="208"/>
  <c r="Y55" i="208"/>
  <c r="X55" i="208"/>
  <c r="W55" i="208"/>
  <c r="V55" i="208"/>
  <c r="U55" i="208"/>
  <c r="T55" i="208"/>
  <c r="S55" i="208"/>
  <c r="R55" i="208"/>
  <c r="Q55" i="208"/>
  <c r="P55" i="208"/>
  <c r="O55" i="208"/>
  <c r="N55" i="208"/>
  <c r="M55" i="208"/>
  <c r="L55" i="208"/>
  <c r="K55" i="208"/>
  <c r="J55" i="208"/>
  <c r="I55" i="208"/>
  <c r="H55" i="208"/>
  <c r="G55" i="208"/>
  <c r="F55" i="208"/>
  <c r="E55" i="208"/>
  <c r="D55" i="208"/>
  <c r="C55" i="208"/>
  <c r="B55" i="208"/>
  <c r="DS53" i="208"/>
  <c r="DR53" i="208"/>
  <c r="DQ53" i="208"/>
  <c r="DP53" i="208"/>
  <c r="DO53" i="208"/>
  <c r="DN53" i="208"/>
  <c r="DM53" i="208"/>
  <c r="DL53" i="208"/>
  <c r="DK53" i="208"/>
  <c r="DJ53" i="208"/>
  <c r="DI53" i="208"/>
  <c r="DH53" i="208"/>
  <c r="DG53" i="208"/>
  <c r="DF53" i="208"/>
  <c r="DE53" i="208"/>
  <c r="DD53" i="208"/>
  <c r="DC53" i="208"/>
  <c r="DB53" i="208"/>
  <c r="DA53" i="208"/>
  <c r="CZ53" i="208"/>
  <c r="CY53" i="208"/>
  <c r="CX53" i="208"/>
  <c r="CW53" i="208"/>
  <c r="CV53" i="208"/>
  <c r="CU53" i="208"/>
  <c r="CT53" i="208"/>
  <c r="CS53" i="208"/>
  <c r="CR53" i="208"/>
  <c r="CQ53" i="208"/>
  <c r="CP53" i="208"/>
  <c r="CO53" i="208"/>
  <c r="CN53" i="208"/>
  <c r="CM53" i="208"/>
  <c r="CL53" i="208"/>
  <c r="CK53" i="208"/>
  <c r="CJ53" i="208"/>
  <c r="CI53" i="208"/>
  <c r="CH53" i="208"/>
  <c r="CG53" i="208"/>
  <c r="CF53" i="208"/>
  <c r="CE53" i="208"/>
  <c r="CD53" i="208"/>
  <c r="CC53" i="208"/>
  <c r="CB53" i="208"/>
  <c r="CA53" i="208"/>
  <c r="BZ53" i="208"/>
  <c r="BY53" i="208"/>
  <c r="BX53" i="208"/>
  <c r="BW53" i="208"/>
  <c r="BV53" i="208"/>
  <c r="BU53" i="208"/>
  <c r="BT53" i="208"/>
  <c r="BS53" i="208"/>
  <c r="BR53" i="208"/>
  <c r="BQ53" i="208"/>
  <c r="BP53" i="208"/>
  <c r="BO53" i="208"/>
  <c r="BN53" i="208"/>
  <c r="BM53" i="208"/>
  <c r="BL53" i="208"/>
  <c r="BK53" i="208"/>
  <c r="BJ53" i="208"/>
  <c r="BI53" i="208"/>
  <c r="BH53" i="208"/>
  <c r="BG53" i="208"/>
  <c r="BF53" i="208"/>
  <c r="BE53" i="208"/>
  <c r="BD53" i="208"/>
  <c r="BC53" i="208"/>
  <c r="BB53" i="208"/>
  <c r="BA53" i="208"/>
  <c r="AZ53" i="208"/>
  <c r="AY53" i="208"/>
  <c r="AX53" i="208"/>
  <c r="AW53" i="208"/>
  <c r="AV53" i="208"/>
  <c r="AU53" i="208"/>
  <c r="AT53" i="208"/>
  <c r="AS53" i="208"/>
  <c r="AR53" i="208"/>
  <c r="AQ53" i="208"/>
  <c r="AP53" i="208"/>
  <c r="AO53" i="208"/>
  <c r="AN53" i="208"/>
  <c r="AM53" i="208"/>
  <c r="AL53" i="208"/>
  <c r="AK53" i="208"/>
  <c r="AJ53" i="208"/>
  <c r="AI53" i="208"/>
  <c r="AH53" i="208"/>
  <c r="AG53" i="208"/>
  <c r="AF53" i="208"/>
  <c r="AE53" i="208"/>
  <c r="AD53" i="208"/>
  <c r="AC53" i="208"/>
  <c r="AB53" i="208"/>
  <c r="AA53" i="208"/>
  <c r="Z53" i="208"/>
  <c r="Y53" i="208"/>
  <c r="X53" i="208"/>
  <c r="W53" i="208"/>
  <c r="V53" i="208"/>
  <c r="U53" i="208"/>
  <c r="T53" i="208"/>
  <c r="S53" i="208"/>
  <c r="R53" i="208"/>
  <c r="Q53" i="208"/>
  <c r="P53" i="208"/>
  <c r="O53" i="208"/>
  <c r="N53" i="208"/>
  <c r="M53" i="208"/>
  <c r="L53" i="208"/>
  <c r="K53" i="208"/>
  <c r="J53" i="208"/>
  <c r="I53" i="208"/>
  <c r="H53" i="208"/>
  <c r="G53" i="208"/>
  <c r="F53" i="208"/>
  <c r="E53" i="208"/>
  <c r="D53" i="208"/>
  <c r="C53" i="208"/>
  <c r="B53" i="208"/>
  <c r="DS52" i="208"/>
  <c r="DR52" i="208"/>
  <c r="DQ52" i="208"/>
  <c r="DP52" i="208"/>
  <c r="DO52" i="208"/>
  <c r="DN52" i="208"/>
  <c r="DM52" i="208"/>
  <c r="DL52" i="208"/>
  <c r="DK52" i="208"/>
  <c r="DJ52" i="208"/>
  <c r="DI52" i="208"/>
  <c r="DH52" i="208"/>
  <c r="DG52" i="208"/>
  <c r="DF52" i="208"/>
  <c r="DE52" i="208"/>
  <c r="DD52" i="208"/>
  <c r="DC52" i="208"/>
  <c r="DB52" i="208"/>
  <c r="DA52" i="208"/>
  <c r="CZ52" i="208"/>
  <c r="CY52" i="208"/>
  <c r="CX52" i="208"/>
  <c r="CW52" i="208"/>
  <c r="CV52" i="208"/>
  <c r="CU52" i="208"/>
  <c r="CT52" i="208"/>
  <c r="CS52" i="208"/>
  <c r="CR52" i="208"/>
  <c r="CQ52" i="208"/>
  <c r="CP52" i="208"/>
  <c r="CO52" i="208"/>
  <c r="CN52" i="208"/>
  <c r="CM52" i="208"/>
  <c r="CL52" i="208"/>
  <c r="CK52" i="208"/>
  <c r="CJ52" i="208"/>
  <c r="CI52" i="208"/>
  <c r="CH52" i="208"/>
  <c r="CG52" i="208"/>
  <c r="CF52" i="208"/>
  <c r="CE52" i="208"/>
  <c r="CD52" i="208"/>
  <c r="CC52" i="208"/>
  <c r="CB52" i="208"/>
  <c r="CA52" i="208"/>
  <c r="BZ52" i="208"/>
  <c r="BY52" i="208"/>
  <c r="BX52" i="208"/>
  <c r="BW52" i="208"/>
  <c r="BV52" i="208"/>
  <c r="BU52" i="208"/>
  <c r="BT52" i="208"/>
  <c r="BS52" i="208"/>
  <c r="BR52" i="208"/>
  <c r="BQ52" i="208"/>
  <c r="BP52" i="208"/>
  <c r="BO52" i="208"/>
  <c r="BN52" i="208"/>
  <c r="BM52" i="208"/>
  <c r="BL52" i="208"/>
  <c r="BK52" i="208"/>
  <c r="BJ52" i="208"/>
  <c r="BI52" i="208"/>
  <c r="BH52" i="208"/>
  <c r="BG52" i="208"/>
  <c r="BF52" i="208"/>
  <c r="BE52" i="208"/>
  <c r="BD52" i="208"/>
  <c r="BC52" i="208"/>
  <c r="BB52" i="208"/>
  <c r="BA52" i="208"/>
  <c r="AZ52" i="208"/>
  <c r="AY52" i="208"/>
  <c r="AX52" i="208"/>
  <c r="AW52" i="208"/>
  <c r="AV52" i="208"/>
  <c r="AU52" i="208"/>
  <c r="AT52" i="208"/>
  <c r="AS52" i="208"/>
  <c r="AR52" i="208"/>
  <c r="AQ52" i="208"/>
  <c r="AP52" i="208"/>
  <c r="AO52" i="208"/>
  <c r="AN52" i="208"/>
  <c r="AM52" i="208"/>
  <c r="AL52" i="208"/>
  <c r="AK52" i="208"/>
  <c r="AJ52" i="208"/>
  <c r="AI52" i="208"/>
  <c r="AH52" i="208"/>
  <c r="AG52" i="208"/>
  <c r="AF52" i="208"/>
  <c r="AE52" i="208"/>
  <c r="AD52" i="208"/>
  <c r="AC52" i="208"/>
  <c r="AB52" i="208"/>
  <c r="AA52" i="208"/>
  <c r="Z52" i="208"/>
  <c r="Y52" i="208"/>
  <c r="X52" i="208"/>
  <c r="W52" i="208"/>
  <c r="V52" i="208"/>
  <c r="U52" i="208"/>
  <c r="T52" i="208"/>
  <c r="S52" i="208"/>
  <c r="R52" i="208"/>
  <c r="Q52" i="208"/>
  <c r="P52" i="208"/>
  <c r="O52" i="208"/>
  <c r="N52" i="208"/>
  <c r="M52" i="208"/>
  <c r="L52" i="208"/>
  <c r="K52" i="208"/>
  <c r="J52" i="208"/>
  <c r="I52" i="208"/>
  <c r="H52" i="208"/>
  <c r="G52" i="208"/>
  <c r="F52" i="208"/>
  <c r="E52" i="208"/>
  <c r="D52" i="208"/>
  <c r="C52" i="208"/>
  <c r="B52" i="208"/>
  <c r="DS50" i="208"/>
  <c r="DR50" i="208"/>
  <c r="DQ50" i="208"/>
  <c r="DP50" i="208"/>
  <c r="DO50" i="208"/>
  <c r="DN50" i="208"/>
  <c r="DM50" i="208"/>
  <c r="DL50" i="208"/>
  <c r="DK50" i="208"/>
  <c r="DJ50" i="208"/>
  <c r="DI50" i="208"/>
  <c r="DH50" i="208"/>
  <c r="DG50" i="208"/>
  <c r="DF50" i="208"/>
  <c r="DE50" i="208"/>
  <c r="DD50" i="208"/>
  <c r="DC50" i="208"/>
  <c r="DB50" i="208"/>
  <c r="DA50" i="208"/>
  <c r="CZ50" i="208"/>
  <c r="CY50" i="208"/>
  <c r="CX50" i="208"/>
  <c r="CW50" i="208"/>
  <c r="CV50" i="208"/>
  <c r="CU50" i="208"/>
  <c r="CT50" i="208"/>
  <c r="CS50" i="208"/>
  <c r="CR50" i="208"/>
  <c r="CQ50" i="208"/>
  <c r="CP50" i="208"/>
  <c r="CO50" i="208"/>
  <c r="CN50" i="208"/>
  <c r="CM50" i="208"/>
  <c r="CL50" i="208"/>
  <c r="CK50" i="208"/>
  <c r="CJ50" i="208"/>
  <c r="CI50" i="208"/>
  <c r="CH50" i="208"/>
  <c r="CG50" i="208"/>
  <c r="CF50" i="208"/>
  <c r="CE50" i="208"/>
  <c r="CD50" i="208"/>
  <c r="CC50" i="208"/>
  <c r="CB50" i="208"/>
  <c r="CA50" i="208"/>
  <c r="BZ50" i="208"/>
  <c r="BY50" i="208"/>
  <c r="BX50" i="208"/>
  <c r="BW50" i="208"/>
  <c r="BV50" i="208"/>
  <c r="BU50" i="208"/>
  <c r="BT50" i="208"/>
  <c r="BS50" i="208"/>
  <c r="BR50" i="208"/>
  <c r="BQ50" i="208"/>
  <c r="BP50" i="208"/>
  <c r="BO50" i="208"/>
  <c r="BN50" i="208"/>
  <c r="BM50" i="208"/>
  <c r="BL50" i="208"/>
  <c r="BK50" i="208"/>
  <c r="BJ50" i="208"/>
  <c r="BI50" i="208"/>
  <c r="BH50" i="208"/>
  <c r="BG50" i="208"/>
  <c r="BF50" i="208"/>
  <c r="BE50" i="208"/>
  <c r="BD50" i="208"/>
  <c r="BC50" i="208"/>
  <c r="BB50" i="208"/>
  <c r="BA50" i="208"/>
  <c r="AZ50" i="208"/>
  <c r="AY50" i="208"/>
  <c r="AX50" i="208"/>
  <c r="AW50" i="208"/>
  <c r="AV50" i="208"/>
  <c r="AU50" i="208"/>
  <c r="AT50" i="208"/>
  <c r="AS50" i="208"/>
  <c r="AR50" i="208"/>
  <c r="AQ50" i="208"/>
  <c r="AP50" i="208"/>
  <c r="AO50" i="208"/>
  <c r="AN50" i="208"/>
  <c r="AM50" i="208"/>
  <c r="AL50" i="208"/>
  <c r="AK50" i="208"/>
  <c r="AJ50" i="208"/>
  <c r="AI50" i="208"/>
  <c r="AH50" i="208"/>
  <c r="AG50" i="208"/>
  <c r="AF50" i="208"/>
  <c r="AE50" i="208"/>
  <c r="AD50" i="208"/>
  <c r="AC50" i="208"/>
  <c r="AB50" i="208"/>
  <c r="AA50" i="208"/>
  <c r="Z50" i="208"/>
  <c r="Y50" i="208"/>
  <c r="X50" i="208"/>
  <c r="W50" i="208"/>
  <c r="V50" i="208"/>
  <c r="U50" i="208"/>
  <c r="T50" i="208"/>
  <c r="S50" i="208"/>
  <c r="R50" i="208"/>
  <c r="Q50" i="208"/>
  <c r="P50" i="208"/>
  <c r="O50" i="208"/>
  <c r="N50" i="208"/>
  <c r="M50" i="208"/>
  <c r="L50" i="208"/>
  <c r="K50" i="208"/>
  <c r="J50" i="208"/>
  <c r="I50" i="208"/>
  <c r="H50" i="208"/>
  <c r="G50" i="208"/>
  <c r="F50" i="208"/>
  <c r="E50" i="208"/>
  <c r="D50" i="208"/>
  <c r="C50" i="208"/>
  <c r="B50" i="208"/>
  <c r="DS49" i="208"/>
  <c r="DR49" i="208"/>
  <c r="DQ49" i="208"/>
  <c r="DP49" i="208"/>
  <c r="DO49" i="208"/>
  <c r="DN49" i="208"/>
  <c r="DM49" i="208"/>
  <c r="DL49" i="208"/>
  <c r="DK49" i="208"/>
  <c r="DJ49" i="208"/>
  <c r="DI49" i="208"/>
  <c r="DH49" i="208"/>
  <c r="DG49" i="208"/>
  <c r="DF49" i="208"/>
  <c r="DE49" i="208"/>
  <c r="DD49" i="208"/>
  <c r="DC49" i="208"/>
  <c r="DB49" i="208"/>
  <c r="DA49" i="208"/>
  <c r="CZ49" i="208"/>
  <c r="CY49" i="208"/>
  <c r="CX49" i="208"/>
  <c r="CW49" i="208"/>
  <c r="CV49" i="208"/>
  <c r="CU49" i="208"/>
  <c r="CT49" i="208"/>
  <c r="CS49" i="208"/>
  <c r="CR49" i="208"/>
  <c r="CQ49" i="208"/>
  <c r="CP49" i="208"/>
  <c r="CO49" i="208"/>
  <c r="CN49" i="208"/>
  <c r="CM49" i="208"/>
  <c r="CL49" i="208"/>
  <c r="CK49" i="208"/>
  <c r="CJ49" i="208"/>
  <c r="CI49" i="208"/>
  <c r="CH49" i="208"/>
  <c r="CG49" i="208"/>
  <c r="CF49" i="208"/>
  <c r="CE49" i="208"/>
  <c r="CD49" i="208"/>
  <c r="CC49" i="208"/>
  <c r="CB49" i="208"/>
  <c r="CA49" i="208"/>
  <c r="BZ49" i="208"/>
  <c r="BY49" i="208"/>
  <c r="BX49" i="208"/>
  <c r="BW49" i="208"/>
  <c r="BV49" i="208"/>
  <c r="BU49" i="208"/>
  <c r="BT49" i="208"/>
  <c r="BS49" i="208"/>
  <c r="BR49" i="208"/>
  <c r="BQ49" i="208"/>
  <c r="BP49" i="208"/>
  <c r="BO49" i="208"/>
  <c r="BN49" i="208"/>
  <c r="BM49" i="208"/>
  <c r="BL49" i="208"/>
  <c r="BK49" i="208"/>
  <c r="BJ49" i="208"/>
  <c r="BI49" i="208"/>
  <c r="BH49" i="208"/>
  <c r="BG49" i="208"/>
  <c r="BF49" i="208"/>
  <c r="BE49" i="208"/>
  <c r="BD49" i="208"/>
  <c r="BC49" i="208"/>
  <c r="BB49" i="208"/>
  <c r="BA49" i="208"/>
  <c r="AZ49" i="208"/>
  <c r="AY49" i="208"/>
  <c r="AX49" i="208"/>
  <c r="AW49" i="208"/>
  <c r="AV49" i="208"/>
  <c r="AU49" i="208"/>
  <c r="AT49" i="208"/>
  <c r="AS49" i="208"/>
  <c r="AR49" i="208"/>
  <c r="AQ49" i="208"/>
  <c r="AP49" i="208"/>
  <c r="AO49" i="208"/>
  <c r="AN49" i="208"/>
  <c r="AM49" i="208"/>
  <c r="AL49" i="208"/>
  <c r="AK49" i="208"/>
  <c r="AJ49" i="208"/>
  <c r="AI49" i="208"/>
  <c r="AH49" i="208"/>
  <c r="AG49" i="208"/>
  <c r="AF49" i="208"/>
  <c r="AE49" i="208"/>
  <c r="AD49" i="208"/>
  <c r="AC49" i="208"/>
  <c r="AB49" i="208"/>
  <c r="AA49" i="208"/>
  <c r="Z49" i="208"/>
  <c r="Y49" i="208"/>
  <c r="X49" i="208"/>
  <c r="W49" i="208"/>
  <c r="V49" i="208"/>
  <c r="U49" i="208"/>
  <c r="T49" i="208"/>
  <c r="S49" i="208"/>
  <c r="R49" i="208"/>
  <c r="Q49" i="208"/>
  <c r="P49" i="208"/>
  <c r="O49" i="208"/>
  <c r="N49" i="208"/>
  <c r="M49" i="208"/>
  <c r="L49" i="208"/>
  <c r="K49" i="208"/>
  <c r="J49" i="208"/>
  <c r="I49" i="208"/>
  <c r="H49" i="208"/>
  <c r="G49" i="208"/>
  <c r="F49" i="208"/>
  <c r="E49" i="208"/>
  <c r="D49" i="208"/>
  <c r="C49" i="208"/>
  <c r="B49" i="208"/>
  <c r="DS47" i="208"/>
  <c r="DR47" i="208"/>
  <c r="DQ47" i="208"/>
  <c r="DP47" i="208"/>
  <c r="DO47" i="208"/>
  <c r="DN47" i="208"/>
  <c r="DM47" i="208"/>
  <c r="DL47" i="208"/>
  <c r="DK47" i="208"/>
  <c r="DJ47" i="208"/>
  <c r="DI47" i="208"/>
  <c r="DH47" i="208"/>
  <c r="DG47" i="208"/>
  <c r="DF47" i="208"/>
  <c r="DE47" i="208"/>
  <c r="DD47" i="208"/>
  <c r="DC47" i="208"/>
  <c r="DB47" i="208"/>
  <c r="DA47" i="208"/>
  <c r="CZ47" i="208"/>
  <c r="CY47" i="208"/>
  <c r="CX47" i="208"/>
  <c r="CW47" i="208"/>
  <c r="CV47" i="208"/>
  <c r="CU47" i="208"/>
  <c r="CT47" i="208"/>
  <c r="CS47" i="208"/>
  <c r="CR47" i="208"/>
  <c r="CQ47" i="208"/>
  <c r="CP47" i="208"/>
  <c r="CO47" i="208"/>
  <c r="CN47" i="208"/>
  <c r="CM47" i="208"/>
  <c r="CL47" i="208"/>
  <c r="CK47" i="208"/>
  <c r="CJ47" i="208"/>
  <c r="CI47" i="208"/>
  <c r="CH47" i="208"/>
  <c r="CG47" i="208"/>
  <c r="CF47" i="208"/>
  <c r="CE47" i="208"/>
  <c r="CD47" i="208"/>
  <c r="CC47" i="208"/>
  <c r="CB47" i="208"/>
  <c r="CA47" i="208"/>
  <c r="BZ47" i="208"/>
  <c r="BY47" i="208"/>
  <c r="BX47" i="208"/>
  <c r="BW47" i="208"/>
  <c r="BV47" i="208"/>
  <c r="BU47" i="208"/>
  <c r="BT47" i="208"/>
  <c r="BS47" i="208"/>
  <c r="BR47" i="208"/>
  <c r="BQ47" i="208"/>
  <c r="BP47" i="208"/>
  <c r="BO47" i="208"/>
  <c r="BN47" i="208"/>
  <c r="BM47" i="208"/>
  <c r="BL47" i="208"/>
  <c r="BK47" i="208"/>
  <c r="BJ47" i="208"/>
  <c r="BI47" i="208"/>
  <c r="BH47" i="208"/>
  <c r="BG47" i="208"/>
  <c r="BF47" i="208"/>
  <c r="BE47" i="208"/>
  <c r="BD47" i="208"/>
  <c r="BC47" i="208"/>
  <c r="BB47" i="208"/>
  <c r="BA47" i="208"/>
  <c r="AZ47" i="208"/>
  <c r="AY47" i="208"/>
  <c r="AX47" i="208"/>
  <c r="AW47" i="208"/>
  <c r="AV47" i="208"/>
  <c r="AU47" i="208"/>
  <c r="AT47" i="208"/>
  <c r="AS47" i="208"/>
  <c r="AR47" i="208"/>
  <c r="AQ47" i="208"/>
  <c r="AP47" i="208"/>
  <c r="AO47" i="208"/>
  <c r="AN47" i="208"/>
  <c r="AM47" i="208"/>
  <c r="AL47" i="208"/>
  <c r="AK47" i="208"/>
  <c r="AJ47" i="208"/>
  <c r="AI47" i="208"/>
  <c r="AH47" i="208"/>
  <c r="AG47" i="208"/>
  <c r="AF47" i="208"/>
  <c r="AE47" i="208"/>
  <c r="AD47" i="208"/>
  <c r="AC47" i="208"/>
  <c r="AB47" i="208"/>
  <c r="AA47" i="208"/>
  <c r="Z47" i="208"/>
  <c r="Y47" i="208"/>
  <c r="X47" i="208"/>
  <c r="W47" i="208"/>
  <c r="V47" i="208"/>
  <c r="U47" i="208"/>
  <c r="T47" i="208"/>
  <c r="S47" i="208"/>
  <c r="R47" i="208"/>
  <c r="Q47" i="208"/>
  <c r="P47" i="208"/>
  <c r="O47" i="208"/>
  <c r="N47" i="208"/>
  <c r="M47" i="208"/>
  <c r="L47" i="208"/>
  <c r="K47" i="208"/>
  <c r="J47" i="208"/>
  <c r="I47" i="208"/>
  <c r="H47" i="208"/>
  <c r="G47" i="208"/>
  <c r="F47" i="208"/>
  <c r="E47" i="208"/>
  <c r="D47" i="208"/>
  <c r="C47" i="208"/>
  <c r="B47" i="208"/>
  <c r="DS46" i="208"/>
  <c r="DR46" i="208"/>
  <c r="DQ46" i="208"/>
  <c r="DP46" i="208"/>
  <c r="DO46" i="208"/>
  <c r="DN46" i="208"/>
  <c r="DM46" i="208"/>
  <c r="DL46" i="208"/>
  <c r="DK46" i="208"/>
  <c r="DJ46" i="208"/>
  <c r="DI46" i="208"/>
  <c r="DH46" i="208"/>
  <c r="DG46" i="208"/>
  <c r="DF46" i="208"/>
  <c r="DE46" i="208"/>
  <c r="DD46" i="208"/>
  <c r="DC46" i="208"/>
  <c r="DB46" i="208"/>
  <c r="DA46" i="208"/>
  <c r="CZ46" i="208"/>
  <c r="CY46" i="208"/>
  <c r="CX46" i="208"/>
  <c r="CW46" i="208"/>
  <c r="CV46" i="208"/>
  <c r="CU46" i="208"/>
  <c r="CT46" i="208"/>
  <c r="CS46" i="208"/>
  <c r="CR46" i="208"/>
  <c r="CQ46" i="208"/>
  <c r="CP46" i="208"/>
  <c r="CO46" i="208"/>
  <c r="CN46" i="208"/>
  <c r="CM46" i="208"/>
  <c r="CL46" i="208"/>
  <c r="CK46" i="208"/>
  <c r="CJ46" i="208"/>
  <c r="CI46" i="208"/>
  <c r="CH46" i="208"/>
  <c r="CG46" i="208"/>
  <c r="CF46" i="208"/>
  <c r="CE46" i="208"/>
  <c r="CD46" i="208"/>
  <c r="CC46" i="208"/>
  <c r="CB46" i="208"/>
  <c r="CA46" i="208"/>
  <c r="BZ46" i="208"/>
  <c r="BY46" i="208"/>
  <c r="BX46" i="208"/>
  <c r="BW46" i="208"/>
  <c r="BV46" i="208"/>
  <c r="BU46" i="208"/>
  <c r="BT46" i="208"/>
  <c r="BS46" i="208"/>
  <c r="BR46" i="208"/>
  <c r="BQ46" i="208"/>
  <c r="BP46" i="208"/>
  <c r="BO46" i="208"/>
  <c r="BN46" i="208"/>
  <c r="BM46" i="208"/>
  <c r="BL46" i="208"/>
  <c r="BK46" i="208"/>
  <c r="BJ46" i="208"/>
  <c r="BI46" i="208"/>
  <c r="BH46" i="208"/>
  <c r="BG46" i="208"/>
  <c r="BF46" i="208"/>
  <c r="BE46" i="208"/>
  <c r="BD46" i="208"/>
  <c r="BC46" i="208"/>
  <c r="BB46" i="208"/>
  <c r="BA46" i="208"/>
  <c r="AZ46" i="208"/>
  <c r="AY46" i="208"/>
  <c r="AX46" i="208"/>
  <c r="AW46" i="208"/>
  <c r="AV46" i="208"/>
  <c r="AU46" i="208"/>
  <c r="AT46" i="208"/>
  <c r="AS46" i="208"/>
  <c r="AR46" i="208"/>
  <c r="AQ46" i="208"/>
  <c r="AP46" i="208"/>
  <c r="AO46" i="208"/>
  <c r="AN46" i="208"/>
  <c r="AM46" i="208"/>
  <c r="AL46" i="208"/>
  <c r="AK46" i="208"/>
  <c r="AJ46" i="208"/>
  <c r="AI46" i="208"/>
  <c r="AH46" i="208"/>
  <c r="AG46" i="208"/>
  <c r="AF46" i="208"/>
  <c r="AE46" i="208"/>
  <c r="AD46" i="208"/>
  <c r="AC46" i="208"/>
  <c r="AB46" i="208"/>
  <c r="AA46" i="208"/>
  <c r="Z46" i="208"/>
  <c r="Y46" i="208"/>
  <c r="X46" i="208"/>
  <c r="W46" i="208"/>
  <c r="V46" i="208"/>
  <c r="U46" i="208"/>
  <c r="T46" i="208"/>
  <c r="S46" i="208"/>
  <c r="R46" i="208"/>
  <c r="Q46" i="208"/>
  <c r="P46" i="208"/>
  <c r="O46" i="208"/>
  <c r="N46" i="208"/>
  <c r="M46" i="208"/>
  <c r="L46" i="208"/>
  <c r="K46" i="208"/>
  <c r="J46" i="208"/>
  <c r="I46" i="208"/>
  <c r="H46" i="208"/>
  <c r="G46" i="208"/>
  <c r="F46" i="208"/>
  <c r="E46" i="208"/>
  <c r="D46" i="208"/>
  <c r="C46" i="208"/>
  <c r="B46" i="208"/>
  <c r="DS44" i="208"/>
  <c r="DR44" i="208"/>
  <c r="DQ44" i="208"/>
  <c r="DP44" i="208"/>
  <c r="DO44" i="208"/>
  <c r="DN44" i="208"/>
  <c r="DM44" i="208"/>
  <c r="DL44" i="208"/>
  <c r="DK44" i="208"/>
  <c r="DJ44" i="208"/>
  <c r="DI44" i="208"/>
  <c r="DH44" i="208"/>
  <c r="DG44" i="208"/>
  <c r="DF44" i="208"/>
  <c r="DE44" i="208"/>
  <c r="DD44" i="208"/>
  <c r="DC44" i="208"/>
  <c r="DB44" i="208"/>
  <c r="DA44" i="208"/>
  <c r="CZ44" i="208"/>
  <c r="CY44" i="208"/>
  <c r="CX44" i="208"/>
  <c r="CW44" i="208"/>
  <c r="CV44" i="208"/>
  <c r="CU44" i="208"/>
  <c r="CT44" i="208"/>
  <c r="CS44" i="208"/>
  <c r="CR44" i="208"/>
  <c r="CQ44" i="208"/>
  <c r="CP44" i="208"/>
  <c r="CO44" i="208"/>
  <c r="CN44" i="208"/>
  <c r="CM44" i="208"/>
  <c r="CL44" i="208"/>
  <c r="CK44" i="208"/>
  <c r="CJ44" i="208"/>
  <c r="CI44" i="208"/>
  <c r="CH44" i="208"/>
  <c r="CG44" i="208"/>
  <c r="CF44" i="208"/>
  <c r="CE44" i="208"/>
  <c r="CD44" i="208"/>
  <c r="CC44" i="208"/>
  <c r="CB44" i="208"/>
  <c r="CA44" i="208"/>
  <c r="BZ44" i="208"/>
  <c r="BY44" i="208"/>
  <c r="BX44" i="208"/>
  <c r="BW44" i="208"/>
  <c r="BV44" i="208"/>
  <c r="BU44" i="208"/>
  <c r="BT44" i="208"/>
  <c r="BS44" i="208"/>
  <c r="BR44" i="208"/>
  <c r="BQ44" i="208"/>
  <c r="BP44" i="208"/>
  <c r="BO44" i="208"/>
  <c r="BN44" i="208"/>
  <c r="BM44" i="208"/>
  <c r="BL44" i="208"/>
  <c r="BK44" i="208"/>
  <c r="BJ44" i="208"/>
  <c r="BI44" i="208"/>
  <c r="BH44" i="208"/>
  <c r="BG44" i="208"/>
  <c r="BF44" i="208"/>
  <c r="BE44" i="208"/>
  <c r="BD44" i="208"/>
  <c r="BC44" i="208"/>
  <c r="BB44" i="208"/>
  <c r="BA44" i="208"/>
  <c r="AZ44" i="208"/>
  <c r="AY44" i="208"/>
  <c r="AX44" i="208"/>
  <c r="AW44" i="208"/>
  <c r="AV44" i="208"/>
  <c r="AU44" i="208"/>
  <c r="AT44" i="208"/>
  <c r="AS44" i="208"/>
  <c r="AR44" i="208"/>
  <c r="AQ44" i="208"/>
  <c r="AP44" i="208"/>
  <c r="AO44" i="208"/>
  <c r="AN44" i="208"/>
  <c r="AM44" i="208"/>
  <c r="AL44" i="208"/>
  <c r="AK44" i="208"/>
  <c r="AJ44" i="208"/>
  <c r="AI44" i="208"/>
  <c r="AH44" i="208"/>
  <c r="AG44" i="208"/>
  <c r="AF44" i="208"/>
  <c r="AE44" i="208"/>
  <c r="AD44" i="208"/>
  <c r="AC44" i="208"/>
  <c r="AB44" i="208"/>
  <c r="AA44" i="208"/>
  <c r="Z44" i="208"/>
  <c r="Y44" i="208"/>
  <c r="X44" i="208"/>
  <c r="W44" i="208"/>
  <c r="V44" i="208"/>
  <c r="U44" i="208"/>
  <c r="T44" i="208"/>
  <c r="S44" i="208"/>
  <c r="R44" i="208"/>
  <c r="Q44" i="208"/>
  <c r="P44" i="208"/>
  <c r="O44" i="208"/>
  <c r="N44" i="208"/>
  <c r="M44" i="208"/>
  <c r="L44" i="208"/>
  <c r="K44" i="208"/>
  <c r="J44" i="208"/>
  <c r="I44" i="208"/>
  <c r="H44" i="208"/>
  <c r="G44" i="208"/>
  <c r="F44" i="208"/>
  <c r="E44" i="208"/>
  <c r="D44" i="208"/>
  <c r="C44" i="208"/>
  <c r="B44" i="208"/>
  <c r="DS43" i="208"/>
  <c r="DR43" i="208"/>
  <c r="DQ43" i="208"/>
  <c r="DP43" i="208"/>
  <c r="DO43" i="208"/>
  <c r="DN43" i="208"/>
  <c r="DM43" i="208"/>
  <c r="DL43" i="208"/>
  <c r="DK43" i="208"/>
  <c r="DJ43" i="208"/>
  <c r="DI43" i="208"/>
  <c r="DH43" i="208"/>
  <c r="DG43" i="208"/>
  <c r="DF43" i="208"/>
  <c r="DE43" i="208"/>
  <c r="DD43" i="208"/>
  <c r="DC43" i="208"/>
  <c r="DB43" i="208"/>
  <c r="DA43" i="208"/>
  <c r="CZ43" i="208"/>
  <c r="CY43" i="208"/>
  <c r="CX43" i="208"/>
  <c r="CW43" i="208"/>
  <c r="CV43" i="208"/>
  <c r="CU43" i="208"/>
  <c r="CT43" i="208"/>
  <c r="CS43" i="208"/>
  <c r="CR43" i="208"/>
  <c r="CQ43" i="208"/>
  <c r="CP43" i="208"/>
  <c r="CO43" i="208"/>
  <c r="CN43" i="208"/>
  <c r="CM43" i="208"/>
  <c r="CL43" i="208"/>
  <c r="CK43" i="208"/>
  <c r="CJ43" i="208"/>
  <c r="CI43" i="208"/>
  <c r="CH43" i="208"/>
  <c r="CG43" i="208"/>
  <c r="CF43" i="208"/>
  <c r="CE43" i="208"/>
  <c r="CD43" i="208"/>
  <c r="CC43" i="208"/>
  <c r="CB43" i="208"/>
  <c r="CA43" i="208"/>
  <c r="BZ43" i="208"/>
  <c r="BY43" i="208"/>
  <c r="BX43" i="208"/>
  <c r="BW43" i="208"/>
  <c r="BV43" i="208"/>
  <c r="BU43" i="208"/>
  <c r="BT43" i="208"/>
  <c r="BS43" i="208"/>
  <c r="BR43" i="208"/>
  <c r="BQ43" i="208"/>
  <c r="BP43" i="208"/>
  <c r="BO43" i="208"/>
  <c r="BN43" i="208"/>
  <c r="BM43" i="208"/>
  <c r="BL43" i="208"/>
  <c r="BK43" i="208"/>
  <c r="BJ43" i="208"/>
  <c r="BI43" i="208"/>
  <c r="BH43" i="208"/>
  <c r="BG43" i="208"/>
  <c r="BF43" i="208"/>
  <c r="BE43" i="208"/>
  <c r="BD43" i="208"/>
  <c r="BC43" i="208"/>
  <c r="BB43" i="208"/>
  <c r="BA43" i="208"/>
  <c r="AZ43" i="208"/>
  <c r="AY43" i="208"/>
  <c r="AX43" i="208"/>
  <c r="AW43" i="208"/>
  <c r="AV43" i="208"/>
  <c r="AU43" i="208"/>
  <c r="AT43" i="208"/>
  <c r="AS43" i="208"/>
  <c r="AR43" i="208"/>
  <c r="AQ43" i="208"/>
  <c r="AP43" i="208"/>
  <c r="AO43" i="208"/>
  <c r="AN43" i="208"/>
  <c r="AM43" i="208"/>
  <c r="AL43" i="208"/>
  <c r="AK43" i="208"/>
  <c r="AJ43" i="208"/>
  <c r="AI43" i="208"/>
  <c r="AH43" i="208"/>
  <c r="AG43" i="208"/>
  <c r="AF43" i="208"/>
  <c r="AE43" i="208"/>
  <c r="AD43" i="208"/>
  <c r="AC43" i="208"/>
  <c r="AB43" i="208"/>
  <c r="AA43" i="208"/>
  <c r="Z43" i="208"/>
  <c r="Y43" i="208"/>
  <c r="X43" i="208"/>
  <c r="W43" i="208"/>
  <c r="V43" i="208"/>
  <c r="U43" i="208"/>
  <c r="T43" i="208"/>
  <c r="S43" i="208"/>
  <c r="R43" i="208"/>
  <c r="Q43" i="208"/>
  <c r="P43" i="208"/>
  <c r="O43" i="208"/>
  <c r="N43" i="208"/>
  <c r="M43" i="208"/>
  <c r="L43" i="208"/>
  <c r="K43" i="208"/>
  <c r="J43" i="208"/>
  <c r="I43" i="208"/>
  <c r="H43" i="208"/>
  <c r="G43" i="208"/>
  <c r="F43" i="208"/>
  <c r="E43" i="208"/>
  <c r="D43" i="208"/>
  <c r="C43" i="208"/>
  <c r="B43" i="208"/>
  <c r="DS41" i="208"/>
  <c r="DR41" i="208"/>
  <c r="DQ41" i="208"/>
  <c r="DP41" i="208"/>
  <c r="DO41" i="208"/>
  <c r="DN41" i="208"/>
  <c r="DM41" i="208"/>
  <c r="DL41" i="208"/>
  <c r="DK41" i="208"/>
  <c r="DJ41" i="208"/>
  <c r="DI41" i="208"/>
  <c r="DH41" i="208"/>
  <c r="DG41" i="208"/>
  <c r="DF41" i="208"/>
  <c r="DE41" i="208"/>
  <c r="DD41" i="208"/>
  <c r="DC41" i="208"/>
  <c r="DB41" i="208"/>
  <c r="DA41" i="208"/>
  <c r="CZ41" i="208"/>
  <c r="CY41" i="208"/>
  <c r="CX41" i="208"/>
  <c r="CW41" i="208"/>
  <c r="CV41" i="208"/>
  <c r="CU41" i="208"/>
  <c r="CT41" i="208"/>
  <c r="CS41" i="208"/>
  <c r="CR41" i="208"/>
  <c r="CQ41" i="208"/>
  <c r="CP41" i="208"/>
  <c r="CO41" i="208"/>
  <c r="CN41" i="208"/>
  <c r="CM41" i="208"/>
  <c r="CL41" i="208"/>
  <c r="CK41" i="208"/>
  <c r="CJ41" i="208"/>
  <c r="CI41" i="208"/>
  <c r="CH41" i="208"/>
  <c r="CG41" i="208"/>
  <c r="CF41" i="208"/>
  <c r="CE41" i="208"/>
  <c r="CD41" i="208"/>
  <c r="CC41" i="208"/>
  <c r="CB41" i="208"/>
  <c r="CA41" i="208"/>
  <c r="BZ41" i="208"/>
  <c r="BY41" i="208"/>
  <c r="BX41" i="208"/>
  <c r="BW41" i="208"/>
  <c r="BV41" i="208"/>
  <c r="BU41" i="208"/>
  <c r="BT41" i="208"/>
  <c r="BS41" i="208"/>
  <c r="BR41" i="208"/>
  <c r="BQ41" i="208"/>
  <c r="BP41" i="208"/>
  <c r="BO41" i="208"/>
  <c r="BN41" i="208"/>
  <c r="BM41" i="208"/>
  <c r="BL41" i="208"/>
  <c r="BK41" i="208"/>
  <c r="BJ41" i="208"/>
  <c r="BI41" i="208"/>
  <c r="BH41" i="208"/>
  <c r="BG41" i="208"/>
  <c r="BF41" i="208"/>
  <c r="BE41" i="208"/>
  <c r="BD41" i="208"/>
  <c r="BC41" i="208"/>
  <c r="BB41" i="208"/>
  <c r="BA41" i="208"/>
  <c r="AZ41" i="208"/>
  <c r="AY41" i="208"/>
  <c r="AX41" i="208"/>
  <c r="AW41" i="208"/>
  <c r="AV41" i="208"/>
  <c r="AU41" i="208"/>
  <c r="AT41" i="208"/>
  <c r="AS41" i="208"/>
  <c r="AR41" i="208"/>
  <c r="AQ41" i="208"/>
  <c r="AP41" i="208"/>
  <c r="AO41" i="208"/>
  <c r="AN41" i="208"/>
  <c r="AM41" i="208"/>
  <c r="AL41" i="208"/>
  <c r="AK41" i="208"/>
  <c r="AJ41" i="208"/>
  <c r="AI41" i="208"/>
  <c r="AH41" i="208"/>
  <c r="AG41" i="208"/>
  <c r="AF41" i="208"/>
  <c r="AE41" i="208"/>
  <c r="AD41" i="208"/>
  <c r="AC41" i="208"/>
  <c r="AB41" i="208"/>
  <c r="AA41" i="208"/>
  <c r="Z41" i="208"/>
  <c r="Y41" i="208"/>
  <c r="X41" i="208"/>
  <c r="W41" i="208"/>
  <c r="V41" i="208"/>
  <c r="U41" i="208"/>
  <c r="T41" i="208"/>
  <c r="S41" i="208"/>
  <c r="R41" i="208"/>
  <c r="Q41" i="208"/>
  <c r="P41" i="208"/>
  <c r="O41" i="208"/>
  <c r="N41" i="208"/>
  <c r="M41" i="208"/>
  <c r="L41" i="208"/>
  <c r="K41" i="208"/>
  <c r="J41" i="208"/>
  <c r="I41" i="208"/>
  <c r="H41" i="208"/>
  <c r="G41" i="208"/>
  <c r="F41" i="208"/>
  <c r="E41" i="208"/>
  <c r="D41" i="208"/>
  <c r="C41" i="208"/>
  <c r="B41" i="208"/>
  <c r="DS40" i="208"/>
  <c r="DR40" i="208"/>
  <c r="DQ40" i="208"/>
  <c r="DP40" i="208"/>
  <c r="DO40" i="208"/>
  <c r="DN40" i="208"/>
  <c r="DM40" i="208"/>
  <c r="DL40" i="208"/>
  <c r="DK40" i="208"/>
  <c r="DJ40" i="208"/>
  <c r="DI40" i="208"/>
  <c r="DH40" i="208"/>
  <c r="DG40" i="208"/>
  <c r="DF40" i="208"/>
  <c r="DE40" i="208"/>
  <c r="DD40" i="208"/>
  <c r="DC40" i="208"/>
  <c r="DB40" i="208"/>
  <c r="DA40" i="208"/>
  <c r="CZ40" i="208"/>
  <c r="CY40" i="208"/>
  <c r="CX40" i="208"/>
  <c r="CW40" i="208"/>
  <c r="CV40" i="208"/>
  <c r="CU40" i="208"/>
  <c r="CT40" i="208"/>
  <c r="CS40" i="208"/>
  <c r="CR40" i="208"/>
  <c r="CQ40" i="208"/>
  <c r="CP40" i="208"/>
  <c r="CO40" i="208"/>
  <c r="CN40" i="208"/>
  <c r="CM40" i="208"/>
  <c r="CL40" i="208"/>
  <c r="CK40" i="208"/>
  <c r="CJ40" i="208"/>
  <c r="CI40" i="208"/>
  <c r="CH40" i="208"/>
  <c r="CG40" i="208"/>
  <c r="CF40" i="208"/>
  <c r="CE40" i="208"/>
  <c r="CD40" i="208"/>
  <c r="CC40" i="208"/>
  <c r="CB40" i="208"/>
  <c r="CA40" i="208"/>
  <c r="BZ40" i="208"/>
  <c r="BY40" i="208"/>
  <c r="BX40" i="208"/>
  <c r="BW40" i="208"/>
  <c r="BV40" i="208"/>
  <c r="BU40" i="208"/>
  <c r="BT40" i="208"/>
  <c r="BS40" i="208"/>
  <c r="BR40" i="208"/>
  <c r="BQ40" i="208"/>
  <c r="BP40" i="208"/>
  <c r="BO40" i="208"/>
  <c r="BN40" i="208"/>
  <c r="BM40" i="208"/>
  <c r="BL40" i="208"/>
  <c r="BK40" i="208"/>
  <c r="BJ40" i="208"/>
  <c r="BI40" i="208"/>
  <c r="BH40" i="208"/>
  <c r="BG40" i="208"/>
  <c r="BF40" i="208"/>
  <c r="BE40" i="208"/>
  <c r="BD40" i="208"/>
  <c r="BC40" i="208"/>
  <c r="BB40" i="208"/>
  <c r="BA40" i="208"/>
  <c r="AZ40" i="208"/>
  <c r="AY40" i="208"/>
  <c r="AX40" i="208"/>
  <c r="AW40" i="208"/>
  <c r="AV40" i="208"/>
  <c r="AU40" i="208"/>
  <c r="AT40" i="208"/>
  <c r="AS40" i="208"/>
  <c r="AR40" i="208"/>
  <c r="AQ40" i="208"/>
  <c r="AP40" i="208"/>
  <c r="AO40" i="208"/>
  <c r="AN40" i="208"/>
  <c r="AM40" i="208"/>
  <c r="AL40" i="208"/>
  <c r="AK40" i="208"/>
  <c r="AJ40" i="208"/>
  <c r="AI40" i="208"/>
  <c r="AH40" i="208"/>
  <c r="AG40" i="208"/>
  <c r="AF40" i="208"/>
  <c r="AE40" i="208"/>
  <c r="AD40" i="208"/>
  <c r="AC40" i="208"/>
  <c r="AB40" i="208"/>
  <c r="AA40" i="208"/>
  <c r="Z40" i="208"/>
  <c r="Y40" i="208"/>
  <c r="X40" i="208"/>
  <c r="W40" i="208"/>
  <c r="V40" i="208"/>
  <c r="U40" i="208"/>
  <c r="T40" i="208"/>
  <c r="S40" i="208"/>
  <c r="R40" i="208"/>
  <c r="Q40" i="208"/>
  <c r="P40" i="208"/>
  <c r="O40" i="208"/>
  <c r="N40" i="208"/>
  <c r="M40" i="208"/>
  <c r="L40" i="208"/>
  <c r="K40" i="208"/>
  <c r="J40" i="208"/>
  <c r="I40" i="208"/>
  <c r="H40" i="208"/>
  <c r="G40" i="208"/>
  <c r="F40" i="208"/>
  <c r="E40" i="208"/>
  <c r="D40" i="208"/>
  <c r="C40" i="208"/>
  <c r="B40" i="208"/>
  <c r="DS38" i="208"/>
  <c r="DR38" i="208"/>
  <c r="DQ38" i="208"/>
  <c r="DP38" i="208"/>
  <c r="DO38" i="208"/>
  <c r="DN38" i="208"/>
  <c r="DM38" i="208"/>
  <c r="DL38" i="208"/>
  <c r="DK38" i="208"/>
  <c r="DJ38" i="208"/>
  <c r="DI38" i="208"/>
  <c r="DH38" i="208"/>
  <c r="DG38" i="208"/>
  <c r="DF38" i="208"/>
  <c r="DE38" i="208"/>
  <c r="DD38" i="208"/>
  <c r="DC38" i="208"/>
  <c r="DB38" i="208"/>
  <c r="DA38" i="208"/>
  <c r="CZ38" i="208"/>
  <c r="CY38" i="208"/>
  <c r="CX38" i="208"/>
  <c r="CW38" i="208"/>
  <c r="CV38" i="208"/>
  <c r="CU38" i="208"/>
  <c r="CT38" i="208"/>
  <c r="CS38" i="208"/>
  <c r="CR38" i="208"/>
  <c r="CQ38" i="208"/>
  <c r="CP38" i="208"/>
  <c r="CO38" i="208"/>
  <c r="CN38" i="208"/>
  <c r="CM38" i="208"/>
  <c r="CL38" i="208"/>
  <c r="CK38" i="208"/>
  <c r="CJ38" i="208"/>
  <c r="CI38" i="208"/>
  <c r="CH38" i="208"/>
  <c r="CG38" i="208"/>
  <c r="CF38" i="208"/>
  <c r="CE38" i="208"/>
  <c r="CD38" i="208"/>
  <c r="CC38" i="208"/>
  <c r="CB38" i="208"/>
  <c r="CA38" i="208"/>
  <c r="BZ38" i="208"/>
  <c r="BY38" i="208"/>
  <c r="BX38" i="208"/>
  <c r="BW38" i="208"/>
  <c r="BV38" i="208"/>
  <c r="BU38" i="208"/>
  <c r="BT38" i="208"/>
  <c r="BS38" i="208"/>
  <c r="BR38" i="208"/>
  <c r="BQ38" i="208"/>
  <c r="BP38" i="208"/>
  <c r="BO38" i="208"/>
  <c r="BN38" i="208"/>
  <c r="BM38" i="208"/>
  <c r="BL38" i="208"/>
  <c r="BK38" i="208"/>
  <c r="BJ38" i="208"/>
  <c r="BI38" i="208"/>
  <c r="BH38" i="208"/>
  <c r="BG38" i="208"/>
  <c r="BF38" i="208"/>
  <c r="BE38" i="208"/>
  <c r="BD38" i="208"/>
  <c r="BC38" i="208"/>
  <c r="BB38" i="208"/>
  <c r="BA38" i="208"/>
  <c r="AZ38" i="208"/>
  <c r="AY38" i="208"/>
  <c r="AX38" i="208"/>
  <c r="AW38" i="208"/>
  <c r="AV38" i="208"/>
  <c r="AU38" i="208"/>
  <c r="AT38" i="208"/>
  <c r="AS38" i="208"/>
  <c r="AR38" i="208"/>
  <c r="AQ38" i="208"/>
  <c r="AP38" i="208"/>
  <c r="AO38" i="208"/>
  <c r="AN38" i="208"/>
  <c r="AM38" i="208"/>
  <c r="AL38" i="208"/>
  <c r="AK38" i="208"/>
  <c r="AJ38" i="208"/>
  <c r="AI38" i="208"/>
  <c r="AH38" i="208"/>
  <c r="AG38" i="208"/>
  <c r="AF38" i="208"/>
  <c r="AE38" i="208"/>
  <c r="AD38" i="208"/>
  <c r="AC38" i="208"/>
  <c r="AB38" i="208"/>
  <c r="AA38" i="208"/>
  <c r="Z38" i="208"/>
  <c r="Y38" i="208"/>
  <c r="X38" i="208"/>
  <c r="W38" i="208"/>
  <c r="V38" i="208"/>
  <c r="U38" i="208"/>
  <c r="T38" i="208"/>
  <c r="S38" i="208"/>
  <c r="R38" i="208"/>
  <c r="Q38" i="208"/>
  <c r="P38" i="208"/>
  <c r="O38" i="208"/>
  <c r="N38" i="208"/>
  <c r="M38" i="208"/>
  <c r="L38" i="208"/>
  <c r="K38" i="208"/>
  <c r="J38" i="208"/>
  <c r="I38" i="208"/>
  <c r="H38" i="208"/>
  <c r="G38" i="208"/>
  <c r="F38" i="208"/>
  <c r="E38" i="208"/>
  <c r="D38" i="208"/>
  <c r="C38" i="208"/>
  <c r="B38" i="208"/>
  <c r="DS37" i="208"/>
  <c r="DR37" i="208"/>
  <c r="DQ37" i="208"/>
  <c r="DP37" i="208"/>
  <c r="DO37" i="208"/>
  <c r="DN37" i="208"/>
  <c r="DM37" i="208"/>
  <c r="DL37" i="208"/>
  <c r="DK37" i="208"/>
  <c r="DJ37" i="208"/>
  <c r="DI37" i="208"/>
  <c r="DH37" i="208"/>
  <c r="DG37" i="208"/>
  <c r="DF37" i="208"/>
  <c r="DE37" i="208"/>
  <c r="DD37" i="208"/>
  <c r="DC37" i="208"/>
  <c r="DB37" i="208"/>
  <c r="DA37" i="208"/>
  <c r="CZ37" i="208"/>
  <c r="CY37" i="208"/>
  <c r="CX37" i="208"/>
  <c r="CW37" i="208"/>
  <c r="CV37" i="208"/>
  <c r="CU37" i="208"/>
  <c r="CT37" i="208"/>
  <c r="CS37" i="208"/>
  <c r="CR37" i="208"/>
  <c r="CQ37" i="208"/>
  <c r="CP37" i="208"/>
  <c r="CO37" i="208"/>
  <c r="CN37" i="208"/>
  <c r="CM37" i="208"/>
  <c r="CL37" i="208"/>
  <c r="CK37" i="208"/>
  <c r="CJ37" i="208"/>
  <c r="CI37" i="208"/>
  <c r="CH37" i="208"/>
  <c r="CG37" i="208"/>
  <c r="CF37" i="208"/>
  <c r="CE37" i="208"/>
  <c r="CD37" i="208"/>
  <c r="CC37" i="208"/>
  <c r="CB37" i="208"/>
  <c r="CA37" i="208"/>
  <c r="BZ37" i="208"/>
  <c r="BY37" i="208"/>
  <c r="BX37" i="208"/>
  <c r="BW37" i="208"/>
  <c r="BV37" i="208"/>
  <c r="BU37" i="208"/>
  <c r="BT37" i="208"/>
  <c r="BS37" i="208"/>
  <c r="BR37" i="208"/>
  <c r="BQ37" i="208"/>
  <c r="BP37" i="208"/>
  <c r="BO37" i="208"/>
  <c r="BN37" i="208"/>
  <c r="BM37" i="208"/>
  <c r="BL37" i="208"/>
  <c r="BK37" i="208"/>
  <c r="BJ37" i="208"/>
  <c r="BI37" i="208"/>
  <c r="BH37" i="208"/>
  <c r="BG37" i="208"/>
  <c r="BF37" i="208"/>
  <c r="BE37" i="208"/>
  <c r="BD37" i="208"/>
  <c r="BC37" i="208"/>
  <c r="BB37" i="208"/>
  <c r="BA37" i="208"/>
  <c r="AZ37" i="208"/>
  <c r="AY37" i="208"/>
  <c r="AX37" i="208"/>
  <c r="AW37" i="208"/>
  <c r="AV37" i="208"/>
  <c r="AU37" i="208"/>
  <c r="AT37" i="208"/>
  <c r="AS37" i="208"/>
  <c r="AR37" i="208"/>
  <c r="AQ37" i="208"/>
  <c r="AP37" i="208"/>
  <c r="AO37" i="208"/>
  <c r="AN37" i="208"/>
  <c r="AM37" i="208"/>
  <c r="AL37" i="208"/>
  <c r="AK37" i="208"/>
  <c r="AJ37" i="208"/>
  <c r="AI37" i="208"/>
  <c r="AH37" i="208"/>
  <c r="AG37" i="208"/>
  <c r="AF37" i="208"/>
  <c r="AE37" i="208"/>
  <c r="AD37" i="208"/>
  <c r="AC37" i="208"/>
  <c r="AB37" i="208"/>
  <c r="AA37" i="208"/>
  <c r="Z37" i="208"/>
  <c r="Y37" i="208"/>
  <c r="X37" i="208"/>
  <c r="W37" i="208"/>
  <c r="V37" i="208"/>
  <c r="U37" i="208"/>
  <c r="T37" i="208"/>
  <c r="S37" i="208"/>
  <c r="R37" i="208"/>
  <c r="Q37" i="208"/>
  <c r="P37" i="208"/>
  <c r="O37" i="208"/>
  <c r="N37" i="208"/>
  <c r="M37" i="208"/>
  <c r="L37" i="208"/>
  <c r="K37" i="208"/>
  <c r="J37" i="208"/>
  <c r="I37" i="208"/>
  <c r="H37" i="208"/>
  <c r="G37" i="208"/>
  <c r="F37" i="208"/>
  <c r="E37" i="208"/>
  <c r="D37" i="208"/>
  <c r="C37" i="208"/>
  <c r="B37" i="208"/>
  <c r="DS35" i="208"/>
  <c r="DR35" i="208"/>
  <c r="DQ35" i="208"/>
  <c r="DP35" i="208"/>
  <c r="DO35" i="208"/>
  <c r="DN35" i="208"/>
  <c r="DM35" i="208"/>
  <c r="DL35" i="208"/>
  <c r="DK35" i="208"/>
  <c r="DJ35" i="208"/>
  <c r="DI35" i="208"/>
  <c r="DH35" i="208"/>
  <c r="DG35" i="208"/>
  <c r="DF35" i="208"/>
  <c r="DE35" i="208"/>
  <c r="DD35" i="208"/>
  <c r="DC35" i="208"/>
  <c r="DB35" i="208"/>
  <c r="DA35" i="208"/>
  <c r="CZ35" i="208"/>
  <c r="CY35" i="208"/>
  <c r="CX35" i="208"/>
  <c r="CW35" i="208"/>
  <c r="CV35" i="208"/>
  <c r="CU35" i="208"/>
  <c r="CT35" i="208"/>
  <c r="CS35" i="208"/>
  <c r="CR35" i="208"/>
  <c r="CQ35" i="208"/>
  <c r="CP35" i="208"/>
  <c r="CO35" i="208"/>
  <c r="CN35" i="208"/>
  <c r="CM35" i="208"/>
  <c r="CL35" i="208"/>
  <c r="CK35" i="208"/>
  <c r="CJ35" i="208"/>
  <c r="CI35" i="208"/>
  <c r="CH35" i="208"/>
  <c r="CG35" i="208"/>
  <c r="CF35" i="208"/>
  <c r="CE35" i="208"/>
  <c r="CD35" i="208"/>
  <c r="CC35" i="208"/>
  <c r="CB35" i="208"/>
  <c r="CA35" i="208"/>
  <c r="BZ35" i="208"/>
  <c r="BY35" i="208"/>
  <c r="BX35" i="208"/>
  <c r="BW35" i="208"/>
  <c r="BV35" i="208"/>
  <c r="BU35" i="208"/>
  <c r="BT35" i="208"/>
  <c r="BS35" i="208"/>
  <c r="BR35" i="208"/>
  <c r="BQ35" i="208"/>
  <c r="BP35" i="208"/>
  <c r="BO35" i="208"/>
  <c r="BN35" i="208"/>
  <c r="BM35" i="208"/>
  <c r="BL35" i="208"/>
  <c r="BK35" i="208"/>
  <c r="BJ35" i="208"/>
  <c r="BI35" i="208"/>
  <c r="BH35" i="208"/>
  <c r="BG35" i="208"/>
  <c r="BF35" i="208"/>
  <c r="BE35" i="208"/>
  <c r="BD35" i="208"/>
  <c r="BC35" i="208"/>
  <c r="BB35" i="208"/>
  <c r="BA35" i="208"/>
  <c r="AZ35" i="208"/>
  <c r="AY35" i="208"/>
  <c r="AX35" i="208"/>
  <c r="AW35" i="208"/>
  <c r="AV35" i="208"/>
  <c r="AU35" i="208"/>
  <c r="AT35" i="208"/>
  <c r="AS35" i="208"/>
  <c r="AR35" i="208"/>
  <c r="AQ35" i="208"/>
  <c r="AP35" i="208"/>
  <c r="AO35" i="208"/>
  <c r="AN35" i="208"/>
  <c r="AM35" i="208"/>
  <c r="AL35" i="208"/>
  <c r="AK35" i="208"/>
  <c r="AJ35" i="208"/>
  <c r="AI35" i="208"/>
  <c r="AH35" i="208"/>
  <c r="AG35" i="208"/>
  <c r="AF35" i="208"/>
  <c r="AE35" i="208"/>
  <c r="AD35" i="208"/>
  <c r="AC35" i="208"/>
  <c r="AB35" i="208"/>
  <c r="AA35" i="208"/>
  <c r="Z35" i="208"/>
  <c r="Y35" i="208"/>
  <c r="X35" i="208"/>
  <c r="W35" i="208"/>
  <c r="V35" i="208"/>
  <c r="U35" i="208"/>
  <c r="T35" i="208"/>
  <c r="S35" i="208"/>
  <c r="R35" i="208"/>
  <c r="Q35" i="208"/>
  <c r="P35" i="208"/>
  <c r="O35" i="208"/>
  <c r="N35" i="208"/>
  <c r="M35" i="208"/>
  <c r="L35" i="208"/>
  <c r="K35" i="208"/>
  <c r="J35" i="208"/>
  <c r="I35" i="208"/>
  <c r="H35" i="208"/>
  <c r="G35" i="208"/>
  <c r="F35" i="208"/>
  <c r="E35" i="208"/>
  <c r="D35" i="208"/>
  <c r="C35" i="208"/>
  <c r="B35" i="208"/>
  <c r="DS34" i="208"/>
  <c r="DR34" i="208"/>
  <c r="DQ34" i="208"/>
  <c r="DP34" i="208"/>
  <c r="DO34" i="208"/>
  <c r="DN34" i="208"/>
  <c r="DM34" i="208"/>
  <c r="DL34" i="208"/>
  <c r="DK34" i="208"/>
  <c r="DJ34" i="208"/>
  <c r="DI34" i="208"/>
  <c r="DH34" i="208"/>
  <c r="DG34" i="208"/>
  <c r="DF34" i="208"/>
  <c r="DE34" i="208"/>
  <c r="DD34" i="208"/>
  <c r="DC34" i="208"/>
  <c r="DB34" i="208"/>
  <c r="DA34" i="208"/>
  <c r="CZ34" i="208"/>
  <c r="CY34" i="208"/>
  <c r="CX34" i="208"/>
  <c r="CW34" i="208"/>
  <c r="CV34" i="208"/>
  <c r="CU34" i="208"/>
  <c r="CT34" i="208"/>
  <c r="CS34" i="208"/>
  <c r="CR34" i="208"/>
  <c r="CQ34" i="208"/>
  <c r="CP34" i="208"/>
  <c r="CO34" i="208"/>
  <c r="CN34" i="208"/>
  <c r="CM34" i="208"/>
  <c r="CL34" i="208"/>
  <c r="CK34" i="208"/>
  <c r="CJ34" i="208"/>
  <c r="CI34" i="208"/>
  <c r="CH34" i="208"/>
  <c r="CG34" i="208"/>
  <c r="CF34" i="208"/>
  <c r="CE34" i="208"/>
  <c r="CD34" i="208"/>
  <c r="CC34" i="208"/>
  <c r="CB34" i="208"/>
  <c r="CA34" i="208"/>
  <c r="BZ34" i="208"/>
  <c r="BY34" i="208"/>
  <c r="BX34" i="208"/>
  <c r="BW34" i="208"/>
  <c r="BV34" i="208"/>
  <c r="BU34" i="208"/>
  <c r="BT34" i="208"/>
  <c r="BS34" i="208"/>
  <c r="BR34" i="208"/>
  <c r="BQ34" i="208"/>
  <c r="BP34" i="208"/>
  <c r="BO34" i="208"/>
  <c r="BN34" i="208"/>
  <c r="BM34" i="208"/>
  <c r="BL34" i="208"/>
  <c r="BK34" i="208"/>
  <c r="BJ34" i="208"/>
  <c r="BI34" i="208"/>
  <c r="BH34" i="208"/>
  <c r="BG34" i="208"/>
  <c r="BF34" i="208"/>
  <c r="BE34" i="208"/>
  <c r="BD34" i="208"/>
  <c r="BC34" i="208"/>
  <c r="BB34" i="208"/>
  <c r="BA34" i="208"/>
  <c r="AZ34" i="208"/>
  <c r="AY34" i="208"/>
  <c r="AX34" i="208"/>
  <c r="AW34" i="208"/>
  <c r="AV34" i="208"/>
  <c r="AU34" i="208"/>
  <c r="AT34" i="208"/>
  <c r="AS34" i="208"/>
  <c r="AR34" i="208"/>
  <c r="AQ34" i="208"/>
  <c r="AP34" i="208"/>
  <c r="AO34" i="208"/>
  <c r="AN34" i="208"/>
  <c r="AM34" i="208"/>
  <c r="AL34" i="208"/>
  <c r="AK34" i="208"/>
  <c r="AJ34" i="208"/>
  <c r="AI34" i="208"/>
  <c r="AH34" i="208"/>
  <c r="AG34" i="208"/>
  <c r="AF34" i="208"/>
  <c r="AE34" i="208"/>
  <c r="AD34" i="208"/>
  <c r="AC34" i="208"/>
  <c r="AB34" i="208"/>
  <c r="AA34" i="208"/>
  <c r="Z34" i="208"/>
  <c r="Y34" i="208"/>
  <c r="X34" i="208"/>
  <c r="W34" i="208"/>
  <c r="V34" i="208"/>
  <c r="U34" i="208"/>
  <c r="T34" i="208"/>
  <c r="S34" i="208"/>
  <c r="R34" i="208"/>
  <c r="Q34" i="208"/>
  <c r="P34" i="208"/>
  <c r="O34" i="208"/>
  <c r="N34" i="208"/>
  <c r="M34" i="208"/>
  <c r="L34" i="208"/>
  <c r="K34" i="208"/>
  <c r="J34" i="208"/>
  <c r="I34" i="208"/>
  <c r="H34" i="208"/>
  <c r="G34" i="208"/>
  <c r="F34" i="208"/>
  <c r="E34" i="208"/>
  <c r="D34" i="208"/>
  <c r="C34" i="208"/>
  <c r="B34" i="208"/>
  <c r="DS32" i="208"/>
  <c r="DR32" i="208"/>
  <c r="DQ32" i="208"/>
  <c r="DP32" i="208"/>
  <c r="DO32" i="208"/>
  <c r="DN32" i="208"/>
  <c r="DM32" i="208"/>
  <c r="DL32" i="208"/>
  <c r="DK32" i="208"/>
  <c r="DJ32" i="208"/>
  <c r="DI32" i="208"/>
  <c r="DH32" i="208"/>
  <c r="DG32" i="208"/>
  <c r="DF32" i="208"/>
  <c r="DE32" i="208"/>
  <c r="DD32" i="208"/>
  <c r="DC32" i="208"/>
  <c r="DB32" i="208"/>
  <c r="DA32" i="208"/>
  <c r="CZ32" i="208"/>
  <c r="CY32" i="208"/>
  <c r="CX32" i="208"/>
  <c r="CW32" i="208"/>
  <c r="CV32" i="208"/>
  <c r="CU32" i="208"/>
  <c r="CT32" i="208"/>
  <c r="CS32" i="208"/>
  <c r="CR32" i="208"/>
  <c r="CQ32" i="208"/>
  <c r="CP32" i="208"/>
  <c r="CO32" i="208"/>
  <c r="CN32" i="208"/>
  <c r="CM32" i="208"/>
  <c r="CL32" i="208"/>
  <c r="CK32" i="208"/>
  <c r="CJ32" i="208"/>
  <c r="CI32" i="208"/>
  <c r="CH32" i="208"/>
  <c r="CG32" i="208"/>
  <c r="CF32" i="208"/>
  <c r="CE32" i="208"/>
  <c r="CD32" i="208"/>
  <c r="CC32" i="208"/>
  <c r="CB32" i="208"/>
  <c r="CA32" i="208"/>
  <c r="BZ32" i="208"/>
  <c r="BY32" i="208"/>
  <c r="BX32" i="208"/>
  <c r="BW32" i="208"/>
  <c r="BV32" i="208"/>
  <c r="BU32" i="208"/>
  <c r="BT32" i="208"/>
  <c r="BS32" i="208"/>
  <c r="BR32" i="208"/>
  <c r="BQ32" i="208"/>
  <c r="BP32" i="208"/>
  <c r="BO32" i="208"/>
  <c r="BN32" i="208"/>
  <c r="BM32" i="208"/>
  <c r="BL32" i="208"/>
  <c r="BK32" i="208"/>
  <c r="BJ32" i="208"/>
  <c r="BI32" i="208"/>
  <c r="BH32" i="208"/>
  <c r="BG32" i="208"/>
  <c r="BF32" i="208"/>
  <c r="BE32" i="208"/>
  <c r="BD32" i="208"/>
  <c r="BC32" i="208"/>
  <c r="BB32" i="208"/>
  <c r="BA32" i="208"/>
  <c r="AZ32" i="208"/>
  <c r="AY32" i="208"/>
  <c r="AX32" i="208"/>
  <c r="AW32" i="208"/>
  <c r="AV32" i="208"/>
  <c r="AU32" i="208"/>
  <c r="AT32" i="208"/>
  <c r="AS32" i="208"/>
  <c r="AR32" i="208"/>
  <c r="AQ32" i="208"/>
  <c r="AP32" i="208"/>
  <c r="AO32" i="208"/>
  <c r="AN32" i="208"/>
  <c r="AM32" i="208"/>
  <c r="AL32" i="208"/>
  <c r="AK32" i="208"/>
  <c r="AJ32" i="208"/>
  <c r="AI32" i="208"/>
  <c r="AH32" i="208"/>
  <c r="AG32" i="208"/>
  <c r="AF32" i="208"/>
  <c r="AE32" i="208"/>
  <c r="AD32" i="208"/>
  <c r="AC32" i="208"/>
  <c r="AB32" i="208"/>
  <c r="AA32" i="208"/>
  <c r="Z32" i="208"/>
  <c r="Y32" i="208"/>
  <c r="X32" i="208"/>
  <c r="W32" i="208"/>
  <c r="V32" i="208"/>
  <c r="U32" i="208"/>
  <c r="T32" i="208"/>
  <c r="S32" i="208"/>
  <c r="R32" i="208"/>
  <c r="Q32" i="208"/>
  <c r="P32" i="208"/>
  <c r="O32" i="208"/>
  <c r="N32" i="208"/>
  <c r="M32" i="208"/>
  <c r="L32" i="208"/>
  <c r="K32" i="208"/>
  <c r="J32" i="208"/>
  <c r="I32" i="208"/>
  <c r="H32" i="208"/>
  <c r="G32" i="208"/>
  <c r="F32" i="208"/>
  <c r="E32" i="208"/>
  <c r="D32" i="208"/>
  <c r="C32" i="208"/>
  <c r="B32" i="208"/>
  <c r="DS31" i="208"/>
  <c r="DR31" i="208"/>
  <c r="DQ31" i="208"/>
  <c r="DP31" i="208"/>
  <c r="DO31" i="208"/>
  <c r="DN31" i="208"/>
  <c r="DM31" i="208"/>
  <c r="DL31" i="208"/>
  <c r="DK31" i="208"/>
  <c r="DJ31" i="208"/>
  <c r="DI31" i="208"/>
  <c r="DH31" i="208"/>
  <c r="DG31" i="208"/>
  <c r="DF31" i="208"/>
  <c r="DE31" i="208"/>
  <c r="DD31" i="208"/>
  <c r="DC31" i="208"/>
  <c r="DB31" i="208"/>
  <c r="DA31" i="208"/>
  <c r="CZ31" i="208"/>
  <c r="CY31" i="208"/>
  <c r="CX31" i="208"/>
  <c r="CW31" i="208"/>
  <c r="CV31" i="208"/>
  <c r="CU31" i="208"/>
  <c r="CT31" i="208"/>
  <c r="CS31" i="208"/>
  <c r="CR31" i="208"/>
  <c r="CQ31" i="208"/>
  <c r="CP31" i="208"/>
  <c r="CO31" i="208"/>
  <c r="CN31" i="208"/>
  <c r="CM31" i="208"/>
  <c r="CL31" i="208"/>
  <c r="CK31" i="208"/>
  <c r="CJ31" i="208"/>
  <c r="CI31" i="208"/>
  <c r="CH31" i="208"/>
  <c r="CG31" i="208"/>
  <c r="CF31" i="208"/>
  <c r="CE31" i="208"/>
  <c r="CD31" i="208"/>
  <c r="CC31" i="208"/>
  <c r="CB31" i="208"/>
  <c r="CA31" i="208"/>
  <c r="BZ31" i="208"/>
  <c r="BY31" i="208"/>
  <c r="BX31" i="208"/>
  <c r="BW31" i="208"/>
  <c r="BV31" i="208"/>
  <c r="BU31" i="208"/>
  <c r="BT31" i="208"/>
  <c r="BS31" i="208"/>
  <c r="BR31" i="208"/>
  <c r="BQ31" i="208"/>
  <c r="BP31" i="208"/>
  <c r="BO31" i="208"/>
  <c r="BN31" i="208"/>
  <c r="BM31" i="208"/>
  <c r="BL31" i="208"/>
  <c r="BK31" i="208"/>
  <c r="BJ31" i="208"/>
  <c r="BI31" i="208"/>
  <c r="BH31" i="208"/>
  <c r="BG31" i="208"/>
  <c r="BF31" i="208"/>
  <c r="BE31" i="208"/>
  <c r="BD31" i="208"/>
  <c r="BC31" i="208"/>
  <c r="BB31" i="208"/>
  <c r="BA31" i="208"/>
  <c r="AZ31" i="208"/>
  <c r="AY31" i="208"/>
  <c r="AX31" i="208"/>
  <c r="AW31" i="208"/>
  <c r="AV31" i="208"/>
  <c r="AU31" i="208"/>
  <c r="AT31" i="208"/>
  <c r="AS31" i="208"/>
  <c r="AR31" i="208"/>
  <c r="AQ31" i="208"/>
  <c r="AP31" i="208"/>
  <c r="AO31" i="208"/>
  <c r="AN31" i="208"/>
  <c r="AM31" i="208"/>
  <c r="AL31" i="208"/>
  <c r="AK31" i="208"/>
  <c r="AJ31" i="208"/>
  <c r="AI31" i="208"/>
  <c r="AH31" i="208"/>
  <c r="AG31" i="208"/>
  <c r="AF31" i="208"/>
  <c r="AE31" i="208"/>
  <c r="AD31" i="208"/>
  <c r="AC31" i="208"/>
  <c r="AB31" i="208"/>
  <c r="AA31" i="208"/>
  <c r="Z31" i="208"/>
  <c r="Y31" i="208"/>
  <c r="X31" i="208"/>
  <c r="W31" i="208"/>
  <c r="V31" i="208"/>
  <c r="U31" i="208"/>
  <c r="T31" i="208"/>
  <c r="S31" i="208"/>
  <c r="R31" i="208"/>
  <c r="Q31" i="208"/>
  <c r="P31" i="208"/>
  <c r="O31" i="208"/>
  <c r="N31" i="208"/>
  <c r="M31" i="208"/>
  <c r="L31" i="208"/>
  <c r="K31" i="208"/>
  <c r="J31" i="208"/>
  <c r="I31" i="208"/>
  <c r="H31" i="208"/>
  <c r="G31" i="208"/>
  <c r="F31" i="208"/>
  <c r="E31" i="208"/>
  <c r="D31" i="208"/>
  <c r="C31" i="208"/>
  <c r="B31" i="208"/>
  <c r="DS28" i="208"/>
  <c r="DR28" i="208"/>
  <c r="DQ28" i="208"/>
  <c r="DP28" i="208"/>
  <c r="DO28" i="208"/>
  <c r="DN28" i="208"/>
  <c r="DM28" i="208"/>
  <c r="DL28" i="208"/>
  <c r="DK28" i="208"/>
  <c r="DJ28" i="208"/>
  <c r="DI28" i="208"/>
  <c r="DH28" i="208"/>
  <c r="DG28" i="208"/>
  <c r="DF28" i="208"/>
  <c r="DE28" i="208"/>
  <c r="DD28" i="208"/>
  <c r="DC28" i="208"/>
  <c r="DB28" i="208"/>
  <c r="DA28" i="208"/>
  <c r="CZ28" i="208"/>
  <c r="CY28" i="208"/>
  <c r="CX28" i="208"/>
  <c r="CW28" i="208"/>
  <c r="CV28" i="208"/>
  <c r="CU28" i="208"/>
  <c r="CT28" i="208"/>
  <c r="CS28" i="208"/>
  <c r="CR28" i="208"/>
  <c r="CQ28" i="208"/>
  <c r="CP28" i="208"/>
  <c r="CO28" i="208"/>
  <c r="CN28" i="208"/>
  <c r="CM28" i="208"/>
  <c r="CL28" i="208"/>
  <c r="CK28" i="208"/>
  <c r="CJ28" i="208"/>
  <c r="CI28" i="208"/>
  <c r="CH28" i="208"/>
  <c r="CG28" i="208"/>
  <c r="CF28" i="208"/>
  <c r="CE28" i="208"/>
  <c r="CD28" i="208"/>
  <c r="CC28" i="208"/>
  <c r="CB28" i="208"/>
  <c r="CA28" i="208"/>
  <c r="BZ28" i="208"/>
  <c r="BY28" i="208"/>
  <c r="BX28" i="208"/>
  <c r="BW28" i="208"/>
  <c r="BV28" i="208"/>
  <c r="BU28" i="208"/>
  <c r="BR28" i="208"/>
  <c r="BQ28" i="208"/>
  <c r="BP28" i="208"/>
  <c r="BO28" i="208"/>
  <c r="BN28" i="208"/>
  <c r="BM28" i="208"/>
  <c r="BL28" i="208"/>
  <c r="BK28" i="208"/>
  <c r="BJ28" i="208"/>
  <c r="BI28" i="208"/>
  <c r="BH28" i="208"/>
  <c r="BG28" i="208"/>
  <c r="BF28" i="208"/>
  <c r="BE28" i="208"/>
  <c r="BD28" i="208"/>
  <c r="BC28" i="208"/>
  <c r="BB28" i="208"/>
  <c r="BA28" i="208"/>
  <c r="AZ28" i="208"/>
  <c r="AY28" i="208"/>
  <c r="AX28" i="208"/>
  <c r="AW28" i="208"/>
  <c r="AV28" i="208"/>
  <c r="AU28" i="208"/>
  <c r="AT28" i="208"/>
  <c r="AS28" i="208"/>
  <c r="AR28" i="208"/>
  <c r="AQ28" i="208"/>
  <c r="AP28" i="208"/>
  <c r="AO28" i="208"/>
  <c r="AN28" i="208"/>
  <c r="AM28" i="208"/>
  <c r="AL28" i="208"/>
  <c r="AK28" i="208"/>
  <c r="AJ28" i="208"/>
  <c r="AI28" i="208"/>
  <c r="AH28" i="208"/>
  <c r="AG28" i="208"/>
  <c r="AF28" i="208"/>
  <c r="AE28" i="208"/>
  <c r="AD28" i="208"/>
  <c r="AC28" i="208"/>
  <c r="AB28" i="208"/>
  <c r="AA28" i="208"/>
  <c r="Z28" i="208"/>
  <c r="Y28" i="208"/>
  <c r="X28" i="208"/>
  <c r="W28" i="208"/>
  <c r="V28" i="208"/>
  <c r="U28" i="208"/>
  <c r="T28" i="208"/>
  <c r="S28" i="208"/>
  <c r="R28" i="208"/>
  <c r="Q28" i="208"/>
  <c r="P28" i="208"/>
  <c r="O28" i="208"/>
  <c r="N28" i="208"/>
  <c r="M28" i="208"/>
  <c r="L28" i="208"/>
  <c r="K28" i="208"/>
  <c r="J28" i="208"/>
  <c r="I28" i="208"/>
  <c r="H28" i="208"/>
  <c r="G28" i="208"/>
  <c r="F28" i="208"/>
  <c r="E28" i="208"/>
  <c r="D28" i="208"/>
  <c r="C28" i="208"/>
  <c r="B28" i="208"/>
  <c r="DS26" i="208"/>
  <c r="DR26" i="208"/>
  <c r="DQ26" i="208"/>
  <c r="DP26" i="208"/>
  <c r="DO26" i="208"/>
  <c r="DN26" i="208"/>
  <c r="DM26" i="208"/>
  <c r="DL26" i="208"/>
  <c r="DK26" i="208"/>
  <c r="DJ26" i="208"/>
  <c r="DI26" i="208"/>
  <c r="DH26" i="208"/>
  <c r="DG26" i="208"/>
  <c r="DF26" i="208"/>
  <c r="DE26" i="208"/>
  <c r="DD26" i="208"/>
  <c r="DC26" i="208"/>
  <c r="DB26" i="208"/>
  <c r="DA26" i="208"/>
  <c r="CZ26" i="208"/>
  <c r="CY26" i="208"/>
  <c r="CX26" i="208"/>
  <c r="CW26" i="208"/>
  <c r="CV26" i="208"/>
  <c r="CU26" i="208"/>
  <c r="CT26" i="208"/>
  <c r="CS26" i="208"/>
  <c r="CR26" i="208"/>
  <c r="CQ26" i="208"/>
  <c r="CP26" i="208"/>
  <c r="CO26" i="208"/>
  <c r="CN26" i="208"/>
  <c r="CM26" i="208"/>
  <c r="CL26" i="208"/>
  <c r="CK26" i="208"/>
  <c r="CJ26" i="208"/>
  <c r="CI26" i="208"/>
  <c r="CH26" i="208"/>
  <c r="CG26" i="208"/>
  <c r="CF26" i="208"/>
  <c r="CE26" i="208"/>
  <c r="CD26" i="208"/>
  <c r="CC26" i="208"/>
  <c r="CB26" i="208"/>
  <c r="CA26" i="208"/>
  <c r="BZ26" i="208"/>
  <c r="BY26" i="208"/>
  <c r="BX26" i="208"/>
  <c r="BW26" i="208"/>
  <c r="BV26" i="208"/>
  <c r="BU26" i="208"/>
  <c r="BT26" i="208"/>
  <c r="BS26" i="208"/>
  <c r="BR26" i="208"/>
  <c r="BQ26" i="208"/>
  <c r="BP26" i="208"/>
  <c r="BO26" i="208"/>
  <c r="BN26" i="208"/>
  <c r="BM26" i="208"/>
  <c r="BL26" i="208"/>
  <c r="BK26" i="208"/>
  <c r="BJ26" i="208"/>
  <c r="BI26" i="208"/>
  <c r="BH26" i="208"/>
  <c r="BG26" i="208"/>
  <c r="BF26" i="208"/>
  <c r="BE26" i="208"/>
  <c r="BD26" i="208"/>
  <c r="BC26" i="208"/>
  <c r="BB26" i="208"/>
  <c r="BA26" i="208"/>
  <c r="AZ26" i="208"/>
  <c r="AY26" i="208"/>
  <c r="AX26" i="208"/>
  <c r="AW26" i="208"/>
  <c r="AV26" i="208"/>
  <c r="AU26" i="208"/>
  <c r="AT26" i="208"/>
  <c r="AS26" i="208"/>
  <c r="AR26" i="208"/>
  <c r="AQ26" i="208"/>
  <c r="AP26" i="208"/>
  <c r="AO26" i="208"/>
  <c r="AN26" i="208"/>
  <c r="AM26" i="208"/>
  <c r="AL26" i="208"/>
  <c r="AK26" i="208"/>
  <c r="AJ26" i="208"/>
  <c r="AI26" i="208"/>
  <c r="AH26" i="208"/>
  <c r="AG26" i="208"/>
  <c r="AF26" i="208"/>
  <c r="AE26" i="208"/>
  <c r="AD26" i="208"/>
  <c r="AC26" i="208"/>
  <c r="AB26" i="208"/>
  <c r="AA26" i="208"/>
  <c r="Z26" i="208"/>
  <c r="Y26" i="208"/>
  <c r="X26" i="208"/>
  <c r="W26" i="208"/>
  <c r="V26" i="208"/>
  <c r="U26" i="208"/>
  <c r="T26" i="208"/>
  <c r="S26" i="208"/>
  <c r="R26" i="208"/>
  <c r="Q26" i="208"/>
  <c r="P26" i="208"/>
  <c r="O26" i="208"/>
  <c r="N26" i="208"/>
  <c r="M26" i="208"/>
  <c r="L26" i="208"/>
  <c r="K26" i="208"/>
  <c r="J26" i="208"/>
  <c r="I26" i="208"/>
  <c r="H26" i="208"/>
  <c r="G26" i="208"/>
  <c r="F26" i="208"/>
  <c r="E26" i="208"/>
  <c r="D26" i="208"/>
  <c r="C26" i="208"/>
  <c r="B26" i="208"/>
  <c r="DS25" i="208"/>
  <c r="DR25" i="208"/>
  <c r="DQ25" i="208"/>
  <c r="DP25" i="208"/>
  <c r="DO25" i="208"/>
  <c r="DN25" i="208"/>
  <c r="DM25" i="208"/>
  <c r="DL25" i="208"/>
  <c r="DK25" i="208"/>
  <c r="DJ25" i="208"/>
  <c r="DI25" i="208"/>
  <c r="DH25" i="208"/>
  <c r="DG25" i="208"/>
  <c r="DF25" i="208"/>
  <c r="DE25" i="208"/>
  <c r="DD25" i="208"/>
  <c r="DC25" i="208"/>
  <c r="DB25" i="208"/>
  <c r="DA25" i="208"/>
  <c r="CZ25" i="208"/>
  <c r="CY25" i="208"/>
  <c r="CX25" i="208"/>
  <c r="CW25" i="208"/>
  <c r="CV25" i="208"/>
  <c r="CU25" i="208"/>
  <c r="CT25" i="208"/>
  <c r="CS25" i="208"/>
  <c r="CR25" i="208"/>
  <c r="CQ25" i="208"/>
  <c r="CP25" i="208"/>
  <c r="CO25" i="208"/>
  <c r="CN25" i="208"/>
  <c r="CM25" i="208"/>
  <c r="CL25" i="208"/>
  <c r="CK25" i="208"/>
  <c r="CJ25" i="208"/>
  <c r="CI25" i="208"/>
  <c r="CH25" i="208"/>
  <c r="CG25" i="208"/>
  <c r="CF25" i="208"/>
  <c r="CE25" i="208"/>
  <c r="CD25" i="208"/>
  <c r="CC25" i="208"/>
  <c r="CB25" i="208"/>
  <c r="CA25" i="208"/>
  <c r="BZ25" i="208"/>
  <c r="BY25" i="208"/>
  <c r="BX25" i="208"/>
  <c r="BW25" i="208"/>
  <c r="BV25" i="208"/>
  <c r="BU25" i="208"/>
  <c r="BT25" i="208"/>
  <c r="BS25" i="208"/>
  <c r="BR25" i="208"/>
  <c r="BQ25" i="208"/>
  <c r="BP25" i="208"/>
  <c r="BO25" i="208"/>
  <c r="BN25" i="208"/>
  <c r="BM25" i="208"/>
  <c r="BL25" i="208"/>
  <c r="BK25" i="208"/>
  <c r="BJ25" i="208"/>
  <c r="BI25" i="208"/>
  <c r="BH25" i="208"/>
  <c r="BG25" i="208"/>
  <c r="BF25" i="208"/>
  <c r="BE25" i="208"/>
  <c r="BD25" i="208"/>
  <c r="BC25" i="208"/>
  <c r="BB25" i="208"/>
  <c r="BA25" i="208"/>
  <c r="AZ25" i="208"/>
  <c r="AY25" i="208"/>
  <c r="AX25" i="208"/>
  <c r="AW25" i="208"/>
  <c r="AV25" i="208"/>
  <c r="AU25" i="208"/>
  <c r="AT25" i="208"/>
  <c r="AS25" i="208"/>
  <c r="AR25" i="208"/>
  <c r="AQ25" i="208"/>
  <c r="AP25" i="208"/>
  <c r="AO25" i="208"/>
  <c r="AN25" i="208"/>
  <c r="AM25" i="208"/>
  <c r="AL25" i="208"/>
  <c r="AK25" i="208"/>
  <c r="AJ25" i="208"/>
  <c r="AI25" i="208"/>
  <c r="AH25" i="208"/>
  <c r="AG25" i="208"/>
  <c r="AF25" i="208"/>
  <c r="AE25" i="208"/>
  <c r="AD25" i="208"/>
  <c r="AC25" i="208"/>
  <c r="AB25" i="208"/>
  <c r="AA25" i="208"/>
  <c r="Z25" i="208"/>
  <c r="Y25" i="208"/>
  <c r="X25" i="208"/>
  <c r="W25" i="208"/>
  <c r="V25" i="208"/>
  <c r="U25" i="208"/>
  <c r="T25" i="208"/>
  <c r="S25" i="208"/>
  <c r="R25" i="208"/>
  <c r="Q25" i="208"/>
  <c r="P25" i="208"/>
  <c r="O25" i="208"/>
  <c r="N25" i="208"/>
  <c r="M25" i="208"/>
  <c r="L25" i="208"/>
  <c r="K25" i="208"/>
  <c r="J25" i="208"/>
  <c r="I25" i="208"/>
  <c r="H25" i="208"/>
  <c r="G25" i="208"/>
  <c r="F25" i="208"/>
  <c r="E25" i="208"/>
  <c r="D25" i="208"/>
  <c r="C25" i="208"/>
  <c r="B25" i="208"/>
  <c r="DS23" i="208"/>
  <c r="DR23" i="208"/>
  <c r="DQ23" i="208"/>
  <c r="DP23" i="208"/>
  <c r="DO23" i="208"/>
  <c r="DN23" i="208"/>
  <c r="DM23" i="208"/>
  <c r="DL23" i="208"/>
  <c r="DK23" i="208"/>
  <c r="DJ23" i="208"/>
  <c r="DI23" i="208"/>
  <c r="DH23" i="208"/>
  <c r="DG23" i="208"/>
  <c r="DF23" i="208"/>
  <c r="DE23" i="208"/>
  <c r="DD23" i="208"/>
  <c r="DC23" i="208"/>
  <c r="DB23" i="208"/>
  <c r="DA23" i="208"/>
  <c r="CZ23" i="208"/>
  <c r="CY23" i="208"/>
  <c r="CX23" i="208"/>
  <c r="CW23" i="208"/>
  <c r="CV23" i="208"/>
  <c r="CU23" i="208"/>
  <c r="CT23" i="208"/>
  <c r="CS23" i="208"/>
  <c r="CR23" i="208"/>
  <c r="CQ23" i="208"/>
  <c r="CP23" i="208"/>
  <c r="CO23" i="208"/>
  <c r="CN23" i="208"/>
  <c r="CM23" i="208"/>
  <c r="CL23" i="208"/>
  <c r="CK23" i="208"/>
  <c r="CJ23" i="208"/>
  <c r="CI23" i="208"/>
  <c r="CH23" i="208"/>
  <c r="CG23" i="208"/>
  <c r="CF23" i="208"/>
  <c r="CE23" i="208"/>
  <c r="CD23" i="208"/>
  <c r="CC23" i="208"/>
  <c r="CB23" i="208"/>
  <c r="CA23" i="208"/>
  <c r="BZ23" i="208"/>
  <c r="BY23" i="208"/>
  <c r="BX23" i="208"/>
  <c r="BW23" i="208"/>
  <c r="BV23" i="208"/>
  <c r="BU23" i="208"/>
  <c r="BT23" i="208"/>
  <c r="BS23" i="208"/>
  <c r="BR23" i="208"/>
  <c r="BQ23" i="208"/>
  <c r="BP23" i="208"/>
  <c r="BO23" i="208"/>
  <c r="BN23" i="208"/>
  <c r="BM23" i="208"/>
  <c r="BL23" i="208"/>
  <c r="BK23" i="208"/>
  <c r="BJ23" i="208"/>
  <c r="BI23" i="208"/>
  <c r="BH23" i="208"/>
  <c r="BG23" i="208"/>
  <c r="BF23" i="208"/>
  <c r="BE23" i="208"/>
  <c r="BD23" i="208"/>
  <c r="BC23" i="208"/>
  <c r="BB23" i="208"/>
  <c r="BA23" i="208"/>
  <c r="AZ23" i="208"/>
  <c r="AY23" i="208"/>
  <c r="AX23" i="208"/>
  <c r="AW23" i="208"/>
  <c r="AV23" i="208"/>
  <c r="AU23" i="208"/>
  <c r="AT23" i="208"/>
  <c r="AS23" i="208"/>
  <c r="AR23" i="208"/>
  <c r="AQ23" i="208"/>
  <c r="AP23" i="208"/>
  <c r="AO23" i="208"/>
  <c r="AN23" i="208"/>
  <c r="AM23" i="208"/>
  <c r="AL23" i="208"/>
  <c r="AK23" i="208"/>
  <c r="AJ23" i="208"/>
  <c r="AI23" i="208"/>
  <c r="AH23" i="208"/>
  <c r="AG23" i="208"/>
  <c r="AF23" i="208"/>
  <c r="AE23" i="208"/>
  <c r="AD23" i="208"/>
  <c r="AC23" i="208"/>
  <c r="AB23" i="208"/>
  <c r="AA23" i="208"/>
  <c r="Z23" i="208"/>
  <c r="Y23" i="208"/>
  <c r="X23" i="208"/>
  <c r="W23" i="208"/>
  <c r="V23" i="208"/>
  <c r="U23" i="208"/>
  <c r="T23" i="208"/>
  <c r="S23" i="208"/>
  <c r="R23" i="208"/>
  <c r="Q23" i="208"/>
  <c r="P23" i="208"/>
  <c r="O23" i="208"/>
  <c r="N23" i="208"/>
  <c r="M23" i="208"/>
  <c r="L23" i="208"/>
  <c r="K23" i="208"/>
  <c r="J23" i="208"/>
  <c r="I23" i="208"/>
  <c r="H23" i="208"/>
  <c r="G23" i="208"/>
  <c r="F23" i="208"/>
  <c r="E23" i="208"/>
  <c r="D23" i="208"/>
  <c r="C23" i="208"/>
  <c r="B23" i="208"/>
  <c r="DS22" i="208"/>
  <c r="DR22" i="208"/>
  <c r="DQ22" i="208"/>
  <c r="DP22" i="208"/>
  <c r="DO22" i="208"/>
  <c r="DN22" i="208"/>
  <c r="DM22" i="208"/>
  <c r="DL22" i="208"/>
  <c r="DK22" i="208"/>
  <c r="DJ22" i="208"/>
  <c r="DI22" i="208"/>
  <c r="DH22" i="208"/>
  <c r="DG22" i="208"/>
  <c r="DF22" i="208"/>
  <c r="DE22" i="208"/>
  <c r="DD22" i="208"/>
  <c r="DC22" i="208"/>
  <c r="DB22" i="208"/>
  <c r="DA22" i="208"/>
  <c r="CZ22" i="208"/>
  <c r="CY22" i="208"/>
  <c r="CX22" i="208"/>
  <c r="CW22" i="208"/>
  <c r="CV22" i="208"/>
  <c r="CU22" i="208"/>
  <c r="CT22" i="208"/>
  <c r="CS22" i="208"/>
  <c r="CR22" i="208"/>
  <c r="CQ22" i="208"/>
  <c r="CP22" i="208"/>
  <c r="CO22" i="208"/>
  <c r="CN22" i="208"/>
  <c r="CM22" i="208"/>
  <c r="CL22" i="208"/>
  <c r="CK22" i="208"/>
  <c r="CJ22" i="208"/>
  <c r="CI22" i="208"/>
  <c r="CH22" i="208"/>
  <c r="CG22" i="208"/>
  <c r="CF22" i="208"/>
  <c r="CE22" i="208"/>
  <c r="CD22" i="208"/>
  <c r="CC22" i="208"/>
  <c r="CB22" i="208"/>
  <c r="CA22" i="208"/>
  <c r="BZ22" i="208"/>
  <c r="BY22" i="208"/>
  <c r="BX22" i="208"/>
  <c r="BW22" i="208"/>
  <c r="BV22" i="208"/>
  <c r="BU22" i="208"/>
  <c r="BT22" i="208"/>
  <c r="BS22" i="208"/>
  <c r="BR22" i="208"/>
  <c r="BQ22" i="208"/>
  <c r="BP22" i="208"/>
  <c r="BO22" i="208"/>
  <c r="BN22" i="208"/>
  <c r="BM22" i="208"/>
  <c r="BL22" i="208"/>
  <c r="BK22" i="208"/>
  <c r="BJ22" i="208"/>
  <c r="BI22" i="208"/>
  <c r="BH22" i="208"/>
  <c r="BG22" i="208"/>
  <c r="BF22" i="208"/>
  <c r="BE22" i="208"/>
  <c r="BD22" i="208"/>
  <c r="BC22" i="208"/>
  <c r="BB22" i="208"/>
  <c r="BA22" i="208"/>
  <c r="AZ22" i="208"/>
  <c r="AY22" i="208"/>
  <c r="AX22" i="208"/>
  <c r="AW22" i="208"/>
  <c r="AV22" i="208"/>
  <c r="AU22" i="208"/>
  <c r="AT22" i="208"/>
  <c r="AS22" i="208"/>
  <c r="AR22" i="208"/>
  <c r="AQ22" i="208"/>
  <c r="AP22" i="208"/>
  <c r="AO22" i="208"/>
  <c r="AN22" i="208"/>
  <c r="AM22" i="208"/>
  <c r="AL22" i="208"/>
  <c r="AK22" i="208"/>
  <c r="AJ22" i="208"/>
  <c r="AI22" i="208"/>
  <c r="AH22" i="208"/>
  <c r="AG22" i="208"/>
  <c r="AF22" i="208"/>
  <c r="AE22" i="208"/>
  <c r="AD22" i="208"/>
  <c r="AC22" i="208"/>
  <c r="AB22" i="208"/>
  <c r="AA22" i="208"/>
  <c r="Z22" i="208"/>
  <c r="Y22" i="208"/>
  <c r="X22" i="208"/>
  <c r="W22" i="208"/>
  <c r="V22" i="208"/>
  <c r="U22" i="208"/>
  <c r="T22" i="208"/>
  <c r="S22" i="208"/>
  <c r="R22" i="208"/>
  <c r="Q22" i="208"/>
  <c r="P22" i="208"/>
  <c r="O22" i="208"/>
  <c r="N22" i="208"/>
  <c r="M22" i="208"/>
  <c r="L22" i="208"/>
  <c r="K22" i="208"/>
  <c r="J22" i="208"/>
  <c r="I22" i="208"/>
  <c r="H22" i="208"/>
  <c r="G22" i="208"/>
  <c r="F22" i="208"/>
  <c r="E22" i="208"/>
  <c r="D22" i="208"/>
  <c r="C22" i="208"/>
  <c r="B22" i="208"/>
  <c r="DS20" i="208"/>
  <c r="DR20" i="208"/>
  <c r="DQ20" i="208"/>
  <c r="DP20" i="208"/>
  <c r="DO20" i="208"/>
  <c r="DN20" i="208"/>
  <c r="DM20" i="208"/>
  <c r="DL20" i="208"/>
  <c r="DK20" i="208"/>
  <c r="DJ20" i="208"/>
  <c r="DI20" i="208"/>
  <c r="DH20" i="208"/>
  <c r="DG20" i="208"/>
  <c r="DF20" i="208"/>
  <c r="DE20" i="208"/>
  <c r="DD20" i="208"/>
  <c r="DC20" i="208"/>
  <c r="DB20" i="208"/>
  <c r="DA20" i="208"/>
  <c r="CZ20" i="208"/>
  <c r="CY20" i="208"/>
  <c r="CX20" i="208"/>
  <c r="CW20" i="208"/>
  <c r="CV20" i="208"/>
  <c r="CU20" i="208"/>
  <c r="CT20" i="208"/>
  <c r="CS20" i="208"/>
  <c r="CR20" i="208"/>
  <c r="CQ20" i="208"/>
  <c r="CP20" i="208"/>
  <c r="CO20" i="208"/>
  <c r="CN20" i="208"/>
  <c r="CM20" i="208"/>
  <c r="CL20" i="208"/>
  <c r="CK20" i="208"/>
  <c r="CJ20" i="208"/>
  <c r="CI20" i="208"/>
  <c r="CH20" i="208"/>
  <c r="CG20" i="208"/>
  <c r="CF20" i="208"/>
  <c r="CE20" i="208"/>
  <c r="CD20" i="208"/>
  <c r="CC20" i="208"/>
  <c r="CB20" i="208"/>
  <c r="CA20" i="208"/>
  <c r="BZ20" i="208"/>
  <c r="BY20" i="208"/>
  <c r="BX20" i="208"/>
  <c r="BW20" i="208"/>
  <c r="BV20" i="208"/>
  <c r="BU20" i="208"/>
  <c r="BT20" i="208"/>
  <c r="BS20" i="208"/>
  <c r="BR20" i="208"/>
  <c r="BQ20" i="208"/>
  <c r="BP20" i="208"/>
  <c r="BO20" i="208"/>
  <c r="BN20" i="208"/>
  <c r="BM20" i="208"/>
  <c r="BL20" i="208"/>
  <c r="BK20" i="208"/>
  <c r="BJ20" i="208"/>
  <c r="BI20" i="208"/>
  <c r="BH20" i="208"/>
  <c r="BG20" i="208"/>
  <c r="BF20" i="208"/>
  <c r="BE20" i="208"/>
  <c r="BD20" i="208"/>
  <c r="BC20" i="208"/>
  <c r="BB20" i="208"/>
  <c r="BA20" i="208"/>
  <c r="AZ20" i="208"/>
  <c r="AY20" i="208"/>
  <c r="AX20" i="208"/>
  <c r="AW20" i="208"/>
  <c r="AV20" i="208"/>
  <c r="AU20" i="208"/>
  <c r="AT20" i="208"/>
  <c r="AS20" i="208"/>
  <c r="AR20" i="208"/>
  <c r="AQ20" i="208"/>
  <c r="AP20" i="208"/>
  <c r="AO20" i="208"/>
  <c r="AN20" i="208"/>
  <c r="AM20" i="208"/>
  <c r="AL20" i="208"/>
  <c r="AK20" i="208"/>
  <c r="AJ20" i="208"/>
  <c r="AI20" i="208"/>
  <c r="AH20" i="208"/>
  <c r="AG20" i="208"/>
  <c r="AF20" i="208"/>
  <c r="AE20" i="208"/>
  <c r="AD20" i="208"/>
  <c r="AC20" i="208"/>
  <c r="AB20" i="208"/>
  <c r="AA20" i="208"/>
  <c r="Z20" i="208"/>
  <c r="Y20" i="208"/>
  <c r="X20" i="208"/>
  <c r="W20" i="208"/>
  <c r="V20" i="208"/>
  <c r="U20" i="208"/>
  <c r="T20" i="208"/>
  <c r="S20" i="208"/>
  <c r="R20" i="208"/>
  <c r="Q20" i="208"/>
  <c r="P20" i="208"/>
  <c r="O20" i="208"/>
  <c r="N20" i="208"/>
  <c r="M20" i="208"/>
  <c r="L20" i="208"/>
  <c r="K20" i="208"/>
  <c r="J20" i="208"/>
  <c r="I20" i="208"/>
  <c r="H20" i="208"/>
  <c r="G20" i="208"/>
  <c r="F20" i="208"/>
  <c r="E20" i="208"/>
  <c r="D20" i="208"/>
  <c r="C20" i="208"/>
  <c r="B20" i="208"/>
  <c r="DS19" i="208"/>
  <c r="DR19" i="208"/>
  <c r="DQ19" i="208"/>
  <c r="DP19" i="208"/>
  <c r="DO19" i="208"/>
  <c r="DN19" i="208"/>
  <c r="DM19" i="208"/>
  <c r="DL19" i="208"/>
  <c r="DK19" i="208"/>
  <c r="DJ19" i="208"/>
  <c r="DI19" i="208"/>
  <c r="DH19" i="208"/>
  <c r="DG19" i="208"/>
  <c r="DF19" i="208"/>
  <c r="DE19" i="208"/>
  <c r="DD19" i="208"/>
  <c r="DC19" i="208"/>
  <c r="DB19" i="208"/>
  <c r="DA19" i="208"/>
  <c r="CZ19" i="208"/>
  <c r="CY19" i="208"/>
  <c r="CX19" i="208"/>
  <c r="CW19" i="208"/>
  <c r="CV19" i="208"/>
  <c r="CU19" i="208"/>
  <c r="CT19" i="208"/>
  <c r="CS19" i="208"/>
  <c r="CR19" i="208"/>
  <c r="CQ19" i="208"/>
  <c r="CP19" i="208"/>
  <c r="CO19" i="208"/>
  <c r="CN19" i="208"/>
  <c r="CM19" i="208"/>
  <c r="CL19" i="208"/>
  <c r="CK19" i="208"/>
  <c r="CJ19" i="208"/>
  <c r="CI19" i="208"/>
  <c r="CH19" i="208"/>
  <c r="CG19" i="208"/>
  <c r="CF19" i="208"/>
  <c r="CE19" i="208"/>
  <c r="CD19" i="208"/>
  <c r="CC19" i="208"/>
  <c r="CB19" i="208"/>
  <c r="CA19" i="208"/>
  <c r="BZ19" i="208"/>
  <c r="BY19" i="208"/>
  <c r="BX19" i="208"/>
  <c r="BW19" i="208"/>
  <c r="BV19" i="208"/>
  <c r="BU19" i="208"/>
  <c r="BT19" i="208"/>
  <c r="BS19" i="208"/>
  <c r="BR19" i="208"/>
  <c r="BQ19" i="208"/>
  <c r="BP19" i="208"/>
  <c r="BO19" i="208"/>
  <c r="BN19" i="208"/>
  <c r="BM19" i="208"/>
  <c r="BL19" i="208"/>
  <c r="BK19" i="208"/>
  <c r="BJ19" i="208"/>
  <c r="BI19" i="208"/>
  <c r="BH19" i="208"/>
  <c r="BG19" i="208"/>
  <c r="BF19" i="208"/>
  <c r="BE19" i="208"/>
  <c r="BD19" i="208"/>
  <c r="BC19" i="208"/>
  <c r="BB19" i="208"/>
  <c r="BA19" i="208"/>
  <c r="AZ19" i="208"/>
  <c r="AY19" i="208"/>
  <c r="AX19" i="208"/>
  <c r="AW19" i="208"/>
  <c r="AV19" i="208"/>
  <c r="AU19" i="208"/>
  <c r="AT19" i="208"/>
  <c r="AS19" i="208"/>
  <c r="AR19" i="208"/>
  <c r="AQ19" i="208"/>
  <c r="AP19" i="208"/>
  <c r="AO19" i="208"/>
  <c r="AN19" i="208"/>
  <c r="AM19" i="208"/>
  <c r="AL19" i="208"/>
  <c r="AK19" i="208"/>
  <c r="AJ19" i="208"/>
  <c r="AI19" i="208"/>
  <c r="AH19" i="208"/>
  <c r="AG19" i="208"/>
  <c r="AF19" i="208"/>
  <c r="AE19" i="208"/>
  <c r="AD19" i="208"/>
  <c r="AC19" i="208"/>
  <c r="AB19" i="208"/>
  <c r="AA19" i="208"/>
  <c r="Z19" i="208"/>
  <c r="Y19" i="208"/>
  <c r="X19" i="208"/>
  <c r="W19" i="208"/>
  <c r="V19" i="208"/>
  <c r="U19" i="208"/>
  <c r="T19" i="208"/>
  <c r="S19" i="208"/>
  <c r="R19" i="208"/>
  <c r="Q19" i="208"/>
  <c r="P19" i="208"/>
  <c r="O19" i="208"/>
  <c r="N19" i="208"/>
  <c r="M19" i="208"/>
  <c r="L19" i="208"/>
  <c r="K19" i="208"/>
  <c r="J19" i="208"/>
  <c r="I19" i="208"/>
  <c r="H19" i="208"/>
  <c r="G19" i="208"/>
  <c r="F19" i="208"/>
  <c r="E19" i="208"/>
  <c r="D19" i="208"/>
  <c r="C19" i="208"/>
  <c r="B19" i="208"/>
  <c r="DS17" i="208"/>
  <c r="DR17" i="208"/>
  <c r="DQ17" i="208"/>
  <c r="DP17" i="208"/>
  <c r="DO17" i="208"/>
  <c r="DN17" i="208"/>
  <c r="DM17" i="208"/>
  <c r="DL17" i="208"/>
  <c r="DK17" i="208"/>
  <c r="DJ17" i="208"/>
  <c r="DI17" i="208"/>
  <c r="DH17" i="208"/>
  <c r="DG17" i="208"/>
  <c r="DF17" i="208"/>
  <c r="DE17" i="208"/>
  <c r="DD17" i="208"/>
  <c r="DC17" i="208"/>
  <c r="DB17" i="208"/>
  <c r="DA17" i="208"/>
  <c r="CZ17" i="208"/>
  <c r="CY17" i="208"/>
  <c r="CX17" i="208"/>
  <c r="CW17" i="208"/>
  <c r="CV17" i="208"/>
  <c r="CU17" i="208"/>
  <c r="CT17" i="208"/>
  <c r="CS17" i="208"/>
  <c r="CR17" i="208"/>
  <c r="CQ17" i="208"/>
  <c r="CP17" i="208"/>
  <c r="CO17" i="208"/>
  <c r="CN17" i="208"/>
  <c r="CM17" i="208"/>
  <c r="CL17" i="208"/>
  <c r="CK17" i="208"/>
  <c r="CJ17" i="208"/>
  <c r="CI17" i="208"/>
  <c r="CH17" i="208"/>
  <c r="CG17" i="208"/>
  <c r="CF17" i="208"/>
  <c r="CE17" i="208"/>
  <c r="CD17" i="208"/>
  <c r="CC17" i="208"/>
  <c r="CB17" i="208"/>
  <c r="CA17" i="208"/>
  <c r="BZ17" i="208"/>
  <c r="BY17" i="208"/>
  <c r="BX17" i="208"/>
  <c r="BW17" i="208"/>
  <c r="BV17" i="208"/>
  <c r="BU17" i="208"/>
  <c r="BT17" i="208"/>
  <c r="BS17" i="208"/>
  <c r="BR17" i="208"/>
  <c r="BQ17" i="208"/>
  <c r="BP17" i="208"/>
  <c r="BO17" i="208"/>
  <c r="BN17" i="208"/>
  <c r="BM17" i="208"/>
  <c r="BL17" i="208"/>
  <c r="BK17" i="208"/>
  <c r="BJ17" i="208"/>
  <c r="BI17" i="208"/>
  <c r="BH17" i="208"/>
  <c r="BG17" i="208"/>
  <c r="BF17" i="208"/>
  <c r="BE17" i="208"/>
  <c r="BD17" i="208"/>
  <c r="BC17" i="208"/>
  <c r="BB17" i="208"/>
  <c r="BA17" i="208"/>
  <c r="AZ17" i="208"/>
  <c r="AY17" i="208"/>
  <c r="AX17" i="208"/>
  <c r="AW17" i="208"/>
  <c r="AV17" i="208"/>
  <c r="AU17" i="208"/>
  <c r="AT17" i="208"/>
  <c r="AS17" i="208"/>
  <c r="AR17" i="208"/>
  <c r="AQ17" i="208"/>
  <c r="AP17" i="208"/>
  <c r="AO17" i="208"/>
  <c r="AN17" i="208"/>
  <c r="AM17" i="208"/>
  <c r="AL17" i="208"/>
  <c r="AK17" i="208"/>
  <c r="AJ17" i="208"/>
  <c r="AI17" i="208"/>
  <c r="AH17" i="208"/>
  <c r="AG17" i="208"/>
  <c r="AF17" i="208"/>
  <c r="AE17" i="208"/>
  <c r="AD17" i="208"/>
  <c r="AC17" i="208"/>
  <c r="AB17" i="208"/>
  <c r="AA17" i="208"/>
  <c r="Z17" i="208"/>
  <c r="Y17" i="208"/>
  <c r="X17" i="208"/>
  <c r="W17" i="208"/>
  <c r="V17" i="208"/>
  <c r="U17" i="208"/>
  <c r="T17" i="208"/>
  <c r="S17" i="208"/>
  <c r="R17" i="208"/>
  <c r="Q17" i="208"/>
  <c r="P17" i="208"/>
  <c r="O17" i="208"/>
  <c r="N17" i="208"/>
  <c r="M17" i="208"/>
  <c r="L17" i="208"/>
  <c r="K17" i="208"/>
  <c r="J17" i="208"/>
  <c r="I17" i="208"/>
  <c r="H17" i="208"/>
  <c r="G17" i="208"/>
  <c r="F17" i="208"/>
  <c r="E17" i="208"/>
  <c r="D17" i="208"/>
  <c r="C17" i="208"/>
  <c r="B17" i="208"/>
  <c r="DS16" i="208"/>
  <c r="DR16" i="208"/>
  <c r="DQ16" i="208"/>
  <c r="DP16" i="208"/>
  <c r="DO16" i="208"/>
  <c r="DN16" i="208"/>
  <c r="DM16" i="208"/>
  <c r="DL16" i="208"/>
  <c r="DK16" i="208"/>
  <c r="DJ16" i="208"/>
  <c r="DI16" i="208"/>
  <c r="DH16" i="208"/>
  <c r="DG16" i="208"/>
  <c r="DF16" i="208"/>
  <c r="DE16" i="208"/>
  <c r="DD16" i="208"/>
  <c r="DC16" i="208"/>
  <c r="DB16" i="208"/>
  <c r="DA16" i="208"/>
  <c r="CZ16" i="208"/>
  <c r="CY16" i="208"/>
  <c r="CX16" i="208"/>
  <c r="CW16" i="208"/>
  <c r="CV16" i="208"/>
  <c r="CU16" i="208"/>
  <c r="CT16" i="208"/>
  <c r="CS16" i="208"/>
  <c r="CR16" i="208"/>
  <c r="CQ16" i="208"/>
  <c r="CP16" i="208"/>
  <c r="CO16" i="208"/>
  <c r="CN16" i="208"/>
  <c r="CM16" i="208"/>
  <c r="CL16" i="208"/>
  <c r="CK16" i="208"/>
  <c r="CJ16" i="208"/>
  <c r="CI16" i="208"/>
  <c r="CH16" i="208"/>
  <c r="CG16" i="208"/>
  <c r="CF16" i="208"/>
  <c r="CE16" i="208"/>
  <c r="CD16" i="208"/>
  <c r="CC16" i="208"/>
  <c r="CB16" i="208"/>
  <c r="CA16" i="208"/>
  <c r="BZ16" i="208"/>
  <c r="BY16" i="208"/>
  <c r="BX16" i="208"/>
  <c r="BW16" i="208"/>
  <c r="BV16" i="208"/>
  <c r="BU16" i="208"/>
  <c r="BT16" i="208"/>
  <c r="BS16" i="208"/>
  <c r="BR16" i="208"/>
  <c r="BQ16" i="208"/>
  <c r="BP16" i="208"/>
  <c r="BO16" i="208"/>
  <c r="BN16" i="208"/>
  <c r="BM16" i="208"/>
  <c r="BL16" i="208"/>
  <c r="BK16" i="208"/>
  <c r="BJ16" i="208"/>
  <c r="BI16" i="208"/>
  <c r="BH16" i="208"/>
  <c r="BG16" i="208"/>
  <c r="BF16" i="208"/>
  <c r="BE16" i="208"/>
  <c r="BD16" i="208"/>
  <c r="BC16" i="208"/>
  <c r="BB16" i="208"/>
  <c r="BA16" i="208"/>
  <c r="AZ16" i="208"/>
  <c r="AY16" i="208"/>
  <c r="AX16" i="208"/>
  <c r="AW16" i="208"/>
  <c r="AV16" i="208"/>
  <c r="AU16" i="208"/>
  <c r="AT16" i="208"/>
  <c r="AS16" i="208"/>
  <c r="AR16" i="208"/>
  <c r="AQ16" i="208"/>
  <c r="AP16" i="208"/>
  <c r="AO16" i="208"/>
  <c r="AN16" i="208"/>
  <c r="AM16" i="208"/>
  <c r="AL16" i="208"/>
  <c r="AK16" i="208"/>
  <c r="AJ16" i="208"/>
  <c r="AI16" i="208"/>
  <c r="AH16" i="208"/>
  <c r="AG16" i="208"/>
  <c r="AF16" i="208"/>
  <c r="AE16" i="208"/>
  <c r="AD16" i="208"/>
  <c r="AC16" i="208"/>
  <c r="AB16" i="208"/>
  <c r="AA16" i="208"/>
  <c r="Z16" i="208"/>
  <c r="Y16" i="208"/>
  <c r="X16" i="208"/>
  <c r="W16" i="208"/>
  <c r="V16" i="208"/>
  <c r="U16" i="208"/>
  <c r="T16" i="208"/>
  <c r="S16" i="208"/>
  <c r="R16" i="208"/>
  <c r="Q16" i="208"/>
  <c r="P16" i="208"/>
  <c r="O16" i="208"/>
  <c r="N16" i="208"/>
  <c r="M16" i="208"/>
  <c r="L16" i="208"/>
  <c r="K16" i="208"/>
  <c r="J16" i="208"/>
  <c r="I16" i="208"/>
  <c r="H16" i="208"/>
  <c r="G16" i="208"/>
  <c r="F16" i="208"/>
  <c r="E16" i="208"/>
  <c r="D16" i="208"/>
  <c r="C16" i="208"/>
  <c r="B16" i="208"/>
  <c r="DS14" i="208"/>
  <c r="DR14" i="208"/>
  <c r="DQ14" i="208"/>
  <c r="DP14" i="208"/>
  <c r="DO14" i="208"/>
  <c r="DN14" i="208"/>
  <c r="DM14" i="208"/>
  <c r="DL14" i="208"/>
  <c r="DK14" i="208"/>
  <c r="DJ14" i="208"/>
  <c r="DI14" i="208"/>
  <c r="DH14" i="208"/>
  <c r="DG14" i="208"/>
  <c r="DF14" i="208"/>
  <c r="DE14" i="208"/>
  <c r="DD14" i="208"/>
  <c r="DC14" i="208"/>
  <c r="DB14" i="208"/>
  <c r="DA14" i="208"/>
  <c r="CZ14" i="208"/>
  <c r="CY14" i="208"/>
  <c r="CX14" i="208"/>
  <c r="CW14" i="208"/>
  <c r="CV14" i="208"/>
  <c r="CU14" i="208"/>
  <c r="CT14" i="208"/>
  <c r="CS14" i="208"/>
  <c r="CR14" i="208"/>
  <c r="CQ14" i="208"/>
  <c r="CP14" i="208"/>
  <c r="CO14" i="208"/>
  <c r="CN14" i="208"/>
  <c r="CM14" i="208"/>
  <c r="CL14" i="208"/>
  <c r="CK14" i="208"/>
  <c r="CJ14" i="208"/>
  <c r="CI14" i="208"/>
  <c r="CH14" i="208"/>
  <c r="CG14" i="208"/>
  <c r="CF14" i="208"/>
  <c r="CE14" i="208"/>
  <c r="CD14" i="208"/>
  <c r="CC14" i="208"/>
  <c r="CB14" i="208"/>
  <c r="CA14" i="208"/>
  <c r="BZ14" i="208"/>
  <c r="BY14" i="208"/>
  <c r="BX14" i="208"/>
  <c r="BW14" i="208"/>
  <c r="BV14" i="208"/>
  <c r="BU14" i="208"/>
  <c r="BT14" i="208"/>
  <c r="BS14" i="208"/>
  <c r="BR14" i="208"/>
  <c r="BQ14" i="208"/>
  <c r="BP14" i="208"/>
  <c r="BO14" i="208"/>
  <c r="BN14" i="208"/>
  <c r="BM14" i="208"/>
  <c r="BL14" i="208"/>
  <c r="BK14" i="208"/>
  <c r="BJ14" i="208"/>
  <c r="BI14" i="208"/>
  <c r="BH14" i="208"/>
  <c r="BG14" i="208"/>
  <c r="BF14" i="208"/>
  <c r="BE14" i="208"/>
  <c r="BD14" i="208"/>
  <c r="BC14" i="208"/>
  <c r="BB14" i="208"/>
  <c r="BA14" i="208"/>
  <c r="AZ14" i="208"/>
  <c r="AY14" i="208"/>
  <c r="AX14" i="208"/>
  <c r="AW14" i="208"/>
  <c r="AV14" i="208"/>
  <c r="AU14" i="208"/>
  <c r="AT14" i="208"/>
  <c r="AS14" i="208"/>
  <c r="AR14" i="208"/>
  <c r="AQ14" i="208"/>
  <c r="AP14" i="208"/>
  <c r="AO14" i="208"/>
  <c r="AN14" i="208"/>
  <c r="AM14" i="208"/>
  <c r="AL14" i="208"/>
  <c r="AK14" i="208"/>
  <c r="AJ14" i="208"/>
  <c r="AI14" i="208"/>
  <c r="AH14" i="208"/>
  <c r="AG14" i="208"/>
  <c r="AF14" i="208"/>
  <c r="AE14" i="208"/>
  <c r="AD14" i="208"/>
  <c r="AC14" i="208"/>
  <c r="AB14" i="208"/>
  <c r="AA14" i="208"/>
  <c r="Z14" i="208"/>
  <c r="Y14" i="208"/>
  <c r="X14" i="208"/>
  <c r="W14" i="208"/>
  <c r="V14" i="208"/>
  <c r="U14" i="208"/>
  <c r="T14" i="208"/>
  <c r="S14" i="208"/>
  <c r="R14" i="208"/>
  <c r="Q14" i="208"/>
  <c r="P14" i="208"/>
  <c r="O14" i="208"/>
  <c r="N14" i="208"/>
  <c r="M14" i="208"/>
  <c r="L14" i="208"/>
  <c r="K14" i="208"/>
  <c r="J14" i="208"/>
  <c r="I14" i="208"/>
  <c r="H14" i="208"/>
  <c r="G14" i="208"/>
  <c r="F14" i="208"/>
  <c r="E14" i="208"/>
  <c r="D14" i="208"/>
  <c r="C14" i="208"/>
  <c r="B14" i="208"/>
  <c r="DS13" i="208"/>
  <c r="DR13" i="208"/>
  <c r="DQ13" i="208"/>
  <c r="DP13" i="208"/>
  <c r="DO13" i="208"/>
  <c r="DN13" i="208"/>
  <c r="DM13" i="208"/>
  <c r="DL13" i="208"/>
  <c r="DK13" i="208"/>
  <c r="DJ13" i="208"/>
  <c r="DI13" i="208"/>
  <c r="DH13" i="208"/>
  <c r="DG13" i="208"/>
  <c r="DF13" i="208"/>
  <c r="DE13" i="208"/>
  <c r="DD13" i="208"/>
  <c r="DC13" i="208"/>
  <c r="DB13" i="208"/>
  <c r="DA13" i="208"/>
  <c r="CZ13" i="208"/>
  <c r="CY13" i="208"/>
  <c r="CX13" i="208"/>
  <c r="CW13" i="208"/>
  <c r="CV13" i="208"/>
  <c r="CU13" i="208"/>
  <c r="CT13" i="208"/>
  <c r="CS13" i="208"/>
  <c r="CR13" i="208"/>
  <c r="CQ13" i="208"/>
  <c r="CP13" i="208"/>
  <c r="CO13" i="208"/>
  <c r="CN13" i="208"/>
  <c r="CM13" i="208"/>
  <c r="CL13" i="208"/>
  <c r="CK13" i="208"/>
  <c r="CJ13" i="208"/>
  <c r="CI13" i="208"/>
  <c r="CH13" i="208"/>
  <c r="CG13" i="208"/>
  <c r="CF13" i="208"/>
  <c r="CE13" i="208"/>
  <c r="CD13" i="208"/>
  <c r="CC13" i="208"/>
  <c r="CB13" i="208"/>
  <c r="CA13" i="208"/>
  <c r="BZ13" i="208"/>
  <c r="BY13" i="208"/>
  <c r="BX13" i="208"/>
  <c r="BW13" i="208"/>
  <c r="BV13" i="208"/>
  <c r="BU13" i="208"/>
  <c r="BT13" i="208"/>
  <c r="BS13" i="208"/>
  <c r="BR13" i="208"/>
  <c r="BQ13" i="208"/>
  <c r="BP13" i="208"/>
  <c r="BO13" i="208"/>
  <c r="BN13" i="208"/>
  <c r="BM13" i="208"/>
  <c r="BL13" i="208"/>
  <c r="BK13" i="208"/>
  <c r="BJ13" i="208"/>
  <c r="BI13" i="208"/>
  <c r="BH13" i="208"/>
  <c r="BG13" i="208"/>
  <c r="BF13" i="208"/>
  <c r="BE13" i="208"/>
  <c r="BD13" i="208"/>
  <c r="BC13" i="208"/>
  <c r="BB13" i="208"/>
  <c r="BA13" i="208"/>
  <c r="AZ13" i="208"/>
  <c r="AY13" i="208"/>
  <c r="AX13" i="208"/>
  <c r="AW13" i="208"/>
  <c r="AV13" i="208"/>
  <c r="AU13" i="208"/>
  <c r="AT13" i="208"/>
  <c r="AS13" i="208"/>
  <c r="AR13" i="208"/>
  <c r="AQ13" i="208"/>
  <c r="AP13" i="208"/>
  <c r="AO13" i="208"/>
  <c r="AN13" i="208"/>
  <c r="AM13" i="208"/>
  <c r="AL13" i="208"/>
  <c r="AK13" i="208"/>
  <c r="AJ13" i="208"/>
  <c r="AI13" i="208"/>
  <c r="AH13" i="208"/>
  <c r="AG13" i="208"/>
  <c r="AF13" i="208"/>
  <c r="AE13" i="208"/>
  <c r="AD13" i="208"/>
  <c r="AC13" i="208"/>
  <c r="AB13" i="208"/>
  <c r="AA13" i="208"/>
  <c r="Z13" i="208"/>
  <c r="Y13" i="208"/>
  <c r="X13" i="208"/>
  <c r="W13" i="208"/>
  <c r="V13" i="208"/>
  <c r="U13" i="208"/>
  <c r="T13" i="208"/>
  <c r="S13" i="208"/>
  <c r="R13" i="208"/>
  <c r="Q13" i="208"/>
  <c r="P13" i="208"/>
  <c r="O13" i="208"/>
  <c r="N13" i="208"/>
  <c r="M13" i="208"/>
  <c r="L13" i="208"/>
  <c r="K13" i="208"/>
  <c r="J13" i="208"/>
  <c r="I13" i="208"/>
  <c r="H13" i="208"/>
  <c r="G13" i="208"/>
  <c r="F13" i="208"/>
  <c r="E13" i="208"/>
  <c r="D13" i="208"/>
  <c r="C13" i="208"/>
  <c r="B13" i="208"/>
  <c r="DS11" i="208"/>
  <c r="DR11" i="208"/>
  <c r="DQ11" i="208"/>
  <c r="DP11" i="208"/>
  <c r="DO11" i="208"/>
  <c r="DN11" i="208"/>
  <c r="DM11" i="208"/>
  <c r="DL11" i="208"/>
  <c r="DK11" i="208"/>
  <c r="DJ11" i="208"/>
  <c r="DI11" i="208"/>
  <c r="DH11" i="208"/>
  <c r="DG11" i="208"/>
  <c r="DF11" i="208"/>
  <c r="DE11" i="208"/>
  <c r="DD11" i="208"/>
  <c r="DC11" i="208"/>
  <c r="DB11" i="208"/>
  <c r="DA11" i="208"/>
  <c r="CZ11" i="208"/>
  <c r="CY11" i="208"/>
  <c r="CX11" i="208"/>
  <c r="CW11" i="208"/>
  <c r="CV11" i="208"/>
  <c r="CU11" i="208"/>
  <c r="CT11" i="208"/>
  <c r="CS11" i="208"/>
  <c r="CR11" i="208"/>
  <c r="CQ11" i="208"/>
  <c r="CP11" i="208"/>
  <c r="CO11" i="208"/>
  <c r="CN11" i="208"/>
  <c r="CM11" i="208"/>
  <c r="CL11" i="208"/>
  <c r="CK11" i="208"/>
  <c r="CJ11" i="208"/>
  <c r="CI11" i="208"/>
  <c r="CH11" i="208"/>
  <c r="CG11" i="208"/>
  <c r="CF11" i="208"/>
  <c r="CE11" i="208"/>
  <c r="CD11" i="208"/>
  <c r="CC11" i="208"/>
  <c r="CB11" i="208"/>
  <c r="CA11" i="208"/>
  <c r="BZ11" i="208"/>
  <c r="BY11" i="208"/>
  <c r="BX11" i="208"/>
  <c r="BW11" i="208"/>
  <c r="BV11" i="208"/>
  <c r="BU11" i="208"/>
  <c r="BT11" i="208"/>
  <c r="BS11" i="208"/>
  <c r="BR11" i="208"/>
  <c r="BQ11" i="208"/>
  <c r="BP11" i="208"/>
  <c r="BO11" i="208"/>
  <c r="BN11" i="208"/>
  <c r="BM11" i="208"/>
  <c r="BL11" i="208"/>
  <c r="BK11" i="208"/>
  <c r="BJ11" i="208"/>
  <c r="BI11" i="208"/>
  <c r="BH11" i="208"/>
  <c r="BG11" i="208"/>
  <c r="BF11" i="208"/>
  <c r="BE11" i="208"/>
  <c r="BD11" i="208"/>
  <c r="BC11" i="208"/>
  <c r="BB11" i="208"/>
  <c r="BA11" i="208"/>
  <c r="AZ11" i="208"/>
  <c r="AY11" i="208"/>
  <c r="AX11" i="208"/>
  <c r="AW11" i="208"/>
  <c r="AV11" i="208"/>
  <c r="AU11" i="208"/>
  <c r="AT11" i="208"/>
  <c r="AS11" i="208"/>
  <c r="AR11" i="208"/>
  <c r="AQ11" i="208"/>
  <c r="AP11" i="208"/>
  <c r="AO11" i="208"/>
  <c r="AN11" i="208"/>
  <c r="AM11" i="208"/>
  <c r="AL11" i="208"/>
  <c r="AK11" i="208"/>
  <c r="AJ11" i="208"/>
  <c r="AI11" i="208"/>
  <c r="AH11" i="208"/>
  <c r="AG11" i="208"/>
  <c r="AF11" i="208"/>
  <c r="AE11" i="208"/>
  <c r="AD11" i="208"/>
  <c r="AC11" i="208"/>
  <c r="AB11" i="208"/>
  <c r="AA11" i="208"/>
  <c r="Z11" i="208"/>
  <c r="Y11" i="208"/>
  <c r="X11" i="208"/>
  <c r="W11" i="208"/>
  <c r="V11" i="208"/>
  <c r="U11" i="208"/>
  <c r="T11" i="208"/>
  <c r="S11" i="208"/>
  <c r="R11" i="208"/>
  <c r="Q11" i="208"/>
  <c r="P11" i="208"/>
  <c r="O11" i="208"/>
  <c r="N11" i="208"/>
  <c r="M11" i="208"/>
  <c r="L11" i="208"/>
  <c r="K11" i="208"/>
  <c r="J11" i="208"/>
  <c r="I11" i="208"/>
  <c r="H11" i="208"/>
  <c r="G11" i="208"/>
  <c r="F11" i="208"/>
  <c r="E11" i="208"/>
  <c r="D11" i="208"/>
  <c r="C11" i="208"/>
  <c r="B11" i="208"/>
  <c r="DS10" i="208"/>
  <c r="DR10" i="208"/>
  <c r="DQ10" i="208"/>
  <c r="DP10" i="208"/>
  <c r="DO10" i="208"/>
  <c r="DN10" i="208"/>
  <c r="DM10" i="208"/>
  <c r="DL10" i="208"/>
  <c r="DK10" i="208"/>
  <c r="DJ10" i="208"/>
  <c r="DI10" i="208"/>
  <c r="DH10" i="208"/>
  <c r="DG10" i="208"/>
  <c r="DF10" i="208"/>
  <c r="DE10" i="208"/>
  <c r="DD10" i="208"/>
  <c r="DC10" i="208"/>
  <c r="DB10" i="208"/>
  <c r="DA10" i="208"/>
  <c r="CZ10" i="208"/>
  <c r="CY10" i="208"/>
  <c r="CX10" i="208"/>
  <c r="CW10" i="208"/>
  <c r="CV10" i="208"/>
  <c r="CU10" i="208"/>
  <c r="CT10" i="208"/>
  <c r="CS10" i="208"/>
  <c r="CR10" i="208"/>
  <c r="CQ10" i="208"/>
  <c r="CP10" i="208"/>
  <c r="CO10" i="208"/>
  <c r="CN10" i="208"/>
  <c r="CM10" i="208"/>
  <c r="CL10" i="208"/>
  <c r="CK10" i="208"/>
  <c r="CJ10" i="208"/>
  <c r="CI10" i="208"/>
  <c r="CH10" i="208"/>
  <c r="CG10" i="208"/>
  <c r="CF10" i="208"/>
  <c r="CE10" i="208"/>
  <c r="CD10" i="208"/>
  <c r="CC10" i="208"/>
  <c r="CB10" i="208"/>
  <c r="CA10" i="208"/>
  <c r="BZ10" i="208"/>
  <c r="BY10" i="208"/>
  <c r="BX10" i="208"/>
  <c r="BW10" i="208"/>
  <c r="BV10" i="208"/>
  <c r="BU10" i="208"/>
  <c r="BT10" i="208"/>
  <c r="BS10" i="208"/>
  <c r="BR10" i="208"/>
  <c r="BQ10" i="208"/>
  <c r="BP10" i="208"/>
  <c r="BO10" i="208"/>
  <c r="BN10" i="208"/>
  <c r="BM10" i="208"/>
  <c r="BL10" i="208"/>
  <c r="BK10" i="208"/>
  <c r="BJ10" i="208"/>
  <c r="BI10" i="208"/>
  <c r="BH10" i="208"/>
  <c r="BG10" i="208"/>
  <c r="BF10" i="208"/>
  <c r="BE10" i="208"/>
  <c r="BD10" i="208"/>
  <c r="BC10" i="208"/>
  <c r="BB10" i="208"/>
  <c r="BA10" i="208"/>
  <c r="AZ10" i="208"/>
  <c r="AY10" i="208"/>
  <c r="AX10" i="208"/>
  <c r="AW10" i="208"/>
  <c r="AV10" i="208"/>
  <c r="AU10" i="208"/>
  <c r="AT10" i="208"/>
  <c r="AS10" i="208"/>
  <c r="AR10" i="208"/>
  <c r="AQ10" i="208"/>
  <c r="AP10" i="208"/>
  <c r="AO10" i="208"/>
  <c r="AN10" i="208"/>
  <c r="AM10" i="208"/>
  <c r="AL10" i="208"/>
  <c r="AK10" i="208"/>
  <c r="AJ10" i="208"/>
  <c r="AI10" i="208"/>
  <c r="AH10" i="208"/>
  <c r="AG10" i="208"/>
  <c r="AF10" i="208"/>
  <c r="AE10" i="208"/>
  <c r="AD10" i="208"/>
  <c r="AC10" i="208"/>
  <c r="AB10" i="208"/>
  <c r="AA10" i="208"/>
  <c r="Z10" i="208"/>
  <c r="Y10" i="208"/>
  <c r="X10" i="208"/>
  <c r="W10" i="208"/>
  <c r="V10" i="208"/>
  <c r="U10" i="208"/>
  <c r="T10" i="208"/>
  <c r="S10" i="208"/>
  <c r="R10" i="208"/>
  <c r="Q10" i="208"/>
  <c r="P10" i="208"/>
  <c r="O10" i="208"/>
  <c r="N10" i="208"/>
  <c r="M10" i="208"/>
  <c r="L10" i="208"/>
  <c r="K10" i="208"/>
  <c r="J10" i="208"/>
  <c r="I10" i="208"/>
  <c r="H10" i="208"/>
  <c r="G10" i="208"/>
  <c r="F10" i="208"/>
  <c r="E10" i="208"/>
  <c r="D10" i="208"/>
  <c r="C10" i="208"/>
  <c r="B10" i="208"/>
  <c r="DS8" i="208"/>
  <c r="DR8" i="208"/>
  <c r="DQ8" i="208"/>
  <c r="DP8" i="208"/>
  <c r="DO8" i="208"/>
  <c r="DN8" i="208"/>
  <c r="DM8" i="208"/>
  <c r="DL8" i="208"/>
  <c r="DK8" i="208"/>
  <c r="DJ8" i="208"/>
  <c r="DI8" i="208"/>
  <c r="DH8" i="208"/>
  <c r="DG8" i="208"/>
  <c r="DF8" i="208"/>
  <c r="DE8" i="208"/>
  <c r="DD8" i="208"/>
  <c r="DC8" i="208"/>
  <c r="DB8" i="208"/>
  <c r="DA8" i="208"/>
  <c r="CZ8" i="208"/>
  <c r="CY8" i="208"/>
  <c r="CX8" i="208"/>
  <c r="CW8" i="208"/>
  <c r="CV8" i="208"/>
  <c r="CU8" i="208"/>
  <c r="CT8" i="208"/>
  <c r="CS8" i="208"/>
  <c r="CR8" i="208"/>
  <c r="CQ8" i="208"/>
  <c r="CP8" i="208"/>
  <c r="CO8" i="208"/>
  <c r="CN8" i="208"/>
  <c r="CM8" i="208"/>
  <c r="CL8" i="208"/>
  <c r="CK8" i="208"/>
  <c r="CJ8" i="208"/>
  <c r="CI8" i="208"/>
  <c r="CH8" i="208"/>
  <c r="CG8" i="208"/>
  <c r="CF8" i="208"/>
  <c r="CE8" i="208"/>
  <c r="CD8" i="208"/>
  <c r="CC8" i="208"/>
  <c r="CB8" i="208"/>
  <c r="CA8" i="208"/>
  <c r="BZ8" i="208"/>
  <c r="BY8" i="208"/>
  <c r="BX8" i="208"/>
  <c r="BW8" i="208"/>
  <c r="BV8" i="208"/>
  <c r="BU8" i="208"/>
  <c r="BT8" i="208"/>
  <c r="BS8" i="208"/>
  <c r="BR8" i="208"/>
  <c r="BQ8" i="208"/>
  <c r="BP8" i="208"/>
  <c r="BO8" i="208"/>
  <c r="BN8" i="208"/>
  <c r="BM8" i="208"/>
  <c r="BL8" i="208"/>
  <c r="BK8" i="208"/>
  <c r="BJ8" i="208"/>
  <c r="BI8" i="208"/>
  <c r="BH8" i="208"/>
  <c r="BG8" i="208"/>
  <c r="BF8" i="208"/>
  <c r="BE8" i="208"/>
  <c r="BD8" i="208"/>
  <c r="BC8" i="208"/>
  <c r="BB8" i="208"/>
  <c r="BA8" i="208"/>
  <c r="AZ8" i="208"/>
  <c r="AY8" i="208"/>
  <c r="AX8" i="208"/>
  <c r="AW8" i="208"/>
  <c r="AV8" i="208"/>
  <c r="AU8" i="208"/>
  <c r="AT8" i="208"/>
  <c r="AS8" i="208"/>
  <c r="AR8" i="208"/>
  <c r="AQ8" i="208"/>
  <c r="AP8" i="208"/>
  <c r="AO8" i="208"/>
  <c r="AN8" i="208"/>
  <c r="AM8" i="208"/>
  <c r="AL8" i="208"/>
  <c r="AK8" i="208"/>
  <c r="AJ8" i="208"/>
  <c r="AI8" i="208"/>
  <c r="AH8" i="208"/>
  <c r="AG8" i="208"/>
  <c r="AF8" i="208"/>
  <c r="AE8" i="208"/>
  <c r="AD8" i="208"/>
  <c r="AC8" i="208"/>
  <c r="AB8" i="208"/>
  <c r="AA8" i="208"/>
  <c r="Z8" i="208"/>
  <c r="Y8" i="208"/>
  <c r="X8" i="208"/>
  <c r="W8" i="208"/>
  <c r="V8" i="208"/>
  <c r="U8" i="208"/>
  <c r="T8" i="208"/>
  <c r="S8" i="208"/>
  <c r="R8" i="208"/>
  <c r="Q8" i="208"/>
  <c r="P8" i="208"/>
  <c r="O8" i="208"/>
  <c r="N8" i="208"/>
  <c r="M8" i="208"/>
  <c r="L8" i="208"/>
  <c r="K8" i="208"/>
  <c r="J8" i="208"/>
  <c r="I8" i="208"/>
  <c r="H8" i="208"/>
  <c r="G8" i="208"/>
  <c r="F8" i="208"/>
  <c r="E8" i="208"/>
  <c r="D8" i="208"/>
  <c r="C8" i="208"/>
  <c r="B8" i="208"/>
  <c r="DS7" i="208"/>
  <c r="DR7" i="208"/>
  <c r="DQ7" i="208"/>
  <c r="DP7" i="208"/>
  <c r="DO7" i="208"/>
  <c r="DN7" i="208"/>
  <c r="DM7" i="208"/>
  <c r="DL7" i="208"/>
  <c r="DK7" i="208"/>
  <c r="DJ7" i="208"/>
  <c r="DI7" i="208"/>
  <c r="DH7" i="208"/>
  <c r="DG7" i="208"/>
  <c r="DF7" i="208"/>
  <c r="DE7" i="208"/>
  <c r="DD7" i="208"/>
  <c r="DC7" i="208"/>
  <c r="DB7" i="208"/>
  <c r="DA7" i="208"/>
  <c r="CZ7" i="208"/>
  <c r="CY7" i="208"/>
  <c r="CX7" i="208"/>
  <c r="CW7" i="208"/>
  <c r="CV7" i="208"/>
  <c r="CU7" i="208"/>
  <c r="CT7" i="208"/>
  <c r="CS7" i="208"/>
  <c r="CR7" i="208"/>
  <c r="CQ7" i="208"/>
  <c r="CP7" i="208"/>
  <c r="CO7" i="208"/>
  <c r="CN7" i="208"/>
  <c r="CM7" i="208"/>
  <c r="CL7" i="208"/>
  <c r="CK7" i="208"/>
  <c r="CJ7" i="208"/>
  <c r="CI7" i="208"/>
  <c r="CH7" i="208"/>
  <c r="CG7" i="208"/>
  <c r="CF7" i="208"/>
  <c r="CE7" i="208"/>
  <c r="CD7" i="208"/>
  <c r="CC7" i="208"/>
  <c r="CB7" i="208"/>
  <c r="CA7" i="208"/>
  <c r="BZ7" i="208"/>
  <c r="BY7" i="208"/>
  <c r="BX7" i="208"/>
  <c r="BW7" i="208"/>
  <c r="BV7" i="208"/>
  <c r="BU7" i="208"/>
  <c r="BT7" i="208"/>
  <c r="BS7" i="208"/>
  <c r="BR7" i="208"/>
  <c r="BQ7" i="208"/>
  <c r="BP7" i="208"/>
  <c r="BO7" i="208"/>
  <c r="BN7" i="208"/>
  <c r="BM7" i="208"/>
  <c r="BL7" i="208"/>
  <c r="BK7" i="208"/>
  <c r="BJ7" i="208"/>
  <c r="BI7" i="208"/>
  <c r="BH7" i="208"/>
  <c r="BG7" i="208"/>
  <c r="BF7" i="208"/>
  <c r="BE7" i="208"/>
  <c r="BD7" i="208"/>
  <c r="BC7" i="208"/>
  <c r="BB7" i="208"/>
  <c r="BA7" i="208"/>
  <c r="AZ7" i="208"/>
  <c r="AY7" i="208"/>
  <c r="AX7" i="208"/>
  <c r="AW7" i="208"/>
  <c r="AV7" i="208"/>
  <c r="AU7" i="208"/>
  <c r="AT7" i="208"/>
  <c r="AS7" i="208"/>
  <c r="AR7" i="208"/>
  <c r="AQ7" i="208"/>
  <c r="AP7" i="208"/>
  <c r="AO7" i="208"/>
  <c r="AN7" i="208"/>
  <c r="AM7" i="208"/>
  <c r="AL7" i="208"/>
  <c r="AK7" i="208"/>
  <c r="AJ7" i="208"/>
  <c r="AI7" i="208"/>
  <c r="AH7" i="208"/>
  <c r="AG7" i="208"/>
  <c r="AF7" i="208"/>
  <c r="AE7" i="208"/>
  <c r="AD7" i="208"/>
  <c r="AC7" i="208"/>
  <c r="AB7" i="208"/>
  <c r="AA7" i="208"/>
  <c r="Z7" i="208"/>
  <c r="Y7" i="208"/>
  <c r="X7" i="208"/>
  <c r="W7" i="208"/>
  <c r="V7" i="208"/>
  <c r="U7" i="208"/>
  <c r="T7" i="208"/>
  <c r="S7" i="208"/>
  <c r="R7" i="208"/>
  <c r="Q7" i="208"/>
  <c r="P7" i="208"/>
  <c r="O7" i="208"/>
  <c r="N7" i="208"/>
  <c r="M7" i="208"/>
  <c r="L7" i="208"/>
  <c r="K7" i="208"/>
  <c r="J7" i="208"/>
  <c r="I7" i="208"/>
  <c r="H7" i="208"/>
  <c r="G7" i="208"/>
  <c r="F7" i="208"/>
  <c r="E7" i="208"/>
  <c r="D7" i="208"/>
  <c r="C7" i="208"/>
  <c r="B7" i="208"/>
  <c r="DS5" i="208"/>
  <c r="DR5" i="208"/>
  <c r="DQ5" i="208"/>
  <c r="DP5" i="208"/>
  <c r="DO5" i="208"/>
  <c r="DN5" i="208"/>
  <c r="DM5" i="208"/>
  <c r="DL5" i="208"/>
  <c r="DK5" i="208"/>
  <c r="DJ5" i="208"/>
  <c r="DI5" i="208"/>
  <c r="DH5" i="208"/>
  <c r="DG5" i="208"/>
  <c r="DF5" i="208"/>
  <c r="DE5" i="208"/>
  <c r="DD5" i="208"/>
  <c r="DC5" i="208"/>
  <c r="DB5" i="208"/>
  <c r="DA5" i="208"/>
  <c r="CZ5" i="208"/>
  <c r="CY5" i="208"/>
  <c r="CX5" i="208"/>
  <c r="CW5" i="208"/>
  <c r="CV5" i="208"/>
  <c r="CU5" i="208"/>
  <c r="CT5" i="208"/>
  <c r="CS5" i="208"/>
  <c r="CR5" i="208"/>
  <c r="CQ5" i="208"/>
  <c r="CP5" i="208"/>
  <c r="CO5" i="208"/>
  <c r="CN5" i="208"/>
  <c r="CM5" i="208"/>
  <c r="CL5" i="208"/>
  <c r="CK5" i="208"/>
  <c r="CJ5" i="208"/>
  <c r="CI5" i="208"/>
  <c r="CH5" i="208"/>
  <c r="CG5" i="208"/>
  <c r="CF5" i="208"/>
  <c r="CE5" i="208"/>
  <c r="CD5" i="208"/>
  <c r="CC5" i="208"/>
  <c r="CB5" i="208"/>
  <c r="CA5" i="208"/>
  <c r="BZ5" i="208"/>
  <c r="BY5" i="208"/>
  <c r="BX5" i="208"/>
  <c r="BW5" i="208"/>
  <c r="BV5" i="208"/>
  <c r="BU5" i="208"/>
  <c r="BT5" i="208"/>
  <c r="BS5" i="208"/>
  <c r="BR5" i="208"/>
  <c r="BQ5" i="208"/>
  <c r="BP5" i="208"/>
  <c r="BO5" i="208"/>
  <c r="BN5" i="208"/>
  <c r="BM5" i="208"/>
  <c r="BL5" i="208"/>
  <c r="BK5" i="208"/>
  <c r="BJ5" i="208"/>
  <c r="BI5" i="208"/>
  <c r="BH5" i="208"/>
  <c r="BG5" i="208"/>
  <c r="BF5" i="208"/>
  <c r="BE5" i="208"/>
  <c r="BD5" i="208"/>
  <c r="BC5" i="208"/>
  <c r="BB5" i="208"/>
  <c r="BA5" i="208"/>
  <c r="AZ5" i="208"/>
  <c r="AY5" i="208"/>
  <c r="AX5" i="208"/>
  <c r="AW5" i="208"/>
  <c r="AV5" i="208"/>
  <c r="AU5" i="208"/>
  <c r="AT5" i="208"/>
  <c r="AS5" i="208"/>
  <c r="AR5" i="208"/>
  <c r="AQ5" i="208"/>
  <c r="AP5" i="208"/>
  <c r="AO5" i="208"/>
  <c r="AN5" i="208"/>
  <c r="AM5" i="208"/>
  <c r="AL5" i="208"/>
  <c r="AK5" i="208"/>
  <c r="AJ5" i="208"/>
  <c r="AI5" i="208"/>
  <c r="AH5" i="208"/>
  <c r="AG5" i="208"/>
  <c r="AF5" i="208"/>
  <c r="AE5" i="208"/>
  <c r="AD5" i="208"/>
  <c r="AC5" i="208"/>
  <c r="AB5" i="208"/>
  <c r="AA5" i="208"/>
  <c r="Z5" i="208"/>
  <c r="Y5" i="208"/>
  <c r="X5" i="208"/>
  <c r="W5" i="208"/>
  <c r="V5" i="208"/>
  <c r="U5" i="208"/>
  <c r="T5" i="208"/>
  <c r="S5" i="208"/>
  <c r="R5" i="208"/>
  <c r="Q5" i="208"/>
  <c r="P5" i="208"/>
  <c r="O5" i="208"/>
  <c r="N5" i="208"/>
  <c r="M5" i="208"/>
  <c r="L5" i="208"/>
  <c r="K5" i="208"/>
  <c r="J5" i="208"/>
  <c r="I5" i="208"/>
  <c r="H5" i="208"/>
  <c r="G5" i="208"/>
  <c r="F5" i="208"/>
  <c r="E5" i="208"/>
  <c r="D5" i="208"/>
  <c r="C5" i="208"/>
  <c r="B5" i="208"/>
  <c r="DS4" i="208"/>
  <c r="DR4" i="208"/>
  <c r="DQ4" i="208"/>
  <c r="DP4" i="208"/>
  <c r="DO4" i="208"/>
  <c r="DN4" i="208"/>
  <c r="DM4" i="208"/>
  <c r="DL4" i="208"/>
  <c r="DK4" i="208"/>
  <c r="DJ4" i="208"/>
  <c r="DI4" i="208"/>
  <c r="DH4" i="208"/>
  <c r="DG4" i="208"/>
  <c r="DF4" i="208"/>
  <c r="DE4" i="208"/>
  <c r="DD4" i="208"/>
  <c r="DC4" i="208"/>
  <c r="DB4" i="208"/>
  <c r="DA4" i="208"/>
  <c r="CZ4" i="208"/>
  <c r="CY4" i="208"/>
  <c r="CX4" i="208"/>
  <c r="CW4" i="208"/>
  <c r="CV4" i="208"/>
  <c r="CU4" i="208"/>
  <c r="CT4" i="208"/>
  <c r="CS4" i="208"/>
  <c r="CR4" i="208"/>
  <c r="CQ4" i="208"/>
  <c r="CP4" i="208"/>
  <c r="CO4" i="208"/>
  <c r="CN4" i="208"/>
  <c r="CM4" i="208"/>
  <c r="CL4" i="208"/>
  <c r="CK4" i="208"/>
  <c r="CJ4" i="208"/>
  <c r="CI4" i="208"/>
  <c r="CH4" i="208"/>
  <c r="CG4" i="208"/>
  <c r="CF4" i="208"/>
  <c r="CE4" i="208"/>
  <c r="CD4" i="208"/>
  <c r="CC4" i="208"/>
  <c r="CB4" i="208"/>
  <c r="CA4" i="208"/>
  <c r="BZ4" i="208"/>
  <c r="BY4" i="208"/>
  <c r="BX4" i="208"/>
  <c r="BW4" i="208"/>
  <c r="BV4" i="208"/>
  <c r="BU4" i="208"/>
  <c r="BT4" i="208"/>
  <c r="BS4" i="208"/>
  <c r="BR4" i="208"/>
  <c r="BQ4" i="208"/>
  <c r="BP4" i="208"/>
  <c r="BO4" i="208"/>
  <c r="BN4" i="208"/>
  <c r="BM4" i="208"/>
  <c r="BL4" i="208"/>
  <c r="BK4" i="208"/>
  <c r="BJ4" i="208"/>
  <c r="BI4" i="208"/>
  <c r="BH4" i="208"/>
  <c r="BG4" i="208"/>
  <c r="BF4" i="208"/>
  <c r="BE4" i="208"/>
  <c r="BD4" i="208"/>
  <c r="BC4" i="208"/>
  <c r="BB4" i="208"/>
  <c r="BA4" i="208"/>
  <c r="AZ4" i="208"/>
  <c r="AY4" i="208"/>
  <c r="AX4" i="208"/>
  <c r="AW4" i="208"/>
  <c r="AV4" i="208"/>
  <c r="AU4" i="208"/>
  <c r="AT4" i="208"/>
  <c r="AS4" i="208"/>
  <c r="AR4" i="208"/>
  <c r="AQ4" i="208"/>
  <c r="AP4" i="208"/>
  <c r="AO4" i="208"/>
  <c r="AN4" i="208"/>
  <c r="AM4" i="208"/>
  <c r="AL4" i="208"/>
  <c r="AK4" i="208"/>
  <c r="AJ4" i="208"/>
  <c r="AI4" i="208"/>
  <c r="AH4" i="208"/>
  <c r="AG4" i="208"/>
  <c r="AF4" i="208"/>
  <c r="AE4" i="208"/>
  <c r="AD4" i="208"/>
  <c r="AC4" i="208"/>
  <c r="AB4" i="208"/>
  <c r="AA4" i="208"/>
  <c r="Z4" i="208"/>
  <c r="Y4" i="208"/>
  <c r="X4" i="208"/>
  <c r="W4" i="208"/>
  <c r="V4" i="208"/>
  <c r="U4" i="208"/>
  <c r="T4" i="208"/>
  <c r="S4" i="208"/>
  <c r="R4" i="208"/>
  <c r="Q4" i="208"/>
  <c r="P4" i="208"/>
  <c r="O4" i="208"/>
  <c r="N4" i="208"/>
  <c r="M4" i="208"/>
  <c r="L4" i="208"/>
  <c r="K4" i="208"/>
  <c r="J4" i="208"/>
  <c r="I4" i="208"/>
  <c r="H4" i="208"/>
  <c r="G4" i="208"/>
  <c r="F4" i="208"/>
  <c r="E4" i="208"/>
  <c r="D4" i="208"/>
  <c r="C4" i="208"/>
  <c r="B4" i="208"/>
  <c r="DS55" i="207"/>
  <c r="DR55" i="207"/>
  <c r="DQ55" i="207"/>
  <c r="DP55" i="207"/>
  <c r="DO55" i="207"/>
  <c r="DN55" i="207"/>
  <c r="DM55" i="207"/>
  <c r="DL55" i="207"/>
  <c r="DK55" i="207"/>
  <c r="DJ55" i="207"/>
  <c r="DI55" i="207"/>
  <c r="DH55" i="207"/>
  <c r="DG55" i="207"/>
  <c r="DF55" i="207"/>
  <c r="DE55" i="207"/>
  <c r="DD55" i="207"/>
  <c r="DC55" i="207"/>
  <c r="DB55" i="207"/>
  <c r="DA55" i="207"/>
  <c r="CZ55" i="207"/>
  <c r="CY55" i="207"/>
  <c r="CX55" i="207"/>
  <c r="CW55" i="207"/>
  <c r="CV55" i="207"/>
  <c r="CU55" i="207"/>
  <c r="CT55" i="207"/>
  <c r="CS55" i="207"/>
  <c r="CR55" i="207"/>
  <c r="CQ55" i="207"/>
  <c r="CP55" i="207"/>
  <c r="CO55" i="207"/>
  <c r="CN55" i="207"/>
  <c r="CM55" i="207"/>
  <c r="CL55" i="207"/>
  <c r="CK55" i="207"/>
  <c r="CJ55" i="207"/>
  <c r="CI55" i="207"/>
  <c r="CH55" i="207"/>
  <c r="CG55" i="207"/>
  <c r="CF55" i="207"/>
  <c r="CE55" i="207"/>
  <c r="CD55" i="207"/>
  <c r="CC55" i="207"/>
  <c r="CB55" i="207"/>
  <c r="CA55" i="207"/>
  <c r="BZ55" i="207"/>
  <c r="BY55" i="207"/>
  <c r="BX55" i="207"/>
  <c r="BW55" i="207"/>
  <c r="BV55" i="207"/>
  <c r="BU55" i="207"/>
  <c r="BT55" i="207"/>
  <c r="BS55" i="207"/>
  <c r="BR55" i="207"/>
  <c r="BQ55" i="207"/>
  <c r="BP55" i="207"/>
  <c r="BO55" i="207"/>
  <c r="BN55" i="207"/>
  <c r="BM55" i="207"/>
  <c r="BL55" i="207"/>
  <c r="BK55" i="207"/>
  <c r="BJ55" i="207"/>
  <c r="BI55" i="207"/>
  <c r="BH55" i="207"/>
  <c r="BG55" i="207"/>
  <c r="BF55" i="207"/>
  <c r="BE55" i="207"/>
  <c r="BD55" i="207"/>
  <c r="BC55" i="207"/>
  <c r="BB55" i="207"/>
  <c r="BA55" i="207"/>
  <c r="AZ55" i="207"/>
  <c r="AY55" i="207"/>
  <c r="AX55" i="207"/>
  <c r="AW55" i="207"/>
  <c r="AV55" i="207"/>
  <c r="AU55" i="207"/>
  <c r="AT55" i="207"/>
  <c r="AS55" i="207"/>
  <c r="AR55" i="207"/>
  <c r="AQ55" i="207"/>
  <c r="AP55" i="207"/>
  <c r="AO55" i="207"/>
  <c r="AN55" i="207"/>
  <c r="AM55" i="207"/>
  <c r="AL55" i="207"/>
  <c r="AK55" i="207"/>
  <c r="AJ55" i="207"/>
  <c r="AI55" i="207"/>
  <c r="AH55" i="207"/>
  <c r="AG55" i="207"/>
  <c r="AF55" i="207"/>
  <c r="AE55" i="207"/>
  <c r="AD55" i="207"/>
  <c r="AC55" i="207"/>
  <c r="AB55" i="207"/>
  <c r="AA55" i="207"/>
  <c r="Z55" i="207"/>
  <c r="Y55" i="207"/>
  <c r="X55" i="207"/>
  <c r="W55" i="207"/>
  <c r="V55" i="207"/>
  <c r="U55" i="207"/>
  <c r="T55" i="207"/>
  <c r="S55" i="207"/>
  <c r="R55" i="207"/>
  <c r="Q55" i="207"/>
  <c r="P55" i="207"/>
  <c r="O55" i="207"/>
  <c r="N55" i="207"/>
  <c r="M55" i="207"/>
  <c r="L55" i="207"/>
  <c r="K55" i="207"/>
  <c r="J55" i="207"/>
  <c r="I55" i="207"/>
  <c r="H55" i="207"/>
  <c r="G55" i="207"/>
  <c r="F55" i="207"/>
  <c r="E55" i="207"/>
  <c r="D55" i="207"/>
  <c r="C55" i="207"/>
  <c r="B55" i="207"/>
  <c r="DS53" i="207"/>
  <c r="DR53" i="207"/>
  <c r="DQ53" i="207"/>
  <c r="DP53" i="207"/>
  <c r="DO53" i="207"/>
  <c r="DN53" i="207"/>
  <c r="DM53" i="207"/>
  <c r="DL53" i="207"/>
  <c r="DK53" i="207"/>
  <c r="DJ53" i="207"/>
  <c r="DI53" i="207"/>
  <c r="DH53" i="207"/>
  <c r="DG53" i="207"/>
  <c r="DF53" i="207"/>
  <c r="DE53" i="207"/>
  <c r="DD53" i="207"/>
  <c r="DC53" i="207"/>
  <c r="DB53" i="207"/>
  <c r="DA53" i="207"/>
  <c r="CZ53" i="207"/>
  <c r="CY53" i="207"/>
  <c r="CX53" i="207"/>
  <c r="CW53" i="207"/>
  <c r="CV53" i="207"/>
  <c r="CU53" i="207"/>
  <c r="CT53" i="207"/>
  <c r="CS53" i="207"/>
  <c r="CR53" i="207"/>
  <c r="CQ53" i="207"/>
  <c r="CP53" i="207"/>
  <c r="CO53" i="207"/>
  <c r="CN53" i="207"/>
  <c r="CM53" i="207"/>
  <c r="CL53" i="207"/>
  <c r="CK53" i="207"/>
  <c r="CJ53" i="207"/>
  <c r="CI53" i="207"/>
  <c r="CH53" i="207"/>
  <c r="CG53" i="207"/>
  <c r="CF53" i="207"/>
  <c r="CE53" i="207"/>
  <c r="CD53" i="207"/>
  <c r="CC53" i="207"/>
  <c r="CB53" i="207"/>
  <c r="CA53" i="207"/>
  <c r="BZ53" i="207"/>
  <c r="BY53" i="207"/>
  <c r="BX53" i="207"/>
  <c r="BW53" i="207"/>
  <c r="BV53" i="207"/>
  <c r="BU53" i="207"/>
  <c r="BT53" i="207"/>
  <c r="BS53" i="207"/>
  <c r="BR53" i="207"/>
  <c r="BQ53" i="207"/>
  <c r="BP53" i="207"/>
  <c r="BO53" i="207"/>
  <c r="BN53" i="207"/>
  <c r="BM53" i="207"/>
  <c r="BL53" i="207"/>
  <c r="BK53" i="207"/>
  <c r="BJ53" i="207"/>
  <c r="BI53" i="207"/>
  <c r="BH53" i="207"/>
  <c r="BG53" i="207"/>
  <c r="BF53" i="207"/>
  <c r="BE53" i="207"/>
  <c r="BD53" i="207"/>
  <c r="BC53" i="207"/>
  <c r="BB53" i="207"/>
  <c r="BA53" i="207"/>
  <c r="AZ53" i="207"/>
  <c r="AY53" i="207"/>
  <c r="AX53" i="207"/>
  <c r="AW53" i="207"/>
  <c r="AV53" i="207"/>
  <c r="AU53" i="207"/>
  <c r="AT53" i="207"/>
  <c r="AS53" i="207"/>
  <c r="AR53" i="207"/>
  <c r="AQ53" i="207"/>
  <c r="AP53" i="207"/>
  <c r="AO53" i="207"/>
  <c r="AN53" i="207"/>
  <c r="AM53" i="207"/>
  <c r="AL53" i="207"/>
  <c r="AK53" i="207"/>
  <c r="AJ53" i="207"/>
  <c r="AI53" i="207"/>
  <c r="AH53" i="207"/>
  <c r="AG53" i="207"/>
  <c r="AF53" i="207"/>
  <c r="AE53" i="207"/>
  <c r="AD53" i="207"/>
  <c r="AC53" i="207"/>
  <c r="AB53" i="207"/>
  <c r="AA53" i="207"/>
  <c r="Z53" i="207"/>
  <c r="Y53" i="207"/>
  <c r="X53" i="207"/>
  <c r="W53" i="207"/>
  <c r="V53" i="207"/>
  <c r="U53" i="207"/>
  <c r="T53" i="207"/>
  <c r="S53" i="207"/>
  <c r="R53" i="207"/>
  <c r="Q53" i="207"/>
  <c r="P53" i="207"/>
  <c r="O53" i="207"/>
  <c r="N53" i="207"/>
  <c r="M53" i="207"/>
  <c r="L53" i="207"/>
  <c r="K53" i="207"/>
  <c r="J53" i="207"/>
  <c r="I53" i="207"/>
  <c r="H53" i="207"/>
  <c r="G53" i="207"/>
  <c r="F53" i="207"/>
  <c r="E53" i="207"/>
  <c r="D53" i="207"/>
  <c r="C53" i="207"/>
  <c r="B53" i="207"/>
  <c r="DS52" i="207"/>
  <c r="DR52" i="207"/>
  <c r="DQ52" i="207"/>
  <c r="DP52" i="207"/>
  <c r="DO52" i="207"/>
  <c r="DN52" i="207"/>
  <c r="DM52" i="207"/>
  <c r="DL52" i="207"/>
  <c r="DK52" i="207"/>
  <c r="DJ52" i="207"/>
  <c r="DI52" i="207"/>
  <c r="DH52" i="207"/>
  <c r="DG52" i="207"/>
  <c r="DF52" i="207"/>
  <c r="DE52" i="207"/>
  <c r="DD52" i="207"/>
  <c r="DC52" i="207"/>
  <c r="DB52" i="207"/>
  <c r="DA52" i="207"/>
  <c r="CZ52" i="207"/>
  <c r="CY52" i="207"/>
  <c r="CX52" i="207"/>
  <c r="CW52" i="207"/>
  <c r="CV52" i="207"/>
  <c r="CU52" i="207"/>
  <c r="CT52" i="207"/>
  <c r="CS52" i="207"/>
  <c r="CR52" i="207"/>
  <c r="CQ52" i="207"/>
  <c r="CP52" i="207"/>
  <c r="CO52" i="207"/>
  <c r="CN52" i="207"/>
  <c r="CM52" i="207"/>
  <c r="CL52" i="207"/>
  <c r="CK52" i="207"/>
  <c r="CJ52" i="207"/>
  <c r="CI52" i="207"/>
  <c r="CH52" i="207"/>
  <c r="CG52" i="207"/>
  <c r="CF52" i="207"/>
  <c r="CE52" i="207"/>
  <c r="CD52" i="207"/>
  <c r="CC52" i="207"/>
  <c r="CB52" i="207"/>
  <c r="CA52" i="207"/>
  <c r="BZ52" i="207"/>
  <c r="BY52" i="207"/>
  <c r="BX52" i="207"/>
  <c r="BW52" i="207"/>
  <c r="BV52" i="207"/>
  <c r="BU52" i="207"/>
  <c r="BT52" i="207"/>
  <c r="BS52" i="207"/>
  <c r="BR52" i="207"/>
  <c r="BQ52" i="207"/>
  <c r="BP52" i="207"/>
  <c r="BO52" i="207"/>
  <c r="BN52" i="207"/>
  <c r="BM52" i="207"/>
  <c r="BL52" i="207"/>
  <c r="BK52" i="207"/>
  <c r="BJ52" i="207"/>
  <c r="BI52" i="207"/>
  <c r="BH52" i="207"/>
  <c r="BG52" i="207"/>
  <c r="BF52" i="207"/>
  <c r="BE52" i="207"/>
  <c r="BD52" i="207"/>
  <c r="BC52" i="207"/>
  <c r="BB52" i="207"/>
  <c r="BA52" i="207"/>
  <c r="AZ52" i="207"/>
  <c r="AY52" i="207"/>
  <c r="AX52" i="207"/>
  <c r="AW52" i="207"/>
  <c r="AV52" i="207"/>
  <c r="AU52" i="207"/>
  <c r="AT52" i="207"/>
  <c r="AS52" i="207"/>
  <c r="AR52" i="207"/>
  <c r="AQ52" i="207"/>
  <c r="AP52" i="207"/>
  <c r="AO52" i="207"/>
  <c r="AN52" i="207"/>
  <c r="AM52" i="207"/>
  <c r="AL52" i="207"/>
  <c r="AK52" i="207"/>
  <c r="AJ52" i="207"/>
  <c r="AI52" i="207"/>
  <c r="AH52" i="207"/>
  <c r="AG52" i="207"/>
  <c r="AF52" i="207"/>
  <c r="AE52" i="207"/>
  <c r="AD52" i="207"/>
  <c r="AC52" i="207"/>
  <c r="AB52" i="207"/>
  <c r="AA52" i="207"/>
  <c r="Z52" i="207"/>
  <c r="Y52" i="207"/>
  <c r="X52" i="207"/>
  <c r="W52" i="207"/>
  <c r="V52" i="207"/>
  <c r="U52" i="207"/>
  <c r="T52" i="207"/>
  <c r="S52" i="207"/>
  <c r="R52" i="207"/>
  <c r="Q52" i="207"/>
  <c r="P52" i="207"/>
  <c r="O52" i="207"/>
  <c r="N52" i="207"/>
  <c r="M52" i="207"/>
  <c r="L52" i="207"/>
  <c r="K52" i="207"/>
  <c r="J52" i="207"/>
  <c r="I52" i="207"/>
  <c r="H52" i="207"/>
  <c r="G52" i="207"/>
  <c r="F52" i="207"/>
  <c r="E52" i="207"/>
  <c r="D52" i="207"/>
  <c r="C52" i="207"/>
  <c r="B52" i="207"/>
  <c r="DS50" i="207"/>
  <c r="DR50" i="207"/>
  <c r="DQ50" i="207"/>
  <c r="DP50" i="207"/>
  <c r="DO50" i="207"/>
  <c r="DN50" i="207"/>
  <c r="DM50" i="207"/>
  <c r="DL50" i="207"/>
  <c r="DK50" i="207"/>
  <c r="DJ50" i="207"/>
  <c r="DI50" i="207"/>
  <c r="DH50" i="207"/>
  <c r="DG50" i="207"/>
  <c r="DF50" i="207"/>
  <c r="DE50" i="207"/>
  <c r="DD50" i="207"/>
  <c r="DC50" i="207"/>
  <c r="DB50" i="207"/>
  <c r="DA50" i="207"/>
  <c r="CZ50" i="207"/>
  <c r="CY50" i="207"/>
  <c r="CX50" i="207"/>
  <c r="CW50" i="207"/>
  <c r="CV50" i="207"/>
  <c r="CU50" i="207"/>
  <c r="CT50" i="207"/>
  <c r="CS50" i="207"/>
  <c r="CR50" i="207"/>
  <c r="CQ50" i="207"/>
  <c r="CP50" i="207"/>
  <c r="CO50" i="207"/>
  <c r="CN50" i="207"/>
  <c r="CM50" i="207"/>
  <c r="CL50" i="207"/>
  <c r="CK50" i="207"/>
  <c r="CJ50" i="207"/>
  <c r="CI50" i="207"/>
  <c r="CH50" i="207"/>
  <c r="CG50" i="207"/>
  <c r="CF50" i="207"/>
  <c r="CE50" i="207"/>
  <c r="CD50" i="207"/>
  <c r="CC50" i="207"/>
  <c r="CB50" i="207"/>
  <c r="CA50" i="207"/>
  <c r="BZ50" i="207"/>
  <c r="BY50" i="207"/>
  <c r="BX50" i="207"/>
  <c r="BW50" i="207"/>
  <c r="BV50" i="207"/>
  <c r="BU50" i="207"/>
  <c r="BT50" i="207"/>
  <c r="BS50" i="207"/>
  <c r="BR50" i="207"/>
  <c r="BQ50" i="207"/>
  <c r="BP50" i="207"/>
  <c r="BO50" i="207"/>
  <c r="BN50" i="207"/>
  <c r="BM50" i="207"/>
  <c r="BL50" i="207"/>
  <c r="BK50" i="207"/>
  <c r="BJ50" i="207"/>
  <c r="BI50" i="207"/>
  <c r="BH50" i="207"/>
  <c r="BG50" i="207"/>
  <c r="BF50" i="207"/>
  <c r="BE50" i="207"/>
  <c r="BD50" i="207"/>
  <c r="BC50" i="207"/>
  <c r="BB50" i="207"/>
  <c r="BA50" i="207"/>
  <c r="AZ50" i="207"/>
  <c r="AY50" i="207"/>
  <c r="AX50" i="207"/>
  <c r="AW50" i="207"/>
  <c r="AV50" i="207"/>
  <c r="AU50" i="207"/>
  <c r="AT50" i="207"/>
  <c r="AS50" i="207"/>
  <c r="AR50" i="207"/>
  <c r="AQ50" i="207"/>
  <c r="AP50" i="207"/>
  <c r="AO50" i="207"/>
  <c r="AN50" i="207"/>
  <c r="AM50" i="207"/>
  <c r="AL50" i="207"/>
  <c r="AK50" i="207"/>
  <c r="AJ50" i="207"/>
  <c r="AI50" i="207"/>
  <c r="AH50" i="207"/>
  <c r="AG50" i="207"/>
  <c r="AF50" i="207"/>
  <c r="AE50" i="207"/>
  <c r="AD50" i="207"/>
  <c r="AC50" i="207"/>
  <c r="AB50" i="207"/>
  <c r="AA50" i="207"/>
  <c r="Z50" i="207"/>
  <c r="Y50" i="207"/>
  <c r="X50" i="207"/>
  <c r="W50" i="207"/>
  <c r="V50" i="207"/>
  <c r="U50" i="207"/>
  <c r="T50" i="207"/>
  <c r="S50" i="207"/>
  <c r="R50" i="207"/>
  <c r="Q50" i="207"/>
  <c r="P50" i="207"/>
  <c r="O50" i="207"/>
  <c r="N50" i="207"/>
  <c r="M50" i="207"/>
  <c r="L50" i="207"/>
  <c r="K50" i="207"/>
  <c r="J50" i="207"/>
  <c r="I50" i="207"/>
  <c r="H50" i="207"/>
  <c r="G50" i="207"/>
  <c r="F50" i="207"/>
  <c r="E50" i="207"/>
  <c r="D50" i="207"/>
  <c r="C50" i="207"/>
  <c r="B50" i="207"/>
  <c r="DS49" i="207"/>
  <c r="DR49" i="207"/>
  <c r="DQ49" i="207"/>
  <c r="DP49" i="207"/>
  <c r="DO49" i="207"/>
  <c r="DN49" i="207"/>
  <c r="DM49" i="207"/>
  <c r="DL49" i="207"/>
  <c r="DK49" i="207"/>
  <c r="DJ49" i="207"/>
  <c r="DI49" i="207"/>
  <c r="DH49" i="207"/>
  <c r="DG49" i="207"/>
  <c r="DF49" i="207"/>
  <c r="DE49" i="207"/>
  <c r="DD49" i="207"/>
  <c r="DC49" i="207"/>
  <c r="DB49" i="207"/>
  <c r="DA49" i="207"/>
  <c r="CZ49" i="207"/>
  <c r="CY49" i="207"/>
  <c r="CX49" i="207"/>
  <c r="CW49" i="207"/>
  <c r="CV49" i="207"/>
  <c r="CU49" i="207"/>
  <c r="CT49" i="207"/>
  <c r="CS49" i="207"/>
  <c r="CR49" i="207"/>
  <c r="CQ49" i="207"/>
  <c r="CP49" i="207"/>
  <c r="CO49" i="207"/>
  <c r="CN49" i="207"/>
  <c r="CM49" i="207"/>
  <c r="CL49" i="207"/>
  <c r="CK49" i="207"/>
  <c r="CJ49" i="207"/>
  <c r="CI49" i="207"/>
  <c r="CH49" i="207"/>
  <c r="CG49" i="207"/>
  <c r="CF49" i="207"/>
  <c r="CE49" i="207"/>
  <c r="CD49" i="207"/>
  <c r="CC49" i="207"/>
  <c r="CB49" i="207"/>
  <c r="CA49" i="207"/>
  <c r="BZ49" i="207"/>
  <c r="BY49" i="207"/>
  <c r="BX49" i="207"/>
  <c r="BW49" i="207"/>
  <c r="BV49" i="207"/>
  <c r="BU49" i="207"/>
  <c r="BT49" i="207"/>
  <c r="BS49" i="207"/>
  <c r="BR49" i="207"/>
  <c r="BQ49" i="207"/>
  <c r="BP49" i="207"/>
  <c r="BO49" i="207"/>
  <c r="BN49" i="207"/>
  <c r="BM49" i="207"/>
  <c r="BL49" i="207"/>
  <c r="BK49" i="207"/>
  <c r="BJ49" i="207"/>
  <c r="BI49" i="207"/>
  <c r="BH49" i="207"/>
  <c r="BG49" i="207"/>
  <c r="BF49" i="207"/>
  <c r="BE49" i="207"/>
  <c r="BD49" i="207"/>
  <c r="BC49" i="207"/>
  <c r="BB49" i="207"/>
  <c r="BA49" i="207"/>
  <c r="AZ49" i="207"/>
  <c r="AY49" i="207"/>
  <c r="AX49" i="207"/>
  <c r="AW49" i="207"/>
  <c r="AV49" i="207"/>
  <c r="AU49" i="207"/>
  <c r="AT49" i="207"/>
  <c r="AS49" i="207"/>
  <c r="AR49" i="207"/>
  <c r="AQ49" i="207"/>
  <c r="AP49" i="207"/>
  <c r="AO49" i="207"/>
  <c r="AN49" i="207"/>
  <c r="AM49" i="207"/>
  <c r="AL49" i="207"/>
  <c r="AK49" i="207"/>
  <c r="AJ49" i="207"/>
  <c r="AI49" i="207"/>
  <c r="AH49" i="207"/>
  <c r="AG49" i="207"/>
  <c r="AF49" i="207"/>
  <c r="AE49" i="207"/>
  <c r="AD49" i="207"/>
  <c r="AC49" i="207"/>
  <c r="AB49" i="207"/>
  <c r="AA49" i="207"/>
  <c r="Z49" i="207"/>
  <c r="Y49" i="207"/>
  <c r="X49" i="207"/>
  <c r="W49" i="207"/>
  <c r="V49" i="207"/>
  <c r="U49" i="207"/>
  <c r="T49" i="207"/>
  <c r="S49" i="207"/>
  <c r="R49" i="207"/>
  <c r="Q49" i="207"/>
  <c r="P49" i="207"/>
  <c r="O49" i="207"/>
  <c r="N49" i="207"/>
  <c r="M49" i="207"/>
  <c r="L49" i="207"/>
  <c r="K49" i="207"/>
  <c r="J49" i="207"/>
  <c r="I49" i="207"/>
  <c r="H49" i="207"/>
  <c r="G49" i="207"/>
  <c r="F49" i="207"/>
  <c r="E49" i="207"/>
  <c r="D49" i="207"/>
  <c r="C49" i="207"/>
  <c r="B49" i="207"/>
  <c r="DS47" i="207"/>
  <c r="DR47" i="207"/>
  <c r="DQ47" i="207"/>
  <c r="DP47" i="207"/>
  <c r="DO47" i="207"/>
  <c r="DN47" i="207"/>
  <c r="DM47" i="207"/>
  <c r="DL47" i="207"/>
  <c r="DK47" i="207"/>
  <c r="DJ47" i="207"/>
  <c r="DI47" i="207"/>
  <c r="DH47" i="207"/>
  <c r="DG47" i="207"/>
  <c r="DF47" i="207"/>
  <c r="DE47" i="207"/>
  <c r="DD47" i="207"/>
  <c r="DC47" i="207"/>
  <c r="DB47" i="207"/>
  <c r="DA47" i="207"/>
  <c r="CZ47" i="207"/>
  <c r="CY47" i="207"/>
  <c r="CX47" i="207"/>
  <c r="CW47" i="207"/>
  <c r="CV47" i="207"/>
  <c r="CU47" i="207"/>
  <c r="CT47" i="207"/>
  <c r="CS47" i="207"/>
  <c r="CR47" i="207"/>
  <c r="CQ47" i="207"/>
  <c r="CP47" i="207"/>
  <c r="CO47" i="207"/>
  <c r="CN47" i="207"/>
  <c r="CM47" i="207"/>
  <c r="CL47" i="207"/>
  <c r="CK47" i="207"/>
  <c r="CJ47" i="207"/>
  <c r="CI47" i="207"/>
  <c r="CH47" i="207"/>
  <c r="CG47" i="207"/>
  <c r="CF47" i="207"/>
  <c r="CE47" i="207"/>
  <c r="CD47" i="207"/>
  <c r="CC47" i="207"/>
  <c r="CB47" i="207"/>
  <c r="CA47" i="207"/>
  <c r="BZ47" i="207"/>
  <c r="BY47" i="207"/>
  <c r="BX47" i="207"/>
  <c r="BW47" i="207"/>
  <c r="BV47" i="207"/>
  <c r="BU47" i="207"/>
  <c r="BT47" i="207"/>
  <c r="BS47" i="207"/>
  <c r="BR47" i="207"/>
  <c r="BQ47" i="207"/>
  <c r="BP47" i="207"/>
  <c r="BO47" i="207"/>
  <c r="BN47" i="207"/>
  <c r="BM47" i="207"/>
  <c r="BL47" i="207"/>
  <c r="BK47" i="207"/>
  <c r="BJ47" i="207"/>
  <c r="BI47" i="207"/>
  <c r="BH47" i="207"/>
  <c r="BG47" i="207"/>
  <c r="BF47" i="207"/>
  <c r="BE47" i="207"/>
  <c r="BD47" i="207"/>
  <c r="BC47" i="207"/>
  <c r="BB47" i="207"/>
  <c r="BA47" i="207"/>
  <c r="AZ47" i="207"/>
  <c r="AY47" i="207"/>
  <c r="AX47" i="207"/>
  <c r="AW47" i="207"/>
  <c r="AV47" i="207"/>
  <c r="AU47" i="207"/>
  <c r="AT47" i="207"/>
  <c r="AS47" i="207"/>
  <c r="AR47" i="207"/>
  <c r="AQ47" i="207"/>
  <c r="AP47" i="207"/>
  <c r="AO47" i="207"/>
  <c r="AN47" i="207"/>
  <c r="AM47" i="207"/>
  <c r="AL47" i="207"/>
  <c r="AK47" i="207"/>
  <c r="AJ47" i="207"/>
  <c r="AI47" i="207"/>
  <c r="AH47" i="207"/>
  <c r="AG47" i="207"/>
  <c r="AF47" i="207"/>
  <c r="AE47" i="207"/>
  <c r="AD47" i="207"/>
  <c r="AC47" i="207"/>
  <c r="AB47" i="207"/>
  <c r="AA47" i="207"/>
  <c r="Z47" i="207"/>
  <c r="Y47" i="207"/>
  <c r="X47" i="207"/>
  <c r="W47" i="207"/>
  <c r="V47" i="207"/>
  <c r="U47" i="207"/>
  <c r="T47" i="207"/>
  <c r="S47" i="207"/>
  <c r="R47" i="207"/>
  <c r="Q47" i="207"/>
  <c r="P47" i="207"/>
  <c r="O47" i="207"/>
  <c r="N47" i="207"/>
  <c r="M47" i="207"/>
  <c r="L47" i="207"/>
  <c r="K47" i="207"/>
  <c r="J47" i="207"/>
  <c r="I47" i="207"/>
  <c r="H47" i="207"/>
  <c r="G47" i="207"/>
  <c r="F47" i="207"/>
  <c r="E47" i="207"/>
  <c r="D47" i="207"/>
  <c r="C47" i="207"/>
  <c r="B47" i="207"/>
  <c r="DS46" i="207"/>
  <c r="DR46" i="207"/>
  <c r="DQ46" i="207"/>
  <c r="DP46" i="207"/>
  <c r="DO46" i="207"/>
  <c r="DN46" i="207"/>
  <c r="DM46" i="207"/>
  <c r="DL46" i="207"/>
  <c r="DK46" i="207"/>
  <c r="DJ46" i="207"/>
  <c r="DI46" i="207"/>
  <c r="DH46" i="207"/>
  <c r="DG46" i="207"/>
  <c r="DF46" i="207"/>
  <c r="DE46" i="207"/>
  <c r="DD46" i="207"/>
  <c r="DC46" i="207"/>
  <c r="DB46" i="207"/>
  <c r="DA46" i="207"/>
  <c r="CZ46" i="207"/>
  <c r="CY46" i="207"/>
  <c r="CX46" i="207"/>
  <c r="CW46" i="207"/>
  <c r="CV46" i="207"/>
  <c r="CU46" i="207"/>
  <c r="CT46" i="207"/>
  <c r="CS46" i="207"/>
  <c r="CR46" i="207"/>
  <c r="CQ46" i="207"/>
  <c r="CP46" i="207"/>
  <c r="CO46" i="207"/>
  <c r="CN46" i="207"/>
  <c r="CM46" i="207"/>
  <c r="CL46" i="207"/>
  <c r="CK46" i="207"/>
  <c r="CJ46" i="207"/>
  <c r="CI46" i="207"/>
  <c r="CH46" i="207"/>
  <c r="CG46" i="207"/>
  <c r="CF46" i="207"/>
  <c r="CE46" i="207"/>
  <c r="CD46" i="207"/>
  <c r="CC46" i="207"/>
  <c r="CB46" i="207"/>
  <c r="CA46" i="207"/>
  <c r="BZ46" i="207"/>
  <c r="BY46" i="207"/>
  <c r="BX46" i="207"/>
  <c r="BW46" i="207"/>
  <c r="BV46" i="207"/>
  <c r="BU46" i="207"/>
  <c r="BT46" i="207"/>
  <c r="BS46" i="207"/>
  <c r="BR46" i="207"/>
  <c r="BQ46" i="207"/>
  <c r="BP46" i="207"/>
  <c r="BO46" i="207"/>
  <c r="BN46" i="207"/>
  <c r="BM46" i="207"/>
  <c r="BL46" i="207"/>
  <c r="BK46" i="207"/>
  <c r="BJ46" i="207"/>
  <c r="BI46" i="207"/>
  <c r="BH46" i="207"/>
  <c r="BG46" i="207"/>
  <c r="BF46" i="207"/>
  <c r="BE46" i="207"/>
  <c r="BD46" i="207"/>
  <c r="BC46" i="207"/>
  <c r="BB46" i="207"/>
  <c r="BA46" i="207"/>
  <c r="AZ46" i="207"/>
  <c r="AY46" i="207"/>
  <c r="AX46" i="207"/>
  <c r="AW46" i="207"/>
  <c r="AV46" i="207"/>
  <c r="AU46" i="207"/>
  <c r="AT46" i="207"/>
  <c r="AS46" i="207"/>
  <c r="AR46" i="207"/>
  <c r="AQ46" i="207"/>
  <c r="AP46" i="207"/>
  <c r="AO46" i="207"/>
  <c r="AN46" i="207"/>
  <c r="AM46" i="207"/>
  <c r="AL46" i="207"/>
  <c r="AK46" i="207"/>
  <c r="AJ46" i="207"/>
  <c r="AI46" i="207"/>
  <c r="AH46" i="207"/>
  <c r="AG46" i="207"/>
  <c r="AF46" i="207"/>
  <c r="AE46" i="207"/>
  <c r="AD46" i="207"/>
  <c r="AC46" i="207"/>
  <c r="AB46" i="207"/>
  <c r="AA46" i="207"/>
  <c r="Z46" i="207"/>
  <c r="Y46" i="207"/>
  <c r="X46" i="207"/>
  <c r="W46" i="207"/>
  <c r="V46" i="207"/>
  <c r="U46" i="207"/>
  <c r="T46" i="207"/>
  <c r="S46" i="207"/>
  <c r="R46" i="207"/>
  <c r="Q46" i="207"/>
  <c r="P46" i="207"/>
  <c r="O46" i="207"/>
  <c r="N46" i="207"/>
  <c r="M46" i="207"/>
  <c r="L46" i="207"/>
  <c r="K46" i="207"/>
  <c r="J46" i="207"/>
  <c r="I46" i="207"/>
  <c r="H46" i="207"/>
  <c r="G46" i="207"/>
  <c r="F46" i="207"/>
  <c r="E46" i="207"/>
  <c r="D46" i="207"/>
  <c r="C46" i="207"/>
  <c r="B46" i="207"/>
  <c r="DS44" i="207"/>
  <c r="DR44" i="207"/>
  <c r="DQ44" i="207"/>
  <c r="DP44" i="207"/>
  <c r="DO44" i="207"/>
  <c r="DN44" i="207"/>
  <c r="DM44" i="207"/>
  <c r="DL44" i="207"/>
  <c r="DK44" i="207"/>
  <c r="DJ44" i="207"/>
  <c r="DI44" i="207"/>
  <c r="DH44" i="207"/>
  <c r="DG44" i="207"/>
  <c r="DF44" i="207"/>
  <c r="DE44" i="207"/>
  <c r="DD44" i="207"/>
  <c r="DC44" i="207"/>
  <c r="DB44" i="207"/>
  <c r="DA44" i="207"/>
  <c r="CZ44" i="207"/>
  <c r="CY44" i="207"/>
  <c r="CX44" i="207"/>
  <c r="CW44" i="207"/>
  <c r="CV44" i="207"/>
  <c r="CU44" i="207"/>
  <c r="CT44" i="207"/>
  <c r="CS44" i="207"/>
  <c r="CR44" i="207"/>
  <c r="CQ44" i="207"/>
  <c r="CP44" i="207"/>
  <c r="CO44" i="207"/>
  <c r="CN44" i="207"/>
  <c r="CM44" i="207"/>
  <c r="CL44" i="207"/>
  <c r="CK44" i="207"/>
  <c r="CJ44" i="207"/>
  <c r="CI44" i="207"/>
  <c r="CH44" i="207"/>
  <c r="CG44" i="207"/>
  <c r="CF44" i="207"/>
  <c r="CE44" i="207"/>
  <c r="CD44" i="207"/>
  <c r="CC44" i="207"/>
  <c r="CB44" i="207"/>
  <c r="CA44" i="207"/>
  <c r="BZ44" i="207"/>
  <c r="BY44" i="207"/>
  <c r="BX44" i="207"/>
  <c r="BW44" i="207"/>
  <c r="BV44" i="207"/>
  <c r="BU44" i="207"/>
  <c r="BT44" i="207"/>
  <c r="BS44" i="207"/>
  <c r="BR44" i="207"/>
  <c r="BQ44" i="207"/>
  <c r="BP44" i="207"/>
  <c r="BO44" i="207"/>
  <c r="BN44" i="207"/>
  <c r="BM44" i="207"/>
  <c r="BL44" i="207"/>
  <c r="BK44" i="207"/>
  <c r="BJ44" i="207"/>
  <c r="BI44" i="207"/>
  <c r="BH44" i="207"/>
  <c r="BG44" i="207"/>
  <c r="BF44" i="207"/>
  <c r="BE44" i="207"/>
  <c r="BD44" i="207"/>
  <c r="BC44" i="207"/>
  <c r="BB44" i="207"/>
  <c r="BA44" i="207"/>
  <c r="AZ44" i="207"/>
  <c r="AY44" i="207"/>
  <c r="AX44" i="207"/>
  <c r="AW44" i="207"/>
  <c r="AV44" i="207"/>
  <c r="AU44" i="207"/>
  <c r="AT44" i="207"/>
  <c r="AS44" i="207"/>
  <c r="AR44" i="207"/>
  <c r="AQ44" i="207"/>
  <c r="AP44" i="207"/>
  <c r="AO44" i="207"/>
  <c r="AN44" i="207"/>
  <c r="AM44" i="207"/>
  <c r="AL44" i="207"/>
  <c r="AK44" i="207"/>
  <c r="AJ44" i="207"/>
  <c r="AI44" i="207"/>
  <c r="AH44" i="207"/>
  <c r="AG44" i="207"/>
  <c r="AF44" i="207"/>
  <c r="AE44" i="207"/>
  <c r="AD44" i="207"/>
  <c r="AC44" i="207"/>
  <c r="AB44" i="207"/>
  <c r="AA44" i="207"/>
  <c r="Z44" i="207"/>
  <c r="Y44" i="207"/>
  <c r="X44" i="207"/>
  <c r="W44" i="207"/>
  <c r="V44" i="207"/>
  <c r="U44" i="207"/>
  <c r="T44" i="207"/>
  <c r="S44" i="207"/>
  <c r="R44" i="207"/>
  <c r="Q44" i="207"/>
  <c r="P44" i="207"/>
  <c r="O44" i="207"/>
  <c r="N44" i="207"/>
  <c r="M44" i="207"/>
  <c r="L44" i="207"/>
  <c r="K44" i="207"/>
  <c r="J44" i="207"/>
  <c r="I44" i="207"/>
  <c r="H44" i="207"/>
  <c r="G44" i="207"/>
  <c r="F44" i="207"/>
  <c r="E44" i="207"/>
  <c r="D44" i="207"/>
  <c r="C44" i="207"/>
  <c r="B44" i="207"/>
  <c r="DS43" i="207"/>
  <c r="DR43" i="207"/>
  <c r="DQ43" i="207"/>
  <c r="DP43" i="207"/>
  <c r="DO43" i="207"/>
  <c r="DN43" i="207"/>
  <c r="DM43" i="207"/>
  <c r="DL43" i="207"/>
  <c r="DK43" i="207"/>
  <c r="DJ43" i="207"/>
  <c r="DI43" i="207"/>
  <c r="DH43" i="207"/>
  <c r="DG43" i="207"/>
  <c r="DF43" i="207"/>
  <c r="DE43" i="207"/>
  <c r="DD43" i="207"/>
  <c r="DC43" i="207"/>
  <c r="DB43" i="207"/>
  <c r="DA43" i="207"/>
  <c r="CZ43" i="207"/>
  <c r="CY43" i="207"/>
  <c r="CX43" i="207"/>
  <c r="CW43" i="207"/>
  <c r="CV43" i="207"/>
  <c r="CU43" i="207"/>
  <c r="CT43" i="207"/>
  <c r="CS43" i="207"/>
  <c r="CR43" i="207"/>
  <c r="CQ43" i="207"/>
  <c r="CP43" i="207"/>
  <c r="CO43" i="207"/>
  <c r="CN43" i="207"/>
  <c r="CM43" i="207"/>
  <c r="CL43" i="207"/>
  <c r="CK43" i="207"/>
  <c r="CJ43" i="207"/>
  <c r="CI43" i="207"/>
  <c r="CH43" i="207"/>
  <c r="CG43" i="207"/>
  <c r="CF43" i="207"/>
  <c r="CE43" i="207"/>
  <c r="CD43" i="207"/>
  <c r="CC43" i="207"/>
  <c r="CB43" i="207"/>
  <c r="CA43" i="207"/>
  <c r="BZ43" i="207"/>
  <c r="BY43" i="207"/>
  <c r="BX43" i="207"/>
  <c r="BW43" i="207"/>
  <c r="BV43" i="207"/>
  <c r="BU43" i="207"/>
  <c r="BT43" i="207"/>
  <c r="BS43" i="207"/>
  <c r="BR43" i="207"/>
  <c r="BQ43" i="207"/>
  <c r="BP43" i="207"/>
  <c r="BO43" i="207"/>
  <c r="BN43" i="207"/>
  <c r="BM43" i="207"/>
  <c r="BL43" i="207"/>
  <c r="BK43" i="207"/>
  <c r="BJ43" i="207"/>
  <c r="BI43" i="207"/>
  <c r="BH43" i="207"/>
  <c r="BG43" i="207"/>
  <c r="BF43" i="207"/>
  <c r="BE43" i="207"/>
  <c r="BD43" i="207"/>
  <c r="BC43" i="207"/>
  <c r="BB43" i="207"/>
  <c r="BA43" i="207"/>
  <c r="AZ43" i="207"/>
  <c r="AY43" i="207"/>
  <c r="AX43" i="207"/>
  <c r="AW43" i="207"/>
  <c r="AV43" i="207"/>
  <c r="AU43" i="207"/>
  <c r="AT43" i="207"/>
  <c r="AS43" i="207"/>
  <c r="AR43" i="207"/>
  <c r="AQ43" i="207"/>
  <c r="AP43" i="207"/>
  <c r="AO43" i="207"/>
  <c r="AN43" i="207"/>
  <c r="AM43" i="207"/>
  <c r="AL43" i="207"/>
  <c r="AK43" i="207"/>
  <c r="AJ43" i="207"/>
  <c r="AI43" i="207"/>
  <c r="AH43" i="207"/>
  <c r="AG43" i="207"/>
  <c r="AF43" i="207"/>
  <c r="AE43" i="207"/>
  <c r="AD43" i="207"/>
  <c r="AC43" i="207"/>
  <c r="AB43" i="207"/>
  <c r="AA43" i="207"/>
  <c r="Z43" i="207"/>
  <c r="Y43" i="207"/>
  <c r="X43" i="207"/>
  <c r="W43" i="207"/>
  <c r="V43" i="207"/>
  <c r="U43" i="207"/>
  <c r="T43" i="207"/>
  <c r="S43" i="207"/>
  <c r="R43" i="207"/>
  <c r="Q43" i="207"/>
  <c r="P43" i="207"/>
  <c r="O43" i="207"/>
  <c r="N43" i="207"/>
  <c r="M43" i="207"/>
  <c r="L43" i="207"/>
  <c r="K43" i="207"/>
  <c r="J43" i="207"/>
  <c r="I43" i="207"/>
  <c r="H43" i="207"/>
  <c r="G43" i="207"/>
  <c r="F43" i="207"/>
  <c r="E43" i="207"/>
  <c r="D43" i="207"/>
  <c r="C43" i="207"/>
  <c r="B43" i="207"/>
  <c r="DS41" i="207"/>
  <c r="DR41" i="207"/>
  <c r="DQ41" i="207"/>
  <c r="DP41" i="207"/>
  <c r="DO41" i="207"/>
  <c r="DN41" i="207"/>
  <c r="DM41" i="207"/>
  <c r="DL41" i="207"/>
  <c r="DK41" i="207"/>
  <c r="DJ41" i="207"/>
  <c r="DI41" i="207"/>
  <c r="DH41" i="207"/>
  <c r="DG41" i="207"/>
  <c r="DF41" i="207"/>
  <c r="DE41" i="207"/>
  <c r="DD41" i="207"/>
  <c r="DC41" i="207"/>
  <c r="DB41" i="207"/>
  <c r="DA41" i="207"/>
  <c r="CZ41" i="207"/>
  <c r="CY41" i="207"/>
  <c r="CX41" i="207"/>
  <c r="CW41" i="207"/>
  <c r="CV41" i="207"/>
  <c r="CU41" i="207"/>
  <c r="CT41" i="207"/>
  <c r="CS41" i="207"/>
  <c r="CR41" i="207"/>
  <c r="CQ41" i="207"/>
  <c r="CP41" i="207"/>
  <c r="CO41" i="207"/>
  <c r="CN41" i="207"/>
  <c r="CM41" i="207"/>
  <c r="CL41" i="207"/>
  <c r="CK41" i="207"/>
  <c r="CJ41" i="207"/>
  <c r="CI41" i="207"/>
  <c r="CH41" i="207"/>
  <c r="CG41" i="207"/>
  <c r="CF41" i="207"/>
  <c r="CE41" i="207"/>
  <c r="CD41" i="207"/>
  <c r="CC41" i="207"/>
  <c r="CB41" i="207"/>
  <c r="CA41" i="207"/>
  <c r="BZ41" i="207"/>
  <c r="BY41" i="207"/>
  <c r="BX41" i="207"/>
  <c r="BW41" i="207"/>
  <c r="BV41" i="207"/>
  <c r="BU41" i="207"/>
  <c r="BT41" i="207"/>
  <c r="BS41" i="207"/>
  <c r="BR41" i="207"/>
  <c r="BQ41" i="207"/>
  <c r="BP41" i="207"/>
  <c r="BO41" i="207"/>
  <c r="BN41" i="207"/>
  <c r="BM41" i="207"/>
  <c r="BL41" i="207"/>
  <c r="BK41" i="207"/>
  <c r="BJ41" i="207"/>
  <c r="BI41" i="207"/>
  <c r="BH41" i="207"/>
  <c r="BG41" i="207"/>
  <c r="BF41" i="207"/>
  <c r="BE41" i="207"/>
  <c r="BD41" i="207"/>
  <c r="BC41" i="207"/>
  <c r="BB41" i="207"/>
  <c r="BA41" i="207"/>
  <c r="AZ41" i="207"/>
  <c r="AY41" i="207"/>
  <c r="AX41" i="207"/>
  <c r="AW41" i="207"/>
  <c r="AV41" i="207"/>
  <c r="AU41" i="207"/>
  <c r="AT41" i="207"/>
  <c r="AS41" i="207"/>
  <c r="AR41" i="207"/>
  <c r="AQ41" i="207"/>
  <c r="AP41" i="207"/>
  <c r="AO41" i="207"/>
  <c r="AN41" i="207"/>
  <c r="AM41" i="207"/>
  <c r="AL41" i="207"/>
  <c r="AK41" i="207"/>
  <c r="AJ41" i="207"/>
  <c r="AI41" i="207"/>
  <c r="AH41" i="207"/>
  <c r="AG41" i="207"/>
  <c r="AF41" i="207"/>
  <c r="AE41" i="207"/>
  <c r="AD41" i="207"/>
  <c r="AC41" i="207"/>
  <c r="AB41" i="207"/>
  <c r="AA41" i="207"/>
  <c r="Z41" i="207"/>
  <c r="Y41" i="207"/>
  <c r="X41" i="207"/>
  <c r="W41" i="207"/>
  <c r="V41" i="207"/>
  <c r="U41" i="207"/>
  <c r="T41" i="207"/>
  <c r="S41" i="207"/>
  <c r="R41" i="207"/>
  <c r="Q41" i="207"/>
  <c r="P41" i="207"/>
  <c r="O41" i="207"/>
  <c r="N41" i="207"/>
  <c r="M41" i="207"/>
  <c r="L41" i="207"/>
  <c r="K41" i="207"/>
  <c r="J41" i="207"/>
  <c r="I41" i="207"/>
  <c r="H41" i="207"/>
  <c r="G41" i="207"/>
  <c r="F41" i="207"/>
  <c r="E41" i="207"/>
  <c r="D41" i="207"/>
  <c r="C41" i="207"/>
  <c r="B41" i="207"/>
  <c r="DS40" i="207"/>
  <c r="DR40" i="207"/>
  <c r="DQ40" i="207"/>
  <c r="DP40" i="207"/>
  <c r="DO40" i="207"/>
  <c r="DN40" i="207"/>
  <c r="DM40" i="207"/>
  <c r="DL40" i="207"/>
  <c r="DK40" i="207"/>
  <c r="DJ40" i="207"/>
  <c r="DI40" i="207"/>
  <c r="DH40" i="207"/>
  <c r="DG40" i="207"/>
  <c r="DF40" i="207"/>
  <c r="DE40" i="207"/>
  <c r="DD40" i="207"/>
  <c r="DC40" i="207"/>
  <c r="DB40" i="207"/>
  <c r="DA40" i="207"/>
  <c r="CZ40" i="207"/>
  <c r="CY40" i="207"/>
  <c r="CX40" i="207"/>
  <c r="CW40" i="207"/>
  <c r="CV40" i="207"/>
  <c r="CU40" i="207"/>
  <c r="CT40" i="207"/>
  <c r="CS40" i="207"/>
  <c r="CR40" i="207"/>
  <c r="CQ40" i="207"/>
  <c r="CP40" i="207"/>
  <c r="CO40" i="207"/>
  <c r="CN40" i="207"/>
  <c r="CM40" i="207"/>
  <c r="CL40" i="207"/>
  <c r="CK40" i="207"/>
  <c r="CJ40" i="207"/>
  <c r="CI40" i="207"/>
  <c r="CH40" i="207"/>
  <c r="CG40" i="207"/>
  <c r="CF40" i="207"/>
  <c r="CE40" i="207"/>
  <c r="CD40" i="207"/>
  <c r="CC40" i="207"/>
  <c r="CB40" i="207"/>
  <c r="CA40" i="207"/>
  <c r="BZ40" i="207"/>
  <c r="BY40" i="207"/>
  <c r="BX40" i="207"/>
  <c r="BW40" i="207"/>
  <c r="BV40" i="207"/>
  <c r="BU40" i="207"/>
  <c r="BT40" i="207"/>
  <c r="BS40" i="207"/>
  <c r="BR40" i="207"/>
  <c r="BQ40" i="207"/>
  <c r="BP40" i="207"/>
  <c r="BO40" i="207"/>
  <c r="BN40" i="207"/>
  <c r="BM40" i="207"/>
  <c r="BL40" i="207"/>
  <c r="BK40" i="207"/>
  <c r="BJ40" i="207"/>
  <c r="BI40" i="207"/>
  <c r="BH40" i="207"/>
  <c r="BG40" i="207"/>
  <c r="BF40" i="207"/>
  <c r="BE40" i="207"/>
  <c r="BD40" i="207"/>
  <c r="BC40" i="207"/>
  <c r="BB40" i="207"/>
  <c r="BA40" i="207"/>
  <c r="AZ40" i="207"/>
  <c r="AY40" i="207"/>
  <c r="AX40" i="207"/>
  <c r="AW40" i="207"/>
  <c r="AV40" i="207"/>
  <c r="AU40" i="207"/>
  <c r="AT40" i="207"/>
  <c r="AS40" i="207"/>
  <c r="AR40" i="207"/>
  <c r="AQ40" i="207"/>
  <c r="AP40" i="207"/>
  <c r="AO40" i="207"/>
  <c r="AN40" i="207"/>
  <c r="AM40" i="207"/>
  <c r="AL40" i="207"/>
  <c r="AK40" i="207"/>
  <c r="AJ40" i="207"/>
  <c r="AI40" i="207"/>
  <c r="AH40" i="207"/>
  <c r="AG40" i="207"/>
  <c r="AF40" i="207"/>
  <c r="AE40" i="207"/>
  <c r="AD40" i="207"/>
  <c r="AC40" i="207"/>
  <c r="AB40" i="207"/>
  <c r="AA40" i="207"/>
  <c r="Z40" i="207"/>
  <c r="Y40" i="207"/>
  <c r="X40" i="207"/>
  <c r="W40" i="207"/>
  <c r="V40" i="207"/>
  <c r="U40" i="207"/>
  <c r="T40" i="207"/>
  <c r="S40" i="207"/>
  <c r="R40" i="207"/>
  <c r="Q40" i="207"/>
  <c r="P40" i="207"/>
  <c r="O40" i="207"/>
  <c r="N40" i="207"/>
  <c r="M40" i="207"/>
  <c r="L40" i="207"/>
  <c r="K40" i="207"/>
  <c r="J40" i="207"/>
  <c r="I40" i="207"/>
  <c r="H40" i="207"/>
  <c r="G40" i="207"/>
  <c r="F40" i="207"/>
  <c r="E40" i="207"/>
  <c r="D40" i="207"/>
  <c r="C40" i="207"/>
  <c r="B40" i="207"/>
  <c r="DS38" i="207"/>
  <c r="DR38" i="207"/>
  <c r="DQ38" i="207"/>
  <c r="DP38" i="207"/>
  <c r="DO38" i="207"/>
  <c r="DN38" i="207"/>
  <c r="DM38" i="207"/>
  <c r="DL38" i="207"/>
  <c r="DK38" i="207"/>
  <c r="DJ38" i="207"/>
  <c r="DI38" i="207"/>
  <c r="DH38" i="207"/>
  <c r="DG38" i="207"/>
  <c r="DF38" i="207"/>
  <c r="DE38" i="207"/>
  <c r="DD38" i="207"/>
  <c r="DC38" i="207"/>
  <c r="DB38" i="207"/>
  <c r="DA38" i="207"/>
  <c r="CZ38" i="207"/>
  <c r="CY38" i="207"/>
  <c r="CX38" i="207"/>
  <c r="CW38" i="207"/>
  <c r="CV38" i="207"/>
  <c r="CU38" i="207"/>
  <c r="CT38" i="207"/>
  <c r="CS38" i="207"/>
  <c r="CR38" i="207"/>
  <c r="CQ38" i="207"/>
  <c r="CP38" i="207"/>
  <c r="CO38" i="207"/>
  <c r="CN38" i="207"/>
  <c r="CM38" i="207"/>
  <c r="CL38" i="207"/>
  <c r="CK38" i="207"/>
  <c r="CJ38" i="207"/>
  <c r="CI38" i="207"/>
  <c r="CH38" i="207"/>
  <c r="CG38" i="207"/>
  <c r="CF38" i="207"/>
  <c r="CE38" i="207"/>
  <c r="CD38" i="207"/>
  <c r="CC38" i="207"/>
  <c r="CB38" i="207"/>
  <c r="CA38" i="207"/>
  <c r="BZ38" i="207"/>
  <c r="BY38" i="207"/>
  <c r="BX38" i="207"/>
  <c r="BW38" i="207"/>
  <c r="BV38" i="207"/>
  <c r="BU38" i="207"/>
  <c r="BT38" i="207"/>
  <c r="BS38" i="207"/>
  <c r="BR38" i="207"/>
  <c r="BQ38" i="207"/>
  <c r="BP38" i="207"/>
  <c r="BO38" i="207"/>
  <c r="BN38" i="207"/>
  <c r="BM38" i="207"/>
  <c r="BL38" i="207"/>
  <c r="BK38" i="207"/>
  <c r="BJ38" i="207"/>
  <c r="BI38" i="207"/>
  <c r="BH38" i="207"/>
  <c r="BG38" i="207"/>
  <c r="BF38" i="207"/>
  <c r="BE38" i="207"/>
  <c r="BD38" i="207"/>
  <c r="BC38" i="207"/>
  <c r="BB38" i="207"/>
  <c r="BA38" i="207"/>
  <c r="AZ38" i="207"/>
  <c r="AY38" i="207"/>
  <c r="AX38" i="207"/>
  <c r="AW38" i="207"/>
  <c r="AV38" i="207"/>
  <c r="AU38" i="207"/>
  <c r="AT38" i="207"/>
  <c r="AS38" i="207"/>
  <c r="AR38" i="207"/>
  <c r="AQ38" i="207"/>
  <c r="AP38" i="207"/>
  <c r="AO38" i="207"/>
  <c r="AN38" i="207"/>
  <c r="AM38" i="207"/>
  <c r="AL38" i="207"/>
  <c r="AK38" i="207"/>
  <c r="AJ38" i="207"/>
  <c r="AI38" i="207"/>
  <c r="AH38" i="207"/>
  <c r="AG38" i="207"/>
  <c r="AF38" i="207"/>
  <c r="AE38" i="207"/>
  <c r="AD38" i="207"/>
  <c r="AC38" i="207"/>
  <c r="AB38" i="207"/>
  <c r="AA38" i="207"/>
  <c r="Z38" i="207"/>
  <c r="Y38" i="207"/>
  <c r="X38" i="207"/>
  <c r="W38" i="207"/>
  <c r="V38" i="207"/>
  <c r="U38" i="207"/>
  <c r="T38" i="207"/>
  <c r="S38" i="207"/>
  <c r="R38" i="207"/>
  <c r="Q38" i="207"/>
  <c r="P38" i="207"/>
  <c r="O38" i="207"/>
  <c r="N38" i="207"/>
  <c r="M38" i="207"/>
  <c r="L38" i="207"/>
  <c r="K38" i="207"/>
  <c r="J38" i="207"/>
  <c r="I38" i="207"/>
  <c r="H38" i="207"/>
  <c r="G38" i="207"/>
  <c r="F38" i="207"/>
  <c r="E38" i="207"/>
  <c r="D38" i="207"/>
  <c r="C38" i="207"/>
  <c r="B38" i="207"/>
  <c r="DS37" i="207"/>
  <c r="DR37" i="207"/>
  <c r="DQ37" i="207"/>
  <c r="DP37" i="207"/>
  <c r="DO37" i="207"/>
  <c r="DN37" i="207"/>
  <c r="DM37" i="207"/>
  <c r="DL37" i="207"/>
  <c r="DK37" i="207"/>
  <c r="DJ37" i="207"/>
  <c r="DI37" i="207"/>
  <c r="DH37" i="207"/>
  <c r="DG37" i="207"/>
  <c r="DF37" i="207"/>
  <c r="DE37" i="207"/>
  <c r="DD37" i="207"/>
  <c r="DC37" i="207"/>
  <c r="DB37" i="207"/>
  <c r="DA37" i="207"/>
  <c r="CZ37" i="207"/>
  <c r="CY37" i="207"/>
  <c r="CX37" i="207"/>
  <c r="CW37" i="207"/>
  <c r="CV37" i="207"/>
  <c r="CU37" i="207"/>
  <c r="CT37" i="207"/>
  <c r="CS37" i="207"/>
  <c r="CR37" i="207"/>
  <c r="CQ37" i="207"/>
  <c r="CP37" i="207"/>
  <c r="CO37" i="207"/>
  <c r="CN37" i="207"/>
  <c r="CM37" i="207"/>
  <c r="CL37" i="207"/>
  <c r="CK37" i="207"/>
  <c r="CJ37" i="207"/>
  <c r="CI37" i="207"/>
  <c r="CH37" i="207"/>
  <c r="CG37" i="207"/>
  <c r="CF37" i="207"/>
  <c r="CE37" i="207"/>
  <c r="CD37" i="207"/>
  <c r="CC37" i="207"/>
  <c r="CB37" i="207"/>
  <c r="CA37" i="207"/>
  <c r="BZ37" i="207"/>
  <c r="BY37" i="207"/>
  <c r="BX37" i="207"/>
  <c r="BW37" i="207"/>
  <c r="BV37" i="207"/>
  <c r="BU37" i="207"/>
  <c r="BT37" i="207"/>
  <c r="BS37" i="207"/>
  <c r="BR37" i="207"/>
  <c r="BQ37" i="207"/>
  <c r="BP37" i="207"/>
  <c r="BO37" i="207"/>
  <c r="BN37" i="207"/>
  <c r="BM37" i="207"/>
  <c r="BL37" i="207"/>
  <c r="BK37" i="207"/>
  <c r="BJ37" i="207"/>
  <c r="BI37" i="207"/>
  <c r="BH37" i="207"/>
  <c r="BG37" i="207"/>
  <c r="BF37" i="207"/>
  <c r="BE37" i="207"/>
  <c r="BD37" i="207"/>
  <c r="BC37" i="207"/>
  <c r="BB37" i="207"/>
  <c r="BA37" i="207"/>
  <c r="AZ37" i="207"/>
  <c r="AY37" i="207"/>
  <c r="AX37" i="207"/>
  <c r="AW37" i="207"/>
  <c r="AV37" i="207"/>
  <c r="AU37" i="207"/>
  <c r="AT37" i="207"/>
  <c r="AS37" i="207"/>
  <c r="AR37" i="207"/>
  <c r="AQ37" i="207"/>
  <c r="AP37" i="207"/>
  <c r="AO37" i="207"/>
  <c r="AN37" i="207"/>
  <c r="AM37" i="207"/>
  <c r="AL37" i="207"/>
  <c r="AK37" i="207"/>
  <c r="AJ37" i="207"/>
  <c r="AI37" i="207"/>
  <c r="AH37" i="207"/>
  <c r="AG37" i="207"/>
  <c r="AF37" i="207"/>
  <c r="AE37" i="207"/>
  <c r="AD37" i="207"/>
  <c r="AC37" i="207"/>
  <c r="AB37" i="207"/>
  <c r="AA37" i="207"/>
  <c r="Z37" i="207"/>
  <c r="Y37" i="207"/>
  <c r="X37" i="207"/>
  <c r="W37" i="207"/>
  <c r="V37" i="207"/>
  <c r="U37" i="207"/>
  <c r="T37" i="207"/>
  <c r="S37" i="207"/>
  <c r="R37" i="207"/>
  <c r="Q37" i="207"/>
  <c r="P37" i="207"/>
  <c r="O37" i="207"/>
  <c r="N37" i="207"/>
  <c r="M37" i="207"/>
  <c r="L37" i="207"/>
  <c r="K37" i="207"/>
  <c r="J37" i="207"/>
  <c r="I37" i="207"/>
  <c r="H37" i="207"/>
  <c r="G37" i="207"/>
  <c r="F37" i="207"/>
  <c r="E37" i="207"/>
  <c r="D37" i="207"/>
  <c r="C37" i="207"/>
  <c r="B37" i="207"/>
  <c r="DS35" i="207"/>
  <c r="DR35" i="207"/>
  <c r="DQ35" i="207"/>
  <c r="DP35" i="207"/>
  <c r="DO35" i="207"/>
  <c r="DN35" i="207"/>
  <c r="DM35" i="207"/>
  <c r="DL35" i="207"/>
  <c r="DK35" i="207"/>
  <c r="DJ35" i="207"/>
  <c r="DI35" i="207"/>
  <c r="DH35" i="207"/>
  <c r="DG35" i="207"/>
  <c r="DF35" i="207"/>
  <c r="DE35" i="207"/>
  <c r="DD35" i="207"/>
  <c r="DC35" i="207"/>
  <c r="DB35" i="207"/>
  <c r="DA35" i="207"/>
  <c r="CZ35" i="207"/>
  <c r="CY35" i="207"/>
  <c r="CX35" i="207"/>
  <c r="CW35" i="207"/>
  <c r="CV35" i="207"/>
  <c r="CU35" i="207"/>
  <c r="CT35" i="207"/>
  <c r="CS35" i="207"/>
  <c r="CR35" i="207"/>
  <c r="CQ35" i="207"/>
  <c r="CP35" i="207"/>
  <c r="CO35" i="207"/>
  <c r="CN35" i="207"/>
  <c r="CM35" i="207"/>
  <c r="CL35" i="207"/>
  <c r="CK35" i="207"/>
  <c r="CJ35" i="207"/>
  <c r="CI35" i="207"/>
  <c r="CH35" i="207"/>
  <c r="CG35" i="207"/>
  <c r="CF35" i="207"/>
  <c r="CE35" i="207"/>
  <c r="CD35" i="207"/>
  <c r="CC35" i="207"/>
  <c r="CB35" i="207"/>
  <c r="CA35" i="207"/>
  <c r="BZ35" i="207"/>
  <c r="BY35" i="207"/>
  <c r="BX35" i="207"/>
  <c r="BW35" i="207"/>
  <c r="BV35" i="207"/>
  <c r="BU35" i="207"/>
  <c r="BT35" i="207"/>
  <c r="BS35" i="207"/>
  <c r="BR35" i="207"/>
  <c r="BQ35" i="207"/>
  <c r="BP35" i="207"/>
  <c r="BO35" i="207"/>
  <c r="BN35" i="207"/>
  <c r="BM35" i="207"/>
  <c r="BL35" i="207"/>
  <c r="BK35" i="207"/>
  <c r="BJ35" i="207"/>
  <c r="BI35" i="207"/>
  <c r="BH35" i="207"/>
  <c r="BG35" i="207"/>
  <c r="BF35" i="207"/>
  <c r="BE35" i="207"/>
  <c r="BD35" i="207"/>
  <c r="BC35" i="207"/>
  <c r="BB35" i="207"/>
  <c r="BA35" i="207"/>
  <c r="AZ35" i="207"/>
  <c r="AY35" i="207"/>
  <c r="AX35" i="207"/>
  <c r="AW35" i="207"/>
  <c r="AV35" i="207"/>
  <c r="AU35" i="207"/>
  <c r="AT35" i="207"/>
  <c r="AS35" i="207"/>
  <c r="AR35" i="207"/>
  <c r="AQ35" i="207"/>
  <c r="AP35" i="207"/>
  <c r="AO35" i="207"/>
  <c r="AN35" i="207"/>
  <c r="AM35" i="207"/>
  <c r="AL35" i="207"/>
  <c r="AK35" i="207"/>
  <c r="AJ35" i="207"/>
  <c r="AI35" i="207"/>
  <c r="AH35" i="207"/>
  <c r="AG35" i="207"/>
  <c r="AF35" i="207"/>
  <c r="AE35" i="207"/>
  <c r="AD35" i="207"/>
  <c r="AC35" i="207"/>
  <c r="AB35" i="207"/>
  <c r="AA35" i="207"/>
  <c r="Z35" i="207"/>
  <c r="Y35" i="207"/>
  <c r="X35" i="207"/>
  <c r="W35" i="207"/>
  <c r="V35" i="207"/>
  <c r="U35" i="207"/>
  <c r="T35" i="207"/>
  <c r="S35" i="207"/>
  <c r="R35" i="207"/>
  <c r="Q35" i="207"/>
  <c r="P35" i="207"/>
  <c r="O35" i="207"/>
  <c r="N35" i="207"/>
  <c r="M35" i="207"/>
  <c r="L35" i="207"/>
  <c r="K35" i="207"/>
  <c r="J35" i="207"/>
  <c r="I35" i="207"/>
  <c r="H35" i="207"/>
  <c r="G35" i="207"/>
  <c r="F35" i="207"/>
  <c r="E35" i="207"/>
  <c r="D35" i="207"/>
  <c r="C35" i="207"/>
  <c r="B35" i="207"/>
  <c r="DS34" i="207"/>
  <c r="DR34" i="207"/>
  <c r="DQ34" i="207"/>
  <c r="DP34" i="207"/>
  <c r="DO34" i="207"/>
  <c r="DN34" i="207"/>
  <c r="DM34" i="207"/>
  <c r="DL34" i="207"/>
  <c r="DK34" i="207"/>
  <c r="DJ34" i="207"/>
  <c r="DI34" i="207"/>
  <c r="DH34" i="207"/>
  <c r="DG34" i="207"/>
  <c r="DF34" i="207"/>
  <c r="DE34" i="207"/>
  <c r="DD34" i="207"/>
  <c r="DC34" i="207"/>
  <c r="DB34" i="207"/>
  <c r="DA34" i="207"/>
  <c r="CZ34" i="207"/>
  <c r="CY34" i="207"/>
  <c r="CX34" i="207"/>
  <c r="CW34" i="207"/>
  <c r="CV34" i="207"/>
  <c r="CU34" i="207"/>
  <c r="CT34" i="207"/>
  <c r="CS34" i="207"/>
  <c r="CR34" i="207"/>
  <c r="CQ34" i="207"/>
  <c r="CP34" i="207"/>
  <c r="CO34" i="207"/>
  <c r="CN34" i="207"/>
  <c r="CM34" i="207"/>
  <c r="CL34" i="207"/>
  <c r="CK34" i="207"/>
  <c r="CJ34" i="207"/>
  <c r="CI34" i="207"/>
  <c r="CH34" i="207"/>
  <c r="CG34" i="207"/>
  <c r="CF34" i="207"/>
  <c r="CE34" i="207"/>
  <c r="CD34" i="207"/>
  <c r="CC34" i="207"/>
  <c r="CB34" i="207"/>
  <c r="CA34" i="207"/>
  <c r="BZ34" i="207"/>
  <c r="BY34" i="207"/>
  <c r="BX34" i="207"/>
  <c r="BW34" i="207"/>
  <c r="BV34" i="207"/>
  <c r="BU34" i="207"/>
  <c r="BT34" i="207"/>
  <c r="BS34" i="207"/>
  <c r="BR34" i="207"/>
  <c r="BQ34" i="207"/>
  <c r="BP34" i="207"/>
  <c r="BO34" i="207"/>
  <c r="BN34" i="207"/>
  <c r="BM34" i="207"/>
  <c r="BL34" i="207"/>
  <c r="BK34" i="207"/>
  <c r="BJ34" i="207"/>
  <c r="BI34" i="207"/>
  <c r="BH34" i="207"/>
  <c r="BG34" i="207"/>
  <c r="BF34" i="207"/>
  <c r="BE34" i="207"/>
  <c r="BD34" i="207"/>
  <c r="BC34" i="207"/>
  <c r="BB34" i="207"/>
  <c r="BA34" i="207"/>
  <c r="AZ34" i="207"/>
  <c r="AY34" i="207"/>
  <c r="AX34" i="207"/>
  <c r="AW34" i="207"/>
  <c r="AV34" i="207"/>
  <c r="AU34" i="207"/>
  <c r="AT34" i="207"/>
  <c r="AS34" i="207"/>
  <c r="AR34" i="207"/>
  <c r="AQ34" i="207"/>
  <c r="AP34" i="207"/>
  <c r="AO34" i="207"/>
  <c r="AN34" i="207"/>
  <c r="AM34" i="207"/>
  <c r="AL34" i="207"/>
  <c r="AK34" i="207"/>
  <c r="AJ34" i="207"/>
  <c r="AI34" i="207"/>
  <c r="AH34" i="207"/>
  <c r="AG34" i="207"/>
  <c r="AF34" i="207"/>
  <c r="AE34" i="207"/>
  <c r="AD34" i="207"/>
  <c r="AC34" i="207"/>
  <c r="AB34" i="207"/>
  <c r="AA34" i="207"/>
  <c r="Z34" i="207"/>
  <c r="Y34" i="207"/>
  <c r="X34" i="207"/>
  <c r="W34" i="207"/>
  <c r="V34" i="207"/>
  <c r="U34" i="207"/>
  <c r="T34" i="207"/>
  <c r="S34" i="207"/>
  <c r="R34" i="207"/>
  <c r="Q34" i="207"/>
  <c r="P34" i="207"/>
  <c r="O34" i="207"/>
  <c r="N34" i="207"/>
  <c r="M34" i="207"/>
  <c r="L34" i="207"/>
  <c r="K34" i="207"/>
  <c r="J34" i="207"/>
  <c r="I34" i="207"/>
  <c r="H34" i="207"/>
  <c r="G34" i="207"/>
  <c r="F34" i="207"/>
  <c r="E34" i="207"/>
  <c r="D34" i="207"/>
  <c r="C34" i="207"/>
  <c r="B34" i="207"/>
  <c r="DS32" i="207"/>
  <c r="DR32" i="207"/>
  <c r="DQ32" i="207"/>
  <c r="DP32" i="207"/>
  <c r="DO32" i="207"/>
  <c r="DN32" i="207"/>
  <c r="DM32" i="207"/>
  <c r="DL32" i="207"/>
  <c r="DK32" i="207"/>
  <c r="DJ32" i="207"/>
  <c r="DI32" i="207"/>
  <c r="DH32" i="207"/>
  <c r="DG32" i="207"/>
  <c r="DF32" i="207"/>
  <c r="DE32" i="207"/>
  <c r="DD32" i="207"/>
  <c r="DC32" i="207"/>
  <c r="DB32" i="207"/>
  <c r="DA32" i="207"/>
  <c r="CZ32" i="207"/>
  <c r="CY32" i="207"/>
  <c r="CX32" i="207"/>
  <c r="CW32" i="207"/>
  <c r="CV32" i="207"/>
  <c r="CU32" i="207"/>
  <c r="CT32" i="207"/>
  <c r="CS32" i="207"/>
  <c r="CR32" i="207"/>
  <c r="CQ32" i="207"/>
  <c r="CP32" i="207"/>
  <c r="CO32" i="207"/>
  <c r="CN32" i="207"/>
  <c r="CM32" i="207"/>
  <c r="CL32" i="207"/>
  <c r="CK32" i="207"/>
  <c r="CJ32" i="207"/>
  <c r="CI32" i="207"/>
  <c r="CH32" i="207"/>
  <c r="CG32" i="207"/>
  <c r="CF32" i="207"/>
  <c r="CE32" i="207"/>
  <c r="CD32" i="207"/>
  <c r="CC32" i="207"/>
  <c r="CB32" i="207"/>
  <c r="CA32" i="207"/>
  <c r="BZ32" i="207"/>
  <c r="BY32" i="207"/>
  <c r="BX32" i="207"/>
  <c r="BW32" i="207"/>
  <c r="BV32" i="207"/>
  <c r="BU32" i="207"/>
  <c r="BT32" i="207"/>
  <c r="BS32" i="207"/>
  <c r="BR32" i="207"/>
  <c r="BQ32" i="207"/>
  <c r="BP32" i="207"/>
  <c r="BO32" i="207"/>
  <c r="BN32" i="207"/>
  <c r="BM32" i="207"/>
  <c r="BL32" i="207"/>
  <c r="BK32" i="207"/>
  <c r="BJ32" i="207"/>
  <c r="BI32" i="207"/>
  <c r="BH32" i="207"/>
  <c r="BG32" i="207"/>
  <c r="BF32" i="207"/>
  <c r="BE32" i="207"/>
  <c r="BD32" i="207"/>
  <c r="BC32" i="207"/>
  <c r="BB32" i="207"/>
  <c r="BA32" i="207"/>
  <c r="AZ32" i="207"/>
  <c r="AY32" i="207"/>
  <c r="AX32" i="207"/>
  <c r="AW32" i="207"/>
  <c r="AV32" i="207"/>
  <c r="AU32" i="207"/>
  <c r="AT32" i="207"/>
  <c r="AS32" i="207"/>
  <c r="AR32" i="207"/>
  <c r="AQ32" i="207"/>
  <c r="AP32" i="207"/>
  <c r="AO32" i="207"/>
  <c r="AN32" i="207"/>
  <c r="AM32" i="207"/>
  <c r="AL32" i="207"/>
  <c r="AK32" i="207"/>
  <c r="AJ32" i="207"/>
  <c r="AI32" i="207"/>
  <c r="AH32" i="207"/>
  <c r="AG32" i="207"/>
  <c r="AF32" i="207"/>
  <c r="AE32" i="207"/>
  <c r="AD32" i="207"/>
  <c r="AC32" i="207"/>
  <c r="AB32" i="207"/>
  <c r="AA32" i="207"/>
  <c r="Z32" i="207"/>
  <c r="Y32" i="207"/>
  <c r="X32" i="207"/>
  <c r="W32" i="207"/>
  <c r="V32" i="207"/>
  <c r="U32" i="207"/>
  <c r="T32" i="207"/>
  <c r="S32" i="207"/>
  <c r="R32" i="207"/>
  <c r="Q32" i="207"/>
  <c r="P32" i="207"/>
  <c r="O32" i="207"/>
  <c r="N32" i="207"/>
  <c r="M32" i="207"/>
  <c r="L32" i="207"/>
  <c r="K32" i="207"/>
  <c r="J32" i="207"/>
  <c r="I32" i="207"/>
  <c r="H32" i="207"/>
  <c r="G32" i="207"/>
  <c r="F32" i="207"/>
  <c r="E32" i="207"/>
  <c r="D32" i="207"/>
  <c r="C32" i="207"/>
  <c r="B32" i="207"/>
  <c r="DS31" i="207"/>
  <c r="DR31" i="207"/>
  <c r="DQ31" i="207"/>
  <c r="DP31" i="207"/>
  <c r="DO31" i="207"/>
  <c r="DN31" i="207"/>
  <c r="DM31" i="207"/>
  <c r="DL31" i="207"/>
  <c r="DK31" i="207"/>
  <c r="DJ31" i="207"/>
  <c r="DI31" i="207"/>
  <c r="DH31" i="207"/>
  <c r="DG31" i="207"/>
  <c r="DF31" i="207"/>
  <c r="DE31" i="207"/>
  <c r="DD31" i="207"/>
  <c r="DC31" i="207"/>
  <c r="DB31" i="207"/>
  <c r="DA31" i="207"/>
  <c r="CZ31" i="207"/>
  <c r="CY31" i="207"/>
  <c r="CX31" i="207"/>
  <c r="CW31" i="207"/>
  <c r="CV31" i="207"/>
  <c r="CU31" i="207"/>
  <c r="CT31" i="207"/>
  <c r="CS31" i="207"/>
  <c r="CR31" i="207"/>
  <c r="CQ31" i="207"/>
  <c r="CP31" i="207"/>
  <c r="CO31" i="207"/>
  <c r="CN31" i="207"/>
  <c r="CM31" i="207"/>
  <c r="CL31" i="207"/>
  <c r="CK31" i="207"/>
  <c r="CJ31" i="207"/>
  <c r="CI31" i="207"/>
  <c r="CH31" i="207"/>
  <c r="CG31" i="207"/>
  <c r="CF31" i="207"/>
  <c r="CE31" i="207"/>
  <c r="CD31" i="207"/>
  <c r="CC31" i="207"/>
  <c r="CB31" i="207"/>
  <c r="CA31" i="207"/>
  <c r="BZ31" i="207"/>
  <c r="BY31" i="207"/>
  <c r="BX31" i="207"/>
  <c r="BW31" i="207"/>
  <c r="BV31" i="207"/>
  <c r="BU31" i="207"/>
  <c r="BT31" i="207"/>
  <c r="BS31" i="207"/>
  <c r="BR31" i="207"/>
  <c r="BQ31" i="207"/>
  <c r="BP31" i="207"/>
  <c r="BO31" i="207"/>
  <c r="BN31" i="207"/>
  <c r="BM31" i="207"/>
  <c r="BL31" i="207"/>
  <c r="BK31" i="207"/>
  <c r="BJ31" i="207"/>
  <c r="BI31" i="207"/>
  <c r="BH31" i="207"/>
  <c r="BG31" i="207"/>
  <c r="BF31" i="207"/>
  <c r="BE31" i="207"/>
  <c r="BD31" i="207"/>
  <c r="BC31" i="207"/>
  <c r="BB31" i="207"/>
  <c r="BA31" i="207"/>
  <c r="AZ31" i="207"/>
  <c r="AY31" i="207"/>
  <c r="AX31" i="207"/>
  <c r="AW31" i="207"/>
  <c r="AV31" i="207"/>
  <c r="AU31" i="207"/>
  <c r="AT31" i="207"/>
  <c r="AS31" i="207"/>
  <c r="AR31" i="207"/>
  <c r="AQ31" i="207"/>
  <c r="AP31" i="207"/>
  <c r="AO31" i="207"/>
  <c r="AN31" i="207"/>
  <c r="AM31" i="207"/>
  <c r="AL31" i="207"/>
  <c r="AK31" i="207"/>
  <c r="AJ31" i="207"/>
  <c r="AI31" i="207"/>
  <c r="AH31" i="207"/>
  <c r="AG31" i="207"/>
  <c r="AF31" i="207"/>
  <c r="AE31" i="207"/>
  <c r="AD31" i="207"/>
  <c r="AC31" i="207"/>
  <c r="AB31" i="207"/>
  <c r="AA31" i="207"/>
  <c r="Z31" i="207"/>
  <c r="Y31" i="207"/>
  <c r="X31" i="207"/>
  <c r="W31" i="207"/>
  <c r="V31" i="207"/>
  <c r="U31" i="207"/>
  <c r="T31" i="207"/>
  <c r="S31" i="207"/>
  <c r="R31" i="207"/>
  <c r="Q31" i="207"/>
  <c r="P31" i="207"/>
  <c r="O31" i="207"/>
  <c r="N31" i="207"/>
  <c r="M31" i="207"/>
  <c r="L31" i="207"/>
  <c r="K31" i="207"/>
  <c r="J31" i="207"/>
  <c r="I31" i="207"/>
  <c r="H31" i="207"/>
  <c r="G31" i="207"/>
  <c r="F31" i="207"/>
  <c r="E31" i="207"/>
  <c r="D31" i="207"/>
  <c r="C31" i="207"/>
  <c r="B31" i="207"/>
  <c r="DS28" i="207"/>
  <c r="DR28" i="207"/>
  <c r="DQ28" i="207"/>
  <c r="DP28" i="207"/>
  <c r="DO28" i="207"/>
  <c r="DN28" i="207"/>
  <c r="DM28" i="207"/>
  <c r="DL28" i="207"/>
  <c r="DK28" i="207"/>
  <c r="DJ28" i="207"/>
  <c r="DI28" i="207"/>
  <c r="DH28" i="207"/>
  <c r="DG28" i="207"/>
  <c r="DF28" i="207"/>
  <c r="DE28" i="207"/>
  <c r="DD28" i="207"/>
  <c r="DC28" i="207"/>
  <c r="DB28" i="207"/>
  <c r="DA28" i="207"/>
  <c r="CZ28" i="207"/>
  <c r="CY28" i="207"/>
  <c r="CX28" i="207"/>
  <c r="CW28" i="207"/>
  <c r="CV28" i="207"/>
  <c r="CU28" i="207"/>
  <c r="CT28" i="207"/>
  <c r="CS28" i="207"/>
  <c r="CR28" i="207"/>
  <c r="CQ28" i="207"/>
  <c r="CP28" i="207"/>
  <c r="CO28" i="207"/>
  <c r="CN28" i="207"/>
  <c r="CM28" i="207"/>
  <c r="CL28" i="207"/>
  <c r="CK28" i="207"/>
  <c r="CJ28" i="207"/>
  <c r="CI28" i="207"/>
  <c r="CH28" i="207"/>
  <c r="CG28" i="207"/>
  <c r="CF28" i="207"/>
  <c r="CE28" i="207"/>
  <c r="CD28" i="207"/>
  <c r="CC28" i="207"/>
  <c r="CB28" i="207"/>
  <c r="CA28" i="207"/>
  <c r="BZ28" i="207"/>
  <c r="BY28" i="207"/>
  <c r="BX28" i="207"/>
  <c r="BW28" i="207"/>
  <c r="BV28" i="207"/>
  <c r="BU28" i="207"/>
  <c r="BR28" i="207"/>
  <c r="BQ28" i="207"/>
  <c r="BP28" i="207"/>
  <c r="BO28" i="207"/>
  <c r="BN28" i="207"/>
  <c r="BM28" i="207"/>
  <c r="BL28" i="207"/>
  <c r="BK28" i="207"/>
  <c r="BJ28" i="207"/>
  <c r="BI28" i="207"/>
  <c r="BH28" i="207"/>
  <c r="BG28" i="207"/>
  <c r="BF28" i="207"/>
  <c r="BE28" i="207"/>
  <c r="BD28" i="207"/>
  <c r="BC28" i="207"/>
  <c r="BB28" i="207"/>
  <c r="BA28" i="207"/>
  <c r="AZ28" i="207"/>
  <c r="AY28" i="207"/>
  <c r="AX28" i="207"/>
  <c r="AW28" i="207"/>
  <c r="AV28" i="207"/>
  <c r="AU28" i="207"/>
  <c r="AT28" i="207"/>
  <c r="AS28" i="207"/>
  <c r="AR28" i="207"/>
  <c r="AQ28" i="207"/>
  <c r="AP28" i="207"/>
  <c r="AO28" i="207"/>
  <c r="AN28" i="207"/>
  <c r="AM28" i="207"/>
  <c r="AL28" i="207"/>
  <c r="AK28" i="207"/>
  <c r="AJ28" i="207"/>
  <c r="AI28" i="207"/>
  <c r="AH28" i="207"/>
  <c r="AG28" i="207"/>
  <c r="AF28" i="207"/>
  <c r="AE28" i="207"/>
  <c r="AD28" i="207"/>
  <c r="AC28" i="207"/>
  <c r="AB28" i="207"/>
  <c r="AA28" i="207"/>
  <c r="Z28" i="207"/>
  <c r="Y28" i="207"/>
  <c r="X28" i="207"/>
  <c r="W28" i="207"/>
  <c r="V28" i="207"/>
  <c r="U28" i="207"/>
  <c r="T28" i="207"/>
  <c r="S28" i="207"/>
  <c r="R28" i="207"/>
  <c r="Q28" i="207"/>
  <c r="P28" i="207"/>
  <c r="O28" i="207"/>
  <c r="N28" i="207"/>
  <c r="M28" i="207"/>
  <c r="L28" i="207"/>
  <c r="K28" i="207"/>
  <c r="J28" i="207"/>
  <c r="I28" i="207"/>
  <c r="H28" i="207"/>
  <c r="G28" i="207"/>
  <c r="F28" i="207"/>
  <c r="E28" i="207"/>
  <c r="D28" i="207"/>
  <c r="C28" i="207"/>
  <c r="B28" i="207"/>
  <c r="DS26" i="207"/>
  <c r="DR26" i="207"/>
  <c r="DQ26" i="207"/>
  <c r="DP26" i="207"/>
  <c r="DO26" i="207"/>
  <c r="DN26" i="207"/>
  <c r="DM26" i="207"/>
  <c r="DL26" i="207"/>
  <c r="DK26" i="207"/>
  <c r="DJ26" i="207"/>
  <c r="DI26" i="207"/>
  <c r="DH26" i="207"/>
  <c r="DG26" i="207"/>
  <c r="DF26" i="207"/>
  <c r="DE26" i="207"/>
  <c r="DD26" i="207"/>
  <c r="DC26" i="207"/>
  <c r="DB26" i="207"/>
  <c r="DA26" i="207"/>
  <c r="CZ26" i="207"/>
  <c r="CY26" i="207"/>
  <c r="CX26" i="207"/>
  <c r="CW26" i="207"/>
  <c r="CV26" i="207"/>
  <c r="CU26" i="207"/>
  <c r="CT26" i="207"/>
  <c r="CS26" i="207"/>
  <c r="CR26" i="207"/>
  <c r="CQ26" i="207"/>
  <c r="CP26" i="207"/>
  <c r="CO26" i="207"/>
  <c r="CN26" i="207"/>
  <c r="CM26" i="207"/>
  <c r="CL26" i="207"/>
  <c r="CK26" i="207"/>
  <c r="CJ26" i="207"/>
  <c r="CI26" i="207"/>
  <c r="CH26" i="207"/>
  <c r="CG26" i="207"/>
  <c r="CF26" i="207"/>
  <c r="CE26" i="207"/>
  <c r="CD26" i="207"/>
  <c r="CC26" i="207"/>
  <c r="CB26" i="207"/>
  <c r="CA26" i="207"/>
  <c r="BZ26" i="207"/>
  <c r="BY26" i="207"/>
  <c r="BX26" i="207"/>
  <c r="BW26" i="207"/>
  <c r="BV26" i="207"/>
  <c r="BU26" i="207"/>
  <c r="BT26" i="207"/>
  <c r="BS26" i="207"/>
  <c r="BR26" i="207"/>
  <c r="BQ26" i="207"/>
  <c r="BP26" i="207"/>
  <c r="BO26" i="207"/>
  <c r="BN26" i="207"/>
  <c r="BM26" i="207"/>
  <c r="BL26" i="207"/>
  <c r="BK26" i="207"/>
  <c r="BJ26" i="207"/>
  <c r="BI26" i="207"/>
  <c r="BH26" i="207"/>
  <c r="BG26" i="207"/>
  <c r="BF26" i="207"/>
  <c r="BE26" i="207"/>
  <c r="BD26" i="207"/>
  <c r="BC26" i="207"/>
  <c r="BB26" i="207"/>
  <c r="BA26" i="207"/>
  <c r="AZ26" i="207"/>
  <c r="AY26" i="207"/>
  <c r="AX26" i="207"/>
  <c r="AW26" i="207"/>
  <c r="AV26" i="207"/>
  <c r="AU26" i="207"/>
  <c r="AT26" i="207"/>
  <c r="AS26" i="207"/>
  <c r="AR26" i="207"/>
  <c r="AQ26" i="207"/>
  <c r="AP26" i="207"/>
  <c r="AO26" i="207"/>
  <c r="AN26" i="207"/>
  <c r="AM26" i="207"/>
  <c r="AL26" i="207"/>
  <c r="AK26" i="207"/>
  <c r="AJ26" i="207"/>
  <c r="AI26" i="207"/>
  <c r="AH26" i="207"/>
  <c r="AG26" i="207"/>
  <c r="AF26" i="207"/>
  <c r="AE26" i="207"/>
  <c r="AD26" i="207"/>
  <c r="AC26" i="207"/>
  <c r="AB26" i="207"/>
  <c r="AA26" i="207"/>
  <c r="Z26" i="207"/>
  <c r="Y26" i="207"/>
  <c r="X26" i="207"/>
  <c r="W26" i="207"/>
  <c r="V26" i="207"/>
  <c r="U26" i="207"/>
  <c r="T26" i="207"/>
  <c r="S26" i="207"/>
  <c r="R26" i="207"/>
  <c r="Q26" i="207"/>
  <c r="P26" i="207"/>
  <c r="O26" i="207"/>
  <c r="N26" i="207"/>
  <c r="M26" i="207"/>
  <c r="L26" i="207"/>
  <c r="K26" i="207"/>
  <c r="J26" i="207"/>
  <c r="I26" i="207"/>
  <c r="H26" i="207"/>
  <c r="G26" i="207"/>
  <c r="F26" i="207"/>
  <c r="E26" i="207"/>
  <c r="D26" i="207"/>
  <c r="C26" i="207"/>
  <c r="B26" i="207"/>
  <c r="DS25" i="207"/>
  <c r="DR25" i="207"/>
  <c r="DQ25" i="207"/>
  <c r="DP25" i="207"/>
  <c r="DO25" i="207"/>
  <c r="DN25" i="207"/>
  <c r="DM25" i="207"/>
  <c r="DL25" i="207"/>
  <c r="DK25" i="207"/>
  <c r="DJ25" i="207"/>
  <c r="DI25" i="207"/>
  <c r="DH25" i="207"/>
  <c r="DG25" i="207"/>
  <c r="DF25" i="207"/>
  <c r="DE25" i="207"/>
  <c r="DD25" i="207"/>
  <c r="DC25" i="207"/>
  <c r="DB25" i="207"/>
  <c r="DA25" i="207"/>
  <c r="CZ25" i="207"/>
  <c r="CY25" i="207"/>
  <c r="CX25" i="207"/>
  <c r="CW25" i="207"/>
  <c r="CV25" i="207"/>
  <c r="CU25" i="207"/>
  <c r="CT25" i="207"/>
  <c r="CS25" i="207"/>
  <c r="CR25" i="207"/>
  <c r="CQ25" i="207"/>
  <c r="CP25" i="207"/>
  <c r="CO25" i="207"/>
  <c r="CN25" i="207"/>
  <c r="CM25" i="207"/>
  <c r="CL25" i="207"/>
  <c r="CK25" i="207"/>
  <c r="CJ25" i="207"/>
  <c r="CI25" i="207"/>
  <c r="CH25" i="207"/>
  <c r="CG25" i="207"/>
  <c r="CF25" i="207"/>
  <c r="CE25" i="207"/>
  <c r="CD25" i="207"/>
  <c r="CC25" i="207"/>
  <c r="CB25" i="207"/>
  <c r="CA25" i="207"/>
  <c r="BZ25" i="207"/>
  <c r="BY25" i="207"/>
  <c r="BX25" i="207"/>
  <c r="BW25" i="207"/>
  <c r="BV25" i="207"/>
  <c r="BU25" i="207"/>
  <c r="BT25" i="207"/>
  <c r="BS25" i="207"/>
  <c r="BR25" i="207"/>
  <c r="BQ25" i="207"/>
  <c r="BP25" i="207"/>
  <c r="BO25" i="207"/>
  <c r="BN25" i="207"/>
  <c r="BM25" i="207"/>
  <c r="BL25" i="207"/>
  <c r="BK25" i="207"/>
  <c r="BJ25" i="207"/>
  <c r="BI25" i="207"/>
  <c r="BH25" i="207"/>
  <c r="BG25" i="207"/>
  <c r="BF25" i="207"/>
  <c r="BE25" i="207"/>
  <c r="BD25" i="207"/>
  <c r="BC25" i="207"/>
  <c r="BB25" i="207"/>
  <c r="BA25" i="207"/>
  <c r="AZ25" i="207"/>
  <c r="AY25" i="207"/>
  <c r="AX25" i="207"/>
  <c r="AW25" i="207"/>
  <c r="AV25" i="207"/>
  <c r="AU25" i="207"/>
  <c r="AT25" i="207"/>
  <c r="AS25" i="207"/>
  <c r="AR25" i="207"/>
  <c r="AQ25" i="207"/>
  <c r="AP25" i="207"/>
  <c r="AO25" i="207"/>
  <c r="AN25" i="207"/>
  <c r="AM25" i="207"/>
  <c r="AL25" i="207"/>
  <c r="AK25" i="207"/>
  <c r="AJ25" i="207"/>
  <c r="AI25" i="207"/>
  <c r="AH25" i="207"/>
  <c r="AG25" i="207"/>
  <c r="AF25" i="207"/>
  <c r="AE25" i="207"/>
  <c r="AD25" i="207"/>
  <c r="AC25" i="207"/>
  <c r="AB25" i="207"/>
  <c r="AA25" i="207"/>
  <c r="Z25" i="207"/>
  <c r="Y25" i="207"/>
  <c r="X25" i="207"/>
  <c r="W25" i="207"/>
  <c r="V25" i="207"/>
  <c r="U25" i="207"/>
  <c r="T25" i="207"/>
  <c r="S25" i="207"/>
  <c r="R25" i="207"/>
  <c r="Q25" i="207"/>
  <c r="P25" i="207"/>
  <c r="O25" i="207"/>
  <c r="N25" i="207"/>
  <c r="M25" i="207"/>
  <c r="L25" i="207"/>
  <c r="K25" i="207"/>
  <c r="J25" i="207"/>
  <c r="I25" i="207"/>
  <c r="H25" i="207"/>
  <c r="G25" i="207"/>
  <c r="F25" i="207"/>
  <c r="E25" i="207"/>
  <c r="D25" i="207"/>
  <c r="C25" i="207"/>
  <c r="B25" i="207"/>
  <c r="DS23" i="207"/>
  <c r="DR23" i="207"/>
  <c r="DQ23" i="207"/>
  <c r="DP23" i="207"/>
  <c r="DO23" i="207"/>
  <c r="DN23" i="207"/>
  <c r="DM23" i="207"/>
  <c r="DL23" i="207"/>
  <c r="DK23" i="207"/>
  <c r="DJ23" i="207"/>
  <c r="DI23" i="207"/>
  <c r="DH23" i="207"/>
  <c r="DG23" i="207"/>
  <c r="DF23" i="207"/>
  <c r="DE23" i="207"/>
  <c r="DD23" i="207"/>
  <c r="DC23" i="207"/>
  <c r="DB23" i="207"/>
  <c r="DA23" i="207"/>
  <c r="CZ23" i="207"/>
  <c r="CY23" i="207"/>
  <c r="CX23" i="207"/>
  <c r="CW23" i="207"/>
  <c r="CV23" i="207"/>
  <c r="CU23" i="207"/>
  <c r="CT23" i="207"/>
  <c r="CS23" i="207"/>
  <c r="CR23" i="207"/>
  <c r="CQ23" i="207"/>
  <c r="CP23" i="207"/>
  <c r="CO23" i="207"/>
  <c r="CN23" i="207"/>
  <c r="CM23" i="207"/>
  <c r="CL23" i="207"/>
  <c r="CK23" i="207"/>
  <c r="CJ23" i="207"/>
  <c r="CI23" i="207"/>
  <c r="CH23" i="207"/>
  <c r="CG23" i="207"/>
  <c r="CF23" i="207"/>
  <c r="CE23" i="207"/>
  <c r="CD23" i="207"/>
  <c r="CC23" i="207"/>
  <c r="CB23" i="207"/>
  <c r="CA23" i="207"/>
  <c r="BZ23" i="207"/>
  <c r="BY23" i="207"/>
  <c r="BX23" i="207"/>
  <c r="BW23" i="207"/>
  <c r="BV23" i="207"/>
  <c r="BU23" i="207"/>
  <c r="BT23" i="207"/>
  <c r="BS23" i="207"/>
  <c r="BR23" i="207"/>
  <c r="BQ23" i="207"/>
  <c r="BP23" i="207"/>
  <c r="BO23" i="207"/>
  <c r="BN23" i="207"/>
  <c r="BM23" i="207"/>
  <c r="BL23" i="207"/>
  <c r="BK23" i="207"/>
  <c r="BJ23" i="207"/>
  <c r="BI23" i="207"/>
  <c r="BH23" i="207"/>
  <c r="BG23" i="207"/>
  <c r="BF23" i="207"/>
  <c r="BE23" i="207"/>
  <c r="BD23" i="207"/>
  <c r="BC23" i="207"/>
  <c r="BB23" i="207"/>
  <c r="BA23" i="207"/>
  <c r="AZ23" i="207"/>
  <c r="AY23" i="207"/>
  <c r="AX23" i="207"/>
  <c r="AW23" i="207"/>
  <c r="AV23" i="207"/>
  <c r="AU23" i="207"/>
  <c r="AT23" i="207"/>
  <c r="AS23" i="207"/>
  <c r="AR23" i="207"/>
  <c r="AQ23" i="207"/>
  <c r="AP23" i="207"/>
  <c r="AO23" i="207"/>
  <c r="AN23" i="207"/>
  <c r="AM23" i="207"/>
  <c r="AL23" i="207"/>
  <c r="AK23" i="207"/>
  <c r="AJ23" i="207"/>
  <c r="AI23" i="207"/>
  <c r="AH23" i="207"/>
  <c r="AG23" i="207"/>
  <c r="AF23" i="207"/>
  <c r="AE23" i="207"/>
  <c r="AD23" i="207"/>
  <c r="AC23" i="207"/>
  <c r="AB23" i="207"/>
  <c r="AA23" i="207"/>
  <c r="Z23" i="207"/>
  <c r="Y23" i="207"/>
  <c r="X23" i="207"/>
  <c r="W23" i="207"/>
  <c r="V23" i="207"/>
  <c r="U23" i="207"/>
  <c r="T23" i="207"/>
  <c r="S23" i="207"/>
  <c r="R23" i="207"/>
  <c r="Q23" i="207"/>
  <c r="P23" i="207"/>
  <c r="O23" i="207"/>
  <c r="N23" i="207"/>
  <c r="M23" i="207"/>
  <c r="L23" i="207"/>
  <c r="K23" i="207"/>
  <c r="J23" i="207"/>
  <c r="I23" i="207"/>
  <c r="H23" i="207"/>
  <c r="G23" i="207"/>
  <c r="F23" i="207"/>
  <c r="E23" i="207"/>
  <c r="D23" i="207"/>
  <c r="C23" i="207"/>
  <c r="B23" i="207"/>
  <c r="DS22" i="207"/>
  <c r="DR22" i="207"/>
  <c r="DQ22" i="207"/>
  <c r="DP22" i="207"/>
  <c r="DO22" i="207"/>
  <c r="DN22" i="207"/>
  <c r="DM22" i="207"/>
  <c r="DL22" i="207"/>
  <c r="DK22" i="207"/>
  <c r="DJ22" i="207"/>
  <c r="DI22" i="207"/>
  <c r="DH22" i="207"/>
  <c r="DG22" i="207"/>
  <c r="DF22" i="207"/>
  <c r="DE22" i="207"/>
  <c r="DD22" i="207"/>
  <c r="DC22" i="207"/>
  <c r="DB22" i="207"/>
  <c r="DA22" i="207"/>
  <c r="CZ22" i="207"/>
  <c r="CY22" i="207"/>
  <c r="CX22" i="207"/>
  <c r="CW22" i="207"/>
  <c r="CV22" i="207"/>
  <c r="CU22" i="207"/>
  <c r="CT22" i="207"/>
  <c r="CS22" i="207"/>
  <c r="CR22" i="207"/>
  <c r="CQ22" i="207"/>
  <c r="CP22" i="207"/>
  <c r="CO22" i="207"/>
  <c r="CN22" i="207"/>
  <c r="CM22" i="207"/>
  <c r="CL22" i="207"/>
  <c r="CK22" i="207"/>
  <c r="CJ22" i="207"/>
  <c r="CI22" i="207"/>
  <c r="CH22" i="207"/>
  <c r="CG22" i="207"/>
  <c r="CF22" i="207"/>
  <c r="CE22" i="207"/>
  <c r="CD22" i="207"/>
  <c r="CC22" i="207"/>
  <c r="CB22" i="207"/>
  <c r="CA22" i="207"/>
  <c r="BZ22" i="207"/>
  <c r="BY22" i="207"/>
  <c r="BX22" i="207"/>
  <c r="BW22" i="207"/>
  <c r="BV22" i="207"/>
  <c r="BU22" i="207"/>
  <c r="BT22" i="207"/>
  <c r="BS22" i="207"/>
  <c r="BR22" i="207"/>
  <c r="BQ22" i="207"/>
  <c r="BP22" i="207"/>
  <c r="BO22" i="207"/>
  <c r="BN22" i="207"/>
  <c r="BM22" i="207"/>
  <c r="BL22" i="207"/>
  <c r="BK22" i="207"/>
  <c r="BJ22" i="207"/>
  <c r="BI22" i="207"/>
  <c r="BH22" i="207"/>
  <c r="BG22" i="207"/>
  <c r="BF22" i="207"/>
  <c r="BE22" i="207"/>
  <c r="BD22" i="207"/>
  <c r="BC22" i="207"/>
  <c r="BB22" i="207"/>
  <c r="BA22" i="207"/>
  <c r="AZ22" i="207"/>
  <c r="AY22" i="207"/>
  <c r="AX22" i="207"/>
  <c r="AW22" i="207"/>
  <c r="AV22" i="207"/>
  <c r="AU22" i="207"/>
  <c r="AT22" i="207"/>
  <c r="AS22" i="207"/>
  <c r="AR22" i="207"/>
  <c r="AQ22" i="207"/>
  <c r="AP22" i="207"/>
  <c r="AO22" i="207"/>
  <c r="AN22" i="207"/>
  <c r="AM22" i="207"/>
  <c r="AL22" i="207"/>
  <c r="AK22" i="207"/>
  <c r="AJ22" i="207"/>
  <c r="AI22" i="207"/>
  <c r="AH22" i="207"/>
  <c r="AG22" i="207"/>
  <c r="AF22" i="207"/>
  <c r="AE22" i="207"/>
  <c r="AD22" i="207"/>
  <c r="AC22" i="207"/>
  <c r="AB22" i="207"/>
  <c r="AA22" i="207"/>
  <c r="Z22" i="207"/>
  <c r="Y22" i="207"/>
  <c r="X22" i="207"/>
  <c r="W22" i="207"/>
  <c r="V22" i="207"/>
  <c r="U22" i="207"/>
  <c r="T22" i="207"/>
  <c r="S22" i="207"/>
  <c r="R22" i="207"/>
  <c r="Q22" i="207"/>
  <c r="P22" i="207"/>
  <c r="O22" i="207"/>
  <c r="N22" i="207"/>
  <c r="M22" i="207"/>
  <c r="L22" i="207"/>
  <c r="K22" i="207"/>
  <c r="J22" i="207"/>
  <c r="I22" i="207"/>
  <c r="H22" i="207"/>
  <c r="G22" i="207"/>
  <c r="F22" i="207"/>
  <c r="E22" i="207"/>
  <c r="D22" i="207"/>
  <c r="C22" i="207"/>
  <c r="B22" i="207"/>
  <c r="DS20" i="207"/>
  <c r="DR20" i="207"/>
  <c r="DQ20" i="207"/>
  <c r="DP20" i="207"/>
  <c r="DO20" i="207"/>
  <c r="DN20" i="207"/>
  <c r="DM20" i="207"/>
  <c r="DL20" i="207"/>
  <c r="DK20" i="207"/>
  <c r="DJ20" i="207"/>
  <c r="DI20" i="207"/>
  <c r="DH20" i="207"/>
  <c r="DG20" i="207"/>
  <c r="DF20" i="207"/>
  <c r="DE20" i="207"/>
  <c r="DD20" i="207"/>
  <c r="DC20" i="207"/>
  <c r="DB20" i="207"/>
  <c r="DA20" i="207"/>
  <c r="CZ20" i="207"/>
  <c r="CY20" i="207"/>
  <c r="CX20" i="207"/>
  <c r="CW20" i="207"/>
  <c r="CV20" i="207"/>
  <c r="CU20" i="207"/>
  <c r="CT20" i="207"/>
  <c r="CS20" i="207"/>
  <c r="CR20" i="207"/>
  <c r="CQ20" i="207"/>
  <c r="CP20" i="207"/>
  <c r="CO20" i="207"/>
  <c r="CN20" i="207"/>
  <c r="CM20" i="207"/>
  <c r="CL20" i="207"/>
  <c r="CK20" i="207"/>
  <c r="CJ20" i="207"/>
  <c r="CI20" i="207"/>
  <c r="CH20" i="207"/>
  <c r="CG20" i="207"/>
  <c r="CF20" i="207"/>
  <c r="CE20" i="207"/>
  <c r="CD20" i="207"/>
  <c r="CC20" i="207"/>
  <c r="CB20" i="207"/>
  <c r="CA20" i="207"/>
  <c r="BZ20" i="207"/>
  <c r="BY20" i="207"/>
  <c r="BX20" i="207"/>
  <c r="BW20" i="207"/>
  <c r="BV20" i="207"/>
  <c r="BU20" i="207"/>
  <c r="BT20" i="207"/>
  <c r="BS20" i="207"/>
  <c r="BR20" i="207"/>
  <c r="BQ20" i="207"/>
  <c r="BP20" i="207"/>
  <c r="BO20" i="207"/>
  <c r="BN20" i="207"/>
  <c r="BM20" i="207"/>
  <c r="BL20" i="207"/>
  <c r="BK20" i="207"/>
  <c r="BJ20" i="207"/>
  <c r="BI20" i="207"/>
  <c r="BH20" i="207"/>
  <c r="BG20" i="207"/>
  <c r="BF20" i="207"/>
  <c r="BE20" i="207"/>
  <c r="BD20" i="207"/>
  <c r="BC20" i="207"/>
  <c r="BB20" i="207"/>
  <c r="BA20" i="207"/>
  <c r="AZ20" i="207"/>
  <c r="AY20" i="207"/>
  <c r="AX20" i="207"/>
  <c r="AW20" i="207"/>
  <c r="AV20" i="207"/>
  <c r="AU20" i="207"/>
  <c r="AT20" i="207"/>
  <c r="AS20" i="207"/>
  <c r="AR20" i="207"/>
  <c r="AQ20" i="207"/>
  <c r="AP20" i="207"/>
  <c r="AO20" i="207"/>
  <c r="AN20" i="207"/>
  <c r="AM20" i="207"/>
  <c r="AL20" i="207"/>
  <c r="AK20" i="207"/>
  <c r="AJ20" i="207"/>
  <c r="AI20" i="207"/>
  <c r="AH20" i="207"/>
  <c r="AG20" i="207"/>
  <c r="AF20" i="207"/>
  <c r="AE20" i="207"/>
  <c r="AD20" i="207"/>
  <c r="AC20" i="207"/>
  <c r="AB20" i="207"/>
  <c r="AA20" i="207"/>
  <c r="Z20" i="207"/>
  <c r="Y20" i="207"/>
  <c r="X20" i="207"/>
  <c r="W20" i="207"/>
  <c r="V20" i="207"/>
  <c r="U20" i="207"/>
  <c r="T20" i="207"/>
  <c r="S20" i="207"/>
  <c r="R20" i="207"/>
  <c r="Q20" i="207"/>
  <c r="P20" i="207"/>
  <c r="O20" i="207"/>
  <c r="N20" i="207"/>
  <c r="M20" i="207"/>
  <c r="L20" i="207"/>
  <c r="K20" i="207"/>
  <c r="J20" i="207"/>
  <c r="I20" i="207"/>
  <c r="H20" i="207"/>
  <c r="G20" i="207"/>
  <c r="F20" i="207"/>
  <c r="E20" i="207"/>
  <c r="D20" i="207"/>
  <c r="C20" i="207"/>
  <c r="B20" i="207"/>
  <c r="DS19" i="207"/>
  <c r="DR19" i="207"/>
  <c r="DQ19" i="207"/>
  <c r="DP19" i="207"/>
  <c r="DO19" i="207"/>
  <c r="DN19" i="207"/>
  <c r="DM19" i="207"/>
  <c r="DL19" i="207"/>
  <c r="DK19" i="207"/>
  <c r="DJ19" i="207"/>
  <c r="DI19" i="207"/>
  <c r="DH19" i="207"/>
  <c r="DG19" i="207"/>
  <c r="DF19" i="207"/>
  <c r="DE19" i="207"/>
  <c r="DD19" i="207"/>
  <c r="DC19" i="207"/>
  <c r="DB19" i="207"/>
  <c r="DA19" i="207"/>
  <c r="CZ19" i="207"/>
  <c r="CY19" i="207"/>
  <c r="CX19" i="207"/>
  <c r="CW19" i="207"/>
  <c r="CV19" i="207"/>
  <c r="CU19" i="207"/>
  <c r="CT19" i="207"/>
  <c r="CS19" i="207"/>
  <c r="CR19" i="207"/>
  <c r="CQ19" i="207"/>
  <c r="CP19" i="207"/>
  <c r="CO19" i="207"/>
  <c r="CN19" i="207"/>
  <c r="CM19" i="207"/>
  <c r="CL19" i="207"/>
  <c r="CK19" i="207"/>
  <c r="CJ19" i="207"/>
  <c r="CI19" i="207"/>
  <c r="CH19" i="207"/>
  <c r="CG19" i="207"/>
  <c r="CF19" i="207"/>
  <c r="CE19" i="207"/>
  <c r="CD19" i="207"/>
  <c r="CC19" i="207"/>
  <c r="CB19" i="207"/>
  <c r="CA19" i="207"/>
  <c r="BZ19" i="207"/>
  <c r="BY19" i="207"/>
  <c r="BX19" i="207"/>
  <c r="BW19" i="207"/>
  <c r="BV19" i="207"/>
  <c r="BU19" i="207"/>
  <c r="BT19" i="207"/>
  <c r="BS19" i="207"/>
  <c r="BR19" i="207"/>
  <c r="BQ19" i="207"/>
  <c r="BP19" i="207"/>
  <c r="BO19" i="207"/>
  <c r="BN19" i="207"/>
  <c r="BM19" i="207"/>
  <c r="BL19" i="207"/>
  <c r="BK19" i="207"/>
  <c r="BJ19" i="207"/>
  <c r="BI19" i="207"/>
  <c r="BH19" i="207"/>
  <c r="BG19" i="207"/>
  <c r="BF19" i="207"/>
  <c r="BE19" i="207"/>
  <c r="BD19" i="207"/>
  <c r="BC19" i="207"/>
  <c r="BB19" i="207"/>
  <c r="BA19" i="207"/>
  <c r="AZ19" i="207"/>
  <c r="AY19" i="207"/>
  <c r="AX19" i="207"/>
  <c r="AW19" i="207"/>
  <c r="AV19" i="207"/>
  <c r="AU19" i="207"/>
  <c r="AT19" i="207"/>
  <c r="AS19" i="207"/>
  <c r="AR19" i="207"/>
  <c r="AQ19" i="207"/>
  <c r="AP19" i="207"/>
  <c r="AO19" i="207"/>
  <c r="AN19" i="207"/>
  <c r="AM19" i="207"/>
  <c r="AL19" i="207"/>
  <c r="AK19" i="207"/>
  <c r="AJ19" i="207"/>
  <c r="AI19" i="207"/>
  <c r="AH19" i="207"/>
  <c r="AG19" i="207"/>
  <c r="AF19" i="207"/>
  <c r="AE19" i="207"/>
  <c r="AD19" i="207"/>
  <c r="AC19" i="207"/>
  <c r="AB19" i="207"/>
  <c r="AA19" i="207"/>
  <c r="Z19" i="207"/>
  <c r="Y19" i="207"/>
  <c r="X19" i="207"/>
  <c r="W19" i="207"/>
  <c r="V19" i="207"/>
  <c r="U19" i="207"/>
  <c r="T19" i="207"/>
  <c r="S19" i="207"/>
  <c r="R19" i="207"/>
  <c r="Q19" i="207"/>
  <c r="P19" i="207"/>
  <c r="O19" i="207"/>
  <c r="N19" i="207"/>
  <c r="M19" i="207"/>
  <c r="L19" i="207"/>
  <c r="K19" i="207"/>
  <c r="J19" i="207"/>
  <c r="I19" i="207"/>
  <c r="H19" i="207"/>
  <c r="G19" i="207"/>
  <c r="F19" i="207"/>
  <c r="E19" i="207"/>
  <c r="D19" i="207"/>
  <c r="C19" i="207"/>
  <c r="B19" i="207"/>
  <c r="DS17" i="207"/>
  <c r="DR17" i="207"/>
  <c r="DQ17" i="207"/>
  <c r="DP17" i="207"/>
  <c r="DO17" i="207"/>
  <c r="DN17" i="207"/>
  <c r="DM17" i="207"/>
  <c r="DL17" i="207"/>
  <c r="DK17" i="207"/>
  <c r="DJ17" i="207"/>
  <c r="DI17" i="207"/>
  <c r="DH17" i="207"/>
  <c r="DG17" i="207"/>
  <c r="DF17" i="207"/>
  <c r="DE17" i="207"/>
  <c r="DD17" i="207"/>
  <c r="DC17" i="207"/>
  <c r="DB17" i="207"/>
  <c r="DA17" i="207"/>
  <c r="CZ17" i="207"/>
  <c r="CY17" i="207"/>
  <c r="CX17" i="207"/>
  <c r="CW17" i="207"/>
  <c r="CV17" i="207"/>
  <c r="CU17" i="207"/>
  <c r="CT17" i="207"/>
  <c r="CS17" i="207"/>
  <c r="CR17" i="207"/>
  <c r="CQ17" i="207"/>
  <c r="CP17" i="207"/>
  <c r="CO17" i="207"/>
  <c r="CN17" i="207"/>
  <c r="CM17" i="207"/>
  <c r="CL17" i="207"/>
  <c r="CK17" i="207"/>
  <c r="CJ17" i="207"/>
  <c r="CI17" i="207"/>
  <c r="CH17" i="207"/>
  <c r="CG17" i="207"/>
  <c r="CF17" i="207"/>
  <c r="CE17" i="207"/>
  <c r="CD17" i="207"/>
  <c r="CC17" i="207"/>
  <c r="CB17" i="207"/>
  <c r="CA17" i="207"/>
  <c r="BZ17" i="207"/>
  <c r="BY17" i="207"/>
  <c r="BX17" i="207"/>
  <c r="BW17" i="207"/>
  <c r="BV17" i="207"/>
  <c r="BU17" i="207"/>
  <c r="BT17" i="207"/>
  <c r="BS17" i="207"/>
  <c r="BR17" i="207"/>
  <c r="BQ17" i="207"/>
  <c r="BP17" i="207"/>
  <c r="BO17" i="207"/>
  <c r="BN17" i="207"/>
  <c r="BM17" i="207"/>
  <c r="BL17" i="207"/>
  <c r="BK17" i="207"/>
  <c r="BJ17" i="207"/>
  <c r="BI17" i="207"/>
  <c r="BH17" i="207"/>
  <c r="BG17" i="207"/>
  <c r="BF17" i="207"/>
  <c r="BE17" i="207"/>
  <c r="BD17" i="207"/>
  <c r="BC17" i="207"/>
  <c r="BB17" i="207"/>
  <c r="BA17" i="207"/>
  <c r="AZ17" i="207"/>
  <c r="AY17" i="207"/>
  <c r="AX17" i="207"/>
  <c r="AW17" i="207"/>
  <c r="AV17" i="207"/>
  <c r="AU17" i="207"/>
  <c r="AT17" i="207"/>
  <c r="AS17" i="207"/>
  <c r="AR17" i="207"/>
  <c r="AQ17" i="207"/>
  <c r="AP17" i="207"/>
  <c r="AO17" i="207"/>
  <c r="AN17" i="207"/>
  <c r="AM17" i="207"/>
  <c r="AL17" i="207"/>
  <c r="AK17" i="207"/>
  <c r="AJ17" i="207"/>
  <c r="AI17" i="207"/>
  <c r="AH17" i="207"/>
  <c r="AG17" i="207"/>
  <c r="AF17" i="207"/>
  <c r="AE17" i="207"/>
  <c r="AD17" i="207"/>
  <c r="AC17" i="207"/>
  <c r="AB17" i="207"/>
  <c r="AA17" i="207"/>
  <c r="Z17" i="207"/>
  <c r="Y17" i="207"/>
  <c r="X17" i="207"/>
  <c r="W17" i="207"/>
  <c r="V17" i="207"/>
  <c r="U17" i="207"/>
  <c r="T17" i="207"/>
  <c r="S17" i="207"/>
  <c r="R17" i="207"/>
  <c r="Q17" i="207"/>
  <c r="P17" i="207"/>
  <c r="O17" i="207"/>
  <c r="N17" i="207"/>
  <c r="M17" i="207"/>
  <c r="L17" i="207"/>
  <c r="K17" i="207"/>
  <c r="J17" i="207"/>
  <c r="I17" i="207"/>
  <c r="H17" i="207"/>
  <c r="G17" i="207"/>
  <c r="F17" i="207"/>
  <c r="E17" i="207"/>
  <c r="D17" i="207"/>
  <c r="C17" i="207"/>
  <c r="B17" i="207"/>
  <c r="DS16" i="207"/>
  <c r="DR16" i="207"/>
  <c r="DQ16" i="207"/>
  <c r="DP16" i="207"/>
  <c r="DO16" i="207"/>
  <c r="DN16" i="207"/>
  <c r="DM16" i="207"/>
  <c r="DL16" i="207"/>
  <c r="DK16" i="207"/>
  <c r="DJ16" i="207"/>
  <c r="DI16" i="207"/>
  <c r="DH16" i="207"/>
  <c r="DG16" i="207"/>
  <c r="DF16" i="207"/>
  <c r="DE16" i="207"/>
  <c r="DD16" i="207"/>
  <c r="DC16" i="207"/>
  <c r="DB16" i="207"/>
  <c r="DA16" i="207"/>
  <c r="CZ16" i="207"/>
  <c r="CY16" i="207"/>
  <c r="CX16" i="207"/>
  <c r="CW16" i="207"/>
  <c r="CV16" i="207"/>
  <c r="CU16" i="207"/>
  <c r="CT16" i="207"/>
  <c r="CS16" i="207"/>
  <c r="CR16" i="207"/>
  <c r="CQ16" i="207"/>
  <c r="CP16" i="207"/>
  <c r="CO16" i="207"/>
  <c r="CN16" i="207"/>
  <c r="CM16" i="207"/>
  <c r="CL16" i="207"/>
  <c r="CK16" i="207"/>
  <c r="CJ16" i="207"/>
  <c r="CI16" i="207"/>
  <c r="CH16" i="207"/>
  <c r="CG16" i="207"/>
  <c r="CF16" i="207"/>
  <c r="CE16" i="207"/>
  <c r="CD16" i="207"/>
  <c r="CC16" i="207"/>
  <c r="CB16" i="207"/>
  <c r="CA16" i="207"/>
  <c r="BZ16" i="207"/>
  <c r="BY16" i="207"/>
  <c r="BX16" i="207"/>
  <c r="BW16" i="207"/>
  <c r="BV16" i="207"/>
  <c r="BU16" i="207"/>
  <c r="BT16" i="207"/>
  <c r="BS16" i="207"/>
  <c r="BR16" i="207"/>
  <c r="BQ16" i="207"/>
  <c r="BP16" i="207"/>
  <c r="BO16" i="207"/>
  <c r="BN16" i="207"/>
  <c r="BM16" i="207"/>
  <c r="BL16" i="207"/>
  <c r="BK16" i="207"/>
  <c r="BJ16" i="207"/>
  <c r="BI16" i="207"/>
  <c r="BH16" i="207"/>
  <c r="BG16" i="207"/>
  <c r="BF16" i="207"/>
  <c r="BE16" i="207"/>
  <c r="BD16" i="207"/>
  <c r="BC16" i="207"/>
  <c r="BB16" i="207"/>
  <c r="BA16" i="207"/>
  <c r="AZ16" i="207"/>
  <c r="AY16" i="207"/>
  <c r="AX16" i="207"/>
  <c r="AW16" i="207"/>
  <c r="AV16" i="207"/>
  <c r="AU16" i="207"/>
  <c r="AT16" i="207"/>
  <c r="AS16" i="207"/>
  <c r="AR16" i="207"/>
  <c r="AQ16" i="207"/>
  <c r="AP16" i="207"/>
  <c r="AO16" i="207"/>
  <c r="AN16" i="207"/>
  <c r="AM16" i="207"/>
  <c r="AL16" i="207"/>
  <c r="AK16" i="207"/>
  <c r="AJ16" i="207"/>
  <c r="AI16" i="207"/>
  <c r="AH16" i="207"/>
  <c r="AG16" i="207"/>
  <c r="AF16" i="207"/>
  <c r="AE16" i="207"/>
  <c r="AD16" i="207"/>
  <c r="AC16" i="207"/>
  <c r="AB16" i="207"/>
  <c r="AA16" i="207"/>
  <c r="Z16" i="207"/>
  <c r="Y16" i="207"/>
  <c r="X16" i="207"/>
  <c r="W16" i="207"/>
  <c r="V16" i="207"/>
  <c r="U16" i="207"/>
  <c r="T16" i="207"/>
  <c r="S16" i="207"/>
  <c r="R16" i="207"/>
  <c r="Q16" i="207"/>
  <c r="P16" i="207"/>
  <c r="O16" i="207"/>
  <c r="N16" i="207"/>
  <c r="M16" i="207"/>
  <c r="L16" i="207"/>
  <c r="K16" i="207"/>
  <c r="J16" i="207"/>
  <c r="I16" i="207"/>
  <c r="H16" i="207"/>
  <c r="G16" i="207"/>
  <c r="F16" i="207"/>
  <c r="E16" i="207"/>
  <c r="D16" i="207"/>
  <c r="C16" i="207"/>
  <c r="B16" i="207"/>
  <c r="DS14" i="207"/>
  <c r="DR14" i="207"/>
  <c r="DQ14" i="207"/>
  <c r="DP14" i="207"/>
  <c r="DO14" i="207"/>
  <c r="DN14" i="207"/>
  <c r="DM14" i="207"/>
  <c r="DL14" i="207"/>
  <c r="DK14" i="207"/>
  <c r="DJ14" i="207"/>
  <c r="DI14" i="207"/>
  <c r="DH14" i="207"/>
  <c r="DG14" i="207"/>
  <c r="DF14" i="207"/>
  <c r="DE14" i="207"/>
  <c r="DD14" i="207"/>
  <c r="DC14" i="207"/>
  <c r="DB14" i="207"/>
  <c r="DA14" i="207"/>
  <c r="CZ14" i="207"/>
  <c r="CY14" i="207"/>
  <c r="CX14" i="207"/>
  <c r="CW14" i="207"/>
  <c r="CV14" i="207"/>
  <c r="CU14" i="207"/>
  <c r="CT14" i="207"/>
  <c r="CS14" i="207"/>
  <c r="CR14" i="207"/>
  <c r="CQ14" i="207"/>
  <c r="CP14" i="207"/>
  <c r="CO14" i="207"/>
  <c r="CN14" i="207"/>
  <c r="CM14" i="207"/>
  <c r="CL14" i="207"/>
  <c r="CK14" i="207"/>
  <c r="CJ14" i="207"/>
  <c r="CI14" i="207"/>
  <c r="CH14" i="207"/>
  <c r="CG14" i="207"/>
  <c r="CF14" i="207"/>
  <c r="CE14" i="207"/>
  <c r="CD14" i="207"/>
  <c r="CC14" i="207"/>
  <c r="CB14" i="207"/>
  <c r="CA14" i="207"/>
  <c r="BZ14" i="207"/>
  <c r="BY14" i="207"/>
  <c r="BX14" i="207"/>
  <c r="BW14" i="207"/>
  <c r="BV14" i="207"/>
  <c r="BU14" i="207"/>
  <c r="BT14" i="207"/>
  <c r="BS14" i="207"/>
  <c r="BR14" i="207"/>
  <c r="BQ14" i="207"/>
  <c r="BP14" i="207"/>
  <c r="BO14" i="207"/>
  <c r="BN14" i="207"/>
  <c r="BM14" i="207"/>
  <c r="BL14" i="207"/>
  <c r="BK14" i="207"/>
  <c r="BJ14" i="207"/>
  <c r="BI14" i="207"/>
  <c r="BH14" i="207"/>
  <c r="BG14" i="207"/>
  <c r="BF14" i="207"/>
  <c r="BE14" i="207"/>
  <c r="BD14" i="207"/>
  <c r="BC14" i="207"/>
  <c r="BB14" i="207"/>
  <c r="BA14" i="207"/>
  <c r="AZ14" i="207"/>
  <c r="AY14" i="207"/>
  <c r="AX14" i="207"/>
  <c r="AW14" i="207"/>
  <c r="AV14" i="207"/>
  <c r="AU14" i="207"/>
  <c r="AT14" i="207"/>
  <c r="AS14" i="207"/>
  <c r="AR14" i="207"/>
  <c r="AQ14" i="207"/>
  <c r="AP14" i="207"/>
  <c r="AO14" i="207"/>
  <c r="AN14" i="207"/>
  <c r="AM14" i="207"/>
  <c r="AL14" i="207"/>
  <c r="AK14" i="207"/>
  <c r="AJ14" i="207"/>
  <c r="AI14" i="207"/>
  <c r="AH14" i="207"/>
  <c r="AG14" i="207"/>
  <c r="AF14" i="207"/>
  <c r="AE14" i="207"/>
  <c r="AD14" i="207"/>
  <c r="AC14" i="207"/>
  <c r="AB14" i="207"/>
  <c r="AA14" i="207"/>
  <c r="Z14" i="207"/>
  <c r="Y14" i="207"/>
  <c r="X14" i="207"/>
  <c r="W14" i="207"/>
  <c r="V14" i="207"/>
  <c r="U14" i="207"/>
  <c r="T14" i="207"/>
  <c r="S14" i="207"/>
  <c r="R14" i="207"/>
  <c r="Q14" i="207"/>
  <c r="P14" i="207"/>
  <c r="O14" i="207"/>
  <c r="N14" i="207"/>
  <c r="M14" i="207"/>
  <c r="L14" i="207"/>
  <c r="K14" i="207"/>
  <c r="J14" i="207"/>
  <c r="I14" i="207"/>
  <c r="H14" i="207"/>
  <c r="G14" i="207"/>
  <c r="F14" i="207"/>
  <c r="E14" i="207"/>
  <c r="D14" i="207"/>
  <c r="C14" i="207"/>
  <c r="B14" i="207"/>
  <c r="DS13" i="207"/>
  <c r="DR13" i="207"/>
  <c r="DQ13" i="207"/>
  <c r="DP13" i="207"/>
  <c r="DO13" i="207"/>
  <c r="DN13" i="207"/>
  <c r="DM13" i="207"/>
  <c r="DL13" i="207"/>
  <c r="DK13" i="207"/>
  <c r="DJ13" i="207"/>
  <c r="DI13" i="207"/>
  <c r="DH13" i="207"/>
  <c r="DG13" i="207"/>
  <c r="DF13" i="207"/>
  <c r="DE13" i="207"/>
  <c r="DD13" i="207"/>
  <c r="DC13" i="207"/>
  <c r="DB13" i="207"/>
  <c r="DA13" i="207"/>
  <c r="CZ13" i="207"/>
  <c r="CY13" i="207"/>
  <c r="CX13" i="207"/>
  <c r="CW13" i="207"/>
  <c r="CV13" i="207"/>
  <c r="CU13" i="207"/>
  <c r="CT13" i="207"/>
  <c r="CS13" i="207"/>
  <c r="CR13" i="207"/>
  <c r="CQ13" i="207"/>
  <c r="CP13" i="207"/>
  <c r="CO13" i="207"/>
  <c r="CN13" i="207"/>
  <c r="CM13" i="207"/>
  <c r="CL13" i="207"/>
  <c r="CK13" i="207"/>
  <c r="CJ13" i="207"/>
  <c r="CI13" i="207"/>
  <c r="CH13" i="207"/>
  <c r="CG13" i="207"/>
  <c r="CF13" i="207"/>
  <c r="CE13" i="207"/>
  <c r="CD13" i="207"/>
  <c r="CC13" i="207"/>
  <c r="CB13" i="207"/>
  <c r="CA13" i="207"/>
  <c r="BZ13" i="207"/>
  <c r="BY13" i="207"/>
  <c r="BX13" i="207"/>
  <c r="BW13" i="207"/>
  <c r="BV13" i="207"/>
  <c r="BU13" i="207"/>
  <c r="BT13" i="207"/>
  <c r="BS13" i="207"/>
  <c r="BR13" i="207"/>
  <c r="BQ13" i="207"/>
  <c r="BP13" i="207"/>
  <c r="BO13" i="207"/>
  <c r="BN13" i="207"/>
  <c r="BM13" i="207"/>
  <c r="BL13" i="207"/>
  <c r="BK13" i="207"/>
  <c r="BJ13" i="207"/>
  <c r="BI13" i="207"/>
  <c r="BH13" i="207"/>
  <c r="BG13" i="207"/>
  <c r="BF13" i="207"/>
  <c r="BE13" i="207"/>
  <c r="BD13" i="207"/>
  <c r="BC13" i="207"/>
  <c r="BB13" i="207"/>
  <c r="BA13" i="207"/>
  <c r="AZ13" i="207"/>
  <c r="AY13" i="207"/>
  <c r="AX13" i="207"/>
  <c r="AW13" i="207"/>
  <c r="AV13" i="207"/>
  <c r="AU13" i="207"/>
  <c r="AT13" i="207"/>
  <c r="AS13" i="207"/>
  <c r="AR13" i="207"/>
  <c r="AQ13" i="207"/>
  <c r="AP13" i="207"/>
  <c r="AO13" i="207"/>
  <c r="AN13" i="207"/>
  <c r="AM13" i="207"/>
  <c r="AL13" i="207"/>
  <c r="AK13" i="207"/>
  <c r="AJ13" i="207"/>
  <c r="AI13" i="207"/>
  <c r="AH13" i="207"/>
  <c r="AG13" i="207"/>
  <c r="AF13" i="207"/>
  <c r="AE13" i="207"/>
  <c r="AD13" i="207"/>
  <c r="AC13" i="207"/>
  <c r="AB13" i="207"/>
  <c r="AA13" i="207"/>
  <c r="Z13" i="207"/>
  <c r="Y13" i="207"/>
  <c r="X13" i="207"/>
  <c r="W13" i="207"/>
  <c r="V13" i="207"/>
  <c r="U13" i="207"/>
  <c r="T13" i="207"/>
  <c r="S13" i="207"/>
  <c r="R13" i="207"/>
  <c r="Q13" i="207"/>
  <c r="P13" i="207"/>
  <c r="O13" i="207"/>
  <c r="N13" i="207"/>
  <c r="M13" i="207"/>
  <c r="L13" i="207"/>
  <c r="K13" i="207"/>
  <c r="J13" i="207"/>
  <c r="I13" i="207"/>
  <c r="H13" i="207"/>
  <c r="G13" i="207"/>
  <c r="F13" i="207"/>
  <c r="E13" i="207"/>
  <c r="D13" i="207"/>
  <c r="C13" i="207"/>
  <c r="B13" i="207"/>
  <c r="DS11" i="207"/>
  <c r="DR11" i="207"/>
  <c r="DQ11" i="207"/>
  <c r="DP11" i="207"/>
  <c r="DO11" i="207"/>
  <c r="DN11" i="207"/>
  <c r="DM11" i="207"/>
  <c r="DL11" i="207"/>
  <c r="DK11" i="207"/>
  <c r="DJ11" i="207"/>
  <c r="DI11" i="207"/>
  <c r="DH11" i="207"/>
  <c r="DG11" i="207"/>
  <c r="DF11" i="207"/>
  <c r="DE11" i="207"/>
  <c r="DD11" i="207"/>
  <c r="DC11" i="207"/>
  <c r="DB11" i="207"/>
  <c r="DA11" i="207"/>
  <c r="CZ11" i="207"/>
  <c r="CY11" i="207"/>
  <c r="CX11" i="207"/>
  <c r="CW11" i="207"/>
  <c r="CV11" i="207"/>
  <c r="CU11" i="207"/>
  <c r="CT11" i="207"/>
  <c r="CS11" i="207"/>
  <c r="CR11" i="207"/>
  <c r="CQ11" i="207"/>
  <c r="CP11" i="207"/>
  <c r="CO11" i="207"/>
  <c r="CN11" i="207"/>
  <c r="CM11" i="207"/>
  <c r="CL11" i="207"/>
  <c r="CK11" i="207"/>
  <c r="CJ11" i="207"/>
  <c r="CI11" i="207"/>
  <c r="CH11" i="207"/>
  <c r="CG11" i="207"/>
  <c r="CF11" i="207"/>
  <c r="CE11" i="207"/>
  <c r="CD11" i="207"/>
  <c r="CC11" i="207"/>
  <c r="CB11" i="207"/>
  <c r="CA11" i="207"/>
  <c r="BZ11" i="207"/>
  <c r="BY11" i="207"/>
  <c r="BX11" i="207"/>
  <c r="BW11" i="207"/>
  <c r="BV11" i="207"/>
  <c r="BU11" i="207"/>
  <c r="BT11" i="207"/>
  <c r="BS11" i="207"/>
  <c r="BR11" i="207"/>
  <c r="BQ11" i="207"/>
  <c r="BP11" i="207"/>
  <c r="BO11" i="207"/>
  <c r="BN11" i="207"/>
  <c r="BM11" i="207"/>
  <c r="BL11" i="207"/>
  <c r="BK11" i="207"/>
  <c r="BJ11" i="207"/>
  <c r="BI11" i="207"/>
  <c r="BH11" i="207"/>
  <c r="BG11" i="207"/>
  <c r="BF11" i="207"/>
  <c r="BE11" i="207"/>
  <c r="BD11" i="207"/>
  <c r="BC11" i="207"/>
  <c r="BB11" i="207"/>
  <c r="BA11" i="207"/>
  <c r="AZ11" i="207"/>
  <c r="AY11" i="207"/>
  <c r="AX11" i="207"/>
  <c r="AW11" i="207"/>
  <c r="AV11" i="207"/>
  <c r="AU11" i="207"/>
  <c r="AT11" i="207"/>
  <c r="AS11" i="207"/>
  <c r="AR11" i="207"/>
  <c r="AQ11" i="207"/>
  <c r="AP11" i="207"/>
  <c r="AO11" i="207"/>
  <c r="AN11" i="207"/>
  <c r="AM11" i="207"/>
  <c r="AL11" i="207"/>
  <c r="AK11" i="207"/>
  <c r="AJ11" i="207"/>
  <c r="AI11" i="207"/>
  <c r="AH11" i="207"/>
  <c r="AG11" i="207"/>
  <c r="AF11" i="207"/>
  <c r="AE11" i="207"/>
  <c r="AD11" i="207"/>
  <c r="AC11" i="207"/>
  <c r="AB11" i="207"/>
  <c r="AA11" i="207"/>
  <c r="Z11" i="207"/>
  <c r="Y11" i="207"/>
  <c r="X11" i="207"/>
  <c r="W11" i="207"/>
  <c r="V11" i="207"/>
  <c r="U11" i="207"/>
  <c r="T11" i="207"/>
  <c r="S11" i="207"/>
  <c r="R11" i="207"/>
  <c r="Q11" i="207"/>
  <c r="P11" i="207"/>
  <c r="O11" i="207"/>
  <c r="N11" i="207"/>
  <c r="M11" i="207"/>
  <c r="L11" i="207"/>
  <c r="K11" i="207"/>
  <c r="J11" i="207"/>
  <c r="I11" i="207"/>
  <c r="H11" i="207"/>
  <c r="G11" i="207"/>
  <c r="F11" i="207"/>
  <c r="E11" i="207"/>
  <c r="D11" i="207"/>
  <c r="C11" i="207"/>
  <c r="B11" i="207"/>
  <c r="DS10" i="207"/>
  <c r="DR10" i="207"/>
  <c r="DQ10" i="207"/>
  <c r="DP10" i="207"/>
  <c r="DO10" i="207"/>
  <c r="DN10" i="207"/>
  <c r="DM10" i="207"/>
  <c r="DL10" i="207"/>
  <c r="DK10" i="207"/>
  <c r="DJ10" i="207"/>
  <c r="DI10" i="207"/>
  <c r="DH10" i="207"/>
  <c r="DG10" i="207"/>
  <c r="DF10" i="207"/>
  <c r="DE10" i="207"/>
  <c r="DD10" i="207"/>
  <c r="DC10" i="207"/>
  <c r="DB10" i="207"/>
  <c r="DA10" i="207"/>
  <c r="CZ10" i="207"/>
  <c r="CY10" i="207"/>
  <c r="CX10" i="207"/>
  <c r="CW10" i="207"/>
  <c r="CV10" i="207"/>
  <c r="CU10" i="207"/>
  <c r="CT10" i="207"/>
  <c r="CS10" i="207"/>
  <c r="CR10" i="207"/>
  <c r="CQ10" i="207"/>
  <c r="CP10" i="207"/>
  <c r="CO10" i="207"/>
  <c r="CN10" i="207"/>
  <c r="CM10" i="207"/>
  <c r="CL10" i="207"/>
  <c r="CK10" i="207"/>
  <c r="CJ10" i="207"/>
  <c r="CI10" i="207"/>
  <c r="CH10" i="207"/>
  <c r="CG10" i="207"/>
  <c r="CF10" i="207"/>
  <c r="CE10" i="207"/>
  <c r="CD10" i="207"/>
  <c r="CC10" i="207"/>
  <c r="CB10" i="207"/>
  <c r="CA10" i="207"/>
  <c r="BZ10" i="207"/>
  <c r="BY10" i="207"/>
  <c r="BX10" i="207"/>
  <c r="BW10" i="207"/>
  <c r="BV10" i="207"/>
  <c r="BU10" i="207"/>
  <c r="BT10" i="207"/>
  <c r="BS10" i="207"/>
  <c r="BR10" i="207"/>
  <c r="BQ10" i="207"/>
  <c r="BP10" i="207"/>
  <c r="BO10" i="207"/>
  <c r="BN10" i="207"/>
  <c r="BM10" i="207"/>
  <c r="BL10" i="207"/>
  <c r="BK10" i="207"/>
  <c r="BJ10" i="207"/>
  <c r="BI10" i="207"/>
  <c r="BH10" i="207"/>
  <c r="BG10" i="207"/>
  <c r="BF10" i="207"/>
  <c r="BE10" i="207"/>
  <c r="BD10" i="207"/>
  <c r="BC10" i="207"/>
  <c r="BB10" i="207"/>
  <c r="BA10" i="207"/>
  <c r="AZ10" i="207"/>
  <c r="AY10" i="207"/>
  <c r="AX10" i="207"/>
  <c r="AW10" i="207"/>
  <c r="AV10" i="207"/>
  <c r="AU10" i="207"/>
  <c r="AT10" i="207"/>
  <c r="AS10" i="207"/>
  <c r="AR10" i="207"/>
  <c r="AQ10" i="207"/>
  <c r="AP10" i="207"/>
  <c r="AO10" i="207"/>
  <c r="AN10" i="207"/>
  <c r="AM10" i="207"/>
  <c r="AL10" i="207"/>
  <c r="AK10" i="207"/>
  <c r="AJ10" i="207"/>
  <c r="AI10" i="207"/>
  <c r="AH10" i="207"/>
  <c r="AG10" i="207"/>
  <c r="AF10" i="207"/>
  <c r="AE10" i="207"/>
  <c r="AD10" i="207"/>
  <c r="AC10" i="207"/>
  <c r="AB10" i="207"/>
  <c r="AA10" i="207"/>
  <c r="Z10" i="207"/>
  <c r="Y10" i="207"/>
  <c r="X10" i="207"/>
  <c r="W10" i="207"/>
  <c r="V10" i="207"/>
  <c r="U10" i="207"/>
  <c r="T10" i="207"/>
  <c r="S10" i="207"/>
  <c r="R10" i="207"/>
  <c r="Q10" i="207"/>
  <c r="P10" i="207"/>
  <c r="O10" i="207"/>
  <c r="N10" i="207"/>
  <c r="M10" i="207"/>
  <c r="L10" i="207"/>
  <c r="K10" i="207"/>
  <c r="J10" i="207"/>
  <c r="I10" i="207"/>
  <c r="H10" i="207"/>
  <c r="G10" i="207"/>
  <c r="F10" i="207"/>
  <c r="E10" i="207"/>
  <c r="D10" i="207"/>
  <c r="C10" i="207"/>
  <c r="B10" i="207"/>
  <c r="DS8" i="207"/>
  <c r="DR8" i="207"/>
  <c r="DQ8" i="207"/>
  <c r="DP8" i="207"/>
  <c r="DO8" i="207"/>
  <c r="DN8" i="207"/>
  <c r="DM8" i="207"/>
  <c r="DL8" i="207"/>
  <c r="DK8" i="207"/>
  <c r="DJ8" i="207"/>
  <c r="DI8" i="207"/>
  <c r="DH8" i="207"/>
  <c r="DG8" i="207"/>
  <c r="DF8" i="207"/>
  <c r="DE8" i="207"/>
  <c r="DD8" i="207"/>
  <c r="DC8" i="207"/>
  <c r="DB8" i="207"/>
  <c r="DA8" i="207"/>
  <c r="CZ8" i="207"/>
  <c r="CY8" i="207"/>
  <c r="CX8" i="207"/>
  <c r="CW8" i="207"/>
  <c r="CV8" i="207"/>
  <c r="CU8" i="207"/>
  <c r="CT8" i="207"/>
  <c r="CS8" i="207"/>
  <c r="CR8" i="207"/>
  <c r="CQ8" i="207"/>
  <c r="CP8" i="207"/>
  <c r="CO8" i="207"/>
  <c r="CN8" i="207"/>
  <c r="CM8" i="207"/>
  <c r="CL8" i="207"/>
  <c r="CK8" i="207"/>
  <c r="CJ8" i="207"/>
  <c r="CI8" i="207"/>
  <c r="CH8" i="207"/>
  <c r="CG8" i="207"/>
  <c r="CF8" i="207"/>
  <c r="CE8" i="207"/>
  <c r="CD8" i="207"/>
  <c r="CC8" i="207"/>
  <c r="CB8" i="207"/>
  <c r="CA8" i="207"/>
  <c r="BZ8" i="207"/>
  <c r="BY8" i="207"/>
  <c r="BX8" i="207"/>
  <c r="BW8" i="207"/>
  <c r="BV8" i="207"/>
  <c r="BU8" i="207"/>
  <c r="BT8" i="207"/>
  <c r="BS8" i="207"/>
  <c r="BR8" i="207"/>
  <c r="BQ8" i="207"/>
  <c r="BP8" i="207"/>
  <c r="BO8" i="207"/>
  <c r="BN8" i="207"/>
  <c r="BM8" i="207"/>
  <c r="BL8" i="207"/>
  <c r="BK8" i="207"/>
  <c r="BJ8" i="207"/>
  <c r="BI8" i="207"/>
  <c r="BH8" i="207"/>
  <c r="BG8" i="207"/>
  <c r="BF8" i="207"/>
  <c r="BE8" i="207"/>
  <c r="BD8" i="207"/>
  <c r="BC8" i="207"/>
  <c r="BB8" i="207"/>
  <c r="BA8" i="207"/>
  <c r="AZ8" i="207"/>
  <c r="AY8" i="207"/>
  <c r="AX8" i="207"/>
  <c r="AW8" i="207"/>
  <c r="AV8" i="207"/>
  <c r="AU8" i="207"/>
  <c r="AT8" i="207"/>
  <c r="AS8" i="207"/>
  <c r="AR8" i="207"/>
  <c r="AQ8" i="207"/>
  <c r="AP8" i="207"/>
  <c r="AO8" i="207"/>
  <c r="AN8" i="207"/>
  <c r="AM8" i="207"/>
  <c r="AL8" i="207"/>
  <c r="AK8" i="207"/>
  <c r="AJ8" i="207"/>
  <c r="AI8" i="207"/>
  <c r="AH8" i="207"/>
  <c r="AG8" i="207"/>
  <c r="AF8" i="207"/>
  <c r="AE8" i="207"/>
  <c r="AD8" i="207"/>
  <c r="AC8" i="207"/>
  <c r="AB8" i="207"/>
  <c r="AA8" i="207"/>
  <c r="Z8" i="207"/>
  <c r="Y8" i="207"/>
  <c r="X8" i="207"/>
  <c r="W8" i="207"/>
  <c r="V8" i="207"/>
  <c r="U8" i="207"/>
  <c r="T8" i="207"/>
  <c r="S8" i="207"/>
  <c r="R8" i="207"/>
  <c r="Q8" i="207"/>
  <c r="P8" i="207"/>
  <c r="O8" i="207"/>
  <c r="N8" i="207"/>
  <c r="M8" i="207"/>
  <c r="L8" i="207"/>
  <c r="K8" i="207"/>
  <c r="J8" i="207"/>
  <c r="I8" i="207"/>
  <c r="H8" i="207"/>
  <c r="G8" i="207"/>
  <c r="F8" i="207"/>
  <c r="E8" i="207"/>
  <c r="D8" i="207"/>
  <c r="C8" i="207"/>
  <c r="B8" i="207"/>
  <c r="DS7" i="207"/>
  <c r="DR7" i="207"/>
  <c r="DQ7" i="207"/>
  <c r="DP7" i="207"/>
  <c r="DO7" i="207"/>
  <c r="DN7" i="207"/>
  <c r="DM7" i="207"/>
  <c r="DL7" i="207"/>
  <c r="DK7" i="207"/>
  <c r="DJ7" i="207"/>
  <c r="DI7" i="207"/>
  <c r="DH7" i="207"/>
  <c r="DG7" i="207"/>
  <c r="DF7" i="207"/>
  <c r="DE7" i="207"/>
  <c r="DD7" i="207"/>
  <c r="DC7" i="207"/>
  <c r="DB7" i="207"/>
  <c r="DA7" i="207"/>
  <c r="CZ7" i="207"/>
  <c r="CY7" i="207"/>
  <c r="CX7" i="207"/>
  <c r="CW7" i="207"/>
  <c r="CV7" i="207"/>
  <c r="CU7" i="207"/>
  <c r="CT7" i="207"/>
  <c r="CS7" i="207"/>
  <c r="CR7" i="207"/>
  <c r="CQ7" i="207"/>
  <c r="CP7" i="207"/>
  <c r="CO7" i="207"/>
  <c r="CN7" i="207"/>
  <c r="CM7" i="207"/>
  <c r="CL7" i="207"/>
  <c r="CK7" i="207"/>
  <c r="CJ7" i="207"/>
  <c r="CI7" i="207"/>
  <c r="CH7" i="207"/>
  <c r="CG7" i="207"/>
  <c r="CF7" i="207"/>
  <c r="CE7" i="207"/>
  <c r="CD7" i="207"/>
  <c r="CC7" i="207"/>
  <c r="CB7" i="207"/>
  <c r="CA7" i="207"/>
  <c r="BZ7" i="207"/>
  <c r="BY7" i="207"/>
  <c r="BX7" i="207"/>
  <c r="BW7" i="207"/>
  <c r="BV7" i="207"/>
  <c r="BU7" i="207"/>
  <c r="BT7" i="207"/>
  <c r="BS7" i="207"/>
  <c r="BR7" i="207"/>
  <c r="BQ7" i="207"/>
  <c r="BP7" i="207"/>
  <c r="BO7" i="207"/>
  <c r="BN7" i="207"/>
  <c r="BM7" i="207"/>
  <c r="BL7" i="207"/>
  <c r="BK7" i="207"/>
  <c r="BJ7" i="207"/>
  <c r="BI7" i="207"/>
  <c r="BH7" i="207"/>
  <c r="BG7" i="207"/>
  <c r="BF7" i="207"/>
  <c r="BE7" i="207"/>
  <c r="BD7" i="207"/>
  <c r="BC7" i="207"/>
  <c r="BB7" i="207"/>
  <c r="BA7" i="207"/>
  <c r="AZ7" i="207"/>
  <c r="AY7" i="207"/>
  <c r="AX7" i="207"/>
  <c r="AW7" i="207"/>
  <c r="AV7" i="207"/>
  <c r="AU7" i="207"/>
  <c r="AT7" i="207"/>
  <c r="AS7" i="207"/>
  <c r="AR7" i="207"/>
  <c r="AQ7" i="207"/>
  <c r="AP7" i="207"/>
  <c r="AO7" i="207"/>
  <c r="AN7" i="207"/>
  <c r="AM7" i="207"/>
  <c r="AL7" i="207"/>
  <c r="AK7" i="207"/>
  <c r="AJ7" i="207"/>
  <c r="AI7" i="207"/>
  <c r="AH7" i="207"/>
  <c r="AG7" i="207"/>
  <c r="AF7" i="207"/>
  <c r="AE7" i="207"/>
  <c r="AD7" i="207"/>
  <c r="AC7" i="207"/>
  <c r="AB7" i="207"/>
  <c r="AA7" i="207"/>
  <c r="Z7" i="207"/>
  <c r="Y7" i="207"/>
  <c r="X7" i="207"/>
  <c r="W7" i="207"/>
  <c r="V7" i="207"/>
  <c r="U7" i="207"/>
  <c r="T7" i="207"/>
  <c r="S7" i="207"/>
  <c r="R7" i="207"/>
  <c r="Q7" i="207"/>
  <c r="P7" i="207"/>
  <c r="O7" i="207"/>
  <c r="N7" i="207"/>
  <c r="M7" i="207"/>
  <c r="L7" i="207"/>
  <c r="K7" i="207"/>
  <c r="J7" i="207"/>
  <c r="I7" i="207"/>
  <c r="H7" i="207"/>
  <c r="G7" i="207"/>
  <c r="F7" i="207"/>
  <c r="E7" i="207"/>
  <c r="D7" i="207"/>
  <c r="C7" i="207"/>
  <c r="B7" i="207"/>
  <c r="DS5" i="207"/>
  <c r="DR5" i="207"/>
  <c r="DQ5" i="207"/>
  <c r="DP5" i="207"/>
  <c r="DO5" i="207"/>
  <c r="DN5" i="207"/>
  <c r="DM5" i="207"/>
  <c r="DL5" i="207"/>
  <c r="DK5" i="207"/>
  <c r="DJ5" i="207"/>
  <c r="DI5" i="207"/>
  <c r="DH5" i="207"/>
  <c r="DG5" i="207"/>
  <c r="DF5" i="207"/>
  <c r="DE5" i="207"/>
  <c r="DD5" i="207"/>
  <c r="DC5" i="207"/>
  <c r="DB5" i="207"/>
  <c r="DA5" i="207"/>
  <c r="CZ5" i="207"/>
  <c r="CY5" i="207"/>
  <c r="CX5" i="207"/>
  <c r="CW5" i="207"/>
  <c r="CV5" i="207"/>
  <c r="CU5" i="207"/>
  <c r="CT5" i="207"/>
  <c r="CS5" i="207"/>
  <c r="CR5" i="207"/>
  <c r="CQ5" i="207"/>
  <c r="CP5" i="207"/>
  <c r="CO5" i="207"/>
  <c r="CN5" i="207"/>
  <c r="CM5" i="207"/>
  <c r="CL5" i="207"/>
  <c r="CK5" i="207"/>
  <c r="CJ5" i="207"/>
  <c r="CI5" i="207"/>
  <c r="CH5" i="207"/>
  <c r="CG5" i="207"/>
  <c r="CF5" i="207"/>
  <c r="CE5" i="207"/>
  <c r="CD5" i="207"/>
  <c r="CC5" i="207"/>
  <c r="CB5" i="207"/>
  <c r="CA5" i="207"/>
  <c r="BZ5" i="207"/>
  <c r="BY5" i="207"/>
  <c r="BX5" i="207"/>
  <c r="BW5" i="207"/>
  <c r="BV5" i="207"/>
  <c r="BU5" i="207"/>
  <c r="BT5" i="207"/>
  <c r="BS5" i="207"/>
  <c r="BR5" i="207"/>
  <c r="BQ5" i="207"/>
  <c r="BP5" i="207"/>
  <c r="BO5" i="207"/>
  <c r="BN5" i="207"/>
  <c r="BM5" i="207"/>
  <c r="BL5" i="207"/>
  <c r="BK5" i="207"/>
  <c r="BJ5" i="207"/>
  <c r="BI5" i="207"/>
  <c r="BH5" i="207"/>
  <c r="BG5" i="207"/>
  <c r="BF5" i="207"/>
  <c r="BE5" i="207"/>
  <c r="BD5" i="207"/>
  <c r="BC5" i="207"/>
  <c r="BB5" i="207"/>
  <c r="BA5" i="207"/>
  <c r="AZ5" i="207"/>
  <c r="AY5" i="207"/>
  <c r="AX5" i="207"/>
  <c r="AW5" i="207"/>
  <c r="AV5" i="207"/>
  <c r="AU5" i="207"/>
  <c r="AT5" i="207"/>
  <c r="AS5" i="207"/>
  <c r="AR5" i="207"/>
  <c r="AQ5" i="207"/>
  <c r="AP5" i="207"/>
  <c r="AO5" i="207"/>
  <c r="AN5" i="207"/>
  <c r="AM5" i="207"/>
  <c r="AL5" i="207"/>
  <c r="AK5" i="207"/>
  <c r="AJ5" i="207"/>
  <c r="AI5" i="207"/>
  <c r="AH5" i="207"/>
  <c r="AG5" i="207"/>
  <c r="AF5" i="207"/>
  <c r="AE5" i="207"/>
  <c r="AD5" i="207"/>
  <c r="AC5" i="207"/>
  <c r="AB5" i="207"/>
  <c r="AA5" i="207"/>
  <c r="Z5" i="207"/>
  <c r="Y5" i="207"/>
  <c r="X5" i="207"/>
  <c r="W5" i="207"/>
  <c r="V5" i="207"/>
  <c r="U5" i="207"/>
  <c r="T5" i="207"/>
  <c r="S5" i="207"/>
  <c r="R5" i="207"/>
  <c r="Q5" i="207"/>
  <c r="P5" i="207"/>
  <c r="O5" i="207"/>
  <c r="N5" i="207"/>
  <c r="M5" i="207"/>
  <c r="L5" i="207"/>
  <c r="K5" i="207"/>
  <c r="J5" i="207"/>
  <c r="I5" i="207"/>
  <c r="H5" i="207"/>
  <c r="G5" i="207"/>
  <c r="F5" i="207"/>
  <c r="E5" i="207"/>
  <c r="D5" i="207"/>
  <c r="C5" i="207"/>
  <c r="B5" i="207"/>
  <c r="DS4" i="207"/>
  <c r="DR4" i="207"/>
  <c r="DQ4" i="207"/>
  <c r="DP4" i="207"/>
  <c r="DO4" i="207"/>
  <c r="DN4" i="207"/>
  <c r="DM4" i="207"/>
  <c r="DL4" i="207"/>
  <c r="DK4" i="207"/>
  <c r="DJ4" i="207"/>
  <c r="DI4" i="207"/>
  <c r="DH4" i="207"/>
  <c r="DG4" i="207"/>
  <c r="DF4" i="207"/>
  <c r="DE4" i="207"/>
  <c r="DD4" i="207"/>
  <c r="DC4" i="207"/>
  <c r="DB4" i="207"/>
  <c r="DA4" i="207"/>
  <c r="CZ4" i="207"/>
  <c r="CY4" i="207"/>
  <c r="CX4" i="207"/>
  <c r="CW4" i="207"/>
  <c r="CV4" i="207"/>
  <c r="CU4" i="207"/>
  <c r="CT4" i="207"/>
  <c r="CS4" i="207"/>
  <c r="CR4" i="207"/>
  <c r="CQ4" i="207"/>
  <c r="CP4" i="207"/>
  <c r="CO4" i="207"/>
  <c r="CN4" i="207"/>
  <c r="CM4" i="207"/>
  <c r="CL4" i="207"/>
  <c r="CK4" i="207"/>
  <c r="CJ4" i="207"/>
  <c r="CI4" i="207"/>
  <c r="CH4" i="207"/>
  <c r="CG4" i="207"/>
  <c r="CF4" i="207"/>
  <c r="CE4" i="207"/>
  <c r="CD4" i="207"/>
  <c r="CC4" i="207"/>
  <c r="CB4" i="207"/>
  <c r="CA4" i="207"/>
  <c r="BZ4" i="207"/>
  <c r="BY4" i="207"/>
  <c r="BX4" i="207"/>
  <c r="BW4" i="207"/>
  <c r="BV4" i="207"/>
  <c r="BU4" i="207"/>
  <c r="BT4" i="207"/>
  <c r="BS4" i="207"/>
  <c r="BR4" i="207"/>
  <c r="BQ4" i="207"/>
  <c r="BP4" i="207"/>
  <c r="BO4" i="207"/>
  <c r="BN4" i="207"/>
  <c r="BM4" i="207"/>
  <c r="BL4" i="207"/>
  <c r="BK4" i="207"/>
  <c r="BJ4" i="207"/>
  <c r="BI4" i="207"/>
  <c r="BH4" i="207"/>
  <c r="BG4" i="207"/>
  <c r="BF4" i="207"/>
  <c r="BE4" i="207"/>
  <c r="BD4" i="207"/>
  <c r="BC4" i="207"/>
  <c r="BB4" i="207"/>
  <c r="BA4" i="207"/>
  <c r="AZ4" i="207"/>
  <c r="AY4" i="207"/>
  <c r="AX4" i="207"/>
  <c r="AW4" i="207"/>
  <c r="AV4" i="207"/>
  <c r="AU4" i="207"/>
  <c r="AT4" i="207"/>
  <c r="AS4" i="207"/>
  <c r="AR4" i="207"/>
  <c r="AQ4" i="207"/>
  <c r="AP4" i="207"/>
  <c r="AO4" i="207"/>
  <c r="AN4" i="207"/>
  <c r="AM4" i="207"/>
  <c r="AL4" i="207"/>
  <c r="AK4" i="207"/>
  <c r="AJ4" i="207"/>
  <c r="AI4" i="207"/>
  <c r="AH4" i="207"/>
  <c r="AG4" i="207"/>
  <c r="AF4" i="207"/>
  <c r="AE4" i="207"/>
  <c r="AD4" i="207"/>
  <c r="AC4" i="207"/>
  <c r="AB4" i="207"/>
  <c r="AA4" i="207"/>
  <c r="Z4" i="207"/>
  <c r="Y4" i="207"/>
  <c r="X4" i="207"/>
  <c r="W4" i="207"/>
  <c r="V4" i="207"/>
  <c r="U4" i="207"/>
  <c r="T4" i="207"/>
  <c r="S4" i="207"/>
  <c r="R4" i="207"/>
  <c r="Q4" i="207"/>
  <c r="P4" i="207"/>
  <c r="O4" i="207"/>
  <c r="N4" i="207"/>
  <c r="M4" i="207"/>
  <c r="L4" i="207"/>
  <c r="K4" i="207"/>
  <c r="J4" i="207"/>
  <c r="I4" i="207"/>
  <c r="H4" i="207"/>
  <c r="G4" i="207"/>
  <c r="F4" i="207"/>
  <c r="E4" i="207"/>
  <c r="D4" i="207"/>
  <c r="C4" i="207"/>
  <c r="B4" i="207"/>
  <c r="DX55" i="173"/>
  <c r="DW55" i="173"/>
  <c r="DV55" i="173"/>
  <c r="DU55" i="173"/>
  <c r="DT55" i="173"/>
  <c r="DS55" i="173"/>
  <c r="DR55" i="173"/>
  <c r="DQ55" i="173"/>
  <c r="DP55" i="173"/>
  <c r="DO55" i="173"/>
  <c r="DN55" i="173"/>
  <c r="DM55" i="173"/>
  <c r="DL55" i="173"/>
  <c r="DK55" i="173"/>
  <c r="DJ55" i="173"/>
  <c r="DI55" i="173"/>
  <c r="DH55" i="173"/>
  <c r="DG55" i="173"/>
  <c r="DF55" i="173"/>
  <c r="DE55" i="173"/>
  <c r="DD55" i="173"/>
  <c r="DC55" i="173"/>
  <c r="DB55" i="173"/>
  <c r="DA55" i="173"/>
  <c r="CZ55" i="173"/>
  <c r="CY55" i="173"/>
  <c r="CX55" i="173"/>
  <c r="CW55" i="173"/>
  <c r="CV55" i="173"/>
  <c r="CU55" i="173"/>
  <c r="CT55" i="173"/>
  <c r="CS55" i="173"/>
  <c r="CR55" i="173"/>
  <c r="CQ55" i="173"/>
  <c r="CP55" i="173"/>
  <c r="CO55" i="173"/>
  <c r="CN55" i="173"/>
  <c r="CM55" i="173"/>
  <c r="CL55" i="173"/>
  <c r="CK55" i="173"/>
  <c r="CJ55" i="173"/>
  <c r="CI55" i="173"/>
  <c r="CH55" i="173"/>
  <c r="CG55" i="173"/>
  <c r="CF55" i="173"/>
  <c r="CE55" i="173"/>
  <c r="CD55" i="173"/>
  <c r="CC55" i="173"/>
  <c r="CB55" i="173"/>
  <c r="CA55" i="173"/>
  <c r="BZ55" i="173"/>
  <c r="BY55" i="173"/>
  <c r="BX55" i="173"/>
  <c r="BW55" i="173"/>
  <c r="BV55" i="173"/>
  <c r="BU55" i="173"/>
  <c r="BT55" i="173"/>
  <c r="BS55" i="173"/>
  <c r="BR55" i="173"/>
  <c r="BQ55" i="173"/>
  <c r="BP55" i="173"/>
  <c r="BO55" i="173"/>
  <c r="BN55" i="173"/>
  <c r="BM55" i="173"/>
  <c r="BL55" i="173"/>
  <c r="BK55" i="173"/>
  <c r="BJ55" i="173"/>
  <c r="BI55" i="173"/>
  <c r="BH55" i="173"/>
  <c r="BG55" i="173"/>
  <c r="BD55" i="173"/>
  <c r="BC55" i="173"/>
  <c r="BB55" i="173"/>
  <c r="BA55" i="173"/>
  <c r="AZ55" i="173"/>
  <c r="AY55" i="173"/>
  <c r="AX55" i="173"/>
  <c r="AW55" i="173"/>
  <c r="AV55" i="173"/>
  <c r="AU55" i="173"/>
  <c r="AT55" i="173"/>
  <c r="AS55" i="173"/>
  <c r="AR55" i="173"/>
  <c r="AQ55" i="173"/>
  <c r="AP55" i="173"/>
  <c r="AO55" i="173"/>
  <c r="AN55" i="173"/>
  <c r="AM55" i="173"/>
  <c r="AL55" i="173"/>
  <c r="AK55" i="173"/>
  <c r="AJ55" i="173"/>
  <c r="AI55" i="173"/>
  <c r="AH55" i="173"/>
  <c r="AG55" i="173"/>
  <c r="AF55" i="173"/>
  <c r="AE55" i="173"/>
  <c r="AD55" i="173"/>
  <c r="AC55" i="173"/>
  <c r="AB55" i="173"/>
  <c r="AA55" i="173"/>
  <c r="Z55" i="173"/>
  <c r="Y55" i="173"/>
  <c r="X55" i="173"/>
  <c r="W55" i="173"/>
  <c r="V55" i="173"/>
  <c r="U55" i="173"/>
  <c r="T55" i="173"/>
  <c r="S55" i="173"/>
  <c r="R55" i="173"/>
  <c r="Q55" i="173"/>
  <c r="P55" i="173"/>
  <c r="O55" i="173"/>
  <c r="N55" i="173"/>
  <c r="M55" i="173"/>
  <c r="L55" i="173"/>
  <c r="K55" i="173"/>
  <c r="J55" i="173"/>
  <c r="I55" i="173"/>
  <c r="H55" i="173"/>
  <c r="G55" i="173"/>
  <c r="F55" i="173"/>
  <c r="E55" i="173"/>
  <c r="D55" i="173"/>
  <c r="C55" i="173"/>
  <c r="B55" i="173"/>
  <c r="DX53" i="173"/>
  <c r="DW53" i="173"/>
  <c r="DV53" i="173"/>
  <c r="DU53" i="173"/>
  <c r="DT53" i="173"/>
  <c r="DS53" i="173"/>
  <c r="DR53" i="173"/>
  <c r="DQ53" i="173"/>
  <c r="DP53" i="173"/>
  <c r="DO53" i="173"/>
  <c r="DN53" i="173"/>
  <c r="DM53" i="173"/>
  <c r="DL53" i="173"/>
  <c r="DK53" i="173"/>
  <c r="DJ53" i="173"/>
  <c r="DI53" i="173"/>
  <c r="DH53" i="173"/>
  <c r="DG53" i="173"/>
  <c r="DF53" i="173"/>
  <c r="DE53" i="173"/>
  <c r="DD53" i="173"/>
  <c r="DC53" i="173"/>
  <c r="DB53" i="173"/>
  <c r="DA53" i="173"/>
  <c r="CZ53" i="173"/>
  <c r="CY53" i="173"/>
  <c r="CX53" i="173"/>
  <c r="CW53" i="173"/>
  <c r="CV53" i="173"/>
  <c r="CU53" i="173"/>
  <c r="CT53" i="173"/>
  <c r="CS53" i="173"/>
  <c r="CR53" i="173"/>
  <c r="CQ53" i="173"/>
  <c r="CP53" i="173"/>
  <c r="CO53" i="173"/>
  <c r="CN53" i="173"/>
  <c r="CM53" i="173"/>
  <c r="CL53" i="173"/>
  <c r="CK53" i="173"/>
  <c r="CJ53" i="173"/>
  <c r="CI53" i="173"/>
  <c r="CH53" i="173"/>
  <c r="CG53" i="173"/>
  <c r="CF53" i="173"/>
  <c r="CE53" i="173"/>
  <c r="CD53" i="173"/>
  <c r="CC53" i="173"/>
  <c r="CB53" i="173"/>
  <c r="CA53" i="173"/>
  <c r="BZ53" i="173"/>
  <c r="BY53" i="173"/>
  <c r="BX53" i="173"/>
  <c r="BW53" i="173"/>
  <c r="BV53" i="173"/>
  <c r="BU53" i="173"/>
  <c r="BT53" i="173"/>
  <c r="BS53" i="173"/>
  <c r="BR53" i="173"/>
  <c r="BQ53" i="173"/>
  <c r="BP53" i="173"/>
  <c r="BO53" i="173"/>
  <c r="BN53" i="173"/>
  <c r="BM53" i="173"/>
  <c r="BL53" i="173"/>
  <c r="BK53" i="173"/>
  <c r="BJ53" i="173"/>
  <c r="BI53" i="173"/>
  <c r="BH53" i="173"/>
  <c r="BG53" i="173"/>
  <c r="BF53" i="173"/>
  <c r="BE53" i="173"/>
  <c r="BD53" i="173"/>
  <c r="BC53" i="173"/>
  <c r="BB53" i="173"/>
  <c r="BA53" i="173"/>
  <c r="AZ53" i="173"/>
  <c r="AY53" i="173"/>
  <c r="AX53" i="173"/>
  <c r="AW53" i="173"/>
  <c r="AV53" i="173"/>
  <c r="AU53" i="173"/>
  <c r="AT53" i="173"/>
  <c r="AS53" i="173"/>
  <c r="AR53" i="173"/>
  <c r="AQ53" i="173"/>
  <c r="AP53" i="173"/>
  <c r="AO53" i="173"/>
  <c r="AN53" i="173"/>
  <c r="AM53" i="173"/>
  <c r="AL53" i="173"/>
  <c r="AK53" i="173"/>
  <c r="AJ53" i="173"/>
  <c r="AI53" i="173"/>
  <c r="AH53" i="173"/>
  <c r="AG53" i="173"/>
  <c r="AF53" i="173"/>
  <c r="AE53" i="173"/>
  <c r="AD53" i="173"/>
  <c r="AC53" i="173"/>
  <c r="AB53" i="173"/>
  <c r="AA53" i="173"/>
  <c r="Z53" i="173"/>
  <c r="Y53" i="173"/>
  <c r="X53" i="173"/>
  <c r="W53" i="173"/>
  <c r="V53" i="173"/>
  <c r="U53" i="173"/>
  <c r="T53" i="173"/>
  <c r="S53" i="173"/>
  <c r="R53" i="173"/>
  <c r="Q53" i="173"/>
  <c r="P53" i="173"/>
  <c r="O53" i="173"/>
  <c r="N53" i="173"/>
  <c r="M53" i="173"/>
  <c r="L53" i="173"/>
  <c r="K53" i="173"/>
  <c r="J53" i="173"/>
  <c r="I53" i="173"/>
  <c r="H53" i="173"/>
  <c r="G53" i="173"/>
  <c r="F53" i="173"/>
  <c r="E53" i="173"/>
  <c r="D53" i="173"/>
  <c r="C53" i="173"/>
  <c r="B53" i="173"/>
  <c r="DX52" i="173"/>
  <c r="DW52" i="173"/>
  <c r="DV52" i="173"/>
  <c r="DU52" i="173"/>
  <c r="DT52" i="173"/>
  <c r="DS52" i="173"/>
  <c r="DR52" i="173"/>
  <c r="DQ52" i="173"/>
  <c r="DP52" i="173"/>
  <c r="DO52" i="173"/>
  <c r="DN52" i="173"/>
  <c r="DM52" i="173"/>
  <c r="DL52" i="173"/>
  <c r="DK52" i="173"/>
  <c r="DJ52" i="173"/>
  <c r="DI52" i="173"/>
  <c r="DH52" i="173"/>
  <c r="DG52" i="173"/>
  <c r="DF52" i="173"/>
  <c r="DE52" i="173"/>
  <c r="DD52" i="173"/>
  <c r="DC52" i="173"/>
  <c r="DB52" i="173"/>
  <c r="DA52" i="173"/>
  <c r="CZ52" i="173"/>
  <c r="CY52" i="173"/>
  <c r="CX52" i="173"/>
  <c r="CW52" i="173"/>
  <c r="CV52" i="173"/>
  <c r="CU52" i="173"/>
  <c r="CT52" i="173"/>
  <c r="CS52" i="173"/>
  <c r="CR52" i="173"/>
  <c r="CQ52" i="173"/>
  <c r="CP52" i="173"/>
  <c r="CO52" i="173"/>
  <c r="CN52" i="173"/>
  <c r="CM52" i="173"/>
  <c r="CL52" i="173"/>
  <c r="CK52" i="173"/>
  <c r="CJ52" i="173"/>
  <c r="CI52" i="173"/>
  <c r="CH52" i="173"/>
  <c r="CG52" i="173"/>
  <c r="CF52" i="173"/>
  <c r="CE52" i="173"/>
  <c r="CD52" i="173"/>
  <c r="CC52" i="173"/>
  <c r="CB52" i="173"/>
  <c r="CA52" i="173"/>
  <c r="BZ52" i="173"/>
  <c r="BY52" i="173"/>
  <c r="BX52" i="173"/>
  <c r="BW52" i="173"/>
  <c r="BV52" i="173"/>
  <c r="BU52" i="173"/>
  <c r="BT52" i="173"/>
  <c r="BS52" i="173"/>
  <c r="BR52" i="173"/>
  <c r="BQ52" i="173"/>
  <c r="BP52" i="173"/>
  <c r="BO52" i="173"/>
  <c r="BN52" i="173"/>
  <c r="BM52" i="173"/>
  <c r="BL52" i="173"/>
  <c r="BK52" i="173"/>
  <c r="BJ52" i="173"/>
  <c r="BI52" i="173"/>
  <c r="BH52" i="173"/>
  <c r="BG52" i="173"/>
  <c r="BF52" i="173"/>
  <c r="BE52" i="173"/>
  <c r="BD52" i="173"/>
  <c r="BC52" i="173"/>
  <c r="BB52" i="173"/>
  <c r="BA52" i="173"/>
  <c r="AZ52" i="173"/>
  <c r="AY52" i="173"/>
  <c r="AX52" i="173"/>
  <c r="AW52" i="173"/>
  <c r="AV52" i="173"/>
  <c r="AU52" i="173"/>
  <c r="AT52" i="173"/>
  <c r="AS52" i="173"/>
  <c r="AR52" i="173"/>
  <c r="AQ52" i="173"/>
  <c r="AP52" i="173"/>
  <c r="AO52" i="173"/>
  <c r="AN52" i="173"/>
  <c r="AM52" i="173"/>
  <c r="AL52" i="173"/>
  <c r="AK52" i="173"/>
  <c r="AJ52" i="173"/>
  <c r="AI52" i="173"/>
  <c r="AH52" i="173"/>
  <c r="AG52" i="173"/>
  <c r="AF52" i="173"/>
  <c r="AE52" i="173"/>
  <c r="AD52" i="173"/>
  <c r="AC52" i="173"/>
  <c r="AB52" i="173"/>
  <c r="AA52" i="173"/>
  <c r="Z52" i="173"/>
  <c r="Y52" i="173"/>
  <c r="X52" i="173"/>
  <c r="W52" i="173"/>
  <c r="V52" i="173"/>
  <c r="U52" i="173"/>
  <c r="T52" i="173"/>
  <c r="S52" i="173"/>
  <c r="R52" i="173"/>
  <c r="Q52" i="173"/>
  <c r="P52" i="173"/>
  <c r="O52" i="173"/>
  <c r="N52" i="173"/>
  <c r="M52" i="173"/>
  <c r="L52" i="173"/>
  <c r="K52" i="173"/>
  <c r="J52" i="173"/>
  <c r="I52" i="173"/>
  <c r="H52" i="173"/>
  <c r="G52" i="173"/>
  <c r="F52" i="173"/>
  <c r="E52" i="173"/>
  <c r="D52" i="173"/>
  <c r="C52" i="173"/>
  <c r="B52" i="173"/>
  <c r="DX50" i="173"/>
  <c r="DW50" i="173"/>
  <c r="DV50" i="173"/>
  <c r="DU50" i="173"/>
  <c r="DT50" i="173"/>
  <c r="DS50" i="173"/>
  <c r="DR50" i="173"/>
  <c r="DQ50" i="173"/>
  <c r="DP50" i="173"/>
  <c r="DO50" i="173"/>
  <c r="DN50" i="173"/>
  <c r="DM50" i="173"/>
  <c r="DL50" i="173"/>
  <c r="DK50" i="173"/>
  <c r="DJ50" i="173"/>
  <c r="DI50" i="173"/>
  <c r="DH50" i="173"/>
  <c r="DG50" i="173"/>
  <c r="DF50" i="173"/>
  <c r="DE50" i="173"/>
  <c r="DD50" i="173"/>
  <c r="DC50" i="173"/>
  <c r="DB50" i="173"/>
  <c r="DA50" i="173"/>
  <c r="CZ50" i="173"/>
  <c r="CY50" i="173"/>
  <c r="CX50" i="173"/>
  <c r="CW50" i="173"/>
  <c r="CV50" i="173"/>
  <c r="CU50" i="173"/>
  <c r="CT50" i="173"/>
  <c r="CS50" i="173"/>
  <c r="CR50" i="173"/>
  <c r="CQ50" i="173"/>
  <c r="CP50" i="173"/>
  <c r="CO50" i="173"/>
  <c r="CN50" i="173"/>
  <c r="CM50" i="173"/>
  <c r="CL50" i="173"/>
  <c r="CK50" i="173"/>
  <c r="CJ50" i="173"/>
  <c r="CI50" i="173"/>
  <c r="CH50" i="173"/>
  <c r="CG50" i="173"/>
  <c r="CF50" i="173"/>
  <c r="CE50" i="173"/>
  <c r="CD50" i="173"/>
  <c r="CC50" i="173"/>
  <c r="CB50" i="173"/>
  <c r="CA50" i="173"/>
  <c r="BZ50" i="173"/>
  <c r="BY50" i="173"/>
  <c r="BX50" i="173"/>
  <c r="BW50" i="173"/>
  <c r="BV50" i="173"/>
  <c r="BU50" i="173"/>
  <c r="BT50" i="173"/>
  <c r="BS50" i="173"/>
  <c r="BR50" i="173"/>
  <c r="BQ50" i="173"/>
  <c r="BP50" i="173"/>
  <c r="BO50" i="173"/>
  <c r="BN50" i="173"/>
  <c r="BM50" i="173"/>
  <c r="BL50" i="173"/>
  <c r="BK50" i="173"/>
  <c r="BJ50" i="173"/>
  <c r="BI50" i="173"/>
  <c r="BH50" i="173"/>
  <c r="BG50" i="173"/>
  <c r="BF50" i="173"/>
  <c r="BE50" i="173"/>
  <c r="BD50" i="173"/>
  <c r="BC50" i="173"/>
  <c r="BB50" i="173"/>
  <c r="BA50" i="173"/>
  <c r="AZ50" i="173"/>
  <c r="AY50" i="173"/>
  <c r="AX50" i="173"/>
  <c r="AW50" i="173"/>
  <c r="AV50" i="173"/>
  <c r="AU50" i="173"/>
  <c r="AT50" i="173"/>
  <c r="AS50" i="173"/>
  <c r="AR50" i="173"/>
  <c r="AQ50" i="173"/>
  <c r="AP50" i="173"/>
  <c r="AO50" i="173"/>
  <c r="AN50" i="173"/>
  <c r="AM50" i="173"/>
  <c r="AL50" i="173"/>
  <c r="AK50" i="173"/>
  <c r="AJ50" i="173"/>
  <c r="AI50" i="173"/>
  <c r="AH50" i="173"/>
  <c r="AG50" i="173"/>
  <c r="AF50" i="173"/>
  <c r="AE50" i="173"/>
  <c r="AD50" i="173"/>
  <c r="AC50" i="173"/>
  <c r="AB50" i="173"/>
  <c r="AA50" i="173"/>
  <c r="Z50" i="173"/>
  <c r="Y50" i="173"/>
  <c r="X50" i="173"/>
  <c r="W50" i="173"/>
  <c r="V50" i="173"/>
  <c r="U50" i="173"/>
  <c r="T50" i="173"/>
  <c r="S50" i="173"/>
  <c r="R50" i="173"/>
  <c r="Q50" i="173"/>
  <c r="P50" i="173"/>
  <c r="O50" i="173"/>
  <c r="N50" i="173"/>
  <c r="M50" i="173"/>
  <c r="L50" i="173"/>
  <c r="K50" i="173"/>
  <c r="J50" i="173"/>
  <c r="I50" i="173"/>
  <c r="H50" i="173"/>
  <c r="G50" i="173"/>
  <c r="F50" i="173"/>
  <c r="E50" i="173"/>
  <c r="D50" i="173"/>
  <c r="C50" i="173"/>
  <c r="B50" i="173"/>
  <c r="DX49" i="173"/>
  <c r="DW49" i="173"/>
  <c r="DV49" i="173"/>
  <c r="DU49" i="173"/>
  <c r="DT49" i="173"/>
  <c r="DS49" i="173"/>
  <c r="DR49" i="173"/>
  <c r="DQ49" i="173"/>
  <c r="DP49" i="173"/>
  <c r="DO49" i="173"/>
  <c r="DN49" i="173"/>
  <c r="DM49" i="173"/>
  <c r="DL49" i="173"/>
  <c r="DK49" i="173"/>
  <c r="DJ49" i="173"/>
  <c r="DI49" i="173"/>
  <c r="DH49" i="173"/>
  <c r="DG49" i="173"/>
  <c r="DF49" i="173"/>
  <c r="DE49" i="173"/>
  <c r="DD49" i="173"/>
  <c r="DC49" i="173"/>
  <c r="DB49" i="173"/>
  <c r="DA49" i="173"/>
  <c r="CZ49" i="173"/>
  <c r="CY49" i="173"/>
  <c r="CX49" i="173"/>
  <c r="CW49" i="173"/>
  <c r="CV49" i="173"/>
  <c r="CU49" i="173"/>
  <c r="CT49" i="173"/>
  <c r="CS49" i="173"/>
  <c r="CR49" i="173"/>
  <c r="CQ49" i="173"/>
  <c r="CP49" i="173"/>
  <c r="CO49" i="173"/>
  <c r="CN49" i="173"/>
  <c r="CM49" i="173"/>
  <c r="CL49" i="173"/>
  <c r="CK49" i="173"/>
  <c r="CJ49" i="173"/>
  <c r="CI49" i="173"/>
  <c r="CH49" i="173"/>
  <c r="CG49" i="173"/>
  <c r="CF49" i="173"/>
  <c r="CE49" i="173"/>
  <c r="CD49" i="173"/>
  <c r="CC49" i="173"/>
  <c r="CB49" i="173"/>
  <c r="CA49" i="173"/>
  <c r="BZ49" i="173"/>
  <c r="BY49" i="173"/>
  <c r="BX49" i="173"/>
  <c r="BW49" i="173"/>
  <c r="BV49" i="173"/>
  <c r="BU49" i="173"/>
  <c r="BT49" i="173"/>
  <c r="BS49" i="173"/>
  <c r="BR49" i="173"/>
  <c r="BQ49" i="173"/>
  <c r="BP49" i="173"/>
  <c r="BO49" i="173"/>
  <c r="BN49" i="173"/>
  <c r="BM49" i="173"/>
  <c r="BL49" i="173"/>
  <c r="BK49" i="173"/>
  <c r="BJ49" i="173"/>
  <c r="BI49" i="173"/>
  <c r="BH49" i="173"/>
  <c r="BG49" i="173"/>
  <c r="BF49" i="173"/>
  <c r="BE49" i="173"/>
  <c r="BD49" i="173"/>
  <c r="BC49" i="173"/>
  <c r="BB49" i="173"/>
  <c r="BA49" i="173"/>
  <c r="AZ49" i="173"/>
  <c r="AY49" i="173"/>
  <c r="AX49" i="173"/>
  <c r="AW49" i="173"/>
  <c r="AV49" i="173"/>
  <c r="AU49" i="173"/>
  <c r="AT49" i="173"/>
  <c r="AS49" i="173"/>
  <c r="AR49" i="173"/>
  <c r="AQ49" i="173"/>
  <c r="AP49" i="173"/>
  <c r="AO49" i="173"/>
  <c r="AN49" i="173"/>
  <c r="AM49" i="173"/>
  <c r="AL49" i="173"/>
  <c r="AK49" i="173"/>
  <c r="AJ49" i="173"/>
  <c r="AI49" i="173"/>
  <c r="AH49" i="173"/>
  <c r="AG49" i="173"/>
  <c r="AF49" i="173"/>
  <c r="AE49" i="173"/>
  <c r="AD49" i="173"/>
  <c r="AC49" i="173"/>
  <c r="AB49" i="173"/>
  <c r="AA49" i="173"/>
  <c r="Z49" i="173"/>
  <c r="Y49" i="173"/>
  <c r="X49" i="173"/>
  <c r="W49" i="173"/>
  <c r="V49" i="173"/>
  <c r="U49" i="173"/>
  <c r="T49" i="173"/>
  <c r="S49" i="173"/>
  <c r="R49" i="173"/>
  <c r="Q49" i="173"/>
  <c r="P49" i="173"/>
  <c r="O49" i="173"/>
  <c r="N49" i="173"/>
  <c r="M49" i="173"/>
  <c r="L49" i="173"/>
  <c r="K49" i="173"/>
  <c r="J49" i="173"/>
  <c r="I49" i="173"/>
  <c r="H49" i="173"/>
  <c r="G49" i="173"/>
  <c r="F49" i="173"/>
  <c r="E49" i="173"/>
  <c r="D49" i="173"/>
  <c r="C49" i="173"/>
  <c r="B49" i="173"/>
  <c r="DX47" i="173"/>
  <c r="DW47" i="173"/>
  <c r="DV47" i="173"/>
  <c r="DU47" i="173"/>
  <c r="DT47" i="173"/>
  <c r="DS47" i="173"/>
  <c r="DR47" i="173"/>
  <c r="DQ47" i="173"/>
  <c r="DP47" i="173"/>
  <c r="DO47" i="173"/>
  <c r="DN47" i="173"/>
  <c r="DM47" i="173"/>
  <c r="DL47" i="173"/>
  <c r="DK47" i="173"/>
  <c r="DJ47" i="173"/>
  <c r="DI47" i="173"/>
  <c r="DH47" i="173"/>
  <c r="DG47" i="173"/>
  <c r="DF47" i="173"/>
  <c r="DE47" i="173"/>
  <c r="DD47" i="173"/>
  <c r="DC47" i="173"/>
  <c r="DB47" i="173"/>
  <c r="DA47" i="173"/>
  <c r="CZ47" i="173"/>
  <c r="CY47" i="173"/>
  <c r="CX47" i="173"/>
  <c r="CW47" i="173"/>
  <c r="CV47" i="173"/>
  <c r="CU47" i="173"/>
  <c r="CT47" i="173"/>
  <c r="CS47" i="173"/>
  <c r="CR47" i="173"/>
  <c r="CQ47" i="173"/>
  <c r="CP47" i="173"/>
  <c r="CO47" i="173"/>
  <c r="CN47" i="173"/>
  <c r="CM47" i="173"/>
  <c r="CL47" i="173"/>
  <c r="CK47" i="173"/>
  <c r="CJ47" i="173"/>
  <c r="CI47" i="173"/>
  <c r="CH47" i="173"/>
  <c r="CG47" i="173"/>
  <c r="CF47" i="173"/>
  <c r="CE47" i="173"/>
  <c r="CD47" i="173"/>
  <c r="CC47" i="173"/>
  <c r="CB47" i="173"/>
  <c r="CA47" i="173"/>
  <c r="BZ47" i="173"/>
  <c r="BY47" i="173"/>
  <c r="BX47" i="173"/>
  <c r="BW47" i="173"/>
  <c r="BV47" i="173"/>
  <c r="BU47" i="173"/>
  <c r="BT47" i="173"/>
  <c r="BS47" i="173"/>
  <c r="BR47" i="173"/>
  <c r="BQ47" i="173"/>
  <c r="BP47" i="173"/>
  <c r="BO47" i="173"/>
  <c r="BN47" i="173"/>
  <c r="BM47" i="173"/>
  <c r="BL47" i="173"/>
  <c r="BK47" i="173"/>
  <c r="BJ47" i="173"/>
  <c r="BI47" i="173"/>
  <c r="BH47" i="173"/>
  <c r="BG47" i="173"/>
  <c r="BF47" i="173"/>
  <c r="BE47" i="173"/>
  <c r="BD47" i="173"/>
  <c r="BC47" i="173"/>
  <c r="BB47" i="173"/>
  <c r="BA47" i="173"/>
  <c r="AZ47" i="173"/>
  <c r="AY47" i="173"/>
  <c r="AX47" i="173"/>
  <c r="AW47" i="173"/>
  <c r="AV47" i="173"/>
  <c r="AU47" i="173"/>
  <c r="AT47" i="173"/>
  <c r="AS47" i="173"/>
  <c r="AR47" i="173"/>
  <c r="AQ47" i="173"/>
  <c r="AP47" i="173"/>
  <c r="AO47" i="173"/>
  <c r="AN47" i="173"/>
  <c r="AM47" i="173"/>
  <c r="AL47" i="173"/>
  <c r="AK47" i="173"/>
  <c r="AJ47" i="173"/>
  <c r="AI47" i="173"/>
  <c r="AH47" i="173"/>
  <c r="AG47" i="173"/>
  <c r="AF47" i="173"/>
  <c r="AE47" i="173"/>
  <c r="AD47" i="173"/>
  <c r="AC47" i="173"/>
  <c r="AB47" i="173"/>
  <c r="AA47" i="173"/>
  <c r="Z47" i="173"/>
  <c r="Y47" i="173"/>
  <c r="X47" i="173"/>
  <c r="W47" i="173"/>
  <c r="V47" i="173"/>
  <c r="U47" i="173"/>
  <c r="T47" i="173"/>
  <c r="S47" i="173"/>
  <c r="R47" i="173"/>
  <c r="Q47" i="173"/>
  <c r="P47" i="173"/>
  <c r="O47" i="173"/>
  <c r="N47" i="173"/>
  <c r="M47" i="173"/>
  <c r="L47" i="173"/>
  <c r="K47" i="173"/>
  <c r="J47" i="173"/>
  <c r="I47" i="173"/>
  <c r="H47" i="173"/>
  <c r="G47" i="173"/>
  <c r="F47" i="173"/>
  <c r="E47" i="173"/>
  <c r="D47" i="173"/>
  <c r="C47" i="173"/>
  <c r="B47" i="173"/>
  <c r="DX46" i="173"/>
  <c r="DW46" i="173"/>
  <c r="DV46" i="173"/>
  <c r="DU46" i="173"/>
  <c r="DT46" i="173"/>
  <c r="DS46" i="173"/>
  <c r="DR46" i="173"/>
  <c r="DQ46" i="173"/>
  <c r="DP46" i="173"/>
  <c r="DO46" i="173"/>
  <c r="DN46" i="173"/>
  <c r="DM46" i="173"/>
  <c r="DL46" i="173"/>
  <c r="DK46" i="173"/>
  <c r="DJ46" i="173"/>
  <c r="DI46" i="173"/>
  <c r="DH46" i="173"/>
  <c r="DG46" i="173"/>
  <c r="DF46" i="173"/>
  <c r="DE46" i="173"/>
  <c r="DD46" i="173"/>
  <c r="DC46" i="173"/>
  <c r="DB46" i="173"/>
  <c r="DA46" i="173"/>
  <c r="CZ46" i="173"/>
  <c r="CY46" i="173"/>
  <c r="CX46" i="173"/>
  <c r="CW46" i="173"/>
  <c r="CV46" i="173"/>
  <c r="CU46" i="173"/>
  <c r="CT46" i="173"/>
  <c r="CS46" i="173"/>
  <c r="CR46" i="173"/>
  <c r="CQ46" i="173"/>
  <c r="CP46" i="173"/>
  <c r="CO46" i="173"/>
  <c r="CN46" i="173"/>
  <c r="CM46" i="173"/>
  <c r="CL46" i="173"/>
  <c r="CK46" i="173"/>
  <c r="CJ46" i="173"/>
  <c r="CI46" i="173"/>
  <c r="CH46" i="173"/>
  <c r="CG46" i="173"/>
  <c r="CF46" i="173"/>
  <c r="CE46" i="173"/>
  <c r="CD46" i="173"/>
  <c r="CC46" i="173"/>
  <c r="CB46" i="173"/>
  <c r="CA46" i="173"/>
  <c r="BZ46" i="173"/>
  <c r="BY46" i="173"/>
  <c r="BX46" i="173"/>
  <c r="BW46" i="173"/>
  <c r="BV46" i="173"/>
  <c r="BU46" i="173"/>
  <c r="BT46" i="173"/>
  <c r="BS46" i="173"/>
  <c r="BR46" i="173"/>
  <c r="BQ46" i="173"/>
  <c r="BP46" i="173"/>
  <c r="BO46" i="173"/>
  <c r="BN46" i="173"/>
  <c r="BM46" i="173"/>
  <c r="BL46" i="173"/>
  <c r="BK46" i="173"/>
  <c r="BJ46" i="173"/>
  <c r="BI46" i="173"/>
  <c r="BH46" i="173"/>
  <c r="BG46" i="173"/>
  <c r="BF46" i="173"/>
  <c r="BE46" i="173"/>
  <c r="BD46" i="173"/>
  <c r="BC46" i="173"/>
  <c r="BB46" i="173"/>
  <c r="BA46" i="173"/>
  <c r="AZ46" i="173"/>
  <c r="AY46" i="173"/>
  <c r="AX46" i="173"/>
  <c r="AW46" i="173"/>
  <c r="AV46" i="173"/>
  <c r="AU46" i="173"/>
  <c r="AT46" i="173"/>
  <c r="AS46" i="173"/>
  <c r="AR46" i="173"/>
  <c r="AQ46" i="173"/>
  <c r="AP46" i="173"/>
  <c r="AO46" i="173"/>
  <c r="AN46" i="173"/>
  <c r="AM46" i="173"/>
  <c r="AL46" i="173"/>
  <c r="AK46" i="173"/>
  <c r="AJ46" i="173"/>
  <c r="AI46" i="173"/>
  <c r="AH46" i="173"/>
  <c r="AG46" i="173"/>
  <c r="AF46" i="173"/>
  <c r="AE46" i="173"/>
  <c r="AD46" i="173"/>
  <c r="AC46" i="173"/>
  <c r="AB46" i="173"/>
  <c r="AA46" i="173"/>
  <c r="Z46" i="173"/>
  <c r="Y46" i="173"/>
  <c r="X46" i="173"/>
  <c r="W46" i="173"/>
  <c r="V46" i="173"/>
  <c r="U46" i="173"/>
  <c r="T46" i="173"/>
  <c r="S46" i="173"/>
  <c r="R46" i="173"/>
  <c r="Q46" i="173"/>
  <c r="P46" i="173"/>
  <c r="O46" i="173"/>
  <c r="N46" i="173"/>
  <c r="M46" i="173"/>
  <c r="L46" i="173"/>
  <c r="K46" i="173"/>
  <c r="J46" i="173"/>
  <c r="I46" i="173"/>
  <c r="H46" i="173"/>
  <c r="G46" i="173"/>
  <c r="F46" i="173"/>
  <c r="E46" i="173"/>
  <c r="D46" i="173"/>
  <c r="C46" i="173"/>
  <c r="B46" i="173"/>
  <c r="DX44" i="173"/>
  <c r="DW44" i="173"/>
  <c r="DV44" i="173"/>
  <c r="DU44" i="173"/>
  <c r="DT44" i="173"/>
  <c r="DS44" i="173"/>
  <c r="DR44" i="173"/>
  <c r="DQ44" i="173"/>
  <c r="DP44" i="173"/>
  <c r="DO44" i="173"/>
  <c r="DN44" i="173"/>
  <c r="DM44" i="173"/>
  <c r="DL44" i="173"/>
  <c r="DK44" i="173"/>
  <c r="DJ44" i="173"/>
  <c r="DI44" i="173"/>
  <c r="DH44" i="173"/>
  <c r="DG44" i="173"/>
  <c r="DF44" i="173"/>
  <c r="DE44" i="173"/>
  <c r="DD44" i="173"/>
  <c r="DC44" i="173"/>
  <c r="DB44" i="173"/>
  <c r="DA44" i="173"/>
  <c r="CZ44" i="173"/>
  <c r="CY44" i="173"/>
  <c r="CX44" i="173"/>
  <c r="CW44" i="173"/>
  <c r="CV44" i="173"/>
  <c r="CU44" i="173"/>
  <c r="CT44" i="173"/>
  <c r="CS44" i="173"/>
  <c r="CR44" i="173"/>
  <c r="CQ44" i="173"/>
  <c r="CP44" i="173"/>
  <c r="CO44" i="173"/>
  <c r="CN44" i="173"/>
  <c r="CM44" i="173"/>
  <c r="CL44" i="173"/>
  <c r="CK44" i="173"/>
  <c r="CJ44" i="173"/>
  <c r="CI44" i="173"/>
  <c r="CH44" i="173"/>
  <c r="CG44" i="173"/>
  <c r="CF44" i="173"/>
  <c r="CE44" i="173"/>
  <c r="CD44" i="173"/>
  <c r="CC44" i="173"/>
  <c r="CB44" i="173"/>
  <c r="CA44" i="173"/>
  <c r="BZ44" i="173"/>
  <c r="BY44" i="173"/>
  <c r="BX44" i="173"/>
  <c r="BW44" i="173"/>
  <c r="BV44" i="173"/>
  <c r="BU44" i="173"/>
  <c r="BT44" i="173"/>
  <c r="BS44" i="173"/>
  <c r="BR44" i="173"/>
  <c r="BQ44" i="173"/>
  <c r="BP44" i="173"/>
  <c r="BO44" i="173"/>
  <c r="BN44" i="173"/>
  <c r="BM44" i="173"/>
  <c r="BL44" i="173"/>
  <c r="BK44" i="173"/>
  <c r="BJ44" i="173"/>
  <c r="BI44" i="173"/>
  <c r="BH44" i="173"/>
  <c r="BG44" i="173"/>
  <c r="BF44" i="173"/>
  <c r="BE44" i="173"/>
  <c r="BD44" i="173"/>
  <c r="BC44" i="173"/>
  <c r="BB44" i="173"/>
  <c r="BA44" i="173"/>
  <c r="AZ44" i="173"/>
  <c r="AY44" i="173"/>
  <c r="AX44" i="173"/>
  <c r="AW44" i="173"/>
  <c r="AV44" i="173"/>
  <c r="AU44" i="173"/>
  <c r="AT44" i="173"/>
  <c r="AS44" i="173"/>
  <c r="AR44" i="173"/>
  <c r="AQ44" i="173"/>
  <c r="AP44" i="173"/>
  <c r="AO44" i="173"/>
  <c r="AN44" i="173"/>
  <c r="AM44" i="173"/>
  <c r="AL44" i="173"/>
  <c r="AK44" i="173"/>
  <c r="AJ44" i="173"/>
  <c r="AI44" i="173"/>
  <c r="AH44" i="173"/>
  <c r="AG44" i="173"/>
  <c r="AF44" i="173"/>
  <c r="AE44" i="173"/>
  <c r="AD44" i="173"/>
  <c r="AC44" i="173"/>
  <c r="AB44" i="173"/>
  <c r="AA44" i="173"/>
  <c r="Z44" i="173"/>
  <c r="Y44" i="173"/>
  <c r="X44" i="173"/>
  <c r="W44" i="173"/>
  <c r="V44" i="173"/>
  <c r="U44" i="173"/>
  <c r="T44" i="173"/>
  <c r="S44" i="173"/>
  <c r="R44" i="173"/>
  <c r="Q44" i="173"/>
  <c r="P44" i="173"/>
  <c r="O44" i="173"/>
  <c r="N44" i="173"/>
  <c r="M44" i="173"/>
  <c r="L44" i="173"/>
  <c r="K44" i="173"/>
  <c r="J44" i="173"/>
  <c r="I44" i="173"/>
  <c r="H44" i="173"/>
  <c r="G44" i="173"/>
  <c r="F44" i="173"/>
  <c r="E44" i="173"/>
  <c r="D44" i="173"/>
  <c r="C44" i="173"/>
  <c r="B44" i="173"/>
  <c r="DX43" i="173"/>
  <c r="DW43" i="173"/>
  <c r="DV43" i="173"/>
  <c r="DU43" i="173"/>
  <c r="DT43" i="173"/>
  <c r="DS43" i="173"/>
  <c r="DR43" i="173"/>
  <c r="DQ43" i="173"/>
  <c r="DP43" i="173"/>
  <c r="DO43" i="173"/>
  <c r="DN43" i="173"/>
  <c r="DM43" i="173"/>
  <c r="DL43" i="173"/>
  <c r="DK43" i="173"/>
  <c r="DJ43" i="173"/>
  <c r="DI43" i="173"/>
  <c r="DH43" i="173"/>
  <c r="DG43" i="173"/>
  <c r="DF43" i="173"/>
  <c r="DE43" i="173"/>
  <c r="DD43" i="173"/>
  <c r="DC43" i="173"/>
  <c r="DB43" i="173"/>
  <c r="DA43" i="173"/>
  <c r="CZ43" i="173"/>
  <c r="CY43" i="173"/>
  <c r="CX43" i="173"/>
  <c r="CW43" i="173"/>
  <c r="CV43" i="173"/>
  <c r="CU43" i="173"/>
  <c r="CT43" i="173"/>
  <c r="CS43" i="173"/>
  <c r="CR43" i="173"/>
  <c r="CQ43" i="173"/>
  <c r="CP43" i="173"/>
  <c r="CO43" i="173"/>
  <c r="CN43" i="173"/>
  <c r="CM43" i="173"/>
  <c r="CL43" i="173"/>
  <c r="CK43" i="173"/>
  <c r="CJ43" i="173"/>
  <c r="CI43" i="173"/>
  <c r="CH43" i="173"/>
  <c r="CG43" i="173"/>
  <c r="CF43" i="173"/>
  <c r="CE43" i="173"/>
  <c r="CD43" i="173"/>
  <c r="CC43" i="173"/>
  <c r="CB43" i="173"/>
  <c r="CA43" i="173"/>
  <c r="BZ43" i="173"/>
  <c r="BY43" i="173"/>
  <c r="BX43" i="173"/>
  <c r="BW43" i="173"/>
  <c r="BV43" i="173"/>
  <c r="BU43" i="173"/>
  <c r="BT43" i="173"/>
  <c r="BS43" i="173"/>
  <c r="BR43" i="173"/>
  <c r="BQ43" i="173"/>
  <c r="BP43" i="173"/>
  <c r="BO43" i="173"/>
  <c r="BN43" i="173"/>
  <c r="BM43" i="173"/>
  <c r="BL43" i="173"/>
  <c r="BK43" i="173"/>
  <c r="BJ43" i="173"/>
  <c r="BI43" i="173"/>
  <c r="BH43" i="173"/>
  <c r="BG43" i="173"/>
  <c r="BF43" i="173"/>
  <c r="BE43" i="173"/>
  <c r="BD43" i="173"/>
  <c r="BC43" i="173"/>
  <c r="BB43" i="173"/>
  <c r="BA43" i="173"/>
  <c r="AZ43" i="173"/>
  <c r="AY43" i="173"/>
  <c r="AX43" i="173"/>
  <c r="AW43" i="173"/>
  <c r="AV43" i="173"/>
  <c r="AU43" i="173"/>
  <c r="AT43" i="173"/>
  <c r="AS43" i="173"/>
  <c r="AR43" i="173"/>
  <c r="AQ43" i="173"/>
  <c r="AP43" i="173"/>
  <c r="AO43" i="173"/>
  <c r="AN43" i="173"/>
  <c r="AM43" i="173"/>
  <c r="AL43" i="173"/>
  <c r="AK43" i="173"/>
  <c r="AJ43" i="173"/>
  <c r="AI43" i="173"/>
  <c r="AH43" i="173"/>
  <c r="AG43" i="173"/>
  <c r="AF43" i="173"/>
  <c r="AE43" i="173"/>
  <c r="AD43" i="173"/>
  <c r="AC43" i="173"/>
  <c r="AB43" i="173"/>
  <c r="AA43" i="173"/>
  <c r="Z43" i="173"/>
  <c r="Y43" i="173"/>
  <c r="X43" i="173"/>
  <c r="W43" i="173"/>
  <c r="V43" i="173"/>
  <c r="U43" i="173"/>
  <c r="T43" i="173"/>
  <c r="S43" i="173"/>
  <c r="R43" i="173"/>
  <c r="Q43" i="173"/>
  <c r="P43" i="173"/>
  <c r="O43" i="173"/>
  <c r="N43" i="173"/>
  <c r="M43" i="173"/>
  <c r="L43" i="173"/>
  <c r="K43" i="173"/>
  <c r="J43" i="173"/>
  <c r="I43" i="173"/>
  <c r="H43" i="173"/>
  <c r="G43" i="173"/>
  <c r="F43" i="173"/>
  <c r="E43" i="173"/>
  <c r="D43" i="173"/>
  <c r="C43" i="173"/>
  <c r="B43" i="173"/>
  <c r="DX41" i="173"/>
  <c r="DW41" i="173"/>
  <c r="DV41" i="173"/>
  <c r="DU41" i="173"/>
  <c r="DT41" i="173"/>
  <c r="DS41" i="173"/>
  <c r="DR41" i="173"/>
  <c r="DQ41" i="173"/>
  <c r="DP41" i="173"/>
  <c r="DO41" i="173"/>
  <c r="DN41" i="173"/>
  <c r="DM41" i="173"/>
  <c r="DL41" i="173"/>
  <c r="DK41" i="173"/>
  <c r="DJ41" i="173"/>
  <c r="DI41" i="173"/>
  <c r="DH41" i="173"/>
  <c r="DG41" i="173"/>
  <c r="DF41" i="173"/>
  <c r="DE41" i="173"/>
  <c r="DD41" i="173"/>
  <c r="DC41" i="173"/>
  <c r="DB41" i="173"/>
  <c r="DA41" i="173"/>
  <c r="CZ41" i="173"/>
  <c r="CY41" i="173"/>
  <c r="CX41" i="173"/>
  <c r="CW41" i="173"/>
  <c r="CV41" i="173"/>
  <c r="CU41" i="173"/>
  <c r="CT41" i="173"/>
  <c r="CS41" i="173"/>
  <c r="CR41" i="173"/>
  <c r="CQ41" i="173"/>
  <c r="CP41" i="173"/>
  <c r="CO41" i="173"/>
  <c r="CN41" i="173"/>
  <c r="CM41" i="173"/>
  <c r="CL41" i="173"/>
  <c r="CK41" i="173"/>
  <c r="CJ41" i="173"/>
  <c r="CI41" i="173"/>
  <c r="CH41" i="173"/>
  <c r="CG41" i="173"/>
  <c r="CF41" i="173"/>
  <c r="CE41" i="173"/>
  <c r="CD41" i="173"/>
  <c r="CC41" i="173"/>
  <c r="CB41" i="173"/>
  <c r="CA41" i="173"/>
  <c r="BZ41" i="173"/>
  <c r="BY41" i="173"/>
  <c r="BX41" i="173"/>
  <c r="BW41" i="173"/>
  <c r="BV41" i="173"/>
  <c r="BU41" i="173"/>
  <c r="BT41" i="173"/>
  <c r="BS41" i="173"/>
  <c r="BR41" i="173"/>
  <c r="BQ41" i="173"/>
  <c r="BP41" i="173"/>
  <c r="BO41" i="173"/>
  <c r="BN41" i="173"/>
  <c r="BM41" i="173"/>
  <c r="BL41" i="173"/>
  <c r="BK41" i="173"/>
  <c r="BJ41" i="173"/>
  <c r="BI41" i="173"/>
  <c r="BH41" i="173"/>
  <c r="BG41" i="173"/>
  <c r="BF41" i="173"/>
  <c r="BE41" i="173"/>
  <c r="BD41" i="173"/>
  <c r="BC41" i="173"/>
  <c r="BB41" i="173"/>
  <c r="BA41" i="173"/>
  <c r="AZ41" i="173"/>
  <c r="AY41" i="173"/>
  <c r="AX41" i="173"/>
  <c r="AW41" i="173"/>
  <c r="AV41" i="173"/>
  <c r="AU41" i="173"/>
  <c r="AT41" i="173"/>
  <c r="AS41" i="173"/>
  <c r="AR41" i="173"/>
  <c r="AQ41" i="173"/>
  <c r="AP41" i="173"/>
  <c r="AO41" i="173"/>
  <c r="AN41" i="173"/>
  <c r="AM41" i="173"/>
  <c r="AL41" i="173"/>
  <c r="AK41" i="173"/>
  <c r="AJ41" i="173"/>
  <c r="AI41" i="173"/>
  <c r="AH41" i="173"/>
  <c r="AG41" i="173"/>
  <c r="AF41" i="173"/>
  <c r="AE41" i="173"/>
  <c r="AD41" i="173"/>
  <c r="AC41" i="173"/>
  <c r="AB41" i="173"/>
  <c r="AA41" i="173"/>
  <c r="Z41" i="173"/>
  <c r="Y41" i="173"/>
  <c r="X41" i="173"/>
  <c r="W41" i="173"/>
  <c r="V41" i="173"/>
  <c r="U41" i="173"/>
  <c r="T41" i="173"/>
  <c r="S41" i="173"/>
  <c r="R41" i="173"/>
  <c r="Q41" i="173"/>
  <c r="P41" i="173"/>
  <c r="O41" i="173"/>
  <c r="N41" i="173"/>
  <c r="M41" i="173"/>
  <c r="L41" i="173"/>
  <c r="K41" i="173"/>
  <c r="J41" i="173"/>
  <c r="I41" i="173"/>
  <c r="H41" i="173"/>
  <c r="G41" i="173"/>
  <c r="F41" i="173"/>
  <c r="E41" i="173"/>
  <c r="D41" i="173"/>
  <c r="C41" i="173"/>
  <c r="B41" i="173"/>
  <c r="DX40" i="173"/>
  <c r="DW40" i="173"/>
  <c r="DV40" i="173"/>
  <c r="DU40" i="173"/>
  <c r="DT40" i="173"/>
  <c r="DS40" i="173"/>
  <c r="DR40" i="173"/>
  <c r="DQ40" i="173"/>
  <c r="DP40" i="173"/>
  <c r="DO40" i="173"/>
  <c r="DN40" i="173"/>
  <c r="DM40" i="173"/>
  <c r="DL40" i="173"/>
  <c r="DK40" i="173"/>
  <c r="DJ40" i="173"/>
  <c r="DI40" i="173"/>
  <c r="DH40" i="173"/>
  <c r="DG40" i="173"/>
  <c r="DF40" i="173"/>
  <c r="DE40" i="173"/>
  <c r="DD40" i="173"/>
  <c r="DC40" i="173"/>
  <c r="DB40" i="173"/>
  <c r="DA40" i="173"/>
  <c r="CZ40" i="173"/>
  <c r="CY40" i="173"/>
  <c r="CX40" i="173"/>
  <c r="CW40" i="173"/>
  <c r="CV40" i="173"/>
  <c r="CU40" i="173"/>
  <c r="CT40" i="173"/>
  <c r="CS40" i="173"/>
  <c r="CR40" i="173"/>
  <c r="CQ40" i="173"/>
  <c r="CP40" i="173"/>
  <c r="CO40" i="173"/>
  <c r="CN40" i="173"/>
  <c r="CM40" i="173"/>
  <c r="CL40" i="173"/>
  <c r="CK40" i="173"/>
  <c r="CJ40" i="173"/>
  <c r="CI40" i="173"/>
  <c r="CH40" i="173"/>
  <c r="CG40" i="173"/>
  <c r="CF40" i="173"/>
  <c r="CE40" i="173"/>
  <c r="CD40" i="173"/>
  <c r="CC40" i="173"/>
  <c r="CB40" i="173"/>
  <c r="CA40" i="173"/>
  <c r="BZ40" i="173"/>
  <c r="BY40" i="173"/>
  <c r="BX40" i="173"/>
  <c r="BW40" i="173"/>
  <c r="BV40" i="173"/>
  <c r="BU40" i="173"/>
  <c r="BT40" i="173"/>
  <c r="BS40" i="173"/>
  <c r="BR40" i="173"/>
  <c r="BQ40" i="173"/>
  <c r="BP40" i="173"/>
  <c r="BO40" i="173"/>
  <c r="BN40" i="173"/>
  <c r="BM40" i="173"/>
  <c r="BL40" i="173"/>
  <c r="BK40" i="173"/>
  <c r="BJ40" i="173"/>
  <c r="BI40" i="173"/>
  <c r="BH40" i="173"/>
  <c r="BG40" i="173"/>
  <c r="BF40" i="173"/>
  <c r="BE40" i="173"/>
  <c r="BD40" i="173"/>
  <c r="BC40" i="173"/>
  <c r="BB40" i="173"/>
  <c r="BA40" i="173"/>
  <c r="AZ40" i="173"/>
  <c r="AY40" i="173"/>
  <c r="AX40" i="173"/>
  <c r="AW40" i="173"/>
  <c r="AV40" i="173"/>
  <c r="AU40" i="173"/>
  <c r="AT40" i="173"/>
  <c r="AS40" i="173"/>
  <c r="AR40" i="173"/>
  <c r="AQ40" i="173"/>
  <c r="AP40" i="173"/>
  <c r="AO40" i="173"/>
  <c r="AN40" i="173"/>
  <c r="AM40" i="173"/>
  <c r="AL40" i="173"/>
  <c r="AK40" i="173"/>
  <c r="AJ40" i="173"/>
  <c r="AI40" i="173"/>
  <c r="AH40" i="173"/>
  <c r="AG40" i="173"/>
  <c r="AF40" i="173"/>
  <c r="AE40" i="173"/>
  <c r="AD40" i="173"/>
  <c r="AC40" i="173"/>
  <c r="AB40" i="173"/>
  <c r="AA40" i="173"/>
  <c r="Z40" i="173"/>
  <c r="Y40" i="173"/>
  <c r="X40" i="173"/>
  <c r="W40" i="173"/>
  <c r="V40" i="173"/>
  <c r="U40" i="173"/>
  <c r="T40" i="173"/>
  <c r="S40" i="173"/>
  <c r="R40" i="173"/>
  <c r="Q40" i="173"/>
  <c r="P40" i="173"/>
  <c r="O40" i="173"/>
  <c r="N40" i="173"/>
  <c r="M40" i="173"/>
  <c r="L40" i="173"/>
  <c r="K40" i="173"/>
  <c r="J40" i="173"/>
  <c r="I40" i="173"/>
  <c r="H40" i="173"/>
  <c r="G40" i="173"/>
  <c r="F40" i="173"/>
  <c r="E40" i="173"/>
  <c r="D40" i="173"/>
  <c r="C40" i="173"/>
  <c r="B40" i="173"/>
  <c r="DX38" i="173"/>
  <c r="DW38" i="173"/>
  <c r="DV38" i="173"/>
  <c r="DU38" i="173"/>
  <c r="DT38" i="173"/>
  <c r="DS38" i="173"/>
  <c r="DR38" i="173"/>
  <c r="DQ38" i="173"/>
  <c r="DP38" i="173"/>
  <c r="DO38" i="173"/>
  <c r="DN38" i="173"/>
  <c r="DM38" i="173"/>
  <c r="DL38" i="173"/>
  <c r="DK38" i="173"/>
  <c r="DJ38" i="173"/>
  <c r="DI38" i="173"/>
  <c r="DH38" i="173"/>
  <c r="DG38" i="173"/>
  <c r="DF38" i="173"/>
  <c r="DE38" i="173"/>
  <c r="DD38" i="173"/>
  <c r="DC38" i="173"/>
  <c r="DB38" i="173"/>
  <c r="DA38" i="173"/>
  <c r="CZ38" i="173"/>
  <c r="CY38" i="173"/>
  <c r="CX38" i="173"/>
  <c r="CW38" i="173"/>
  <c r="CV38" i="173"/>
  <c r="CU38" i="173"/>
  <c r="CT38" i="173"/>
  <c r="CS38" i="173"/>
  <c r="CR38" i="173"/>
  <c r="CQ38" i="173"/>
  <c r="CP38" i="173"/>
  <c r="CO38" i="173"/>
  <c r="CN38" i="173"/>
  <c r="CM38" i="173"/>
  <c r="CL38" i="173"/>
  <c r="CK38" i="173"/>
  <c r="CJ38" i="173"/>
  <c r="CI38" i="173"/>
  <c r="CH38" i="173"/>
  <c r="CG38" i="173"/>
  <c r="CF38" i="173"/>
  <c r="CE38" i="173"/>
  <c r="CD38" i="173"/>
  <c r="CC38" i="173"/>
  <c r="CB38" i="173"/>
  <c r="CA38" i="173"/>
  <c r="BZ38" i="173"/>
  <c r="BY38" i="173"/>
  <c r="BX38" i="173"/>
  <c r="BW38" i="173"/>
  <c r="BV38" i="173"/>
  <c r="BU38" i="173"/>
  <c r="BT38" i="173"/>
  <c r="BS38" i="173"/>
  <c r="BR38" i="173"/>
  <c r="BQ38" i="173"/>
  <c r="BP38" i="173"/>
  <c r="BO38" i="173"/>
  <c r="BN38" i="173"/>
  <c r="BM38" i="173"/>
  <c r="BL38" i="173"/>
  <c r="BK38" i="173"/>
  <c r="BJ38" i="173"/>
  <c r="BI38" i="173"/>
  <c r="BH38" i="173"/>
  <c r="BG38" i="173"/>
  <c r="BF38" i="173"/>
  <c r="BE38" i="173"/>
  <c r="BD38" i="173"/>
  <c r="BC38" i="173"/>
  <c r="BB38" i="173"/>
  <c r="BA38" i="173"/>
  <c r="AZ38" i="173"/>
  <c r="AY38" i="173"/>
  <c r="AX38" i="173"/>
  <c r="AW38" i="173"/>
  <c r="AV38" i="173"/>
  <c r="AU38" i="173"/>
  <c r="AT38" i="173"/>
  <c r="AS38" i="173"/>
  <c r="AR38" i="173"/>
  <c r="AQ38" i="173"/>
  <c r="AP38" i="173"/>
  <c r="AO38" i="173"/>
  <c r="AN38" i="173"/>
  <c r="AM38" i="173"/>
  <c r="AL38" i="173"/>
  <c r="AK38" i="173"/>
  <c r="AJ38" i="173"/>
  <c r="AI38" i="173"/>
  <c r="AH38" i="173"/>
  <c r="AG38" i="173"/>
  <c r="AF38" i="173"/>
  <c r="AE38" i="173"/>
  <c r="AD38" i="173"/>
  <c r="AC38" i="173"/>
  <c r="AB38" i="173"/>
  <c r="AA38" i="173"/>
  <c r="Z38" i="173"/>
  <c r="Y38" i="173"/>
  <c r="X38" i="173"/>
  <c r="W38" i="173"/>
  <c r="V38" i="173"/>
  <c r="U38" i="173"/>
  <c r="T38" i="173"/>
  <c r="S38" i="173"/>
  <c r="R38" i="173"/>
  <c r="Q38" i="173"/>
  <c r="P38" i="173"/>
  <c r="O38" i="173"/>
  <c r="N38" i="173"/>
  <c r="M38" i="173"/>
  <c r="L38" i="173"/>
  <c r="K38" i="173"/>
  <c r="J38" i="173"/>
  <c r="I38" i="173"/>
  <c r="H38" i="173"/>
  <c r="G38" i="173"/>
  <c r="F38" i="173"/>
  <c r="E38" i="173"/>
  <c r="D38" i="173"/>
  <c r="C38" i="173"/>
  <c r="B38" i="173"/>
  <c r="DX37" i="173"/>
  <c r="DW37" i="173"/>
  <c r="DV37" i="173"/>
  <c r="DU37" i="173"/>
  <c r="DT37" i="173"/>
  <c r="DS37" i="173"/>
  <c r="DR37" i="173"/>
  <c r="DQ37" i="173"/>
  <c r="DP37" i="173"/>
  <c r="DO37" i="173"/>
  <c r="DN37" i="173"/>
  <c r="DM37" i="173"/>
  <c r="DL37" i="173"/>
  <c r="DK37" i="173"/>
  <c r="DJ37" i="173"/>
  <c r="DI37" i="173"/>
  <c r="DH37" i="173"/>
  <c r="DG37" i="173"/>
  <c r="DF37" i="173"/>
  <c r="DE37" i="173"/>
  <c r="DD37" i="173"/>
  <c r="DC37" i="173"/>
  <c r="DB37" i="173"/>
  <c r="DA37" i="173"/>
  <c r="CZ37" i="173"/>
  <c r="CY37" i="173"/>
  <c r="CX37" i="173"/>
  <c r="CW37" i="173"/>
  <c r="CV37" i="173"/>
  <c r="CU37" i="173"/>
  <c r="CT37" i="173"/>
  <c r="CS37" i="173"/>
  <c r="CR37" i="173"/>
  <c r="CQ37" i="173"/>
  <c r="CP37" i="173"/>
  <c r="CO37" i="173"/>
  <c r="CN37" i="173"/>
  <c r="CM37" i="173"/>
  <c r="CL37" i="173"/>
  <c r="CK37" i="173"/>
  <c r="CJ37" i="173"/>
  <c r="CI37" i="173"/>
  <c r="CH37" i="173"/>
  <c r="CG37" i="173"/>
  <c r="CF37" i="173"/>
  <c r="CE37" i="173"/>
  <c r="CD37" i="173"/>
  <c r="CC37" i="173"/>
  <c r="CB37" i="173"/>
  <c r="CA37" i="173"/>
  <c r="BZ37" i="173"/>
  <c r="BY37" i="173"/>
  <c r="BX37" i="173"/>
  <c r="BW37" i="173"/>
  <c r="BV37" i="173"/>
  <c r="BU37" i="173"/>
  <c r="BT37" i="173"/>
  <c r="BS37" i="173"/>
  <c r="BR37" i="173"/>
  <c r="BQ37" i="173"/>
  <c r="BP37" i="173"/>
  <c r="BO37" i="173"/>
  <c r="BN37" i="173"/>
  <c r="BM37" i="173"/>
  <c r="BL37" i="173"/>
  <c r="BK37" i="173"/>
  <c r="BJ37" i="173"/>
  <c r="BI37" i="173"/>
  <c r="BH37" i="173"/>
  <c r="BG37" i="173"/>
  <c r="BF37" i="173"/>
  <c r="BE37" i="173"/>
  <c r="BD37" i="173"/>
  <c r="BC37" i="173"/>
  <c r="BB37" i="173"/>
  <c r="BA37" i="173"/>
  <c r="AZ37" i="173"/>
  <c r="AY37" i="173"/>
  <c r="AX37" i="173"/>
  <c r="AW37" i="173"/>
  <c r="AV37" i="173"/>
  <c r="AU37" i="173"/>
  <c r="AT37" i="173"/>
  <c r="AS37" i="173"/>
  <c r="AR37" i="173"/>
  <c r="AQ37" i="173"/>
  <c r="AP37" i="173"/>
  <c r="AO37" i="173"/>
  <c r="AN37" i="173"/>
  <c r="AM37" i="173"/>
  <c r="AL37" i="173"/>
  <c r="AK37" i="173"/>
  <c r="AJ37" i="173"/>
  <c r="AI37" i="173"/>
  <c r="AH37" i="173"/>
  <c r="AG37" i="173"/>
  <c r="AF37" i="173"/>
  <c r="AE37" i="173"/>
  <c r="AD37" i="173"/>
  <c r="AC37" i="173"/>
  <c r="AB37" i="173"/>
  <c r="AA37" i="173"/>
  <c r="Z37" i="173"/>
  <c r="Y37" i="173"/>
  <c r="X37" i="173"/>
  <c r="W37" i="173"/>
  <c r="V37" i="173"/>
  <c r="U37" i="173"/>
  <c r="T37" i="173"/>
  <c r="S37" i="173"/>
  <c r="R37" i="173"/>
  <c r="Q37" i="173"/>
  <c r="P37" i="173"/>
  <c r="O37" i="173"/>
  <c r="N37" i="173"/>
  <c r="M37" i="173"/>
  <c r="L37" i="173"/>
  <c r="K37" i="173"/>
  <c r="J37" i="173"/>
  <c r="I37" i="173"/>
  <c r="H37" i="173"/>
  <c r="G37" i="173"/>
  <c r="F37" i="173"/>
  <c r="E37" i="173"/>
  <c r="D37" i="173"/>
  <c r="C37" i="173"/>
  <c r="B37" i="173"/>
  <c r="DX35" i="173"/>
  <c r="DW35" i="173"/>
  <c r="DV35" i="173"/>
  <c r="DU35" i="173"/>
  <c r="DT35" i="173"/>
  <c r="DS35" i="173"/>
  <c r="DR35" i="173"/>
  <c r="DQ35" i="173"/>
  <c r="DP35" i="173"/>
  <c r="DO35" i="173"/>
  <c r="DN35" i="173"/>
  <c r="DM35" i="173"/>
  <c r="DL35" i="173"/>
  <c r="DK35" i="173"/>
  <c r="DJ35" i="173"/>
  <c r="DI35" i="173"/>
  <c r="DH35" i="173"/>
  <c r="DG35" i="173"/>
  <c r="DF35" i="173"/>
  <c r="DE35" i="173"/>
  <c r="DD35" i="173"/>
  <c r="DC35" i="173"/>
  <c r="DB35" i="173"/>
  <c r="DA35" i="173"/>
  <c r="CZ35" i="173"/>
  <c r="CY35" i="173"/>
  <c r="CX35" i="173"/>
  <c r="CW35" i="173"/>
  <c r="CV35" i="173"/>
  <c r="CU35" i="173"/>
  <c r="CT35" i="173"/>
  <c r="CS35" i="173"/>
  <c r="CR35" i="173"/>
  <c r="CQ35" i="173"/>
  <c r="CP35" i="173"/>
  <c r="CO35" i="173"/>
  <c r="CN35" i="173"/>
  <c r="CM35" i="173"/>
  <c r="CL35" i="173"/>
  <c r="CK35" i="173"/>
  <c r="CJ35" i="173"/>
  <c r="CI35" i="173"/>
  <c r="CH35" i="173"/>
  <c r="CG35" i="173"/>
  <c r="CF35" i="173"/>
  <c r="CE35" i="173"/>
  <c r="CD35" i="173"/>
  <c r="CC35" i="173"/>
  <c r="CB35" i="173"/>
  <c r="CA35" i="173"/>
  <c r="BZ35" i="173"/>
  <c r="BY35" i="173"/>
  <c r="BX35" i="173"/>
  <c r="BW35" i="173"/>
  <c r="BV35" i="173"/>
  <c r="BU35" i="173"/>
  <c r="BT35" i="173"/>
  <c r="BS35" i="173"/>
  <c r="BR35" i="173"/>
  <c r="BQ35" i="173"/>
  <c r="BP35" i="173"/>
  <c r="BO35" i="173"/>
  <c r="BN35" i="173"/>
  <c r="BM35" i="173"/>
  <c r="BL35" i="173"/>
  <c r="BK35" i="173"/>
  <c r="BJ35" i="173"/>
  <c r="BI35" i="173"/>
  <c r="BH35" i="173"/>
  <c r="BG35" i="173"/>
  <c r="BF35" i="173"/>
  <c r="BE35" i="173"/>
  <c r="BD35" i="173"/>
  <c r="BC35" i="173"/>
  <c r="BB35" i="173"/>
  <c r="BA35" i="173"/>
  <c r="AZ35" i="173"/>
  <c r="AY35" i="173"/>
  <c r="AX35" i="173"/>
  <c r="AW35" i="173"/>
  <c r="AV35" i="173"/>
  <c r="AU35" i="173"/>
  <c r="AT35" i="173"/>
  <c r="AS35" i="173"/>
  <c r="AR35" i="173"/>
  <c r="AQ35" i="173"/>
  <c r="AP35" i="173"/>
  <c r="AO35" i="173"/>
  <c r="AN35" i="173"/>
  <c r="AM35" i="173"/>
  <c r="AL35" i="173"/>
  <c r="AK35" i="173"/>
  <c r="AJ35" i="173"/>
  <c r="AI35" i="173"/>
  <c r="AH35" i="173"/>
  <c r="AG35" i="173"/>
  <c r="AF35" i="173"/>
  <c r="AE35" i="173"/>
  <c r="AD35" i="173"/>
  <c r="AC35" i="173"/>
  <c r="AB35" i="173"/>
  <c r="AA35" i="173"/>
  <c r="Z35" i="173"/>
  <c r="Y35" i="173"/>
  <c r="X35" i="173"/>
  <c r="W35" i="173"/>
  <c r="V35" i="173"/>
  <c r="U35" i="173"/>
  <c r="T35" i="173"/>
  <c r="S35" i="173"/>
  <c r="R35" i="173"/>
  <c r="Q35" i="173"/>
  <c r="P35" i="173"/>
  <c r="O35" i="173"/>
  <c r="N35" i="173"/>
  <c r="M35" i="173"/>
  <c r="L35" i="173"/>
  <c r="K35" i="173"/>
  <c r="J35" i="173"/>
  <c r="I35" i="173"/>
  <c r="H35" i="173"/>
  <c r="G35" i="173"/>
  <c r="F35" i="173"/>
  <c r="E35" i="173"/>
  <c r="D35" i="173"/>
  <c r="C35" i="173"/>
  <c r="B35" i="173"/>
  <c r="DX34" i="173"/>
  <c r="DW34" i="173"/>
  <c r="DV34" i="173"/>
  <c r="DU34" i="173"/>
  <c r="DT34" i="173"/>
  <c r="DS34" i="173"/>
  <c r="DR34" i="173"/>
  <c r="DQ34" i="173"/>
  <c r="DP34" i="173"/>
  <c r="DO34" i="173"/>
  <c r="DN34" i="173"/>
  <c r="DM34" i="173"/>
  <c r="DL34" i="173"/>
  <c r="DK34" i="173"/>
  <c r="DJ34" i="173"/>
  <c r="DI34" i="173"/>
  <c r="DH34" i="173"/>
  <c r="DG34" i="173"/>
  <c r="DF34" i="173"/>
  <c r="DE34" i="173"/>
  <c r="DD34" i="173"/>
  <c r="DC34" i="173"/>
  <c r="DB34" i="173"/>
  <c r="DA34" i="173"/>
  <c r="CZ34" i="173"/>
  <c r="CY34" i="173"/>
  <c r="CX34" i="173"/>
  <c r="CW34" i="173"/>
  <c r="CV34" i="173"/>
  <c r="CU34" i="173"/>
  <c r="CT34" i="173"/>
  <c r="CS34" i="173"/>
  <c r="CR34" i="173"/>
  <c r="CQ34" i="173"/>
  <c r="CP34" i="173"/>
  <c r="CO34" i="173"/>
  <c r="CN34" i="173"/>
  <c r="CM34" i="173"/>
  <c r="CL34" i="173"/>
  <c r="CK34" i="173"/>
  <c r="CJ34" i="173"/>
  <c r="CI34" i="173"/>
  <c r="CH34" i="173"/>
  <c r="CG34" i="173"/>
  <c r="CF34" i="173"/>
  <c r="CE34" i="173"/>
  <c r="CD34" i="173"/>
  <c r="CC34" i="173"/>
  <c r="CB34" i="173"/>
  <c r="CA34" i="173"/>
  <c r="BZ34" i="173"/>
  <c r="BY34" i="173"/>
  <c r="BX34" i="173"/>
  <c r="BW34" i="173"/>
  <c r="BV34" i="173"/>
  <c r="BU34" i="173"/>
  <c r="BT34" i="173"/>
  <c r="BS34" i="173"/>
  <c r="BR34" i="173"/>
  <c r="BQ34" i="173"/>
  <c r="BP34" i="173"/>
  <c r="BO34" i="173"/>
  <c r="BN34" i="173"/>
  <c r="BM34" i="173"/>
  <c r="BL34" i="173"/>
  <c r="BK34" i="173"/>
  <c r="BJ34" i="173"/>
  <c r="BI34" i="173"/>
  <c r="BH34" i="173"/>
  <c r="BG34" i="173"/>
  <c r="BF34" i="173"/>
  <c r="BE34" i="173"/>
  <c r="BD34" i="173"/>
  <c r="BC34" i="173"/>
  <c r="BB34" i="173"/>
  <c r="BA34" i="173"/>
  <c r="AZ34" i="173"/>
  <c r="AY34" i="173"/>
  <c r="AX34" i="173"/>
  <c r="AW34" i="173"/>
  <c r="AV34" i="173"/>
  <c r="AU34" i="173"/>
  <c r="AT34" i="173"/>
  <c r="AS34" i="173"/>
  <c r="AR34" i="173"/>
  <c r="AQ34" i="173"/>
  <c r="AP34" i="173"/>
  <c r="AO34" i="173"/>
  <c r="AN34" i="173"/>
  <c r="AM34" i="173"/>
  <c r="AL34" i="173"/>
  <c r="AK34" i="173"/>
  <c r="AJ34" i="173"/>
  <c r="AI34" i="173"/>
  <c r="AH34" i="173"/>
  <c r="AG34" i="173"/>
  <c r="AF34" i="173"/>
  <c r="AE34" i="173"/>
  <c r="AD34" i="173"/>
  <c r="AC34" i="173"/>
  <c r="AB34" i="173"/>
  <c r="AA34" i="173"/>
  <c r="Z34" i="173"/>
  <c r="Y34" i="173"/>
  <c r="X34" i="173"/>
  <c r="W34" i="173"/>
  <c r="V34" i="173"/>
  <c r="U34" i="173"/>
  <c r="T34" i="173"/>
  <c r="S34" i="173"/>
  <c r="R34" i="173"/>
  <c r="Q34" i="173"/>
  <c r="P34" i="173"/>
  <c r="O34" i="173"/>
  <c r="N34" i="173"/>
  <c r="M34" i="173"/>
  <c r="L34" i="173"/>
  <c r="K34" i="173"/>
  <c r="J34" i="173"/>
  <c r="I34" i="173"/>
  <c r="H34" i="173"/>
  <c r="G34" i="173"/>
  <c r="F34" i="173"/>
  <c r="E34" i="173"/>
  <c r="D34" i="173"/>
  <c r="C34" i="173"/>
  <c r="B34" i="173"/>
  <c r="DX32" i="173"/>
  <c r="DW32" i="173"/>
  <c r="DV32" i="173"/>
  <c r="DU32" i="173"/>
  <c r="DT32" i="173"/>
  <c r="DS32" i="173"/>
  <c r="DR32" i="173"/>
  <c r="DQ32" i="173"/>
  <c r="DP32" i="173"/>
  <c r="DO32" i="173"/>
  <c r="DN32" i="173"/>
  <c r="DM32" i="173"/>
  <c r="DL32" i="173"/>
  <c r="DK32" i="173"/>
  <c r="DJ32" i="173"/>
  <c r="DI32" i="173"/>
  <c r="DH32" i="173"/>
  <c r="DG32" i="173"/>
  <c r="DF32" i="173"/>
  <c r="DE32" i="173"/>
  <c r="DD32" i="173"/>
  <c r="DC32" i="173"/>
  <c r="DB32" i="173"/>
  <c r="DA32" i="173"/>
  <c r="CZ32" i="173"/>
  <c r="CY32" i="173"/>
  <c r="CX32" i="173"/>
  <c r="CW32" i="173"/>
  <c r="CV32" i="173"/>
  <c r="CU32" i="173"/>
  <c r="CT32" i="173"/>
  <c r="CS32" i="173"/>
  <c r="CR32" i="173"/>
  <c r="CQ32" i="173"/>
  <c r="CP32" i="173"/>
  <c r="CO32" i="173"/>
  <c r="CN32" i="173"/>
  <c r="CM32" i="173"/>
  <c r="CL32" i="173"/>
  <c r="CK32" i="173"/>
  <c r="CJ32" i="173"/>
  <c r="CI32" i="173"/>
  <c r="CH32" i="173"/>
  <c r="CG32" i="173"/>
  <c r="CF32" i="173"/>
  <c r="CE32" i="173"/>
  <c r="CD32" i="173"/>
  <c r="CC32" i="173"/>
  <c r="CB32" i="173"/>
  <c r="CA32" i="173"/>
  <c r="BZ32" i="173"/>
  <c r="BY32" i="173"/>
  <c r="BX32" i="173"/>
  <c r="BW32" i="173"/>
  <c r="BV32" i="173"/>
  <c r="BU32" i="173"/>
  <c r="BT32" i="173"/>
  <c r="BS32" i="173"/>
  <c r="BR32" i="173"/>
  <c r="BQ32" i="173"/>
  <c r="BP32" i="173"/>
  <c r="BO32" i="173"/>
  <c r="BN32" i="173"/>
  <c r="BM32" i="173"/>
  <c r="BL32" i="173"/>
  <c r="BK32" i="173"/>
  <c r="BJ32" i="173"/>
  <c r="BI32" i="173"/>
  <c r="BH32" i="173"/>
  <c r="BG32" i="173"/>
  <c r="BF32" i="173"/>
  <c r="BE32" i="173"/>
  <c r="BD32" i="173"/>
  <c r="BC32" i="173"/>
  <c r="BB32" i="173"/>
  <c r="BA32" i="173"/>
  <c r="AZ32" i="173"/>
  <c r="AY32" i="173"/>
  <c r="AX32" i="173"/>
  <c r="AW32" i="173"/>
  <c r="AV32" i="173"/>
  <c r="AU32" i="173"/>
  <c r="AT32" i="173"/>
  <c r="AS32" i="173"/>
  <c r="AR32" i="173"/>
  <c r="AQ32" i="173"/>
  <c r="AP32" i="173"/>
  <c r="AO32" i="173"/>
  <c r="AN32" i="173"/>
  <c r="AM32" i="173"/>
  <c r="AL32" i="173"/>
  <c r="AK32" i="173"/>
  <c r="AJ32" i="173"/>
  <c r="AI32" i="173"/>
  <c r="AH32" i="173"/>
  <c r="AG32" i="173"/>
  <c r="AF32" i="173"/>
  <c r="AE32" i="173"/>
  <c r="AD32" i="173"/>
  <c r="AC32" i="173"/>
  <c r="AB32" i="173"/>
  <c r="AA32" i="173"/>
  <c r="Z32" i="173"/>
  <c r="Y32" i="173"/>
  <c r="X32" i="173"/>
  <c r="W32" i="173"/>
  <c r="V32" i="173"/>
  <c r="U32" i="173"/>
  <c r="T32" i="173"/>
  <c r="S32" i="173"/>
  <c r="R32" i="173"/>
  <c r="Q32" i="173"/>
  <c r="P32" i="173"/>
  <c r="O32" i="173"/>
  <c r="N32" i="173"/>
  <c r="M32" i="173"/>
  <c r="L32" i="173"/>
  <c r="K32" i="173"/>
  <c r="J32" i="173"/>
  <c r="I32" i="173"/>
  <c r="H32" i="173"/>
  <c r="G32" i="173"/>
  <c r="F32" i="173"/>
  <c r="E32" i="173"/>
  <c r="D32" i="173"/>
  <c r="C32" i="173"/>
  <c r="B32" i="173"/>
  <c r="DX31" i="173"/>
  <c r="DW31" i="173"/>
  <c r="DV31" i="173"/>
  <c r="DU31" i="173"/>
  <c r="DT31" i="173"/>
  <c r="DS31" i="173"/>
  <c r="DR31" i="173"/>
  <c r="DQ31" i="173"/>
  <c r="DP31" i="173"/>
  <c r="DO31" i="173"/>
  <c r="DN31" i="173"/>
  <c r="DM31" i="173"/>
  <c r="DL31" i="173"/>
  <c r="DK31" i="173"/>
  <c r="DJ31" i="173"/>
  <c r="DI31" i="173"/>
  <c r="DH31" i="173"/>
  <c r="DG31" i="173"/>
  <c r="DF31" i="173"/>
  <c r="DE31" i="173"/>
  <c r="DD31" i="173"/>
  <c r="DC31" i="173"/>
  <c r="DB31" i="173"/>
  <c r="DA31" i="173"/>
  <c r="CZ31" i="173"/>
  <c r="CY31" i="173"/>
  <c r="CX31" i="173"/>
  <c r="CW31" i="173"/>
  <c r="CV31" i="173"/>
  <c r="CU31" i="173"/>
  <c r="CT31" i="173"/>
  <c r="CS31" i="173"/>
  <c r="CR31" i="173"/>
  <c r="CQ31" i="173"/>
  <c r="CP31" i="173"/>
  <c r="CO31" i="173"/>
  <c r="CN31" i="173"/>
  <c r="CM31" i="173"/>
  <c r="CL31" i="173"/>
  <c r="CK31" i="173"/>
  <c r="CJ31" i="173"/>
  <c r="CI31" i="173"/>
  <c r="CH31" i="173"/>
  <c r="CG31" i="173"/>
  <c r="CF31" i="173"/>
  <c r="CE31" i="173"/>
  <c r="CD31" i="173"/>
  <c r="CC31" i="173"/>
  <c r="CB31" i="173"/>
  <c r="CA31" i="173"/>
  <c r="BZ31" i="173"/>
  <c r="BY31" i="173"/>
  <c r="BX31" i="173"/>
  <c r="BW31" i="173"/>
  <c r="BV31" i="173"/>
  <c r="BU31" i="173"/>
  <c r="BT31" i="173"/>
  <c r="BS31" i="173"/>
  <c r="BR31" i="173"/>
  <c r="BQ31" i="173"/>
  <c r="BP31" i="173"/>
  <c r="BO31" i="173"/>
  <c r="BN31" i="173"/>
  <c r="BM31" i="173"/>
  <c r="BL31" i="173"/>
  <c r="BK31" i="173"/>
  <c r="BJ31" i="173"/>
  <c r="BI31" i="173"/>
  <c r="BH31" i="173"/>
  <c r="BG31" i="173"/>
  <c r="BF31" i="173"/>
  <c r="BE31" i="173"/>
  <c r="BD31" i="173"/>
  <c r="BC31" i="173"/>
  <c r="BB31" i="173"/>
  <c r="BA31" i="173"/>
  <c r="AZ31" i="173"/>
  <c r="AY31" i="173"/>
  <c r="AX31" i="173"/>
  <c r="AW31" i="173"/>
  <c r="AV31" i="173"/>
  <c r="AU31" i="173"/>
  <c r="AT31" i="173"/>
  <c r="AS31" i="173"/>
  <c r="AR31" i="173"/>
  <c r="AQ31" i="173"/>
  <c r="AP31" i="173"/>
  <c r="AO31" i="173"/>
  <c r="AN31" i="173"/>
  <c r="AM31" i="173"/>
  <c r="AL31" i="173"/>
  <c r="AK31" i="173"/>
  <c r="AJ31" i="173"/>
  <c r="AI31" i="173"/>
  <c r="AH31" i="173"/>
  <c r="AG31" i="173"/>
  <c r="AF31" i="173"/>
  <c r="AE31" i="173"/>
  <c r="AD31" i="173"/>
  <c r="AC31" i="173"/>
  <c r="AB31" i="173"/>
  <c r="AA31" i="173"/>
  <c r="Z31" i="173"/>
  <c r="Y31" i="173"/>
  <c r="X31" i="173"/>
  <c r="W31" i="173"/>
  <c r="V31" i="173"/>
  <c r="U31" i="173"/>
  <c r="T31" i="173"/>
  <c r="S31" i="173"/>
  <c r="R31" i="173"/>
  <c r="Q31" i="173"/>
  <c r="P31" i="173"/>
  <c r="O31" i="173"/>
  <c r="N31" i="173"/>
  <c r="M31" i="173"/>
  <c r="L31" i="173"/>
  <c r="K31" i="173"/>
  <c r="J31" i="173"/>
  <c r="I31" i="173"/>
  <c r="H31" i="173"/>
  <c r="G31" i="173"/>
  <c r="F31" i="173"/>
  <c r="E31" i="173"/>
  <c r="D31" i="173"/>
  <c r="C31" i="173"/>
  <c r="B31" i="173"/>
  <c r="DX28" i="173"/>
  <c r="DW28" i="173"/>
  <c r="DV28" i="173"/>
  <c r="DU28" i="173"/>
  <c r="DT28" i="173"/>
  <c r="DS28" i="173"/>
  <c r="DR28" i="173"/>
  <c r="DQ28" i="173"/>
  <c r="DP28" i="173"/>
  <c r="DO28" i="173"/>
  <c r="DN28" i="173"/>
  <c r="DM28" i="173"/>
  <c r="DL28" i="173"/>
  <c r="DK28" i="173"/>
  <c r="DJ28" i="173"/>
  <c r="DI28" i="173"/>
  <c r="DH28" i="173"/>
  <c r="DG28" i="173"/>
  <c r="DF28" i="173"/>
  <c r="DE28" i="173"/>
  <c r="DD28" i="173"/>
  <c r="DC28" i="173"/>
  <c r="DB28" i="173"/>
  <c r="DA28" i="173"/>
  <c r="CZ28" i="173"/>
  <c r="CY28" i="173"/>
  <c r="CX28" i="173"/>
  <c r="CW28" i="173"/>
  <c r="CV28" i="173"/>
  <c r="CU28" i="173"/>
  <c r="CT28" i="173"/>
  <c r="CS28" i="173"/>
  <c r="CR28" i="173"/>
  <c r="CQ28" i="173"/>
  <c r="CP28" i="173"/>
  <c r="CO28" i="173"/>
  <c r="CN28" i="173"/>
  <c r="CM28" i="173"/>
  <c r="CL28" i="173"/>
  <c r="CK28" i="173"/>
  <c r="CJ28" i="173"/>
  <c r="CI28" i="173"/>
  <c r="CH28" i="173"/>
  <c r="CG28" i="173"/>
  <c r="CF28" i="173"/>
  <c r="CE28" i="173"/>
  <c r="CD28" i="173"/>
  <c r="CC28" i="173"/>
  <c r="CB28" i="173"/>
  <c r="CA28" i="173"/>
  <c r="BZ28" i="173"/>
  <c r="BY28" i="173"/>
  <c r="BX28" i="173"/>
  <c r="BW28" i="173"/>
  <c r="BV28" i="173"/>
  <c r="BU28" i="173"/>
  <c r="BT28" i="173"/>
  <c r="BS28" i="173"/>
  <c r="BR28" i="173"/>
  <c r="BQ28" i="173"/>
  <c r="BP28" i="173"/>
  <c r="BO28" i="173"/>
  <c r="BN28" i="173"/>
  <c r="BM28" i="173"/>
  <c r="BL28" i="173"/>
  <c r="BK28" i="173"/>
  <c r="BJ28" i="173"/>
  <c r="BI28" i="173"/>
  <c r="BH28" i="173"/>
  <c r="BG28" i="173"/>
  <c r="BD28" i="173"/>
  <c r="BC28" i="173"/>
  <c r="BB28" i="173"/>
  <c r="BA28" i="173"/>
  <c r="AZ28" i="173"/>
  <c r="AY28" i="173"/>
  <c r="AX28" i="173"/>
  <c r="AW28" i="173"/>
  <c r="AV28" i="173"/>
  <c r="AU28" i="173"/>
  <c r="AT28" i="173"/>
  <c r="AS28" i="173"/>
  <c r="AR28" i="173"/>
  <c r="AQ28" i="173"/>
  <c r="AP28" i="173"/>
  <c r="AO28" i="173"/>
  <c r="AN28" i="173"/>
  <c r="AM28" i="173"/>
  <c r="AL28" i="173"/>
  <c r="AK28" i="173"/>
  <c r="AJ28" i="173"/>
  <c r="AI28" i="173"/>
  <c r="AH28" i="173"/>
  <c r="AG28" i="173"/>
  <c r="AF28" i="173"/>
  <c r="AE28" i="173"/>
  <c r="AD28" i="173"/>
  <c r="AC28" i="173"/>
  <c r="AB28" i="173"/>
  <c r="AA28" i="173"/>
  <c r="Z28" i="173"/>
  <c r="Y28" i="173"/>
  <c r="X28" i="173"/>
  <c r="W28" i="173"/>
  <c r="V28" i="173"/>
  <c r="U28" i="173"/>
  <c r="T28" i="173"/>
  <c r="S28" i="173"/>
  <c r="R28" i="173"/>
  <c r="Q28" i="173"/>
  <c r="P28" i="173"/>
  <c r="O28" i="173"/>
  <c r="N28" i="173"/>
  <c r="M28" i="173"/>
  <c r="L28" i="173"/>
  <c r="K28" i="173"/>
  <c r="J28" i="173"/>
  <c r="I28" i="173"/>
  <c r="H28" i="173"/>
  <c r="G28" i="173"/>
  <c r="F28" i="173"/>
  <c r="E28" i="173"/>
  <c r="D28" i="173"/>
  <c r="C28" i="173"/>
  <c r="B28" i="173"/>
  <c r="DX26" i="173"/>
  <c r="DW26" i="173"/>
  <c r="DV26" i="173"/>
  <c r="DU26" i="173"/>
  <c r="DT26" i="173"/>
  <c r="DS26" i="173"/>
  <c r="DR26" i="173"/>
  <c r="DQ26" i="173"/>
  <c r="DP26" i="173"/>
  <c r="DO26" i="173"/>
  <c r="DN26" i="173"/>
  <c r="DM26" i="173"/>
  <c r="DL26" i="173"/>
  <c r="DK26" i="173"/>
  <c r="DJ26" i="173"/>
  <c r="DI26" i="173"/>
  <c r="DH26" i="173"/>
  <c r="DG26" i="173"/>
  <c r="DF26" i="173"/>
  <c r="DE26" i="173"/>
  <c r="DD26" i="173"/>
  <c r="DC26" i="173"/>
  <c r="DB26" i="173"/>
  <c r="DA26" i="173"/>
  <c r="CZ26" i="173"/>
  <c r="CY26" i="173"/>
  <c r="CX26" i="173"/>
  <c r="CW26" i="173"/>
  <c r="CV26" i="173"/>
  <c r="CU26" i="173"/>
  <c r="CT26" i="173"/>
  <c r="CS26" i="173"/>
  <c r="CR26" i="173"/>
  <c r="CQ26" i="173"/>
  <c r="CP26" i="173"/>
  <c r="CO26" i="173"/>
  <c r="CN26" i="173"/>
  <c r="CM26" i="173"/>
  <c r="CL26" i="173"/>
  <c r="CK26" i="173"/>
  <c r="CJ26" i="173"/>
  <c r="CI26" i="173"/>
  <c r="CH26" i="173"/>
  <c r="CG26" i="173"/>
  <c r="CF26" i="173"/>
  <c r="CE26" i="173"/>
  <c r="CD26" i="173"/>
  <c r="CC26" i="173"/>
  <c r="CB26" i="173"/>
  <c r="CA26" i="173"/>
  <c r="BZ26" i="173"/>
  <c r="BY26" i="173"/>
  <c r="BX26" i="173"/>
  <c r="BW26" i="173"/>
  <c r="BV26" i="173"/>
  <c r="BU26" i="173"/>
  <c r="BT26" i="173"/>
  <c r="BS26" i="173"/>
  <c r="BR26" i="173"/>
  <c r="BQ26" i="173"/>
  <c r="BP26" i="173"/>
  <c r="BO26" i="173"/>
  <c r="BN26" i="173"/>
  <c r="BM26" i="173"/>
  <c r="BL26" i="173"/>
  <c r="BK26" i="173"/>
  <c r="BJ26" i="173"/>
  <c r="BI26" i="173"/>
  <c r="BH26" i="173"/>
  <c r="BG26" i="173"/>
  <c r="BF26" i="173"/>
  <c r="BE26" i="173"/>
  <c r="BD26" i="173"/>
  <c r="BC26" i="173"/>
  <c r="BB26" i="173"/>
  <c r="BA26" i="173"/>
  <c r="AZ26" i="173"/>
  <c r="AY26" i="173"/>
  <c r="AX26" i="173"/>
  <c r="AW26" i="173"/>
  <c r="AV26" i="173"/>
  <c r="AU26" i="173"/>
  <c r="AT26" i="173"/>
  <c r="AS26" i="173"/>
  <c r="AR26" i="173"/>
  <c r="AQ26" i="173"/>
  <c r="AP26" i="173"/>
  <c r="AO26" i="173"/>
  <c r="AN26" i="173"/>
  <c r="AM26" i="173"/>
  <c r="AL26" i="173"/>
  <c r="AK26" i="173"/>
  <c r="AJ26" i="173"/>
  <c r="AI26" i="173"/>
  <c r="AH26" i="173"/>
  <c r="AG26" i="173"/>
  <c r="AF26" i="173"/>
  <c r="AE26" i="173"/>
  <c r="AD26" i="173"/>
  <c r="AC26" i="173"/>
  <c r="AB26" i="173"/>
  <c r="AA26" i="173"/>
  <c r="Z26" i="173"/>
  <c r="Y26" i="173"/>
  <c r="X26" i="173"/>
  <c r="W26" i="173"/>
  <c r="V26" i="173"/>
  <c r="U26" i="173"/>
  <c r="T26" i="173"/>
  <c r="S26" i="173"/>
  <c r="R26" i="173"/>
  <c r="Q26" i="173"/>
  <c r="P26" i="173"/>
  <c r="O26" i="173"/>
  <c r="N26" i="173"/>
  <c r="M26" i="173"/>
  <c r="L26" i="173"/>
  <c r="K26" i="173"/>
  <c r="J26" i="173"/>
  <c r="I26" i="173"/>
  <c r="H26" i="173"/>
  <c r="G26" i="173"/>
  <c r="F26" i="173"/>
  <c r="E26" i="173"/>
  <c r="D26" i="173"/>
  <c r="C26" i="173"/>
  <c r="B26" i="173"/>
  <c r="DX25" i="173"/>
  <c r="DW25" i="173"/>
  <c r="DV25" i="173"/>
  <c r="DU25" i="173"/>
  <c r="DT25" i="173"/>
  <c r="DS25" i="173"/>
  <c r="DR25" i="173"/>
  <c r="DQ25" i="173"/>
  <c r="DP25" i="173"/>
  <c r="DO25" i="173"/>
  <c r="DN25" i="173"/>
  <c r="DM25" i="173"/>
  <c r="DL25" i="173"/>
  <c r="DK25" i="173"/>
  <c r="DJ25" i="173"/>
  <c r="DI25" i="173"/>
  <c r="DH25" i="173"/>
  <c r="DG25" i="173"/>
  <c r="DF25" i="173"/>
  <c r="DE25" i="173"/>
  <c r="DD25" i="173"/>
  <c r="DC25" i="173"/>
  <c r="DB25" i="173"/>
  <c r="DA25" i="173"/>
  <c r="CZ25" i="173"/>
  <c r="CY25" i="173"/>
  <c r="CX25" i="173"/>
  <c r="CW25" i="173"/>
  <c r="CV25" i="173"/>
  <c r="CU25" i="173"/>
  <c r="CT25" i="173"/>
  <c r="CS25" i="173"/>
  <c r="CR25" i="173"/>
  <c r="CQ25" i="173"/>
  <c r="CP25" i="173"/>
  <c r="CO25" i="173"/>
  <c r="CN25" i="173"/>
  <c r="CM25" i="173"/>
  <c r="CL25" i="173"/>
  <c r="CK25" i="173"/>
  <c r="CJ25" i="173"/>
  <c r="CI25" i="173"/>
  <c r="CH25" i="173"/>
  <c r="CG25" i="173"/>
  <c r="CF25" i="173"/>
  <c r="CE25" i="173"/>
  <c r="CD25" i="173"/>
  <c r="CC25" i="173"/>
  <c r="CB25" i="173"/>
  <c r="CA25" i="173"/>
  <c r="BZ25" i="173"/>
  <c r="BY25" i="173"/>
  <c r="BX25" i="173"/>
  <c r="BW25" i="173"/>
  <c r="BV25" i="173"/>
  <c r="BU25" i="173"/>
  <c r="BT25" i="173"/>
  <c r="BS25" i="173"/>
  <c r="BR25" i="173"/>
  <c r="BQ25" i="173"/>
  <c r="BP25" i="173"/>
  <c r="BO25" i="173"/>
  <c r="BN25" i="173"/>
  <c r="BM25" i="173"/>
  <c r="BL25" i="173"/>
  <c r="BK25" i="173"/>
  <c r="BJ25" i="173"/>
  <c r="BI25" i="173"/>
  <c r="BH25" i="173"/>
  <c r="BG25" i="173"/>
  <c r="BF25" i="173"/>
  <c r="BE25" i="173"/>
  <c r="BD25" i="173"/>
  <c r="BC25" i="173"/>
  <c r="BB25" i="173"/>
  <c r="BA25" i="173"/>
  <c r="AZ25" i="173"/>
  <c r="AY25" i="173"/>
  <c r="AX25" i="173"/>
  <c r="AW25" i="173"/>
  <c r="AV25" i="173"/>
  <c r="AU25" i="173"/>
  <c r="AT25" i="173"/>
  <c r="AS25" i="173"/>
  <c r="AR25" i="173"/>
  <c r="AQ25" i="173"/>
  <c r="AP25" i="173"/>
  <c r="AO25" i="173"/>
  <c r="AN25" i="173"/>
  <c r="AM25" i="173"/>
  <c r="AL25" i="173"/>
  <c r="AK25" i="173"/>
  <c r="AJ25" i="173"/>
  <c r="AI25" i="173"/>
  <c r="AH25" i="173"/>
  <c r="AG25" i="173"/>
  <c r="AF25" i="173"/>
  <c r="AE25" i="173"/>
  <c r="AD25" i="173"/>
  <c r="AC25" i="173"/>
  <c r="AB25" i="173"/>
  <c r="AA25" i="173"/>
  <c r="Z25" i="173"/>
  <c r="Y25" i="173"/>
  <c r="X25" i="173"/>
  <c r="W25" i="173"/>
  <c r="V25" i="173"/>
  <c r="U25" i="173"/>
  <c r="T25" i="173"/>
  <c r="S25" i="173"/>
  <c r="R25" i="173"/>
  <c r="Q25" i="173"/>
  <c r="P25" i="173"/>
  <c r="O25" i="173"/>
  <c r="N25" i="173"/>
  <c r="M25" i="173"/>
  <c r="L25" i="173"/>
  <c r="K25" i="173"/>
  <c r="J25" i="173"/>
  <c r="I25" i="173"/>
  <c r="H25" i="173"/>
  <c r="G25" i="173"/>
  <c r="F25" i="173"/>
  <c r="E25" i="173"/>
  <c r="D25" i="173"/>
  <c r="C25" i="173"/>
  <c r="B25" i="173"/>
  <c r="DX23" i="173"/>
  <c r="DW23" i="173"/>
  <c r="DV23" i="173"/>
  <c r="DU23" i="173"/>
  <c r="DT23" i="173"/>
  <c r="DS23" i="173"/>
  <c r="DR23" i="173"/>
  <c r="DQ23" i="173"/>
  <c r="DP23" i="173"/>
  <c r="DO23" i="173"/>
  <c r="DN23" i="173"/>
  <c r="DM23" i="173"/>
  <c r="DL23" i="173"/>
  <c r="DK23" i="173"/>
  <c r="DJ23" i="173"/>
  <c r="DI23" i="173"/>
  <c r="DH23" i="173"/>
  <c r="DG23" i="173"/>
  <c r="DF23" i="173"/>
  <c r="DE23" i="173"/>
  <c r="DD23" i="173"/>
  <c r="DC23" i="173"/>
  <c r="DB23" i="173"/>
  <c r="DA23" i="173"/>
  <c r="CZ23" i="173"/>
  <c r="CY23" i="173"/>
  <c r="CX23" i="173"/>
  <c r="CW23" i="173"/>
  <c r="CV23" i="173"/>
  <c r="CU23" i="173"/>
  <c r="CT23" i="173"/>
  <c r="CS23" i="173"/>
  <c r="CR23" i="173"/>
  <c r="CQ23" i="173"/>
  <c r="CP23" i="173"/>
  <c r="CO23" i="173"/>
  <c r="CN23" i="173"/>
  <c r="CM23" i="173"/>
  <c r="CL23" i="173"/>
  <c r="CK23" i="173"/>
  <c r="CJ23" i="173"/>
  <c r="CI23" i="173"/>
  <c r="CH23" i="173"/>
  <c r="CG23" i="173"/>
  <c r="CF23" i="173"/>
  <c r="CE23" i="173"/>
  <c r="CD23" i="173"/>
  <c r="CC23" i="173"/>
  <c r="CB23" i="173"/>
  <c r="CA23" i="173"/>
  <c r="BZ23" i="173"/>
  <c r="BY23" i="173"/>
  <c r="BX23" i="173"/>
  <c r="BW23" i="173"/>
  <c r="BV23" i="173"/>
  <c r="BU23" i="173"/>
  <c r="BT23" i="173"/>
  <c r="BS23" i="173"/>
  <c r="BR23" i="173"/>
  <c r="BQ23" i="173"/>
  <c r="BP23" i="173"/>
  <c r="BO23" i="173"/>
  <c r="BN23" i="173"/>
  <c r="BM23" i="173"/>
  <c r="BL23" i="173"/>
  <c r="BK23" i="173"/>
  <c r="BJ23" i="173"/>
  <c r="BI23" i="173"/>
  <c r="BH23" i="173"/>
  <c r="BG23" i="173"/>
  <c r="BF23" i="173"/>
  <c r="BE23" i="173"/>
  <c r="BD23" i="173"/>
  <c r="BC23" i="173"/>
  <c r="BB23" i="173"/>
  <c r="BA23" i="173"/>
  <c r="AZ23" i="173"/>
  <c r="AY23" i="173"/>
  <c r="AX23" i="173"/>
  <c r="AW23" i="173"/>
  <c r="AV23" i="173"/>
  <c r="AU23" i="173"/>
  <c r="AT23" i="173"/>
  <c r="AS23" i="173"/>
  <c r="AR23" i="173"/>
  <c r="AQ23" i="173"/>
  <c r="AP23" i="173"/>
  <c r="AO23" i="173"/>
  <c r="AN23" i="173"/>
  <c r="AM23" i="173"/>
  <c r="AL23" i="173"/>
  <c r="AK23" i="173"/>
  <c r="AJ23" i="173"/>
  <c r="AI23" i="173"/>
  <c r="AH23" i="173"/>
  <c r="AG23" i="173"/>
  <c r="AF23" i="173"/>
  <c r="AE23" i="173"/>
  <c r="AD23" i="173"/>
  <c r="AC23" i="173"/>
  <c r="AB23" i="173"/>
  <c r="AA23" i="173"/>
  <c r="Z23" i="173"/>
  <c r="Y23" i="173"/>
  <c r="X23" i="173"/>
  <c r="W23" i="173"/>
  <c r="V23" i="173"/>
  <c r="U23" i="173"/>
  <c r="T23" i="173"/>
  <c r="S23" i="173"/>
  <c r="R23" i="173"/>
  <c r="Q23" i="173"/>
  <c r="P23" i="173"/>
  <c r="O23" i="173"/>
  <c r="N23" i="173"/>
  <c r="M23" i="173"/>
  <c r="L23" i="173"/>
  <c r="K23" i="173"/>
  <c r="J23" i="173"/>
  <c r="I23" i="173"/>
  <c r="H23" i="173"/>
  <c r="G23" i="173"/>
  <c r="F23" i="173"/>
  <c r="E23" i="173"/>
  <c r="D23" i="173"/>
  <c r="C23" i="173"/>
  <c r="B23" i="173"/>
  <c r="DX22" i="173"/>
  <c r="DW22" i="173"/>
  <c r="DV22" i="173"/>
  <c r="DU22" i="173"/>
  <c r="DT22" i="173"/>
  <c r="DS22" i="173"/>
  <c r="DR22" i="173"/>
  <c r="DQ22" i="173"/>
  <c r="DP22" i="173"/>
  <c r="DO22" i="173"/>
  <c r="DN22" i="173"/>
  <c r="DM22" i="173"/>
  <c r="DL22" i="173"/>
  <c r="DK22" i="173"/>
  <c r="DJ22" i="173"/>
  <c r="DI22" i="173"/>
  <c r="DH22" i="173"/>
  <c r="DG22" i="173"/>
  <c r="DF22" i="173"/>
  <c r="DE22" i="173"/>
  <c r="DD22" i="173"/>
  <c r="DC22" i="173"/>
  <c r="DB22" i="173"/>
  <c r="DA22" i="173"/>
  <c r="CZ22" i="173"/>
  <c r="CY22" i="173"/>
  <c r="CX22" i="173"/>
  <c r="CW22" i="173"/>
  <c r="CV22" i="173"/>
  <c r="CU22" i="173"/>
  <c r="CT22" i="173"/>
  <c r="CS22" i="173"/>
  <c r="CR22" i="173"/>
  <c r="CQ22" i="173"/>
  <c r="CP22" i="173"/>
  <c r="CO22" i="173"/>
  <c r="CN22" i="173"/>
  <c r="CM22" i="173"/>
  <c r="CL22" i="173"/>
  <c r="CK22" i="173"/>
  <c r="CJ22" i="173"/>
  <c r="CI22" i="173"/>
  <c r="CH22" i="173"/>
  <c r="CG22" i="173"/>
  <c r="CF22" i="173"/>
  <c r="CE22" i="173"/>
  <c r="CD22" i="173"/>
  <c r="CC22" i="173"/>
  <c r="CB22" i="173"/>
  <c r="CA22" i="173"/>
  <c r="BZ22" i="173"/>
  <c r="BY22" i="173"/>
  <c r="BX22" i="173"/>
  <c r="BW22" i="173"/>
  <c r="BV22" i="173"/>
  <c r="BU22" i="173"/>
  <c r="BT22" i="173"/>
  <c r="BS22" i="173"/>
  <c r="BR22" i="173"/>
  <c r="BQ22" i="173"/>
  <c r="BP22" i="173"/>
  <c r="BO22" i="173"/>
  <c r="BN22" i="173"/>
  <c r="BM22" i="173"/>
  <c r="BL22" i="173"/>
  <c r="BK22" i="173"/>
  <c r="BJ22" i="173"/>
  <c r="BI22" i="173"/>
  <c r="BH22" i="173"/>
  <c r="BG22" i="173"/>
  <c r="BF22" i="173"/>
  <c r="BE22" i="173"/>
  <c r="BD22" i="173"/>
  <c r="BC22" i="173"/>
  <c r="BB22" i="173"/>
  <c r="BA22" i="173"/>
  <c r="AZ22" i="173"/>
  <c r="AY22" i="173"/>
  <c r="AX22" i="173"/>
  <c r="AW22" i="173"/>
  <c r="AV22" i="173"/>
  <c r="AU22" i="173"/>
  <c r="AT22" i="173"/>
  <c r="AS22" i="173"/>
  <c r="AR22" i="173"/>
  <c r="AQ22" i="173"/>
  <c r="AP22" i="173"/>
  <c r="AO22" i="173"/>
  <c r="AN22" i="173"/>
  <c r="AM22" i="173"/>
  <c r="AL22" i="173"/>
  <c r="AK22" i="173"/>
  <c r="AJ22" i="173"/>
  <c r="AI22" i="173"/>
  <c r="AH22" i="173"/>
  <c r="AG22" i="173"/>
  <c r="AF22" i="173"/>
  <c r="AE22" i="173"/>
  <c r="AD22" i="173"/>
  <c r="AC22" i="173"/>
  <c r="AB22" i="173"/>
  <c r="AA22" i="173"/>
  <c r="Z22" i="173"/>
  <c r="Y22" i="173"/>
  <c r="X22" i="173"/>
  <c r="W22" i="173"/>
  <c r="V22" i="173"/>
  <c r="U22" i="173"/>
  <c r="T22" i="173"/>
  <c r="S22" i="173"/>
  <c r="R22" i="173"/>
  <c r="Q22" i="173"/>
  <c r="P22" i="173"/>
  <c r="O22" i="173"/>
  <c r="N22" i="173"/>
  <c r="M22" i="173"/>
  <c r="L22" i="173"/>
  <c r="K22" i="173"/>
  <c r="J22" i="173"/>
  <c r="I22" i="173"/>
  <c r="H22" i="173"/>
  <c r="G22" i="173"/>
  <c r="F22" i="173"/>
  <c r="E22" i="173"/>
  <c r="D22" i="173"/>
  <c r="C22" i="173"/>
  <c r="B22" i="173"/>
  <c r="DX20" i="173"/>
  <c r="DW20" i="173"/>
  <c r="DV20" i="173"/>
  <c r="DU20" i="173"/>
  <c r="DT20" i="173"/>
  <c r="DS20" i="173"/>
  <c r="DR20" i="173"/>
  <c r="DQ20" i="173"/>
  <c r="DP20" i="173"/>
  <c r="DO20" i="173"/>
  <c r="DN20" i="173"/>
  <c r="DM20" i="173"/>
  <c r="DL20" i="173"/>
  <c r="DK20" i="173"/>
  <c r="DJ20" i="173"/>
  <c r="DI20" i="173"/>
  <c r="DH20" i="173"/>
  <c r="DG20" i="173"/>
  <c r="DF20" i="173"/>
  <c r="DE20" i="173"/>
  <c r="DD20" i="173"/>
  <c r="DC20" i="173"/>
  <c r="DB20" i="173"/>
  <c r="DA20" i="173"/>
  <c r="CZ20" i="173"/>
  <c r="CY20" i="173"/>
  <c r="CX20" i="173"/>
  <c r="CW20" i="173"/>
  <c r="CV20" i="173"/>
  <c r="CU20" i="173"/>
  <c r="CT20" i="173"/>
  <c r="CS20" i="173"/>
  <c r="CR20" i="173"/>
  <c r="CQ20" i="173"/>
  <c r="CP20" i="173"/>
  <c r="CO20" i="173"/>
  <c r="CN20" i="173"/>
  <c r="CM20" i="173"/>
  <c r="CL20" i="173"/>
  <c r="CK20" i="173"/>
  <c r="CJ20" i="173"/>
  <c r="CI20" i="173"/>
  <c r="CH20" i="173"/>
  <c r="CG20" i="173"/>
  <c r="CF20" i="173"/>
  <c r="CE20" i="173"/>
  <c r="CD20" i="173"/>
  <c r="CC20" i="173"/>
  <c r="CB20" i="173"/>
  <c r="CA20" i="173"/>
  <c r="BZ20" i="173"/>
  <c r="BY20" i="173"/>
  <c r="BX20" i="173"/>
  <c r="BW20" i="173"/>
  <c r="BV20" i="173"/>
  <c r="BU20" i="173"/>
  <c r="BT20" i="173"/>
  <c r="BS20" i="173"/>
  <c r="BR20" i="173"/>
  <c r="BQ20" i="173"/>
  <c r="BP20" i="173"/>
  <c r="BO20" i="173"/>
  <c r="BN20" i="173"/>
  <c r="BM20" i="173"/>
  <c r="BL20" i="173"/>
  <c r="BK20" i="173"/>
  <c r="BJ20" i="173"/>
  <c r="BI20" i="173"/>
  <c r="BH20" i="173"/>
  <c r="BG20" i="173"/>
  <c r="BF20" i="173"/>
  <c r="BE20" i="173"/>
  <c r="BD20" i="173"/>
  <c r="BC20" i="173"/>
  <c r="BB20" i="173"/>
  <c r="BA20" i="173"/>
  <c r="AZ20" i="173"/>
  <c r="AY20" i="173"/>
  <c r="AX20" i="173"/>
  <c r="AW20" i="173"/>
  <c r="AV20" i="173"/>
  <c r="AU20" i="173"/>
  <c r="AT20" i="173"/>
  <c r="AS20" i="173"/>
  <c r="AR20" i="173"/>
  <c r="AQ20" i="173"/>
  <c r="AP20" i="173"/>
  <c r="AO20" i="173"/>
  <c r="AN20" i="173"/>
  <c r="AM20" i="173"/>
  <c r="AL20" i="173"/>
  <c r="AK20" i="173"/>
  <c r="AJ20" i="173"/>
  <c r="AI20" i="173"/>
  <c r="AH20" i="173"/>
  <c r="AG20" i="173"/>
  <c r="AF20" i="173"/>
  <c r="AE20" i="173"/>
  <c r="AD20" i="173"/>
  <c r="AC20" i="173"/>
  <c r="AB20" i="173"/>
  <c r="AA20" i="173"/>
  <c r="Z20" i="173"/>
  <c r="Y20" i="173"/>
  <c r="X20" i="173"/>
  <c r="W20" i="173"/>
  <c r="V20" i="173"/>
  <c r="U20" i="173"/>
  <c r="T20" i="173"/>
  <c r="S20" i="173"/>
  <c r="R20" i="173"/>
  <c r="Q20" i="173"/>
  <c r="P20" i="173"/>
  <c r="O20" i="173"/>
  <c r="N20" i="173"/>
  <c r="M20" i="173"/>
  <c r="L20" i="173"/>
  <c r="K20" i="173"/>
  <c r="J20" i="173"/>
  <c r="I20" i="173"/>
  <c r="H20" i="173"/>
  <c r="G20" i="173"/>
  <c r="F20" i="173"/>
  <c r="E20" i="173"/>
  <c r="D20" i="173"/>
  <c r="C20" i="173"/>
  <c r="B20" i="173"/>
  <c r="DX19" i="173"/>
  <c r="DW19" i="173"/>
  <c r="DV19" i="173"/>
  <c r="DU19" i="173"/>
  <c r="DT19" i="173"/>
  <c r="DS19" i="173"/>
  <c r="DR19" i="173"/>
  <c r="DQ19" i="173"/>
  <c r="DP19" i="173"/>
  <c r="DO19" i="173"/>
  <c r="DN19" i="173"/>
  <c r="DM19" i="173"/>
  <c r="DL19" i="173"/>
  <c r="DK19" i="173"/>
  <c r="DJ19" i="173"/>
  <c r="DI19" i="173"/>
  <c r="DH19" i="173"/>
  <c r="DG19" i="173"/>
  <c r="DF19" i="173"/>
  <c r="DE19" i="173"/>
  <c r="DD19" i="173"/>
  <c r="DC19" i="173"/>
  <c r="DB19" i="173"/>
  <c r="DA19" i="173"/>
  <c r="CZ19" i="173"/>
  <c r="CY19" i="173"/>
  <c r="CX19" i="173"/>
  <c r="CW19" i="173"/>
  <c r="CV19" i="173"/>
  <c r="CU19" i="173"/>
  <c r="CT19" i="173"/>
  <c r="CS19" i="173"/>
  <c r="CR19" i="173"/>
  <c r="CQ19" i="173"/>
  <c r="CP19" i="173"/>
  <c r="CO19" i="173"/>
  <c r="CN19" i="173"/>
  <c r="CM19" i="173"/>
  <c r="CL19" i="173"/>
  <c r="CK19" i="173"/>
  <c r="CJ19" i="173"/>
  <c r="CI19" i="173"/>
  <c r="CH19" i="173"/>
  <c r="CG19" i="173"/>
  <c r="CF19" i="173"/>
  <c r="CE19" i="173"/>
  <c r="CD19" i="173"/>
  <c r="CC19" i="173"/>
  <c r="CB19" i="173"/>
  <c r="CA19" i="173"/>
  <c r="BZ19" i="173"/>
  <c r="BY19" i="173"/>
  <c r="BX19" i="173"/>
  <c r="BW19" i="173"/>
  <c r="BV19" i="173"/>
  <c r="BU19" i="173"/>
  <c r="BT19" i="173"/>
  <c r="BS19" i="173"/>
  <c r="BR19" i="173"/>
  <c r="BQ19" i="173"/>
  <c r="BP19" i="173"/>
  <c r="BO19" i="173"/>
  <c r="BN19" i="173"/>
  <c r="BM19" i="173"/>
  <c r="BL19" i="173"/>
  <c r="BK19" i="173"/>
  <c r="BJ19" i="173"/>
  <c r="BI19" i="173"/>
  <c r="BH19" i="173"/>
  <c r="BG19" i="173"/>
  <c r="BF19" i="173"/>
  <c r="BE19" i="173"/>
  <c r="BD19" i="173"/>
  <c r="BC19" i="173"/>
  <c r="BB19" i="173"/>
  <c r="BA19" i="173"/>
  <c r="AZ19" i="173"/>
  <c r="AY19" i="173"/>
  <c r="AX19" i="173"/>
  <c r="AW19" i="173"/>
  <c r="AV19" i="173"/>
  <c r="AU19" i="173"/>
  <c r="AT19" i="173"/>
  <c r="AS19" i="173"/>
  <c r="AR19" i="173"/>
  <c r="AQ19" i="173"/>
  <c r="AP19" i="173"/>
  <c r="AO19" i="173"/>
  <c r="AN19" i="173"/>
  <c r="AM19" i="173"/>
  <c r="AL19" i="173"/>
  <c r="AK19" i="173"/>
  <c r="AJ19" i="173"/>
  <c r="AI19" i="173"/>
  <c r="AH19" i="173"/>
  <c r="AG19" i="173"/>
  <c r="AF19" i="173"/>
  <c r="AE19" i="173"/>
  <c r="AD19" i="173"/>
  <c r="AC19" i="173"/>
  <c r="AB19" i="173"/>
  <c r="AA19" i="173"/>
  <c r="Z19" i="173"/>
  <c r="Y19" i="173"/>
  <c r="X19" i="173"/>
  <c r="W19" i="173"/>
  <c r="V19" i="173"/>
  <c r="U19" i="173"/>
  <c r="T19" i="173"/>
  <c r="S19" i="173"/>
  <c r="R19" i="173"/>
  <c r="Q19" i="173"/>
  <c r="P19" i="173"/>
  <c r="O19" i="173"/>
  <c r="N19" i="173"/>
  <c r="M19" i="173"/>
  <c r="L19" i="173"/>
  <c r="K19" i="173"/>
  <c r="J19" i="173"/>
  <c r="I19" i="173"/>
  <c r="H19" i="173"/>
  <c r="G19" i="173"/>
  <c r="F19" i="173"/>
  <c r="E19" i="173"/>
  <c r="D19" i="173"/>
  <c r="C19" i="173"/>
  <c r="B19" i="173"/>
  <c r="DX17" i="173"/>
  <c r="DW17" i="173"/>
  <c r="DV17" i="173"/>
  <c r="DU17" i="173"/>
  <c r="DT17" i="173"/>
  <c r="DS17" i="173"/>
  <c r="DR17" i="173"/>
  <c r="DQ17" i="173"/>
  <c r="DP17" i="173"/>
  <c r="DO17" i="173"/>
  <c r="DN17" i="173"/>
  <c r="DM17" i="173"/>
  <c r="DL17" i="173"/>
  <c r="DK17" i="173"/>
  <c r="DJ17" i="173"/>
  <c r="DI17" i="173"/>
  <c r="DH17" i="173"/>
  <c r="DG17" i="173"/>
  <c r="DF17" i="173"/>
  <c r="DE17" i="173"/>
  <c r="DD17" i="173"/>
  <c r="DC17" i="173"/>
  <c r="DB17" i="173"/>
  <c r="DA17" i="173"/>
  <c r="CZ17" i="173"/>
  <c r="CY17" i="173"/>
  <c r="CX17" i="173"/>
  <c r="CW17" i="173"/>
  <c r="CV17" i="173"/>
  <c r="CU17" i="173"/>
  <c r="CT17" i="173"/>
  <c r="CS17" i="173"/>
  <c r="CR17" i="173"/>
  <c r="CQ17" i="173"/>
  <c r="CP17" i="173"/>
  <c r="CO17" i="173"/>
  <c r="CN17" i="173"/>
  <c r="CM17" i="173"/>
  <c r="CL17" i="173"/>
  <c r="CK17" i="173"/>
  <c r="CJ17" i="173"/>
  <c r="CI17" i="173"/>
  <c r="CH17" i="173"/>
  <c r="CG17" i="173"/>
  <c r="CF17" i="173"/>
  <c r="CE17" i="173"/>
  <c r="CD17" i="173"/>
  <c r="CC17" i="173"/>
  <c r="CB17" i="173"/>
  <c r="CA17" i="173"/>
  <c r="BZ17" i="173"/>
  <c r="BY17" i="173"/>
  <c r="BX17" i="173"/>
  <c r="BW17" i="173"/>
  <c r="BV17" i="173"/>
  <c r="BU17" i="173"/>
  <c r="BT17" i="173"/>
  <c r="BS17" i="173"/>
  <c r="BR17" i="173"/>
  <c r="BQ17" i="173"/>
  <c r="BP17" i="173"/>
  <c r="BO17" i="173"/>
  <c r="BN17" i="173"/>
  <c r="BM17" i="173"/>
  <c r="BL17" i="173"/>
  <c r="BK17" i="173"/>
  <c r="BJ17" i="173"/>
  <c r="BI17" i="173"/>
  <c r="BH17" i="173"/>
  <c r="BG17" i="173"/>
  <c r="BF17" i="173"/>
  <c r="BE17" i="173"/>
  <c r="BD17" i="173"/>
  <c r="BC17" i="173"/>
  <c r="BB17" i="173"/>
  <c r="BA17" i="173"/>
  <c r="AZ17" i="173"/>
  <c r="AY17" i="173"/>
  <c r="AX17" i="173"/>
  <c r="AW17" i="173"/>
  <c r="AV17" i="173"/>
  <c r="AU17" i="173"/>
  <c r="AT17" i="173"/>
  <c r="AS17" i="173"/>
  <c r="AR17" i="173"/>
  <c r="AQ17" i="173"/>
  <c r="AP17" i="173"/>
  <c r="AO17" i="173"/>
  <c r="AN17" i="173"/>
  <c r="AM17" i="173"/>
  <c r="AL17" i="173"/>
  <c r="AK17" i="173"/>
  <c r="AJ17" i="173"/>
  <c r="AI17" i="173"/>
  <c r="AH17" i="173"/>
  <c r="AG17" i="173"/>
  <c r="AF17" i="173"/>
  <c r="AE17" i="173"/>
  <c r="AD17" i="173"/>
  <c r="AC17" i="173"/>
  <c r="AB17" i="173"/>
  <c r="AA17" i="173"/>
  <c r="Z17" i="173"/>
  <c r="Y17" i="173"/>
  <c r="X17" i="173"/>
  <c r="W17" i="173"/>
  <c r="V17" i="173"/>
  <c r="U17" i="173"/>
  <c r="T17" i="173"/>
  <c r="S17" i="173"/>
  <c r="R17" i="173"/>
  <c r="Q17" i="173"/>
  <c r="P17" i="173"/>
  <c r="O17" i="173"/>
  <c r="N17" i="173"/>
  <c r="M17" i="173"/>
  <c r="L17" i="173"/>
  <c r="K17" i="173"/>
  <c r="J17" i="173"/>
  <c r="I17" i="173"/>
  <c r="H17" i="173"/>
  <c r="G17" i="173"/>
  <c r="F17" i="173"/>
  <c r="E17" i="173"/>
  <c r="D17" i="173"/>
  <c r="C17" i="173"/>
  <c r="B17" i="173"/>
  <c r="DX16" i="173"/>
  <c r="DW16" i="173"/>
  <c r="DV16" i="173"/>
  <c r="DU16" i="173"/>
  <c r="DT16" i="173"/>
  <c r="DS16" i="173"/>
  <c r="DR16" i="173"/>
  <c r="DQ16" i="173"/>
  <c r="DP16" i="173"/>
  <c r="DO16" i="173"/>
  <c r="DN16" i="173"/>
  <c r="DM16" i="173"/>
  <c r="DL16" i="173"/>
  <c r="DK16" i="173"/>
  <c r="DJ16" i="173"/>
  <c r="DI16" i="173"/>
  <c r="DH16" i="173"/>
  <c r="DG16" i="173"/>
  <c r="DF16" i="173"/>
  <c r="DE16" i="173"/>
  <c r="DD16" i="173"/>
  <c r="DC16" i="173"/>
  <c r="DB16" i="173"/>
  <c r="DA16" i="173"/>
  <c r="CZ16" i="173"/>
  <c r="CY16" i="173"/>
  <c r="CX16" i="173"/>
  <c r="CW16" i="173"/>
  <c r="CV16" i="173"/>
  <c r="CU16" i="173"/>
  <c r="CT16" i="173"/>
  <c r="CS16" i="173"/>
  <c r="CR16" i="173"/>
  <c r="CQ16" i="173"/>
  <c r="CP16" i="173"/>
  <c r="CO16" i="173"/>
  <c r="CN16" i="173"/>
  <c r="CM16" i="173"/>
  <c r="CL16" i="173"/>
  <c r="CK16" i="173"/>
  <c r="CJ16" i="173"/>
  <c r="CI16" i="173"/>
  <c r="CH16" i="173"/>
  <c r="CG16" i="173"/>
  <c r="CF16" i="173"/>
  <c r="CE16" i="173"/>
  <c r="CD16" i="173"/>
  <c r="CC16" i="173"/>
  <c r="CB16" i="173"/>
  <c r="CA16" i="173"/>
  <c r="BZ16" i="173"/>
  <c r="BY16" i="173"/>
  <c r="BX16" i="173"/>
  <c r="BW16" i="173"/>
  <c r="BV16" i="173"/>
  <c r="BU16" i="173"/>
  <c r="BT16" i="173"/>
  <c r="BS16" i="173"/>
  <c r="BR16" i="173"/>
  <c r="BQ16" i="173"/>
  <c r="BP16" i="173"/>
  <c r="BO16" i="173"/>
  <c r="BN16" i="173"/>
  <c r="BM16" i="173"/>
  <c r="BL16" i="173"/>
  <c r="BK16" i="173"/>
  <c r="BJ16" i="173"/>
  <c r="BI16" i="173"/>
  <c r="BH16" i="173"/>
  <c r="BG16" i="173"/>
  <c r="BF16" i="173"/>
  <c r="BE16" i="173"/>
  <c r="BD16" i="173"/>
  <c r="BC16" i="173"/>
  <c r="BB16" i="173"/>
  <c r="BA16" i="173"/>
  <c r="AZ16" i="173"/>
  <c r="AY16" i="173"/>
  <c r="AX16" i="173"/>
  <c r="AW16" i="173"/>
  <c r="AV16" i="173"/>
  <c r="AU16" i="173"/>
  <c r="AT16" i="173"/>
  <c r="AS16" i="173"/>
  <c r="AR16" i="173"/>
  <c r="AQ16" i="173"/>
  <c r="AP16" i="173"/>
  <c r="AO16" i="173"/>
  <c r="AN16" i="173"/>
  <c r="AM16" i="173"/>
  <c r="AL16" i="173"/>
  <c r="AK16" i="173"/>
  <c r="AJ16" i="173"/>
  <c r="AI16" i="173"/>
  <c r="AH16" i="173"/>
  <c r="AG16" i="173"/>
  <c r="AF16" i="173"/>
  <c r="AE16" i="173"/>
  <c r="AD16" i="173"/>
  <c r="AC16" i="173"/>
  <c r="AB16" i="173"/>
  <c r="AA16" i="173"/>
  <c r="Z16" i="173"/>
  <c r="Y16" i="173"/>
  <c r="X16" i="173"/>
  <c r="W16" i="173"/>
  <c r="V16" i="173"/>
  <c r="U16" i="173"/>
  <c r="T16" i="173"/>
  <c r="S16" i="173"/>
  <c r="R16" i="173"/>
  <c r="Q16" i="173"/>
  <c r="P16" i="173"/>
  <c r="O16" i="173"/>
  <c r="N16" i="173"/>
  <c r="M16" i="173"/>
  <c r="L16" i="173"/>
  <c r="K16" i="173"/>
  <c r="J16" i="173"/>
  <c r="I16" i="173"/>
  <c r="H16" i="173"/>
  <c r="G16" i="173"/>
  <c r="F16" i="173"/>
  <c r="E16" i="173"/>
  <c r="D16" i="173"/>
  <c r="C16" i="173"/>
  <c r="B16" i="173"/>
  <c r="DX14" i="173"/>
  <c r="DW14" i="173"/>
  <c r="DV14" i="173"/>
  <c r="DU14" i="173"/>
  <c r="DT14" i="173"/>
  <c r="DS14" i="173"/>
  <c r="DR14" i="173"/>
  <c r="DQ14" i="173"/>
  <c r="DP14" i="173"/>
  <c r="DO14" i="173"/>
  <c r="DN14" i="173"/>
  <c r="DM14" i="173"/>
  <c r="DL14" i="173"/>
  <c r="DK14" i="173"/>
  <c r="DJ14" i="173"/>
  <c r="DI14" i="173"/>
  <c r="DH14" i="173"/>
  <c r="DG14" i="173"/>
  <c r="DF14" i="173"/>
  <c r="DE14" i="173"/>
  <c r="DD14" i="173"/>
  <c r="DC14" i="173"/>
  <c r="DB14" i="173"/>
  <c r="DA14" i="173"/>
  <c r="CZ14" i="173"/>
  <c r="CY14" i="173"/>
  <c r="CX14" i="173"/>
  <c r="CW14" i="173"/>
  <c r="CV14" i="173"/>
  <c r="CU14" i="173"/>
  <c r="CT14" i="173"/>
  <c r="CS14" i="173"/>
  <c r="CR14" i="173"/>
  <c r="CQ14" i="173"/>
  <c r="CP14" i="173"/>
  <c r="CO14" i="173"/>
  <c r="CN14" i="173"/>
  <c r="CM14" i="173"/>
  <c r="CL14" i="173"/>
  <c r="CK14" i="173"/>
  <c r="CJ14" i="173"/>
  <c r="CI14" i="173"/>
  <c r="CH14" i="173"/>
  <c r="CG14" i="173"/>
  <c r="CF14" i="173"/>
  <c r="CE14" i="173"/>
  <c r="CD14" i="173"/>
  <c r="CC14" i="173"/>
  <c r="CB14" i="173"/>
  <c r="CA14" i="173"/>
  <c r="BZ14" i="173"/>
  <c r="BY14" i="173"/>
  <c r="BX14" i="173"/>
  <c r="BW14" i="173"/>
  <c r="BV14" i="173"/>
  <c r="BU14" i="173"/>
  <c r="BT14" i="173"/>
  <c r="BS14" i="173"/>
  <c r="BR14" i="173"/>
  <c r="BQ14" i="173"/>
  <c r="BP14" i="173"/>
  <c r="BO14" i="173"/>
  <c r="BN14" i="173"/>
  <c r="BM14" i="173"/>
  <c r="BL14" i="173"/>
  <c r="BK14" i="173"/>
  <c r="BJ14" i="173"/>
  <c r="BI14" i="173"/>
  <c r="BH14" i="173"/>
  <c r="BG14" i="173"/>
  <c r="BF14" i="173"/>
  <c r="BE14" i="173"/>
  <c r="BD14" i="173"/>
  <c r="BC14" i="173"/>
  <c r="BB14" i="173"/>
  <c r="BA14" i="173"/>
  <c r="AZ14" i="173"/>
  <c r="AY14" i="173"/>
  <c r="AX14" i="173"/>
  <c r="AW14" i="173"/>
  <c r="AV14" i="173"/>
  <c r="AU14" i="173"/>
  <c r="AT14" i="173"/>
  <c r="AS14" i="173"/>
  <c r="AR14" i="173"/>
  <c r="AQ14" i="173"/>
  <c r="AP14" i="173"/>
  <c r="AO14" i="173"/>
  <c r="AN14" i="173"/>
  <c r="AM14" i="173"/>
  <c r="AL14" i="173"/>
  <c r="AK14" i="173"/>
  <c r="AJ14" i="173"/>
  <c r="AI14" i="173"/>
  <c r="AH14" i="173"/>
  <c r="AG14" i="173"/>
  <c r="AF14" i="173"/>
  <c r="AE14" i="173"/>
  <c r="AD14" i="173"/>
  <c r="AC14" i="173"/>
  <c r="AB14" i="173"/>
  <c r="AA14" i="173"/>
  <c r="Z14" i="173"/>
  <c r="Y14" i="173"/>
  <c r="X14" i="173"/>
  <c r="W14" i="173"/>
  <c r="V14" i="173"/>
  <c r="U14" i="173"/>
  <c r="T14" i="173"/>
  <c r="S14" i="173"/>
  <c r="R14" i="173"/>
  <c r="Q14" i="173"/>
  <c r="P14" i="173"/>
  <c r="O14" i="173"/>
  <c r="N14" i="173"/>
  <c r="M14" i="173"/>
  <c r="L14" i="173"/>
  <c r="K14" i="173"/>
  <c r="J14" i="173"/>
  <c r="I14" i="173"/>
  <c r="H14" i="173"/>
  <c r="G14" i="173"/>
  <c r="F14" i="173"/>
  <c r="E14" i="173"/>
  <c r="D14" i="173"/>
  <c r="C14" i="173"/>
  <c r="B14" i="173"/>
  <c r="DX13" i="173"/>
  <c r="DW13" i="173"/>
  <c r="DV13" i="173"/>
  <c r="DU13" i="173"/>
  <c r="DT13" i="173"/>
  <c r="DS13" i="173"/>
  <c r="DR13" i="173"/>
  <c r="DQ13" i="173"/>
  <c r="DP13" i="173"/>
  <c r="DO13" i="173"/>
  <c r="DN13" i="173"/>
  <c r="DM13" i="173"/>
  <c r="DL13" i="173"/>
  <c r="DK13" i="173"/>
  <c r="DJ13" i="173"/>
  <c r="DI13" i="173"/>
  <c r="DH13" i="173"/>
  <c r="DG13" i="173"/>
  <c r="DF13" i="173"/>
  <c r="DE13" i="173"/>
  <c r="DD13" i="173"/>
  <c r="DC13" i="173"/>
  <c r="DB13" i="173"/>
  <c r="DA13" i="173"/>
  <c r="CZ13" i="173"/>
  <c r="CY13" i="173"/>
  <c r="CX13" i="173"/>
  <c r="CW13" i="173"/>
  <c r="CV13" i="173"/>
  <c r="CU13" i="173"/>
  <c r="CT13" i="173"/>
  <c r="CS13" i="173"/>
  <c r="CR13" i="173"/>
  <c r="CQ13" i="173"/>
  <c r="CP13" i="173"/>
  <c r="CO13" i="173"/>
  <c r="CN13" i="173"/>
  <c r="CM13" i="173"/>
  <c r="CL13" i="173"/>
  <c r="CK13" i="173"/>
  <c r="CJ13" i="173"/>
  <c r="CI13" i="173"/>
  <c r="CH13" i="173"/>
  <c r="CG13" i="173"/>
  <c r="CF13" i="173"/>
  <c r="CE13" i="173"/>
  <c r="CD13" i="173"/>
  <c r="CC13" i="173"/>
  <c r="CB13" i="173"/>
  <c r="CA13" i="173"/>
  <c r="BZ13" i="173"/>
  <c r="BY13" i="173"/>
  <c r="BX13" i="173"/>
  <c r="BW13" i="173"/>
  <c r="BV13" i="173"/>
  <c r="BU13" i="173"/>
  <c r="BT13" i="173"/>
  <c r="BS13" i="173"/>
  <c r="BR13" i="173"/>
  <c r="BQ13" i="173"/>
  <c r="BP13" i="173"/>
  <c r="BO13" i="173"/>
  <c r="BN13" i="173"/>
  <c r="BM13" i="173"/>
  <c r="BL13" i="173"/>
  <c r="BK13" i="173"/>
  <c r="BJ13" i="173"/>
  <c r="BI13" i="173"/>
  <c r="BH13" i="173"/>
  <c r="BG13" i="173"/>
  <c r="BF13" i="173"/>
  <c r="BE13" i="173"/>
  <c r="BD13" i="173"/>
  <c r="BC13" i="173"/>
  <c r="BB13" i="173"/>
  <c r="BA13" i="173"/>
  <c r="AZ13" i="173"/>
  <c r="AY13" i="173"/>
  <c r="AX13" i="173"/>
  <c r="AW13" i="173"/>
  <c r="AV13" i="173"/>
  <c r="AU13" i="173"/>
  <c r="AT13" i="173"/>
  <c r="AS13" i="173"/>
  <c r="AR13" i="173"/>
  <c r="AQ13" i="173"/>
  <c r="AP13" i="173"/>
  <c r="AO13" i="173"/>
  <c r="AN13" i="173"/>
  <c r="AM13" i="173"/>
  <c r="AL13" i="173"/>
  <c r="AK13" i="173"/>
  <c r="AJ13" i="173"/>
  <c r="AI13" i="173"/>
  <c r="AH13" i="173"/>
  <c r="AG13" i="173"/>
  <c r="AF13" i="173"/>
  <c r="AE13" i="173"/>
  <c r="AD13" i="173"/>
  <c r="AC13" i="173"/>
  <c r="AB13" i="173"/>
  <c r="AA13" i="173"/>
  <c r="Z13" i="173"/>
  <c r="Y13" i="173"/>
  <c r="X13" i="173"/>
  <c r="W13" i="173"/>
  <c r="V13" i="173"/>
  <c r="U13" i="173"/>
  <c r="T13" i="173"/>
  <c r="S13" i="173"/>
  <c r="R13" i="173"/>
  <c r="Q13" i="173"/>
  <c r="P13" i="173"/>
  <c r="O13" i="173"/>
  <c r="N13" i="173"/>
  <c r="M13" i="173"/>
  <c r="L13" i="173"/>
  <c r="K13" i="173"/>
  <c r="J13" i="173"/>
  <c r="I13" i="173"/>
  <c r="H13" i="173"/>
  <c r="G13" i="173"/>
  <c r="F13" i="173"/>
  <c r="E13" i="173"/>
  <c r="D13" i="173"/>
  <c r="C13" i="173"/>
  <c r="B13" i="173"/>
  <c r="DX11" i="173"/>
  <c r="DW11" i="173"/>
  <c r="DV11" i="173"/>
  <c r="DU11" i="173"/>
  <c r="DT11" i="173"/>
  <c r="DS11" i="173"/>
  <c r="DR11" i="173"/>
  <c r="DQ11" i="173"/>
  <c r="DP11" i="173"/>
  <c r="DO11" i="173"/>
  <c r="DN11" i="173"/>
  <c r="DM11" i="173"/>
  <c r="DL11" i="173"/>
  <c r="DK11" i="173"/>
  <c r="DJ11" i="173"/>
  <c r="DI11" i="173"/>
  <c r="DH11" i="173"/>
  <c r="DG11" i="173"/>
  <c r="DF11" i="173"/>
  <c r="DE11" i="173"/>
  <c r="DD11" i="173"/>
  <c r="DC11" i="173"/>
  <c r="DB11" i="173"/>
  <c r="DA11" i="173"/>
  <c r="CZ11" i="173"/>
  <c r="CY11" i="173"/>
  <c r="CX11" i="173"/>
  <c r="CW11" i="173"/>
  <c r="CV11" i="173"/>
  <c r="CU11" i="173"/>
  <c r="CT11" i="173"/>
  <c r="CS11" i="173"/>
  <c r="CR11" i="173"/>
  <c r="CQ11" i="173"/>
  <c r="CP11" i="173"/>
  <c r="CO11" i="173"/>
  <c r="CN11" i="173"/>
  <c r="CM11" i="173"/>
  <c r="CL11" i="173"/>
  <c r="CK11" i="173"/>
  <c r="CJ11" i="173"/>
  <c r="CI11" i="173"/>
  <c r="CH11" i="173"/>
  <c r="CG11" i="173"/>
  <c r="CF11" i="173"/>
  <c r="CE11" i="173"/>
  <c r="CD11" i="173"/>
  <c r="CC11" i="173"/>
  <c r="CB11" i="173"/>
  <c r="CA11" i="173"/>
  <c r="BZ11" i="173"/>
  <c r="BY11" i="173"/>
  <c r="BX11" i="173"/>
  <c r="BW11" i="173"/>
  <c r="BV11" i="173"/>
  <c r="BU11" i="173"/>
  <c r="BT11" i="173"/>
  <c r="BS11" i="173"/>
  <c r="BR11" i="173"/>
  <c r="BQ11" i="173"/>
  <c r="BP11" i="173"/>
  <c r="BO11" i="173"/>
  <c r="BN11" i="173"/>
  <c r="BM11" i="173"/>
  <c r="BL11" i="173"/>
  <c r="BK11" i="173"/>
  <c r="BJ11" i="173"/>
  <c r="BI11" i="173"/>
  <c r="BH11" i="173"/>
  <c r="BG11" i="173"/>
  <c r="BF11" i="173"/>
  <c r="BE11" i="173"/>
  <c r="BD11" i="173"/>
  <c r="BC11" i="173"/>
  <c r="BB11" i="173"/>
  <c r="BA11" i="173"/>
  <c r="AZ11" i="173"/>
  <c r="AY11" i="173"/>
  <c r="AX11" i="173"/>
  <c r="AW11" i="173"/>
  <c r="AV11" i="173"/>
  <c r="AU11" i="173"/>
  <c r="AT11" i="173"/>
  <c r="AS11" i="173"/>
  <c r="AR11" i="173"/>
  <c r="AQ11" i="173"/>
  <c r="AP11" i="173"/>
  <c r="AO11" i="173"/>
  <c r="AN11" i="173"/>
  <c r="AM11" i="173"/>
  <c r="AL11" i="173"/>
  <c r="AK11" i="173"/>
  <c r="AJ11" i="173"/>
  <c r="AI11" i="173"/>
  <c r="AH11" i="173"/>
  <c r="AG11" i="173"/>
  <c r="AF11" i="173"/>
  <c r="AE11" i="173"/>
  <c r="AD11" i="173"/>
  <c r="AC11" i="173"/>
  <c r="AB11" i="173"/>
  <c r="AA11" i="173"/>
  <c r="Z11" i="173"/>
  <c r="Y11" i="173"/>
  <c r="X11" i="173"/>
  <c r="W11" i="173"/>
  <c r="V11" i="173"/>
  <c r="U11" i="173"/>
  <c r="T11" i="173"/>
  <c r="S11" i="173"/>
  <c r="R11" i="173"/>
  <c r="Q11" i="173"/>
  <c r="P11" i="173"/>
  <c r="O11" i="173"/>
  <c r="N11" i="173"/>
  <c r="M11" i="173"/>
  <c r="L11" i="173"/>
  <c r="K11" i="173"/>
  <c r="J11" i="173"/>
  <c r="I11" i="173"/>
  <c r="H11" i="173"/>
  <c r="G11" i="173"/>
  <c r="F11" i="173"/>
  <c r="E11" i="173"/>
  <c r="D11" i="173"/>
  <c r="C11" i="173"/>
  <c r="B11" i="173"/>
  <c r="DX10" i="173"/>
  <c r="DW10" i="173"/>
  <c r="DV10" i="173"/>
  <c r="DU10" i="173"/>
  <c r="DT10" i="173"/>
  <c r="DS10" i="173"/>
  <c r="DR10" i="173"/>
  <c r="DQ10" i="173"/>
  <c r="DP10" i="173"/>
  <c r="DO10" i="173"/>
  <c r="DN10" i="173"/>
  <c r="DM10" i="173"/>
  <c r="DL10" i="173"/>
  <c r="DK10" i="173"/>
  <c r="DJ10" i="173"/>
  <c r="DI10" i="173"/>
  <c r="DH10" i="173"/>
  <c r="DG10" i="173"/>
  <c r="DF10" i="173"/>
  <c r="DE10" i="173"/>
  <c r="DD10" i="173"/>
  <c r="DC10" i="173"/>
  <c r="DB10" i="173"/>
  <c r="DA10" i="173"/>
  <c r="CZ10" i="173"/>
  <c r="CY10" i="173"/>
  <c r="CX10" i="173"/>
  <c r="CW10" i="173"/>
  <c r="CV10" i="173"/>
  <c r="CU10" i="173"/>
  <c r="CT10" i="173"/>
  <c r="CS10" i="173"/>
  <c r="CR10" i="173"/>
  <c r="CQ10" i="173"/>
  <c r="CP10" i="173"/>
  <c r="CO10" i="173"/>
  <c r="CN10" i="173"/>
  <c r="CM10" i="173"/>
  <c r="CL10" i="173"/>
  <c r="CK10" i="173"/>
  <c r="CJ10" i="173"/>
  <c r="CI10" i="173"/>
  <c r="CH10" i="173"/>
  <c r="CG10" i="173"/>
  <c r="CF10" i="173"/>
  <c r="CE10" i="173"/>
  <c r="CD10" i="173"/>
  <c r="CC10" i="173"/>
  <c r="CB10" i="173"/>
  <c r="CA10" i="173"/>
  <c r="BZ10" i="173"/>
  <c r="BY10" i="173"/>
  <c r="BX10" i="173"/>
  <c r="BW10" i="173"/>
  <c r="BV10" i="173"/>
  <c r="BU10" i="173"/>
  <c r="BT10" i="173"/>
  <c r="BS10" i="173"/>
  <c r="BR10" i="173"/>
  <c r="BQ10" i="173"/>
  <c r="BP10" i="173"/>
  <c r="BO10" i="173"/>
  <c r="BN10" i="173"/>
  <c r="BM10" i="173"/>
  <c r="BL10" i="173"/>
  <c r="BK10" i="173"/>
  <c r="BJ10" i="173"/>
  <c r="BI10" i="173"/>
  <c r="BH10" i="173"/>
  <c r="BG10" i="173"/>
  <c r="BF10" i="173"/>
  <c r="BE10" i="173"/>
  <c r="BD10" i="173"/>
  <c r="BC10" i="173"/>
  <c r="BB10" i="173"/>
  <c r="BA10" i="173"/>
  <c r="AZ10" i="173"/>
  <c r="AY10" i="173"/>
  <c r="AX10" i="173"/>
  <c r="AW10" i="173"/>
  <c r="AV10" i="173"/>
  <c r="AU10" i="173"/>
  <c r="AT10" i="173"/>
  <c r="AS10" i="173"/>
  <c r="AR10" i="173"/>
  <c r="AQ10" i="173"/>
  <c r="AP10" i="173"/>
  <c r="AO10" i="173"/>
  <c r="AN10" i="173"/>
  <c r="AM10" i="173"/>
  <c r="AL10" i="173"/>
  <c r="AK10" i="173"/>
  <c r="AJ10" i="173"/>
  <c r="AI10" i="173"/>
  <c r="AH10" i="173"/>
  <c r="AG10" i="173"/>
  <c r="AF10" i="173"/>
  <c r="AE10" i="173"/>
  <c r="AD10" i="173"/>
  <c r="AC10" i="173"/>
  <c r="AB10" i="173"/>
  <c r="AA10" i="173"/>
  <c r="Z10" i="173"/>
  <c r="Y10" i="173"/>
  <c r="X10" i="173"/>
  <c r="W10" i="173"/>
  <c r="V10" i="173"/>
  <c r="U10" i="173"/>
  <c r="T10" i="173"/>
  <c r="S10" i="173"/>
  <c r="R10" i="173"/>
  <c r="Q10" i="173"/>
  <c r="P10" i="173"/>
  <c r="O10" i="173"/>
  <c r="N10" i="173"/>
  <c r="M10" i="173"/>
  <c r="L10" i="173"/>
  <c r="K10" i="173"/>
  <c r="J10" i="173"/>
  <c r="I10" i="173"/>
  <c r="H10" i="173"/>
  <c r="G10" i="173"/>
  <c r="F10" i="173"/>
  <c r="E10" i="173"/>
  <c r="D10" i="173"/>
  <c r="C10" i="173"/>
  <c r="B10" i="173"/>
  <c r="DX8" i="173"/>
  <c r="DW8" i="173"/>
  <c r="DV8" i="173"/>
  <c r="DU8" i="173"/>
  <c r="DT8" i="173"/>
  <c r="DS8" i="173"/>
  <c r="DR8" i="173"/>
  <c r="DQ8" i="173"/>
  <c r="DP8" i="173"/>
  <c r="DO8" i="173"/>
  <c r="DN8" i="173"/>
  <c r="DM8" i="173"/>
  <c r="DL8" i="173"/>
  <c r="DK8" i="173"/>
  <c r="DJ8" i="173"/>
  <c r="DI8" i="173"/>
  <c r="DH8" i="173"/>
  <c r="DG8" i="173"/>
  <c r="DF8" i="173"/>
  <c r="DE8" i="173"/>
  <c r="DD8" i="173"/>
  <c r="DC8" i="173"/>
  <c r="DB8" i="173"/>
  <c r="DA8" i="173"/>
  <c r="CZ8" i="173"/>
  <c r="CY8" i="173"/>
  <c r="CX8" i="173"/>
  <c r="CW8" i="173"/>
  <c r="CV8" i="173"/>
  <c r="CU8" i="173"/>
  <c r="CT8" i="173"/>
  <c r="CS8" i="173"/>
  <c r="CR8" i="173"/>
  <c r="CQ8" i="173"/>
  <c r="CP8" i="173"/>
  <c r="CO8" i="173"/>
  <c r="CN8" i="173"/>
  <c r="CM8" i="173"/>
  <c r="CL8" i="173"/>
  <c r="CK8" i="173"/>
  <c r="CJ8" i="173"/>
  <c r="CI8" i="173"/>
  <c r="CH8" i="173"/>
  <c r="CG8" i="173"/>
  <c r="CF8" i="173"/>
  <c r="CE8" i="173"/>
  <c r="CD8" i="173"/>
  <c r="CC8" i="173"/>
  <c r="CB8" i="173"/>
  <c r="CA8" i="173"/>
  <c r="BZ8" i="173"/>
  <c r="BY8" i="173"/>
  <c r="BX8" i="173"/>
  <c r="BW8" i="173"/>
  <c r="BV8" i="173"/>
  <c r="BU8" i="173"/>
  <c r="BT8" i="173"/>
  <c r="BS8" i="173"/>
  <c r="BR8" i="173"/>
  <c r="BQ8" i="173"/>
  <c r="BP8" i="173"/>
  <c r="BO8" i="173"/>
  <c r="BN8" i="173"/>
  <c r="BM8" i="173"/>
  <c r="BL8" i="173"/>
  <c r="BK8" i="173"/>
  <c r="BJ8" i="173"/>
  <c r="BI8" i="173"/>
  <c r="BH8" i="173"/>
  <c r="BG8" i="173"/>
  <c r="BF8" i="173"/>
  <c r="BE8" i="173"/>
  <c r="BD8" i="173"/>
  <c r="BC8" i="173"/>
  <c r="BB8" i="173"/>
  <c r="BA8" i="173"/>
  <c r="AZ8" i="173"/>
  <c r="AY8" i="173"/>
  <c r="AX8" i="173"/>
  <c r="AW8" i="173"/>
  <c r="AV8" i="173"/>
  <c r="AU8" i="173"/>
  <c r="AT8" i="173"/>
  <c r="AS8" i="173"/>
  <c r="AR8" i="173"/>
  <c r="AQ8" i="173"/>
  <c r="AP8" i="173"/>
  <c r="AO8" i="173"/>
  <c r="AN8" i="173"/>
  <c r="AM8" i="173"/>
  <c r="AL8" i="173"/>
  <c r="AK8" i="173"/>
  <c r="AJ8" i="173"/>
  <c r="AI8" i="173"/>
  <c r="AH8" i="173"/>
  <c r="AG8" i="173"/>
  <c r="AF8" i="173"/>
  <c r="AE8" i="173"/>
  <c r="AD8" i="173"/>
  <c r="AC8" i="173"/>
  <c r="AB8" i="173"/>
  <c r="AA8" i="173"/>
  <c r="Z8" i="173"/>
  <c r="Y8" i="173"/>
  <c r="X8" i="173"/>
  <c r="W8" i="173"/>
  <c r="V8" i="173"/>
  <c r="U8" i="173"/>
  <c r="T8" i="173"/>
  <c r="S8" i="173"/>
  <c r="R8" i="173"/>
  <c r="Q8" i="173"/>
  <c r="P8" i="173"/>
  <c r="O8" i="173"/>
  <c r="N8" i="173"/>
  <c r="M8" i="173"/>
  <c r="L8" i="173"/>
  <c r="K8" i="173"/>
  <c r="J8" i="173"/>
  <c r="I8" i="173"/>
  <c r="H8" i="173"/>
  <c r="G8" i="173"/>
  <c r="F8" i="173"/>
  <c r="E8" i="173"/>
  <c r="D8" i="173"/>
  <c r="C8" i="173"/>
  <c r="B8" i="173"/>
  <c r="DX7" i="173"/>
  <c r="DW7" i="173"/>
  <c r="DV7" i="173"/>
  <c r="DU7" i="173"/>
  <c r="DT7" i="173"/>
  <c r="DS7" i="173"/>
  <c r="DR7" i="173"/>
  <c r="DQ7" i="173"/>
  <c r="DP7" i="173"/>
  <c r="DO7" i="173"/>
  <c r="DN7" i="173"/>
  <c r="DM7" i="173"/>
  <c r="DL7" i="173"/>
  <c r="DK7" i="173"/>
  <c r="DJ7" i="173"/>
  <c r="DI7" i="173"/>
  <c r="DH7" i="173"/>
  <c r="DG7" i="173"/>
  <c r="DF7" i="173"/>
  <c r="DE7" i="173"/>
  <c r="DD7" i="173"/>
  <c r="DC7" i="173"/>
  <c r="DB7" i="173"/>
  <c r="DA7" i="173"/>
  <c r="CZ7" i="173"/>
  <c r="CY7" i="173"/>
  <c r="CX7" i="173"/>
  <c r="CW7" i="173"/>
  <c r="CV7" i="173"/>
  <c r="CU7" i="173"/>
  <c r="CT7" i="173"/>
  <c r="CS7" i="173"/>
  <c r="CR7" i="173"/>
  <c r="CQ7" i="173"/>
  <c r="CP7" i="173"/>
  <c r="CO7" i="173"/>
  <c r="CN7" i="173"/>
  <c r="CM7" i="173"/>
  <c r="CL7" i="173"/>
  <c r="CK7" i="173"/>
  <c r="CJ7" i="173"/>
  <c r="CI7" i="173"/>
  <c r="CH7" i="173"/>
  <c r="CG7" i="173"/>
  <c r="CF7" i="173"/>
  <c r="CE7" i="173"/>
  <c r="CD7" i="173"/>
  <c r="CC7" i="173"/>
  <c r="CB7" i="173"/>
  <c r="CA7" i="173"/>
  <c r="BZ7" i="173"/>
  <c r="BY7" i="173"/>
  <c r="BX7" i="173"/>
  <c r="BW7" i="173"/>
  <c r="BV7" i="173"/>
  <c r="BU7" i="173"/>
  <c r="BT7" i="173"/>
  <c r="BS7" i="173"/>
  <c r="BR7" i="173"/>
  <c r="BQ7" i="173"/>
  <c r="BP7" i="173"/>
  <c r="BO7" i="173"/>
  <c r="BN7" i="173"/>
  <c r="BM7" i="173"/>
  <c r="BL7" i="173"/>
  <c r="BK7" i="173"/>
  <c r="BJ7" i="173"/>
  <c r="BI7" i="173"/>
  <c r="BH7" i="173"/>
  <c r="BG7" i="173"/>
  <c r="BF7" i="173"/>
  <c r="BE7" i="173"/>
  <c r="BD7" i="173"/>
  <c r="BC7" i="173"/>
  <c r="BB7" i="173"/>
  <c r="BA7" i="173"/>
  <c r="AZ7" i="173"/>
  <c r="AY7" i="173"/>
  <c r="AX7" i="173"/>
  <c r="AW7" i="173"/>
  <c r="AV7" i="173"/>
  <c r="AU7" i="173"/>
  <c r="AT7" i="173"/>
  <c r="AS7" i="173"/>
  <c r="AR7" i="173"/>
  <c r="AQ7" i="173"/>
  <c r="AP7" i="173"/>
  <c r="AO7" i="173"/>
  <c r="AN7" i="173"/>
  <c r="AM7" i="173"/>
  <c r="AL7" i="173"/>
  <c r="AK7" i="173"/>
  <c r="AJ7" i="173"/>
  <c r="AI7" i="173"/>
  <c r="AH7" i="173"/>
  <c r="AG7" i="173"/>
  <c r="AF7" i="173"/>
  <c r="AE7" i="173"/>
  <c r="AD7" i="173"/>
  <c r="AC7" i="173"/>
  <c r="AB7" i="173"/>
  <c r="AA7" i="173"/>
  <c r="Z7" i="173"/>
  <c r="Y7" i="173"/>
  <c r="X7" i="173"/>
  <c r="W7" i="173"/>
  <c r="V7" i="173"/>
  <c r="U7" i="173"/>
  <c r="T7" i="173"/>
  <c r="S7" i="173"/>
  <c r="R7" i="173"/>
  <c r="Q7" i="173"/>
  <c r="P7" i="173"/>
  <c r="O7" i="173"/>
  <c r="N7" i="173"/>
  <c r="M7" i="173"/>
  <c r="L7" i="173"/>
  <c r="K7" i="173"/>
  <c r="J7" i="173"/>
  <c r="I7" i="173"/>
  <c r="H7" i="173"/>
  <c r="G7" i="173"/>
  <c r="F7" i="173"/>
  <c r="E7" i="173"/>
  <c r="D7" i="173"/>
  <c r="C7" i="173"/>
  <c r="B7" i="173"/>
  <c r="DX5" i="173"/>
  <c r="DW5" i="173"/>
  <c r="DV5" i="173"/>
  <c r="DU5" i="173"/>
  <c r="DT5" i="173"/>
  <c r="DS5" i="173"/>
  <c r="DR5" i="173"/>
  <c r="DQ5" i="173"/>
  <c r="DP5" i="173"/>
  <c r="DO5" i="173"/>
  <c r="DN5" i="173"/>
  <c r="DM5" i="173"/>
  <c r="DL5" i="173"/>
  <c r="DK5" i="173"/>
  <c r="DJ5" i="173"/>
  <c r="DI5" i="173"/>
  <c r="DH5" i="173"/>
  <c r="DG5" i="173"/>
  <c r="DF5" i="173"/>
  <c r="DE5" i="173"/>
  <c r="DD5" i="173"/>
  <c r="DC5" i="173"/>
  <c r="DB5" i="173"/>
  <c r="DA5" i="173"/>
  <c r="CZ5" i="173"/>
  <c r="CY5" i="173"/>
  <c r="CX5" i="173"/>
  <c r="CW5" i="173"/>
  <c r="CV5" i="173"/>
  <c r="CU5" i="173"/>
  <c r="CT5" i="173"/>
  <c r="CS5" i="173"/>
  <c r="CR5" i="173"/>
  <c r="CQ5" i="173"/>
  <c r="CP5" i="173"/>
  <c r="CO5" i="173"/>
  <c r="CN5" i="173"/>
  <c r="CM5" i="173"/>
  <c r="CL5" i="173"/>
  <c r="CK5" i="173"/>
  <c r="CJ5" i="173"/>
  <c r="CI5" i="173"/>
  <c r="CH5" i="173"/>
  <c r="CG5" i="173"/>
  <c r="CF5" i="173"/>
  <c r="CE5" i="173"/>
  <c r="CD5" i="173"/>
  <c r="CC5" i="173"/>
  <c r="CB5" i="173"/>
  <c r="CA5" i="173"/>
  <c r="BZ5" i="173"/>
  <c r="BY5" i="173"/>
  <c r="BX5" i="173"/>
  <c r="BW5" i="173"/>
  <c r="BV5" i="173"/>
  <c r="BU5" i="173"/>
  <c r="BT5" i="173"/>
  <c r="BS5" i="173"/>
  <c r="BR5" i="173"/>
  <c r="BQ5" i="173"/>
  <c r="BP5" i="173"/>
  <c r="BO5" i="173"/>
  <c r="BN5" i="173"/>
  <c r="BM5" i="173"/>
  <c r="BL5" i="173"/>
  <c r="BK5" i="173"/>
  <c r="BJ5" i="173"/>
  <c r="BI5" i="173"/>
  <c r="BH5" i="173"/>
  <c r="BG5" i="173"/>
  <c r="BF5" i="173"/>
  <c r="BE5" i="173"/>
  <c r="BD5" i="173"/>
  <c r="BC5" i="173"/>
  <c r="BB5" i="173"/>
  <c r="BA5" i="173"/>
  <c r="AZ5" i="173"/>
  <c r="AY5" i="173"/>
  <c r="AX5" i="173"/>
  <c r="AW5" i="173"/>
  <c r="AV5" i="173"/>
  <c r="AU5" i="173"/>
  <c r="AT5" i="173"/>
  <c r="AS5" i="173"/>
  <c r="AR5" i="173"/>
  <c r="AQ5" i="173"/>
  <c r="AP5" i="173"/>
  <c r="AO5" i="173"/>
  <c r="AN5" i="173"/>
  <c r="AM5" i="173"/>
  <c r="AL5" i="173"/>
  <c r="AK5" i="173"/>
  <c r="AJ5" i="173"/>
  <c r="AI5" i="173"/>
  <c r="AH5" i="173"/>
  <c r="AG5" i="173"/>
  <c r="AF5" i="173"/>
  <c r="AE5" i="173"/>
  <c r="AD5" i="173"/>
  <c r="AC5" i="173"/>
  <c r="AB5" i="173"/>
  <c r="AA5" i="173"/>
  <c r="Z5" i="173"/>
  <c r="Y5" i="173"/>
  <c r="X5" i="173"/>
  <c r="W5" i="173"/>
  <c r="V5" i="173"/>
  <c r="U5" i="173"/>
  <c r="T5" i="173"/>
  <c r="S5" i="173"/>
  <c r="R5" i="173"/>
  <c r="Q5" i="173"/>
  <c r="P5" i="173"/>
  <c r="O5" i="173"/>
  <c r="N5" i="173"/>
  <c r="M5" i="173"/>
  <c r="L5" i="173"/>
  <c r="K5" i="173"/>
  <c r="J5" i="173"/>
  <c r="I5" i="173"/>
  <c r="H5" i="173"/>
  <c r="G5" i="173"/>
  <c r="F5" i="173"/>
  <c r="E5" i="173"/>
  <c r="D5" i="173"/>
  <c r="C5" i="173"/>
  <c r="B5" i="173"/>
  <c r="DX4" i="173"/>
  <c r="DW4" i="173"/>
  <c r="DV4" i="173"/>
  <c r="DU4" i="173"/>
  <c r="DT4" i="173"/>
  <c r="DS4" i="173"/>
  <c r="DR4" i="173"/>
  <c r="DQ4" i="173"/>
  <c r="DP4" i="173"/>
  <c r="DO4" i="173"/>
  <c r="DN4" i="173"/>
  <c r="DM4" i="173"/>
  <c r="DL4" i="173"/>
  <c r="DK4" i="173"/>
  <c r="DJ4" i="173"/>
  <c r="DI4" i="173"/>
  <c r="DH4" i="173"/>
  <c r="DG4" i="173"/>
  <c r="DF4" i="173"/>
  <c r="DE4" i="173"/>
  <c r="DD4" i="173"/>
  <c r="DC4" i="173"/>
  <c r="DB4" i="173"/>
  <c r="DA4" i="173"/>
  <c r="CZ4" i="173"/>
  <c r="CY4" i="173"/>
  <c r="CX4" i="173"/>
  <c r="CW4" i="173"/>
  <c r="CV4" i="173"/>
  <c r="CU4" i="173"/>
  <c r="CT4" i="173"/>
  <c r="CS4" i="173"/>
  <c r="CR4" i="173"/>
  <c r="CQ4" i="173"/>
  <c r="CP4" i="173"/>
  <c r="CO4" i="173"/>
  <c r="CN4" i="173"/>
  <c r="CM4" i="173"/>
  <c r="CL4" i="173"/>
  <c r="CK4" i="173"/>
  <c r="CJ4" i="173"/>
  <c r="CI4" i="173"/>
  <c r="CH4" i="173"/>
  <c r="CG4" i="173"/>
  <c r="CF4" i="173"/>
  <c r="CE4" i="173"/>
  <c r="CD4" i="173"/>
  <c r="CC4" i="173"/>
  <c r="CB4" i="173"/>
  <c r="CA4" i="173"/>
  <c r="BZ4" i="173"/>
  <c r="BY4" i="173"/>
  <c r="BX4" i="173"/>
  <c r="BW4" i="173"/>
  <c r="BV4" i="173"/>
  <c r="BU4" i="173"/>
  <c r="BT4" i="173"/>
  <c r="BS4" i="173"/>
  <c r="BR4" i="173"/>
  <c r="BQ4" i="173"/>
  <c r="BP4" i="173"/>
  <c r="BO4" i="173"/>
  <c r="BN4" i="173"/>
  <c r="BM4" i="173"/>
  <c r="BL4" i="173"/>
  <c r="BK4" i="173"/>
  <c r="BJ4" i="173"/>
  <c r="BI4" i="173"/>
  <c r="BH4" i="173"/>
  <c r="BG4" i="173"/>
  <c r="BF4" i="173"/>
  <c r="BE4" i="173"/>
  <c r="BD4" i="173"/>
  <c r="BC4" i="173"/>
  <c r="BB4" i="173"/>
  <c r="BA4" i="173"/>
  <c r="AZ4" i="173"/>
  <c r="AY4" i="173"/>
  <c r="AX4" i="173"/>
  <c r="AW4" i="173"/>
  <c r="AV4" i="173"/>
  <c r="AU4" i="173"/>
  <c r="AT4" i="173"/>
  <c r="AS4" i="173"/>
  <c r="AR4" i="173"/>
  <c r="AQ4" i="173"/>
  <c r="AP4" i="173"/>
  <c r="AO4" i="173"/>
  <c r="AN4" i="173"/>
  <c r="AM4" i="173"/>
  <c r="AL4" i="173"/>
  <c r="AK4" i="173"/>
  <c r="AJ4" i="173"/>
  <c r="AI4" i="173"/>
  <c r="AH4" i="173"/>
  <c r="AG4" i="173"/>
  <c r="AF4" i="173"/>
  <c r="AE4" i="173"/>
  <c r="AD4" i="173"/>
  <c r="AC4" i="173"/>
  <c r="AB4" i="173"/>
  <c r="AA4" i="173"/>
  <c r="Z4" i="173"/>
  <c r="Y4" i="173"/>
  <c r="X4" i="173"/>
  <c r="W4" i="173"/>
  <c r="V4" i="173"/>
  <c r="U4" i="173"/>
  <c r="T4" i="173"/>
  <c r="S4" i="173"/>
  <c r="R4" i="173"/>
  <c r="Q4" i="173"/>
  <c r="P4" i="173"/>
  <c r="O4" i="173"/>
  <c r="N4" i="173"/>
  <c r="M4" i="173"/>
  <c r="L4" i="173"/>
  <c r="K4" i="173"/>
  <c r="J4" i="173"/>
  <c r="I4" i="173"/>
  <c r="H4" i="173"/>
  <c r="G4" i="173"/>
  <c r="F4" i="173"/>
  <c r="E4" i="173"/>
  <c r="D4" i="173"/>
  <c r="C4" i="173"/>
  <c r="B4" i="173"/>
  <c r="DX28" i="168"/>
  <c r="DW28" i="168"/>
  <c r="DV28" i="168"/>
  <c r="DU28" i="168"/>
  <c r="DT28" i="168"/>
  <c r="DS28" i="168"/>
  <c r="DR28" i="168"/>
  <c r="DQ28" i="168"/>
  <c r="DP28" i="168"/>
  <c r="DO28" i="168"/>
  <c r="DN28" i="168"/>
  <c r="DM28" i="168"/>
  <c r="DL28" i="168"/>
  <c r="DK28" i="168"/>
  <c r="DJ28" i="168"/>
  <c r="DI28" i="168"/>
  <c r="DH28" i="168"/>
  <c r="DG28" i="168"/>
  <c r="DF28" i="168"/>
  <c r="DE28" i="168"/>
  <c r="DD28" i="168"/>
  <c r="DC28" i="168"/>
  <c r="DB28" i="168"/>
  <c r="DA28" i="168"/>
  <c r="CZ28" i="168"/>
  <c r="CY28" i="168"/>
  <c r="CX28" i="168"/>
  <c r="CW28" i="168"/>
  <c r="CV28" i="168"/>
  <c r="CU28" i="168"/>
  <c r="CT28" i="168"/>
  <c r="CS28" i="168"/>
  <c r="CR28" i="168"/>
  <c r="CQ28" i="168"/>
  <c r="CP28" i="168"/>
  <c r="CO28" i="168"/>
  <c r="CN28" i="168"/>
  <c r="CM28" i="168"/>
  <c r="CL28" i="168"/>
  <c r="CK28" i="168"/>
  <c r="CJ28" i="168"/>
  <c r="CI28" i="168"/>
  <c r="CH28" i="168"/>
  <c r="CG28" i="168"/>
  <c r="CF28" i="168"/>
  <c r="CE28" i="168"/>
  <c r="CD28" i="168"/>
  <c r="CC28" i="168"/>
  <c r="CB28" i="168"/>
  <c r="CA28" i="168"/>
  <c r="BZ28" i="168"/>
  <c r="BY28" i="168"/>
  <c r="BX28" i="168"/>
  <c r="BW28" i="168"/>
  <c r="BV28" i="168"/>
  <c r="BU28" i="168"/>
  <c r="BT28" i="168"/>
  <c r="BS28" i="168"/>
  <c r="BR28" i="168"/>
  <c r="BQ28" i="168"/>
  <c r="BP28" i="168"/>
  <c r="BO28" i="168"/>
  <c r="BN28" i="168"/>
  <c r="BM28" i="168"/>
  <c r="BL28" i="168"/>
  <c r="BK28" i="168"/>
  <c r="BJ28" i="168"/>
  <c r="BI28" i="168"/>
  <c r="BH28" i="168"/>
  <c r="BG28" i="168"/>
  <c r="BD28" i="168"/>
  <c r="BC28" i="168"/>
  <c r="BB28" i="168"/>
  <c r="BA28" i="168"/>
  <c r="AZ28" i="168"/>
  <c r="AY28" i="168"/>
  <c r="AX28" i="168"/>
  <c r="AW28" i="168"/>
  <c r="AV28" i="168"/>
  <c r="AU28" i="168"/>
  <c r="AT28" i="168"/>
  <c r="AS28" i="168"/>
  <c r="AR28" i="168"/>
  <c r="AQ28" i="168"/>
  <c r="AP28" i="168"/>
  <c r="AO28" i="168"/>
  <c r="AN28" i="168"/>
  <c r="AM28" i="168"/>
  <c r="AL28" i="168"/>
  <c r="AK28" i="168"/>
  <c r="AJ28" i="168"/>
  <c r="AI28" i="168"/>
  <c r="AH28" i="168"/>
  <c r="AG28" i="168"/>
  <c r="AF28" i="168"/>
  <c r="AE28" i="168"/>
  <c r="AD28" i="168"/>
  <c r="AC28" i="168"/>
  <c r="AB28" i="168"/>
  <c r="AA28" i="168"/>
  <c r="Z28" i="168"/>
  <c r="Y28" i="168"/>
  <c r="X28" i="168"/>
  <c r="W28" i="168"/>
  <c r="V28" i="168"/>
  <c r="U28" i="168"/>
  <c r="T28" i="168"/>
  <c r="S28" i="168"/>
  <c r="R28" i="168"/>
  <c r="Q28" i="168"/>
  <c r="P28" i="168"/>
  <c r="O28" i="168"/>
  <c r="N28" i="168"/>
  <c r="M28" i="168"/>
  <c r="L28" i="168"/>
  <c r="K28" i="168"/>
  <c r="J28" i="168"/>
  <c r="I28" i="168"/>
  <c r="H28" i="168"/>
  <c r="G28" i="168"/>
  <c r="F28" i="168"/>
  <c r="E28" i="168"/>
  <c r="D28" i="168"/>
  <c r="C28" i="168"/>
  <c r="B28" i="168"/>
  <c r="DX26" i="168"/>
  <c r="DW26" i="168"/>
  <c r="DV26" i="168"/>
  <c r="DU26" i="168"/>
  <c r="DT26" i="168"/>
  <c r="DS26" i="168"/>
  <c r="DR26" i="168"/>
  <c r="DQ26" i="168"/>
  <c r="DP26" i="168"/>
  <c r="DO26" i="168"/>
  <c r="DN26" i="168"/>
  <c r="DM26" i="168"/>
  <c r="DL26" i="168"/>
  <c r="DK26" i="168"/>
  <c r="DJ26" i="168"/>
  <c r="DI26" i="168"/>
  <c r="DH26" i="168"/>
  <c r="DG26" i="168"/>
  <c r="DF26" i="168"/>
  <c r="DE26" i="168"/>
  <c r="DD26" i="168"/>
  <c r="DC26" i="168"/>
  <c r="DB26" i="168"/>
  <c r="DA26" i="168"/>
  <c r="CZ26" i="168"/>
  <c r="CY26" i="168"/>
  <c r="CX26" i="168"/>
  <c r="CW26" i="168"/>
  <c r="CV26" i="168"/>
  <c r="CU26" i="168"/>
  <c r="CT26" i="168"/>
  <c r="CS26" i="168"/>
  <c r="CR26" i="168"/>
  <c r="CQ26" i="168"/>
  <c r="CP26" i="168"/>
  <c r="CO26" i="168"/>
  <c r="CN26" i="168"/>
  <c r="CM26" i="168"/>
  <c r="CL26" i="168"/>
  <c r="CK26" i="168"/>
  <c r="CJ26" i="168"/>
  <c r="CI26" i="168"/>
  <c r="CH26" i="168"/>
  <c r="CG26" i="168"/>
  <c r="CF26" i="168"/>
  <c r="CE26" i="168"/>
  <c r="CD26" i="168"/>
  <c r="CC26" i="168"/>
  <c r="CB26" i="168"/>
  <c r="CA26" i="168"/>
  <c r="BZ26" i="168"/>
  <c r="BY26" i="168"/>
  <c r="BX26" i="168"/>
  <c r="BW26" i="168"/>
  <c r="BV26" i="168"/>
  <c r="BU26" i="168"/>
  <c r="BT26" i="168"/>
  <c r="BS26" i="168"/>
  <c r="BR26" i="168"/>
  <c r="BQ26" i="168"/>
  <c r="BP26" i="168"/>
  <c r="BO26" i="168"/>
  <c r="BN26" i="168"/>
  <c r="BM26" i="168"/>
  <c r="BL26" i="168"/>
  <c r="BK26" i="168"/>
  <c r="BJ26" i="168"/>
  <c r="BI26" i="168"/>
  <c r="BH26" i="168"/>
  <c r="BG26" i="168"/>
  <c r="BF26" i="168"/>
  <c r="BE26" i="168"/>
  <c r="BD26" i="168"/>
  <c r="BC26" i="168"/>
  <c r="BB26" i="168"/>
  <c r="BA26" i="168"/>
  <c r="AZ26" i="168"/>
  <c r="AY26" i="168"/>
  <c r="AX26" i="168"/>
  <c r="AW26" i="168"/>
  <c r="AV26" i="168"/>
  <c r="AU26" i="168"/>
  <c r="AT26" i="168"/>
  <c r="AS26" i="168"/>
  <c r="AR26" i="168"/>
  <c r="AQ26" i="168"/>
  <c r="AP26" i="168"/>
  <c r="AO26" i="168"/>
  <c r="AN26" i="168"/>
  <c r="AM26" i="168"/>
  <c r="AL26" i="168"/>
  <c r="AK26" i="168"/>
  <c r="AJ26" i="168"/>
  <c r="AI26" i="168"/>
  <c r="AH26" i="168"/>
  <c r="AG26" i="168"/>
  <c r="AF26" i="168"/>
  <c r="AE26" i="168"/>
  <c r="AD26" i="168"/>
  <c r="AC26" i="168"/>
  <c r="AB26" i="168"/>
  <c r="AA26" i="168"/>
  <c r="Z26" i="168"/>
  <c r="Y26" i="168"/>
  <c r="X26" i="168"/>
  <c r="W26" i="168"/>
  <c r="V26" i="168"/>
  <c r="U26" i="168"/>
  <c r="T26" i="168"/>
  <c r="S26" i="168"/>
  <c r="R26" i="168"/>
  <c r="Q26" i="168"/>
  <c r="P26" i="168"/>
  <c r="O26" i="168"/>
  <c r="N26" i="168"/>
  <c r="M26" i="168"/>
  <c r="L26" i="168"/>
  <c r="K26" i="168"/>
  <c r="J26" i="168"/>
  <c r="I26" i="168"/>
  <c r="H26" i="168"/>
  <c r="G26" i="168"/>
  <c r="F26" i="168"/>
  <c r="E26" i="168"/>
  <c r="D26" i="168"/>
  <c r="C26" i="168"/>
  <c r="B26" i="168"/>
  <c r="DX25" i="168"/>
  <c r="DW25" i="168"/>
  <c r="DV25" i="168"/>
  <c r="DU25" i="168"/>
  <c r="DT25" i="168"/>
  <c r="DS25" i="168"/>
  <c r="DR25" i="168"/>
  <c r="DQ25" i="168"/>
  <c r="DP25" i="168"/>
  <c r="DO25" i="168"/>
  <c r="DN25" i="168"/>
  <c r="DM25" i="168"/>
  <c r="DL25" i="168"/>
  <c r="DK25" i="168"/>
  <c r="DJ25" i="168"/>
  <c r="DI25" i="168"/>
  <c r="DH25" i="168"/>
  <c r="DG25" i="168"/>
  <c r="DF25" i="168"/>
  <c r="DE25" i="168"/>
  <c r="DD25" i="168"/>
  <c r="DC25" i="168"/>
  <c r="DB25" i="168"/>
  <c r="DA25" i="168"/>
  <c r="CZ25" i="168"/>
  <c r="CY25" i="168"/>
  <c r="CX25" i="168"/>
  <c r="CW25" i="168"/>
  <c r="CV25" i="168"/>
  <c r="CU25" i="168"/>
  <c r="CT25" i="168"/>
  <c r="CS25" i="168"/>
  <c r="CR25" i="168"/>
  <c r="CQ25" i="168"/>
  <c r="CP25" i="168"/>
  <c r="CO25" i="168"/>
  <c r="CN25" i="168"/>
  <c r="CM25" i="168"/>
  <c r="CL25" i="168"/>
  <c r="CK25" i="168"/>
  <c r="CJ25" i="168"/>
  <c r="CI25" i="168"/>
  <c r="CH25" i="168"/>
  <c r="CG25" i="168"/>
  <c r="CF25" i="168"/>
  <c r="CE25" i="168"/>
  <c r="CD25" i="168"/>
  <c r="CC25" i="168"/>
  <c r="CB25" i="168"/>
  <c r="CA25" i="168"/>
  <c r="BZ25" i="168"/>
  <c r="BY25" i="168"/>
  <c r="BX25" i="168"/>
  <c r="BW25" i="168"/>
  <c r="BV25" i="168"/>
  <c r="BU25" i="168"/>
  <c r="BT25" i="168"/>
  <c r="BS25" i="168"/>
  <c r="BR25" i="168"/>
  <c r="BQ25" i="168"/>
  <c r="BP25" i="168"/>
  <c r="BO25" i="168"/>
  <c r="BN25" i="168"/>
  <c r="BM25" i="168"/>
  <c r="BL25" i="168"/>
  <c r="BK25" i="168"/>
  <c r="BJ25" i="168"/>
  <c r="BI25" i="168"/>
  <c r="BH25" i="168"/>
  <c r="BG25" i="168"/>
  <c r="BF25" i="168"/>
  <c r="BE25" i="168"/>
  <c r="BD25" i="168"/>
  <c r="BC25" i="168"/>
  <c r="BB25" i="168"/>
  <c r="BA25" i="168"/>
  <c r="AZ25" i="168"/>
  <c r="AY25" i="168"/>
  <c r="AX25" i="168"/>
  <c r="AW25" i="168"/>
  <c r="AV25" i="168"/>
  <c r="AU25" i="168"/>
  <c r="AT25" i="168"/>
  <c r="AS25" i="168"/>
  <c r="AR25" i="168"/>
  <c r="AQ25" i="168"/>
  <c r="AP25" i="168"/>
  <c r="AO25" i="168"/>
  <c r="AN25" i="168"/>
  <c r="AM25" i="168"/>
  <c r="AL25" i="168"/>
  <c r="AK25" i="168"/>
  <c r="AJ25" i="168"/>
  <c r="AI25" i="168"/>
  <c r="AH25" i="168"/>
  <c r="AG25" i="168"/>
  <c r="AF25" i="168"/>
  <c r="AE25" i="168"/>
  <c r="AD25" i="168"/>
  <c r="AC25" i="168"/>
  <c r="AB25" i="168"/>
  <c r="AA25" i="168"/>
  <c r="Z25" i="168"/>
  <c r="Y25" i="168"/>
  <c r="X25" i="168"/>
  <c r="W25" i="168"/>
  <c r="V25" i="168"/>
  <c r="U25" i="168"/>
  <c r="T25" i="168"/>
  <c r="S25" i="168"/>
  <c r="R25" i="168"/>
  <c r="Q25" i="168"/>
  <c r="P25" i="168"/>
  <c r="O25" i="168"/>
  <c r="N25" i="168"/>
  <c r="M25" i="168"/>
  <c r="L25" i="168"/>
  <c r="K25" i="168"/>
  <c r="J25" i="168"/>
  <c r="I25" i="168"/>
  <c r="H25" i="168"/>
  <c r="G25" i="168"/>
  <c r="F25" i="168"/>
  <c r="E25" i="168"/>
  <c r="D25" i="168"/>
  <c r="C25" i="168"/>
  <c r="B25" i="168"/>
  <c r="DX23" i="168"/>
  <c r="DW23" i="168"/>
  <c r="DV23" i="168"/>
  <c r="DU23" i="168"/>
  <c r="DT23" i="168"/>
  <c r="DS23" i="168"/>
  <c r="DR23" i="168"/>
  <c r="DQ23" i="168"/>
  <c r="DP23" i="168"/>
  <c r="DO23" i="168"/>
  <c r="DN23" i="168"/>
  <c r="DM23" i="168"/>
  <c r="DL23" i="168"/>
  <c r="DK23" i="168"/>
  <c r="DJ23" i="168"/>
  <c r="DI23" i="168"/>
  <c r="DH23" i="168"/>
  <c r="DG23" i="168"/>
  <c r="DF23" i="168"/>
  <c r="DE23" i="168"/>
  <c r="DD23" i="168"/>
  <c r="DC23" i="168"/>
  <c r="DB23" i="168"/>
  <c r="DA23" i="168"/>
  <c r="CZ23" i="168"/>
  <c r="CY23" i="168"/>
  <c r="CX23" i="168"/>
  <c r="CW23" i="168"/>
  <c r="CV23" i="168"/>
  <c r="CU23" i="168"/>
  <c r="CT23" i="168"/>
  <c r="CS23" i="168"/>
  <c r="CR23" i="168"/>
  <c r="CQ23" i="168"/>
  <c r="CP23" i="168"/>
  <c r="CO23" i="168"/>
  <c r="CN23" i="168"/>
  <c r="CM23" i="168"/>
  <c r="CL23" i="168"/>
  <c r="CK23" i="168"/>
  <c r="CJ23" i="168"/>
  <c r="CI23" i="168"/>
  <c r="CH23" i="168"/>
  <c r="CG23" i="168"/>
  <c r="CF23" i="168"/>
  <c r="CE23" i="168"/>
  <c r="CD23" i="168"/>
  <c r="CC23" i="168"/>
  <c r="CB23" i="168"/>
  <c r="CA23" i="168"/>
  <c r="BZ23" i="168"/>
  <c r="BY23" i="168"/>
  <c r="BX23" i="168"/>
  <c r="BW23" i="168"/>
  <c r="BV23" i="168"/>
  <c r="BU23" i="168"/>
  <c r="BT23" i="168"/>
  <c r="BS23" i="168"/>
  <c r="BR23" i="168"/>
  <c r="BQ23" i="168"/>
  <c r="BP23" i="168"/>
  <c r="BO23" i="168"/>
  <c r="BN23" i="168"/>
  <c r="BM23" i="168"/>
  <c r="BL23" i="168"/>
  <c r="BK23" i="168"/>
  <c r="BJ23" i="168"/>
  <c r="BI23" i="168"/>
  <c r="BH23" i="168"/>
  <c r="BG23" i="168"/>
  <c r="BF23" i="168"/>
  <c r="BE23" i="168"/>
  <c r="BD23" i="168"/>
  <c r="BC23" i="168"/>
  <c r="BB23" i="168"/>
  <c r="BA23" i="168"/>
  <c r="AZ23" i="168"/>
  <c r="AY23" i="168"/>
  <c r="AX23" i="168"/>
  <c r="AW23" i="168"/>
  <c r="AV23" i="168"/>
  <c r="AU23" i="168"/>
  <c r="AT23" i="168"/>
  <c r="AS23" i="168"/>
  <c r="AR23" i="168"/>
  <c r="AQ23" i="168"/>
  <c r="AP23" i="168"/>
  <c r="AO23" i="168"/>
  <c r="AN23" i="168"/>
  <c r="AM23" i="168"/>
  <c r="AL23" i="168"/>
  <c r="AK23" i="168"/>
  <c r="AJ23" i="168"/>
  <c r="AI23" i="168"/>
  <c r="AH23" i="168"/>
  <c r="AG23" i="168"/>
  <c r="AF23" i="168"/>
  <c r="AE23" i="168"/>
  <c r="AD23" i="168"/>
  <c r="AC23" i="168"/>
  <c r="AB23" i="168"/>
  <c r="AA23" i="168"/>
  <c r="Z23" i="168"/>
  <c r="Y23" i="168"/>
  <c r="X23" i="168"/>
  <c r="W23" i="168"/>
  <c r="V23" i="168"/>
  <c r="U23" i="168"/>
  <c r="T23" i="168"/>
  <c r="S23" i="168"/>
  <c r="R23" i="168"/>
  <c r="Q23" i="168"/>
  <c r="P23" i="168"/>
  <c r="O23" i="168"/>
  <c r="N23" i="168"/>
  <c r="M23" i="168"/>
  <c r="L23" i="168"/>
  <c r="K23" i="168"/>
  <c r="J23" i="168"/>
  <c r="I23" i="168"/>
  <c r="H23" i="168"/>
  <c r="G23" i="168"/>
  <c r="F23" i="168"/>
  <c r="E23" i="168"/>
  <c r="D23" i="168"/>
  <c r="C23" i="168"/>
  <c r="B23" i="168"/>
  <c r="DX22" i="168"/>
  <c r="DW22" i="168"/>
  <c r="DV22" i="168"/>
  <c r="DU22" i="168"/>
  <c r="DT22" i="168"/>
  <c r="DS22" i="168"/>
  <c r="DR22" i="168"/>
  <c r="DQ22" i="168"/>
  <c r="DP22" i="168"/>
  <c r="DO22" i="168"/>
  <c r="DN22" i="168"/>
  <c r="DM22" i="168"/>
  <c r="DL22" i="168"/>
  <c r="DK22" i="168"/>
  <c r="DJ22" i="168"/>
  <c r="DI22" i="168"/>
  <c r="DH22" i="168"/>
  <c r="DG22" i="168"/>
  <c r="DF22" i="168"/>
  <c r="DE22" i="168"/>
  <c r="DD22" i="168"/>
  <c r="DC22" i="168"/>
  <c r="DB22" i="168"/>
  <c r="DA22" i="168"/>
  <c r="CZ22" i="168"/>
  <c r="CY22" i="168"/>
  <c r="CX22" i="168"/>
  <c r="CW22" i="168"/>
  <c r="CV22" i="168"/>
  <c r="CU22" i="168"/>
  <c r="CT22" i="168"/>
  <c r="CS22" i="168"/>
  <c r="CR22" i="168"/>
  <c r="CQ22" i="168"/>
  <c r="CP22" i="168"/>
  <c r="CO22" i="168"/>
  <c r="CN22" i="168"/>
  <c r="CM22" i="168"/>
  <c r="CL22" i="168"/>
  <c r="CK22" i="168"/>
  <c r="CJ22" i="168"/>
  <c r="CI22" i="168"/>
  <c r="CH22" i="168"/>
  <c r="CG22" i="168"/>
  <c r="CF22" i="168"/>
  <c r="CE22" i="168"/>
  <c r="CD22" i="168"/>
  <c r="CC22" i="168"/>
  <c r="CB22" i="168"/>
  <c r="CA22" i="168"/>
  <c r="BZ22" i="168"/>
  <c r="BY22" i="168"/>
  <c r="BX22" i="168"/>
  <c r="BW22" i="168"/>
  <c r="BV22" i="168"/>
  <c r="BU22" i="168"/>
  <c r="BT22" i="168"/>
  <c r="BS22" i="168"/>
  <c r="BR22" i="168"/>
  <c r="BQ22" i="168"/>
  <c r="BP22" i="168"/>
  <c r="BO22" i="168"/>
  <c r="BN22" i="168"/>
  <c r="BM22" i="168"/>
  <c r="BL22" i="168"/>
  <c r="BK22" i="168"/>
  <c r="BJ22" i="168"/>
  <c r="BI22" i="168"/>
  <c r="BH22" i="168"/>
  <c r="BG22" i="168"/>
  <c r="BF22" i="168"/>
  <c r="BE22" i="168"/>
  <c r="BD22" i="168"/>
  <c r="BC22" i="168"/>
  <c r="BB22" i="168"/>
  <c r="BA22" i="168"/>
  <c r="AZ22" i="168"/>
  <c r="AY22" i="168"/>
  <c r="AX22" i="168"/>
  <c r="AW22" i="168"/>
  <c r="AV22" i="168"/>
  <c r="AU22" i="168"/>
  <c r="AT22" i="168"/>
  <c r="AS22" i="168"/>
  <c r="AR22" i="168"/>
  <c r="AQ22" i="168"/>
  <c r="AP22" i="168"/>
  <c r="AO22" i="168"/>
  <c r="AN22" i="168"/>
  <c r="AM22" i="168"/>
  <c r="AL22" i="168"/>
  <c r="AK22" i="168"/>
  <c r="AJ22" i="168"/>
  <c r="AI22" i="168"/>
  <c r="AH22" i="168"/>
  <c r="AG22" i="168"/>
  <c r="AF22" i="168"/>
  <c r="AE22" i="168"/>
  <c r="AD22" i="168"/>
  <c r="AC22" i="168"/>
  <c r="AB22" i="168"/>
  <c r="AA22" i="168"/>
  <c r="Z22" i="168"/>
  <c r="Y22" i="168"/>
  <c r="X22" i="168"/>
  <c r="W22" i="168"/>
  <c r="V22" i="168"/>
  <c r="U22" i="168"/>
  <c r="T22" i="168"/>
  <c r="S22" i="168"/>
  <c r="R22" i="168"/>
  <c r="Q22" i="168"/>
  <c r="P22" i="168"/>
  <c r="O22" i="168"/>
  <c r="N22" i="168"/>
  <c r="M22" i="168"/>
  <c r="L22" i="168"/>
  <c r="K22" i="168"/>
  <c r="J22" i="168"/>
  <c r="I22" i="168"/>
  <c r="H22" i="168"/>
  <c r="G22" i="168"/>
  <c r="F22" i="168"/>
  <c r="E22" i="168"/>
  <c r="D22" i="168"/>
  <c r="C22" i="168"/>
  <c r="B22" i="168"/>
  <c r="DX20" i="168"/>
  <c r="DW20" i="168"/>
  <c r="DV20" i="168"/>
  <c r="DU20" i="168"/>
  <c r="DT20" i="168"/>
  <c r="DS20" i="168"/>
  <c r="DR20" i="168"/>
  <c r="DQ20" i="168"/>
  <c r="DP20" i="168"/>
  <c r="DO20" i="168"/>
  <c r="DN20" i="168"/>
  <c r="DM20" i="168"/>
  <c r="DL20" i="168"/>
  <c r="DK20" i="168"/>
  <c r="DJ20" i="168"/>
  <c r="DI20" i="168"/>
  <c r="DH20" i="168"/>
  <c r="DG20" i="168"/>
  <c r="DF20" i="168"/>
  <c r="DE20" i="168"/>
  <c r="DD20" i="168"/>
  <c r="DC20" i="168"/>
  <c r="DB20" i="168"/>
  <c r="DA20" i="168"/>
  <c r="CZ20" i="168"/>
  <c r="CY20" i="168"/>
  <c r="CX20" i="168"/>
  <c r="CW20" i="168"/>
  <c r="CV20" i="168"/>
  <c r="CU20" i="168"/>
  <c r="CT20" i="168"/>
  <c r="CS20" i="168"/>
  <c r="CR20" i="168"/>
  <c r="CQ20" i="168"/>
  <c r="CP20" i="168"/>
  <c r="CO20" i="168"/>
  <c r="CN20" i="168"/>
  <c r="CM20" i="168"/>
  <c r="CL20" i="168"/>
  <c r="CK20" i="168"/>
  <c r="CJ20" i="168"/>
  <c r="CI20" i="168"/>
  <c r="CH20" i="168"/>
  <c r="CG20" i="168"/>
  <c r="CF20" i="168"/>
  <c r="CE20" i="168"/>
  <c r="CD20" i="168"/>
  <c r="CC20" i="168"/>
  <c r="CB20" i="168"/>
  <c r="CA20" i="168"/>
  <c r="BZ20" i="168"/>
  <c r="BY20" i="168"/>
  <c r="BX20" i="168"/>
  <c r="BW20" i="168"/>
  <c r="BV20" i="168"/>
  <c r="BU20" i="168"/>
  <c r="BT20" i="168"/>
  <c r="BS20" i="168"/>
  <c r="BR20" i="168"/>
  <c r="BQ20" i="168"/>
  <c r="BP20" i="168"/>
  <c r="BO20" i="168"/>
  <c r="BN20" i="168"/>
  <c r="BM20" i="168"/>
  <c r="BL20" i="168"/>
  <c r="BK20" i="168"/>
  <c r="BJ20" i="168"/>
  <c r="BI20" i="168"/>
  <c r="BH20" i="168"/>
  <c r="BG20" i="168"/>
  <c r="BF20" i="168"/>
  <c r="BE20" i="168"/>
  <c r="BD20" i="168"/>
  <c r="BC20" i="168"/>
  <c r="BB20" i="168"/>
  <c r="BA20" i="168"/>
  <c r="AZ20" i="168"/>
  <c r="AY20" i="168"/>
  <c r="AX20" i="168"/>
  <c r="AW20" i="168"/>
  <c r="AV20" i="168"/>
  <c r="AU20" i="168"/>
  <c r="AT20" i="168"/>
  <c r="AS20" i="168"/>
  <c r="AR20" i="168"/>
  <c r="AQ20" i="168"/>
  <c r="AP20" i="168"/>
  <c r="AO20" i="168"/>
  <c r="AN20" i="168"/>
  <c r="AM20" i="168"/>
  <c r="AL20" i="168"/>
  <c r="AK20" i="168"/>
  <c r="AJ20" i="168"/>
  <c r="AI20" i="168"/>
  <c r="AH20" i="168"/>
  <c r="AG20" i="168"/>
  <c r="AF20" i="168"/>
  <c r="AE20" i="168"/>
  <c r="AD20" i="168"/>
  <c r="AC20" i="168"/>
  <c r="AB20" i="168"/>
  <c r="AA20" i="168"/>
  <c r="Z20" i="168"/>
  <c r="Y20" i="168"/>
  <c r="X20" i="168"/>
  <c r="W20" i="168"/>
  <c r="V20" i="168"/>
  <c r="U20" i="168"/>
  <c r="T20" i="168"/>
  <c r="S20" i="168"/>
  <c r="R20" i="168"/>
  <c r="Q20" i="168"/>
  <c r="P20" i="168"/>
  <c r="O20" i="168"/>
  <c r="N20" i="168"/>
  <c r="M20" i="168"/>
  <c r="L20" i="168"/>
  <c r="K20" i="168"/>
  <c r="J20" i="168"/>
  <c r="I20" i="168"/>
  <c r="H20" i="168"/>
  <c r="G20" i="168"/>
  <c r="F20" i="168"/>
  <c r="E20" i="168"/>
  <c r="D20" i="168"/>
  <c r="C20" i="168"/>
  <c r="B20" i="168"/>
  <c r="DX19" i="168"/>
  <c r="DW19" i="168"/>
  <c r="DV19" i="168"/>
  <c r="DU19" i="168"/>
  <c r="DT19" i="168"/>
  <c r="DS19" i="168"/>
  <c r="DR19" i="168"/>
  <c r="DQ19" i="168"/>
  <c r="DP19" i="168"/>
  <c r="DO19" i="168"/>
  <c r="DN19" i="168"/>
  <c r="DM19" i="168"/>
  <c r="DL19" i="168"/>
  <c r="DK19" i="168"/>
  <c r="DJ19" i="168"/>
  <c r="DI19" i="168"/>
  <c r="DH19" i="168"/>
  <c r="DG19" i="168"/>
  <c r="DF19" i="168"/>
  <c r="DE19" i="168"/>
  <c r="DD19" i="168"/>
  <c r="DC19" i="168"/>
  <c r="DB19" i="168"/>
  <c r="DA19" i="168"/>
  <c r="CZ19" i="168"/>
  <c r="CY19" i="168"/>
  <c r="CX19" i="168"/>
  <c r="CW19" i="168"/>
  <c r="CV19" i="168"/>
  <c r="CU19" i="168"/>
  <c r="CT19" i="168"/>
  <c r="CS19" i="168"/>
  <c r="CR19" i="168"/>
  <c r="CQ19" i="168"/>
  <c r="CP19" i="168"/>
  <c r="CO19" i="168"/>
  <c r="CN19" i="168"/>
  <c r="CM19" i="168"/>
  <c r="CL19" i="168"/>
  <c r="CK19" i="168"/>
  <c r="CJ19" i="168"/>
  <c r="CI19" i="168"/>
  <c r="CH19" i="168"/>
  <c r="CG19" i="168"/>
  <c r="CF19" i="168"/>
  <c r="CE19" i="168"/>
  <c r="CD19" i="168"/>
  <c r="CC19" i="168"/>
  <c r="CB19" i="168"/>
  <c r="CA19" i="168"/>
  <c r="BZ19" i="168"/>
  <c r="BY19" i="168"/>
  <c r="BX19" i="168"/>
  <c r="BW19" i="168"/>
  <c r="BV19" i="168"/>
  <c r="BU19" i="168"/>
  <c r="BT19" i="168"/>
  <c r="BS19" i="168"/>
  <c r="BR19" i="168"/>
  <c r="BQ19" i="168"/>
  <c r="BP19" i="168"/>
  <c r="BO19" i="168"/>
  <c r="BN19" i="168"/>
  <c r="BM19" i="168"/>
  <c r="BL19" i="168"/>
  <c r="BK19" i="168"/>
  <c r="BJ19" i="168"/>
  <c r="BI19" i="168"/>
  <c r="BH19" i="168"/>
  <c r="BG19" i="168"/>
  <c r="BF19" i="168"/>
  <c r="BE19" i="168"/>
  <c r="BD19" i="168"/>
  <c r="BC19" i="168"/>
  <c r="BB19" i="168"/>
  <c r="BA19" i="168"/>
  <c r="AZ19" i="168"/>
  <c r="AY19" i="168"/>
  <c r="AX19" i="168"/>
  <c r="AW19" i="168"/>
  <c r="AV19" i="168"/>
  <c r="AU19" i="168"/>
  <c r="AT19" i="168"/>
  <c r="AS19" i="168"/>
  <c r="AR19" i="168"/>
  <c r="AQ19" i="168"/>
  <c r="AP19" i="168"/>
  <c r="AO19" i="168"/>
  <c r="AN19" i="168"/>
  <c r="AM19" i="168"/>
  <c r="AL19" i="168"/>
  <c r="AK19" i="168"/>
  <c r="AJ19" i="168"/>
  <c r="AI19" i="168"/>
  <c r="AH19" i="168"/>
  <c r="AG19" i="168"/>
  <c r="AF19" i="168"/>
  <c r="AE19" i="168"/>
  <c r="AD19" i="168"/>
  <c r="AC19" i="168"/>
  <c r="AB19" i="168"/>
  <c r="AA19" i="168"/>
  <c r="Z19" i="168"/>
  <c r="Y19" i="168"/>
  <c r="X19" i="168"/>
  <c r="W19" i="168"/>
  <c r="V19" i="168"/>
  <c r="U19" i="168"/>
  <c r="T19" i="168"/>
  <c r="S19" i="168"/>
  <c r="R19" i="168"/>
  <c r="Q19" i="168"/>
  <c r="P19" i="168"/>
  <c r="O19" i="168"/>
  <c r="N19" i="168"/>
  <c r="M19" i="168"/>
  <c r="L19" i="168"/>
  <c r="K19" i="168"/>
  <c r="J19" i="168"/>
  <c r="I19" i="168"/>
  <c r="H19" i="168"/>
  <c r="G19" i="168"/>
  <c r="F19" i="168"/>
  <c r="E19" i="168"/>
  <c r="D19" i="168"/>
  <c r="C19" i="168"/>
  <c r="B19" i="168"/>
  <c r="DX17" i="168"/>
  <c r="DW17" i="168"/>
  <c r="DV17" i="168"/>
  <c r="DU17" i="168"/>
  <c r="DT17" i="168"/>
  <c r="DS17" i="168"/>
  <c r="DR17" i="168"/>
  <c r="DQ17" i="168"/>
  <c r="DP17" i="168"/>
  <c r="DO17" i="168"/>
  <c r="DN17" i="168"/>
  <c r="DM17" i="168"/>
  <c r="DL17" i="168"/>
  <c r="DK17" i="168"/>
  <c r="DJ17" i="168"/>
  <c r="DI17" i="168"/>
  <c r="DH17" i="168"/>
  <c r="DG17" i="168"/>
  <c r="DF17" i="168"/>
  <c r="DE17" i="168"/>
  <c r="DD17" i="168"/>
  <c r="DC17" i="168"/>
  <c r="DB17" i="168"/>
  <c r="DA17" i="168"/>
  <c r="CZ17" i="168"/>
  <c r="CY17" i="168"/>
  <c r="CX17" i="168"/>
  <c r="CW17" i="168"/>
  <c r="CV17" i="168"/>
  <c r="CU17" i="168"/>
  <c r="CT17" i="168"/>
  <c r="CS17" i="168"/>
  <c r="CR17" i="168"/>
  <c r="CQ17" i="168"/>
  <c r="CP17" i="168"/>
  <c r="CO17" i="168"/>
  <c r="CN17" i="168"/>
  <c r="CM17" i="168"/>
  <c r="CL17" i="168"/>
  <c r="CK17" i="168"/>
  <c r="CJ17" i="168"/>
  <c r="CI17" i="168"/>
  <c r="CH17" i="168"/>
  <c r="CG17" i="168"/>
  <c r="CF17" i="168"/>
  <c r="CE17" i="168"/>
  <c r="CD17" i="168"/>
  <c r="CC17" i="168"/>
  <c r="CB17" i="168"/>
  <c r="CA17" i="168"/>
  <c r="BZ17" i="168"/>
  <c r="BY17" i="168"/>
  <c r="BX17" i="168"/>
  <c r="BW17" i="168"/>
  <c r="BV17" i="168"/>
  <c r="BU17" i="168"/>
  <c r="BT17" i="168"/>
  <c r="BS17" i="168"/>
  <c r="BR17" i="168"/>
  <c r="BQ17" i="168"/>
  <c r="BP17" i="168"/>
  <c r="BO17" i="168"/>
  <c r="BN17" i="168"/>
  <c r="BM17" i="168"/>
  <c r="BL17" i="168"/>
  <c r="BK17" i="168"/>
  <c r="BJ17" i="168"/>
  <c r="BI17" i="168"/>
  <c r="BH17" i="168"/>
  <c r="BG17" i="168"/>
  <c r="BF17" i="168"/>
  <c r="BE17" i="168"/>
  <c r="BD17" i="168"/>
  <c r="BC17" i="168"/>
  <c r="BB17" i="168"/>
  <c r="BA17" i="168"/>
  <c r="AZ17" i="168"/>
  <c r="AY17" i="168"/>
  <c r="AX17" i="168"/>
  <c r="AW17" i="168"/>
  <c r="AV17" i="168"/>
  <c r="AU17" i="168"/>
  <c r="AT17" i="168"/>
  <c r="AS17" i="168"/>
  <c r="AR17" i="168"/>
  <c r="AQ17" i="168"/>
  <c r="AP17" i="168"/>
  <c r="AO17" i="168"/>
  <c r="AN17" i="168"/>
  <c r="AM17" i="168"/>
  <c r="AL17" i="168"/>
  <c r="AK17" i="168"/>
  <c r="AJ17" i="168"/>
  <c r="AI17" i="168"/>
  <c r="AH17" i="168"/>
  <c r="AG17" i="168"/>
  <c r="AF17" i="168"/>
  <c r="AE17" i="168"/>
  <c r="AD17" i="168"/>
  <c r="AC17" i="168"/>
  <c r="AB17" i="168"/>
  <c r="AA17" i="168"/>
  <c r="Z17" i="168"/>
  <c r="Y17" i="168"/>
  <c r="X17" i="168"/>
  <c r="W17" i="168"/>
  <c r="V17" i="168"/>
  <c r="U17" i="168"/>
  <c r="T17" i="168"/>
  <c r="S17" i="168"/>
  <c r="R17" i="168"/>
  <c r="Q17" i="168"/>
  <c r="P17" i="168"/>
  <c r="O17" i="168"/>
  <c r="N17" i="168"/>
  <c r="M17" i="168"/>
  <c r="L17" i="168"/>
  <c r="K17" i="168"/>
  <c r="J17" i="168"/>
  <c r="I17" i="168"/>
  <c r="H17" i="168"/>
  <c r="G17" i="168"/>
  <c r="F17" i="168"/>
  <c r="E17" i="168"/>
  <c r="D17" i="168"/>
  <c r="C17" i="168"/>
  <c r="B17" i="168"/>
  <c r="DX16" i="168"/>
  <c r="DW16" i="168"/>
  <c r="DV16" i="168"/>
  <c r="DU16" i="168"/>
  <c r="DT16" i="168"/>
  <c r="DS16" i="168"/>
  <c r="DR16" i="168"/>
  <c r="DQ16" i="168"/>
  <c r="DP16" i="168"/>
  <c r="DO16" i="168"/>
  <c r="DN16" i="168"/>
  <c r="DM16" i="168"/>
  <c r="DL16" i="168"/>
  <c r="DK16" i="168"/>
  <c r="DJ16" i="168"/>
  <c r="DI16" i="168"/>
  <c r="DH16" i="168"/>
  <c r="DG16" i="168"/>
  <c r="DF16" i="168"/>
  <c r="DE16" i="168"/>
  <c r="DD16" i="168"/>
  <c r="DC16" i="168"/>
  <c r="DB16" i="168"/>
  <c r="DA16" i="168"/>
  <c r="CZ16" i="168"/>
  <c r="CY16" i="168"/>
  <c r="CX16" i="168"/>
  <c r="CW16" i="168"/>
  <c r="CV16" i="168"/>
  <c r="CU16" i="168"/>
  <c r="CT16" i="168"/>
  <c r="CS16" i="168"/>
  <c r="CR16" i="168"/>
  <c r="CQ16" i="168"/>
  <c r="CP16" i="168"/>
  <c r="CO16" i="168"/>
  <c r="CN16" i="168"/>
  <c r="CM16" i="168"/>
  <c r="CL16" i="168"/>
  <c r="CK16" i="168"/>
  <c r="CJ16" i="168"/>
  <c r="CI16" i="168"/>
  <c r="CH16" i="168"/>
  <c r="CG16" i="168"/>
  <c r="CF16" i="168"/>
  <c r="CE16" i="168"/>
  <c r="CD16" i="168"/>
  <c r="CC16" i="168"/>
  <c r="CB16" i="168"/>
  <c r="CA16" i="168"/>
  <c r="BZ16" i="168"/>
  <c r="BY16" i="168"/>
  <c r="BX16" i="168"/>
  <c r="BW16" i="168"/>
  <c r="BV16" i="168"/>
  <c r="BU16" i="168"/>
  <c r="BT16" i="168"/>
  <c r="BS16" i="168"/>
  <c r="BR16" i="168"/>
  <c r="BQ16" i="168"/>
  <c r="BP16" i="168"/>
  <c r="BO16" i="168"/>
  <c r="BN16" i="168"/>
  <c r="BM16" i="168"/>
  <c r="BL16" i="168"/>
  <c r="BK16" i="168"/>
  <c r="BJ16" i="168"/>
  <c r="BI16" i="168"/>
  <c r="BH16" i="168"/>
  <c r="BG16" i="168"/>
  <c r="BF16" i="168"/>
  <c r="BE16" i="168"/>
  <c r="BD16" i="168"/>
  <c r="BC16" i="168"/>
  <c r="BB16" i="168"/>
  <c r="BA16" i="168"/>
  <c r="AZ16" i="168"/>
  <c r="AY16" i="168"/>
  <c r="AX16" i="168"/>
  <c r="AW16" i="168"/>
  <c r="AV16" i="168"/>
  <c r="AU16" i="168"/>
  <c r="AT16" i="168"/>
  <c r="AS16" i="168"/>
  <c r="AR16" i="168"/>
  <c r="AQ16" i="168"/>
  <c r="AP16" i="168"/>
  <c r="AO16" i="168"/>
  <c r="AN16" i="168"/>
  <c r="AM16" i="168"/>
  <c r="AL16" i="168"/>
  <c r="AK16" i="168"/>
  <c r="AJ16" i="168"/>
  <c r="AI16" i="168"/>
  <c r="AH16" i="168"/>
  <c r="AG16" i="168"/>
  <c r="AF16" i="168"/>
  <c r="AE16" i="168"/>
  <c r="AD16" i="168"/>
  <c r="AC16" i="168"/>
  <c r="AB16" i="168"/>
  <c r="AA16" i="168"/>
  <c r="Z16" i="168"/>
  <c r="Y16" i="168"/>
  <c r="X16" i="168"/>
  <c r="W16" i="168"/>
  <c r="V16" i="168"/>
  <c r="U16" i="168"/>
  <c r="T16" i="168"/>
  <c r="S16" i="168"/>
  <c r="R16" i="168"/>
  <c r="Q16" i="168"/>
  <c r="P16" i="168"/>
  <c r="O16" i="168"/>
  <c r="N16" i="168"/>
  <c r="M16" i="168"/>
  <c r="L16" i="168"/>
  <c r="K16" i="168"/>
  <c r="J16" i="168"/>
  <c r="I16" i="168"/>
  <c r="H16" i="168"/>
  <c r="G16" i="168"/>
  <c r="F16" i="168"/>
  <c r="E16" i="168"/>
  <c r="D16" i="168"/>
  <c r="C16" i="168"/>
  <c r="B16" i="168"/>
  <c r="DX14" i="168"/>
  <c r="DW14" i="168"/>
  <c r="DV14" i="168"/>
  <c r="DU14" i="168"/>
  <c r="DT14" i="168"/>
  <c r="DS14" i="168"/>
  <c r="DR14" i="168"/>
  <c r="DQ14" i="168"/>
  <c r="DP14" i="168"/>
  <c r="DO14" i="168"/>
  <c r="DN14" i="168"/>
  <c r="DM14" i="168"/>
  <c r="DL14" i="168"/>
  <c r="DK14" i="168"/>
  <c r="DJ14" i="168"/>
  <c r="DI14" i="168"/>
  <c r="DH14" i="168"/>
  <c r="DG14" i="168"/>
  <c r="DF14" i="168"/>
  <c r="DE14" i="168"/>
  <c r="DD14" i="168"/>
  <c r="DC14" i="168"/>
  <c r="DB14" i="168"/>
  <c r="DA14" i="168"/>
  <c r="CZ14" i="168"/>
  <c r="CY14" i="168"/>
  <c r="CX14" i="168"/>
  <c r="CW14" i="168"/>
  <c r="CV14" i="168"/>
  <c r="CU14" i="168"/>
  <c r="CT14" i="168"/>
  <c r="CS14" i="168"/>
  <c r="CR14" i="168"/>
  <c r="CQ14" i="168"/>
  <c r="CP14" i="168"/>
  <c r="CO14" i="168"/>
  <c r="CN14" i="168"/>
  <c r="CM14" i="168"/>
  <c r="CL14" i="168"/>
  <c r="CK14" i="168"/>
  <c r="CJ14" i="168"/>
  <c r="CI14" i="168"/>
  <c r="CH14" i="168"/>
  <c r="CG14" i="168"/>
  <c r="CF14" i="168"/>
  <c r="CE14" i="168"/>
  <c r="CD14" i="168"/>
  <c r="CC14" i="168"/>
  <c r="CB14" i="168"/>
  <c r="CA14" i="168"/>
  <c r="BZ14" i="168"/>
  <c r="BY14" i="168"/>
  <c r="BX14" i="168"/>
  <c r="BW14" i="168"/>
  <c r="BV14" i="168"/>
  <c r="BU14" i="168"/>
  <c r="BT14" i="168"/>
  <c r="BS14" i="168"/>
  <c r="BR14" i="168"/>
  <c r="BQ14" i="168"/>
  <c r="BP14" i="168"/>
  <c r="BO14" i="168"/>
  <c r="BN14" i="168"/>
  <c r="BM14" i="168"/>
  <c r="BL14" i="168"/>
  <c r="BK14" i="168"/>
  <c r="BJ14" i="168"/>
  <c r="BI14" i="168"/>
  <c r="BH14" i="168"/>
  <c r="BG14" i="168"/>
  <c r="BF14" i="168"/>
  <c r="BE14" i="168"/>
  <c r="BD14" i="168"/>
  <c r="BC14" i="168"/>
  <c r="BB14" i="168"/>
  <c r="BA14" i="168"/>
  <c r="AZ14" i="168"/>
  <c r="AY14" i="168"/>
  <c r="AX14" i="168"/>
  <c r="AW14" i="168"/>
  <c r="AV14" i="168"/>
  <c r="AU14" i="168"/>
  <c r="AT14" i="168"/>
  <c r="AS14" i="168"/>
  <c r="AR14" i="168"/>
  <c r="AQ14" i="168"/>
  <c r="AP14" i="168"/>
  <c r="AO14" i="168"/>
  <c r="AN14" i="168"/>
  <c r="AM14" i="168"/>
  <c r="AL14" i="168"/>
  <c r="AK14" i="168"/>
  <c r="AJ14" i="168"/>
  <c r="AI14" i="168"/>
  <c r="AH14" i="168"/>
  <c r="AG14" i="168"/>
  <c r="AF14" i="168"/>
  <c r="AE14" i="168"/>
  <c r="AD14" i="168"/>
  <c r="AC14" i="168"/>
  <c r="AB14" i="168"/>
  <c r="AA14" i="168"/>
  <c r="Z14" i="168"/>
  <c r="Y14" i="168"/>
  <c r="X14" i="168"/>
  <c r="W14" i="168"/>
  <c r="V14" i="168"/>
  <c r="U14" i="168"/>
  <c r="T14" i="168"/>
  <c r="S14" i="168"/>
  <c r="R14" i="168"/>
  <c r="Q14" i="168"/>
  <c r="P14" i="168"/>
  <c r="O14" i="168"/>
  <c r="N14" i="168"/>
  <c r="M14" i="168"/>
  <c r="L14" i="168"/>
  <c r="K14" i="168"/>
  <c r="J14" i="168"/>
  <c r="I14" i="168"/>
  <c r="H14" i="168"/>
  <c r="G14" i="168"/>
  <c r="F14" i="168"/>
  <c r="E14" i="168"/>
  <c r="D14" i="168"/>
  <c r="C14" i="168"/>
  <c r="B14" i="168"/>
  <c r="DX13" i="168"/>
  <c r="DW13" i="168"/>
  <c r="DV13" i="168"/>
  <c r="DU13" i="168"/>
  <c r="DT13" i="168"/>
  <c r="DS13" i="168"/>
  <c r="DR13" i="168"/>
  <c r="DQ13" i="168"/>
  <c r="DP13" i="168"/>
  <c r="DO13" i="168"/>
  <c r="DN13" i="168"/>
  <c r="DM13" i="168"/>
  <c r="DL13" i="168"/>
  <c r="DK13" i="168"/>
  <c r="DJ13" i="168"/>
  <c r="DI13" i="168"/>
  <c r="DH13" i="168"/>
  <c r="DG13" i="168"/>
  <c r="DF13" i="168"/>
  <c r="DE13" i="168"/>
  <c r="DD13" i="168"/>
  <c r="DC13" i="168"/>
  <c r="DB13" i="168"/>
  <c r="DA13" i="168"/>
  <c r="CZ13" i="168"/>
  <c r="CY13" i="168"/>
  <c r="CX13" i="168"/>
  <c r="CW13" i="168"/>
  <c r="CV13" i="168"/>
  <c r="CU13" i="168"/>
  <c r="CT13" i="168"/>
  <c r="CS13" i="168"/>
  <c r="CR13" i="168"/>
  <c r="CQ13" i="168"/>
  <c r="CP13" i="168"/>
  <c r="CO13" i="168"/>
  <c r="CN13" i="168"/>
  <c r="CM13" i="168"/>
  <c r="CL13" i="168"/>
  <c r="CK13" i="168"/>
  <c r="CJ13" i="168"/>
  <c r="CI13" i="168"/>
  <c r="CH13" i="168"/>
  <c r="CG13" i="168"/>
  <c r="CF13" i="168"/>
  <c r="CE13" i="168"/>
  <c r="CD13" i="168"/>
  <c r="CC13" i="168"/>
  <c r="CB13" i="168"/>
  <c r="CA13" i="168"/>
  <c r="BZ13" i="168"/>
  <c r="BY13" i="168"/>
  <c r="BX13" i="168"/>
  <c r="BW13" i="168"/>
  <c r="BV13" i="168"/>
  <c r="BU13" i="168"/>
  <c r="BT13" i="168"/>
  <c r="BS13" i="168"/>
  <c r="BR13" i="168"/>
  <c r="BQ13" i="168"/>
  <c r="BP13" i="168"/>
  <c r="BO13" i="168"/>
  <c r="BN13" i="168"/>
  <c r="BM13" i="168"/>
  <c r="BL13" i="168"/>
  <c r="BK13" i="168"/>
  <c r="BJ13" i="168"/>
  <c r="BI13" i="168"/>
  <c r="BH13" i="168"/>
  <c r="BG13" i="168"/>
  <c r="BF13" i="168"/>
  <c r="BE13" i="168"/>
  <c r="BD13" i="168"/>
  <c r="BC13" i="168"/>
  <c r="BB13" i="168"/>
  <c r="BA13" i="168"/>
  <c r="AZ13" i="168"/>
  <c r="AY13" i="168"/>
  <c r="AX13" i="168"/>
  <c r="AW13" i="168"/>
  <c r="AV13" i="168"/>
  <c r="AU13" i="168"/>
  <c r="AT13" i="168"/>
  <c r="AS13" i="168"/>
  <c r="AR13" i="168"/>
  <c r="AQ13" i="168"/>
  <c r="AP13" i="168"/>
  <c r="AO13" i="168"/>
  <c r="AN13" i="168"/>
  <c r="AM13" i="168"/>
  <c r="AL13" i="168"/>
  <c r="AK13" i="168"/>
  <c r="AJ13" i="168"/>
  <c r="AI13" i="168"/>
  <c r="AH13" i="168"/>
  <c r="AG13" i="168"/>
  <c r="AF13" i="168"/>
  <c r="AE13" i="168"/>
  <c r="AD13" i="168"/>
  <c r="AC13" i="168"/>
  <c r="AB13" i="168"/>
  <c r="AA13" i="168"/>
  <c r="Z13" i="168"/>
  <c r="Y13" i="168"/>
  <c r="X13" i="168"/>
  <c r="W13" i="168"/>
  <c r="V13" i="168"/>
  <c r="U13" i="168"/>
  <c r="T13" i="168"/>
  <c r="S13" i="168"/>
  <c r="R13" i="168"/>
  <c r="Q13" i="168"/>
  <c r="P13" i="168"/>
  <c r="O13" i="168"/>
  <c r="N13" i="168"/>
  <c r="M13" i="168"/>
  <c r="L13" i="168"/>
  <c r="K13" i="168"/>
  <c r="J13" i="168"/>
  <c r="I13" i="168"/>
  <c r="H13" i="168"/>
  <c r="G13" i="168"/>
  <c r="F13" i="168"/>
  <c r="E13" i="168"/>
  <c r="D13" i="168"/>
  <c r="C13" i="168"/>
  <c r="B13" i="168"/>
  <c r="DX11" i="168"/>
  <c r="DW11" i="168"/>
  <c r="DV11" i="168"/>
  <c r="DU11" i="168"/>
  <c r="DT11" i="168"/>
  <c r="DS11" i="168"/>
  <c r="DR11" i="168"/>
  <c r="DQ11" i="168"/>
  <c r="DP11" i="168"/>
  <c r="DO11" i="168"/>
  <c r="DN11" i="168"/>
  <c r="DM11" i="168"/>
  <c r="DL11" i="168"/>
  <c r="DK11" i="168"/>
  <c r="DJ11" i="168"/>
  <c r="DI11" i="168"/>
  <c r="DH11" i="168"/>
  <c r="DG11" i="168"/>
  <c r="DF11" i="168"/>
  <c r="DE11" i="168"/>
  <c r="DD11" i="168"/>
  <c r="DC11" i="168"/>
  <c r="DB11" i="168"/>
  <c r="DA11" i="168"/>
  <c r="CZ11" i="168"/>
  <c r="CY11" i="168"/>
  <c r="CX11" i="168"/>
  <c r="CW11" i="168"/>
  <c r="CV11" i="168"/>
  <c r="CU11" i="168"/>
  <c r="CT11" i="168"/>
  <c r="CS11" i="168"/>
  <c r="CR11" i="168"/>
  <c r="CQ11" i="168"/>
  <c r="CP11" i="168"/>
  <c r="CO11" i="168"/>
  <c r="CN11" i="168"/>
  <c r="CM11" i="168"/>
  <c r="CL11" i="168"/>
  <c r="CK11" i="168"/>
  <c r="CJ11" i="168"/>
  <c r="CI11" i="168"/>
  <c r="CH11" i="168"/>
  <c r="CG11" i="168"/>
  <c r="CF11" i="168"/>
  <c r="CE11" i="168"/>
  <c r="CD11" i="168"/>
  <c r="CC11" i="168"/>
  <c r="CB11" i="168"/>
  <c r="CA11" i="168"/>
  <c r="BZ11" i="168"/>
  <c r="BY11" i="168"/>
  <c r="BX11" i="168"/>
  <c r="BW11" i="168"/>
  <c r="BV11" i="168"/>
  <c r="BU11" i="168"/>
  <c r="BT11" i="168"/>
  <c r="BS11" i="168"/>
  <c r="BR11" i="168"/>
  <c r="BQ11" i="168"/>
  <c r="BP11" i="168"/>
  <c r="BO11" i="168"/>
  <c r="BN11" i="168"/>
  <c r="BM11" i="168"/>
  <c r="BL11" i="168"/>
  <c r="BK11" i="168"/>
  <c r="BJ11" i="168"/>
  <c r="BI11" i="168"/>
  <c r="BH11" i="168"/>
  <c r="BG11" i="168"/>
  <c r="BF11" i="168"/>
  <c r="BE11" i="168"/>
  <c r="BD11" i="168"/>
  <c r="BC11" i="168"/>
  <c r="BB11" i="168"/>
  <c r="BA11" i="168"/>
  <c r="AZ11" i="168"/>
  <c r="AY11" i="168"/>
  <c r="AX11" i="168"/>
  <c r="AW11" i="168"/>
  <c r="AV11" i="168"/>
  <c r="AU11" i="168"/>
  <c r="AT11" i="168"/>
  <c r="AS11" i="168"/>
  <c r="AR11" i="168"/>
  <c r="AQ11" i="168"/>
  <c r="AP11" i="168"/>
  <c r="AO11" i="168"/>
  <c r="AN11" i="168"/>
  <c r="AM11" i="168"/>
  <c r="AL11" i="168"/>
  <c r="AK11" i="168"/>
  <c r="AJ11" i="168"/>
  <c r="AI11" i="168"/>
  <c r="AH11" i="168"/>
  <c r="AG11" i="168"/>
  <c r="AF11" i="168"/>
  <c r="AE11" i="168"/>
  <c r="AD11" i="168"/>
  <c r="AC11" i="168"/>
  <c r="AB11" i="168"/>
  <c r="AA11" i="168"/>
  <c r="Z11" i="168"/>
  <c r="Y11" i="168"/>
  <c r="X11" i="168"/>
  <c r="W11" i="168"/>
  <c r="V11" i="168"/>
  <c r="U11" i="168"/>
  <c r="T11" i="168"/>
  <c r="S11" i="168"/>
  <c r="R11" i="168"/>
  <c r="Q11" i="168"/>
  <c r="P11" i="168"/>
  <c r="O11" i="168"/>
  <c r="N11" i="168"/>
  <c r="M11" i="168"/>
  <c r="L11" i="168"/>
  <c r="K11" i="168"/>
  <c r="J11" i="168"/>
  <c r="I11" i="168"/>
  <c r="H11" i="168"/>
  <c r="G11" i="168"/>
  <c r="F11" i="168"/>
  <c r="E11" i="168"/>
  <c r="D11" i="168"/>
  <c r="C11" i="168"/>
  <c r="B11" i="168"/>
  <c r="DX10" i="168"/>
  <c r="DW10" i="168"/>
  <c r="DV10" i="168"/>
  <c r="DU10" i="168"/>
  <c r="DT10" i="168"/>
  <c r="DS10" i="168"/>
  <c r="DR10" i="168"/>
  <c r="DQ10" i="168"/>
  <c r="DP10" i="168"/>
  <c r="DO10" i="168"/>
  <c r="DN10" i="168"/>
  <c r="DM10" i="168"/>
  <c r="DL10" i="168"/>
  <c r="DK10" i="168"/>
  <c r="DJ10" i="168"/>
  <c r="DI10" i="168"/>
  <c r="DH10" i="168"/>
  <c r="DG10" i="168"/>
  <c r="DF10" i="168"/>
  <c r="DE10" i="168"/>
  <c r="DD10" i="168"/>
  <c r="DC10" i="168"/>
  <c r="DB10" i="168"/>
  <c r="DA10" i="168"/>
  <c r="CZ10" i="168"/>
  <c r="CY10" i="168"/>
  <c r="CX10" i="168"/>
  <c r="CW10" i="168"/>
  <c r="CV10" i="168"/>
  <c r="CU10" i="168"/>
  <c r="CT10" i="168"/>
  <c r="CS10" i="168"/>
  <c r="CR10" i="168"/>
  <c r="CQ10" i="168"/>
  <c r="CP10" i="168"/>
  <c r="CO10" i="168"/>
  <c r="CN10" i="168"/>
  <c r="CM10" i="168"/>
  <c r="CL10" i="168"/>
  <c r="CK10" i="168"/>
  <c r="CJ10" i="168"/>
  <c r="CI10" i="168"/>
  <c r="CH10" i="168"/>
  <c r="CG10" i="168"/>
  <c r="CF10" i="168"/>
  <c r="CE10" i="168"/>
  <c r="CD10" i="168"/>
  <c r="CC10" i="168"/>
  <c r="CB10" i="168"/>
  <c r="CA10" i="168"/>
  <c r="BZ10" i="168"/>
  <c r="BY10" i="168"/>
  <c r="BX10" i="168"/>
  <c r="BW10" i="168"/>
  <c r="BV10" i="168"/>
  <c r="BU10" i="168"/>
  <c r="BT10" i="168"/>
  <c r="BS10" i="168"/>
  <c r="BR10" i="168"/>
  <c r="BQ10" i="168"/>
  <c r="BP10" i="168"/>
  <c r="BO10" i="168"/>
  <c r="BN10" i="168"/>
  <c r="BM10" i="168"/>
  <c r="BL10" i="168"/>
  <c r="BK10" i="168"/>
  <c r="BJ10" i="168"/>
  <c r="BI10" i="168"/>
  <c r="BH10" i="168"/>
  <c r="BG10" i="168"/>
  <c r="BF10" i="168"/>
  <c r="BE10" i="168"/>
  <c r="BD10" i="168"/>
  <c r="BC10" i="168"/>
  <c r="BB10" i="168"/>
  <c r="BA10" i="168"/>
  <c r="AZ10" i="168"/>
  <c r="AY10" i="168"/>
  <c r="AX10" i="168"/>
  <c r="AW10" i="168"/>
  <c r="AV10" i="168"/>
  <c r="AU10" i="168"/>
  <c r="AT10" i="168"/>
  <c r="AS10" i="168"/>
  <c r="AR10" i="168"/>
  <c r="AQ10" i="168"/>
  <c r="AP10" i="168"/>
  <c r="AO10" i="168"/>
  <c r="AN10" i="168"/>
  <c r="AM10" i="168"/>
  <c r="AL10" i="168"/>
  <c r="AK10" i="168"/>
  <c r="AJ10" i="168"/>
  <c r="AI10" i="168"/>
  <c r="AH10" i="168"/>
  <c r="AG10" i="168"/>
  <c r="AF10" i="168"/>
  <c r="AE10" i="168"/>
  <c r="AD10" i="168"/>
  <c r="AC10" i="168"/>
  <c r="AB10" i="168"/>
  <c r="AA10" i="168"/>
  <c r="Z10" i="168"/>
  <c r="Y10" i="168"/>
  <c r="X10" i="168"/>
  <c r="W10" i="168"/>
  <c r="V10" i="168"/>
  <c r="U10" i="168"/>
  <c r="T10" i="168"/>
  <c r="S10" i="168"/>
  <c r="R10" i="168"/>
  <c r="Q10" i="168"/>
  <c r="P10" i="168"/>
  <c r="O10" i="168"/>
  <c r="N10" i="168"/>
  <c r="M10" i="168"/>
  <c r="L10" i="168"/>
  <c r="K10" i="168"/>
  <c r="J10" i="168"/>
  <c r="I10" i="168"/>
  <c r="H10" i="168"/>
  <c r="G10" i="168"/>
  <c r="F10" i="168"/>
  <c r="E10" i="168"/>
  <c r="D10" i="168"/>
  <c r="C10" i="168"/>
  <c r="B10" i="168"/>
  <c r="DX8" i="168"/>
  <c r="DW8" i="168"/>
  <c r="DV8" i="168"/>
  <c r="DU8" i="168"/>
  <c r="DT8" i="168"/>
  <c r="DS8" i="168"/>
  <c r="DR8" i="168"/>
  <c r="DQ8" i="168"/>
  <c r="DP8" i="168"/>
  <c r="DO8" i="168"/>
  <c r="DN8" i="168"/>
  <c r="DM8" i="168"/>
  <c r="DL8" i="168"/>
  <c r="DK8" i="168"/>
  <c r="DJ8" i="168"/>
  <c r="DI8" i="168"/>
  <c r="DH8" i="168"/>
  <c r="DG8" i="168"/>
  <c r="DF8" i="168"/>
  <c r="DE8" i="168"/>
  <c r="DD8" i="168"/>
  <c r="DC8" i="168"/>
  <c r="DB8" i="168"/>
  <c r="DA8" i="168"/>
  <c r="CZ8" i="168"/>
  <c r="CY8" i="168"/>
  <c r="CX8" i="168"/>
  <c r="CW8" i="168"/>
  <c r="CV8" i="168"/>
  <c r="CU8" i="168"/>
  <c r="CT8" i="168"/>
  <c r="CS8" i="168"/>
  <c r="CR8" i="168"/>
  <c r="CQ8" i="168"/>
  <c r="CP8" i="168"/>
  <c r="CO8" i="168"/>
  <c r="CN8" i="168"/>
  <c r="CM8" i="168"/>
  <c r="CL8" i="168"/>
  <c r="CK8" i="168"/>
  <c r="CJ8" i="168"/>
  <c r="CI8" i="168"/>
  <c r="CH8" i="168"/>
  <c r="CG8" i="168"/>
  <c r="CF8" i="168"/>
  <c r="CE8" i="168"/>
  <c r="CD8" i="168"/>
  <c r="CC8" i="168"/>
  <c r="CB8" i="168"/>
  <c r="CA8" i="168"/>
  <c r="BZ8" i="168"/>
  <c r="BY8" i="168"/>
  <c r="BX8" i="168"/>
  <c r="BW8" i="168"/>
  <c r="BV8" i="168"/>
  <c r="BU8" i="168"/>
  <c r="BT8" i="168"/>
  <c r="BS8" i="168"/>
  <c r="BR8" i="168"/>
  <c r="BQ8" i="168"/>
  <c r="BP8" i="168"/>
  <c r="BO8" i="168"/>
  <c r="BN8" i="168"/>
  <c r="BM8" i="168"/>
  <c r="BL8" i="168"/>
  <c r="BK8" i="168"/>
  <c r="BJ8" i="168"/>
  <c r="BI8" i="168"/>
  <c r="BH8" i="168"/>
  <c r="BG8" i="168"/>
  <c r="BF8" i="168"/>
  <c r="BE8" i="168"/>
  <c r="BD8" i="168"/>
  <c r="BC8" i="168"/>
  <c r="BB8" i="168"/>
  <c r="BA8" i="168"/>
  <c r="AZ8" i="168"/>
  <c r="AY8" i="168"/>
  <c r="AX8" i="168"/>
  <c r="AW8" i="168"/>
  <c r="AV8" i="168"/>
  <c r="AU8" i="168"/>
  <c r="AT8" i="168"/>
  <c r="AS8" i="168"/>
  <c r="AR8" i="168"/>
  <c r="AQ8" i="168"/>
  <c r="AP8" i="168"/>
  <c r="AO8" i="168"/>
  <c r="AN8" i="168"/>
  <c r="AM8" i="168"/>
  <c r="AL8" i="168"/>
  <c r="AK8" i="168"/>
  <c r="AJ8" i="168"/>
  <c r="AI8" i="168"/>
  <c r="AH8" i="168"/>
  <c r="AG8" i="168"/>
  <c r="AF8" i="168"/>
  <c r="AE8" i="168"/>
  <c r="AD8" i="168"/>
  <c r="AC8" i="168"/>
  <c r="AB8" i="168"/>
  <c r="AA8" i="168"/>
  <c r="Z8" i="168"/>
  <c r="Y8" i="168"/>
  <c r="X8" i="168"/>
  <c r="W8" i="168"/>
  <c r="V8" i="168"/>
  <c r="U8" i="168"/>
  <c r="T8" i="168"/>
  <c r="S8" i="168"/>
  <c r="R8" i="168"/>
  <c r="Q8" i="168"/>
  <c r="P8" i="168"/>
  <c r="O8" i="168"/>
  <c r="N8" i="168"/>
  <c r="M8" i="168"/>
  <c r="L8" i="168"/>
  <c r="K8" i="168"/>
  <c r="J8" i="168"/>
  <c r="I8" i="168"/>
  <c r="H8" i="168"/>
  <c r="G8" i="168"/>
  <c r="F8" i="168"/>
  <c r="E8" i="168"/>
  <c r="D8" i="168"/>
  <c r="C8" i="168"/>
  <c r="B8" i="168"/>
  <c r="DX7" i="168"/>
  <c r="DW7" i="168"/>
  <c r="DV7" i="168"/>
  <c r="DU7" i="168"/>
  <c r="DT7" i="168"/>
  <c r="DS7" i="168"/>
  <c r="DR7" i="168"/>
  <c r="DQ7" i="168"/>
  <c r="DP7" i="168"/>
  <c r="DO7" i="168"/>
  <c r="DN7" i="168"/>
  <c r="DM7" i="168"/>
  <c r="DL7" i="168"/>
  <c r="DK7" i="168"/>
  <c r="DJ7" i="168"/>
  <c r="DI7" i="168"/>
  <c r="DH7" i="168"/>
  <c r="DG7" i="168"/>
  <c r="DF7" i="168"/>
  <c r="DE7" i="168"/>
  <c r="DD7" i="168"/>
  <c r="DC7" i="168"/>
  <c r="DB7" i="168"/>
  <c r="DA7" i="168"/>
  <c r="CZ7" i="168"/>
  <c r="CY7" i="168"/>
  <c r="CX7" i="168"/>
  <c r="CW7" i="168"/>
  <c r="CV7" i="168"/>
  <c r="CU7" i="168"/>
  <c r="CT7" i="168"/>
  <c r="CS7" i="168"/>
  <c r="CR7" i="168"/>
  <c r="CQ7" i="168"/>
  <c r="CP7" i="168"/>
  <c r="CO7" i="168"/>
  <c r="CN7" i="168"/>
  <c r="CM7" i="168"/>
  <c r="CL7" i="168"/>
  <c r="CK7" i="168"/>
  <c r="CJ7" i="168"/>
  <c r="CI7" i="168"/>
  <c r="CH7" i="168"/>
  <c r="CG7" i="168"/>
  <c r="CF7" i="168"/>
  <c r="CE7" i="168"/>
  <c r="CD7" i="168"/>
  <c r="CC7" i="168"/>
  <c r="CB7" i="168"/>
  <c r="CA7" i="168"/>
  <c r="BZ7" i="168"/>
  <c r="BY7" i="168"/>
  <c r="BX7" i="168"/>
  <c r="BW7" i="168"/>
  <c r="BV7" i="168"/>
  <c r="BU7" i="168"/>
  <c r="BT7" i="168"/>
  <c r="BS7" i="168"/>
  <c r="BR7" i="168"/>
  <c r="BQ7" i="168"/>
  <c r="BP7" i="168"/>
  <c r="BO7" i="168"/>
  <c r="BN7" i="168"/>
  <c r="BM7" i="168"/>
  <c r="BL7" i="168"/>
  <c r="BK7" i="168"/>
  <c r="BJ7" i="168"/>
  <c r="BI7" i="168"/>
  <c r="BH7" i="168"/>
  <c r="BG7" i="168"/>
  <c r="BF7" i="168"/>
  <c r="BE7" i="168"/>
  <c r="BD7" i="168"/>
  <c r="BC7" i="168"/>
  <c r="BB7" i="168"/>
  <c r="BA7" i="168"/>
  <c r="AZ7" i="168"/>
  <c r="AY7" i="168"/>
  <c r="AX7" i="168"/>
  <c r="AW7" i="168"/>
  <c r="AV7" i="168"/>
  <c r="AU7" i="168"/>
  <c r="AT7" i="168"/>
  <c r="AS7" i="168"/>
  <c r="AR7" i="168"/>
  <c r="AQ7" i="168"/>
  <c r="AP7" i="168"/>
  <c r="AO7" i="168"/>
  <c r="AN7" i="168"/>
  <c r="AM7" i="168"/>
  <c r="AL7" i="168"/>
  <c r="AK7" i="168"/>
  <c r="AJ7" i="168"/>
  <c r="AI7" i="168"/>
  <c r="AH7" i="168"/>
  <c r="AG7" i="168"/>
  <c r="AF7" i="168"/>
  <c r="AE7" i="168"/>
  <c r="AD7" i="168"/>
  <c r="AC7" i="168"/>
  <c r="AB7" i="168"/>
  <c r="AA7" i="168"/>
  <c r="Z7" i="168"/>
  <c r="Y7" i="168"/>
  <c r="X7" i="168"/>
  <c r="W7" i="168"/>
  <c r="V7" i="168"/>
  <c r="U7" i="168"/>
  <c r="T7" i="168"/>
  <c r="S7" i="168"/>
  <c r="R7" i="168"/>
  <c r="Q7" i="168"/>
  <c r="P7" i="168"/>
  <c r="O7" i="168"/>
  <c r="N7" i="168"/>
  <c r="M7" i="168"/>
  <c r="L7" i="168"/>
  <c r="K7" i="168"/>
  <c r="J7" i="168"/>
  <c r="I7" i="168"/>
  <c r="H7" i="168"/>
  <c r="G7" i="168"/>
  <c r="F7" i="168"/>
  <c r="E7" i="168"/>
  <c r="D7" i="168"/>
  <c r="C7" i="168"/>
  <c r="B7" i="168"/>
  <c r="DX5" i="168"/>
  <c r="DW5" i="168"/>
  <c r="DV5" i="168"/>
  <c r="DU5" i="168"/>
  <c r="DT5" i="168"/>
  <c r="DS5" i="168"/>
  <c r="DR5" i="168"/>
  <c r="DQ5" i="168"/>
  <c r="DP5" i="168"/>
  <c r="DO5" i="168"/>
  <c r="DN5" i="168"/>
  <c r="DM5" i="168"/>
  <c r="DL5" i="168"/>
  <c r="DK5" i="168"/>
  <c r="DJ5" i="168"/>
  <c r="DI5" i="168"/>
  <c r="DH5" i="168"/>
  <c r="DG5" i="168"/>
  <c r="DF5" i="168"/>
  <c r="DE5" i="168"/>
  <c r="DD5" i="168"/>
  <c r="DC5" i="168"/>
  <c r="DB5" i="168"/>
  <c r="DA5" i="168"/>
  <c r="CZ5" i="168"/>
  <c r="CY5" i="168"/>
  <c r="CX5" i="168"/>
  <c r="CW5" i="168"/>
  <c r="CV5" i="168"/>
  <c r="CU5" i="168"/>
  <c r="CT5" i="168"/>
  <c r="CS5" i="168"/>
  <c r="CR5" i="168"/>
  <c r="CQ5" i="168"/>
  <c r="CP5" i="168"/>
  <c r="CO5" i="168"/>
  <c r="CN5" i="168"/>
  <c r="CM5" i="168"/>
  <c r="CL5" i="168"/>
  <c r="CK5" i="168"/>
  <c r="CJ5" i="168"/>
  <c r="CI5" i="168"/>
  <c r="CH5" i="168"/>
  <c r="CG5" i="168"/>
  <c r="CF5" i="168"/>
  <c r="CE5" i="168"/>
  <c r="CD5" i="168"/>
  <c r="CC5" i="168"/>
  <c r="CB5" i="168"/>
  <c r="CA5" i="168"/>
  <c r="BZ5" i="168"/>
  <c r="BY5" i="168"/>
  <c r="BX5" i="168"/>
  <c r="BW5" i="168"/>
  <c r="BV5" i="168"/>
  <c r="BU5" i="168"/>
  <c r="BT5" i="168"/>
  <c r="BS5" i="168"/>
  <c r="BR5" i="168"/>
  <c r="BQ5" i="168"/>
  <c r="BP5" i="168"/>
  <c r="BO5" i="168"/>
  <c r="BN5" i="168"/>
  <c r="BM5" i="168"/>
  <c r="BL5" i="168"/>
  <c r="BK5" i="168"/>
  <c r="BJ5" i="168"/>
  <c r="BI5" i="168"/>
  <c r="BH5" i="168"/>
  <c r="BG5" i="168"/>
  <c r="BF5" i="168"/>
  <c r="BE5" i="168"/>
  <c r="BD5" i="168"/>
  <c r="BC5" i="168"/>
  <c r="BB5" i="168"/>
  <c r="BA5" i="168"/>
  <c r="AZ5" i="168"/>
  <c r="AY5" i="168"/>
  <c r="AX5" i="168"/>
  <c r="AW5" i="168"/>
  <c r="AV5" i="168"/>
  <c r="AU5" i="168"/>
  <c r="AT5" i="168"/>
  <c r="AS5" i="168"/>
  <c r="AR5" i="168"/>
  <c r="AQ5" i="168"/>
  <c r="AP5" i="168"/>
  <c r="AO5" i="168"/>
  <c r="AN5" i="168"/>
  <c r="AM5" i="168"/>
  <c r="AL5" i="168"/>
  <c r="AK5" i="168"/>
  <c r="AJ5" i="168"/>
  <c r="AI5" i="168"/>
  <c r="AH5" i="168"/>
  <c r="AG5" i="168"/>
  <c r="AF5" i="168"/>
  <c r="AE5" i="168"/>
  <c r="AD5" i="168"/>
  <c r="AC5" i="168"/>
  <c r="AB5" i="168"/>
  <c r="AA5" i="168"/>
  <c r="Z5" i="168"/>
  <c r="Y5" i="168"/>
  <c r="X5" i="168"/>
  <c r="W5" i="168"/>
  <c r="V5" i="168"/>
  <c r="U5" i="168"/>
  <c r="T5" i="168"/>
  <c r="S5" i="168"/>
  <c r="R5" i="168"/>
  <c r="Q5" i="168"/>
  <c r="P5" i="168"/>
  <c r="O5" i="168"/>
  <c r="N5" i="168"/>
  <c r="M5" i="168"/>
  <c r="L5" i="168"/>
  <c r="K5" i="168"/>
  <c r="J5" i="168"/>
  <c r="I5" i="168"/>
  <c r="H5" i="168"/>
  <c r="G5" i="168"/>
  <c r="F5" i="168"/>
  <c r="E5" i="168"/>
  <c r="D5" i="168"/>
  <c r="C5" i="168"/>
  <c r="B5" i="168"/>
  <c r="DX4" i="168"/>
  <c r="DW4" i="168"/>
  <c r="DV4" i="168"/>
  <c r="DU4" i="168"/>
  <c r="DT4" i="168"/>
  <c r="DS4" i="168"/>
  <c r="DR4" i="168"/>
  <c r="DQ4" i="168"/>
  <c r="DP4" i="168"/>
  <c r="DO4" i="168"/>
  <c r="DN4" i="168"/>
  <c r="DM4" i="168"/>
  <c r="DL4" i="168"/>
  <c r="DK4" i="168"/>
  <c r="DJ4" i="168"/>
  <c r="DI4" i="168"/>
  <c r="DH4" i="168"/>
  <c r="DG4" i="168"/>
  <c r="DF4" i="168"/>
  <c r="DE4" i="168"/>
  <c r="DD4" i="168"/>
  <c r="DC4" i="168"/>
  <c r="DB4" i="168"/>
  <c r="DA4" i="168"/>
  <c r="CZ4" i="168"/>
  <c r="CY4" i="168"/>
  <c r="CX4" i="168"/>
  <c r="CW4" i="168"/>
  <c r="CV4" i="168"/>
  <c r="CU4" i="168"/>
  <c r="CT4" i="168"/>
  <c r="CS4" i="168"/>
  <c r="CR4" i="168"/>
  <c r="CQ4" i="168"/>
  <c r="CP4" i="168"/>
  <c r="CO4" i="168"/>
  <c r="CN4" i="168"/>
  <c r="CM4" i="168"/>
  <c r="CL4" i="168"/>
  <c r="CK4" i="168"/>
  <c r="CJ4" i="168"/>
  <c r="CI4" i="168"/>
  <c r="CH4" i="168"/>
  <c r="CG4" i="168"/>
  <c r="CF4" i="168"/>
  <c r="CE4" i="168"/>
  <c r="CD4" i="168"/>
  <c r="CC4" i="168"/>
  <c r="CB4" i="168"/>
  <c r="CA4" i="168"/>
  <c r="BZ4" i="168"/>
  <c r="BY4" i="168"/>
  <c r="BX4" i="168"/>
  <c r="BW4" i="168"/>
  <c r="BV4" i="168"/>
  <c r="BU4" i="168"/>
  <c r="BT4" i="168"/>
  <c r="BS4" i="168"/>
  <c r="BR4" i="168"/>
  <c r="BQ4" i="168"/>
  <c r="BP4" i="168"/>
  <c r="BO4" i="168"/>
  <c r="BN4" i="168"/>
  <c r="BM4" i="168"/>
  <c r="BL4" i="168"/>
  <c r="BK4" i="168"/>
  <c r="BJ4" i="168"/>
  <c r="BI4" i="168"/>
  <c r="BH4" i="168"/>
  <c r="BG4" i="168"/>
  <c r="BF4" i="168"/>
  <c r="BE4" i="168"/>
  <c r="BD4" i="168"/>
  <c r="BC4" i="168"/>
  <c r="BB4" i="168"/>
  <c r="BA4" i="168"/>
  <c r="AZ4" i="168"/>
  <c r="AY4" i="168"/>
  <c r="AX4" i="168"/>
  <c r="AW4" i="168"/>
  <c r="AV4" i="168"/>
  <c r="AU4" i="168"/>
  <c r="AT4" i="168"/>
  <c r="AS4" i="168"/>
  <c r="AR4" i="168"/>
  <c r="AQ4" i="168"/>
  <c r="AP4" i="168"/>
  <c r="AO4" i="168"/>
  <c r="AN4" i="168"/>
  <c r="AM4" i="168"/>
  <c r="AL4" i="168"/>
  <c r="AK4" i="168"/>
  <c r="AJ4" i="168"/>
  <c r="AI4" i="168"/>
  <c r="AH4" i="168"/>
  <c r="AG4" i="168"/>
  <c r="AF4" i="168"/>
  <c r="AE4" i="168"/>
  <c r="AD4" i="168"/>
  <c r="AC4" i="168"/>
  <c r="AB4" i="168"/>
  <c r="AA4" i="168"/>
  <c r="Z4" i="168"/>
  <c r="Y4" i="168"/>
  <c r="X4" i="168"/>
  <c r="W4" i="168"/>
  <c r="V4" i="168"/>
  <c r="U4" i="168"/>
  <c r="T4" i="168"/>
  <c r="S4" i="168"/>
  <c r="R4" i="168"/>
  <c r="Q4" i="168"/>
  <c r="P4" i="168"/>
  <c r="O4" i="168"/>
  <c r="N4" i="168"/>
  <c r="M4" i="168"/>
  <c r="L4" i="168"/>
  <c r="K4" i="168"/>
  <c r="J4" i="168"/>
  <c r="I4" i="168"/>
  <c r="H4" i="168"/>
  <c r="G4" i="168"/>
  <c r="F4" i="168"/>
  <c r="E4" i="168"/>
  <c r="D4" i="168"/>
  <c r="C4" i="168"/>
  <c r="B4" i="168"/>
  <c r="B25" i="155"/>
  <c r="B23" i="155"/>
  <c r="B22" i="155"/>
  <c r="B20" i="155"/>
  <c r="B19" i="155"/>
  <c r="B17" i="155"/>
  <c r="B16" i="155"/>
  <c r="B14" i="155"/>
  <c r="B13" i="155"/>
  <c r="B11" i="155"/>
  <c r="B10" i="155"/>
  <c r="B8" i="155"/>
  <c r="B7" i="155"/>
  <c r="B5" i="155"/>
  <c r="B4" i="155"/>
  <c r="B49" i="154"/>
  <c r="B47" i="154"/>
  <c r="B46" i="154"/>
  <c r="B44" i="154"/>
  <c r="B43" i="154"/>
  <c r="B41" i="154"/>
  <c r="B40" i="154"/>
  <c r="B38" i="154"/>
  <c r="B37" i="154"/>
  <c r="B35" i="154"/>
  <c r="B34" i="154"/>
  <c r="B32" i="154"/>
  <c r="B31" i="154"/>
  <c r="B29" i="154"/>
  <c r="B28" i="154"/>
  <c r="B25" i="154"/>
  <c r="B23" i="154"/>
  <c r="B22" i="154"/>
  <c r="B20" i="154"/>
  <c r="B19" i="154"/>
  <c r="B17" i="154"/>
  <c r="B16" i="154"/>
  <c r="B14" i="154"/>
  <c r="B13" i="154"/>
  <c r="B11" i="154"/>
  <c r="B10" i="154"/>
  <c r="B8" i="154"/>
  <c r="B7" i="154"/>
  <c r="B5" i="154"/>
  <c r="B4" i="154"/>
  <c r="B49" i="86"/>
  <c r="B47" i="86"/>
  <c r="B46" i="86"/>
  <c r="B44" i="86"/>
  <c r="B43" i="86"/>
  <c r="B41" i="86"/>
  <c r="B40" i="86"/>
  <c r="B38" i="86"/>
  <c r="B37" i="86"/>
  <c r="B35" i="86"/>
  <c r="B34" i="86"/>
  <c r="B32" i="86"/>
  <c r="B31" i="86"/>
  <c r="B29" i="86"/>
  <c r="B28" i="86"/>
  <c r="B25" i="86"/>
  <c r="B23" i="86"/>
  <c r="B22" i="86"/>
  <c r="B20" i="86"/>
  <c r="B19" i="86"/>
  <c r="B17" i="86"/>
  <c r="B16" i="86"/>
  <c r="B14" i="86"/>
  <c r="B13" i="86"/>
  <c r="B11" i="86"/>
  <c r="B10" i="86"/>
  <c r="B8" i="86"/>
  <c r="B7" i="86"/>
  <c r="B5" i="86"/>
  <c r="B4" i="86"/>
  <c r="B24" i="150"/>
  <c r="B22" i="150"/>
  <c r="B21" i="150"/>
  <c r="B19" i="150"/>
  <c r="B18" i="150"/>
  <c r="B16" i="150"/>
  <c r="B15" i="150"/>
  <c r="B13" i="150"/>
  <c r="B12" i="150"/>
  <c r="B10" i="150"/>
  <c r="B9" i="150"/>
  <c r="B7" i="150"/>
  <c r="B6" i="150"/>
  <c r="B4" i="150"/>
  <c r="B3" i="150"/>
  <c r="B48" i="149"/>
  <c r="B46" i="149"/>
  <c r="B45" i="149"/>
  <c r="B43" i="149"/>
  <c r="B42" i="149"/>
  <c r="B40" i="149"/>
  <c r="B39" i="149"/>
  <c r="B37" i="149"/>
  <c r="B36" i="149"/>
  <c r="B34" i="149"/>
  <c r="B33" i="149"/>
  <c r="B31" i="149"/>
  <c r="B30" i="149"/>
  <c r="B28" i="149"/>
  <c r="B27" i="149"/>
  <c r="B24" i="149"/>
  <c r="B22" i="149"/>
  <c r="B21" i="149"/>
  <c r="B19" i="149"/>
  <c r="B18" i="149"/>
  <c r="B16" i="149"/>
  <c r="B15" i="149"/>
  <c r="B13" i="149"/>
  <c r="B12" i="149"/>
  <c r="B10" i="149"/>
  <c r="B9" i="149"/>
  <c r="B7" i="149"/>
  <c r="B6" i="149"/>
  <c r="B4" i="149"/>
  <c r="B3" i="149"/>
  <c r="B24" i="147"/>
  <c r="B22" i="147"/>
  <c r="B21" i="147"/>
  <c r="B19" i="147"/>
  <c r="B18" i="147"/>
  <c r="B16" i="147"/>
  <c r="B15" i="147"/>
  <c r="B13" i="147"/>
  <c r="B12" i="147"/>
  <c r="B10" i="147"/>
  <c r="B9" i="147"/>
  <c r="B7" i="147"/>
  <c r="B6" i="147"/>
  <c r="B4" i="147"/>
  <c r="B3" i="147"/>
  <c r="B48" i="146"/>
  <c r="B46" i="146"/>
  <c r="B45" i="146"/>
  <c r="B43" i="146"/>
  <c r="B42" i="146"/>
  <c r="B40" i="146"/>
  <c r="B39" i="146"/>
  <c r="B37" i="146"/>
  <c r="B36" i="146"/>
  <c r="B34" i="146"/>
  <c r="B33" i="146"/>
  <c r="B31" i="146"/>
  <c r="B30" i="146"/>
  <c r="B28" i="146"/>
  <c r="B27" i="146"/>
  <c r="B24" i="146"/>
  <c r="B22" i="146"/>
  <c r="B21" i="146"/>
  <c r="B19" i="146"/>
  <c r="B18" i="146"/>
  <c r="B16" i="146"/>
  <c r="B15" i="146"/>
  <c r="B13" i="146"/>
  <c r="B12" i="146"/>
  <c r="B10" i="146"/>
  <c r="B9" i="146"/>
  <c r="B7" i="146"/>
  <c r="B6" i="146"/>
  <c r="B4" i="146"/>
  <c r="B3" i="146"/>
  <c r="B48" i="85"/>
  <c r="B46" i="85"/>
  <c r="B45" i="85"/>
  <c r="B43" i="85"/>
  <c r="B42" i="85"/>
  <c r="B40" i="85"/>
  <c r="B39" i="85"/>
  <c r="B37" i="85"/>
  <c r="B36" i="85"/>
  <c r="B34" i="85"/>
  <c r="B33" i="85"/>
  <c r="B31" i="85"/>
  <c r="B30" i="85"/>
  <c r="B28" i="85"/>
  <c r="B27" i="85"/>
  <c r="B24" i="85"/>
  <c r="B22" i="85"/>
  <c r="B21" i="85"/>
  <c r="B19" i="85"/>
  <c r="B18" i="85"/>
  <c r="B16" i="85"/>
  <c r="B15" i="85"/>
  <c r="B13" i="85"/>
  <c r="B12" i="85"/>
  <c r="B10" i="85"/>
  <c r="B9" i="85"/>
  <c r="B7" i="85"/>
  <c r="B6" i="85"/>
  <c r="B4" i="85"/>
  <c r="B3" i="85"/>
  <c r="K22" i="144"/>
  <c r="J22" i="144"/>
  <c r="I22" i="144"/>
  <c r="H22" i="144"/>
  <c r="G22" i="144"/>
  <c r="F22" i="144"/>
  <c r="E22" i="144"/>
  <c r="D22" i="144"/>
  <c r="C22" i="144"/>
  <c r="B22" i="144"/>
  <c r="K21" i="144"/>
  <c r="J21" i="144"/>
  <c r="I21" i="144"/>
  <c r="H21" i="144"/>
  <c r="G21" i="144"/>
  <c r="F21" i="144"/>
  <c r="E21" i="144"/>
  <c r="D21" i="144"/>
  <c r="C21" i="144"/>
  <c r="B21" i="144"/>
  <c r="K19" i="144"/>
  <c r="J19" i="144"/>
  <c r="I19" i="144"/>
  <c r="H19" i="144"/>
  <c r="G19" i="144"/>
  <c r="F19" i="144"/>
  <c r="E19" i="144"/>
  <c r="D19" i="144"/>
  <c r="C19" i="144"/>
  <c r="B19" i="144"/>
  <c r="K18" i="144"/>
  <c r="J18" i="144"/>
  <c r="I18" i="144"/>
  <c r="H18" i="144"/>
  <c r="G18" i="144"/>
  <c r="F18" i="144"/>
  <c r="E18" i="144"/>
  <c r="D18" i="144"/>
  <c r="C18" i="144"/>
  <c r="B18" i="144"/>
  <c r="K16" i="144"/>
  <c r="J16" i="144"/>
  <c r="I16" i="144"/>
  <c r="H16" i="144"/>
  <c r="G16" i="144"/>
  <c r="F16" i="144"/>
  <c r="E16" i="144"/>
  <c r="D16" i="144"/>
  <c r="C16" i="144"/>
  <c r="B16" i="144"/>
  <c r="K15" i="144"/>
  <c r="J15" i="144"/>
  <c r="I15" i="144"/>
  <c r="H15" i="144"/>
  <c r="G15" i="144"/>
  <c r="F15" i="144"/>
  <c r="E15" i="144"/>
  <c r="D15" i="144"/>
  <c r="C15" i="144"/>
  <c r="B15" i="144"/>
  <c r="K13" i="144"/>
  <c r="J13" i="144"/>
  <c r="I13" i="144"/>
  <c r="H13" i="144"/>
  <c r="G13" i="144"/>
  <c r="F13" i="144"/>
  <c r="E13" i="144"/>
  <c r="D13" i="144"/>
  <c r="C13" i="144"/>
  <c r="B13" i="144"/>
  <c r="K12" i="144"/>
  <c r="J12" i="144"/>
  <c r="I12" i="144"/>
  <c r="H12" i="144"/>
  <c r="G12" i="144"/>
  <c r="F12" i="144"/>
  <c r="E12" i="144"/>
  <c r="D12" i="144"/>
  <c r="C12" i="144"/>
  <c r="B12" i="144"/>
  <c r="K10" i="144"/>
  <c r="J10" i="144"/>
  <c r="I10" i="144"/>
  <c r="H10" i="144"/>
  <c r="G10" i="144"/>
  <c r="F10" i="144"/>
  <c r="E10" i="144"/>
  <c r="D10" i="144"/>
  <c r="C10" i="144"/>
  <c r="B10" i="144"/>
  <c r="K9" i="144"/>
  <c r="J9" i="144"/>
  <c r="I9" i="144"/>
  <c r="H9" i="144"/>
  <c r="G9" i="144"/>
  <c r="F9" i="144"/>
  <c r="E9" i="144"/>
  <c r="D9" i="144"/>
  <c r="C9" i="144"/>
  <c r="B9" i="144"/>
  <c r="K7" i="144"/>
  <c r="J7" i="144"/>
  <c r="I7" i="144"/>
  <c r="H7" i="144"/>
  <c r="G7" i="144"/>
  <c r="F7" i="144"/>
  <c r="E7" i="144"/>
  <c r="D7" i="144"/>
  <c r="C7" i="144"/>
  <c r="B7" i="144"/>
  <c r="K6" i="144"/>
  <c r="J6" i="144"/>
  <c r="I6" i="144"/>
  <c r="H6" i="144"/>
  <c r="G6" i="144"/>
  <c r="F6" i="144"/>
  <c r="E6" i="144"/>
  <c r="D6" i="144"/>
  <c r="C6" i="144"/>
  <c r="B6" i="144"/>
  <c r="K4" i="144"/>
  <c r="J4" i="144"/>
  <c r="I4" i="144"/>
  <c r="H4" i="144"/>
  <c r="G4" i="144"/>
  <c r="F4" i="144"/>
  <c r="E4" i="144"/>
  <c r="D4" i="144"/>
  <c r="C4" i="144"/>
  <c r="B4" i="144"/>
  <c r="K3" i="144"/>
  <c r="J3" i="144"/>
  <c r="I3" i="144"/>
  <c r="H3" i="144"/>
  <c r="G3" i="144"/>
  <c r="F3" i="144"/>
  <c r="E3" i="144"/>
  <c r="D3" i="144"/>
  <c r="C3" i="144"/>
  <c r="B3" i="144"/>
  <c r="K45" i="143"/>
  <c r="J45" i="143"/>
  <c r="I45" i="143"/>
  <c r="H45" i="143"/>
  <c r="G45" i="143"/>
  <c r="F45" i="143"/>
  <c r="E45" i="143"/>
  <c r="D45" i="143"/>
  <c r="C45" i="143"/>
  <c r="B45" i="143"/>
  <c r="K44" i="143"/>
  <c r="J44" i="143"/>
  <c r="I44" i="143"/>
  <c r="H44" i="143"/>
  <c r="G44" i="143"/>
  <c r="F44" i="143"/>
  <c r="E44" i="143"/>
  <c r="D44" i="143"/>
  <c r="C44" i="143"/>
  <c r="B44" i="143"/>
  <c r="K42" i="143"/>
  <c r="J42" i="143"/>
  <c r="I42" i="143"/>
  <c r="H42" i="143"/>
  <c r="G42" i="143"/>
  <c r="F42" i="143"/>
  <c r="E42" i="143"/>
  <c r="D42" i="143"/>
  <c r="C42" i="143"/>
  <c r="B42" i="143"/>
  <c r="K41" i="143"/>
  <c r="J41" i="143"/>
  <c r="I41" i="143"/>
  <c r="H41" i="143"/>
  <c r="G41" i="143"/>
  <c r="F41" i="143"/>
  <c r="E41" i="143"/>
  <c r="D41" i="143"/>
  <c r="C41" i="143"/>
  <c r="B41" i="143"/>
  <c r="K39" i="143"/>
  <c r="J39" i="143"/>
  <c r="I39" i="143"/>
  <c r="H39" i="143"/>
  <c r="G39" i="143"/>
  <c r="F39" i="143"/>
  <c r="E39" i="143"/>
  <c r="D39" i="143"/>
  <c r="C39" i="143"/>
  <c r="B39" i="143"/>
  <c r="K38" i="143"/>
  <c r="J38" i="143"/>
  <c r="I38" i="143"/>
  <c r="H38" i="143"/>
  <c r="G38" i="143"/>
  <c r="F38" i="143"/>
  <c r="E38" i="143"/>
  <c r="D38" i="143"/>
  <c r="C38" i="143"/>
  <c r="B38" i="143"/>
  <c r="K36" i="143"/>
  <c r="J36" i="143"/>
  <c r="I36" i="143"/>
  <c r="H36" i="143"/>
  <c r="G36" i="143"/>
  <c r="F36" i="143"/>
  <c r="E36" i="143"/>
  <c r="D36" i="143"/>
  <c r="C36" i="143"/>
  <c r="B36" i="143"/>
  <c r="K35" i="143"/>
  <c r="J35" i="143"/>
  <c r="I35" i="143"/>
  <c r="H35" i="143"/>
  <c r="G35" i="143"/>
  <c r="F35" i="143"/>
  <c r="E35" i="143"/>
  <c r="D35" i="143"/>
  <c r="C35" i="143"/>
  <c r="B35" i="143"/>
  <c r="K33" i="143"/>
  <c r="J33" i="143"/>
  <c r="I33" i="143"/>
  <c r="H33" i="143"/>
  <c r="G33" i="143"/>
  <c r="F33" i="143"/>
  <c r="E33" i="143"/>
  <c r="D33" i="143"/>
  <c r="C33" i="143"/>
  <c r="B33" i="143"/>
  <c r="K32" i="143"/>
  <c r="J32" i="143"/>
  <c r="I32" i="143"/>
  <c r="H32" i="143"/>
  <c r="G32" i="143"/>
  <c r="F32" i="143"/>
  <c r="E32" i="143"/>
  <c r="D32" i="143"/>
  <c r="C32" i="143"/>
  <c r="B32" i="143"/>
  <c r="K30" i="143"/>
  <c r="J30" i="143"/>
  <c r="I30" i="143"/>
  <c r="H30" i="143"/>
  <c r="G30" i="143"/>
  <c r="F30" i="143"/>
  <c r="E30" i="143"/>
  <c r="D30" i="143"/>
  <c r="C30" i="143"/>
  <c r="B30" i="143"/>
  <c r="K29" i="143"/>
  <c r="J29" i="143"/>
  <c r="I29" i="143"/>
  <c r="H29" i="143"/>
  <c r="G29" i="143"/>
  <c r="F29" i="143"/>
  <c r="E29" i="143"/>
  <c r="D29" i="143"/>
  <c r="C29" i="143"/>
  <c r="B29" i="143"/>
  <c r="K27" i="143"/>
  <c r="J27" i="143"/>
  <c r="I27" i="143"/>
  <c r="H27" i="143"/>
  <c r="G27" i="143"/>
  <c r="F27" i="143"/>
  <c r="E27" i="143"/>
  <c r="D27" i="143"/>
  <c r="C27" i="143"/>
  <c r="B27" i="143"/>
  <c r="K26" i="143"/>
  <c r="J26" i="143"/>
  <c r="I26" i="143"/>
  <c r="H26" i="143"/>
  <c r="G26" i="143"/>
  <c r="F26" i="143"/>
  <c r="E26" i="143"/>
  <c r="D26" i="143"/>
  <c r="C26" i="143"/>
  <c r="B26" i="143"/>
  <c r="K22" i="143"/>
  <c r="J22" i="143"/>
  <c r="I22" i="143"/>
  <c r="H22" i="143"/>
  <c r="G22" i="143"/>
  <c r="F22" i="143"/>
  <c r="E22" i="143"/>
  <c r="D22" i="143"/>
  <c r="C22" i="143"/>
  <c r="B22" i="143"/>
  <c r="K21" i="143"/>
  <c r="J21" i="143"/>
  <c r="I21" i="143"/>
  <c r="H21" i="143"/>
  <c r="G21" i="143"/>
  <c r="F21" i="143"/>
  <c r="E21" i="143"/>
  <c r="D21" i="143"/>
  <c r="C21" i="143"/>
  <c r="B21" i="143"/>
  <c r="K19" i="143"/>
  <c r="J19" i="143"/>
  <c r="I19" i="143"/>
  <c r="H19" i="143"/>
  <c r="G19" i="143"/>
  <c r="F19" i="143"/>
  <c r="E19" i="143"/>
  <c r="D19" i="143"/>
  <c r="C19" i="143"/>
  <c r="B19" i="143"/>
  <c r="K18" i="143"/>
  <c r="J18" i="143"/>
  <c r="I18" i="143"/>
  <c r="H18" i="143"/>
  <c r="G18" i="143"/>
  <c r="F18" i="143"/>
  <c r="E18" i="143"/>
  <c r="D18" i="143"/>
  <c r="C18" i="143"/>
  <c r="B18" i="143"/>
  <c r="K16" i="143"/>
  <c r="J16" i="143"/>
  <c r="I16" i="143"/>
  <c r="H16" i="143"/>
  <c r="G16" i="143"/>
  <c r="F16" i="143"/>
  <c r="E16" i="143"/>
  <c r="D16" i="143"/>
  <c r="C16" i="143"/>
  <c r="B16" i="143"/>
  <c r="K15" i="143"/>
  <c r="J15" i="143"/>
  <c r="I15" i="143"/>
  <c r="H15" i="143"/>
  <c r="G15" i="143"/>
  <c r="F15" i="143"/>
  <c r="E15" i="143"/>
  <c r="D15" i="143"/>
  <c r="C15" i="143"/>
  <c r="B15" i="143"/>
  <c r="K13" i="143"/>
  <c r="J13" i="143"/>
  <c r="I13" i="143"/>
  <c r="H13" i="143"/>
  <c r="G13" i="143"/>
  <c r="F13" i="143"/>
  <c r="E13" i="143"/>
  <c r="D13" i="143"/>
  <c r="C13" i="143"/>
  <c r="B13" i="143"/>
  <c r="K12" i="143"/>
  <c r="J12" i="143"/>
  <c r="I12" i="143"/>
  <c r="H12" i="143"/>
  <c r="G12" i="143"/>
  <c r="F12" i="143"/>
  <c r="E12" i="143"/>
  <c r="D12" i="143"/>
  <c r="C12" i="143"/>
  <c r="B12" i="143"/>
  <c r="K10" i="143"/>
  <c r="J10" i="143"/>
  <c r="I10" i="143"/>
  <c r="H10" i="143"/>
  <c r="G10" i="143"/>
  <c r="F10" i="143"/>
  <c r="E10" i="143"/>
  <c r="D10" i="143"/>
  <c r="C10" i="143"/>
  <c r="B10" i="143"/>
  <c r="K9" i="143"/>
  <c r="J9" i="143"/>
  <c r="I9" i="143"/>
  <c r="H9" i="143"/>
  <c r="G9" i="143"/>
  <c r="F9" i="143"/>
  <c r="E9" i="143"/>
  <c r="D9" i="143"/>
  <c r="C9" i="143"/>
  <c r="B9" i="143"/>
  <c r="K7" i="143"/>
  <c r="J7" i="143"/>
  <c r="I7" i="143"/>
  <c r="H7" i="143"/>
  <c r="G7" i="143"/>
  <c r="F7" i="143"/>
  <c r="E7" i="143"/>
  <c r="D7" i="143"/>
  <c r="C7" i="143"/>
  <c r="B7" i="143"/>
  <c r="K6" i="143"/>
  <c r="J6" i="143"/>
  <c r="I6" i="143"/>
  <c r="H6" i="143"/>
  <c r="G6" i="143"/>
  <c r="F6" i="143"/>
  <c r="E6" i="143"/>
  <c r="D6" i="143"/>
  <c r="C6" i="143"/>
  <c r="B6" i="143"/>
  <c r="K4" i="143"/>
  <c r="J4" i="143"/>
  <c r="I4" i="143"/>
  <c r="H4" i="143"/>
  <c r="G4" i="143"/>
  <c r="F4" i="143"/>
  <c r="E4" i="143"/>
  <c r="D4" i="143"/>
  <c r="C4" i="143"/>
  <c r="B4" i="143"/>
  <c r="K3" i="143"/>
  <c r="J3" i="143"/>
  <c r="I3" i="143"/>
  <c r="H3" i="143"/>
  <c r="G3" i="143"/>
  <c r="F3" i="143"/>
  <c r="E3" i="143"/>
  <c r="D3" i="143"/>
  <c r="C3" i="143"/>
  <c r="B3" i="143"/>
  <c r="K45" i="115"/>
  <c r="J45" i="115"/>
  <c r="I45" i="115"/>
  <c r="H45" i="115"/>
  <c r="G45" i="115"/>
  <c r="F45" i="115"/>
  <c r="E45" i="115"/>
  <c r="D45" i="115"/>
  <c r="C45" i="115"/>
  <c r="B45" i="115"/>
  <c r="K44" i="115"/>
  <c r="J44" i="115"/>
  <c r="I44" i="115"/>
  <c r="H44" i="115"/>
  <c r="G44" i="115"/>
  <c r="F44" i="115"/>
  <c r="E44" i="115"/>
  <c r="D44" i="115"/>
  <c r="C44" i="115"/>
  <c r="B44" i="115"/>
  <c r="K42" i="115"/>
  <c r="J42" i="115"/>
  <c r="I42" i="115"/>
  <c r="H42" i="115"/>
  <c r="G42" i="115"/>
  <c r="F42" i="115"/>
  <c r="E42" i="115"/>
  <c r="D42" i="115"/>
  <c r="C42" i="115"/>
  <c r="B42" i="115"/>
  <c r="K41" i="115"/>
  <c r="J41" i="115"/>
  <c r="I41" i="115"/>
  <c r="H41" i="115"/>
  <c r="G41" i="115"/>
  <c r="F41" i="115"/>
  <c r="E41" i="115"/>
  <c r="D41" i="115"/>
  <c r="C41" i="115"/>
  <c r="B41" i="115"/>
  <c r="K39" i="115"/>
  <c r="J39" i="115"/>
  <c r="I39" i="115"/>
  <c r="H39" i="115"/>
  <c r="G39" i="115"/>
  <c r="F39" i="115"/>
  <c r="E39" i="115"/>
  <c r="D39" i="115"/>
  <c r="C39" i="115"/>
  <c r="B39" i="115"/>
  <c r="K38" i="115"/>
  <c r="J38" i="115"/>
  <c r="I38" i="115"/>
  <c r="H38" i="115"/>
  <c r="G38" i="115"/>
  <c r="F38" i="115"/>
  <c r="E38" i="115"/>
  <c r="D38" i="115"/>
  <c r="C38" i="115"/>
  <c r="B38" i="115"/>
  <c r="K36" i="115"/>
  <c r="J36" i="115"/>
  <c r="I36" i="115"/>
  <c r="H36" i="115"/>
  <c r="G36" i="115"/>
  <c r="F36" i="115"/>
  <c r="E36" i="115"/>
  <c r="D36" i="115"/>
  <c r="C36" i="115"/>
  <c r="B36" i="115"/>
  <c r="K35" i="115"/>
  <c r="J35" i="115"/>
  <c r="I35" i="115"/>
  <c r="H35" i="115"/>
  <c r="G35" i="115"/>
  <c r="F35" i="115"/>
  <c r="E35" i="115"/>
  <c r="D35" i="115"/>
  <c r="C35" i="115"/>
  <c r="B35" i="115"/>
  <c r="K33" i="115"/>
  <c r="J33" i="115"/>
  <c r="I33" i="115"/>
  <c r="H33" i="115"/>
  <c r="G33" i="115"/>
  <c r="F33" i="115"/>
  <c r="E33" i="115"/>
  <c r="D33" i="115"/>
  <c r="C33" i="115"/>
  <c r="B33" i="115"/>
  <c r="K32" i="115"/>
  <c r="J32" i="115"/>
  <c r="I32" i="115"/>
  <c r="H32" i="115"/>
  <c r="G32" i="115"/>
  <c r="F32" i="115"/>
  <c r="E32" i="115"/>
  <c r="D32" i="115"/>
  <c r="C32" i="115"/>
  <c r="B32" i="115"/>
  <c r="K30" i="115"/>
  <c r="J30" i="115"/>
  <c r="I30" i="115"/>
  <c r="H30" i="115"/>
  <c r="G30" i="115"/>
  <c r="F30" i="115"/>
  <c r="E30" i="115"/>
  <c r="D30" i="115"/>
  <c r="C30" i="115"/>
  <c r="B30" i="115"/>
  <c r="K29" i="115"/>
  <c r="J29" i="115"/>
  <c r="I29" i="115"/>
  <c r="H29" i="115"/>
  <c r="G29" i="115"/>
  <c r="F29" i="115"/>
  <c r="E29" i="115"/>
  <c r="D29" i="115"/>
  <c r="C29" i="115"/>
  <c r="B29" i="115"/>
  <c r="K27" i="115"/>
  <c r="J27" i="115"/>
  <c r="I27" i="115"/>
  <c r="H27" i="115"/>
  <c r="G27" i="115"/>
  <c r="F27" i="115"/>
  <c r="E27" i="115"/>
  <c r="D27" i="115"/>
  <c r="C27" i="115"/>
  <c r="B27" i="115"/>
  <c r="K26" i="115"/>
  <c r="J26" i="115"/>
  <c r="I26" i="115"/>
  <c r="H26" i="115"/>
  <c r="G26" i="115"/>
  <c r="F26" i="115"/>
  <c r="E26" i="115"/>
  <c r="D26" i="115"/>
  <c r="C26" i="115"/>
  <c r="B26" i="115"/>
  <c r="K22" i="115"/>
  <c r="J22" i="115"/>
  <c r="I22" i="115"/>
  <c r="H22" i="115"/>
  <c r="G22" i="115"/>
  <c r="F22" i="115"/>
  <c r="E22" i="115"/>
  <c r="D22" i="115"/>
  <c r="C22" i="115"/>
  <c r="B22" i="115"/>
  <c r="K21" i="115"/>
  <c r="J21" i="115"/>
  <c r="I21" i="115"/>
  <c r="H21" i="115"/>
  <c r="G21" i="115"/>
  <c r="F21" i="115"/>
  <c r="E21" i="115"/>
  <c r="D21" i="115"/>
  <c r="C21" i="115"/>
  <c r="B21" i="115"/>
  <c r="K19" i="115"/>
  <c r="J19" i="115"/>
  <c r="I19" i="115"/>
  <c r="H19" i="115"/>
  <c r="G19" i="115"/>
  <c r="F19" i="115"/>
  <c r="E19" i="115"/>
  <c r="D19" i="115"/>
  <c r="C19" i="115"/>
  <c r="B19" i="115"/>
  <c r="K18" i="115"/>
  <c r="J18" i="115"/>
  <c r="I18" i="115"/>
  <c r="H18" i="115"/>
  <c r="G18" i="115"/>
  <c r="F18" i="115"/>
  <c r="E18" i="115"/>
  <c r="D18" i="115"/>
  <c r="C18" i="115"/>
  <c r="B18" i="115"/>
  <c r="K16" i="115"/>
  <c r="J16" i="115"/>
  <c r="I16" i="115"/>
  <c r="H16" i="115"/>
  <c r="G16" i="115"/>
  <c r="F16" i="115"/>
  <c r="E16" i="115"/>
  <c r="D16" i="115"/>
  <c r="C16" i="115"/>
  <c r="B16" i="115"/>
  <c r="K15" i="115"/>
  <c r="J15" i="115"/>
  <c r="I15" i="115"/>
  <c r="H15" i="115"/>
  <c r="G15" i="115"/>
  <c r="F15" i="115"/>
  <c r="E15" i="115"/>
  <c r="D15" i="115"/>
  <c r="C15" i="115"/>
  <c r="B15" i="115"/>
  <c r="K13" i="115"/>
  <c r="J13" i="115"/>
  <c r="I13" i="115"/>
  <c r="H13" i="115"/>
  <c r="G13" i="115"/>
  <c r="F13" i="115"/>
  <c r="E13" i="115"/>
  <c r="D13" i="115"/>
  <c r="C13" i="115"/>
  <c r="B13" i="115"/>
  <c r="K12" i="115"/>
  <c r="J12" i="115"/>
  <c r="I12" i="115"/>
  <c r="H12" i="115"/>
  <c r="G12" i="115"/>
  <c r="F12" i="115"/>
  <c r="E12" i="115"/>
  <c r="D12" i="115"/>
  <c r="C12" i="115"/>
  <c r="B12" i="115"/>
  <c r="K10" i="115"/>
  <c r="J10" i="115"/>
  <c r="I10" i="115"/>
  <c r="H10" i="115"/>
  <c r="G10" i="115"/>
  <c r="F10" i="115"/>
  <c r="E10" i="115"/>
  <c r="D10" i="115"/>
  <c r="C10" i="115"/>
  <c r="B10" i="115"/>
  <c r="K9" i="115"/>
  <c r="J9" i="115"/>
  <c r="I9" i="115"/>
  <c r="H9" i="115"/>
  <c r="G9" i="115"/>
  <c r="F9" i="115"/>
  <c r="E9" i="115"/>
  <c r="D9" i="115"/>
  <c r="C9" i="115"/>
  <c r="B9" i="115"/>
  <c r="K7" i="115"/>
  <c r="J7" i="115"/>
  <c r="I7" i="115"/>
  <c r="H7" i="115"/>
  <c r="G7" i="115"/>
  <c r="F7" i="115"/>
  <c r="E7" i="115"/>
  <c r="D7" i="115"/>
  <c r="C7" i="115"/>
  <c r="B7" i="115"/>
  <c r="K6" i="115"/>
  <c r="J6" i="115"/>
  <c r="I6" i="115"/>
  <c r="H6" i="115"/>
  <c r="G6" i="115"/>
  <c r="F6" i="115"/>
  <c r="E6" i="115"/>
  <c r="D6" i="115"/>
  <c r="C6" i="115"/>
  <c r="B6" i="115"/>
  <c r="K4" i="115"/>
  <c r="J4" i="115"/>
  <c r="I4" i="115"/>
  <c r="H4" i="115"/>
  <c r="G4" i="115"/>
  <c r="F4" i="115"/>
  <c r="E4" i="115"/>
  <c r="D4" i="115"/>
  <c r="C4" i="115"/>
  <c r="B4" i="115"/>
  <c r="K3" i="115"/>
  <c r="J3" i="115"/>
  <c r="I3" i="115"/>
  <c r="H3" i="115"/>
  <c r="G3" i="115"/>
  <c r="F3" i="115"/>
  <c r="E3" i="115"/>
  <c r="D3" i="115"/>
  <c r="C3" i="115"/>
  <c r="B3" i="115"/>
  <c r="U25" i="107"/>
  <c r="T25" i="107"/>
  <c r="S25" i="107"/>
  <c r="R25" i="107"/>
  <c r="Q25" i="107"/>
  <c r="P25" i="107"/>
  <c r="O25" i="107"/>
  <c r="N25" i="107"/>
  <c r="M25" i="107"/>
  <c r="L25" i="107"/>
  <c r="K25" i="107"/>
  <c r="J25" i="107"/>
  <c r="I25" i="107"/>
  <c r="H25" i="107"/>
  <c r="G25" i="107"/>
  <c r="F25" i="107"/>
  <c r="E25" i="107"/>
  <c r="D25" i="107"/>
  <c r="C25" i="107"/>
  <c r="B25" i="107"/>
  <c r="U23" i="107"/>
  <c r="T23" i="107"/>
  <c r="S23" i="107"/>
  <c r="R23" i="107"/>
  <c r="Q23" i="107"/>
  <c r="P23" i="107"/>
  <c r="O23" i="107"/>
  <c r="N23" i="107"/>
  <c r="M23" i="107"/>
  <c r="L23" i="107"/>
  <c r="K23" i="107"/>
  <c r="J23" i="107"/>
  <c r="I23" i="107"/>
  <c r="H23" i="107"/>
  <c r="G23" i="107"/>
  <c r="F23" i="107"/>
  <c r="E23" i="107"/>
  <c r="D23" i="107"/>
  <c r="C23" i="107"/>
  <c r="B23" i="107"/>
  <c r="U22" i="107"/>
  <c r="T22" i="107"/>
  <c r="S22" i="107"/>
  <c r="R22" i="107"/>
  <c r="Q22" i="107"/>
  <c r="P22" i="107"/>
  <c r="O22" i="107"/>
  <c r="N22" i="107"/>
  <c r="M22" i="107"/>
  <c r="L22" i="107"/>
  <c r="K22" i="107"/>
  <c r="J22" i="107"/>
  <c r="I22" i="107"/>
  <c r="H22" i="107"/>
  <c r="G22" i="107"/>
  <c r="F22" i="107"/>
  <c r="E22" i="107"/>
  <c r="D22" i="107"/>
  <c r="C22" i="107"/>
  <c r="B22" i="107"/>
  <c r="U20" i="107"/>
  <c r="T20" i="107"/>
  <c r="S20" i="107"/>
  <c r="R20" i="107"/>
  <c r="Q20" i="107"/>
  <c r="P20" i="107"/>
  <c r="O20" i="107"/>
  <c r="N20" i="107"/>
  <c r="M20" i="107"/>
  <c r="L20" i="107"/>
  <c r="K20" i="107"/>
  <c r="J20" i="107"/>
  <c r="I20" i="107"/>
  <c r="H20" i="107"/>
  <c r="G20" i="107"/>
  <c r="F20" i="107"/>
  <c r="E20" i="107"/>
  <c r="D20" i="107"/>
  <c r="C20" i="107"/>
  <c r="B20" i="107"/>
  <c r="U19" i="107"/>
  <c r="T19" i="107"/>
  <c r="S19" i="107"/>
  <c r="R19" i="107"/>
  <c r="Q19" i="107"/>
  <c r="P19" i="107"/>
  <c r="O19" i="107"/>
  <c r="N19" i="107"/>
  <c r="M19" i="107"/>
  <c r="L19" i="107"/>
  <c r="K19" i="107"/>
  <c r="J19" i="107"/>
  <c r="I19" i="107"/>
  <c r="H19" i="107"/>
  <c r="G19" i="107"/>
  <c r="F19" i="107"/>
  <c r="E19" i="107"/>
  <c r="D19" i="107"/>
  <c r="C19" i="107"/>
  <c r="B19" i="107"/>
  <c r="U17" i="107"/>
  <c r="T17" i="107"/>
  <c r="S17" i="107"/>
  <c r="R17" i="107"/>
  <c r="Q17" i="107"/>
  <c r="P17" i="107"/>
  <c r="O17" i="107"/>
  <c r="N17" i="107"/>
  <c r="M17" i="107"/>
  <c r="L17" i="107"/>
  <c r="K17" i="107"/>
  <c r="J17" i="107"/>
  <c r="I17" i="107"/>
  <c r="H17" i="107"/>
  <c r="G17" i="107"/>
  <c r="F17" i="107"/>
  <c r="E17" i="107"/>
  <c r="D17" i="107"/>
  <c r="C17" i="107"/>
  <c r="B17" i="107"/>
  <c r="U16" i="107"/>
  <c r="T16" i="107"/>
  <c r="S16" i="107"/>
  <c r="R16" i="107"/>
  <c r="Q16" i="107"/>
  <c r="P16" i="107"/>
  <c r="O16" i="107"/>
  <c r="N16" i="107"/>
  <c r="M16" i="107"/>
  <c r="L16" i="107"/>
  <c r="K16" i="107"/>
  <c r="J16" i="107"/>
  <c r="I16" i="107"/>
  <c r="H16" i="107"/>
  <c r="G16" i="107"/>
  <c r="F16" i="107"/>
  <c r="E16" i="107"/>
  <c r="D16" i="107"/>
  <c r="C16" i="107"/>
  <c r="B16" i="107"/>
  <c r="U14" i="107"/>
  <c r="T14" i="107"/>
  <c r="S14" i="107"/>
  <c r="R14" i="107"/>
  <c r="Q14" i="107"/>
  <c r="P14" i="107"/>
  <c r="O14" i="107"/>
  <c r="N14" i="107"/>
  <c r="M14" i="107"/>
  <c r="L14" i="107"/>
  <c r="K14" i="107"/>
  <c r="J14" i="107"/>
  <c r="I14" i="107"/>
  <c r="H14" i="107"/>
  <c r="G14" i="107"/>
  <c r="F14" i="107"/>
  <c r="E14" i="107"/>
  <c r="D14" i="107"/>
  <c r="C14" i="107"/>
  <c r="B14" i="107"/>
  <c r="U13" i="107"/>
  <c r="T13" i="107"/>
  <c r="S13" i="107"/>
  <c r="R13" i="107"/>
  <c r="Q13" i="107"/>
  <c r="P13" i="107"/>
  <c r="O13" i="107"/>
  <c r="N13" i="107"/>
  <c r="M13" i="107"/>
  <c r="L13" i="107"/>
  <c r="K13" i="107"/>
  <c r="J13" i="107"/>
  <c r="I13" i="107"/>
  <c r="H13" i="107"/>
  <c r="G13" i="107"/>
  <c r="F13" i="107"/>
  <c r="E13" i="107"/>
  <c r="D13" i="107"/>
  <c r="C13" i="107"/>
  <c r="B13" i="107"/>
  <c r="U11" i="107"/>
  <c r="T11" i="107"/>
  <c r="S11" i="107"/>
  <c r="R11" i="107"/>
  <c r="Q11" i="107"/>
  <c r="P11" i="107"/>
  <c r="O11" i="107"/>
  <c r="N11" i="107"/>
  <c r="M11" i="107"/>
  <c r="L11" i="107"/>
  <c r="K11" i="107"/>
  <c r="J11" i="107"/>
  <c r="I11" i="107"/>
  <c r="H11" i="107"/>
  <c r="G11" i="107"/>
  <c r="F11" i="107"/>
  <c r="E11" i="107"/>
  <c r="D11" i="107"/>
  <c r="C11" i="107"/>
  <c r="B11" i="107"/>
  <c r="U10" i="107"/>
  <c r="T10" i="107"/>
  <c r="S10" i="107"/>
  <c r="R10" i="107"/>
  <c r="Q10" i="107"/>
  <c r="P10" i="107"/>
  <c r="O10" i="107"/>
  <c r="N10" i="107"/>
  <c r="M10" i="107"/>
  <c r="L10" i="107"/>
  <c r="K10" i="107"/>
  <c r="J10" i="107"/>
  <c r="I10" i="107"/>
  <c r="H10" i="107"/>
  <c r="G10" i="107"/>
  <c r="F10" i="107"/>
  <c r="E10" i="107"/>
  <c r="D10" i="107"/>
  <c r="C10" i="107"/>
  <c r="B10" i="107"/>
  <c r="U8" i="107"/>
  <c r="T8" i="107"/>
  <c r="S8" i="107"/>
  <c r="R8" i="107"/>
  <c r="Q8" i="107"/>
  <c r="P8" i="107"/>
  <c r="O8" i="107"/>
  <c r="N8" i="107"/>
  <c r="M8" i="107"/>
  <c r="L8" i="107"/>
  <c r="K8" i="107"/>
  <c r="J8" i="107"/>
  <c r="I8" i="107"/>
  <c r="H8" i="107"/>
  <c r="G8" i="107"/>
  <c r="F8" i="107"/>
  <c r="E8" i="107"/>
  <c r="D8" i="107"/>
  <c r="C8" i="107"/>
  <c r="B8" i="107"/>
  <c r="U7" i="107"/>
  <c r="T7" i="107"/>
  <c r="S7" i="107"/>
  <c r="R7" i="107"/>
  <c r="Q7" i="107"/>
  <c r="P7" i="107"/>
  <c r="O7" i="107"/>
  <c r="N7" i="107"/>
  <c r="M7" i="107"/>
  <c r="L7" i="107"/>
  <c r="K7" i="107"/>
  <c r="J7" i="107"/>
  <c r="I7" i="107"/>
  <c r="H7" i="107"/>
  <c r="G7" i="107"/>
  <c r="F7" i="107"/>
  <c r="E7" i="107"/>
  <c r="D7" i="107"/>
  <c r="C7" i="107"/>
  <c r="B7" i="107"/>
  <c r="U5" i="107"/>
  <c r="T5" i="107"/>
  <c r="S5" i="107"/>
  <c r="R5" i="107"/>
  <c r="Q5" i="107"/>
  <c r="P5" i="107"/>
  <c r="O5" i="107"/>
  <c r="N5" i="107"/>
  <c r="M5" i="107"/>
  <c r="L5" i="107"/>
  <c r="K5" i="107"/>
  <c r="J5" i="107"/>
  <c r="I5" i="107"/>
  <c r="H5" i="107"/>
  <c r="G5" i="107"/>
  <c r="F5" i="107"/>
  <c r="E5" i="107"/>
  <c r="D5" i="107"/>
  <c r="C5" i="107"/>
  <c r="B5" i="107"/>
  <c r="U4" i="107"/>
  <c r="T4" i="107"/>
  <c r="S4" i="107"/>
  <c r="R4" i="107"/>
  <c r="Q4" i="107"/>
  <c r="P4" i="107"/>
  <c r="O4" i="107"/>
  <c r="N4" i="107"/>
  <c r="M4" i="107"/>
  <c r="L4" i="107"/>
  <c r="K4" i="107"/>
  <c r="J4" i="107"/>
  <c r="I4" i="107"/>
  <c r="H4" i="107"/>
  <c r="G4" i="107"/>
  <c r="F4" i="107"/>
  <c r="E4" i="107"/>
  <c r="D4" i="107"/>
  <c r="C4" i="107"/>
  <c r="B4" i="107"/>
  <c r="L25" i="141"/>
  <c r="K25" i="141"/>
  <c r="J25" i="141"/>
  <c r="I25" i="141"/>
  <c r="H25" i="141"/>
  <c r="G25" i="141"/>
  <c r="F25" i="141"/>
  <c r="E25" i="141"/>
  <c r="D25" i="141"/>
  <c r="C25" i="141"/>
  <c r="B25" i="141"/>
  <c r="L23" i="141"/>
  <c r="K23" i="141"/>
  <c r="J23" i="141"/>
  <c r="I23" i="141"/>
  <c r="H23" i="141"/>
  <c r="G23" i="141"/>
  <c r="F23" i="141"/>
  <c r="E23" i="141"/>
  <c r="D23" i="141"/>
  <c r="C23" i="141"/>
  <c r="B23" i="141"/>
  <c r="L22" i="141"/>
  <c r="K22" i="141"/>
  <c r="J22" i="141"/>
  <c r="I22" i="141"/>
  <c r="H22" i="141"/>
  <c r="G22" i="141"/>
  <c r="F22" i="141"/>
  <c r="E22" i="141"/>
  <c r="D22" i="141"/>
  <c r="C22" i="141"/>
  <c r="B22" i="141"/>
  <c r="L20" i="141"/>
  <c r="K20" i="141"/>
  <c r="J20" i="141"/>
  <c r="I20" i="141"/>
  <c r="H20" i="141"/>
  <c r="G20" i="141"/>
  <c r="F20" i="141"/>
  <c r="E20" i="141"/>
  <c r="D20" i="141"/>
  <c r="C20" i="141"/>
  <c r="B20" i="141"/>
  <c r="L19" i="141"/>
  <c r="K19" i="141"/>
  <c r="J19" i="141"/>
  <c r="I19" i="141"/>
  <c r="H19" i="141"/>
  <c r="G19" i="141"/>
  <c r="F19" i="141"/>
  <c r="E19" i="141"/>
  <c r="D19" i="141"/>
  <c r="C19" i="141"/>
  <c r="B19" i="141"/>
  <c r="L17" i="141"/>
  <c r="K17" i="141"/>
  <c r="J17" i="141"/>
  <c r="I17" i="141"/>
  <c r="H17" i="141"/>
  <c r="G17" i="141"/>
  <c r="F17" i="141"/>
  <c r="E17" i="141"/>
  <c r="D17" i="141"/>
  <c r="C17" i="141"/>
  <c r="B17" i="141"/>
  <c r="L16" i="141"/>
  <c r="K16" i="141"/>
  <c r="J16" i="141"/>
  <c r="I16" i="141"/>
  <c r="H16" i="141"/>
  <c r="G16" i="141"/>
  <c r="F16" i="141"/>
  <c r="E16" i="141"/>
  <c r="D16" i="141"/>
  <c r="C16" i="141"/>
  <c r="B16" i="141"/>
  <c r="L14" i="141"/>
  <c r="K14" i="141"/>
  <c r="J14" i="141"/>
  <c r="I14" i="141"/>
  <c r="H14" i="141"/>
  <c r="G14" i="141"/>
  <c r="F14" i="141"/>
  <c r="E14" i="141"/>
  <c r="D14" i="141"/>
  <c r="C14" i="141"/>
  <c r="B14" i="141"/>
  <c r="L13" i="141"/>
  <c r="K13" i="141"/>
  <c r="J13" i="141"/>
  <c r="I13" i="141"/>
  <c r="H13" i="141"/>
  <c r="G13" i="141"/>
  <c r="F13" i="141"/>
  <c r="E13" i="141"/>
  <c r="D13" i="141"/>
  <c r="C13" i="141"/>
  <c r="B13" i="141"/>
  <c r="L11" i="141"/>
  <c r="K11" i="141"/>
  <c r="J11" i="141"/>
  <c r="I11" i="141"/>
  <c r="H11" i="141"/>
  <c r="G11" i="141"/>
  <c r="F11" i="141"/>
  <c r="E11" i="141"/>
  <c r="D11" i="141"/>
  <c r="C11" i="141"/>
  <c r="B11" i="141"/>
  <c r="L10" i="141"/>
  <c r="K10" i="141"/>
  <c r="J10" i="141"/>
  <c r="I10" i="141"/>
  <c r="H10" i="141"/>
  <c r="G10" i="141"/>
  <c r="F10" i="141"/>
  <c r="E10" i="141"/>
  <c r="D10" i="141"/>
  <c r="C10" i="141"/>
  <c r="B10" i="141"/>
  <c r="L8" i="141"/>
  <c r="K8" i="141"/>
  <c r="J8" i="141"/>
  <c r="I8" i="141"/>
  <c r="H8" i="141"/>
  <c r="G8" i="141"/>
  <c r="F8" i="141"/>
  <c r="E8" i="141"/>
  <c r="D8" i="141"/>
  <c r="C8" i="141"/>
  <c r="B8" i="141"/>
  <c r="L7" i="141"/>
  <c r="K7" i="141"/>
  <c r="J7" i="141"/>
  <c r="I7" i="141"/>
  <c r="H7" i="141"/>
  <c r="G7" i="141"/>
  <c r="F7" i="141"/>
  <c r="E7" i="141"/>
  <c r="D7" i="141"/>
  <c r="C7" i="141"/>
  <c r="B7" i="141"/>
  <c r="L5" i="141"/>
  <c r="K5" i="141"/>
  <c r="J5" i="141"/>
  <c r="I5" i="141"/>
  <c r="H5" i="141"/>
  <c r="G5" i="141"/>
  <c r="F5" i="141"/>
  <c r="E5" i="141"/>
  <c r="D5" i="141"/>
  <c r="C5" i="141"/>
  <c r="B5" i="141"/>
  <c r="L4" i="141"/>
  <c r="K4" i="141"/>
  <c r="J4" i="141"/>
  <c r="I4" i="141"/>
  <c r="H4" i="141"/>
  <c r="G4" i="141"/>
  <c r="F4" i="141"/>
  <c r="E4" i="141"/>
  <c r="D4" i="141"/>
  <c r="C4" i="141"/>
  <c r="B4" i="141"/>
  <c r="L49" i="140"/>
  <c r="K49" i="140"/>
  <c r="J49" i="140"/>
  <c r="I49" i="140"/>
  <c r="H49" i="140"/>
  <c r="G49" i="140"/>
  <c r="F49" i="140"/>
  <c r="E49" i="140"/>
  <c r="D49" i="140"/>
  <c r="C49" i="140"/>
  <c r="B49" i="140"/>
  <c r="L47" i="140"/>
  <c r="K47" i="140"/>
  <c r="J47" i="140"/>
  <c r="I47" i="140"/>
  <c r="H47" i="140"/>
  <c r="G47" i="140"/>
  <c r="F47" i="140"/>
  <c r="E47" i="140"/>
  <c r="D47" i="140"/>
  <c r="C47" i="140"/>
  <c r="B47" i="140"/>
  <c r="L46" i="140"/>
  <c r="K46" i="140"/>
  <c r="J46" i="140"/>
  <c r="I46" i="140"/>
  <c r="H46" i="140"/>
  <c r="G46" i="140"/>
  <c r="F46" i="140"/>
  <c r="E46" i="140"/>
  <c r="D46" i="140"/>
  <c r="C46" i="140"/>
  <c r="B46" i="140"/>
  <c r="L44" i="140"/>
  <c r="K44" i="140"/>
  <c r="J44" i="140"/>
  <c r="I44" i="140"/>
  <c r="H44" i="140"/>
  <c r="G44" i="140"/>
  <c r="F44" i="140"/>
  <c r="E44" i="140"/>
  <c r="D44" i="140"/>
  <c r="C44" i="140"/>
  <c r="B44" i="140"/>
  <c r="L43" i="140"/>
  <c r="K43" i="140"/>
  <c r="J43" i="140"/>
  <c r="I43" i="140"/>
  <c r="H43" i="140"/>
  <c r="G43" i="140"/>
  <c r="F43" i="140"/>
  <c r="E43" i="140"/>
  <c r="D43" i="140"/>
  <c r="C43" i="140"/>
  <c r="B43" i="140"/>
  <c r="L41" i="140"/>
  <c r="K41" i="140"/>
  <c r="J41" i="140"/>
  <c r="I41" i="140"/>
  <c r="H41" i="140"/>
  <c r="G41" i="140"/>
  <c r="F41" i="140"/>
  <c r="E41" i="140"/>
  <c r="D41" i="140"/>
  <c r="C41" i="140"/>
  <c r="B41" i="140"/>
  <c r="L40" i="140"/>
  <c r="K40" i="140"/>
  <c r="J40" i="140"/>
  <c r="I40" i="140"/>
  <c r="H40" i="140"/>
  <c r="G40" i="140"/>
  <c r="F40" i="140"/>
  <c r="E40" i="140"/>
  <c r="D40" i="140"/>
  <c r="C40" i="140"/>
  <c r="B40" i="140"/>
  <c r="L38" i="140"/>
  <c r="K38" i="140"/>
  <c r="J38" i="140"/>
  <c r="I38" i="140"/>
  <c r="H38" i="140"/>
  <c r="G38" i="140"/>
  <c r="F38" i="140"/>
  <c r="E38" i="140"/>
  <c r="D38" i="140"/>
  <c r="C38" i="140"/>
  <c r="B38" i="140"/>
  <c r="L37" i="140"/>
  <c r="K37" i="140"/>
  <c r="J37" i="140"/>
  <c r="I37" i="140"/>
  <c r="H37" i="140"/>
  <c r="G37" i="140"/>
  <c r="F37" i="140"/>
  <c r="E37" i="140"/>
  <c r="D37" i="140"/>
  <c r="C37" i="140"/>
  <c r="B37" i="140"/>
  <c r="L35" i="140"/>
  <c r="K35" i="140"/>
  <c r="J35" i="140"/>
  <c r="I35" i="140"/>
  <c r="H35" i="140"/>
  <c r="G35" i="140"/>
  <c r="F35" i="140"/>
  <c r="E35" i="140"/>
  <c r="D35" i="140"/>
  <c r="C35" i="140"/>
  <c r="B35" i="140"/>
  <c r="L34" i="140"/>
  <c r="K34" i="140"/>
  <c r="J34" i="140"/>
  <c r="I34" i="140"/>
  <c r="H34" i="140"/>
  <c r="G34" i="140"/>
  <c r="F34" i="140"/>
  <c r="E34" i="140"/>
  <c r="D34" i="140"/>
  <c r="C34" i="140"/>
  <c r="B34" i="140"/>
  <c r="L32" i="140"/>
  <c r="K32" i="140"/>
  <c r="J32" i="140"/>
  <c r="I32" i="140"/>
  <c r="H32" i="140"/>
  <c r="G32" i="140"/>
  <c r="F32" i="140"/>
  <c r="E32" i="140"/>
  <c r="D32" i="140"/>
  <c r="C32" i="140"/>
  <c r="B32" i="140"/>
  <c r="L31" i="140"/>
  <c r="K31" i="140"/>
  <c r="J31" i="140"/>
  <c r="I31" i="140"/>
  <c r="H31" i="140"/>
  <c r="G31" i="140"/>
  <c r="F31" i="140"/>
  <c r="E31" i="140"/>
  <c r="D31" i="140"/>
  <c r="C31" i="140"/>
  <c r="B31" i="140"/>
  <c r="L29" i="140"/>
  <c r="K29" i="140"/>
  <c r="J29" i="140"/>
  <c r="I29" i="140"/>
  <c r="H29" i="140"/>
  <c r="G29" i="140"/>
  <c r="F29" i="140"/>
  <c r="E29" i="140"/>
  <c r="D29" i="140"/>
  <c r="C29" i="140"/>
  <c r="B29" i="140"/>
  <c r="L28" i="140"/>
  <c r="K28" i="140"/>
  <c r="J28" i="140"/>
  <c r="I28" i="140"/>
  <c r="H28" i="140"/>
  <c r="G28" i="140"/>
  <c r="F28" i="140"/>
  <c r="E28" i="140"/>
  <c r="D28" i="140"/>
  <c r="C28" i="140"/>
  <c r="B28" i="140"/>
  <c r="L25" i="140"/>
  <c r="K25" i="140"/>
  <c r="J25" i="140"/>
  <c r="I25" i="140"/>
  <c r="H25" i="140"/>
  <c r="G25" i="140"/>
  <c r="F25" i="140"/>
  <c r="E25" i="140"/>
  <c r="D25" i="140"/>
  <c r="C25" i="140"/>
  <c r="B25" i="140"/>
  <c r="L23" i="140"/>
  <c r="K23" i="140"/>
  <c r="J23" i="140"/>
  <c r="I23" i="140"/>
  <c r="H23" i="140"/>
  <c r="G23" i="140"/>
  <c r="F23" i="140"/>
  <c r="E23" i="140"/>
  <c r="D23" i="140"/>
  <c r="C23" i="140"/>
  <c r="B23" i="140"/>
  <c r="L22" i="140"/>
  <c r="K22" i="140"/>
  <c r="J22" i="140"/>
  <c r="I22" i="140"/>
  <c r="H22" i="140"/>
  <c r="G22" i="140"/>
  <c r="F22" i="140"/>
  <c r="E22" i="140"/>
  <c r="D22" i="140"/>
  <c r="C22" i="140"/>
  <c r="B22" i="140"/>
  <c r="L20" i="140"/>
  <c r="K20" i="140"/>
  <c r="J20" i="140"/>
  <c r="I20" i="140"/>
  <c r="H20" i="140"/>
  <c r="G20" i="140"/>
  <c r="F20" i="140"/>
  <c r="E20" i="140"/>
  <c r="D20" i="140"/>
  <c r="C20" i="140"/>
  <c r="B20" i="140"/>
  <c r="L19" i="140"/>
  <c r="K19" i="140"/>
  <c r="J19" i="140"/>
  <c r="I19" i="140"/>
  <c r="H19" i="140"/>
  <c r="G19" i="140"/>
  <c r="F19" i="140"/>
  <c r="E19" i="140"/>
  <c r="D19" i="140"/>
  <c r="C19" i="140"/>
  <c r="B19" i="140"/>
  <c r="L17" i="140"/>
  <c r="K17" i="140"/>
  <c r="J17" i="140"/>
  <c r="I17" i="140"/>
  <c r="H17" i="140"/>
  <c r="G17" i="140"/>
  <c r="F17" i="140"/>
  <c r="E17" i="140"/>
  <c r="D17" i="140"/>
  <c r="C17" i="140"/>
  <c r="B17" i="140"/>
  <c r="L16" i="140"/>
  <c r="K16" i="140"/>
  <c r="J16" i="140"/>
  <c r="I16" i="140"/>
  <c r="H16" i="140"/>
  <c r="G16" i="140"/>
  <c r="F16" i="140"/>
  <c r="E16" i="140"/>
  <c r="D16" i="140"/>
  <c r="C16" i="140"/>
  <c r="B16" i="140"/>
  <c r="L14" i="140"/>
  <c r="K14" i="140"/>
  <c r="J14" i="140"/>
  <c r="I14" i="140"/>
  <c r="H14" i="140"/>
  <c r="G14" i="140"/>
  <c r="F14" i="140"/>
  <c r="E14" i="140"/>
  <c r="D14" i="140"/>
  <c r="C14" i="140"/>
  <c r="B14" i="140"/>
  <c r="L13" i="140"/>
  <c r="K13" i="140"/>
  <c r="J13" i="140"/>
  <c r="I13" i="140"/>
  <c r="H13" i="140"/>
  <c r="G13" i="140"/>
  <c r="F13" i="140"/>
  <c r="E13" i="140"/>
  <c r="D13" i="140"/>
  <c r="C13" i="140"/>
  <c r="B13" i="140"/>
  <c r="L11" i="140"/>
  <c r="K11" i="140"/>
  <c r="J11" i="140"/>
  <c r="I11" i="140"/>
  <c r="H11" i="140"/>
  <c r="G11" i="140"/>
  <c r="F11" i="140"/>
  <c r="E11" i="140"/>
  <c r="D11" i="140"/>
  <c r="C11" i="140"/>
  <c r="B11" i="140"/>
  <c r="L10" i="140"/>
  <c r="K10" i="140"/>
  <c r="J10" i="140"/>
  <c r="I10" i="140"/>
  <c r="H10" i="140"/>
  <c r="G10" i="140"/>
  <c r="F10" i="140"/>
  <c r="E10" i="140"/>
  <c r="D10" i="140"/>
  <c r="C10" i="140"/>
  <c r="B10" i="140"/>
  <c r="L8" i="140"/>
  <c r="K8" i="140"/>
  <c r="J8" i="140"/>
  <c r="I8" i="140"/>
  <c r="H8" i="140"/>
  <c r="G8" i="140"/>
  <c r="F8" i="140"/>
  <c r="E8" i="140"/>
  <c r="D8" i="140"/>
  <c r="C8" i="140"/>
  <c r="B8" i="140"/>
  <c r="L7" i="140"/>
  <c r="K7" i="140"/>
  <c r="J7" i="140"/>
  <c r="I7" i="140"/>
  <c r="H7" i="140"/>
  <c r="G7" i="140"/>
  <c r="F7" i="140"/>
  <c r="E7" i="140"/>
  <c r="D7" i="140"/>
  <c r="C7" i="140"/>
  <c r="B7" i="140"/>
  <c r="L5" i="140"/>
  <c r="K5" i="140"/>
  <c r="J5" i="140"/>
  <c r="I5" i="140"/>
  <c r="H5" i="140"/>
  <c r="G5" i="140"/>
  <c r="F5" i="140"/>
  <c r="E5" i="140"/>
  <c r="D5" i="140"/>
  <c r="C5" i="140"/>
  <c r="B5" i="140"/>
  <c r="L4" i="140"/>
  <c r="K4" i="140"/>
  <c r="J4" i="140"/>
  <c r="I4" i="140"/>
  <c r="H4" i="140"/>
  <c r="G4" i="140"/>
  <c r="F4" i="140"/>
  <c r="E4" i="140"/>
  <c r="D4" i="140"/>
  <c r="C4" i="140"/>
  <c r="B4" i="140"/>
  <c r="L49" i="139"/>
  <c r="K49" i="139"/>
  <c r="J49" i="139"/>
  <c r="I49" i="139"/>
  <c r="H49" i="139"/>
  <c r="G49" i="139"/>
  <c r="F49" i="139"/>
  <c r="E49" i="139"/>
  <c r="D49" i="139"/>
  <c r="C49" i="139"/>
  <c r="B49" i="139"/>
  <c r="L47" i="139"/>
  <c r="K47" i="139"/>
  <c r="J47" i="139"/>
  <c r="I47" i="139"/>
  <c r="H47" i="139"/>
  <c r="G47" i="139"/>
  <c r="F47" i="139"/>
  <c r="E47" i="139"/>
  <c r="D47" i="139"/>
  <c r="C47" i="139"/>
  <c r="B47" i="139"/>
  <c r="L46" i="139"/>
  <c r="K46" i="139"/>
  <c r="J46" i="139"/>
  <c r="I46" i="139"/>
  <c r="H46" i="139"/>
  <c r="G46" i="139"/>
  <c r="F46" i="139"/>
  <c r="E46" i="139"/>
  <c r="D46" i="139"/>
  <c r="C46" i="139"/>
  <c r="B46" i="139"/>
  <c r="L44" i="139"/>
  <c r="K44" i="139"/>
  <c r="J44" i="139"/>
  <c r="I44" i="139"/>
  <c r="H44" i="139"/>
  <c r="G44" i="139"/>
  <c r="F44" i="139"/>
  <c r="E44" i="139"/>
  <c r="D44" i="139"/>
  <c r="C44" i="139"/>
  <c r="B44" i="139"/>
  <c r="L43" i="139"/>
  <c r="K43" i="139"/>
  <c r="J43" i="139"/>
  <c r="I43" i="139"/>
  <c r="H43" i="139"/>
  <c r="G43" i="139"/>
  <c r="F43" i="139"/>
  <c r="E43" i="139"/>
  <c r="D43" i="139"/>
  <c r="C43" i="139"/>
  <c r="B43" i="139"/>
  <c r="L41" i="139"/>
  <c r="K41" i="139"/>
  <c r="J41" i="139"/>
  <c r="I41" i="139"/>
  <c r="H41" i="139"/>
  <c r="G41" i="139"/>
  <c r="F41" i="139"/>
  <c r="E41" i="139"/>
  <c r="D41" i="139"/>
  <c r="C41" i="139"/>
  <c r="B41" i="139"/>
  <c r="L40" i="139"/>
  <c r="K40" i="139"/>
  <c r="J40" i="139"/>
  <c r="I40" i="139"/>
  <c r="H40" i="139"/>
  <c r="G40" i="139"/>
  <c r="F40" i="139"/>
  <c r="E40" i="139"/>
  <c r="D40" i="139"/>
  <c r="C40" i="139"/>
  <c r="B40" i="139"/>
  <c r="L38" i="139"/>
  <c r="K38" i="139"/>
  <c r="J38" i="139"/>
  <c r="I38" i="139"/>
  <c r="H38" i="139"/>
  <c r="G38" i="139"/>
  <c r="F38" i="139"/>
  <c r="E38" i="139"/>
  <c r="D38" i="139"/>
  <c r="C38" i="139"/>
  <c r="B38" i="139"/>
  <c r="L37" i="139"/>
  <c r="K37" i="139"/>
  <c r="J37" i="139"/>
  <c r="I37" i="139"/>
  <c r="H37" i="139"/>
  <c r="G37" i="139"/>
  <c r="F37" i="139"/>
  <c r="E37" i="139"/>
  <c r="D37" i="139"/>
  <c r="C37" i="139"/>
  <c r="B37" i="139"/>
  <c r="L35" i="139"/>
  <c r="K35" i="139"/>
  <c r="J35" i="139"/>
  <c r="I35" i="139"/>
  <c r="H35" i="139"/>
  <c r="G35" i="139"/>
  <c r="F35" i="139"/>
  <c r="E35" i="139"/>
  <c r="D35" i="139"/>
  <c r="C35" i="139"/>
  <c r="B35" i="139"/>
  <c r="L34" i="139"/>
  <c r="K34" i="139"/>
  <c r="J34" i="139"/>
  <c r="I34" i="139"/>
  <c r="H34" i="139"/>
  <c r="G34" i="139"/>
  <c r="F34" i="139"/>
  <c r="E34" i="139"/>
  <c r="D34" i="139"/>
  <c r="C34" i="139"/>
  <c r="B34" i="139"/>
  <c r="L32" i="139"/>
  <c r="K32" i="139"/>
  <c r="J32" i="139"/>
  <c r="I32" i="139"/>
  <c r="H32" i="139"/>
  <c r="G32" i="139"/>
  <c r="F32" i="139"/>
  <c r="E32" i="139"/>
  <c r="D32" i="139"/>
  <c r="C32" i="139"/>
  <c r="B32" i="139"/>
  <c r="L31" i="139"/>
  <c r="K31" i="139"/>
  <c r="J31" i="139"/>
  <c r="I31" i="139"/>
  <c r="H31" i="139"/>
  <c r="G31" i="139"/>
  <c r="F31" i="139"/>
  <c r="E31" i="139"/>
  <c r="D31" i="139"/>
  <c r="C31" i="139"/>
  <c r="B31" i="139"/>
  <c r="L29" i="139"/>
  <c r="K29" i="139"/>
  <c r="J29" i="139"/>
  <c r="I29" i="139"/>
  <c r="H29" i="139"/>
  <c r="G29" i="139"/>
  <c r="F29" i="139"/>
  <c r="E29" i="139"/>
  <c r="D29" i="139"/>
  <c r="C29" i="139"/>
  <c r="B29" i="139"/>
  <c r="L28" i="139"/>
  <c r="K28" i="139"/>
  <c r="J28" i="139"/>
  <c r="I28" i="139"/>
  <c r="H28" i="139"/>
  <c r="G28" i="139"/>
  <c r="F28" i="139"/>
  <c r="E28" i="139"/>
  <c r="D28" i="139"/>
  <c r="C28" i="139"/>
  <c r="B28" i="139"/>
  <c r="L25" i="139"/>
  <c r="K25" i="139"/>
  <c r="J25" i="139"/>
  <c r="I25" i="139"/>
  <c r="H25" i="139"/>
  <c r="G25" i="139"/>
  <c r="F25" i="139"/>
  <c r="E25" i="139"/>
  <c r="D25" i="139"/>
  <c r="C25" i="139"/>
  <c r="B25" i="139"/>
  <c r="L23" i="139"/>
  <c r="K23" i="139"/>
  <c r="J23" i="139"/>
  <c r="I23" i="139"/>
  <c r="H23" i="139"/>
  <c r="G23" i="139"/>
  <c r="F23" i="139"/>
  <c r="E23" i="139"/>
  <c r="D23" i="139"/>
  <c r="C23" i="139"/>
  <c r="B23" i="139"/>
  <c r="L22" i="139"/>
  <c r="K22" i="139"/>
  <c r="J22" i="139"/>
  <c r="I22" i="139"/>
  <c r="H22" i="139"/>
  <c r="G22" i="139"/>
  <c r="F22" i="139"/>
  <c r="E22" i="139"/>
  <c r="D22" i="139"/>
  <c r="C22" i="139"/>
  <c r="B22" i="139"/>
  <c r="L20" i="139"/>
  <c r="K20" i="139"/>
  <c r="J20" i="139"/>
  <c r="I20" i="139"/>
  <c r="H20" i="139"/>
  <c r="G20" i="139"/>
  <c r="F20" i="139"/>
  <c r="E20" i="139"/>
  <c r="D20" i="139"/>
  <c r="C20" i="139"/>
  <c r="B20" i="139"/>
  <c r="L19" i="139"/>
  <c r="K19" i="139"/>
  <c r="J19" i="139"/>
  <c r="I19" i="139"/>
  <c r="H19" i="139"/>
  <c r="G19" i="139"/>
  <c r="F19" i="139"/>
  <c r="E19" i="139"/>
  <c r="D19" i="139"/>
  <c r="C19" i="139"/>
  <c r="B19" i="139"/>
  <c r="L17" i="139"/>
  <c r="K17" i="139"/>
  <c r="J17" i="139"/>
  <c r="I17" i="139"/>
  <c r="H17" i="139"/>
  <c r="G17" i="139"/>
  <c r="F17" i="139"/>
  <c r="E17" i="139"/>
  <c r="D17" i="139"/>
  <c r="C17" i="139"/>
  <c r="B17" i="139"/>
  <c r="L16" i="139"/>
  <c r="K16" i="139"/>
  <c r="J16" i="139"/>
  <c r="I16" i="139"/>
  <c r="H16" i="139"/>
  <c r="G16" i="139"/>
  <c r="F16" i="139"/>
  <c r="E16" i="139"/>
  <c r="D16" i="139"/>
  <c r="C16" i="139"/>
  <c r="B16" i="139"/>
  <c r="L14" i="139"/>
  <c r="K14" i="139"/>
  <c r="J14" i="139"/>
  <c r="I14" i="139"/>
  <c r="H14" i="139"/>
  <c r="G14" i="139"/>
  <c r="F14" i="139"/>
  <c r="E14" i="139"/>
  <c r="D14" i="139"/>
  <c r="C14" i="139"/>
  <c r="B14" i="139"/>
  <c r="L13" i="139"/>
  <c r="K13" i="139"/>
  <c r="J13" i="139"/>
  <c r="I13" i="139"/>
  <c r="H13" i="139"/>
  <c r="G13" i="139"/>
  <c r="F13" i="139"/>
  <c r="E13" i="139"/>
  <c r="D13" i="139"/>
  <c r="C13" i="139"/>
  <c r="B13" i="139"/>
  <c r="L11" i="139"/>
  <c r="K11" i="139"/>
  <c r="J11" i="139"/>
  <c r="I11" i="139"/>
  <c r="H11" i="139"/>
  <c r="G11" i="139"/>
  <c r="F11" i="139"/>
  <c r="E11" i="139"/>
  <c r="D11" i="139"/>
  <c r="C11" i="139"/>
  <c r="B11" i="139"/>
  <c r="L10" i="139"/>
  <c r="K10" i="139"/>
  <c r="J10" i="139"/>
  <c r="I10" i="139"/>
  <c r="H10" i="139"/>
  <c r="G10" i="139"/>
  <c r="F10" i="139"/>
  <c r="E10" i="139"/>
  <c r="D10" i="139"/>
  <c r="C10" i="139"/>
  <c r="B10" i="139"/>
  <c r="L8" i="139"/>
  <c r="K8" i="139"/>
  <c r="J8" i="139"/>
  <c r="I8" i="139"/>
  <c r="H8" i="139"/>
  <c r="G8" i="139"/>
  <c r="F8" i="139"/>
  <c r="E8" i="139"/>
  <c r="D8" i="139"/>
  <c r="C8" i="139"/>
  <c r="B8" i="139"/>
  <c r="L7" i="139"/>
  <c r="K7" i="139"/>
  <c r="J7" i="139"/>
  <c r="I7" i="139"/>
  <c r="H7" i="139"/>
  <c r="G7" i="139"/>
  <c r="F7" i="139"/>
  <c r="E7" i="139"/>
  <c r="D7" i="139"/>
  <c r="C7" i="139"/>
  <c r="B7" i="139"/>
  <c r="L5" i="139"/>
  <c r="K5" i="139"/>
  <c r="J5" i="139"/>
  <c r="I5" i="139"/>
  <c r="H5" i="139"/>
  <c r="G5" i="139"/>
  <c r="F5" i="139"/>
  <c r="E5" i="139"/>
  <c r="D5" i="139"/>
  <c r="C5" i="139"/>
  <c r="B5" i="139"/>
  <c r="L4" i="139"/>
  <c r="K4" i="139"/>
  <c r="J4" i="139"/>
  <c r="I4" i="139"/>
  <c r="H4" i="139"/>
  <c r="G4" i="139"/>
  <c r="F4" i="139"/>
  <c r="E4" i="139"/>
  <c r="D4" i="139"/>
  <c r="C4" i="139"/>
  <c r="B4" i="139"/>
  <c r="AI37" i="108"/>
  <c r="AH37" i="108"/>
  <c r="AG37" i="108"/>
  <c r="AF37" i="108"/>
  <c r="AE37" i="108"/>
  <c r="AD37" i="108"/>
  <c r="AC37" i="108"/>
  <c r="AB37" i="108"/>
  <c r="AA37" i="108"/>
  <c r="Z37" i="108"/>
  <c r="Y37" i="108"/>
  <c r="X37" i="108"/>
  <c r="W37" i="108"/>
  <c r="V37" i="108"/>
  <c r="U37" i="108"/>
  <c r="T37" i="108"/>
  <c r="S37" i="108"/>
  <c r="R37" i="108"/>
  <c r="Q37" i="108"/>
  <c r="P37" i="108"/>
  <c r="O37" i="108"/>
  <c r="N37" i="108"/>
  <c r="M37" i="108"/>
  <c r="L37" i="108"/>
  <c r="K37" i="108"/>
  <c r="J37" i="108"/>
  <c r="I37" i="108"/>
  <c r="H37" i="108"/>
  <c r="G37" i="108"/>
  <c r="F37" i="108"/>
  <c r="E37" i="108"/>
  <c r="D37" i="108"/>
  <c r="C37" i="108"/>
  <c r="B37" i="108"/>
  <c r="AI34" i="108"/>
  <c r="AH34" i="108"/>
  <c r="AG34" i="108"/>
  <c r="AF34" i="108"/>
  <c r="AE34" i="108"/>
  <c r="AD34" i="108"/>
  <c r="AC34" i="108"/>
  <c r="AB34" i="108"/>
  <c r="AA34" i="108"/>
  <c r="Z34" i="108"/>
  <c r="Y34" i="108"/>
  <c r="X34" i="108"/>
  <c r="W34" i="108"/>
  <c r="V34" i="108"/>
  <c r="U34" i="108"/>
  <c r="T34" i="108"/>
  <c r="S34" i="108"/>
  <c r="R34" i="108"/>
  <c r="Q34" i="108"/>
  <c r="P34" i="108"/>
  <c r="O34" i="108"/>
  <c r="N34" i="108"/>
  <c r="M34" i="108"/>
  <c r="L34" i="108"/>
  <c r="K34" i="108"/>
  <c r="J34" i="108"/>
  <c r="I34" i="108"/>
  <c r="H34" i="108"/>
  <c r="G34" i="108"/>
  <c r="F34" i="108"/>
  <c r="E34" i="108"/>
  <c r="D34" i="108"/>
  <c r="C34" i="108"/>
  <c r="B34" i="108"/>
  <c r="AI33" i="108"/>
  <c r="AH33" i="108"/>
  <c r="AG33" i="108"/>
  <c r="AF33" i="108"/>
  <c r="AE33" i="108"/>
  <c r="AD33" i="108"/>
  <c r="AC33" i="108"/>
  <c r="AB33" i="108"/>
  <c r="AA33" i="108"/>
  <c r="Z33" i="108"/>
  <c r="Y33" i="108"/>
  <c r="X33" i="108"/>
  <c r="W33" i="108"/>
  <c r="V33" i="108"/>
  <c r="U33" i="108"/>
  <c r="T33" i="108"/>
  <c r="S33" i="108"/>
  <c r="R33" i="108"/>
  <c r="Q33" i="108"/>
  <c r="P33" i="108"/>
  <c r="O33" i="108"/>
  <c r="N33" i="108"/>
  <c r="M33" i="108"/>
  <c r="L33" i="108"/>
  <c r="K33" i="108"/>
  <c r="J33" i="108"/>
  <c r="I33" i="108"/>
  <c r="H33" i="108"/>
  <c r="G33" i="108"/>
  <c r="F33" i="108"/>
  <c r="E33" i="108"/>
  <c r="D33" i="108"/>
  <c r="C33" i="108"/>
  <c r="B33"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E31" i="108"/>
  <c r="D31" i="108"/>
  <c r="C31" i="108"/>
  <c r="B31" i="108"/>
  <c r="AI30" i="108"/>
  <c r="AH30" i="108"/>
  <c r="AG30" i="108"/>
  <c r="AF30" i="108"/>
  <c r="AE30" i="108"/>
  <c r="AD30" i="108"/>
  <c r="AC30" i="108"/>
  <c r="AB30" i="108"/>
  <c r="AA30" i="108"/>
  <c r="Z30" i="108"/>
  <c r="Y30" i="108"/>
  <c r="X30" i="108"/>
  <c r="W30" i="108"/>
  <c r="V30" i="108"/>
  <c r="U30" i="108"/>
  <c r="T30" i="108"/>
  <c r="S30" i="108"/>
  <c r="R30" i="108"/>
  <c r="Q30" i="108"/>
  <c r="P30" i="108"/>
  <c r="O30" i="108"/>
  <c r="N30" i="108"/>
  <c r="M30" i="108"/>
  <c r="L30" i="108"/>
  <c r="K30" i="108"/>
  <c r="J30" i="108"/>
  <c r="I30" i="108"/>
  <c r="H30" i="108"/>
  <c r="G30" i="108"/>
  <c r="F30" i="108"/>
  <c r="E30" i="108"/>
  <c r="D30" i="108"/>
  <c r="C30" i="108"/>
  <c r="B30" i="108"/>
  <c r="AI28" i="108"/>
  <c r="AH28" i="108"/>
  <c r="AG28" i="108"/>
  <c r="AF28" i="108"/>
  <c r="AE28" i="108"/>
  <c r="AD28" i="108"/>
  <c r="AC28" i="108"/>
  <c r="AB28" i="108"/>
  <c r="AA28" i="108"/>
  <c r="Z28" i="108"/>
  <c r="Y28" i="108"/>
  <c r="X28" i="108"/>
  <c r="W28" i="108"/>
  <c r="V28" i="108"/>
  <c r="U28" i="108"/>
  <c r="T28" i="108"/>
  <c r="S28" i="108"/>
  <c r="R28" i="108"/>
  <c r="Q28" i="108"/>
  <c r="P28" i="108"/>
  <c r="O28" i="108"/>
  <c r="N28" i="108"/>
  <c r="M28" i="108"/>
  <c r="L28" i="108"/>
  <c r="K28" i="108"/>
  <c r="J28" i="108"/>
  <c r="I28" i="108"/>
  <c r="H28" i="108"/>
  <c r="G28" i="108"/>
  <c r="F28" i="108"/>
  <c r="E28" i="108"/>
  <c r="D28" i="108"/>
  <c r="C28" i="108"/>
  <c r="B28" i="108"/>
  <c r="AI27" i="108"/>
  <c r="AH27" i="108"/>
  <c r="AG27" i="108"/>
  <c r="AF27" i="108"/>
  <c r="AE27" i="108"/>
  <c r="AD27" i="108"/>
  <c r="AC27" i="108"/>
  <c r="AB27" i="108"/>
  <c r="AA27" i="108"/>
  <c r="Z27" i="108"/>
  <c r="Y27" i="108"/>
  <c r="X27" i="108"/>
  <c r="W27" i="108"/>
  <c r="V27" i="108"/>
  <c r="U27" i="108"/>
  <c r="T27" i="108"/>
  <c r="S27" i="108"/>
  <c r="R27" i="108"/>
  <c r="Q27" i="108"/>
  <c r="P27" i="108"/>
  <c r="O27" i="108"/>
  <c r="N27" i="108"/>
  <c r="M27" i="108"/>
  <c r="L27" i="108"/>
  <c r="K27" i="108"/>
  <c r="J27" i="108"/>
  <c r="I27" i="108"/>
  <c r="H27" i="108"/>
  <c r="G27" i="108"/>
  <c r="F27" i="108"/>
  <c r="E27" i="108"/>
  <c r="D27" i="108"/>
  <c r="C27" i="108"/>
  <c r="B27" i="108"/>
  <c r="AI25" i="108"/>
  <c r="AH25" i="108"/>
  <c r="AG25" i="108"/>
  <c r="AF25" i="108"/>
  <c r="AE25" i="108"/>
  <c r="AD25" i="108"/>
  <c r="AC25" i="108"/>
  <c r="AB25" i="108"/>
  <c r="AA25" i="108"/>
  <c r="Z25" i="108"/>
  <c r="Y25" i="108"/>
  <c r="X25" i="108"/>
  <c r="W25" i="108"/>
  <c r="V25" i="108"/>
  <c r="U25" i="108"/>
  <c r="T25" i="108"/>
  <c r="S25" i="108"/>
  <c r="R25" i="108"/>
  <c r="Q25" i="108"/>
  <c r="P25" i="108"/>
  <c r="O25" i="108"/>
  <c r="N25" i="108"/>
  <c r="M25" i="108"/>
  <c r="L25" i="108"/>
  <c r="K25" i="108"/>
  <c r="J25" i="108"/>
  <c r="I25" i="108"/>
  <c r="H25" i="108"/>
  <c r="G25" i="108"/>
  <c r="F25" i="108"/>
  <c r="E25" i="108"/>
  <c r="D25" i="108"/>
  <c r="C25" i="108"/>
  <c r="B25" i="108"/>
  <c r="AI24" i="108"/>
  <c r="AH24" i="108"/>
  <c r="AG24" i="108"/>
  <c r="AF24" i="108"/>
  <c r="AE24" i="108"/>
  <c r="AD24" i="108"/>
  <c r="AC24" i="108"/>
  <c r="AB24" i="108"/>
  <c r="AA24" i="108"/>
  <c r="Z24" i="108"/>
  <c r="Y24" i="108"/>
  <c r="X24" i="108"/>
  <c r="W24" i="108"/>
  <c r="V24" i="108"/>
  <c r="U24" i="108"/>
  <c r="T24" i="108"/>
  <c r="S24" i="108"/>
  <c r="R24" i="108"/>
  <c r="Q24" i="108"/>
  <c r="P24" i="108"/>
  <c r="O24" i="108"/>
  <c r="N24" i="108"/>
  <c r="M24" i="108"/>
  <c r="L24" i="108"/>
  <c r="K24" i="108"/>
  <c r="J24" i="108"/>
  <c r="I24" i="108"/>
  <c r="H24" i="108"/>
  <c r="G24" i="108"/>
  <c r="F24" i="108"/>
  <c r="E24" i="108"/>
  <c r="D24" i="108"/>
  <c r="C24" i="108"/>
  <c r="B24" i="108"/>
  <c r="AI22" i="108"/>
  <c r="AH22" i="108"/>
  <c r="AG22" i="108"/>
  <c r="AF22" i="108"/>
  <c r="AE22" i="108"/>
  <c r="AD22" i="108"/>
  <c r="AC22" i="108"/>
  <c r="AB22" i="108"/>
  <c r="AA22" i="108"/>
  <c r="Z22" i="108"/>
  <c r="Y22" i="108"/>
  <c r="X22" i="108"/>
  <c r="W22" i="108"/>
  <c r="V22" i="108"/>
  <c r="U22" i="108"/>
  <c r="T22" i="108"/>
  <c r="S22" i="108"/>
  <c r="R22" i="108"/>
  <c r="Q22" i="108"/>
  <c r="P22" i="108"/>
  <c r="O22" i="108"/>
  <c r="N22" i="108"/>
  <c r="M22" i="108"/>
  <c r="L22" i="108"/>
  <c r="K22" i="108"/>
  <c r="J22" i="108"/>
  <c r="I22" i="108"/>
  <c r="H22" i="108"/>
  <c r="G22" i="108"/>
  <c r="F22" i="108"/>
  <c r="E22" i="108"/>
  <c r="D22" i="108"/>
  <c r="C22" i="108"/>
  <c r="B22" i="108"/>
  <c r="AI21" i="108"/>
  <c r="AH21" i="108"/>
  <c r="AG21" i="108"/>
  <c r="AF21" i="108"/>
  <c r="AE21" i="108"/>
  <c r="AD21" i="108"/>
  <c r="AC21" i="108"/>
  <c r="AB21" i="108"/>
  <c r="AA21" i="108"/>
  <c r="Z21" i="108"/>
  <c r="Y21" i="108"/>
  <c r="X21" i="108"/>
  <c r="W21" i="108"/>
  <c r="V21" i="108"/>
  <c r="U21" i="108"/>
  <c r="T21" i="108"/>
  <c r="S21" i="108"/>
  <c r="R21" i="108"/>
  <c r="Q21" i="108"/>
  <c r="P21" i="108"/>
  <c r="O21" i="108"/>
  <c r="N21" i="108"/>
  <c r="M21" i="108"/>
  <c r="L21" i="108"/>
  <c r="K21" i="108"/>
  <c r="J21" i="108"/>
  <c r="I21" i="108"/>
  <c r="H21" i="108"/>
  <c r="G21" i="108"/>
  <c r="F21" i="108"/>
  <c r="E21" i="108"/>
  <c r="D21" i="108"/>
  <c r="C21" i="108"/>
  <c r="B21" i="108"/>
  <c r="AI17" i="108"/>
  <c r="AH17" i="108"/>
  <c r="AG17" i="108"/>
  <c r="AF17" i="108"/>
  <c r="AE17" i="108"/>
  <c r="AD17" i="108"/>
  <c r="AC17" i="108"/>
  <c r="AB17" i="108"/>
  <c r="AA17" i="108"/>
  <c r="Z17" i="108"/>
  <c r="Y17" i="108"/>
  <c r="X17" i="108"/>
  <c r="W17" i="108"/>
  <c r="V17" i="108"/>
  <c r="U17" i="108"/>
  <c r="T17" i="108"/>
  <c r="S17" i="108"/>
  <c r="R17" i="108"/>
  <c r="Q17" i="108"/>
  <c r="P17" i="108"/>
  <c r="O17" i="108"/>
  <c r="N17" i="108"/>
  <c r="M17" i="108"/>
  <c r="L17" i="108"/>
  <c r="K17" i="108"/>
  <c r="J17" i="108"/>
  <c r="I17" i="108"/>
  <c r="H17" i="108"/>
  <c r="G17" i="108"/>
  <c r="F17" i="108"/>
  <c r="E17" i="108"/>
  <c r="D17" i="108"/>
  <c r="C17" i="108"/>
  <c r="B17" i="108"/>
  <c r="AI16" i="108"/>
  <c r="AH16" i="108"/>
  <c r="AG16" i="108"/>
  <c r="AF16" i="108"/>
  <c r="AE16" i="108"/>
  <c r="AD16" i="108"/>
  <c r="AC16" i="108"/>
  <c r="AB16" i="108"/>
  <c r="AA16" i="108"/>
  <c r="Z16" i="108"/>
  <c r="Y16" i="108"/>
  <c r="X16" i="108"/>
  <c r="W16" i="108"/>
  <c r="V16" i="108"/>
  <c r="U16" i="108"/>
  <c r="T16" i="108"/>
  <c r="S16" i="108"/>
  <c r="R16" i="108"/>
  <c r="Q16" i="108"/>
  <c r="P16" i="108"/>
  <c r="O16" i="108"/>
  <c r="N16" i="108"/>
  <c r="M16" i="108"/>
  <c r="L16" i="108"/>
  <c r="K16" i="108"/>
  <c r="J16" i="108"/>
  <c r="I16" i="108"/>
  <c r="H16" i="108"/>
  <c r="G16" i="108"/>
  <c r="F16" i="108"/>
  <c r="E16" i="108"/>
  <c r="D16" i="108"/>
  <c r="C16" i="108"/>
  <c r="B16" i="108"/>
  <c r="AI14" i="108"/>
  <c r="AH14" i="108"/>
  <c r="AG14" i="108"/>
  <c r="AF14" i="108"/>
  <c r="AE14" i="108"/>
  <c r="AD14" i="108"/>
  <c r="AC14" i="108"/>
  <c r="AB14" i="108"/>
  <c r="AA14" i="108"/>
  <c r="Z14" i="108"/>
  <c r="Y14" i="108"/>
  <c r="X14" i="108"/>
  <c r="W14" i="108"/>
  <c r="V14" i="108"/>
  <c r="U14" i="108"/>
  <c r="T14" i="108"/>
  <c r="S14" i="108"/>
  <c r="R14" i="108"/>
  <c r="Q14" i="108"/>
  <c r="P14" i="108"/>
  <c r="O14" i="108"/>
  <c r="N14" i="108"/>
  <c r="M14" i="108"/>
  <c r="L14" i="108"/>
  <c r="K14" i="108"/>
  <c r="J14" i="108"/>
  <c r="I14" i="108"/>
  <c r="H14" i="108"/>
  <c r="G14" i="108"/>
  <c r="F14" i="108"/>
  <c r="E14" i="108"/>
  <c r="D14" i="108"/>
  <c r="C14" i="108"/>
  <c r="B14" i="108"/>
  <c r="AI13" i="108"/>
  <c r="AH13" i="108"/>
  <c r="AG13" i="108"/>
  <c r="AF13" i="108"/>
  <c r="AE13" i="108"/>
  <c r="AD13" i="108"/>
  <c r="AC13" i="108"/>
  <c r="AB13" i="108"/>
  <c r="AA13" i="108"/>
  <c r="Z13" i="108"/>
  <c r="Y13" i="108"/>
  <c r="X13" i="108"/>
  <c r="W13" i="108"/>
  <c r="V13" i="108"/>
  <c r="U13" i="108"/>
  <c r="T13" i="108"/>
  <c r="S13" i="108"/>
  <c r="R13" i="108"/>
  <c r="Q13" i="108"/>
  <c r="P13" i="108"/>
  <c r="O13" i="108"/>
  <c r="N13" i="108"/>
  <c r="M13" i="108"/>
  <c r="L13" i="108"/>
  <c r="K13" i="108"/>
  <c r="J13" i="108"/>
  <c r="I13" i="108"/>
  <c r="H13" i="108"/>
  <c r="G13" i="108"/>
  <c r="F13" i="108"/>
  <c r="E13" i="108"/>
  <c r="D13" i="108"/>
  <c r="C13" i="108"/>
  <c r="B13" i="108"/>
  <c r="AI11" i="108"/>
  <c r="AH11" i="108"/>
  <c r="AG11" i="108"/>
  <c r="AF11" i="108"/>
  <c r="AE11" i="108"/>
  <c r="AD11" i="108"/>
  <c r="AC11" i="108"/>
  <c r="AB11" i="108"/>
  <c r="AA11" i="108"/>
  <c r="Z11" i="108"/>
  <c r="Y11" i="108"/>
  <c r="X11" i="108"/>
  <c r="W11" i="108"/>
  <c r="V11" i="108"/>
  <c r="U11" i="108"/>
  <c r="T11" i="108"/>
  <c r="S11" i="108"/>
  <c r="R11" i="108"/>
  <c r="Q11" i="108"/>
  <c r="P11" i="108"/>
  <c r="O11" i="108"/>
  <c r="N11" i="108"/>
  <c r="M11" i="108"/>
  <c r="L11" i="108"/>
  <c r="K11" i="108"/>
  <c r="J11" i="108"/>
  <c r="I11" i="108"/>
  <c r="H11" i="108"/>
  <c r="G11" i="108"/>
  <c r="F11" i="108"/>
  <c r="E11" i="108"/>
  <c r="D11" i="108"/>
  <c r="C11" i="108"/>
  <c r="B11" i="108"/>
  <c r="AI10" i="108"/>
  <c r="AH10"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E10" i="108"/>
  <c r="D10" i="108"/>
  <c r="C10" i="108"/>
  <c r="B10" i="108"/>
  <c r="AI8" i="108"/>
  <c r="AH8" i="108"/>
  <c r="AG8" i="108"/>
  <c r="AF8" i="108"/>
  <c r="AE8" i="108"/>
  <c r="AD8" i="108"/>
  <c r="AC8" i="108"/>
  <c r="AB8" i="108"/>
  <c r="AA8" i="108"/>
  <c r="Z8" i="108"/>
  <c r="Y8" i="108"/>
  <c r="X8" i="108"/>
  <c r="W8" i="108"/>
  <c r="V8" i="108"/>
  <c r="U8" i="108"/>
  <c r="T8" i="108"/>
  <c r="S8" i="108"/>
  <c r="R8" i="108"/>
  <c r="Q8" i="108"/>
  <c r="P8" i="108"/>
  <c r="O8" i="108"/>
  <c r="N8" i="108"/>
  <c r="M8" i="108"/>
  <c r="L8" i="108"/>
  <c r="K8" i="108"/>
  <c r="J8" i="108"/>
  <c r="I8" i="108"/>
  <c r="H8" i="108"/>
  <c r="G8" i="108"/>
  <c r="F8" i="108"/>
  <c r="E8" i="108"/>
  <c r="D8" i="108"/>
  <c r="C8" i="108"/>
  <c r="B8" i="108"/>
  <c r="AI7" i="108"/>
  <c r="AH7" i="108"/>
  <c r="AG7" i="108"/>
  <c r="AF7" i="108"/>
  <c r="AE7" i="108"/>
  <c r="AD7" i="108"/>
  <c r="AC7" i="108"/>
  <c r="AB7" i="108"/>
  <c r="AA7" i="108"/>
  <c r="Z7" i="108"/>
  <c r="Y7" i="108"/>
  <c r="X7" i="108"/>
  <c r="W7" i="108"/>
  <c r="V7" i="108"/>
  <c r="U7" i="108"/>
  <c r="T7" i="108"/>
  <c r="S7" i="108"/>
  <c r="R7" i="108"/>
  <c r="Q7" i="108"/>
  <c r="P7" i="108"/>
  <c r="O7" i="108"/>
  <c r="N7" i="108"/>
  <c r="M7" i="108"/>
  <c r="L7" i="108"/>
  <c r="K7" i="108"/>
  <c r="J7" i="108"/>
  <c r="I7" i="108"/>
  <c r="H7" i="108"/>
  <c r="G7" i="108"/>
  <c r="F7" i="108"/>
  <c r="E7" i="108"/>
  <c r="D7" i="108"/>
  <c r="C7" i="108"/>
  <c r="B7" i="108"/>
  <c r="AI5" i="108"/>
  <c r="AH5" i="108"/>
  <c r="AG5" i="108"/>
  <c r="AF5" i="108"/>
  <c r="AE5" i="108"/>
  <c r="AD5" i="108"/>
  <c r="AC5" i="108"/>
  <c r="AB5" i="108"/>
  <c r="AA5" i="108"/>
  <c r="Z5" i="108"/>
  <c r="Y5" i="108"/>
  <c r="X5" i="108"/>
  <c r="W5" i="108"/>
  <c r="V5" i="108"/>
  <c r="U5" i="108"/>
  <c r="T5" i="108"/>
  <c r="S5" i="108"/>
  <c r="R5" i="108"/>
  <c r="Q5" i="108"/>
  <c r="P5" i="108"/>
  <c r="O5" i="108"/>
  <c r="N5" i="108"/>
  <c r="M5" i="108"/>
  <c r="L5" i="108"/>
  <c r="K5" i="108"/>
  <c r="J5" i="108"/>
  <c r="I5" i="108"/>
  <c r="H5" i="108"/>
  <c r="G5" i="108"/>
  <c r="F5" i="108"/>
  <c r="E5" i="108"/>
  <c r="D5" i="108"/>
  <c r="C5" i="108"/>
  <c r="B5" i="108"/>
  <c r="AI4" i="108"/>
  <c r="AH4" i="108"/>
  <c r="AG4" i="108"/>
  <c r="AF4" i="108"/>
  <c r="AE4" i="108"/>
  <c r="AD4" i="108"/>
  <c r="AC4" i="108"/>
  <c r="AB4" i="108"/>
  <c r="AA4" i="108"/>
  <c r="Z4" i="108"/>
  <c r="Y4" i="108"/>
  <c r="X4" i="108"/>
  <c r="W4" i="108"/>
  <c r="V4" i="108"/>
  <c r="U4" i="108"/>
  <c r="T4" i="108"/>
  <c r="S4" i="108"/>
  <c r="R4" i="108"/>
  <c r="Q4" i="108"/>
  <c r="P4" i="108"/>
  <c r="O4" i="108"/>
  <c r="N4" i="108"/>
  <c r="M4" i="108"/>
  <c r="L4" i="108"/>
  <c r="K4" i="108"/>
  <c r="J4" i="108"/>
  <c r="I4" i="108"/>
  <c r="H4" i="108"/>
  <c r="G4" i="108"/>
  <c r="F4" i="108"/>
  <c r="E4" i="108"/>
  <c r="D4" i="108"/>
  <c r="C4" i="108"/>
  <c r="B4" i="108"/>
  <c r="B19" i="98"/>
  <c r="B17" i="98"/>
  <c r="B16" i="98"/>
  <c r="B14" i="98"/>
  <c r="B13" i="98"/>
  <c r="B11" i="98"/>
  <c r="B10" i="98"/>
  <c r="B8" i="98"/>
  <c r="B7" i="98"/>
  <c r="B5" i="98"/>
  <c r="B4" i="98"/>
  <c r="B37" i="97"/>
  <c r="B35" i="97"/>
  <c r="B34" i="97"/>
  <c r="B32" i="97"/>
  <c r="B31" i="97"/>
  <c r="B29" i="97"/>
  <c r="B28" i="97"/>
  <c r="B26" i="97"/>
  <c r="B25" i="97"/>
  <c r="B23" i="97"/>
  <c r="B22" i="97"/>
  <c r="B19" i="97"/>
  <c r="B17" i="97"/>
  <c r="B16" i="97"/>
  <c r="B14" i="97"/>
  <c r="B13" i="97"/>
  <c r="B11" i="97"/>
  <c r="B10" i="97"/>
  <c r="B8" i="97"/>
  <c r="B7" i="97"/>
  <c r="B5" i="97"/>
  <c r="B4" i="97"/>
  <c r="U32" i="132"/>
  <c r="T32" i="132"/>
  <c r="S32" i="132"/>
  <c r="R32" i="132"/>
  <c r="Q32" i="132"/>
  <c r="P32" i="132"/>
  <c r="O32" i="132"/>
  <c r="N32" i="132"/>
  <c r="M32" i="132"/>
  <c r="L32" i="132"/>
  <c r="K32" i="132"/>
  <c r="J32" i="132"/>
  <c r="I32" i="132"/>
  <c r="H32" i="132"/>
  <c r="G32" i="132"/>
  <c r="F32" i="132"/>
  <c r="E32" i="132"/>
  <c r="D32" i="132"/>
  <c r="C32" i="132"/>
  <c r="B32" i="132"/>
  <c r="U31" i="132"/>
  <c r="T31" i="132"/>
  <c r="S31" i="132"/>
  <c r="R31" i="132"/>
  <c r="Q31" i="132"/>
  <c r="P31" i="132"/>
  <c r="O31" i="132"/>
  <c r="N31" i="132"/>
  <c r="M31" i="132"/>
  <c r="L31" i="132"/>
  <c r="K31" i="132"/>
  <c r="J31" i="132"/>
  <c r="I31" i="132"/>
  <c r="H31" i="132"/>
  <c r="G31" i="132"/>
  <c r="F31" i="132"/>
  <c r="E31" i="132"/>
  <c r="D31" i="132"/>
  <c r="C31" i="132"/>
  <c r="B31" i="132"/>
  <c r="U29" i="132"/>
  <c r="T29" i="132"/>
  <c r="S29" i="132"/>
  <c r="R29" i="132"/>
  <c r="Q29" i="132"/>
  <c r="P29" i="132"/>
  <c r="O29" i="132"/>
  <c r="N29" i="132"/>
  <c r="M29" i="132"/>
  <c r="L29" i="132"/>
  <c r="K29" i="132"/>
  <c r="J29" i="132"/>
  <c r="I29" i="132"/>
  <c r="H29" i="132"/>
  <c r="G29" i="132"/>
  <c r="F29" i="132"/>
  <c r="E29" i="132"/>
  <c r="D29" i="132"/>
  <c r="C29" i="132"/>
  <c r="B29" i="132"/>
  <c r="U28" i="132"/>
  <c r="T28" i="132"/>
  <c r="S28" i="132"/>
  <c r="R28" i="132"/>
  <c r="Q28" i="132"/>
  <c r="P28" i="132"/>
  <c r="O28" i="132"/>
  <c r="N28" i="132"/>
  <c r="M28" i="132"/>
  <c r="L28" i="132"/>
  <c r="K28" i="132"/>
  <c r="J28" i="132"/>
  <c r="I28" i="132"/>
  <c r="H28" i="132"/>
  <c r="G28" i="132"/>
  <c r="F28" i="132"/>
  <c r="E28" i="132"/>
  <c r="D28" i="132"/>
  <c r="C28" i="132"/>
  <c r="B28" i="132"/>
  <c r="U26" i="132"/>
  <c r="T26" i="132"/>
  <c r="S26" i="132"/>
  <c r="R26" i="132"/>
  <c r="Q26" i="132"/>
  <c r="P26" i="132"/>
  <c r="O26" i="132"/>
  <c r="N26" i="132"/>
  <c r="M26" i="132"/>
  <c r="L26" i="132"/>
  <c r="K26" i="132"/>
  <c r="J26" i="132"/>
  <c r="I26" i="132"/>
  <c r="H26" i="132"/>
  <c r="G26" i="132"/>
  <c r="F26" i="132"/>
  <c r="E26" i="132"/>
  <c r="D26" i="132"/>
  <c r="C26" i="132"/>
  <c r="B26" i="132"/>
  <c r="U25" i="132"/>
  <c r="T25" i="132"/>
  <c r="S25" i="132"/>
  <c r="R25" i="132"/>
  <c r="Q25" i="132"/>
  <c r="P25" i="132"/>
  <c r="O25" i="132"/>
  <c r="N25" i="132"/>
  <c r="M25" i="132"/>
  <c r="L25" i="132"/>
  <c r="K25" i="132"/>
  <c r="J25" i="132"/>
  <c r="I25" i="132"/>
  <c r="H25" i="132"/>
  <c r="G25" i="132"/>
  <c r="F25" i="132"/>
  <c r="E25" i="132"/>
  <c r="D25" i="132"/>
  <c r="C25" i="132"/>
  <c r="B25" i="132"/>
  <c r="U23" i="132"/>
  <c r="T23" i="132"/>
  <c r="S23" i="132"/>
  <c r="R23" i="132"/>
  <c r="Q23" i="132"/>
  <c r="P23" i="132"/>
  <c r="O23" i="132"/>
  <c r="N23" i="132"/>
  <c r="M23" i="132"/>
  <c r="L23" i="132"/>
  <c r="K23" i="132"/>
  <c r="J23" i="132"/>
  <c r="I23" i="132"/>
  <c r="H23" i="132"/>
  <c r="G23" i="132"/>
  <c r="F23" i="132"/>
  <c r="E23" i="132"/>
  <c r="D23" i="132"/>
  <c r="C23" i="132"/>
  <c r="B23" i="132"/>
  <c r="U22" i="132"/>
  <c r="T22" i="132"/>
  <c r="S22" i="132"/>
  <c r="R22" i="132"/>
  <c r="Q22" i="132"/>
  <c r="P22" i="132"/>
  <c r="O22" i="132"/>
  <c r="N22" i="132"/>
  <c r="M22" i="132"/>
  <c r="L22" i="132"/>
  <c r="K22" i="132"/>
  <c r="J22" i="132"/>
  <c r="I22" i="132"/>
  <c r="H22" i="132"/>
  <c r="G22" i="132"/>
  <c r="F22" i="132"/>
  <c r="E22" i="132"/>
  <c r="D22" i="132"/>
  <c r="C22" i="132"/>
  <c r="B22" i="132"/>
  <c r="U20" i="132"/>
  <c r="T20" i="132"/>
  <c r="S20" i="132"/>
  <c r="R20" i="132"/>
  <c r="Q20" i="132"/>
  <c r="P20" i="132"/>
  <c r="O20" i="132"/>
  <c r="N20" i="132"/>
  <c r="M20" i="132"/>
  <c r="L20" i="132"/>
  <c r="K20" i="132"/>
  <c r="J20" i="132"/>
  <c r="I20" i="132"/>
  <c r="H20" i="132"/>
  <c r="G20" i="132"/>
  <c r="F20" i="132"/>
  <c r="E20" i="132"/>
  <c r="D20" i="132"/>
  <c r="C20" i="132"/>
  <c r="B20" i="132"/>
  <c r="U19" i="132"/>
  <c r="T19" i="132"/>
  <c r="S19" i="132"/>
  <c r="R19" i="132"/>
  <c r="Q19" i="132"/>
  <c r="P19" i="132"/>
  <c r="O19" i="132"/>
  <c r="N19" i="132"/>
  <c r="M19" i="132"/>
  <c r="L19" i="132"/>
  <c r="K19" i="132"/>
  <c r="J19" i="132"/>
  <c r="I19" i="132"/>
  <c r="H19" i="132"/>
  <c r="G19" i="132"/>
  <c r="F19" i="132"/>
  <c r="E19" i="132"/>
  <c r="D19" i="132"/>
  <c r="C19" i="132"/>
  <c r="B19" i="132"/>
  <c r="U16" i="132"/>
  <c r="T16" i="132"/>
  <c r="S16" i="132"/>
  <c r="R16" i="132"/>
  <c r="Q16" i="132"/>
  <c r="P16" i="132"/>
  <c r="O16" i="132"/>
  <c r="N16" i="132"/>
  <c r="M16" i="132"/>
  <c r="L16" i="132"/>
  <c r="K16" i="132"/>
  <c r="J16" i="132"/>
  <c r="I16" i="132"/>
  <c r="H16" i="132"/>
  <c r="G16" i="132"/>
  <c r="F16" i="132"/>
  <c r="E16" i="132"/>
  <c r="D16" i="132"/>
  <c r="C16" i="132"/>
  <c r="B16" i="132"/>
  <c r="U15" i="132"/>
  <c r="T15" i="132"/>
  <c r="S15" i="132"/>
  <c r="R15" i="132"/>
  <c r="Q15" i="132"/>
  <c r="P15" i="132"/>
  <c r="O15" i="132"/>
  <c r="N15" i="132"/>
  <c r="M15" i="132"/>
  <c r="L15" i="132"/>
  <c r="K15" i="132"/>
  <c r="J15" i="132"/>
  <c r="I15" i="132"/>
  <c r="H15" i="132"/>
  <c r="G15" i="132"/>
  <c r="F15" i="132"/>
  <c r="E15" i="132"/>
  <c r="D15" i="132"/>
  <c r="C15" i="132"/>
  <c r="B15" i="132"/>
  <c r="U13" i="132"/>
  <c r="T13" i="132"/>
  <c r="S13" i="132"/>
  <c r="R13" i="132"/>
  <c r="Q13" i="132"/>
  <c r="P13" i="132"/>
  <c r="O13" i="132"/>
  <c r="N13" i="132"/>
  <c r="M13" i="132"/>
  <c r="L13" i="132"/>
  <c r="K13" i="132"/>
  <c r="J13" i="132"/>
  <c r="I13" i="132"/>
  <c r="H13" i="132"/>
  <c r="G13" i="132"/>
  <c r="F13" i="132"/>
  <c r="E13" i="132"/>
  <c r="D13" i="132"/>
  <c r="C13" i="132"/>
  <c r="B13" i="132"/>
  <c r="U12" i="132"/>
  <c r="T12" i="132"/>
  <c r="S12" i="132"/>
  <c r="R12" i="132"/>
  <c r="Q12" i="132"/>
  <c r="P12" i="132"/>
  <c r="O12" i="132"/>
  <c r="N12" i="132"/>
  <c r="M12" i="132"/>
  <c r="L12" i="132"/>
  <c r="K12" i="132"/>
  <c r="J12" i="132"/>
  <c r="I12" i="132"/>
  <c r="H12" i="132"/>
  <c r="G12" i="132"/>
  <c r="F12" i="132"/>
  <c r="E12" i="132"/>
  <c r="D12" i="132"/>
  <c r="C12" i="132"/>
  <c r="B12" i="132"/>
  <c r="U10" i="132"/>
  <c r="T10" i="132"/>
  <c r="S10" i="132"/>
  <c r="R10" i="132"/>
  <c r="Q10" i="132"/>
  <c r="P10" i="132"/>
  <c r="O10" i="132"/>
  <c r="N10" i="132"/>
  <c r="M10" i="132"/>
  <c r="L10" i="132"/>
  <c r="K10" i="132"/>
  <c r="J10" i="132"/>
  <c r="I10" i="132"/>
  <c r="H10" i="132"/>
  <c r="G10" i="132"/>
  <c r="F10" i="132"/>
  <c r="E10" i="132"/>
  <c r="D10" i="132"/>
  <c r="C10" i="132"/>
  <c r="B10" i="132"/>
  <c r="U9" i="132"/>
  <c r="T9" i="132"/>
  <c r="S9" i="132"/>
  <c r="R9" i="132"/>
  <c r="Q9" i="132"/>
  <c r="P9" i="132"/>
  <c r="O9" i="132"/>
  <c r="N9" i="132"/>
  <c r="M9" i="132"/>
  <c r="L9" i="132"/>
  <c r="K9" i="132"/>
  <c r="J9" i="132"/>
  <c r="I9" i="132"/>
  <c r="H9" i="132"/>
  <c r="G9" i="132"/>
  <c r="F9" i="132"/>
  <c r="E9" i="132"/>
  <c r="D9" i="132"/>
  <c r="C9" i="132"/>
  <c r="B9" i="132"/>
  <c r="U7" i="132"/>
  <c r="T7" i="132"/>
  <c r="S7" i="132"/>
  <c r="R7" i="132"/>
  <c r="Q7" i="132"/>
  <c r="P7" i="132"/>
  <c r="O7" i="132"/>
  <c r="N7" i="132"/>
  <c r="M7" i="132"/>
  <c r="L7" i="132"/>
  <c r="K7" i="132"/>
  <c r="J7" i="132"/>
  <c r="I7" i="132"/>
  <c r="H7" i="132"/>
  <c r="G7" i="132"/>
  <c r="F7" i="132"/>
  <c r="E7" i="132"/>
  <c r="D7" i="132"/>
  <c r="C7" i="132"/>
  <c r="B7" i="132"/>
  <c r="U6" i="132"/>
  <c r="T6" i="132"/>
  <c r="S6" i="132"/>
  <c r="R6" i="132"/>
  <c r="Q6" i="132"/>
  <c r="P6" i="132"/>
  <c r="O6" i="132"/>
  <c r="N6" i="132"/>
  <c r="M6" i="132"/>
  <c r="L6" i="132"/>
  <c r="K6" i="132"/>
  <c r="J6" i="132"/>
  <c r="I6" i="132"/>
  <c r="H6" i="132"/>
  <c r="G6" i="132"/>
  <c r="F6" i="132"/>
  <c r="E6" i="132"/>
  <c r="D6" i="132"/>
  <c r="C6" i="132"/>
  <c r="B6" i="132"/>
  <c r="U4" i="132"/>
  <c r="T4" i="132"/>
  <c r="S4" i="132"/>
  <c r="R4" i="132"/>
  <c r="Q4" i="132"/>
  <c r="P4" i="132"/>
  <c r="O4" i="132"/>
  <c r="N4" i="132"/>
  <c r="M4" i="132"/>
  <c r="L4" i="132"/>
  <c r="K4" i="132"/>
  <c r="J4" i="132"/>
  <c r="I4" i="132"/>
  <c r="H4" i="132"/>
  <c r="G4" i="132"/>
  <c r="F4" i="132"/>
  <c r="E4" i="132"/>
  <c r="D4" i="132"/>
  <c r="C4" i="132"/>
  <c r="B4" i="132"/>
  <c r="U3" i="132"/>
  <c r="T3" i="132"/>
  <c r="S3" i="132"/>
  <c r="R3" i="132"/>
  <c r="Q3" i="132"/>
  <c r="P3" i="132"/>
  <c r="O3" i="132"/>
  <c r="N3" i="132"/>
  <c r="M3" i="132"/>
  <c r="L3" i="132"/>
  <c r="K3" i="132"/>
  <c r="J3" i="132"/>
  <c r="I3" i="132"/>
  <c r="H3" i="132"/>
  <c r="G3" i="132"/>
  <c r="F3" i="132"/>
  <c r="E3" i="132"/>
  <c r="D3" i="132"/>
  <c r="C3" i="132"/>
  <c r="B3" i="132"/>
  <c r="P33" i="87"/>
  <c r="O33" i="87"/>
  <c r="N33" i="87"/>
  <c r="M33" i="87"/>
  <c r="L33" i="87"/>
  <c r="K33" i="87"/>
  <c r="J33" i="87"/>
  <c r="I33" i="87"/>
  <c r="H33" i="87"/>
  <c r="G33" i="87"/>
  <c r="F33" i="87"/>
  <c r="E33" i="87"/>
  <c r="D33" i="87"/>
  <c r="C33" i="87"/>
  <c r="B33" i="87"/>
  <c r="P32" i="87"/>
  <c r="O32" i="87"/>
  <c r="N32" i="87"/>
  <c r="M32" i="87"/>
  <c r="L32" i="87"/>
  <c r="K32" i="87"/>
  <c r="J32" i="87"/>
  <c r="I32" i="87"/>
  <c r="H32" i="87"/>
  <c r="G32" i="87"/>
  <c r="F32" i="87"/>
  <c r="E32" i="87"/>
  <c r="D32" i="87"/>
  <c r="C32" i="87"/>
  <c r="B32" i="87"/>
  <c r="P30" i="87"/>
  <c r="O30" i="87"/>
  <c r="N30" i="87"/>
  <c r="M30" i="87"/>
  <c r="L30" i="87"/>
  <c r="K30" i="87"/>
  <c r="J30" i="87"/>
  <c r="I30" i="87"/>
  <c r="H30" i="87"/>
  <c r="G30" i="87"/>
  <c r="F30" i="87"/>
  <c r="E30" i="87"/>
  <c r="D30" i="87"/>
  <c r="C30" i="87"/>
  <c r="B30" i="87"/>
  <c r="P29" i="87"/>
  <c r="O29" i="87"/>
  <c r="N29" i="87"/>
  <c r="M29" i="87"/>
  <c r="L29" i="87"/>
  <c r="K29" i="87"/>
  <c r="J29" i="87"/>
  <c r="I29" i="87"/>
  <c r="H29" i="87"/>
  <c r="G29" i="87"/>
  <c r="F29" i="87"/>
  <c r="E29" i="87"/>
  <c r="D29" i="87"/>
  <c r="C29" i="87"/>
  <c r="B29" i="87"/>
  <c r="P27" i="87"/>
  <c r="O27" i="87"/>
  <c r="N27" i="87"/>
  <c r="M27" i="87"/>
  <c r="L27" i="87"/>
  <c r="K27" i="87"/>
  <c r="J27" i="87"/>
  <c r="I27" i="87"/>
  <c r="H27" i="87"/>
  <c r="G27" i="87"/>
  <c r="F27" i="87"/>
  <c r="E27" i="87"/>
  <c r="D27" i="87"/>
  <c r="C27" i="87"/>
  <c r="B27" i="87"/>
  <c r="P26" i="87"/>
  <c r="O26" i="87"/>
  <c r="N26" i="87"/>
  <c r="M26" i="87"/>
  <c r="L26" i="87"/>
  <c r="K26" i="87"/>
  <c r="J26" i="87"/>
  <c r="I26" i="87"/>
  <c r="H26" i="87"/>
  <c r="G26" i="87"/>
  <c r="F26" i="87"/>
  <c r="E26" i="87"/>
  <c r="D26" i="87"/>
  <c r="C26" i="87"/>
  <c r="B26" i="87"/>
  <c r="P24" i="87"/>
  <c r="O24" i="87"/>
  <c r="N24" i="87"/>
  <c r="M24" i="87"/>
  <c r="L24" i="87"/>
  <c r="K24" i="87"/>
  <c r="J24" i="87"/>
  <c r="I24" i="87"/>
  <c r="H24" i="87"/>
  <c r="G24" i="87"/>
  <c r="F24" i="87"/>
  <c r="E24" i="87"/>
  <c r="D24" i="87"/>
  <c r="C24" i="87"/>
  <c r="B24" i="87"/>
  <c r="P23" i="87"/>
  <c r="O23" i="87"/>
  <c r="N23" i="87"/>
  <c r="M23" i="87"/>
  <c r="L23" i="87"/>
  <c r="K23" i="87"/>
  <c r="J23" i="87"/>
  <c r="I23" i="87"/>
  <c r="H23" i="87"/>
  <c r="G23" i="87"/>
  <c r="F23" i="87"/>
  <c r="E23" i="87"/>
  <c r="D23" i="87"/>
  <c r="C23" i="87"/>
  <c r="B23" i="87"/>
  <c r="P21" i="87"/>
  <c r="O21" i="87"/>
  <c r="N21" i="87"/>
  <c r="M21" i="87"/>
  <c r="L21" i="87"/>
  <c r="K21" i="87"/>
  <c r="J21" i="87"/>
  <c r="I21" i="87"/>
  <c r="H21" i="87"/>
  <c r="G21" i="87"/>
  <c r="F21" i="87"/>
  <c r="E21" i="87"/>
  <c r="D21" i="87"/>
  <c r="C21" i="87"/>
  <c r="B21" i="87"/>
  <c r="P20" i="87"/>
  <c r="O20" i="87"/>
  <c r="N20" i="87"/>
  <c r="M20" i="87"/>
  <c r="L20" i="87"/>
  <c r="K20" i="87"/>
  <c r="J20" i="87"/>
  <c r="I20" i="87"/>
  <c r="H20" i="87"/>
  <c r="G20" i="87"/>
  <c r="F20" i="87"/>
  <c r="E20" i="87"/>
  <c r="D20" i="87"/>
  <c r="C20" i="87"/>
  <c r="B20" i="87"/>
  <c r="P17" i="87"/>
  <c r="O17" i="87"/>
  <c r="N17" i="87"/>
  <c r="M17" i="87"/>
  <c r="L17" i="87"/>
  <c r="K17" i="87"/>
  <c r="J17" i="87"/>
  <c r="I17" i="87"/>
  <c r="H17" i="87"/>
  <c r="G17" i="87"/>
  <c r="F17" i="87"/>
  <c r="E17" i="87"/>
  <c r="D17" i="87"/>
  <c r="C17" i="87"/>
  <c r="B17" i="87"/>
  <c r="P16" i="87"/>
  <c r="O16" i="87"/>
  <c r="N16" i="87"/>
  <c r="M16" i="87"/>
  <c r="L16" i="87"/>
  <c r="K16" i="87"/>
  <c r="J16" i="87"/>
  <c r="I16" i="87"/>
  <c r="H16" i="87"/>
  <c r="G16" i="87"/>
  <c r="F16" i="87"/>
  <c r="E16" i="87"/>
  <c r="D16" i="87"/>
  <c r="C16" i="87"/>
  <c r="B16" i="87"/>
  <c r="P14" i="87"/>
  <c r="O14" i="87"/>
  <c r="N14" i="87"/>
  <c r="M14" i="87"/>
  <c r="L14" i="87"/>
  <c r="K14" i="87"/>
  <c r="J14" i="87"/>
  <c r="I14" i="87"/>
  <c r="H14" i="87"/>
  <c r="G14" i="87"/>
  <c r="F14" i="87"/>
  <c r="E14" i="87"/>
  <c r="D14" i="87"/>
  <c r="C14" i="87"/>
  <c r="B14" i="87"/>
  <c r="P13" i="87"/>
  <c r="O13" i="87"/>
  <c r="N13" i="87"/>
  <c r="M13" i="87"/>
  <c r="L13" i="87"/>
  <c r="K13" i="87"/>
  <c r="J13" i="87"/>
  <c r="I13" i="87"/>
  <c r="H13" i="87"/>
  <c r="G13" i="87"/>
  <c r="F13" i="87"/>
  <c r="E13" i="87"/>
  <c r="D13" i="87"/>
  <c r="C13" i="87"/>
  <c r="B13" i="87"/>
  <c r="P11" i="87"/>
  <c r="O11" i="87"/>
  <c r="N11" i="87"/>
  <c r="M11" i="87"/>
  <c r="L11" i="87"/>
  <c r="K11" i="87"/>
  <c r="J11" i="87"/>
  <c r="I11" i="87"/>
  <c r="H11" i="87"/>
  <c r="G11" i="87"/>
  <c r="F11" i="87"/>
  <c r="E11" i="87"/>
  <c r="D11" i="87"/>
  <c r="C11" i="87"/>
  <c r="B11" i="87"/>
  <c r="P10" i="87"/>
  <c r="O10" i="87"/>
  <c r="N10" i="87"/>
  <c r="M10" i="87"/>
  <c r="L10" i="87"/>
  <c r="K10" i="87"/>
  <c r="J10" i="87"/>
  <c r="I10" i="87"/>
  <c r="H10" i="87"/>
  <c r="G10" i="87"/>
  <c r="F10" i="87"/>
  <c r="E10" i="87"/>
  <c r="D10" i="87"/>
  <c r="C10" i="87"/>
  <c r="B10" i="87"/>
  <c r="P8" i="87"/>
  <c r="O8" i="87"/>
  <c r="N8" i="87"/>
  <c r="M8" i="87"/>
  <c r="L8" i="87"/>
  <c r="K8" i="87"/>
  <c r="J8" i="87"/>
  <c r="I8" i="87"/>
  <c r="H8" i="87"/>
  <c r="G8" i="87"/>
  <c r="F8" i="87"/>
  <c r="E8" i="87"/>
  <c r="D8" i="87"/>
  <c r="C8" i="87"/>
  <c r="B8" i="87"/>
  <c r="P7" i="87"/>
  <c r="O7" i="87"/>
  <c r="N7" i="87"/>
  <c r="M7" i="87"/>
  <c r="L7" i="87"/>
  <c r="K7" i="87"/>
  <c r="J7" i="87"/>
  <c r="I7" i="87"/>
  <c r="H7" i="87"/>
  <c r="G7" i="87"/>
  <c r="F7" i="87"/>
  <c r="E7" i="87"/>
  <c r="D7" i="87"/>
  <c r="C7" i="87"/>
  <c r="B7" i="87"/>
  <c r="P5" i="87"/>
  <c r="O5" i="87"/>
  <c r="N5" i="87"/>
  <c r="M5" i="87"/>
  <c r="L5" i="87"/>
  <c r="K5" i="87"/>
  <c r="J5" i="87"/>
  <c r="I5" i="87"/>
  <c r="H5" i="87"/>
  <c r="G5" i="87"/>
  <c r="F5" i="87"/>
  <c r="E5" i="87"/>
  <c r="D5" i="87"/>
  <c r="C5" i="87"/>
  <c r="B5" i="87"/>
  <c r="P4" i="87"/>
  <c r="O4" i="87"/>
  <c r="N4" i="87"/>
  <c r="M4" i="87"/>
  <c r="L4" i="87"/>
  <c r="K4" i="87"/>
  <c r="J4" i="87"/>
  <c r="I4" i="87"/>
  <c r="H4" i="87"/>
  <c r="G4" i="87"/>
  <c r="F4" i="87"/>
  <c r="E4" i="87"/>
  <c r="D4" i="87"/>
  <c r="C4" i="87"/>
  <c r="B4" i="87"/>
  <c r="P17" i="102"/>
  <c r="O17" i="102"/>
  <c r="N17" i="102"/>
  <c r="M17" i="102"/>
  <c r="L17" i="102"/>
  <c r="K17" i="102"/>
  <c r="J17" i="102"/>
  <c r="I17" i="102"/>
  <c r="H17" i="102"/>
  <c r="G17" i="102"/>
  <c r="F17" i="102"/>
  <c r="E17" i="102"/>
  <c r="D17" i="102"/>
  <c r="C17" i="102"/>
  <c r="B17" i="102"/>
  <c r="P16" i="102"/>
  <c r="O16" i="102"/>
  <c r="N16" i="102"/>
  <c r="M16" i="102"/>
  <c r="L16" i="102"/>
  <c r="K16" i="102"/>
  <c r="J16" i="102"/>
  <c r="I16" i="102"/>
  <c r="H16" i="102"/>
  <c r="G16" i="102"/>
  <c r="F16" i="102"/>
  <c r="E16" i="102"/>
  <c r="D16" i="102"/>
  <c r="C16" i="102"/>
  <c r="B16" i="102"/>
  <c r="P14" i="102"/>
  <c r="O14" i="102"/>
  <c r="N14" i="102"/>
  <c r="M14" i="102"/>
  <c r="L14" i="102"/>
  <c r="K14" i="102"/>
  <c r="J14" i="102"/>
  <c r="I14" i="102"/>
  <c r="H14" i="102"/>
  <c r="G14" i="102"/>
  <c r="F14" i="102"/>
  <c r="E14" i="102"/>
  <c r="D14" i="102"/>
  <c r="C14" i="102"/>
  <c r="B14" i="102"/>
  <c r="P13" i="102"/>
  <c r="O13" i="102"/>
  <c r="N13" i="102"/>
  <c r="M13" i="102"/>
  <c r="L13" i="102"/>
  <c r="K13" i="102"/>
  <c r="J13" i="102"/>
  <c r="I13" i="102"/>
  <c r="H13" i="102"/>
  <c r="G13" i="102"/>
  <c r="F13" i="102"/>
  <c r="E13" i="102"/>
  <c r="D13" i="102"/>
  <c r="C13" i="102"/>
  <c r="B13" i="102"/>
  <c r="P11" i="102"/>
  <c r="O11" i="102"/>
  <c r="N11" i="102"/>
  <c r="M11" i="102"/>
  <c r="L11" i="102"/>
  <c r="K11" i="102"/>
  <c r="J11" i="102"/>
  <c r="I11" i="102"/>
  <c r="H11" i="102"/>
  <c r="G11" i="102"/>
  <c r="F11" i="102"/>
  <c r="E11" i="102"/>
  <c r="D11" i="102"/>
  <c r="C11" i="102"/>
  <c r="B11" i="102"/>
  <c r="P10" i="102"/>
  <c r="O10" i="102"/>
  <c r="N10" i="102"/>
  <c r="M10" i="102"/>
  <c r="L10" i="102"/>
  <c r="K10" i="102"/>
  <c r="J10" i="102"/>
  <c r="I10" i="102"/>
  <c r="H10" i="102"/>
  <c r="G10" i="102"/>
  <c r="F10" i="102"/>
  <c r="E10" i="102"/>
  <c r="D10" i="102"/>
  <c r="C10" i="102"/>
  <c r="B10" i="102"/>
  <c r="P8" i="102"/>
  <c r="O8" i="102"/>
  <c r="N8" i="102"/>
  <c r="M8" i="102"/>
  <c r="L8" i="102"/>
  <c r="K8" i="102"/>
  <c r="J8" i="102"/>
  <c r="I8" i="102"/>
  <c r="H8" i="102"/>
  <c r="G8" i="102"/>
  <c r="F8" i="102"/>
  <c r="E8" i="102"/>
  <c r="D8" i="102"/>
  <c r="C8" i="102"/>
  <c r="B8" i="102"/>
  <c r="P7" i="102"/>
  <c r="O7" i="102"/>
  <c r="N7" i="102"/>
  <c r="M7" i="102"/>
  <c r="L7" i="102"/>
  <c r="K7" i="102"/>
  <c r="J7" i="102"/>
  <c r="I7" i="102"/>
  <c r="H7" i="102"/>
  <c r="G7" i="102"/>
  <c r="F7" i="102"/>
  <c r="E7" i="102"/>
  <c r="D7" i="102"/>
  <c r="C7" i="102"/>
  <c r="B7" i="102"/>
  <c r="P5" i="102"/>
  <c r="O5" i="102"/>
  <c r="N5" i="102"/>
  <c r="M5" i="102"/>
  <c r="L5" i="102"/>
  <c r="K5" i="102"/>
  <c r="J5" i="102"/>
  <c r="I5" i="102"/>
  <c r="H5" i="102"/>
  <c r="G5" i="102"/>
  <c r="F5" i="102"/>
  <c r="E5" i="102"/>
  <c r="D5" i="102"/>
  <c r="C5" i="102"/>
  <c r="B5" i="102"/>
  <c r="P4" i="102"/>
  <c r="O4" i="102"/>
  <c r="N4" i="102"/>
  <c r="M4" i="102"/>
  <c r="L4" i="102"/>
  <c r="K4" i="102"/>
  <c r="J4" i="102"/>
  <c r="I4" i="102"/>
  <c r="H4" i="102"/>
  <c r="G4" i="102"/>
  <c r="F4" i="102"/>
  <c r="E4" i="102"/>
  <c r="D4" i="102"/>
  <c r="C4" i="102"/>
  <c r="B4" i="102"/>
  <c r="P33" i="101"/>
  <c r="O33" i="101"/>
  <c r="N33" i="101"/>
  <c r="M33" i="101"/>
  <c r="L33" i="101"/>
  <c r="K33" i="101"/>
  <c r="J33" i="101"/>
  <c r="I33" i="101"/>
  <c r="H33" i="101"/>
  <c r="G33" i="101"/>
  <c r="F33" i="101"/>
  <c r="E33" i="101"/>
  <c r="D33" i="101"/>
  <c r="C33" i="101"/>
  <c r="B33" i="101"/>
  <c r="P32" i="101"/>
  <c r="O32" i="101"/>
  <c r="N32" i="101"/>
  <c r="M32" i="101"/>
  <c r="L32" i="101"/>
  <c r="K32" i="101"/>
  <c r="J32" i="101"/>
  <c r="I32" i="101"/>
  <c r="H32" i="101"/>
  <c r="G32" i="101"/>
  <c r="F32" i="101"/>
  <c r="E32" i="101"/>
  <c r="D32" i="101"/>
  <c r="C32" i="101"/>
  <c r="B32" i="101"/>
  <c r="P30" i="101"/>
  <c r="O30" i="101"/>
  <c r="N30" i="101"/>
  <c r="M30" i="101"/>
  <c r="L30" i="101"/>
  <c r="K30" i="101"/>
  <c r="J30" i="101"/>
  <c r="I30" i="101"/>
  <c r="H30" i="101"/>
  <c r="G30" i="101"/>
  <c r="F30" i="101"/>
  <c r="E30" i="101"/>
  <c r="D30" i="101"/>
  <c r="C30" i="101"/>
  <c r="B30" i="101"/>
  <c r="P29" i="101"/>
  <c r="O29" i="101"/>
  <c r="N29" i="101"/>
  <c r="M29" i="101"/>
  <c r="L29" i="101"/>
  <c r="K29" i="101"/>
  <c r="J29" i="101"/>
  <c r="I29" i="101"/>
  <c r="H29" i="101"/>
  <c r="G29" i="101"/>
  <c r="F29" i="101"/>
  <c r="E29" i="101"/>
  <c r="D29" i="101"/>
  <c r="C29" i="101"/>
  <c r="B29" i="101"/>
  <c r="P27" i="101"/>
  <c r="O27" i="101"/>
  <c r="N27" i="101"/>
  <c r="M27" i="101"/>
  <c r="L27" i="101"/>
  <c r="K27" i="101"/>
  <c r="J27" i="101"/>
  <c r="I27" i="101"/>
  <c r="H27" i="101"/>
  <c r="G27" i="101"/>
  <c r="F27" i="101"/>
  <c r="E27" i="101"/>
  <c r="D27" i="101"/>
  <c r="C27" i="101"/>
  <c r="B27" i="101"/>
  <c r="P26" i="101"/>
  <c r="O26" i="101"/>
  <c r="N26" i="101"/>
  <c r="M26" i="101"/>
  <c r="L26" i="101"/>
  <c r="K26" i="101"/>
  <c r="J26" i="101"/>
  <c r="I26" i="101"/>
  <c r="H26" i="101"/>
  <c r="G26" i="101"/>
  <c r="F26" i="101"/>
  <c r="E26" i="101"/>
  <c r="D26" i="101"/>
  <c r="C26" i="101"/>
  <c r="B26" i="101"/>
  <c r="P24" i="101"/>
  <c r="O24" i="101"/>
  <c r="N24" i="101"/>
  <c r="M24" i="101"/>
  <c r="L24" i="101"/>
  <c r="K24" i="101"/>
  <c r="J24" i="101"/>
  <c r="I24" i="101"/>
  <c r="H24" i="101"/>
  <c r="G24" i="101"/>
  <c r="F24" i="101"/>
  <c r="E24" i="101"/>
  <c r="D24" i="101"/>
  <c r="C24" i="101"/>
  <c r="B24" i="101"/>
  <c r="P23" i="101"/>
  <c r="O23" i="101"/>
  <c r="N23" i="101"/>
  <c r="M23" i="101"/>
  <c r="L23" i="101"/>
  <c r="K23" i="101"/>
  <c r="J23" i="101"/>
  <c r="I23" i="101"/>
  <c r="H23" i="101"/>
  <c r="G23" i="101"/>
  <c r="F23" i="101"/>
  <c r="E23" i="101"/>
  <c r="D23" i="101"/>
  <c r="C23" i="101"/>
  <c r="B23" i="101"/>
  <c r="P21" i="101"/>
  <c r="O21" i="101"/>
  <c r="N21" i="101"/>
  <c r="M21" i="101"/>
  <c r="L21" i="101"/>
  <c r="K21" i="101"/>
  <c r="J21" i="101"/>
  <c r="I21" i="101"/>
  <c r="H21" i="101"/>
  <c r="G21" i="101"/>
  <c r="F21" i="101"/>
  <c r="E21" i="101"/>
  <c r="D21" i="101"/>
  <c r="C21" i="101"/>
  <c r="B21" i="101"/>
  <c r="P20" i="101"/>
  <c r="O20" i="101"/>
  <c r="N20" i="101"/>
  <c r="M20" i="101"/>
  <c r="L20" i="101"/>
  <c r="K20" i="101"/>
  <c r="J20" i="101"/>
  <c r="I20" i="101"/>
  <c r="H20" i="101"/>
  <c r="G20" i="101"/>
  <c r="F20" i="101"/>
  <c r="E20" i="101"/>
  <c r="D20" i="101"/>
  <c r="C20" i="101"/>
  <c r="B20" i="101"/>
  <c r="P17" i="101"/>
  <c r="O17" i="101"/>
  <c r="N17" i="101"/>
  <c r="M17" i="101"/>
  <c r="L17" i="101"/>
  <c r="K17" i="101"/>
  <c r="J17" i="101"/>
  <c r="I17" i="101"/>
  <c r="H17" i="101"/>
  <c r="G17" i="101"/>
  <c r="F17" i="101"/>
  <c r="E17" i="101"/>
  <c r="D17" i="101"/>
  <c r="C17" i="101"/>
  <c r="B17" i="101"/>
  <c r="P16" i="101"/>
  <c r="O16" i="101"/>
  <c r="N16" i="101"/>
  <c r="M16" i="101"/>
  <c r="L16" i="101"/>
  <c r="K16" i="101"/>
  <c r="J16" i="101"/>
  <c r="I16" i="101"/>
  <c r="H16" i="101"/>
  <c r="G16" i="101"/>
  <c r="F16" i="101"/>
  <c r="E16" i="101"/>
  <c r="D16" i="101"/>
  <c r="C16" i="101"/>
  <c r="B16" i="101"/>
  <c r="P14" i="101"/>
  <c r="O14" i="101"/>
  <c r="N14" i="101"/>
  <c r="M14" i="101"/>
  <c r="L14" i="101"/>
  <c r="K14" i="101"/>
  <c r="J14" i="101"/>
  <c r="I14" i="101"/>
  <c r="H14" i="101"/>
  <c r="G14" i="101"/>
  <c r="F14" i="101"/>
  <c r="E14" i="101"/>
  <c r="D14" i="101"/>
  <c r="C14" i="101"/>
  <c r="B14" i="101"/>
  <c r="P13" i="101"/>
  <c r="O13" i="101"/>
  <c r="N13" i="101"/>
  <c r="M13" i="101"/>
  <c r="L13" i="101"/>
  <c r="K13" i="101"/>
  <c r="J13" i="101"/>
  <c r="I13" i="101"/>
  <c r="H13" i="101"/>
  <c r="G13" i="101"/>
  <c r="F13" i="101"/>
  <c r="E13" i="101"/>
  <c r="D13" i="101"/>
  <c r="C13" i="101"/>
  <c r="B13" i="101"/>
  <c r="P11" i="101"/>
  <c r="O11" i="101"/>
  <c r="N11" i="101"/>
  <c r="M11" i="101"/>
  <c r="L11" i="101"/>
  <c r="K11" i="101"/>
  <c r="J11" i="101"/>
  <c r="I11" i="101"/>
  <c r="H11" i="101"/>
  <c r="G11" i="101"/>
  <c r="F11" i="101"/>
  <c r="E11" i="101"/>
  <c r="D11" i="101"/>
  <c r="C11" i="101"/>
  <c r="B11" i="101"/>
  <c r="P10" i="101"/>
  <c r="O10" i="101"/>
  <c r="N10" i="101"/>
  <c r="M10" i="101"/>
  <c r="L10" i="101"/>
  <c r="K10" i="101"/>
  <c r="J10" i="101"/>
  <c r="I10" i="101"/>
  <c r="H10" i="101"/>
  <c r="G10" i="101"/>
  <c r="F10" i="101"/>
  <c r="E10" i="101"/>
  <c r="D10" i="101"/>
  <c r="C10" i="101"/>
  <c r="B10" i="101"/>
  <c r="P8" i="101"/>
  <c r="O8" i="101"/>
  <c r="N8" i="101"/>
  <c r="M8" i="101"/>
  <c r="L8" i="101"/>
  <c r="K8" i="101"/>
  <c r="J8" i="101"/>
  <c r="I8" i="101"/>
  <c r="H8" i="101"/>
  <c r="G8" i="101"/>
  <c r="F8" i="101"/>
  <c r="E8" i="101"/>
  <c r="D8" i="101"/>
  <c r="C8" i="101"/>
  <c r="B8" i="101"/>
  <c r="P7" i="101"/>
  <c r="O7" i="101"/>
  <c r="N7" i="101"/>
  <c r="M7" i="101"/>
  <c r="L7" i="101"/>
  <c r="K7" i="101"/>
  <c r="J7" i="101"/>
  <c r="I7" i="101"/>
  <c r="H7" i="101"/>
  <c r="G7" i="101"/>
  <c r="F7" i="101"/>
  <c r="E7" i="101"/>
  <c r="D7" i="101"/>
  <c r="C7" i="101"/>
  <c r="B7" i="101"/>
  <c r="P5" i="101"/>
  <c r="O5" i="101"/>
  <c r="N5" i="101"/>
  <c r="M5" i="101"/>
  <c r="L5" i="101"/>
  <c r="K5" i="101"/>
  <c r="J5" i="101"/>
  <c r="I5" i="101"/>
  <c r="H5" i="101"/>
  <c r="G5" i="101"/>
  <c r="F5" i="101"/>
  <c r="E5" i="101"/>
  <c r="D5" i="101"/>
  <c r="C5" i="101"/>
  <c r="B5" i="101"/>
  <c r="P4" i="101"/>
  <c r="O4" i="101"/>
  <c r="N4" i="101"/>
  <c r="M4" i="101"/>
  <c r="L4" i="101"/>
  <c r="K4" i="101"/>
  <c r="J4" i="101"/>
  <c r="I4" i="101"/>
  <c r="H4" i="101"/>
  <c r="G4" i="101"/>
  <c r="F4" i="101"/>
  <c r="E4" i="101"/>
  <c r="D4" i="101"/>
  <c r="C4" i="101"/>
  <c r="B4" i="101"/>
  <c r="P33" i="88"/>
  <c r="O33" i="88"/>
  <c r="N33" i="88"/>
  <c r="M33" i="88"/>
  <c r="L33" i="88"/>
  <c r="K33" i="88"/>
  <c r="J33" i="88"/>
  <c r="I33" i="88"/>
  <c r="H33" i="88"/>
  <c r="G33" i="88"/>
  <c r="F33" i="88"/>
  <c r="E33" i="88"/>
  <c r="D33" i="88"/>
  <c r="C33" i="88"/>
  <c r="B33" i="88"/>
  <c r="P32" i="88"/>
  <c r="O32" i="88"/>
  <c r="N32" i="88"/>
  <c r="M32" i="88"/>
  <c r="L32" i="88"/>
  <c r="K32" i="88"/>
  <c r="J32" i="88"/>
  <c r="I32" i="88"/>
  <c r="H32" i="88"/>
  <c r="G32" i="88"/>
  <c r="F32" i="88"/>
  <c r="E32" i="88"/>
  <c r="D32" i="88"/>
  <c r="C32" i="88"/>
  <c r="B32" i="88"/>
  <c r="P30" i="88"/>
  <c r="O30" i="88"/>
  <c r="N30" i="88"/>
  <c r="M30" i="88"/>
  <c r="L30" i="88"/>
  <c r="K30" i="88"/>
  <c r="J30" i="88"/>
  <c r="I30" i="88"/>
  <c r="H30" i="88"/>
  <c r="G30" i="88"/>
  <c r="F30" i="88"/>
  <c r="E30" i="88"/>
  <c r="D30" i="88"/>
  <c r="C30" i="88"/>
  <c r="B30" i="88"/>
  <c r="P29" i="88"/>
  <c r="O29" i="88"/>
  <c r="N29" i="88"/>
  <c r="M29" i="88"/>
  <c r="L29" i="88"/>
  <c r="K29" i="88"/>
  <c r="J29" i="88"/>
  <c r="I29" i="88"/>
  <c r="H29" i="88"/>
  <c r="G29" i="88"/>
  <c r="F29" i="88"/>
  <c r="E29" i="88"/>
  <c r="D29" i="88"/>
  <c r="C29" i="88"/>
  <c r="B29" i="88"/>
  <c r="P27" i="88"/>
  <c r="O27" i="88"/>
  <c r="N27" i="88"/>
  <c r="M27" i="88"/>
  <c r="L27" i="88"/>
  <c r="K27" i="88"/>
  <c r="J27" i="88"/>
  <c r="I27" i="88"/>
  <c r="H27" i="88"/>
  <c r="G27" i="88"/>
  <c r="F27" i="88"/>
  <c r="E27" i="88"/>
  <c r="D27" i="88"/>
  <c r="C27" i="88"/>
  <c r="B27" i="88"/>
  <c r="P26" i="88"/>
  <c r="O26" i="88"/>
  <c r="N26" i="88"/>
  <c r="M26" i="88"/>
  <c r="L26" i="88"/>
  <c r="K26" i="88"/>
  <c r="J26" i="88"/>
  <c r="I26" i="88"/>
  <c r="H26" i="88"/>
  <c r="G26" i="88"/>
  <c r="F26" i="88"/>
  <c r="E26" i="88"/>
  <c r="D26" i="88"/>
  <c r="C26" i="88"/>
  <c r="B26" i="88"/>
  <c r="P24" i="88"/>
  <c r="O24" i="88"/>
  <c r="N24" i="88"/>
  <c r="M24" i="88"/>
  <c r="L24" i="88"/>
  <c r="K24" i="88"/>
  <c r="J24" i="88"/>
  <c r="I24" i="88"/>
  <c r="H24" i="88"/>
  <c r="G24" i="88"/>
  <c r="F24" i="88"/>
  <c r="E24" i="88"/>
  <c r="D24" i="88"/>
  <c r="C24" i="88"/>
  <c r="B24" i="88"/>
  <c r="P23" i="88"/>
  <c r="O23" i="88"/>
  <c r="N23" i="88"/>
  <c r="M23" i="88"/>
  <c r="L23" i="88"/>
  <c r="K23" i="88"/>
  <c r="J23" i="88"/>
  <c r="I23" i="88"/>
  <c r="H23" i="88"/>
  <c r="G23" i="88"/>
  <c r="F23" i="88"/>
  <c r="E23" i="88"/>
  <c r="D23" i="88"/>
  <c r="C23" i="88"/>
  <c r="B23" i="88"/>
  <c r="P21" i="88"/>
  <c r="O21" i="88"/>
  <c r="N21" i="88"/>
  <c r="M21" i="88"/>
  <c r="L21" i="88"/>
  <c r="K21" i="88"/>
  <c r="J21" i="88"/>
  <c r="I21" i="88"/>
  <c r="H21" i="88"/>
  <c r="G21" i="88"/>
  <c r="F21" i="88"/>
  <c r="E21" i="88"/>
  <c r="D21" i="88"/>
  <c r="C21" i="88"/>
  <c r="B21" i="88"/>
  <c r="P20" i="88"/>
  <c r="O20" i="88"/>
  <c r="N20" i="88"/>
  <c r="M20" i="88"/>
  <c r="L20" i="88"/>
  <c r="K20" i="88"/>
  <c r="J20" i="88"/>
  <c r="I20" i="88"/>
  <c r="H20" i="88"/>
  <c r="G20" i="88"/>
  <c r="F20" i="88"/>
  <c r="E20" i="88"/>
  <c r="D20" i="88"/>
  <c r="C20" i="88"/>
  <c r="B20" i="88"/>
  <c r="P17" i="88"/>
  <c r="O17" i="88"/>
  <c r="N17" i="88"/>
  <c r="M17" i="88"/>
  <c r="L17" i="88"/>
  <c r="K17" i="88"/>
  <c r="J17" i="88"/>
  <c r="I17" i="88"/>
  <c r="H17" i="88"/>
  <c r="G17" i="88"/>
  <c r="F17" i="88"/>
  <c r="E17" i="88"/>
  <c r="D17" i="88"/>
  <c r="C17" i="88"/>
  <c r="B17" i="88"/>
  <c r="P16" i="88"/>
  <c r="O16" i="88"/>
  <c r="N16" i="88"/>
  <c r="M16" i="88"/>
  <c r="L16" i="88"/>
  <c r="K16" i="88"/>
  <c r="J16" i="88"/>
  <c r="I16" i="88"/>
  <c r="H16" i="88"/>
  <c r="G16" i="88"/>
  <c r="F16" i="88"/>
  <c r="E16" i="88"/>
  <c r="D16" i="88"/>
  <c r="C16" i="88"/>
  <c r="B16" i="88"/>
  <c r="P14" i="88"/>
  <c r="O14" i="88"/>
  <c r="N14" i="88"/>
  <c r="M14" i="88"/>
  <c r="L14" i="88"/>
  <c r="K14" i="88"/>
  <c r="J14" i="88"/>
  <c r="I14" i="88"/>
  <c r="H14" i="88"/>
  <c r="G14" i="88"/>
  <c r="F14" i="88"/>
  <c r="E14" i="88"/>
  <c r="D14" i="88"/>
  <c r="C14" i="88"/>
  <c r="B14" i="88"/>
  <c r="P13" i="88"/>
  <c r="O13" i="88"/>
  <c r="N13" i="88"/>
  <c r="M13" i="88"/>
  <c r="L13" i="88"/>
  <c r="K13" i="88"/>
  <c r="J13" i="88"/>
  <c r="I13" i="88"/>
  <c r="H13" i="88"/>
  <c r="G13" i="88"/>
  <c r="F13" i="88"/>
  <c r="E13" i="88"/>
  <c r="D13" i="88"/>
  <c r="C13" i="88"/>
  <c r="B13" i="88"/>
  <c r="P11" i="88"/>
  <c r="O11" i="88"/>
  <c r="N11" i="88"/>
  <c r="M11" i="88"/>
  <c r="L11" i="88"/>
  <c r="K11" i="88"/>
  <c r="J11" i="88"/>
  <c r="I11" i="88"/>
  <c r="H11" i="88"/>
  <c r="G11" i="88"/>
  <c r="F11" i="88"/>
  <c r="E11" i="88"/>
  <c r="D11" i="88"/>
  <c r="C11" i="88"/>
  <c r="B11" i="88"/>
  <c r="P10" i="88"/>
  <c r="O10" i="88"/>
  <c r="N10" i="88"/>
  <c r="M10" i="88"/>
  <c r="L10" i="88"/>
  <c r="K10" i="88"/>
  <c r="J10" i="88"/>
  <c r="I10" i="88"/>
  <c r="H10" i="88"/>
  <c r="G10" i="88"/>
  <c r="F10" i="88"/>
  <c r="E10" i="88"/>
  <c r="D10" i="88"/>
  <c r="C10" i="88"/>
  <c r="B10" i="88"/>
  <c r="P8" i="88"/>
  <c r="O8" i="88"/>
  <c r="N8" i="88"/>
  <c r="M8" i="88"/>
  <c r="L8" i="88"/>
  <c r="K8" i="88"/>
  <c r="J8" i="88"/>
  <c r="I8" i="88"/>
  <c r="H8" i="88"/>
  <c r="G8" i="88"/>
  <c r="F8" i="88"/>
  <c r="E8" i="88"/>
  <c r="D8" i="88"/>
  <c r="C8" i="88"/>
  <c r="B8" i="88"/>
  <c r="P7" i="88"/>
  <c r="O7" i="88"/>
  <c r="N7" i="88"/>
  <c r="M7" i="88"/>
  <c r="L7" i="88"/>
  <c r="K7" i="88"/>
  <c r="J7" i="88"/>
  <c r="I7" i="88"/>
  <c r="H7" i="88"/>
  <c r="G7" i="88"/>
  <c r="F7" i="88"/>
  <c r="E7" i="88"/>
  <c r="D7" i="88"/>
  <c r="C7" i="88"/>
  <c r="B7" i="88"/>
  <c r="P5" i="88"/>
  <c r="O5" i="88"/>
  <c r="N5" i="88"/>
  <c r="M5" i="88"/>
  <c r="L5" i="88"/>
  <c r="K5" i="88"/>
  <c r="J5" i="88"/>
  <c r="I5" i="88"/>
  <c r="H5" i="88"/>
  <c r="G5" i="88"/>
  <c r="F5" i="88"/>
  <c r="E5" i="88"/>
  <c r="D5" i="88"/>
  <c r="C5" i="88"/>
  <c r="B5" i="88"/>
  <c r="P4" i="88"/>
  <c r="O4" i="88"/>
  <c r="N4" i="88"/>
  <c r="M4" i="88"/>
  <c r="L4" i="88"/>
  <c r="K4" i="88"/>
  <c r="J4" i="88"/>
  <c r="I4" i="88"/>
  <c r="H4" i="88"/>
  <c r="G4" i="88"/>
  <c r="F4" i="88"/>
  <c r="E4" i="88"/>
  <c r="D4" i="88"/>
  <c r="C4" i="88"/>
  <c r="B4" i="88"/>
  <c r="P17" i="100"/>
  <c r="O17" i="100"/>
  <c r="N17" i="100"/>
  <c r="M17" i="100"/>
  <c r="L17" i="100"/>
  <c r="K17" i="100"/>
  <c r="J17" i="100"/>
  <c r="I17" i="100"/>
  <c r="H17" i="100"/>
  <c r="G17" i="100"/>
  <c r="F17" i="100"/>
  <c r="E17" i="100"/>
  <c r="D17" i="100"/>
  <c r="C17" i="100"/>
  <c r="B17" i="100"/>
  <c r="P16" i="100"/>
  <c r="O16" i="100"/>
  <c r="N16" i="100"/>
  <c r="M16" i="100"/>
  <c r="L16" i="100"/>
  <c r="K16" i="100"/>
  <c r="J16" i="100"/>
  <c r="I16" i="100"/>
  <c r="H16" i="100"/>
  <c r="G16" i="100"/>
  <c r="F16" i="100"/>
  <c r="E16" i="100"/>
  <c r="D16" i="100"/>
  <c r="C16" i="100"/>
  <c r="B16" i="100"/>
  <c r="P14" i="100"/>
  <c r="O14" i="100"/>
  <c r="N14" i="100"/>
  <c r="M14" i="100"/>
  <c r="L14" i="100"/>
  <c r="K14" i="100"/>
  <c r="J14" i="100"/>
  <c r="I14" i="100"/>
  <c r="H14" i="100"/>
  <c r="G14" i="100"/>
  <c r="F14" i="100"/>
  <c r="E14" i="100"/>
  <c r="D14" i="100"/>
  <c r="C14" i="100"/>
  <c r="B14" i="100"/>
  <c r="P13" i="100"/>
  <c r="O13" i="100"/>
  <c r="N13" i="100"/>
  <c r="M13" i="100"/>
  <c r="L13" i="100"/>
  <c r="K13" i="100"/>
  <c r="J13" i="100"/>
  <c r="I13" i="100"/>
  <c r="H13" i="100"/>
  <c r="G13" i="100"/>
  <c r="F13" i="100"/>
  <c r="E13" i="100"/>
  <c r="D13" i="100"/>
  <c r="C13" i="100"/>
  <c r="B13" i="100"/>
  <c r="P11" i="100"/>
  <c r="O11" i="100"/>
  <c r="N11" i="100"/>
  <c r="M11" i="100"/>
  <c r="L11" i="100"/>
  <c r="K11" i="100"/>
  <c r="J11" i="100"/>
  <c r="I11" i="100"/>
  <c r="H11" i="100"/>
  <c r="G11" i="100"/>
  <c r="F11" i="100"/>
  <c r="E11" i="100"/>
  <c r="D11" i="100"/>
  <c r="C11" i="100"/>
  <c r="B11" i="100"/>
  <c r="P10" i="100"/>
  <c r="O10" i="100"/>
  <c r="N10" i="100"/>
  <c r="M10" i="100"/>
  <c r="L10" i="100"/>
  <c r="K10" i="100"/>
  <c r="J10" i="100"/>
  <c r="I10" i="100"/>
  <c r="H10" i="100"/>
  <c r="G10" i="100"/>
  <c r="F10" i="100"/>
  <c r="E10" i="100"/>
  <c r="D10" i="100"/>
  <c r="C10" i="100"/>
  <c r="B10" i="100"/>
  <c r="P8" i="100"/>
  <c r="O8" i="100"/>
  <c r="N8" i="100"/>
  <c r="M8" i="100"/>
  <c r="L8" i="100"/>
  <c r="K8" i="100"/>
  <c r="J8" i="100"/>
  <c r="I8" i="100"/>
  <c r="H8" i="100"/>
  <c r="G8" i="100"/>
  <c r="F8" i="100"/>
  <c r="E8" i="100"/>
  <c r="D8" i="100"/>
  <c r="C8" i="100"/>
  <c r="B8" i="100"/>
  <c r="P7" i="100"/>
  <c r="O7" i="100"/>
  <c r="N7" i="100"/>
  <c r="M7" i="100"/>
  <c r="L7" i="100"/>
  <c r="K7" i="100"/>
  <c r="J7" i="100"/>
  <c r="I7" i="100"/>
  <c r="H7" i="100"/>
  <c r="G7" i="100"/>
  <c r="F7" i="100"/>
  <c r="E7" i="100"/>
  <c r="D7" i="100"/>
  <c r="C7" i="100"/>
  <c r="B7" i="100"/>
  <c r="P5" i="100"/>
  <c r="O5" i="100"/>
  <c r="N5" i="100"/>
  <c r="M5" i="100"/>
  <c r="L5" i="100"/>
  <c r="K5" i="100"/>
  <c r="J5" i="100"/>
  <c r="I5" i="100"/>
  <c r="H5" i="100"/>
  <c r="G5" i="100"/>
  <c r="F5" i="100"/>
  <c r="E5" i="100"/>
  <c r="D5" i="100"/>
  <c r="C5" i="100"/>
  <c r="B5" i="100"/>
  <c r="P4" i="100"/>
  <c r="O4" i="100"/>
  <c r="N4" i="100"/>
  <c r="M4" i="100"/>
  <c r="L4" i="100"/>
  <c r="K4" i="100"/>
  <c r="J4" i="100"/>
  <c r="I4" i="100"/>
  <c r="H4" i="100"/>
  <c r="G4" i="100"/>
  <c r="F4" i="100"/>
  <c r="E4" i="100"/>
  <c r="D4" i="100"/>
  <c r="C4" i="100"/>
  <c r="B4" i="100"/>
  <c r="P33" i="99"/>
  <c r="O33" i="99"/>
  <c r="N33" i="99"/>
  <c r="M33" i="99"/>
  <c r="L33" i="99"/>
  <c r="K33" i="99"/>
  <c r="J33" i="99"/>
  <c r="I33" i="99"/>
  <c r="H33" i="99"/>
  <c r="G33" i="99"/>
  <c r="F33" i="99"/>
  <c r="E33" i="99"/>
  <c r="D33" i="99"/>
  <c r="C33" i="99"/>
  <c r="B33" i="99"/>
  <c r="P32" i="99"/>
  <c r="O32" i="99"/>
  <c r="N32" i="99"/>
  <c r="M32" i="99"/>
  <c r="L32" i="99"/>
  <c r="K32" i="99"/>
  <c r="J32" i="99"/>
  <c r="I32" i="99"/>
  <c r="H32" i="99"/>
  <c r="G32" i="99"/>
  <c r="F32" i="99"/>
  <c r="E32" i="99"/>
  <c r="D32" i="99"/>
  <c r="C32" i="99"/>
  <c r="B32" i="99"/>
  <c r="P30" i="99"/>
  <c r="O30" i="99"/>
  <c r="N30" i="99"/>
  <c r="M30" i="99"/>
  <c r="L30" i="99"/>
  <c r="K30" i="99"/>
  <c r="J30" i="99"/>
  <c r="I30" i="99"/>
  <c r="H30" i="99"/>
  <c r="G30" i="99"/>
  <c r="F30" i="99"/>
  <c r="E30" i="99"/>
  <c r="D30" i="99"/>
  <c r="C30" i="99"/>
  <c r="B30" i="99"/>
  <c r="P29" i="99"/>
  <c r="O29" i="99"/>
  <c r="N29" i="99"/>
  <c r="M29" i="99"/>
  <c r="L29" i="99"/>
  <c r="K29" i="99"/>
  <c r="J29" i="99"/>
  <c r="I29" i="99"/>
  <c r="H29" i="99"/>
  <c r="G29" i="99"/>
  <c r="F29" i="99"/>
  <c r="E29" i="99"/>
  <c r="D29" i="99"/>
  <c r="C29" i="99"/>
  <c r="B29" i="99"/>
  <c r="P27" i="99"/>
  <c r="O27" i="99"/>
  <c r="N27" i="99"/>
  <c r="M27" i="99"/>
  <c r="L27" i="99"/>
  <c r="K27" i="99"/>
  <c r="J27" i="99"/>
  <c r="I27" i="99"/>
  <c r="H27" i="99"/>
  <c r="G27" i="99"/>
  <c r="F27" i="99"/>
  <c r="E27" i="99"/>
  <c r="D27" i="99"/>
  <c r="C27" i="99"/>
  <c r="B27" i="99"/>
  <c r="P26" i="99"/>
  <c r="O26" i="99"/>
  <c r="N26" i="99"/>
  <c r="M26" i="99"/>
  <c r="L26" i="99"/>
  <c r="K26" i="99"/>
  <c r="J26" i="99"/>
  <c r="I26" i="99"/>
  <c r="H26" i="99"/>
  <c r="G26" i="99"/>
  <c r="F26" i="99"/>
  <c r="E26" i="99"/>
  <c r="D26" i="99"/>
  <c r="C26" i="99"/>
  <c r="B26" i="99"/>
  <c r="P24" i="99"/>
  <c r="O24" i="99"/>
  <c r="N24" i="99"/>
  <c r="M24" i="99"/>
  <c r="L24" i="99"/>
  <c r="K24" i="99"/>
  <c r="J24" i="99"/>
  <c r="I24" i="99"/>
  <c r="H24" i="99"/>
  <c r="G24" i="99"/>
  <c r="F24" i="99"/>
  <c r="E24" i="99"/>
  <c r="D24" i="99"/>
  <c r="C24" i="99"/>
  <c r="B24" i="99"/>
  <c r="P23" i="99"/>
  <c r="O23" i="99"/>
  <c r="N23" i="99"/>
  <c r="M23" i="99"/>
  <c r="L23" i="99"/>
  <c r="K23" i="99"/>
  <c r="J23" i="99"/>
  <c r="I23" i="99"/>
  <c r="H23" i="99"/>
  <c r="G23" i="99"/>
  <c r="F23" i="99"/>
  <c r="E23" i="99"/>
  <c r="D23" i="99"/>
  <c r="C23" i="99"/>
  <c r="B23" i="99"/>
  <c r="P21" i="99"/>
  <c r="O21" i="99"/>
  <c r="N21" i="99"/>
  <c r="M21" i="99"/>
  <c r="L21" i="99"/>
  <c r="K21" i="99"/>
  <c r="J21" i="99"/>
  <c r="I21" i="99"/>
  <c r="H21" i="99"/>
  <c r="G21" i="99"/>
  <c r="F21" i="99"/>
  <c r="E21" i="99"/>
  <c r="D21" i="99"/>
  <c r="C21" i="99"/>
  <c r="B21" i="99"/>
  <c r="P20" i="99"/>
  <c r="O20" i="99"/>
  <c r="N20" i="99"/>
  <c r="M20" i="99"/>
  <c r="L20" i="99"/>
  <c r="K20" i="99"/>
  <c r="J20" i="99"/>
  <c r="I20" i="99"/>
  <c r="H20" i="99"/>
  <c r="G20" i="99"/>
  <c r="F20" i="99"/>
  <c r="E20" i="99"/>
  <c r="D20" i="99"/>
  <c r="C20" i="99"/>
  <c r="B20" i="99"/>
  <c r="P17" i="99"/>
  <c r="O17" i="99"/>
  <c r="N17" i="99"/>
  <c r="M17" i="99"/>
  <c r="L17" i="99"/>
  <c r="K17" i="99"/>
  <c r="J17" i="99"/>
  <c r="I17" i="99"/>
  <c r="H17" i="99"/>
  <c r="G17" i="99"/>
  <c r="F17" i="99"/>
  <c r="E17" i="99"/>
  <c r="D17" i="99"/>
  <c r="C17" i="99"/>
  <c r="B17" i="99"/>
  <c r="P16" i="99"/>
  <c r="O16" i="99"/>
  <c r="N16" i="99"/>
  <c r="M16" i="99"/>
  <c r="L16" i="99"/>
  <c r="K16" i="99"/>
  <c r="J16" i="99"/>
  <c r="I16" i="99"/>
  <c r="H16" i="99"/>
  <c r="G16" i="99"/>
  <c r="F16" i="99"/>
  <c r="E16" i="99"/>
  <c r="D16" i="99"/>
  <c r="C16" i="99"/>
  <c r="B16" i="99"/>
  <c r="P14" i="99"/>
  <c r="O14" i="99"/>
  <c r="N14" i="99"/>
  <c r="M14" i="99"/>
  <c r="L14" i="99"/>
  <c r="K14" i="99"/>
  <c r="J14" i="99"/>
  <c r="I14" i="99"/>
  <c r="H14" i="99"/>
  <c r="G14" i="99"/>
  <c r="F14" i="99"/>
  <c r="E14" i="99"/>
  <c r="D14" i="99"/>
  <c r="C14" i="99"/>
  <c r="B14" i="99"/>
  <c r="P13" i="99"/>
  <c r="O13" i="99"/>
  <c r="N13" i="99"/>
  <c r="M13" i="99"/>
  <c r="L13" i="99"/>
  <c r="K13" i="99"/>
  <c r="J13" i="99"/>
  <c r="I13" i="99"/>
  <c r="H13" i="99"/>
  <c r="G13" i="99"/>
  <c r="F13" i="99"/>
  <c r="E13" i="99"/>
  <c r="D13" i="99"/>
  <c r="C13" i="99"/>
  <c r="B13" i="99"/>
  <c r="P11" i="99"/>
  <c r="O11" i="99"/>
  <c r="N11" i="99"/>
  <c r="M11" i="99"/>
  <c r="L11" i="99"/>
  <c r="K11" i="99"/>
  <c r="J11" i="99"/>
  <c r="I11" i="99"/>
  <c r="H11" i="99"/>
  <c r="G11" i="99"/>
  <c r="F11" i="99"/>
  <c r="E11" i="99"/>
  <c r="D11" i="99"/>
  <c r="C11" i="99"/>
  <c r="B11" i="99"/>
  <c r="P10" i="99"/>
  <c r="O10" i="99"/>
  <c r="N10" i="99"/>
  <c r="M10" i="99"/>
  <c r="L10" i="99"/>
  <c r="K10" i="99"/>
  <c r="J10" i="99"/>
  <c r="I10" i="99"/>
  <c r="H10" i="99"/>
  <c r="G10" i="99"/>
  <c r="F10" i="99"/>
  <c r="E10" i="99"/>
  <c r="D10" i="99"/>
  <c r="C10" i="99"/>
  <c r="B10" i="99"/>
  <c r="P8" i="99"/>
  <c r="O8" i="99"/>
  <c r="N8" i="99"/>
  <c r="M8" i="99"/>
  <c r="L8" i="99"/>
  <c r="K8" i="99"/>
  <c r="J8" i="99"/>
  <c r="I8" i="99"/>
  <c r="H8" i="99"/>
  <c r="G8" i="99"/>
  <c r="F8" i="99"/>
  <c r="E8" i="99"/>
  <c r="D8" i="99"/>
  <c r="C8" i="99"/>
  <c r="B8" i="99"/>
  <c r="P7" i="99"/>
  <c r="O7" i="99"/>
  <c r="N7" i="99"/>
  <c r="M7" i="99"/>
  <c r="L7" i="99"/>
  <c r="K7" i="99"/>
  <c r="J7" i="99"/>
  <c r="I7" i="99"/>
  <c r="H7" i="99"/>
  <c r="G7" i="99"/>
  <c r="F7" i="99"/>
  <c r="E7" i="99"/>
  <c r="D7" i="99"/>
  <c r="C7" i="99"/>
  <c r="B7" i="99"/>
  <c r="P5" i="99"/>
  <c r="O5" i="99"/>
  <c r="N5" i="99"/>
  <c r="M5" i="99"/>
  <c r="L5" i="99"/>
  <c r="K5" i="99"/>
  <c r="J5" i="99"/>
  <c r="I5" i="99"/>
  <c r="H5" i="99"/>
  <c r="G5" i="99"/>
  <c r="F5" i="99"/>
  <c r="E5" i="99"/>
  <c r="D5" i="99"/>
  <c r="C5" i="99"/>
  <c r="B5" i="99"/>
  <c r="P4" i="99"/>
  <c r="O4" i="99"/>
  <c r="N4" i="99"/>
  <c r="M4" i="99"/>
  <c r="L4" i="99"/>
  <c r="K4" i="99"/>
  <c r="J4" i="99"/>
  <c r="I4" i="99"/>
  <c r="H4" i="99"/>
  <c r="G4" i="99"/>
  <c r="F4" i="99"/>
  <c r="E4" i="99"/>
  <c r="D4" i="99"/>
  <c r="C4" i="99"/>
  <c r="B4" i="99"/>
  <c r="B25" i="121"/>
  <c r="B23" i="121"/>
  <c r="B22" i="121"/>
  <c r="B20" i="121"/>
  <c r="B19" i="121"/>
  <c r="B17" i="121"/>
  <c r="B16" i="121"/>
  <c r="B14" i="121"/>
  <c r="B13" i="121"/>
  <c r="B11" i="121"/>
  <c r="B10" i="121"/>
  <c r="B8" i="121"/>
  <c r="B7" i="121"/>
  <c r="B5" i="121"/>
  <c r="B4" i="121"/>
  <c r="AT33" i="129"/>
  <c r="AS33" i="129"/>
  <c r="AR33" i="129"/>
  <c r="AQ33" i="129"/>
  <c r="AP33" i="129"/>
  <c r="AO33" i="129"/>
  <c r="AN33" i="129"/>
  <c r="AM33" i="129"/>
  <c r="AL33" i="129"/>
  <c r="AK33" i="129"/>
  <c r="AJ33" i="129"/>
  <c r="AI33" i="129"/>
  <c r="AH33" i="129"/>
  <c r="AG33" i="129"/>
  <c r="AF33" i="129"/>
  <c r="AE33" i="129"/>
  <c r="AD33" i="129"/>
  <c r="AC33" i="129"/>
  <c r="AB33" i="129"/>
  <c r="AA33" i="129"/>
  <c r="Z33" i="129"/>
  <c r="Y33" i="129"/>
  <c r="X33" i="129"/>
  <c r="W33" i="129"/>
  <c r="V33" i="129"/>
  <c r="U33" i="129"/>
  <c r="T33" i="129"/>
  <c r="S33" i="129"/>
  <c r="R33" i="129"/>
  <c r="Q33" i="129"/>
  <c r="P33" i="129"/>
  <c r="O33" i="129"/>
  <c r="N33" i="129"/>
  <c r="M33" i="129"/>
  <c r="L33" i="129"/>
  <c r="K33" i="129"/>
  <c r="J33" i="129"/>
  <c r="I33" i="129"/>
  <c r="H33" i="129"/>
  <c r="G33" i="129"/>
  <c r="F33" i="129"/>
  <c r="E33" i="129"/>
  <c r="D33" i="129"/>
  <c r="C33" i="129"/>
  <c r="B33" i="129"/>
  <c r="AT32" i="129"/>
  <c r="AS32" i="129"/>
  <c r="AR32" i="129"/>
  <c r="AQ32" i="129"/>
  <c r="AP32" i="129"/>
  <c r="AO32" i="129"/>
  <c r="AN32" i="129"/>
  <c r="AM32" i="129"/>
  <c r="AL32" i="129"/>
  <c r="AK32" i="129"/>
  <c r="AJ32" i="129"/>
  <c r="AI32" i="129"/>
  <c r="AH32" i="129"/>
  <c r="AG32" i="129"/>
  <c r="AF32" i="129"/>
  <c r="AE32" i="129"/>
  <c r="AD32" i="129"/>
  <c r="AC32" i="129"/>
  <c r="AB32" i="129"/>
  <c r="AA32" i="129"/>
  <c r="Z32" i="129"/>
  <c r="Y32" i="129"/>
  <c r="X32" i="129"/>
  <c r="W32" i="129"/>
  <c r="V32" i="129"/>
  <c r="U32" i="129"/>
  <c r="T32" i="129"/>
  <c r="S32" i="129"/>
  <c r="R32" i="129"/>
  <c r="Q32" i="129"/>
  <c r="P32" i="129"/>
  <c r="O32" i="129"/>
  <c r="N32" i="129"/>
  <c r="M32" i="129"/>
  <c r="L32" i="129"/>
  <c r="K32" i="129"/>
  <c r="J32" i="129"/>
  <c r="I32" i="129"/>
  <c r="H32" i="129"/>
  <c r="G32" i="129"/>
  <c r="F32" i="129"/>
  <c r="E32" i="129"/>
  <c r="D32" i="129"/>
  <c r="C32" i="129"/>
  <c r="B32" i="129"/>
  <c r="AT30" i="129"/>
  <c r="AS30" i="129"/>
  <c r="AR30" i="129"/>
  <c r="AQ30" i="129"/>
  <c r="AP30" i="129"/>
  <c r="AO30" i="129"/>
  <c r="AN30" i="129"/>
  <c r="AM30" i="129"/>
  <c r="AL30" i="129"/>
  <c r="AK30" i="129"/>
  <c r="AJ30" i="129"/>
  <c r="AI30" i="129"/>
  <c r="AH30" i="129"/>
  <c r="AG30" i="129"/>
  <c r="AF30" i="129"/>
  <c r="AE30" i="129"/>
  <c r="AD30" i="129"/>
  <c r="AC30" i="129"/>
  <c r="AB30" i="129"/>
  <c r="AA30" i="129"/>
  <c r="Z30" i="129"/>
  <c r="Y30" i="129"/>
  <c r="X30" i="129"/>
  <c r="W30" i="129"/>
  <c r="V30" i="129"/>
  <c r="U30" i="129"/>
  <c r="T30" i="129"/>
  <c r="S30" i="129"/>
  <c r="R30" i="129"/>
  <c r="Q30" i="129"/>
  <c r="P30" i="129"/>
  <c r="O30" i="129"/>
  <c r="N30" i="129"/>
  <c r="M30" i="129"/>
  <c r="L30" i="129"/>
  <c r="K30" i="129"/>
  <c r="J30" i="129"/>
  <c r="I30" i="129"/>
  <c r="H30" i="129"/>
  <c r="G30" i="129"/>
  <c r="F30" i="129"/>
  <c r="E30" i="129"/>
  <c r="D30" i="129"/>
  <c r="C30" i="129"/>
  <c r="B30" i="129"/>
  <c r="AT29" i="129"/>
  <c r="AS29" i="129"/>
  <c r="AR29" i="129"/>
  <c r="AQ29" i="129"/>
  <c r="AP29" i="129"/>
  <c r="AO29" i="129"/>
  <c r="AN29" i="129"/>
  <c r="AM29" i="129"/>
  <c r="AL29" i="129"/>
  <c r="AK29" i="129"/>
  <c r="AJ29" i="129"/>
  <c r="AI29" i="129"/>
  <c r="AH29" i="129"/>
  <c r="AG29" i="129"/>
  <c r="AF29" i="129"/>
  <c r="AE29" i="129"/>
  <c r="AD29" i="129"/>
  <c r="AC29" i="129"/>
  <c r="AB29" i="129"/>
  <c r="AA29" i="129"/>
  <c r="Z29" i="129"/>
  <c r="Y29" i="129"/>
  <c r="X29" i="129"/>
  <c r="W29" i="129"/>
  <c r="V29" i="129"/>
  <c r="U29" i="129"/>
  <c r="T29" i="129"/>
  <c r="S29" i="129"/>
  <c r="R29" i="129"/>
  <c r="Q29" i="129"/>
  <c r="P29" i="129"/>
  <c r="O29" i="129"/>
  <c r="N29" i="129"/>
  <c r="M29" i="129"/>
  <c r="L29" i="129"/>
  <c r="K29" i="129"/>
  <c r="J29" i="129"/>
  <c r="I29" i="129"/>
  <c r="H29" i="129"/>
  <c r="G29" i="129"/>
  <c r="F29" i="129"/>
  <c r="E29" i="129"/>
  <c r="D29" i="129"/>
  <c r="C29" i="129"/>
  <c r="B29" i="129"/>
  <c r="AT27" i="129"/>
  <c r="AS27" i="129"/>
  <c r="AR27" i="129"/>
  <c r="AQ27" i="129"/>
  <c r="AP27" i="129"/>
  <c r="AO27" i="129"/>
  <c r="AN27" i="129"/>
  <c r="AM27" i="129"/>
  <c r="AL27" i="129"/>
  <c r="AK27" i="129"/>
  <c r="AJ27" i="129"/>
  <c r="AI27" i="129"/>
  <c r="AH27" i="129"/>
  <c r="AG27" i="129"/>
  <c r="AF27" i="129"/>
  <c r="AE27" i="129"/>
  <c r="AD27" i="129"/>
  <c r="AC27" i="129"/>
  <c r="AB27" i="129"/>
  <c r="AA27" i="129"/>
  <c r="Z27" i="129"/>
  <c r="Y27" i="129"/>
  <c r="X27" i="129"/>
  <c r="W27" i="129"/>
  <c r="V27" i="129"/>
  <c r="U27" i="129"/>
  <c r="T27" i="129"/>
  <c r="S27" i="129"/>
  <c r="R27" i="129"/>
  <c r="Q27" i="129"/>
  <c r="P27" i="129"/>
  <c r="O27" i="129"/>
  <c r="N27" i="129"/>
  <c r="M27" i="129"/>
  <c r="L27" i="129"/>
  <c r="K27" i="129"/>
  <c r="J27" i="129"/>
  <c r="I27" i="129"/>
  <c r="H27" i="129"/>
  <c r="G27" i="129"/>
  <c r="F27" i="129"/>
  <c r="E27" i="129"/>
  <c r="D27" i="129"/>
  <c r="C27" i="129"/>
  <c r="B27" i="129"/>
  <c r="AT26" i="129"/>
  <c r="AS26" i="129"/>
  <c r="AR26" i="129"/>
  <c r="AQ26" i="129"/>
  <c r="AP26" i="129"/>
  <c r="AO26" i="129"/>
  <c r="AN26" i="129"/>
  <c r="AM26" i="129"/>
  <c r="AL26" i="129"/>
  <c r="AK26" i="129"/>
  <c r="AJ26" i="129"/>
  <c r="AI26" i="129"/>
  <c r="AH26" i="129"/>
  <c r="AG26" i="129"/>
  <c r="AF26" i="129"/>
  <c r="AE26" i="129"/>
  <c r="AD26" i="129"/>
  <c r="AC26" i="129"/>
  <c r="AB26" i="129"/>
  <c r="AA26" i="129"/>
  <c r="Z26" i="129"/>
  <c r="Y26" i="129"/>
  <c r="X26" i="129"/>
  <c r="W26" i="129"/>
  <c r="V26" i="129"/>
  <c r="U26" i="129"/>
  <c r="T26" i="129"/>
  <c r="S26" i="129"/>
  <c r="R26" i="129"/>
  <c r="Q26" i="129"/>
  <c r="P26" i="129"/>
  <c r="O26" i="129"/>
  <c r="N26" i="129"/>
  <c r="M26" i="129"/>
  <c r="L26" i="129"/>
  <c r="K26" i="129"/>
  <c r="J26" i="129"/>
  <c r="I26" i="129"/>
  <c r="H26" i="129"/>
  <c r="G26" i="129"/>
  <c r="F26" i="129"/>
  <c r="E26" i="129"/>
  <c r="D26" i="129"/>
  <c r="C26" i="129"/>
  <c r="B26" i="129"/>
  <c r="AT24" i="129"/>
  <c r="AS24" i="129"/>
  <c r="AR24" i="129"/>
  <c r="AQ24" i="129"/>
  <c r="AP24" i="129"/>
  <c r="AO24" i="129"/>
  <c r="AN24" i="129"/>
  <c r="AM24" i="129"/>
  <c r="AL24" i="129"/>
  <c r="AK24" i="129"/>
  <c r="AJ24" i="129"/>
  <c r="AI24" i="129"/>
  <c r="AH24" i="129"/>
  <c r="AG24" i="129"/>
  <c r="AF24" i="129"/>
  <c r="AE24" i="129"/>
  <c r="AD24" i="129"/>
  <c r="AC24" i="129"/>
  <c r="AB24" i="129"/>
  <c r="AA24" i="129"/>
  <c r="Z24" i="129"/>
  <c r="Y24" i="129"/>
  <c r="X24" i="129"/>
  <c r="W24" i="129"/>
  <c r="V24" i="129"/>
  <c r="U24" i="129"/>
  <c r="T24" i="129"/>
  <c r="S24" i="129"/>
  <c r="R24" i="129"/>
  <c r="Q24" i="129"/>
  <c r="P24" i="129"/>
  <c r="O24" i="129"/>
  <c r="N24" i="129"/>
  <c r="M24" i="129"/>
  <c r="L24" i="129"/>
  <c r="K24" i="129"/>
  <c r="J24" i="129"/>
  <c r="I24" i="129"/>
  <c r="H24" i="129"/>
  <c r="G24" i="129"/>
  <c r="F24" i="129"/>
  <c r="E24" i="129"/>
  <c r="D24" i="129"/>
  <c r="C24" i="129"/>
  <c r="B24" i="129"/>
  <c r="AT23" i="129"/>
  <c r="AS23" i="129"/>
  <c r="AR23" i="129"/>
  <c r="AQ23" i="129"/>
  <c r="AP23" i="129"/>
  <c r="AO23" i="129"/>
  <c r="AN23" i="129"/>
  <c r="AM23" i="129"/>
  <c r="AL23" i="129"/>
  <c r="AK23" i="129"/>
  <c r="AJ23" i="129"/>
  <c r="AI23" i="129"/>
  <c r="AH23" i="129"/>
  <c r="AG23" i="129"/>
  <c r="AF23" i="129"/>
  <c r="AE23" i="129"/>
  <c r="AD23" i="129"/>
  <c r="AC23" i="129"/>
  <c r="AB23" i="129"/>
  <c r="AA23" i="129"/>
  <c r="Z23" i="129"/>
  <c r="Y23" i="129"/>
  <c r="X23" i="129"/>
  <c r="W23" i="129"/>
  <c r="V23" i="129"/>
  <c r="U23" i="129"/>
  <c r="T23" i="129"/>
  <c r="S23" i="129"/>
  <c r="R23" i="129"/>
  <c r="Q23" i="129"/>
  <c r="P23" i="129"/>
  <c r="O23" i="129"/>
  <c r="N23" i="129"/>
  <c r="M23" i="129"/>
  <c r="L23" i="129"/>
  <c r="K23" i="129"/>
  <c r="J23" i="129"/>
  <c r="I23" i="129"/>
  <c r="H23" i="129"/>
  <c r="G23" i="129"/>
  <c r="F23" i="129"/>
  <c r="E23" i="129"/>
  <c r="D23" i="129"/>
  <c r="C23" i="129"/>
  <c r="B23" i="129"/>
  <c r="AT21" i="129"/>
  <c r="AS21" i="129"/>
  <c r="AR21" i="129"/>
  <c r="AQ21" i="129"/>
  <c r="AP21" i="129"/>
  <c r="AO21" i="129"/>
  <c r="AN21" i="129"/>
  <c r="AM21" i="129"/>
  <c r="AL21" i="129"/>
  <c r="AK21" i="129"/>
  <c r="AJ21" i="129"/>
  <c r="AI21" i="129"/>
  <c r="AH21" i="129"/>
  <c r="AG21" i="129"/>
  <c r="AF21" i="129"/>
  <c r="AE21" i="129"/>
  <c r="AD21" i="129"/>
  <c r="AC21" i="129"/>
  <c r="AB21" i="129"/>
  <c r="AA21" i="129"/>
  <c r="Z21" i="129"/>
  <c r="Y21" i="129"/>
  <c r="X21" i="129"/>
  <c r="W21" i="129"/>
  <c r="V21" i="129"/>
  <c r="U21" i="129"/>
  <c r="T21" i="129"/>
  <c r="S21" i="129"/>
  <c r="R21" i="129"/>
  <c r="Q21" i="129"/>
  <c r="P21" i="129"/>
  <c r="O21" i="129"/>
  <c r="N21" i="129"/>
  <c r="M21" i="129"/>
  <c r="L21" i="129"/>
  <c r="K21" i="129"/>
  <c r="J21" i="129"/>
  <c r="I21" i="129"/>
  <c r="H21" i="129"/>
  <c r="G21" i="129"/>
  <c r="F21" i="129"/>
  <c r="E21" i="129"/>
  <c r="D21" i="129"/>
  <c r="C21" i="129"/>
  <c r="B21" i="129"/>
  <c r="AT20" i="129"/>
  <c r="AS20" i="129"/>
  <c r="AR20" i="129"/>
  <c r="AQ20" i="129"/>
  <c r="AP20" i="129"/>
  <c r="AO20" i="129"/>
  <c r="AN20" i="129"/>
  <c r="AM20" i="129"/>
  <c r="AL20" i="129"/>
  <c r="AK20" i="129"/>
  <c r="AJ20" i="129"/>
  <c r="AI20" i="129"/>
  <c r="AH20" i="129"/>
  <c r="AG20" i="129"/>
  <c r="AF20" i="129"/>
  <c r="AE20" i="129"/>
  <c r="AD20" i="129"/>
  <c r="AC20" i="129"/>
  <c r="AB20" i="129"/>
  <c r="AA20" i="129"/>
  <c r="Z20" i="129"/>
  <c r="Y20" i="129"/>
  <c r="X20" i="129"/>
  <c r="W20" i="129"/>
  <c r="V20" i="129"/>
  <c r="U20" i="129"/>
  <c r="T20" i="129"/>
  <c r="S20" i="129"/>
  <c r="R20" i="129"/>
  <c r="Q20" i="129"/>
  <c r="P20" i="129"/>
  <c r="O20" i="129"/>
  <c r="N20" i="129"/>
  <c r="M20" i="129"/>
  <c r="L20" i="129"/>
  <c r="K20" i="129"/>
  <c r="J20" i="129"/>
  <c r="I20" i="129"/>
  <c r="H20" i="129"/>
  <c r="G20" i="129"/>
  <c r="F20" i="129"/>
  <c r="E20" i="129"/>
  <c r="D20" i="129"/>
  <c r="C20" i="129"/>
  <c r="B20" i="129"/>
  <c r="AT17" i="129"/>
  <c r="AS17" i="129"/>
  <c r="AR17" i="129"/>
  <c r="AQ17" i="129"/>
  <c r="AP17" i="129"/>
  <c r="AO17" i="129"/>
  <c r="AN17" i="129"/>
  <c r="AM17" i="129"/>
  <c r="AL17" i="129"/>
  <c r="AK17" i="129"/>
  <c r="AJ17" i="129"/>
  <c r="AI17" i="129"/>
  <c r="AH17" i="129"/>
  <c r="AG17" i="129"/>
  <c r="AF17" i="129"/>
  <c r="AE17" i="129"/>
  <c r="AD17" i="129"/>
  <c r="AC17" i="129"/>
  <c r="AB17" i="129"/>
  <c r="AA17" i="129"/>
  <c r="Z17" i="129"/>
  <c r="Y17" i="129"/>
  <c r="X17" i="129"/>
  <c r="W17" i="129"/>
  <c r="V17" i="129"/>
  <c r="U17" i="129"/>
  <c r="T17" i="129"/>
  <c r="S17" i="129"/>
  <c r="R17" i="129"/>
  <c r="Q17" i="129"/>
  <c r="P17" i="129"/>
  <c r="O17" i="129"/>
  <c r="N17" i="129"/>
  <c r="M17" i="129"/>
  <c r="L17" i="129"/>
  <c r="K17" i="129"/>
  <c r="J17" i="129"/>
  <c r="I17" i="129"/>
  <c r="H17" i="129"/>
  <c r="G17" i="129"/>
  <c r="F17" i="129"/>
  <c r="E17" i="129"/>
  <c r="D17" i="129"/>
  <c r="C17" i="129"/>
  <c r="B17" i="129"/>
  <c r="AT16" i="129"/>
  <c r="AS16" i="129"/>
  <c r="AR16" i="129"/>
  <c r="AQ16" i="129"/>
  <c r="AP16" i="129"/>
  <c r="AO16" i="129"/>
  <c r="AN16" i="129"/>
  <c r="AM16" i="129"/>
  <c r="AL16" i="129"/>
  <c r="AK16" i="129"/>
  <c r="AJ16" i="129"/>
  <c r="AI16" i="129"/>
  <c r="AH16" i="129"/>
  <c r="AG16" i="129"/>
  <c r="AF16" i="129"/>
  <c r="AE16" i="129"/>
  <c r="AD16" i="129"/>
  <c r="AC16" i="129"/>
  <c r="AB16" i="129"/>
  <c r="AA16" i="129"/>
  <c r="Z16" i="129"/>
  <c r="Y16" i="129"/>
  <c r="X16" i="129"/>
  <c r="W16" i="129"/>
  <c r="V16" i="129"/>
  <c r="U16" i="129"/>
  <c r="T16" i="129"/>
  <c r="S16" i="129"/>
  <c r="R16" i="129"/>
  <c r="Q16" i="129"/>
  <c r="P16" i="129"/>
  <c r="O16" i="129"/>
  <c r="N16" i="129"/>
  <c r="M16" i="129"/>
  <c r="L16" i="129"/>
  <c r="K16" i="129"/>
  <c r="J16" i="129"/>
  <c r="I16" i="129"/>
  <c r="H16" i="129"/>
  <c r="G16" i="129"/>
  <c r="F16" i="129"/>
  <c r="E16" i="129"/>
  <c r="D16" i="129"/>
  <c r="C16" i="129"/>
  <c r="B16" i="129"/>
  <c r="AT14" i="129"/>
  <c r="AS14" i="129"/>
  <c r="AR14" i="129"/>
  <c r="AQ14" i="129"/>
  <c r="AP14" i="129"/>
  <c r="AO14" i="129"/>
  <c r="AN14" i="129"/>
  <c r="AM14" i="129"/>
  <c r="AL14" i="129"/>
  <c r="AK14" i="129"/>
  <c r="AJ14" i="129"/>
  <c r="AI14" i="129"/>
  <c r="AH14" i="129"/>
  <c r="AG14" i="129"/>
  <c r="AF14" i="129"/>
  <c r="AE14" i="129"/>
  <c r="AD14" i="129"/>
  <c r="AC14" i="129"/>
  <c r="AB14" i="129"/>
  <c r="AA14" i="129"/>
  <c r="Z14" i="129"/>
  <c r="Y14" i="129"/>
  <c r="X14" i="129"/>
  <c r="W14" i="129"/>
  <c r="V14" i="129"/>
  <c r="U14" i="129"/>
  <c r="T14" i="129"/>
  <c r="S14" i="129"/>
  <c r="R14" i="129"/>
  <c r="Q14" i="129"/>
  <c r="P14" i="129"/>
  <c r="O14" i="129"/>
  <c r="N14" i="129"/>
  <c r="M14" i="129"/>
  <c r="L14" i="129"/>
  <c r="K14" i="129"/>
  <c r="J14" i="129"/>
  <c r="I14" i="129"/>
  <c r="H14" i="129"/>
  <c r="G14" i="129"/>
  <c r="F14" i="129"/>
  <c r="E14" i="129"/>
  <c r="D14" i="129"/>
  <c r="C14" i="129"/>
  <c r="B14" i="129"/>
  <c r="AT13" i="129"/>
  <c r="AS13" i="129"/>
  <c r="AR13" i="129"/>
  <c r="AQ13" i="129"/>
  <c r="AP13" i="129"/>
  <c r="AO13" i="129"/>
  <c r="AN13" i="129"/>
  <c r="AM13" i="129"/>
  <c r="AL13" i="129"/>
  <c r="AK13" i="129"/>
  <c r="AJ13" i="129"/>
  <c r="AI13" i="129"/>
  <c r="AH13" i="129"/>
  <c r="AG13" i="129"/>
  <c r="AF13" i="129"/>
  <c r="AE13" i="129"/>
  <c r="AD13" i="129"/>
  <c r="AC13" i="129"/>
  <c r="AB13" i="129"/>
  <c r="AA13" i="129"/>
  <c r="Z13" i="129"/>
  <c r="Y13" i="129"/>
  <c r="X13" i="129"/>
  <c r="W13" i="129"/>
  <c r="V13" i="129"/>
  <c r="U13" i="129"/>
  <c r="T13" i="129"/>
  <c r="S13" i="129"/>
  <c r="R13" i="129"/>
  <c r="Q13" i="129"/>
  <c r="P13" i="129"/>
  <c r="O13" i="129"/>
  <c r="N13" i="129"/>
  <c r="M13" i="129"/>
  <c r="L13" i="129"/>
  <c r="K13" i="129"/>
  <c r="J13" i="129"/>
  <c r="I13" i="129"/>
  <c r="H13" i="129"/>
  <c r="G13" i="129"/>
  <c r="F13" i="129"/>
  <c r="E13" i="129"/>
  <c r="D13" i="129"/>
  <c r="C13" i="129"/>
  <c r="B13" i="129"/>
  <c r="AT11" i="129"/>
  <c r="AS11" i="129"/>
  <c r="AR11" i="129"/>
  <c r="AQ11" i="129"/>
  <c r="AP11" i="129"/>
  <c r="AO11" i="129"/>
  <c r="AN11" i="129"/>
  <c r="AM11" i="129"/>
  <c r="AL11" i="129"/>
  <c r="AK11" i="129"/>
  <c r="AJ11" i="129"/>
  <c r="AI11" i="129"/>
  <c r="AH11" i="129"/>
  <c r="AG11" i="129"/>
  <c r="AF11" i="129"/>
  <c r="AE11" i="129"/>
  <c r="AD11" i="129"/>
  <c r="AC11" i="129"/>
  <c r="AB11" i="129"/>
  <c r="AA11" i="129"/>
  <c r="Z11" i="129"/>
  <c r="Y11" i="129"/>
  <c r="X11" i="129"/>
  <c r="W11" i="129"/>
  <c r="V11" i="129"/>
  <c r="U11" i="129"/>
  <c r="T11" i="129"/>
  <c r="S11" i="129"/>
  <c r="R11" i="129"/>
  <c r="Q11" i="129"/>
  <c r="P11" i="129"/>
  <c r="O11" i="129"/>
  <c r="N11" i="129"/>
  <c r="M11" i="129"/>
  <c r="L11" i="129"/>
  <c r="K11" i="129"/>
  <c r="J11" i="129"/>
  <c r="I11" i="129"/>
  <c r="H11" i="129"/>
  <c r="G11" i="129"/>
  <c r="F11" i="129"/>
  <c r="E11" i="129"/>
  <c r="D11" i="129"/>
  <c r="C11" i="129"/>
  <c r="B11" i="129"/>
  <c r="AT10" i="129"/>
  <c r="AS10" i="129"/>
  <c r="AR10" i="129"/>
  <c r="AQ10" i="129"/>
  <c r="AP10" i="129"/>
  <c r="AO10" i="129"/>
  <c r="AN10" i="129"/>
  <c r="AM10" i="129"/>
  <c r="AL10" i="129"/>
  <c r="AK10" i="129"/>
  <c r="AJ10" i="129"/>
  <c r="AI10" i="129"/>
  <c r="AH10" i="129"/>
  <c r="AG10" i="129"/>
  <c r="AF10" i="129"/>
  <c r="AE10" i="129"/>
  <c r="AD10" i="129"/>
  <c r="AC10" i="129"/>
  <c r="AB10" i="129"/>
  <c r="AA10" i="129"/>
  <c r="Z10" i="129"/>
  <c r="Y10" i="129"/>
  <c r="X10" i="129"/>
  <c r="W10" i="129"/>
  <c r="V10" i="129"/>
  <c r="U10" i="129"/>
  <c r="T10" i="129"/>
  <c r="S10" i="129"/>
  <c r="R10" i="129"/>
  <c r="Q10" i="129"/>
  <c r="P10" i="129"/>
  <c r="O10" i="129"/>
  <c r="N10" i="129"/>
  <c r="M10" i="129"/>
  <c r="L10" i="129"/>
  <c r="K10" i="129"/>
  <c r="J10" i="129"/>
  <c r="I10" i="129"/>
  <c r="H10" i="129"/>
  <c r="G10" i="129"/>
  <c r="F10" i="129"/>
  <c r="E10" i="129"/>
  <c r="D10" i="129"/>
  <c r="C10" i="129"/>
  <c r="B10" i="129"/>
  <c r="AT8" i="129"/>
  <c r="AS8" i="129"/>
  <c r="AR8" i="129"/>
  <c r="AQ8" i="129"/>
  <c r="AP8" i="129"/>
  <c r="AO8" i="129"/>
  <c r="AN8" i="129"/>
  <c r="AM8" i="129"/>
  <c r="AL8" i="129"/>
  <c r="AK8" i="129"/>
  <c r="AJ8" i="129"/>
  <c r="AI8" i="129"/>
  <c r="AH8" i="129"/>
  <c r="AG8" i="129"/>
  <c r="AF8" i="129"/>
  <c r="AE8" i="129"/>
  <c r="AD8" i="129"/>
  <c r="AC8" i="129"/>
  <c r="AB8" i="129"/>
  <c r="AA8" i="129"/>
  <c r="Z8" i="129"/>
  <c r="Y8" i="129"/>
  <c r="X8" i="129"/>
  <c r="W8" i="129"/>
  <c r="V8" i="129"/>
  <c r="U8" i="129"/>
  <c r="T8" i="129"/>
  <c r="S8" i="129"/>
  <c r="R8" i="129"/>
  <c r="Q8" i="129"/>
  <c r="P8" i="129"/>
  <c r="O8" i="129"/>
  <c r="N8" i="129"/>
  <c r="M8" i="129"/>
  <c r="L8" i="129"/>
  <c r="K8" i="129"/>
  <c r="J8" i="129"/>
  <c r="I8" i="129"/>
  <c r="H8" i="129"/>
  <c r="G8" i="129"/>
  <c r="F8" i="129"/>
  <c r="E8" i="129"/>
  <c r="D8" i="129"/>
  <c r="C8" i="129"/>
  <c r="B8" i="129"/>
  <c r="AT7" i="129"/>
  <c r="AS7" i="129"/>
  <c r="AR7" i="129"/>
  <c r="AQ7" i="129"/>
  <c r="AP7" i="129"/>
  <c r="AO7" i="129"/>
  <c r="AN7" i="129"/>
  <c r="AM7" i="129"/>
  <c r="AL7" i="129"/>
  <c r="AK7" i="129"/>
  <c r="AJ7" i="129"/>
  <c r="AI7" i="129"/>
  <c r="AH7" i="129"/>
  <c r="AG7" i="129"/>
  <c r="AF7" i="129"/>
  <c r="AE7" i="129"/>
  <c r="AD7" i="129"/>
  <c r="AC7" i="129"/>
  <c r="AB7" i="129"/>
  <c r="AA7" i="129"/>
  <c r="Z7" i="129"/>
  <c r="Y7" i="129"/>
  <c r="X7" i="129"/>
  <c r="W7" i="129"/>
  <c r="V7" i="129"/>
  <c r="U7" i="129"/>
  <c r="T7" i="129"/>
  <c r="S7" i="129"/>
  <c r="R7" i="129"/>
  <c r="Q7" i="129"/>
  <c r="P7" i="129"/>
  <c r="O7" i="129"/>
  <c r="N7" i="129"/>
  <c r="M7" i="129"/>
  <c r="L7" i="129"/>
  <c r="K7" i="129"/>
  <c r="J7" i="129"/>
  <c r="I7" i="129"/>
  <c r="H7" i="129"/>
  <c r="G7" i="129"/>
  <c r="F7" i="129"/>
  <c r="E7" i="129"/>
  <c r="D7" i="129"/>
  <c r="C7" i="129"/>
  <c r="B7" i="129"/>
  <c r="AT5" i="129"/>
  <c r="AS5" i="129"/>
  <c r="AR5" i="129"/>
  <c r="AQ5" i="129"/>
  <c r="AP5" i="129"/>
  <c r="AO5" i="129"/>
  <c r="AN5" i="129"/>
  <c r="AM5" i="129"/>
  <c r="AL5" i="129"/>
  <c r="AK5" i="129"/>
  <c r="AJ5" i="129"/>
  <c r="AI5" i="129"/>
  <c r="AH5" i="129"/>
  <c r="AG5" i="129"/>
  <c r="AF5" i="129"/>
  <c r="AE5" i="129"/>
  <c r="AD5" i="129"/>
  <c r="AC5" i="129"/>
  <c r="AB5" i="129"/>
  <c r="AA5" i="129"/>
  <c r="Z5" i="129"/>
  <c r="Y5" i="129"/>
  <c r="X5" i="129"/>
  <c r="W5" i="129"/>
  <c r="V5" i="129"/>
  <c r="U5" i="129"/>
  <c r="T5" i="129"/>
  <c r="S5" i="129"/>
  <c r="R5" i="129"/>
  <c r="Q5" i="129"/>
  <c r="P5" i="129"/>
  <c r="O5" i="129"/>
  <c r="N5" i="129"/>
  <c r="M5" i="129"/>
  <c r="L5" i="129"/>
  <c r="K5" i="129"/>
  <c r="J5" i="129"/>
  <c r="I5" i="129"/>
  <c r="H5" i="129"/>
  <c r="G5" i="129"/>
  <c r="F5" i="129"/>
  <c r="E5" i="129"/>
  <c r="D5" i="129"/>
  <c r="C5" i="129"/>
  <c r="B5" i="129"/>
  <c r="AT4" i="129"/>
  <c r="AS4" i="129"/>
  <c r="AR4" i="129"/>
  <c r="AQ4" i="129"/>
  <c r="AP4" i="129"/>
  <c r="AO4" i="129"/>
  <c r="AN4" i="129"/>
  <c r="AM4" i="129"/>
  <c r="AL4" i="129"/>
  <c r="AK4" i="129"/>
  <c r="AJ4" i="129"/>
  <c r="AI4" i="129"/>
  <c r="AH4" i="129"/>
  <c r="AG4" i="129"/>
  <c r="AF4" i="129"/>
  <c r="AE4" i="129"/>
  <c r="AD4" i="129"/>
  <c r="AC4" i="129"/>
  <c r="AB4" i="129"/>
  <c r="AA4" i="129"/>
  <c r="Z4" i="129"/>
  <c r="Y4" i="129"/>
  <c r="X4" i="129"/>
  <c r="W4" i="129"/>
  <c r="V4" i="129"/>
  <c r="U4" i="129"/>
  <c r="T4" i="129"/>
  <c r="S4" i="129"/>
  <c r="R4" i="129"/>
  <c r="Q4" i="129"/>
  <c r="P4" i="129"/>
  <c r="O4" i="129"/>
  <c r="N4" i="129"/>
  <c r="M4" i="129"/>
  <c r="L4" i="129"/>
  <c r="K4" i="129"/>
  <c r="J4" i="129"/>
  <c r="I4" i="129"/>
  <c r="H4" i="129"/>
  <c r="G4" i="129"/>
  <c r="F4" i="129"/>
  <c r="E4" i="129"/>
  <c r="D4" i="129"/>
  <c r="C4" i="129"/>
  <c r="B4" i="129"/>
  <c r="B49" i="120"/>
  <c r="B47" i="120"/>
  <c r="B46" i="120"/>
  <c r="B44" i="120"/>
  <c r="B43" i="120"/>
  <c r="B41" i="120"/>
  <c r="B40" i="120"/>
  <c r="B38" i="120"/>
  <c r="B37" i="120"/>
  <c r="B35" i="120"/>
  <c r="B34" i="120"/>
  <c r="B32" i="120"/>
  <c r="B31" i="120"/>
  <c r="B29" i="120"/>
  <c r="B28" i="120"/>
  <c r="B25" i="120"/>
  <c r="B23" i="120"/>
  <c r="B22" i="120"/>
  <c r="B20" i="120"/>
  <c r="B19" i="120"/>
  <c r="B17" i="120"/>
  <c r="B16" i="120"/>
  <c r="B14" i="120"/>
  <c r="B13" i="120"/>
  <c r="B11" i="120"/>
  <c r="B10" i="120"/>
  <c r="B8" i="120"/>
  <c r="B7" i="120"/>
  <c r="B5" i="120"/>
  <c r="B4" i="120"/>
  <c r="B49" i="119"/>
  <c r="B47" i="119"/>
  <c r="B46" i="119"/>
  <c r="B44" i="119"/>
  <c r="B43" i="119"/>
  <c r="B41" i="119"/>
  <c r="B40" i="119"/>
  <c r="B38" i="119"/>
  <c r="B37" i="119"/>
  <c r="B35" i="119"/>
  <c r="B34" i="119"/>
  <c r="B32" i="119"/>
  <c r="B31" i="119"/>
  <c r="B29" i="119"/>
  <c r="B28" i="119"/>
  <c r="B25" i="119"/>
  <c r="B23" i="119"/>
  <c r="B22" i="119"/>
  <c r="B20" i="119"/>
  <c r="B19" i="119"/>
  <c r="B17" i="119"/>
  <c r="B16" i="119"/>
  <c r="B14" i="119"/>
  <c r="B13" i="119"/>
  <c r="B11" i="119"/>
  <c r="B10" i="119"/>
  <c r="B8" i="119"/>
  <c r="B7" i="119"/>
  <c r="B5" i="119"/>
  <c r="B4" i="119"/>
  <c r="B25" i="114"/>
  <c r="B23" i="114"/>
  <c r="B22" i="114"/>
  <c r="B20" i="114"/>
  <c r="B19" i="114"/>
  <c r="B17" i="114"/>
  <c r="B16" i="114"/>
  <c r="B14" i="114"/>
  <c r="B13" i="114"/>
  <c r="B11" i="114"/>
  <c r="B10" i="114"/>
  <c r="B8" i="114"/>
  <c r="B7" i="114"/>
  <c r="B5" i="114"/>
  <c r="B4" i="114"/>
  <c r="AT33" i="128"/>
  <c r="AS33" i="128"/>
  <c r="AR33" i="128"/>
  <c r="AQ33" i="128"/>
  <c r="AP33" i="128"/>
  <c r="AO33" i="128"/>
  <c r="AN33" i="128"/>
  <c r="AM33" i="128"/>
  <c r="AL33" i="128"/>
  <c r="AK33" i="128"/>
  <c r="AJ33" i="128"/>
  <c r="AI33" i="128"/>
  <c r="AH33" i="128"/>
  <c r="AG33" i="128"/>
  <c r="AF33" i="128"/>
  <c r="AE33" i="128"/>
  <c r="AD33" i="128"/>
  <c r="AC33" i="128"/>
  <c r="AB33" i="128"/>
  <c r="AA33" i="128"/>
  <c r="Z33" i="128"/>
  <c r="Y33" i="128"/>
  <c r="X33" i="128"/>
  <c r="W33" i="128"/>
  <c r="V33" i="128"/>
  <c r="U33" i="128"/>
  <c r="T33" i="128"/>
  <c r="S33" i="128"/>
  <c r="R33" i="128"/>
  <c r="Q33" i="128"/>
  <c r="P33" i="128"/>
  <c r="O33" i="128"/>
  <c r="N33" i="128"/>
  <c r="M33" i="128"/>
  <c r="L33" i="128"/>
  <c r="K33" i="128"/>
  <c r="J33" i="128"/>
  <c r="I33" i="128"/>
  <c r="H33" i="128"/>
  <c r="G33" i="128"/>
  <c r="F33" i="128"/>
  <c r="E33" i="128"/>
  <c r="D33" i="128"/>
  <c r="C33" i="128"/>
  <c r="B33" i="128"/>
  <c r="AT32" i="128"/>
  <c r="AS32" i="128"/>
  <c r="AR32" i="128"/>
  <c r="AQ32" i="128"/>
  <c r="AP32" i="128"/>
  <c r="AO32" i="128"/>
  <c r="AN32" i="128"/>
  <c r="AM32" i="128"/>
  <c r="AL32" i="128"/>
  <c r="AK32" i="128"/>
  <c r="AJ32" i="128"/>
  <c r="AI32" i="128"/>
  <c r="AH32" i="128"/>
  <c r="AG32" i="128"/>
  <c r="AF32" i="128"/>
  <c r="AE32" i="128"/>
  <c r="AD32" i="128"/>
  <c r="AC32" i="128"/>
  <c r="AB32" i="128"/>
  <c r="AA32" i="128"/>
  <c r="Z32" i="128"/>
  <c r="Y32" i="128"/>
  <c r="X32" i="128"/>
  <c r="W32" i="128"/>
  <c r="V32" i="128"/>
  <c r="U32" i="128"/>
  <c r="T32" i="128"/>
  <c r="S32" i="128"/>
  <c r="R32" i="128"/>
  <c r="Q32" i="128"/>
  <c r="P32" i="128"/>
  <c r="O32" i="128"/>
  <c r="N32" i="128"/>
  <c r="M32" i="128"/>
  <c r="L32" i="128"/>
  <c r="K32" i="128"/>
  <c r="J32" i="128"/>
  <c r="I32" i="128"/>
  <c r="H32" i="128"/>
  <c r="G32" i="128"/>
  <c r="F32" i="128"/>
  <c r="E32" i="128"/>
  <c r="D32" i="128"/>
  <c r="C32" i="128"/>
  <c r="B32" i="128"/>
  <c r="AT30" i="128"/>
  <c r="AS30" i="128"/>
  <c r="AR30" i="128"/>
  <c r="AQ30" i="128"/>
  <c r="AP30" i="128"/>
  <c r="AO30" i="128"/>
  <c r="AN30" i="128"/>
  <c r="AM30" i="128"/>
  <c r="AL30" i="128"/>
  <c r="AK30" i="128"/>
  <c r="AJ30" i="128"/>
  <c r="AI30" i="128"/>
  <c r="AH30" i="128"/>
  <c r="AG30" i="128"/>
  <c r="AF30" i="128"/>
  <c r="AE30" i="128"/>
  <c r="AD30" i="128"/>
  <c r="AC30" i="128"/>
  <c r="AB30" i="128"/>
  <c r="AA30" i="128"/>
  <c r="Z30" i="128"/>
  <c r="Y30" i="128"/>
  <c r="X30" i="128"/>
  <c r="W30" i="128"/>
  <c r="V30" i="128"/>
  <c r="U30" i="128"/>
  <c r="T30" i="128"/>
  <c r="S30" i="128"/>
  <c r="R30" i="128"/>
  <c r="Q30" i="128"/>
  <c r="P30" i="128"/>
  <c r="O30" i="128"/>
  <c r="N30" i="128"/>
  <c r="M30" i="128"/>
  <c r="L30" i="128"/>
  <c r="K30" i="128"/>
  <c r="J30" i="128"/>
  <c r="I30" i="128"/>
  <c r="H30" i="128"/>
  <c r="G30" i="128"/>
  <c r="F30" i="128"/>
  <c r="E30" i="128"/>
  <c r="D30" i="128"/>
  <c r="C30" i="128"/>
  <c r="B30" i="128"/>
  <c r="AT29" i="128"/>
  <c r="AS29" i="128"/>
  <c r="AR29" i="128"/>
  <c r="AQ29" i="128"/>
  <c r="AP29" i="128"/>
  <c r="AO29" i="128"/>
  <c r="AN29" i="128"/>
  <c r="AM29" i="128"/>
  <c r="AL29" i="128"/>
  <c r="AK29" i="128"/>
  <c r="AJ29" i="128"/>
  <c r="AI29" i="128"/>
  <c r="AH29" i="128"/>
  <c r="AG29" i="128"/>
  <c r="AF29" i="128"/>
  <c r="AE29" i="128"/>
  <c r="AD29" i="128"/>
  <c r="AC29" i="128"/>
  <c r="AB29" i="128"/>
  <c r="AA29" i="128"/>
  <c r="Z29" i="128"/>
  <c r="Y29" i="128"/>
  <c r="X29" i="128"/>
  <c r="W29" i="128"/>
  <c r="V29" i="128"/>
  <c r="U29" i="128"/>
  <c r="T29" i="128"/>
  <c r="S29" i="128"/>
  <c r="R29" i="128"/>
  <c r="Q29" i="128"/>
  <c r="P29" i="128"/>
  <c r="O29" i="128"/>
  <c r="N29" i="128"/>
  <c r="M29" i="128"/>
  <c r="L29" i="128"/>
  <c r="K29" i="128"/>
  <c r="J29" i="128"/>
  <c r="I29" i="128"/>
  <c r="H29" i="128"/>
  <c r="G29" i="128"/>
  <c r="F29" i="128"/>
  <c r="E29" i="128"/>
  <c r="D29" i="128"/>
  <c r="C29" i="128"/>
  <c r="B29" i="128"/>
  <c r="AT27" i="128"/>
  <c r="AS27" i="128"/>
  <c r="AR27" i="128"/>
  <c r="AQ27" i="128"/>
  <c r="AP27" i="128"/>
  <c r="AO27" i="128"/>
  <c r="AN27" i="128"/>
  <c r="AM27" i="128"/>
  <c r="AL27" i="128"/>
  <c r="AK27" i="128"/>
  <c r="AJ27" i="128"/>
  <c r="AI27" i="128"/>
  <c r="AH27" i="128"/>
  <c r="AG27" i="128"/>
  <c r="AF27" i="128"/>
  <c r="AE27" i="128"/>
  <c r="AD27" i="128"/>
  <c r="AC27" i="128"/>
  <c r="AB27" i="128"/>
  <c r="AA27" i="128"/>
  <c r="Z27" i="128"/>
  <c r="Y27" i="128"/>
  <c r="X27" i="128"/>
  <c r="W27" i="128"/>
  <c r="V27" i="128"/>
  <c r="U27" i="128"/>
  <c r="T27" i="128"/>
  <c r="S27" i="128"/>
  <c r="R27" i="128"/>
  <c r="Q27" i="128"/>
  <c r="P27" i="128"/>
  <c r="O27" i="128"/>
  <c r="N27" i="128"/>
  <c r="M27" i="128"/>
  <c r="L27" i="128"/>
  <c r="K27" i="128"/>
  <c r="J27" i="128"/>
  <c r="I27" i="128"/>
  <c r="H27" i="128"/>
  <c r="G27" i="128"/>
  <c r="F27" i="128"/>
  <c r="E27" i="128"/>
  <c r="D27" i="128"/>
  <c r="C27" i="128"/>
  <c r="B27" i="128"/>
  <c r="AT26" i="128"/>
  <c r="AS26" i="128"/>
  <c r="AR26" i="128"/>
  <c r="AQ26" i="128"/>
  <c r="AP26" i="128"/>
  <c r="AO26" i="128"/>
  <c r="AN26" i="128"/>
  <c r="AM26" i="128"/>
  <c r="AL26" i="128"/>
  <c r="AK26" i="128"/>
  <c r="AJ26" i="128"/>
  <c r="AI26" i="128"/>
  <c r="AH26" i="128"/>
  <c r="AG26" i="128"/>
  <c r="AF26" i="128"/>
  <c r="AE26" i="128"/>
  <c r="AD26" i="128"/>
  <c r="AC26" i="128"/>
  <c r="AB26" i="128"/>
  <c r="AA26" i="128"/>
  <c r="Z26" i="128"/>
  <c r="Y26" i="128"/>
  <c r="X26" i="128"/>
  <c r="W26" i="128"/>
  <c r="V26" i="128"/>
  <c r="U26" i="128"/>
  <c r="T26" i="128"/>
  <c r="S26" i="128"/>
  <c r="R26" i="128"/>
  <c r="Q26" i="128"/>
  <c r="P26" i="128"/>
  <c r="O26" i="128"/>
  <c r="N26" i="128"/>
  <c r="M26" i="128"/>
  <c r="L26" i="128"/>
  <c r="K26" i="128"/>
  <c r="J26" i="128"/>
  <c r="I26" i="128"/>
  <c r="H26" i="128"/>
  <c r="G26" i="128"/>
  <c r="F26" i="128"/>
  <c r="E26" i="128"/>
  <c r="D26" i="128"/>
  <c r="C26" i="128"/>
  <c r="B26" i="128"/>
  <c r="AT24" i="128"/>
  <c r="AS24" i="128"/>
  <c r="AR24" i="128"/>
  <c r="AQ24" i="128"/>
  <c r="AP24" i="128"/>
  <c r="AO24" i="128"/>
  <c r="AN24" i="128"/>
  <c r="AM24" i="128"/>
  <c r="AL24" i="128"/>
  <c r="AK24" i="128"/>
  <c r="AJ24" i="128"/>
  <c r="AI24" i="128"/>
  <c r="AH24" i="128"/>
  <c r="AG24" i="128"/>
  <c r="AF24" i="128"/>
  <c r="AE24" i="128"/>
  <c r="AD24" i="128"/>
  <c r="AC24" i="128"/>
  <c r="AB24" i="128"/>
  <c r="AA24" i="128"/>
  <c r="Z24" i="128"/>
  <c r="Y24" i="128"/>
  <c r="X24" i="128"/>
  <c r="W24" i="128"/>
  <c r="V24" i="128"/>
  <c r="U24" i="128"/>
  <c r="T24" i="128"/>
  <c r="S24" i="128"/>
  <c r="R24" i="128"/>
  <c r="Q24" i="128"/>
  <c r="P24" i="128"/>
  <c r="O24" i="128"/>
  <c r="N24" i="128"/>
  <c r="M24" i="128"/>
  <c r="L24" i="128"/>
  <c r="K24" i="128"/>
  <c r="J24" i="128"/>
  <c r="I24" i="128"/>
  <c r="H24" i="128"/>
  <c r="G24" i="128"/>
  <c r="F24" i="128"/>
  <c r="E24" i="128"/>
  <c r="D24" i="128"/>
  <c r="C24" i="128"/>
  <c r="B24" i="128"/>
  <c r="AT23" i="128"/>
  <c r="AS23" i="128"/>
  <c r="AR23" i="128"/>
  <c r="AQ23" i="128"/>
  <c r="AP23" i="128"/>
  <c r="AO23" i="128"/>
  <c r="AN23" i="128"/>
  <c r="AM23" i="128"/>
  <c r="AL23" i="128"/>
  <c r="AK23" i="128"/>
  <c r="AJ23" i="128"/>
  <c r="AI23" i="128"/>
  <c r="AH23" i="128"/>
  <c r="AG23" i="128"/>
  <c r="AF23" i="128"/>
  <c r="AE23" i="128"/>
  <c r="AD23" i="128"/>
  <c r="AC23" i="128"/>
  <c r="AB23" i="128"/>
  <c r="AA23" i="128"/>
  <c r="Z23" i="128"/>
  <c r="Y23" i="128"/>
  <c r="X23" i="128"/>
  <c r="W23" i="128"/>
  <c r="V23" i="128"/>
  <c r="U23" i="128"/>
  <c r="T23" i="128"/>
  <c r="S23" i="128"/>
  <c r="R23" i="128"/>
  <c r="Q23" i="128"/>
  <c r="P23" i="128"/>
  <c r="O23" i="128"/>
  <c r="N23" i="128"/>
  <c r="M23" i="128"/>
  <c r="L23" i="128"/>
  <c r="K23" i="128"/>
  <c r="J23" i="128"/>
  <c r="I23" i="128"/>
  <c r="H23" i="128"/>
  <c r="G23" i="128"/>
  <c r="F23" i="128"/>
  <c r="E23" i="128"/>
  <c r="D23" i="128"/>
  <c r="C23" i="128"/>
  <c r="B23" i="128"/>
  <c r="AT21" i="128"/>
  <c r="AS21" i="128"/>
  <c r="AR21" i="128"/>
  <c r="AQ21" i="128"/>
  <c r="AP21" i="128"/>
  <c r="AO21" i="128"/>
  <c r="AN21" i="128"/>
  <c r="AM21" i="128"/>
  <c r="AL21" i="128"/>
  <c r="AK21" i="128"/>
  <c r="AJ21" i="128"/>
  <c r="AI21" i="128"/>
  <c r="AH21" i="128"/>
  <c r="AG21" i="128"/>
  <c r="AF21" i="128"/>
  <c r="AE21" i="128"/>
  <c r="AD21" i="128"/>
  <c r="AC21" i="128"/>
  <c r="AB21" i="128"/>
  <c r="AA21" i="128"/>
  <c r="Z21" i="128"/>
  <c r="Y21" i="128"/>
  <c r="X21" i="128"/>
  <c r="W21" i="128"/>
  <c r="V21" i="128"/>
  <c r="U21" i="128"/>
  <c r="T21" i="128"/>
  <c r="S21" i="128"/>
  <c r="R21" i="128"/>
  <c r="Q21" i="128"/>
  <c r="P21" i="128"/>
  <c r="O21" i="128"/>
  <c r="N21" i="128"/>
  <c r="M21" i="128"/>
  <c r="L21" i="128"/>
  <c r="K21" i="128"/>
  <c r="J21" i="128"/>
  <c r="I21" i="128"/>
  <c r="H21" i="128"/>
  <c r="G21" i="128"/>
  <c r="F21" i="128"/>
  <c r="E21" i="128"/>
  <c r="D21" i="128"/>
  <c r="C21" i="128"/>
  <c r="B21" i="128"/>
  <c r="AT20" i="128"/>
  <c r="AS20" i="128"/>
  <c r="AR20" i="128"/>
  <c r="AQ20" i="128"/>
  <c r="AP20" i="128"/>
  <c r="AO20" i="128"/>
  <c r="AN20" i="128"/>
  <c r="AM20" i="128"/>
  <c r="AL20" i="128"/>
  <c r="AK20" i="128"/>
  <c r="AJ20" i="128"/>
  <c r="AI20" i="128"/>
  <c r="AH20" i="128"/>
  <c r="AG20" i="128"/>
  <c r="AF20" i="128"/>
  <c r="AE20" i="128"/>
  <c r="AD20" i="128"/>
  <c r="AC20" i="128"/>
  <c r="AB20" i="128"/>
  <c r="AA20" i="128"/>
  <c r="Z20" i="128"/>
  <c r="Y20" i="128"/>
  <c r="X20" i="128"/>
  <c r="W20" i="128"/>
  <c r="V20" i="128"/>
  <c r="U20" i="128"/>
  <c r="T20" i="128"/>
  <c r="S20" i="128"/>
  <c r="R20" i="128"/>
  <c r="Q20" i="128"/>
  <c r="P20" i="128"/>
  <c r="O20" i="128"/>
  <c r="N20" i="128"/>
  <c r="M20" i="128"/>
  <c r="L20" i="128"/>
  <c r="K20" i="128"/>
  <c r="J20" i="128"/>
  <c r="I20" i="128"/>
  <c r="H20" i="128"/>
  <c r="G20" i="128"/>
  <c r="F20" i="128"/>
  <c r="E20" i="128"/>
  <c r="D20" i="128"/>
  <c r="C20" i="128"/>
  <c r="B20" i="128"/>
  <c r="AT17" i="128"/>
  <c r="AS17" i="128"/>
  <c r="AR17" i="128"/>
  <c r="AQ17" i="128"/>
  <c r="AP17" i="128"/>
  <c r="AO17" i="128"/>
  <c r="AN17" i="128"/>
  <c r="AM17" i="128"/>
  <c r="AL17" i="128"/>
  <c r="AK17" i="128"/>
  <c r="AJ17" i="128"/>
  <c r="AI17" i="128"/>
  <c r="AH17" i="128"/>
  <c r="AG17" i="128"/>
  <c r="AF17" i="128"/>
  <c r="AE17" i="128"/>
  <c r="AD17" i="128"/>
  <c r="AC17" i="128"/>
  <c r="AB17" i="128"/>
  <c r="AA17" i="128"/>
  <c r="Z17" i="128"/>
  <c r="Y17" i="128"/>
  <c r="X17" i="128"/>
  <c r="W17" i="128"/>
  <c r="V17" i="128"/>
  <c r="U17" i="128"/>
  <c r="T17" i="128"/>
  <c r="S17" i="128"/>
  <c r="R17" i="128"/>
  <c r="Q17" i="128"/>
  <c r="P17" i="128"/>
  <c r="O17" i="128"/>
  <c r="N17" i="128"/>
  <c r="M17" i="128"/>
  <c r="L17" i="128"/>
  <c r="K17" i="128"/>
  <c r="J17" i="128"/>
  <c r="I17" i="128"/>
  <c r="H17" i="128"/>
  <c r="G17" i="128"/>
  <c r="F17" i="128"/>
  <c r="E17" i="128"/>
  <c r="D17" i="128"/>
  <c r="C17" i="128"/>
  <c r="B17" i="128"/>
  <c r="AT16" i="128"/>
  <c r="AS16" i="128"/>
  <c r="AR16" i="128"/>
  <c r="AQ16" i="128"/>
  <c r="AP16" i="128"/>
  <c r="AO16" i="128"/>
  <c r="AN16" i="128"/>
  <c r="AM16" i="128"/>
  <c r="AL16" i="128"/>
  <c r="AK16" i="128"/>
  <c r="AJ16" i="128"/>
  <c r="AI16" i="128"/>
  <c r="AH16" i="128"/>
  <c r="AG16" i="128"/>
  <c r="AF16" i="128"/>
  <c r="AE16" i="128"/>
  <c r="AD16" i="128"/>
  <c r="AC16" i="128"/>
  <c r="AB16" i="128"/>
  <c r="AA16" i="128"/>
  <c r="Z16" i="128"/>
  <c r="Y16" i="128"/>
  <c r="X16" i="128"/>
  <c r="W16" i="128"/>
  <c r="V16" i="128"/>
  <c r="U16" i="128"/>
  <c r="T16" i="128"/>
  <c r="S16" i="128"/>
  <c r="R16" i="128"/>
  <c r="Q16" i="128"/>
  <c r="P16" i="128"/>
  <c r="O16" i="128"/>
  <c r="N16" i="128"/>
  <c r="M16" i="128"/>
  <c r="L16" i="128"/>
  <c r="K16" i="128"/>
  <c r="J16" i="128"/>
  <c r="I16" i="128"/>
  <c r="H16" i="128"/>
  <c r="G16" i="128"/>
  <c r="F16" i="128"/>
  <c r="E16" i="128"/>
  <c r="D16" i="128"/>
  <c r="C16" i="128"/>
  <c r="B16" i="128"/>
  <c r="AT14" i="128"/>
  <c r="AS14" i="128"/>
  <c r="AR14" i="128"/>
  <c r="AQ14" i="128"/>
  <c r="AP14" i="128"/>
  <c r="AO14" i="128"/>
  <c r="AN14" i="128"/>
  <c r="AM14" i="128"/>
  <c r="AL14" i="128"/>
  <c r="AK14" i="128"/>
  <c r="AJ14" i="128"/>
  <c r="AI14" i="128"/>
  <c r="AH14" i="128"/>
  <c r="AG14" i="128"/>
  <c r="AF14" i="128"/>
  <c r="AE14" i="128"/>
  <c r="AD14" i="128"/>
  <c r="AC14" i="128"/>
  <c r="AB14" i="128"/>
  <c r="AA14" i="128"/>
  <c r="Z14" i="128"/>
  <c r="Y14" i="128"/>
  <c r="X14" i="128"/>
  <c r="W14" i="128"/>
  <c r="V14" i="128"/>
  <c r="U14" i="128"/>
  <c r="T14" i="128"/>
  <c r="S14" i="128"/>
  <c r="R14" i="128"/>
  <c r="Q14" i="128"/>
  <c r="P14" i="128"/>
  <c r="O14" i="128"/>
  <c r="N14" i="128"/>
  <c r="M14" i="128"/>
  <c r="L14" i="128"/>
  <c r="K14" i="128"/>
  <c r="J14" i="128"/>
  <c r="I14" i="128"/>
  <c r="H14" i="128"/>
  <c r="G14" i="128"/>
  <c r="F14" i="128"/>
  <c r="E14" i="128"/>
  <c r="D14" i="128"/>
  <c r="C14" i="128"/>
  <c r="B14" i="128"/>
  <c r="AT13" i="128"/>
  <c r="AS13" i="128"/>
  <c r="AR13" i="128"/>
  <c r="AQ13" i="128"/>
  <c r="AP13" i="128"/>
  <c r="AO13" i="128"/>
  <c r="AN13" i="128"/>
  <c r="AM13" i="128"/>
  <c r="AL13" i="128"/>
  <c r="AK13" i="128"/>
  <c r="AJ13" i="128"/>
  <c r="AI13" i="128"/>
  <c r="AH13" i="128"/>
  <c r="AG13" i="128"/>
  <c r="AF13" i="128"/>
  <c r="AE13" i="128"/>
  <c r="AD13" i="128"/>
  <c r="AC13" i="128"/>
  <c r="AB13" i="128"/>
  <c r="AA13" i="128"/>
  <c r="Z13" i="128"/>
  <c r="Y13" i="128"/>
  <c r="X13" i="128"/>
  <c r="W13" i="128"/>
  <c r="V13" i="128"/>
  <c r="U13" i="128"/>
  <c r="T13" i="128"/>
  <c r="S13" i="128"/>
  <c r="R13" i="128"/>
  <c r="Q13" i="128"/>
  <c r="P13" i="128"/>
  <c r="O13" i="128"/>
  <c r="N13" i="128"/>
  <c r="M13" i="128"/>
  <c r="L13" i="128"/>
  <c r="K13" i="128"/>
  <c r="J13" i="128"/>
  <c r="I13" i="128"/>
  <c r="H13" i="128"/>
  <c r="G13" i="128"/>
  <c r="F13" i="128"/>
  <c r="E13" i="128"/>
  <c r="D13" i="128"/>
  <c r="C13" i="128"/>
  <c r="B13" i="128"/>
  <c r="AT11" i="128"/>
  <c r="AS11" i="128"/>
  <c r="AR11" i="128"/>
  <c r="AQ11" i="128"/>
  <c r="AP11" i="128"/>
  <c r="AO11" i="128"/>
  <c r="AN11" i="128"/>
  <c r="AM11" i="128"/>
  <c r="AL11" i="128"/>
  <c r="AK11" i="128"/>
  <c r="AJ11" i="128"/>
  <c r="AI11" i="128"/>
  <c r="AH11" i="128"/>
  <c r="AG11" i="128"/>
  <c r="AF11" i="128"/>
  <c r="AE11" i="128"/>
  <c r="AD11" i="128"/>
  <c r="AC11" i="128"/>
  <c r="AB11" i="128"/>
  <c r="AA11" i="128"/>
  <c r="Z11" i="128"/>
  <c r="Y11" i="128"/>
  <c r="X11" i="128"/>
  <c r="W11" i="128"/>
  <c r="V11" i="128"/>
  <c r="U11" i="128"/>
  <c r="T11" i="128"/>
  <c r="S11" i="128"/>
  <c r="R11" i="128"/>
  <c r="Q11" i="128"/>
  <c r="P11" i="128"/>
  <c r="O11" i="128"/>
  <c r="N11" i="128"/>
  <c r="M11" i="128"/>
  <c r="L11" i="128"/>
  <c r="K11" i="128"/>
  <c r="J11" i="128"/>
  <c r="I11" i="128"/>
  <c r="H11" i="128"/>
  <c r="G11" i="128"/>
  <c r="F11" i="128"/>
  <c r="E11" i="128"/>
  <c r="D11" i="128"/>
  <c r="C11" i="128"/>
  <c r="B11" i="128"/>
  <c r="AT10" i="128"/>
  <c r="AS10" i="128"/>
  <c r="AR10" i="128"/>
  <c r="AQ10" i="128"/>
  <c r="AP10" i="128"/>
  <c r="AO10" i="128"/>
  <c r="AN10" i="128"/>
  <c r="AM10" i="128"/>
  <c r="AL10" i="128"/>
  <c r="AK10" i="128"/>
  <c r="AJ10" i="128"/>
  <c r="AI10" i="128"/>
  <c r="AH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E10" i="128"/>
  <c r="D10" i="128"/>
  <c r="C10" i="128"/>
  <c r="B10" i="128"/>
  <c r="AT8" i="128"/>
  <c r="AS8" i="128"/>
  <c r="AR8" i="128"/>
  <c r="AQ8" i="128"/>
  <c r="AP8" i="128"/>
  <c r="AO8" i="128"/>
  <c r="AN8" i="128"/>
  <c r="AM8" i="128"/>
  <c r="AL8" i="128"/>
  <c r="AK8" i="128"/>
  <c r="AJ8" i="128"/>
  <c r="AI8" i="128"/>
  <c r="AH8" i="128"/>
  <c r="AG8" i="128"/>
  <c r="AF8" i="128"/>
  <c r="AE8" i="128"/>
  <c r="AD8" i="128"/>
  <c r="AC8" i="128"/>
  <c r="AB8" i="128"/>
  <c r="AA8" i="128"/>
  <c r="Z8" i="128"/>
  <c r="Y8" i="128"/>
  <c r="X8" i="128"/>
  <c r="W8" i="128"/>
  <c r="V8" i="128"/>
  <c r="U8" i="128"/>
  <c r="T8" i="128"/>
  <c r="S8" i="128"/>
  <c r="R8" i="128"/>
  <c r="Q8" i="128"/>
  <c r="P8" i="128"/>
  <c r="O8" i="128"/>
  <c r="N8" i="128"/>
  <c r="M8" i="128"/>
  <c r="L8" i="128"/>
  <c r="K8" i="128"/>
  <c r="J8" i="128"/>
  <c r="I8" i="128"/>
  <c r="H8" i="128"/>
  <c r="G8" i="128"/>
  <c r="F8" i="128"/>
  <c r="E8" i="128"/>
  <c r="D8" i="128"/>
  <c r="C8" i="128"/>
  <c r="B8" i="128"/>
  <c r="AT7" i="128"/>
  <c r="AS7" i="128"/>
  <c r="AR7" i="128"/>
  <c r="AQ7" i="128"/>
  <c r="AP7" i="128"/>
  <c r="AO7" i="128"/>
  <c r="AN7" i="128"/>
  <c r="AM7" i="128"/>
  <c r="AL7" i="128"/>
  <c r="AK7" i="128"/>
  <c r="AJ7" i="128"/>
  <c r="AI7" i="128"/>
  <c r="AH7" i="128"/>
  <c r="AG7" i="128"/>
  <c r="AF7" i="128"/>
  <c r="AE7" i="128"/>
  <c r="AD7" i="128"/>
  <c r="AC7" i="128"/>
  <c r="AB7" i="128"/>
  <c r="AA7" i="128"/>
  <c r="Z7" i="128"/>
  <c r="Y7" i="128"/>
  <c r="X7" i="128"/>
  <c r="W7" i="128"/>
  <c r="V7" i="128"/>
  <c r="U7" i="128"/>
  <c r="T7" i="128"/>
  <c r="S7" i="128"/>
  <c r="R7" i="128"/>
  <c r="Q7" i="128"/>
  <c r="P7" i="128"/>
  <c r="O7" i="128"/>
  <c r="N7" i="128"/>
  <c r="M7" i="128"/>
  <c r="L7" i="128"/>
  <c r="K7" i="128"/>
  <c r="J7" i="128"/>
  <c r="I7" i="128"/>
  <c r="H7" i="128"/>
  <c r="G7" i="128"/>
  <c r="F7" i="128"/>
  <c r="E7" i="128"/>
  <c r="D7" i="128"/>
  <c r="C7" i="128"/>
  <c r="B7" i="128"/>
  <c r="AT5" i="128"/>
  <c r="AS5" i="128"/>
  <c r="AR5" i="128"/>
  <c r="AQ5" i="128"/>
  <c r="AP5" i="128"/>
  <c r="AO5" i="128"/>
  <c r="AN5" i="128"/>
  <c r="AM5" i="128"/>
  <c r="AL5" i="128"/>
  <c r="AK5" i="128"/>
  <c r="AJ5" i="128"/>
  <c r="AI5" i="128"/>
  <c r="AH5" i="128"/>
  <c r="AG5" i="128"/>
  <c r="AF5" i="128"/>
  <c r="AE5" i="128"/>
  <c r="AD5" i="128"/>
  <c r="AC5" i="128"/>
  <c r="AB5" i="128"/>
  <c r="AA5" i="128"/>
  <c r="Z5" i="128"/>
  <c r="Y5" i="128"/>
  <c r="X5" i="128"/>
  <c r="W5" i="128"/>
  <c r="V5" i="128"/>
  <c r="U5" i="128"/>
  <c r="T5" i="128"/>
  <c r="S5" i="128"/>
  <c r="R5" i="128"/>
  <c r="Q5" i="128"/>
  <c r="P5" i="128"/>
  <c r="O5" i="128"/>
  <c r="N5" i="128"/>
  <c r="M5" i="128"/>
  <c r="L5" i="128"/>
  <c r="K5" i="128"/>
  <c r="J5" i="128"/>
  <c r="I5" i="128"/>
  <c r="H5" i="128"/>
  <c r="G5" i="128"/>
  <c r="F5" i="128"/>
  <c r="E5" i="128"/>
  <c r="D5" i="128"/>
  <c r="C5" i="128"/>
  <c r="B5" i="128"/>
  <c r="AT4" i="128"/>
  <c r="AS4" i="128"/>
  <c r="AR4" i="128"/>
  <c r="AQ4" i="128"/>
  <c r="AP4" i="128"/>
  <c r="AO4" i="128"/>
  <c r="AN4" i="128"/>
  <c r="AM4" i="128"/>
  <c r="AL4" i="128"/>
  <c r="AK4" i="128"/>
  <c r="AJ4" i="128"/>
  <c r="AI4" i="128"/>
  <c r="AH4" i="128"/>
  <c r="AG4" i="128"/>
  <c r="AF4" i="128"/>
  <c r="AE4" i="128"/>
  <c r="AD4" i="128"/>
  <c r="AC4" i="128"/>
  <c r="AB4" i="128"/>
  <c r="AA4" i="128"/>
  <c r="Z4" i="128"/>
  <c r="Y4" i="128"/>
  <c r="X4" i="128"/>
  <c r="W4" i="128"/>
  <c r="V4" i="128"/>
  <c r="U4" i="128"/>
  <c r="T4" i="128"/>
  <c r="S4" i="128"/>
  <c r="R4" i="128"/>
  <c r="Q4" i="128"/>
  <c r="P4" i="128"/>
  <c r="O4" i="128"/>
  <c r="N4" i="128"/>
  <c r="M4" i="128"/>
  <c r="L4" i="128"/>
  <c r="K4" i="128"/>
  <c r="J4" i="128"/>
  <c r="I4" i="128"/>
  <c r="H4" i="128"/>
  <c r="G4" i="128"/>
  <c r="F4" i="128"/>
  <c r="E4" i="128"/>
  <c r="D4" i="128"/>
  <c r="C4" i="128"/>
  <c r="B4" i="128"/>
  <c r="B49" i="113"/>
  <c r="B47" i="113"/>
  <c r="B46" i="113"/>
  <c r="B44" i="113"/>
  <c r="B43" i="113"/>
  <c r="B41" i="113"/>
  <c r="B40" i="113"/>
  <c r="B38" i="113"/>
  <c r="B37" i="113"/>
  <c r="B35" i="113"/>
  <c r="B34" i="113"/>
  <c r="B32" i="113"/>
  <c r="B31" i="113"/>
  <c r="B29" i="113"/>
  <c r="B28" i="113"/>
  <c r="B25" i="113"/>
  <c r="B23" i="113"/>
  <c r="B22" i="113"/>
  <c r="B20" i="113"/>
  <c r="B19" i="113"/>
  <c r="B17" i="113"/>
  <c r="B16" i="113"/>
  <c r="B14" i="113"/>
  <c r="B13" i="113"/>
  <c r="B11" i="113"/>
  <c r="B10" i="113"/>
  <c r="B8" i="113"/>
  <c r="B7" i="113"/>
  <c r="B5" i="113"/>
  <c r="B4" i="113"/>
  <c r="B49" i="112"/>
  <c r="B47" i="112"/>
  <c r="B46" i="112"/>
  <c r="B44" i="112"/>
  <c r="B43" i="112"/>
  <c r="B41" i="112"/>
  <c r="B40" i="112"/>
  <c r="B38" i="112"/>
  <c r="B37" i="112"/>
  <c r="B35" i="112"/>
  <c r="B34" i="112"/>
  <c r="B32" i="112"/>
  <c r="B31" i="112"/>
  <c r="B29" i="112"/>
  <c r="B28" i="112"/>
  <c r="B25" i="112"/>
  <c r="B23" i="112"/>
  <c r="B22" i="112"/>
  <c r="B20" i="112"/>
  <c r="B19" i="112"/>
  <c r="B17" i="112"/>
  <c r="B16" i="112"/>
  <c r="B14" i="112"/>
  <c r="B13" i="112"/>
  <c r="B11" i="112"/>
  <c r="B10" i="112"/>
  <c r="B8" i="112"/>
  <c r="B7" i="112"/>
  <c r="B5" i="112"/>
  <c r="B4" i="112"/>
  <c r="AB17" i="92"/>
  <c r="AA17" i="92"/>
  <c r="Z17" i="92"/>
  <c r="Y17" i="92"/>
  <c r="X17" i="92"/>
  <c r="W17" i="92"/>
  <c r="V17" i="92"/>
  <c r="U17" i="92"/>
  <c r="T17" i="92"/>
  <c r="S17" i="92"/>
  <c r="R17" i="92"/>
  <c r="Q17" i="92"/>
  <c r="P17" i="92"/>
  <c r="O17" i="92"/>
  <c r="N17" i="92"/>
  <c r="M17" i="92"/>
  <c r="L17" i="92"/>
  <c r="K17" i="92"/>
  <c r="J17" i="92"/>
  <c r="I17" i="92"/>
  <c r="H17" i="92"/>
  <c r="G17" i="92"/>
  <c r="F17" i="92"/>
  <c r="E17" i="92"/>
  <c r="D17" i="92"/>
  <c r="C17" i="92"/>
  <c r="B17" i="92"/>
  <c r="AB16" i="92"/>
  <c r="AA16" i="92"/>
  <c r="Z16" i="92"/>
  <c r="Y16" i="92"/>
  <c r="X16" i="92"/>
  <c r="W16" i="92"/>
  <c r="V16" i="92"/>
  <c r="U16" i="92"/>
  <c r="T16" i="92"/>
  <c r="S16" i="92"/>
  <c r="R16" i="92"/>
  <c r="Q16" i="92"/>
  <c r="P16" i="92"/>
  <c r="O16" i="92"/>
  <c r="N16" i="92"/>
  <c r="M16" i="92"/>
  <c r="L16" i="92"/>
  <c r="K16" i="92"/>
  <c r="J16" i="92"/>
  <c r="I16" i="92"/>
  <c r="H16" i="92"/>
  <c r="G16" i="92"/>
  <c r="F16" i="92"/>
  <c r="E16" i="92"/>
  <c r="D16" i="92"/>
  <c r="C16" i="92"/>
  <c r="B16" i="92"/>
  <c r="AB14" i="92"/>
  <c r="AA14" i="92"/>
  <c r="Z14" i="92"/>
  <c r="Y14" i="92"/>
  <c r="X14" i="92"/>
  <c r="W14" i="92"/>
  <c r="V14" i="92"/>
  <c r="U14" i="92"/>
  <c r="T14" i="92"/>
  <c r="S14" i="92"/>
  <c r="R14" i="92"/>
  <c r="Q14" i="92"/>
  <c r="P14" i="92"/>
  <c r="O14" i="92"/>
  <c r="N14" i="92"/>
  <c r="M14" i="92"/>
  <c r="L14" i="92"/>
  <c r="K14" i="92"/>
  <c r="J14" i="92"/>
  <c r="I14" i="92"/>
  <c r="H14" i="92"/>
  <c r="G14" i="92"/>
  <c r="F14" i="92"/>
  <c r="E14" i="92"/>
  <c r="D14" i="92"/>
  <c r="C14" i="92"/>
  <c r="B14" i="92"/>
  <c r="AB13" i="92"/>
  <c r="AA13" i="92"/>
  <c r="Z13" i="92"/>
  <c r="Y13" i="92"/>
  <c r="X13" i="92"/>
  <c r="W13" i="92"/>
  <c r="V13" i="92"/>
  <c r="U13" i="92"/>
  <c r="T13" i="92"/>
  <c r="S13" i="92"/>
  <c r="R13" i="92"/>
  <c r="Q13" i="92"/>
  <c r="P13" i="92"/>
  <c r="O13" i="92"/>
  <c r="N13" i="92"/>
  <c r="M13" i="92"/>
  <c r="L13" i="92"/>
  <c r="K13" i="92"/>
  <c r="J13" i="92"/>
  <c r="I13" i="92"/>
  <c r="H13" i="92"/>
  <c r="G13" i="92"/>
  <c r="F13" i="92"/>
  <c r="E13" i="92"/>
  <c r="D13" i="92"/>
  <c r="C13" i="92"/>
  <c r="B13" i="92"/>
  <c r="AB11" i="92"/>
  <c r="AA11" i="92"/>
  <c r="Z11" i="92"/>
  <c r="Y11" i="92"/>
  <c r="X11" i="92"/>
  <c r="W11" i="92"/>
  <c r="V11" i="92"/>
  <c r="U11" i="92"/>
  <c r="T11" i="92"/>
  <c r="S11" i="92"/>
  <c r="R11" i="92"/>
  <c r="Q11" i="92"/>
  <c r="P11" i="92"/>
  <c r="O11" i="92"/>
  <c r="N11" i="92"/>
  <c r="M11" i="92"/>
  <c r="L11" i="92"/>
  <c r="K11" i="92"/>
  <c r="J11" i="92"/>
  <c r="I11" i="92"/>
  <c r="H11" i="92"/>
  <c r="G11" i="92"/>
  <c r="F11" i="92"/>
  <c r="E11" i="92"/>
  <c r="D11" i="92"/>
  <c r="C11" i="92"/>
  <c r="B11" i="92"/>
  <c r="AB10" i="92"/>
  <c r="AA10" i="92"/>
  <c r="Z10" i="92"/>
  <c r="Y10" i="92"/>
  <c r="X10" i="92"/>
  <c r="W10" i="92"/>
  <c r="V10" i="92"/>
  <c r="U10" i="92"/>
  <c r="T10" i="92"/>
  <c r="S10" i="92"/>
  <c r="R10" i="92"/>
  <c r="Q10" i="92"/>
  <c r="P10" i="92"/>
  <c r="O10" i="92"/>
  <c r="N10" i="92"/>
  <c r="M10" i="92"/>
  <c r="L10" i="92"/>
  <c r="K10" i="92"/>
  <c r="J10" i="92"/>
  <c r="I10" i="92"/>
  <c r="H10" i="92"/>
  <c r="G10" i="92"/>
  <c r="F10" i="92"/>
  <c r="E10" i="92"/>
  <c r="D10" i="92"/>
  <c r="C10" i="92"/>
  <c r="B10" i="92"/>
  <c r="AB8" i="92"/>
  <c r="AA8" i="92"/>
  <c r="Z8" i="92"/>
  <c r="Y8" i="92"/>
  <c r="X8" i="92"/>
  <c r="W8" i="92"/>
  <c r="V8" i="92"/>
  <c r="U8" i="92"/>
  <c r="T8" i="92"/>
  <c r="S8" i="92"/>
  <c r="R8" i="92"/>
  <c r="Q8" i="92"/>
  <c r="P8" i="92"/>
  <c r="O8" i="92"/>
  <c r="N8" i="92"/>
  <c r="M8" i="92"/>
  <c r="L8" i="92"/>
  <c r="K8" i="92"/>
  <c r="J8" i="92"/>
  <c r="I8" i="92"/>
  <c r="H8" i="92"/>
  <c r="G8" i="92"/>
  <c r="F8" i="92"/>
  <c r="E8" i="92"/>
  <c r="D8" i="92"/>
  <c r="C8" i="92"/>
  <c r="B8" i="92"/>
  <c r="AB7" i="92"/>
  <c r="AA7" i="92"/>
  <c r="Z7" i="92"/>
  <c r="Y7" i="92"/>
  <c r="X7" i="92"/>
  <c r="W7" i="92"/>
  <c r="V7" i="92"/>
  <c r="U7" i="92"/>
  <c r="T7" i="92"/>
  <c r="S7" i="92"/>
  <c r="R7" i="92"/>
  <c r="Q7" i="92"/>
  <c r="P7" i="92"/>
  <c r="O7" i="92"/>
  <c r="N7" i="92"/>
  <c r="M7" i="92"/>
  <c r="L7" i="92"/>
  <c r="K7" i="92"/>
  <c r="J7" i="92"/>
  <c r="I7" i="92"/>
  <c r="H7" i="92"/>
  <c r="G7" i="92"/>
  <c r="F7" i="92"/>
  <c r="E7" i="92"/>
  <c r="D7" i="92"/>
  <c r="C7" i="92"/>
  <c r="B7" i="92"/>
  <c r="AB5" i="92"/>
  <c r="AA5" i="92"/>
  <c r="Z5" i="92"/>
  <c r="Y5" i="92"/>
  <c r="X5" i="92"/>
  <c r="W5" i="92"/>
  <c r="V5" i="92"/>
  <c r="U5" i="92"/>
  <c r="T5" i="92"/>
  <c r="S5" i="92"/>
  <c r="R5" i="92"/>
  <c r="Q5" i="92"/>
  <c r="P5" i="92"/>
  <c r="O5" i="92"/>
  <c r="N5" i="92"/>
  <c r="M5" i="92"/>
  <c r="L5" i="92"/>
  <c r="K5" i="92"/>
  <c r="J5" i="92"/>
  <c r="I5" i="92"/>
  <c r="H5" i="92"/>
  <c r="G5" i="92"/>
  <c r="F5" i="92"/>
  <c r="E5" i="92"/>
  <c r="D5" i="92"/>
  <c r="C5" i="92"/>
  <c r="B5" i="92"/>
  <c r="AB4" i="92"/>
  <c r="AA4" i="92"/>
  <c r="Z4" i="92"/>
  <c r="Y4" i="92"/>
  <c r="X4" i="92"/>
  <c r="W4" i="92"/>
  <c r="V4" i="92"/>
  <c r="U4" i="92"/>
  <c r="T4" i="92"/>
  <c r="S4" i="92"/>
  <c r="R4" i="92"/>
  <c r="Q4" i="92"/>
  <c r="P4" i="92"/>
  <c r="O4" i="92"/>
  <c r="N4" i="92"/>
  <c r="M4" i="92"/>
  <c r="L4" i="92"/>
  <c r="K4" i="92"/>
  <c r="J4" i="92"/>
  <c r="I4" i="92"/>
  <c r="H4" i="92"/>
  <c r="G4" i="92"/>
  <c r="F4" i="92"/>
  <c r="E4" i="92"/>
  <c r="D4" i="92"/>
  <c r="AP49" i="90"/>
  <c r="AO49" i="90"/>
  <c r="AN49" i="90"/>
  <c r="AM49" i="90"/>
  <c r="AL49" i="90"/>
  <c r="AK49" i="90"/>
  <c r="AJ49" i="90"/>
  <c r="AI49" i="90"/>
  <c r="AH49" i="90"/>
  <c r="AG49" i="90"/>
  <c r="AF49" i="90"/>
  <c r="AE49" i="90"/>
  <c r="AD49" i="90"/>
  <c r="AC49" i="90"/>
  <c r="AB49" i="90"/>
  <c r="AA49" i="90"/>
  <c r="Z49" i="90"/>
  <c r="Y49" i="90"/>
  <c r="X49" i="90"/>
  <c r="W49" i="90"/>
  <c r="V49" i="90"/>
  <c r="U49" i="90"/>
  <c r="T49" i="90"/>
  <c r="S49" i="90"/>
  <c r="R49" i="90"/>
  <c r="Q49" i="90"/>
  <c r="P49" i="90"/>
  <c r="O49" i="90"/>
  <c r="N49" i="90"/>
  <c r="M49" i="90"/>
  <c r="L49" i="90"/>
  <c r="K49" i="90"/>
  <c r="J49" i="90"/>
  <c r="I49" i="90"/>
  <c r="H49" i="90"/>
  <c r="G49" i="90"/>
  <c r="F49" i="90"/>
  <c r="E49" i="90"/>
  <c r="D49" i="90"/>
  <c r="C49" i="90"/>
  <c r="B49" i="90"/>
  <c r="AP47" i="90"/>
  <c r="AO47" i="90"/>
  <c r="AN47" i="90"/>
  <c r="AM47" i="90"/>
  <c r="AL47" i="90"/>
  <c r="AK47" i="90"/>
  <c r="AJ47" i="90"/>
  <c r="AI47" i="90"/>
  <c r="AH47" i="90"/>
  <c r="AG47" i="90"/>
  <c r="AF47" i="90"/>
  <c r="AE47" i="90"/>
  <c r="AD47" i="90"/>
  <c r="AC47" i="90"/>
  <c r="AB47" i="90"/>
  <c r="AA47" i="90"/>
  <c r="Z47" i="90"/>
  <c r="Y47" i="90"/>
  <c r="X47" i="90"/>
  <c r="W47" i="90"/>
  <c r="V47" i="90"/>
  <c r="U47" i="90"/>
  <c r="T47" i="90"/>
  <c r="S47" i="90"/>
  <c r="R47" i="90"/>
  <c r="Q47" i="90"/>
  <c r="P47" i="90"/>
  <c r="O47" i="90"/>
  <c r="N47" i="90"/>
  <c r="M47" i="90"/>
  <c r="L47" i="90"/>
  <c r="K47" i="90"/>
  <c r="J47" i="90"/>
  <c r="I47" i="90"/>
  <c r="H47" i="90"/>
  <c r="G47" i="90"/>
  <c r="F47" i="90"/>
  <c r="E47" i="90"/>
  <c r="D47" i="90"/>
  <c r="C47" i="90"/>
  <c r="B47" i="90"/>
  <c r="AP46" i="90"/>
  <c r="AO46" i="90"/>
  <c r="AN46" i="90"/>
  <c r="AM46" i="90"/>
  <c r="AL46" i="90"/>
  <c r="AK46" i="90"/>
  <c r="AJ46" i="90"/>
  <c r="AI46" i="90"/>
  <c r="AH46" i="90"/>
  <c r="AG46" i="90"/>
  <c r="AF46" i="90"/>
  <c r="AE46" i="90"/>
  <c r="AD46" i="90"/>
  <c r="AC46" i="90"/>
  <c r="AB46" i="90"/>
  <c r="AA46" i="90"/>
  <c r="Z46" i="90"/>
  <c r="Y46" i="90"/>
  <c r="X46" i="90"/>
  <c r="W46" i="90"/>
  <c r="V46" i="90"/>
  <c r="U46" i="90"/>
  <c r="T46" i="90"/>
  <c r="S46" i="90"/>
  <c r="R46" i="90"/>
  <c r="Q46" i="90"/>
  <c r="P46" i="90"/>
  <c r="O46" i="90"/>
  <c r="N46" i="90"/>
  <c r="M46" i="90"/>
  <c r="L46" i="90"/>
  <c r="K46" i="90"/>
  <c r="J46" i="90"/>
  <c r="I46" i="90"/>
  <c r="H46" i="90"/>
  <c r="G46" i="90"/>
  <c r="F46" i="90"/>
  <c r="E46" i="90"/>
  <c r="D46" i="90"/>
  <c r="C46" i="90"/>
  <c r="B46" i="90"/>
  <c r="AP44" i="90"/>
  <c r="AO44" i="90"/>
  <c r="AN44" i="90"/>
  <c r="AM44" i="90"/>
  <c r="AL44" i="90"/>
  <c r="AK44" i="90"/>
  <c r="AJ44" i="90"/>
  <c r="AI44" i="90"/>
  <c r="AH44" i="90"/>
  <c r="AG44" i="90"/>
  <c r="AF44" i="90"/>
  <c r="AE44" i="90"/>
  <c r="AD44" i="90"/>
  <c r="AC44" i="90"/>
  <c r="AB44" i="90"/>
  <c r="AA44" i="90"/>
  <c r="Z44" i="90"/>
  <c r="Y44" i="90"/>
  <c r="X44" i="90"/>
  <c r="W44" i="90"/>
  <c r="V44" i="90"/>
  <c r="U44" i="90"/>
  <c r="T44" i="90"/>
  <c r="S44" i="90"/>
  <c r="R44" i="90"/>
  <c r="Q44" i="90"/>
  <c r="P44" i="90"/>
  <c r="O44" i="90"/>
  <c r="N44" i="90"/>
  <c r="M44" i="90"/>
  <c r="L44" i="90"/>
  <c r="K44" i="90"/>
  <c r="J44" i="90"/>
  <c r="I44" i="90"/>
  <c r="H44" i="90"/>
  <c r="G44" i="90"/>
  <c r="F44" i="90"/>
  <c r="E44" i="90"/>
  <c r="D44" i="90"/>
  <c r="C44" i="90"/>
  <c r="B44" i="90"/>
  <c r="AP43" i="90"/>
  <c r="AO43" i="90"/>
  <c r="AN43" i="90"/>
  <c r="AM43" i="90"/>
  <c r="AL43" i="90"/>
  <c r="AK43" i="90"/>
  <c r="AJ43" i="90"/>
  <c r="AI43" i="90"/>
  <c r="AH43" i="90"/>
  <c r="AG43" i="90"/>
  <c r="AF43" i="90"/>
  <c r="AE43" i="90"/>
  <c r="AD43" i="90"/>
  <c r="AC43" i="90"/>
  <c r="AB43" i="90"/>
  <c r="AA43" i="90"/>
  <c r="Z43" i="90"/>
  <c r="Y43" i="90"/>
  <c r="X43" i="90"/>
  <c r="W43" i="90"/>
  <c r="V43" i="90"/>
  <c r="U43" i="90"/>
  <c r="T43" i="90"/>
  <c r="S43" i="90"/>
  <c r="R43" i="90"/>
  <c r="Q43" i="90"/>
  <c r="P43" i="90"/>
  <c r="O43" i="90"/>
  <c r="N43" i="90"/>
  <c r="M43" i="90"/>
  <c r="L43" i="90"/>
  <c r="K43" i="90"/>
  <c r="J43" i="90"/>
  <c r="I43" i="90"/>
  <c r="H43" i="90"/>
  <c r="G43" i="90"/>
  <c r="F43" i="90"/>
  <c r="E43" i="90"/>
  <c r="D43" i="90"/>
  <c r="C43" i="90"/>
  <c r="B43" i="90"/>
  <c r="AP41" i="90"/>
  <c r="AO41" i="90"/>
  <c r="AN41" i="90"/>
  <c r="AM41" i="90"/>
  <c r="AL41" i="90"/>
  <c r="AK41" i="90"/>
  <c r="AJ41" i="90"/>
  <c r="AI41" i="90"/>
  <c r="AH41" i="90"/>
  <c r="AG41" i="90"/>
  <c r="AF41" i="90"/>
  <c r="AE41" i="90"/>
  <c r="AD41" i="90"/>
  <c r="AC41" i="90"/>
  <c r="AB41" i="90"/>
  <c r="AA41" i="90"/>
  <c r="Z41" i="90"/>
  <c r="Y41" i="90"/>
  <c r="X41" i="90"/>
  <c r="W41" i="90"/>
  <c r="V41" i="90"/>
  <c r="U41" i="90"/>
  <c r="T41" i="90"/>
  <c r="S41" i="90"/>
  <c r="R41" i="90"/>
  <c r="Q41" i="90"/>
  <c r="P41" i="90"/>
  <c r="O41" i="90"/>
  <c r="N41" i="90"/>
  <c r="M41" i="90"/>
  <c r="L41" i="90"/>
  <c r="K41" i="90"/>
  <c r="J41" i="90"/>
  <c r="I41" i="90"/>
  <c r="H41" i="90"/>
  <c r="G41" i="90"/>
  <c r="F41" i="90"/>
  <c r="E41" i="90"/>
  <c r="D41" i="90"/>
  <c r="C41" i="90"/>
  <c r="B41" i="90"/>
  <c r="AP40" i="90"/>
  <c r="AO40" i="90"/>
  <c r="AN40" i="90"/>
  <c r="AM40" i="90"/>
  <c r="AL40" i="90"/>
  <c r="AK40" i="90"/>
  <c r="AJ40" i="90"/>
  <c r="AI40" i="90"/>
  <c r="AH40" i="90"/>
  <c r="AG40" i="90"/>
  <c r="AF40" i="90"/>
  <c r="AE40" i="90"/>
  <c r="AD40" i="90"/>
  <c r="AC40" i="90"/>
  <c r="AB40" i="90"/>
  <c r="AA40" i="90"/>
  <c r="Z40" i="90"/>
  <c r="Y40" i="90"/>
  <c r="X40" i="90"/>
  <c r="W40" i="90"/>
  <c r="V40" i="90"/>
  <c r="U40" i="90"/>
  <c r="T40" i="90"/>
  <c r="S40" i="90"/>
  <c r="R40" i="90"/>
  <c r="Q40" i="90"/>
  <c r="P40" i="90"/>
  <c r="O40" i="90"/>
  <c r="N40" i="90"/>
  <c r="M40" i="90"/>
  <c r="L40" i="90"/>
  <c r="K40" i="90"/>
  <c r="J40" i="90"/>
  <c r="I40" i="90"/>
  <c r="H40" i="90"/>
  <c r="G40" i="90"/>
  <c r="F40" i="90"/>
  <c r="E40" i="90"/>
  <c r="D40" i="90"/>
  <c r="C40" i="90"/>
  <c r="B40" i="90"/>
  <c r="AP38" i="90"/>
  <c r="AO38" i="90"/>
  <c r="AN38" i="90"/>
  <c r="AM38" i="90"/>
  <c r="AL38" i="90"/>
  <c r="AK38" i="90"/>
  <c r="AJ38" i="90"/>
  <c r="AI38" i="90"/>
  <c r="AH38" i="90"/>
  <c r="AG38" i="90"/>
  <c r="AF38" i="90"/>
  <c r="AE38" i="90"/>
  <c r="AD38" i="90"/>
  <c r="AC38" i="90"/>
  <c r="AB38" i="90"/>
  <c r="AA38" i="90"/>
  <c r="Z38" i="90"/>
  <c r="Y38" i="90"/>
  <c r="X38" i="90"/>
  <c r="W38" i="90"/>
  <c r="V38" i="90"/>
  <c r="U38" i="90"/>
  <c r="T38" i="90"/>
  <c r="S38" i="90"/>
  <c r="R38" i="90"/>
  <c r="Q38" i="90"/>
  <c r="P38" i="90"/>
  <c r="O38" i="90"/>
  <c r="N38" i="90"/>
  <c r="M38" i="90"/>
  <c r="L38" i="90"/>
  <c r="K38" i="90"/>
  <c r="J38" i="90"/>
  <c r="I38" i="90"/>
  <c r="H38" i="90"/>
  <c r="G38" i="90"/>
  <c r="F38" i="90"/>
  <c r="E38" i="90"/>
  <c r="D38" i="90"/>
  <c r="C38" i="90"/>
  <c r="B38" i="90"/>
  <c r="AP37" i="90"/>
  <c r="AO37" i="90"/>
  <c r="AN37" i="90"/>
  <c r="AM37" i="90"/>
  <c r="AL37" i="90"/>
  <c r="AK37" i="90"/>
  <c r="AJ37" i="90"/>
  <c r="AI37" i="90"/>
  <c r="AH37" i="90"/>
  <c r="AG37" i="90"/>
  <c r="AF37" i="90"/>
  <c r="AE37" i="90"/>
  <c r="AD37" i="90"/>
  <c r="AC37" i="90"/>
  <c r="AB37" i="90"/>
  <c r="AA37" i="90"/>
  <c r="Z37" i="90"/>
  <c r="Y37" i="90"/>
  <c r="X37" i="90"/>
  <c r="W37" i="90"/>
  <c r="V37" i="90"/>
  <c r="U37" i="90"/>
  <c r="T37" i="90"/>
  <c r="S37" i="90"/>
  <c r="R37" i="90"/>
  <c r="Q37" i="90"/>
  <c r="P37" i="90"/>
  <c r="O37" i="90"/>
  <c r="N37" i="90"/>
  <c r="M37" i="90"/>
  <c r="L37" i="90"/>
  <c r="K37" i="90"/>
  <c r="J37" i="90"/>
  <c r="I37" i="90"/>
  <c r="H37" i="90"/>
  <c r="G37" i="90"/>
  <c r="F37" i="90"/>
  <c r="E37" i="90"/>
  <c r="D37" i="90"/>
  <c r="C37" i="90"/>
  <c r="B37" i="90"/>
  <c r="AP35" i="90"/>
  <c r="AO35" i="90"/>
  <c r="AN35" i="90"/>
  <c r="AM35" i="90"/>
  <c r="AL35" i="90"/>
  <c r="AK35" i="90"/>
  <c r="AJ35" i="90"/>
  <c r="AI35" i="90"/>
  <c r="AH35" i="90"/>
  <c r="AG35" i="90"/>
  <c r="AF35" i="90"/>
  <c r="AE35" i="90"/>
  <c r="AD35" i="90"/>
  <c r="AC35" i="90"/>
  <c r="AB35" i="90"/>
  <c r="AA35" i="90"/>
  <c r="Z35" i="90"/>
  <c r="Y35" i="90"/>
  <c r="X35" i="90"/>
  <c r="W35" i="90"/>
  <c r="V35" i="90"/>
  <c r="U35" i="90"/>
  <c r="T35" i="90"/>
  <c r="S35" i="90"/>
  <c r="R35" i="90"/>
  <c r="Q35" i="90"/>
  <c r="P35" i="90"/>
  <c r="O35" i="90"/>
  <c r="N35" i="90"/>
  <c r="M35" i="90"/>
  <c r="L35" i="90"/>
  <c r="K35" i="90"/>
  <c r="J35" i="90"/>
  <c r="I35" i="90"/>
  <c r="H35" i="90"/>
  <c r="G35" i="90"/>
  <c r="F35" i="90"/>
  <c r="E35" i="90"/>
  <c r="D35" i="90"/>
  <c r="C35" i="90"/>
  <c r="B35" i="90"/>
  <c r="AP34" i="90"/>
  <c r="AO34" i="90"/>
  <c r="AN34" i="90"/>
  <c r="AM34" i="90"/>
  <c r="AL34" i="90"/>
  <c r="AK34" i="90"/>
  <c r="AJ34" i="90"/>
  <c r="AI34" i="90"/>
  <c r="AH34" i="90"/>
  <c r="AG34" i="90"/>
  <c r="AF34" i="90"/>
  <c r="AE34" i="90"/>
  <c r="AD34" i="90"/>
  <c r="AC34" i="90"/>
  <c r="AB34" i="90"/>
  <c r="AA34" i="90"/>
  <c r="Z34" i="90"/>
  <c r="Y34" i="90"/>
  <c r="X34" i="90"/>
  <c r="W34" i="90"/>
  <c r="V34" i="90"/>
  <c r="U34" i="90"/>
  <c r="T34" i="90"/>
  <c r="S34" i="90"/>
  <c r="R34" i="90"/>
  <c r="Q34" i="90"/>
  <c r="P34" i="90"/>
  <c r="O34" i="90"/>
  <c r="N34" i="90"/>
  <c r="M34" i="90"/>
  <c r="L34" i="90"/>
  <c r="K34" i="90"/>
  <c r="J34" i="90"/>
  <c r="I34" i="90"/>
  <c r="H34" i="90"/>
  <c r="G34" i="90"/>
  <c r="F34" i="90"/>
  <c r="E34" i="90"/>
  <c r="D34" i="90"/>
  <c r="C34" i="90"/>
  <c r="B34" i="90"/>
  <c r="AP32" i="90"/>
  <c r="AO32" i="90"/>
  <c r="AN32" i="90"/>
  <c r="AM32" i="90"/>
  <c r="AL32" i="90"/>
  <c r="AK32" i="90"/>
  <c r="AJ32" i="90"/>
  <c r="AI32" i="90"/>
  <c r="AH32" i="90"/>
  <c r="AG32" i="90"/>
  <c r="AF32" i="90"/>
  <c r="AE32" i="90"/>
  <c r="AD32" i="90"/>
  <c r="AC32" i="90"/>
  <c r="AB32" i="90"/>
  <c r="AA32" i="90"/>
  <c r="Z32" i="90"/>
  <c r="Y32" i="90"/>
  <c r="X32" i="90"/>
  <c r="W32" i="90"/>
  <c r="V32" i="90"/>
  <c r="U32" i="90"/>
  <c r="T32" i="90"/>
  <c r="S32" i="90"/>
  <c r="R32" i="90"/>
  <c r="Q32" i="90"/>
  <c r="P32" i="90"/>
  <c r="O32" i="90"/>
  <c r="N32" i="90"/>
  <c r="M32" i="90"/>
  <c r="L32" i="90"/>
  <c r="K32" i="90"/>
  <c r="J32" i="90"/>
  <c r="I32" i="90"/>
  <c r="H32" i="90"/>
  <c r="G32" i="90"/>
  <c r="F32" i="90"/>
  <c r="E32" i="90"/>
  <c r="D32" i="90"/>
  <c r="C32" i="90"/>
  <c r="B32" i="90"/>
  <c r="AP31" i="90"/>
  <c r="AO31" i="90"/>
  <c r="AN31" i="90"/>
  <c r="AM31" i="90"/>
  <c r="AL31" i="90"/>
  <c r="AK31" i="90"/>
  <c r="AJ31" i="90"/>
  <c r="AI31" i="90"/>
  <c r="AH31" i="90"/>
  <c r="AG31" i="90"/>
  <c r="AF31" i="90"/>
  <c r="AE31" i="90"/>
  <c r="AD31" i="90"/>
  <c r="AC31" i="90"/>
  <c r="AB31" i="90"/>
  <c r="AA31" i="90"/>
  <c r="Z31" i="90"/>
  <c r="Y31" i="90"/>
  <c r="X31" i="90"/>
  <c r="W31" i="90"/>
  <c r="V31" i="90"/>
  <c r="U31" i="90"/>
  <c r="T31" i="90"/>
  <c r="S31" i="90"/>
  <c r="R31" i="90"/>
  <c r="Q31" i="90"/>
  <c r="P31" i="90"/>
  <c r="O31" i="90"/>
  <c r="N31" i="90"/>
  <c r="M31" i="90"/>
  <c r="L31" i="90"/>
  <c r="K31" i="90"/>
  <c r="J31" i="90"/>
  <c r="I31" i="90"/>
  <c r="H31" i="90"/>
  <c r="G31" i="90"/>
  <c r="F31" i="90"/>
  <c r="E31" i="90"/>
  <c r="D31" i="90"/>
  <c r="C31" i="90"/>
  <c r="B31" i="90"/>
  <c r="AP29" i="90"/>
  <c r="AO29" i="90"/>
  <c r="AN29" i="90"/>
  <c r="AM29" i="90"/>
  <c r="AL29" i="90"/>
  <c r="AK29" i="90"/>
  <c r="AJ29" i="90"/>
  <c r="AI29" i="90"/>
  <c r="AH29" i="90"/>
  <c r="AG29" i="90"/>
  <c r="AF29" i="90"/>
  <c r="AE29" i="90"/>
  <c r="AD29" i="90"/>
  <c r="AC29" i="90"/>
  <c r="AB29" i="90"/>
  <c r="AA29" i="90"/>
  <c r="Z29" i="90"/>
  <c r="Y29" i="90"/>
  <c r="X29" i="90"/>
  <c r="W29" i="90"/>
  <c r="V29" i="90"/>
  <c r="U29" i="90"/>
  <c r="T29" i="90"/>
  <c r="S29" i="90"/>
  <c r="R29" i="90"/>
  <c r="Q29" i="90"/>
  <c r="P29" i="90"/>
  <c r="O29" i="90"/>
  <c r="N29" i="90"/>
  <c r="M29" i="90"/>
  <c r="L29" i="90"/>
  <c r="K29" i="90"/>
  <c r="J29" i="90"/>
  <c r="I29" i="90"/>
  <c r="H29" i="90"/>
  <c r="G29" i="90"/>
  <c r="F29" i="90"/>
  <c r="E29" i="90"/>
  <c r="D29" i="90"/>
  <c r="C29" i="90"/>
  <c r="B29" i="90"/>
  <c r="AP28" i="90"/>
  <c r="AO28" i="90"/>
  <c r="AN28" i="90"/>
  <c r="AM28" i="90"/>
  <c r="AL28" i="90"/>
  <c r="AK28" i="90"/>
  <c r="AJ28" i="90"/>
  <c r="AI28" i="90"/>
  <c r="AH28" i="90"/>
  <c r="AG28" i="90"/>
  <c r="AF28" i="90"/>
  <c r="AE28" i="90"/>
  <c r="AD28" i="90"/>
  <c r="AC28" i="90"/>
  <c r="AB28" i="90"/>
  <c r="AA28" i="90"/>
  <c r="Z28" i="90"/>
  <c r="Y28" i="90"/>
  <c r="X28" i="90"/>
  <c r="W28" i="90"/>
  <c r="V28" i="90"/>
  <c r="U28" i="90"/>
  <c r="T28" i="90"/>
  <c r="S28" i="90"/>
  <c r="R28" i="90"/>
  <c r="Q28" i="90"/>
  <c r="P28" i="90"/>
  <c r="O28" i="90"/>
  <c r="N28" i="90"/>
  <c r="M28" i="90"/>
  <c r="L28" i="90"/>
  <c r="K28" i="90"/>
  <c r="J28" i="90"/>
  <c r="I28" i="90"/>
  <c r="H28" i="90"/>
  <c r="G28" i="90"/>
  <c r="F28" i="90"/>
  <c r="E28" i="90"/>
  <c r="D28" i="90"/>
  <c r="C28" i="90"/>
  <c r="B28" i="90"/>
  <c r="AP25" i="90"/>
  <c r="AO25" i="90"/>
  <c r="AN25" i="90"/>
  <c r="AM25" i="90"/>
  <c r="AL25" i="90"/>
  <c r="AK25" i="90"/>
  <c r="AJ25" i="90"/>
  <c r="AI25" i="90"/>
  <c r="AH25" i="90"/>
  <c r="AG25" i="90"/>
  <c r="AF25" i="90"/>
  <c r="AE25" i="90"/>
  <c r="AD25" i="90"/>
  <c r="AC25" i="90"/>
  <c r="AB25" i="90"/>
  <c r="AA25" i="90"/>
  <c r="Z25" i="90"/>
  <c r="Y25" i="90"/>
  <c r="X25" i="90"/>
  <c r="W25" i="90"/>
  <c r="V25" i="90"/>
  <c r="U25" i="90"/>
  <c r="T25" i="90"/>
  <c r="S25" i="90"/>
  <c r="R25" i="90"/>
  <c r="Q25" i="90"/>
  <c r="P25" i="90"/>
  <c r="O25" i="90"/>
  <c r="N25" i="90"/>
  <c r="M25" i="90"/>
  <c r="L25" i="90"/>
  <c r="K25" i="90"/>
  <c r="J25" i="90"/>
  <c r="I25" i="90"/>
  <c r="H25" i="90"/>
  <c r="G25" i="90"/>
  <c r="F25" i="90"/>
  <c r="E25" i="90"/>
  <c r="D25" i="90"/>
  <c r="C25" i="90"/>
  <c r="B25" i="90"/>
  <c r="AP23" i="90"/>
  <c r="AO23" i="90"/>
  <c r="AN23" i="90"/>
  <c r="AM23" i="90"/>
  <c r="AL23" i="90"/>
  <c r="AK23" i="90"/>
  <c r="AJ23" i="90"/>
  <c r="AI23" i="90"/>
  <c r="AH23" i="90"/>
  <c r="AG23" i="90"/>
  <c r="AF23" i="90"/>
  <c r="AE23" i="90"/>
  <c r="AD23" i="90"/>
  <c r="AC23" i="90"/>
  <c r="AB23" i="90"/>
  <c r="AA23" i="90"/>
  <c r="Z23" i="90"/>
  <c r="Y23" i="90"/>
  <c r="X23" i="90"/>
  <c r="W23" i="90"/>
  <c r="V23" i="90"/>
  <c r="U23" i="90"/>
  <c r="T23" i="90"/>
  <c r="S23" i="90"/>
  <c r="R23" i="90"/>
  <c r="Q23" i="90"/>
  <c r="P23" i="90"/>
  <c r="O23" i="90"/>
  <c r="N23" i="90"/>
  <c r="M23" i="90"/>
  <c r="L23" i="90"/>
  <c r="K23" i="90"/>
  <c r="J23" i="90"/>
  <c r="I23" i="90"/>
  <c r="H23" i="90"/>
  <c r="G23" i="90"/>
  <c r="F23" i="90"/>
  <c r="E23" i="90"/>
  <c r="D23" i="90"/>
  <c r="C23" i="90"/>
  <c r="B23" i="90"/>
  <c r="AP22" i="90"/>
  <c r="AO22" i="90"/>
  <c r="AN22" i="90"/>
  <c r="AM22" i="90"/>
  <c r="AL22" i="90"/>
  <c r="AK22" i="90"/>
  <c r="AJ22" i="90"/>
  <c r="AI22" i="90"/>
  <c r="AH22" i="90"/>
  <c r="AG22" i="90"/>
  <c r="AF22" i="90"/>
  <c r="AE22" i="90"/>
  <c r="AD22" i="90"/>
  <c r="AC22" i="90"/>
  <c r="AB22" i="90"/>
  <c r="AA22" i="90"/>
  <c r="Z22" i="90"/>
  <c r="Y22" i="90"/>
  <c r="X22" i="90"/>
  <c r="W22" i="90"/>
  <c r="V22" i="90"/>
  <c r="U22" i="90"/>
  <c r="T22" i="90"/>
  <c r="S22" i="90"/>
  <c r="R22" i="90"/>
  <c r="Q22" i="90"/>
  <c r="P22" i="90"/>
  <c r="O22" i="90"/>
  <c r="N22" i="90"/>
  <c r="M22" i="90"/>
  <c r="L22" i="90"/>
  <c r="K22" i="90"/>
  <c r="J22" i="90"/>
  <c r="I22" i="90"/>
  <c r="H22" i="90"/>
  <c r="G22" i="90"/>
  <c r="F22" i="90"/>
  <c r="E22" i="90"/>
  <c r="D22" i="90"/>
  <c r="C22" i="90"/>
  <c r="B22" i="90"/>
  <c r="AP20" i="90"/>
  <c r="AO20" i="90"/>
  <c r="AN20" i="90"/>
  <c r="AM20" i="90"/>
  <c r="AL20" i="90"/>
  <c r="AK20" i="90"/>
  <c r="AJ20" i="90"/>
  <c r="AI20" i="90"/>
  <c r="AH20" i="90"/>
  <c r="AG20" i="90"/>
  <c r="AF20" i="90"/>
  <c r="AE20" i="90"/>
  <c r="AD20" i="90"/>
  <c r="AC20" i="90"/>
  <c r="AB20" i="90"/>
  <c r="AA20" i="90"/>
  <c r="Z20" i="90"/>
  <c r="Y20" i="90"/>
  <c r="X20" i="90"/>
  <c r="W20" i="90"/>
  <c r="V20" i="90"/>
  <c r="U20" i="90"/>
  <c r="T20" i="90"/>
  <c r="S20" i="90"/>
  <c r="R20" i="90"/>
  <c r="Q20" i="90"/>
  <c r="P20" i="90"/>
  <c r="O20" i="90"/>
  <c r="N20" i="90"/>
  <c r="M20" i="90"/>
  <c r="L20" i="90"/>
  <c r="K20" i="90"/>
  <c r="J20" i="90"/>
  <c r="I20" i="90"/>
  <c r="H20" i="90"/>
  <c r="G20" i="90"/>
  <c r="F20" i="90"/>
  <c r="E20" i="90"/>
  <c r="D20" i="90"/>
  <c r="C20" i="90"/>
  <c r="B20" i="90"/>
  <c r="AP19" i="90"/>
  <c r="AO19" i="90"/>
  <c r="AN19" i="90"/>
  <c r="AM19" i="90"/>
  <c r="AL19" i="90"/>
  <c r="AK19" i="90"/>
  <c r="AJ19" i="90"/>
  <c r="AI19" i="90"/>
  <c r="AH19" i="90"/>
  <c r="AG19" i="90"/>
  <c r="AF19" i="90"/>
  <c r="AE19" i="90"/>
  <c r="AD19" i="90"/>
  <c r="AC19" i="90"/>
  <c r="AB19" i="90"/>
  <c r="AA19" i="90"/>
  <c r="Z19" i="90"/>
  <c r="Y19" i="90"/>
  <c r="X19" i="90"/>
  <c r="W19" i="90"/>
  <c r="V19" i="90"/>
  <c r="U19" i="90"/>
  <c r="T19" i="90"/>
  <c r="S19" i="90"/>
  <c r="R19" i="90"/>
  <c r="Q19" i="90"/>
  <c r="P19" i="90"/>
  <c r="O19" i="90"/>
  <c r="N19" i="90"/>
  <c r="M19" i="90"/>
  <c r="L19" i="90"/>
  <c r="K19" i="90"/>
  <c r="J19" i="90"/>
  <c r="I19" i="90"/>
  <c r="H19" i="90"/>
  <c r="G19" i="90"/>
  <c r="F19" i="90"/>
  <c r="E19" i="90"/>
  <c r="D19" i="90"/>
  <c r="C19" i="90"/>
  <c r="B19" i="90"/>
  <c r="AP17" i="90"/>
  <c r="AO17" i="90"/>
  <c r="AN17" i="90"/>
  <c r="AM17" i="90"/>
  <c r="AL17" i="90"/>
  <c r="AK17" i="90"/>
  <c r="AJ17" i="90"/>
  <c r="AI17" i="90"/>
  <c r="AH17" i="90"/>
  <c r="AG17" i="90"/>
  <c r="AF17" i="90"/>
  <c r="AE17" i="90"/>
  <c r="AD17" i="90"/>
  <c r="AC17" i="90"/>
  <c r="AB17" i="90"/>
  <c r="AA17" i="90"/>
  <c r="Z17" i="90"/>
  <c r="Y17" i="90"/>
  <c r="X17" i="90"/>
  <c r="W17" i="90"/>
  <c r="V17" i="90"/>
  <c r="U17" i="90"/>
  <c r="T17" i="90"/>
  <c r="S17" i="90"/>
  <c r="R17" i="90"/>
  <c r="Q17" i="90"/>
  <c r="P17" i="90"/>
  <c r="O17" i="90"/>
  <c r="N17" i="90"/>
  <c r="M17" i="90"/>
  <c r="L17" i="90"/>
  <c r="K17" i="90"/>
  <c r="J17" i="90"/>
  <c r="I17" i="90"/>
  <c r="H17" i="90"/>
  <c r="G17" i="90"/>
  <c r="F17" i="90"/>
  <c r="E17" i="90"/>
  <c r="D17" i="90"/>
  <c r="C17" i="90"/>
  <c r="B17" i="90"/>
  <c r="AP16" i="90"/>
  <c r="AO16" i="90"/>
  <c r="AN16" i="90"/>
  <c r="AM16" i="90"/>
  <c r="AL16" i="90"/>
  <c r="AK16" i="90"/>
  <c r="AJ16" i="90"/>
  <c r="AI16" i="90"/>
  <c r="AH16" i="90"/>
  <c r="AG16" i="90"/>
  <c r="AF16" i="90"/>
  <c r="AE16" i="90"/>
  <c r="AD16" i="90"/>
  <c r="AC16" i="90"/>
  <c r="AB16" i="90"/>
  <c r="AA16" i="90"/>
  <c r="Z16" i="90"/>
  <c r="Y16" i="90"/>
  <c r="X16" i="90"/>
  <c r="W16" i="90"/>
  <c r="V16" i="90"/>
  <c r="U16" i="90"/>
  <c r="T16" i="90"/>
  <c r="S16" i="90"/>
  <c r="R16" i="90"/>
  <c r="Q16" i="90"/>
  <c r="P16" i="90"/>
  <c r="O16" i="90"/>
  <c r="N16" i="90"/>
  <c r="M16" i="90"/>
  <c r="L16" i="90"/>
  <c r="K16" i="90"/>
  <c r="J16" i="90"/>
  <c r="I16" i="90"/>
  <c r="H16" i="90"/>
  <c r="G16" i="90"/>
  <c r="F16" i="90"/>
  <c r="E16" i="90"/>
  <c r="D16" i="90"/>
  <c r="C16" i="90"/>
  <c r="B16" i="90"/>
  <c r="AP14" i="90"/>
  <c r="AO14" i="90"/>
  <c r="AN14" i="90"/>
  <c r="AM14" i="90"/>
  <c r="AL14" i="90"/>
  <c r="AK14" i="90"/>
  <c r="AJ14" i="90"/>
  <c r="AI14" i="90"/>
  <c r="AH14" i="90"/>
  <c r="AG14" i="90"/>
  <c r="AF14" i="90"/>
  <c r="AE14" i="90"/>
  <c r="AD14" i="90"/>
  <c r="AC14" i="90"/>
  <c r="AB14" i="90"/>
  <c r="AA14" i="90"/>
  <c r="Z14" i="90"/>
  <c r="Y14" i="90"/>
  <c r="X14" i="90"/>
  <c r="W14" i="90"/>
  <c r="V14" i="90"/>
  <c r="U14" i="90"/>
  <c r="T14" i="90"/>
  <c r="S14" i="90"/>
  <c r="R14" i="90"/>
  <c r="Q14" i="90"/>
  <c r="P14" i="90"/>
  <c r="O14" i="90"/>
  <c r="N14" i="90"/>
  <c r="M14" i="90"/>
  <c r="L14" i="90"/>
  <c r="K14" i="90"/>
  <c r="J14" i="90"/>
  <c r="I14" i="90"/>
  <c r="H14" i="90"/>
  <c r="G14" i="90"/>
  <c r="F14" i="90"/>
  <c r="E14" i="90"/>
  <c r="D14" i="90"/>
  <c r="C14" i="90"/>
  <c r="B14" i="90"/>
  <c r="AP13" i="90"/>
  <c r="AO13" i="90"/>
  <c r="AN13" i="90"/>
  <c r="AM13" i="90"/>
  <c r="AL13" i="90"/>
  <c r="AK13" i="90"/>
  <c r="AJ13" i="90"/>
  <c r="AI13" i="90"/>
  <c r="AH13" i="90"/>
  <c r="AG13" i="90"/>
  <c r="AF13" i="90"/>
  <c r="AE13" i="90"/>
  <c r="AD13" i="90"/>
  <c r="AC13" i="90"/>
  <c r="AB13" i="90"/>
  <c r="AA13" i="90"/>
  <c r="Z13" i="90"/>
  <c r="Y13" i="90"/>
  <c r="X13" i="90"/>
  <c r="W13" i="90"/>
  <c r="V13" i="90"/>
  <c r="U13" i="90"/>
  <c r="T13" i="90"/>
  <c r="S13" i="90"/>
  <c r="R13" i="90"/>
  <c r="Q13" i="90"/>
  <c r="P13" i="90"/>
  <c r="O13" i="90"/>
  <c r="N13" i="90"/>
  <c r="M13" i="90"/>
  <c r="L13" i="90"/>
  <c r="K13" i="90"/>
  <c r="J13" i="90"/>
  <c r="I13" i="90"/>
  <c r="H13" i="90"/>
  <c r="G13" i="90"/>
  <c r="F13" i="90"/>
  <c r="E13" i="90"/>
  <c r="D13" i="90"/>
  <c r="C13" i="90"/>
  <c r="B13" i="90"/>
  <c r="AP11" i="90"/>
  <c r="AO11" i="90"/>
  <c r="AN11" i="90"/>
  <c r="AM11" i="90"/>
  <c r="AL11" i="90"/>
  <c r="AK11" i="90"/>
  <c r="AJ11" i="90"/>
  <c r="AI11" i="90"/>
  <c r="AH11" i="90"/>
  <c r="AG11" i="90"/>
  <c r="AF11" i="90"/>
  <c r="AE11" i="90"/>
  <c r="AD11" i="90"/>
  <c r="AC11" i="90"/>
  <c r="AB11" i="90"/>
  <c r="AA11" i="90"/>
  <c r="Z11" i="90"/>
  <c r="Y11" i="90"/>
  <c r="X11" i="90"/>
  <c r="W11" i="90"/>
  <c r="V11" i="90"/>
  <c r="U11" i="90"/>
  <c r="T11" i="90"/>
  <c r="S11" i="90"/>
  <c r="R11" i="90"/>
  <c r="Q11" i="90"/>
  <c r="P11" i="90"/>
  <c r="O11" i="90"/>
  <c r="N11" i="90"/>
  <c r="M11" i="90"/>
  <c r="L11" i="90"/>
  <c r="K11" i="90"/>
  <c r="J11" i="90"/>
  <c r="I11" i="90"/>
  <c r="H11" i="90"/>
  <c r="G11" i="90"/>
  <c r="F11" i="90"/>
  <c r="E11" i="90"/>
  <c r="D11" i="90"/>
  <c r="C11" i="90"/>
  <c r="B11" i="90"/>
  <c r="AP10" i="90"/>
  <c r="AO10" i="90"/>
  <c r="AN10" i="90"/>
  <c r="AM10" i="90"/>
  <c r="AL10" i="90"/>
  <c r="AK10" i="90"/>
  <c r="AJ10" i="90"/>
  <c r="AI10" i="90"/>
  <c r="AH10" i="90"/>
  <c r="AG10" i="90"/>
  <c r="AF10" i="90"/>
  <c r="AE10" i="90"/>
  <c r="AD10" i="90"/>
  <c r="AC10" i="90"/>
  <c r="AB10" i="90"/>
  <c r="AA10" i="90"/>
  <c r="Z10" i="90"/>
  <c r="Y10" i="90"/>
  <c r="X10" i="90"/>
  <c r="W10" i="90"/>
  <c r="V10" i="90"/>
  <c r="U10" i="90"/>
  <c r="T10" i="90"/>
  <c r="S10" i="90"/>
  <c r="R10" i="90"/>
  <c r="Q10" i="90"/>
  <c r="P10" i="90"/>
  <c r="O10" i="90"/>
  <c r="N10" i="90"/>
  <c r="M10" i="90"/>
  <c r="L10" i="90"/>
  <c r="K10" i="90"/>
  <c r="J10" i="90"/>
  <c r="I10" i="90"/>
  <c r="H10" i="90"/>
  <c r="G10" i="90"/>
  <c r="F10" i="90"/>
  <c r="E10" i="90"/>
  <c r="D10" i="90"/>
  <c r="C10" i="90"/>
  <c r="B10" i="90"/>
  <c r="AP8" i="90"/>
  <c r="AO8" i="90"/>
  <c r="AN8" i="90"/>
  <c r="AM8" i="90"/>
  <c r="AL8" i="90"/>
  <c r="AK8" i="90"/>
  <c r="AJ8" i="90"/>
  <c r="AI8" i="90"/>
  <c r="AH8" i="90"/>
  <c r="AG8" i="90"/>
  <c r="AF8" i="90"/>
  <c r="AE8" i="90"/>
  <c r="AD8" i="90"/>
  <c r="AC8" i="90"/>
  <c r="AB8" i="90"/>
  <c r="AA8" i="90"/>
  <c r="Z8" i="90"/>
  <c r="Y8" i="90"/>
  <c r="X8" i="90"/>
  <c r="W8" i="90"/>
  <c r="V8" i="90"/>
  <c r="U8" i="90"/>
  <c r="T8" i="90"/>
  <c r="S8" i="90"/>
  <c r="R8" i="90"/>
  <c r="Q8" i="90"/>
  <c r="P8" i="90"/>
  <c r="O8" i="90"/>
  <c r="N8" i="90"/>
  <c r="M8" i="90"/>
  <c r="L8" i="90"/>
  <c r="K8" i="90"/>
  <c r="J8" i="90"/>
  <c r="I8" i="90"/>
  <c r="H8" i="90"/>
  <c r="G8" i="90"/>
  <c r="F8" i="90"/>
  <c r="E8" i="90"/>
  <c r="D8" i="90"/>
  <c r="C8" i="90"/>
  <c r="B8" i="90"/>
  <c r="AP7" i="90"/>
  <c r="AO7" i="90"/>
  <c r="AN7" i="90"/>
  <c r="AM7" i="90"/>
  <c r="AL7" i="90"/>
  <c r="AK7" i="90"/>
  <c r="AJ7" i="90"/>
  <c r="AI7" i="90"/>
  <c r="AH7" i="90"/>
  <c r="AG7" i="90"/>
  <c r="AF7" i="90"/>
  <c r="AE7" i="90"/>
  <c r="AD7" i="90"/>
  <c r="AC7" i="90"/>
  <c r="AB7" i="90"/>
  <c r="AA7" i="90"/>
  <c r="Z7" i="90"/>
  <c r="Y7" i="90"/>
  <c r="X7" i="90"/>
  <c r="W7" i="90"/>
  <c r="V7" i="90"/>
  <c r="U7" i="90"/>
  <c r="T7" i="90"/>
  <c r="S7" i="90"/>
  <c r="R7" i="90"/>
  <c r="Q7" i="90"/>
  <c r="P7" i="90"/>
  <c r="O7" i="90"/>
  <c r="N7" i="90"/>
  <c r="M7" i="90"/>
  <c r="L7" i="90"/>
  <c r="K7" i="90"/>
  <c r="J7" i="90"/>
  <c r="I7" i="90"/>
  <c r="H7" i="90"/>
  <c r="G7" i="90"/>
  <c r="F7" i="90"/>
  <c r="E7" i="90"/>
  <c r="D7" i="90"/>
  <c r="C7" i="90"/>
  <c r="B7" i="90"/>
  <c r="AP5" i="90"/>
  <c r="AO5" i="90"/>
  <c r="AN5" i="90"/>
  <c r="AM5" i="90"/>
  <c r="AL5" i="90"/>
  <c r="AK5" i="90"/>
  <c r="AJ5" i="90"/>
  <c r="AI5" i="90"/>
  <c r="AH5" i="90"/>
  <c r="AG5" i="90"/>
  <c r="AF5" i="90"/>
  <c r="AE5" i="90"/>
  <c r="AD5" i="90"/>
  <c r="AC5" i="90"/>
  <c r="AB5" i="90"/>
  <c r="AA5" i="90"/>
  <c r="Z5" i="90"/>
  <c r="Y5" i="90"/>
  <c r="X5" i="90"/>
  <c r="W5" i="90"/>
  <c r="V5" i="90"/>
  <c r="U5" i="90"/>
  <c r="T5" i="90"/>
  <c r="S5" i="90"/>
  <c r="R5" i="90"/>
  <c r="Q5" i="90"/>
  <c r="P5" i="90"/>
  <c r="O5" i="90"/>
  <c r="N5" i="90"/>
  <c r="M5" i="90"/>
  <c r="L5" i="90"/>
  <c r="K5" i="90"/>
  <c r="J5" i="90"/>
  <c r="I5" i="90"/>
  <c r="H5" i="90"/>
  <c r="G5" i="90"/>
  <c r="F5" i="90"/>
  <c r="E5" i="90"/>
  <c r="D5" i="90"/>
  <c r="C5" i="90"/>
  <c r="B5" i="90"/>
  <c r="AP4" i="90"/>
  <c r="AO4" i="90"/>
  <c r="AN4" i="90"/>
  <c r="AM4" i="90"/>
  <c r="AL4" i="90"/>
  <c r="AK4" i="90"/>
  <c r="AJ4" i="90"/>
  <c r="AI4" i="90"/>
  <c r="AH4" i="90"/>
  <c r="AG4" i="90"/>
  <c r="AF4" i="90"/>
  <c r="AE4" i="90"/>
  <c r="AD4" i="90"/>
  <c r="AC4" i="90"/>
  <c r="AB4" i="90"/>
  <c r="AA4" i="90"/>
  <c r="Z4" i="90"/>
  <c r="Y4" i="90"/>
  <c r="X4" i="90"/>
  <c r="W4" i="90"/>
  <c r="V4" i="90"/>
  <c r="U4" i="90"/>
  <c r="T4" i="90"/>
  <c r="S4" i="90"/>
  <c r="R4" i="90"/>
  <c r="Q4" i="90"/>
  <c r="P4" i="90"/>
  <c r="O4" i="90"/>
  <c r="N4" i="90"/>
  <c r="M4" i="90"/>
  <c r="L4" i="90"/>
  <c r="K4" i="90"/>
  <c r="J4" i="90"/>
  <c r="I4" i="90"/>
  <c r="H4" i="90"/>
  <c r="G4" i="90"/>
  <c r="F4" i="90"/>
  <c r="E4" i="90"/>
  <c r="D4" i="90"/>
  <c r="C4" i="90"/>
  <c r="B4" i="90"/>
  <c r="DX55" i="142"/>
  <c r="DW55" i="142"/>
  <c r="DV55" i="142"/>
  <c r="DU55" i="142"/>
  <c r="DT55" i="142"/>
  <c r="DS55" i="142"/>
  <c r="DR55" i="142"/>
  <c r="DQ55" i="142"/>
  <c r="DP55" i="142"/>
  <c r="DO55" i="142"/>
  <c r="DN55" i="142"/>
  <c r="DM55" i="142"/>
  <c r="DL55" i="142"/>
  <c r="DK55" i="142"/>
  <c r="DJ55" i="142"/>
  <c r="DI55" i="142"/>
  <c r="DH55" i="142"/>
  <c r="DG55" i="142"/>
  <c r="DF55" i="142"/>
  <c r="DE55" i="142"/>
  <c r="DD55" i="142"/>
  <c r="DC55" i="142"/>
  <c r="DB55" i="142"/>
  <c r="DA55" i="142"/>
  <c r="CZ55" i="142"/>
  <c r="CY55" i="142"/>
  <c r="CX55" i="142"/>
  <c r="CW55" i="142"/>
  <c r="CV55" i="142"/>
  <c r="CU55" i="142"/>
  <c r="CT55" i="142"/>
  <c r="CS55" i="142"/>
  <c r="CR55" i="142"/>
  <c r="CQ55" i="142"/>
  <c r="CP55" i="142"/>
  <c r="CO55" i="142"/>
  <c r="CN55" i="142"/>
  <c r="CM55" i="142"/>
  <c r="CL55" i="142"/>
  <c r="CK55" i="142"/>
  <c r="CJ55" i="142"/>
  <c r="CI55" i="142"/>
  <c r="CH55" i="142"/>
  <c r="CG55" i="142"/>
  <c r="CF55" i="142"/>
  <c r="CE55" i="142"/>
  <c r="CD55" i="142"/>
  <c r="CC55" i="142"/>
  <c r="CB55" i="142"/>
  <c r="CA55" i="142"/>
  <c r="BZ55" i="142"/>
  <c r="BY55" i="142"/>
  <c r="BX55" i="142"/>
  <c r="BW55" i="142"/>
  <c r="BV55" i="142"/>
  <c r="BU55" i="142"/>
  <c r="BT55" i="142"/>
  <c r="BS55" i="142"/>
  <c r="BR55" i="142"/>
  <c r="BQ55" i="142"/>
  <c r="BP55" i="142"/>
  <c r="BO55" i="142"/>
  <c r="BN55" i="142"/>
  <c r="BM55" i="142"/>
  <c r="BL55" i="142"/>
  <c r="BK55" i="142"/>
  <c r="BJ55" i="142"/>
  <c r="BI55" i="142"/>
  <c r="BH55" i="142"/>
  <c r="BG55" i="142"/>
  <c r="BD55" i="142"/>
  <c r="BC55" i="142"/>
  <c r="BB55" i="142"/>
  <c r="BA55" i="142"/>
  <c r="AZ55" i="142"/>
  <c r="AY55" i="142"/>
  <c r="AX55" i="142"/>
  <c r="AW55" i="142"/>
  <c r="AV55" i="142"/>
  <c r="AU55" i="142"/>
  <c r="AT55" i="142"/>
  <c r="AS55" i="142"/>
  <c r="AR55" i="142"/>
  <c r="AQ55" i="142"/>
  <c r="AP55" i="142"/>
  <c r="AO55" i="142"/>
  <c r="AN55" i="142"/>
  <c r="AM55" i="142"/>
  <c r="AL55" i="142"/>
  <c r="AK55" i="142"/>
  <c r="AJ55" i="142"/>
  <c r="AI55" i="142"/>
  <c r="AH55" i="142"/>
  <c r="AG55" i="142"/>
  <c r="AF55" i="142"/>
  <c r="AE55" i="142"/>
  <c r="AD55" i="142"/>
  <c r="AC55" i="142"/>
  <c r="AB55" i="142"/>
  <c r="AA55" i="142"/>
  <c r="Z55" i="142"/>
  <c r="Y55" i="142"/>
  <c r="X55" i="142"/>
  <c r="W55" i="142"/>
  <c r="V55" i="142"/>
  <c r="U55" i="142"/>
  <c r="T55" i="142"/>
  <c r="S55" i="142"/>
  <c r="R55" i="142"/>
  <c r="Q55" i="142"/>
  <c r="P55" i="142"/>
  <c r="O55" i="142"/>
  <c r="N55" i="142"/>
  <c r="M55" i="142"/>
  <c r="L55" i="142"/>
  <c r="K55" i="142"/>
  <c r="J55" i="142"/>
  <c r="I55" i="142"/>
  <c r="H55" i="142"/>
  <c r="G55" i="142"/>
  <c r="F55" i="142"/>
  <c r="E55" i="142"/>
  <c r="D55" i="142"/>
  <c r="C55" i="142"/>
  <c r="B55" i="142"/>
  <c r="DX53" i="142"/>
  <c r="DW53" i="142"/>
  <c r="DV53" i="142"/>
  <c r="DU53" i="142"/>
  <c r="DT53" i="142"/>
  <c r="DS53" i="142"/>
  <c r="DR53" i="142"/>
  <c r="DQ53" i="142"/>
  <c r="DP53" i="142"/>
  <c r="DO53" i="142"/>
  <c r="DN53" i="142"/>
  <c r="DM53" i="142"/>
  <c r="DL53" i="142"/>
  <c r="DK53" i="142"/>
  <c r="DJ53" i="142"/>
  <c r="DI53" i="142"/>
  <c r="DH53" i="142"/>
  <c r="DG53" i="142"/>
  <c r="DF53" i="142"/>
  <c r="DE53" i="142"/>
  <c r="DD53" i="142"/>
  <c r="DC53" i="142"/>
  <c r="DB53" i="142"/>
  <c r="DA53" i="142"/>
  <c r="CZ53" i="142"/>
  <c r="CY53" i="142"/>
  <c r="CX53" i="142"/>
  <c r="CW53" i="142"/>
  <c r="CV53" i="142"/>
  <c r="CU53" i="142"/>
  <c r="CT53" i="142"/>
  <c r="CS53" i="142"/>
  <c r="CR53" i="142"/>
  <c r="CQ53" i="142"/>
  <c r="CP53" i="142"/>
  <c r="CO53" i="142"/>
  <c r="CN53" i="142"/>
  <c r="CM53" i="142"/>
  <c r="CL53" i="142"/>
  <c r="CK53" i="142"/>
  <c r="CJ53" i="142"/>
  <c r="CI53" i="142"/>
  <c r="CH53" i="142"/>
  <c r="CG53" i="142"/>
  <c r="CF53" i="142"/>
  <c r="CE53" i="142"/>
  <c r="CD53" i="142"/>
  <c r="CC53" i="142"/>
  <c r="CB53" i="142"/>
  <c r="CA53" i="142"/>
  <c r="BZ53" i="142"/>
  <c r="BY53" i="142"/>
  <c r="BX53" i="142"/>
  <c r="BW53" i="142"/>
  <c r="BV53" i="142"/>
  <c r="BU53" i="142"/>
  <c r="BT53" i="142"/>
  <c r="BS53" i="142"/>
  <c r="BR53" i="142"/>
  <c r="BQ53" i="142"/>
  <c r="BP53" i="142"/>
  <c r="BO53" i="142"/>
  <c r="BN53" i="142"/>
  <c r="BM53" i="142"/>
  <c r="BL53" i="142"/>
  <c r="BK53" i="142"/>
  <c r="BJ53" i="142"/>
  <c r="BI53" i="142"/>
  <c r="BH53" i="142"/>
  <c r="BG53" i="142"/>
  <c r="BF53" i="142"/>
  <c r="BE53" i="142"/>
  <c r="BD53" i="142"/>
  <c r="BC53" i="142"/>
  <c r="BB53" i="142"/>
  <c r="BA53" i="142"/>
  <c r="AZ53" i="142"/>
  <c r="AY53" i="142"/>
  <c r="AX53" i="142"/>
  <c r="AW53" i="142"/>
  <c r="AV53" i="142"/>
  <c r="AU53" i="142"/>
  <c r="AT53" i="142"/>
  <c r="AS53" i="142"/>
  <c r="AR53" i="142"/>
  <c r="AQ53" i="142"/>
  <c r="AP53" i="142"/>
  <c r="AO53" i="142"/>
  <c r="AN53" i="142"/>
  <c r="AM53" i="142"/>
  <c r="AL53" i="142"/>
  <c r="AK53" i="142"/>
  <c r="AJ53" i="142"/>
  <c r="AI53" i="142"/>
  <c r="AH53" i="142"/>
  <c r="AG53" i="142"/>
  <c r="AF53" i="142"/>
  <c r="AE53" i="142"/>
  <c r="AD53" i="142"/>
  <c r="AC53" i="142"/>
  <c r="AB53" i="142"/>
  <c r="AA53" i="142"/>
  <c r="Z53" i="142"/>
  <c r="Y53" i="142"/>
  <c r="X53" i="142"/>
  <c r="W53" i="142"/>
  <c r="V53" i="142"/>
  <c r="U53" i="142"/>
  <c r="T53" i="142"/>
  <c r="S53" i="142"/>
  <c r="R53" i="142"/>
  <c r="Q53" i="142"/>
  <c r="P53" i="142"/>
  <c r="O53" i="142"/>
  <c r="N53" i="142"/>
  <c r="M53" i="142"/>
  <c r="L53" i="142"/>
  <c r="K53" i="142"/>
  <c r="J53" i="142"/>
  <c r="I53" i="142"/>
  <c r="H53" i="142"/>
  <c r="G53" i="142"/>
  <c r="F53" i="142"/>
  <c r="E53" i="142"/>
  <c r="D53" i="142"/>
  <c r="C53" i="142"/>
  <c r="B53" i="142"/>
  <c r="DX52" i="142"/>
  <c r="DW52" i="142"/>
  <c r="DV52" i="142"/>
  <c r="DU52" i="142"/>
  <c r="DT52" i="142"/>
  <c r="DS52" i="142"/>
  <c r="DR52" i="142"/>
  <c r="DQ52" i="142"/>
  <c r="DP52" i="142"/>
  <c r="DO52" i="142"/>
  <c r="DN52" i="142"/>
  <c r="DM52" i="142"/>
  <c r="DL52" i="142"/>
  <c r="DK52" i="142"/>
  <c r="DJ52" i="142"/>
  <c r="DI52" i="142"/>
  <c r="DH52" i="142"/>
  <c r="DG52" i="142"/>
  <c r="DF52" i="142"/>
  <c r="DE52" i="142"/>
  <c r="DD52" i="142"/>
  <c r="DC52" i="142"/>
  <c r="DB52" i="142"/>
  <c r="DA52" i="142"/>
  <c r="CZ52" i="142"/>
  <c r="CY52" i="142"/>
  <c r="CX52" i="142"/>
  <c r="CW52" i="142"/>
  <c r="CV52" i="142"/>
  <c r="CU52" i="142"/>
  <c r="CT52" i="142"/>
  <c r="CS52" i="142"/>
  <c r="CR52" i="142"/>
  <c r="CQ52" i="142"/>
  <c r="CP52" i="142"/>
  <c r="CO52" i="142"/>
  <c r="CN52" i="142"/>
  <c r="CM52" i="142"/>
  <c r="CL52" i="142"/>
  <c r="CK52" i="142"/>
  <c r="CJ52" i="142"/>
  <c r="CI52" i="142"/>
  <c r="CH52" i="142"/>
  <c r="CG52" i="142"/>
  <c r="CF52" i="142"/>
  <c r="CE52" i="142"/>
  <c r="CD52" i="142"/>
  <c r="CC52" i="142"/>
  <c r="CB52" i="142"/>
  <c r="CA52" i="142"/>
  <c r="BZ52" i="142"/>
  <c r="BY52" i="142"/>
  <c r="BX52" i="142"/>
  <c r="BW52" i="142"/>
  <c r="BV52" i="142"/>
  <c r="BU52" i="142"/>
  <c r="BT52" i="142"/>
  <c r="BS52" i="142"/>
  <c r="BR52" i="142"/>
  <c r="BQ52" i="142"/>
  <c r="BP52" i="142"/>
  <c r="BO52" i="142"/>
  <c r="BN52" i="142"/>
  <c r="BM52" i="142"/>
  <c r="BL52" i="142"/>
  <c r="BK52" i="142"/>
  <c r="BJ52" i="142"/>
  <c r="BI52" i="142"/>
  <c r="BH52" i="142"/>
  <c r="BG52" i="142"/>
  <c r="BF52" i="142"/>
  <c r="BE52" i="142"/>
  <c r="BD52" i="142"/>
  <c r="BC52" i="142"/>
  <c r="BB52" i="142"/>
  <c r="BA52" i="142"/>
  <c r="AZ52" i="142"/>
  <c r="AY52" i="142"/>
  <c r="AX52" i="142"/>
  <c r="AW52" i="142"/>
  <c r="AV52" i="142"/>
  <c r="AU52" i="142"/>
  <c r="AT52" i="142"/>
  <c r="AS52" i="142"/>
  <c r="AR52" i="142"/>
  <c r="AQ52" i="142"/>
  <c r="AP52" i="142"/>
  <c r="AO52" i="142"/>
  <c r="AN52" i="142"/>
  <c r="AM52" i="142"/>
  <c r="AL52" i="142"/>
  <c r="AK52" i="142"/>
  <c r="AJ52" i="142"/>
  <c r="AI52" i="142"/>
  <c r="AH52" i="142"/>
  <c r="AG52" i="142"/>
  <c r="AF52" i="142"/>
  <c r="AE52" i="142"/>
  <c r="AD52" i="142"/>
  <c r="AC52" i="142"/>
  <c r="AB52" i="142"/>
  <c r="AA52" i="142"/>
  <c r="Z52" i="142"/>
  <c r="Y52" i="142"/>
  <c r="X52" i="142"/>
  <c r="W52" i="142"/>
  <c r="V52" i="142"/>
  <c r="U52" i="142"/>
  <c r="T52" i="142"/>
  <c r="S52" i="142"/>
  <c r="R52" i="142"/>
  <c r="Q52" i="142"/>
  <c r="P52" i="142"/>
  <c r="O52" i="142"/>
  <c r="N52" i="142"/>
  <c r="M52" i="142"/>
  <c r="L52" i="142"/>
  <c r="K52" i="142"/>
  <c r="J52" i="142"/>
  <c r="I52" i="142"/>
  <c r="H52" i="142"/>
  <c r="G52" i="142"/>
  <c r="F52" i="142"/>
  <c r="E52" i="142"/>
  <c r="D52" i="142"/>
  <c r="C52" i="142"/>
  <c r="B52" i="142"/>
  <c r="DX50" i="142"/>
  <c r="DW50" i="142"/>
  <c r="DV50" i="142"/>
  <c r="DU50" i="142"/>
  <c r="DT50" i="142"/>
  <c r="DS50" i="142"/>
  <c r="DR50" i="142"/>
  <c r="DQ50" i="142"/>
  <c r="DP50" i="142"/>
  <c r="DO50" i="142"/>
  <c r="DN50" i="142"/>
  <c r="DM50" i="142"/>
  <c r="DL50" i="142"/>
  <c r="DK50" i="142"/>
  <c r="DJ50" i="142"/>
  <c r="DI50" i="142"/>
  <c r="DH50" i="142"/>
  <c r="DG50" i="142"/>
  <c r="DF50" i="142"/>
  <c r="DE50" i="142"/>
  <c r="DD50" i="142"/>
  <c r="DC50" i="142"/>
  <c r="DB50" i="142"/>
  <c r="DA50" i="142"/>
  <c r="CZ50" i="142"/>
  <c r="CY50" i="142"/>
  <c r="CX50" i="142"/>
  <c r="CW50" i="142"/>
  <c r="CV50" i="142"/>
  <c r="CU50" i="142"/>
  <c r="CT50" i="142"/>
  <c r="CS50" i="142"/>
  <c r="CR50" i="142"/>
  <c r="CQ50" i="142"/>
  <c r="CP50" i="142"/>
  <c r="CO50" i="142"/>
  <c r="CN50" i="142"/>
  <c r="CM50" i="142"/>
  <c r="CL50" i="142"/>
  <c r="CK50" i="142"/>
  <c r="CJ50" i="142"/>
  <c r="CI50" i="142"/>
  <c r="CH50" i="142"/>
  <c r="CG50" i="142"/>
  <c r="CF50" i="142"/>
  <c r="CE50" i="142"/>
  <c r="CD50" i="142"/>
  <c r="CC50" i="142"/>
  <c r="CB50" i="142"/>
  <c r="CA50" i="142"/>
  <c r="BZ50" i="142"/>
  <c r="BY50" i="142"/>
  <c r="BX50" i="142"/>
  <c r="BW50" i="142"/>
  <c r="BV50" i="142"/>
  <c r="BU50" i="142"/>
  <c r="BT50" i="142"/>
  <c r="BS50" i="142"/>
  <c r="BR50" i="142"/>
  <c r="BQ50" i="142"/>
  <c r="BP50" i="142"/>
  <c r="BO50" i="142"/>
  <c r="BN50" i="142"/>
  <c r="BM50" i="142"/>
  <c r="BL50" i="142"/>
  <c r="BK50" i="142"/>
  <c r="BJ50" i="142"/>
  <c r="BI50" i="142"/>
  <c r="BH50" i="142"/>
  <c r="BG50" i="142"/>
  <c r="BF50" i="142"/>
  <c r="BE50" i="142"/>
  <c r="BD50" i="142"/>
  <c r="BC50" i="142"/>
  <c r="BB50" i="142"/>
  <c r="BA50" i="142"/>
  <c r="AZ50" i="142"/>
  <c r="AY50" i="142"/>
  <c r="AX50" i="142"/>
  <c r="AW50" i="142"/>
  <c r="AV50" i="142"/>
  <c r="AU50" i="142"/>
  <c r="AT50" i="142"/>
  <c r="AS50" i="142"/>
  <c r="AR50" i="142"/>
  <c r="AQ50" i="142"/>
  <c r="AP50" i="142"/>
  <c r="AO50" i="142"/>
  <c r="AN50" i="142"/>
  <c r="AM50" i="142"/>
  <c r="AL50" i="142"/>
  <c r="AK50" i="142"/>
  <c r="AJ50" i="142"/>
  <c r="AI50" i="142"/>
  <c r="AH50" i="142"/>
  <c r="AG50" i="142"/>
  <c r="AF50" i="142"/>
  <c r="AE50" i="142"/>
  <c r="AD50" i="142"/>
  <c r="AC50" i="142"/>
  <c r="AB50" i="142"/>
  <c r="AA50" i="142"/>
  <c r="Z50" i="142"/>
  <c r="Y50" i="142"/>
  <c r="X50" i="142"/>
  <c r="W50" i="142"/>
  <c r="V50" i="142"/>
  <c r="U50" i="142"/>
  <c r="T50" i="142"/>
  <c r="S50" i="142"/>
  <c r="R50" i="142"/>
  <c r="Q50" i="142"/>
  <c r="P50" i="142"/>
  <c r="O50" i="142"/>
  <c r="N50" i="142"/>
  <c r="M50" i="142"/>
  <c r="L50" i="142"/>
  <c r="K50" i="142"/>
  <c r="J50" i="142"/>
  <c r="I50" i="142"/>
  <c r="H50" i="142"/>
  <c r="G50" i="142"/>
  <c r="F50" i="142"/>
  <c r="E50" i="142"/>
  <c r="D50" i="142"/>
  <c r="C50" i="142"/>
  <c r="B50" i="142"/>
  <c r="DX49" i="142"/>
  <c r="DW49" i="142"/>
  <c r="DV49" i="142"/>
  <c r="DU49" i="142"/>
  <c r="DT49" i="142"/>
  <c r="DS49" i="142"/>
  <c r="DR49" i="142"/>
  <c r="DQ49" i="142"/>
  <c r="DP49" i="142"/>
  <c r="DO49" i="142"/>
  <c r="DN49" i="142"/>
  <c r="DM49" i="142"/>
  <c r="DL49" i="142"/>
  <c r="DK49" i="142"/>
  <c r="DJ49" i="142"/>
  <c r="DI49" i="142"/>
  <c r="DH49" i="142"/>
  <c r="DG49" i="142"/>
  <c r="DF49" i="142"/>
  <c r="DE49" i="142"/>
  <c r="DD49" i="142"/>
  <c r="DC49" i="142"/>
  <c r="DB49" i="142"/>
  <c r="DA49" i="142"/>
  <c r="CZ49" i="142"/>
  <c r="CY49" i="142"/>
  <c r="CX49" i="142"/>
  <c r="CW49" i="142"/>
  <c r="CV49" i="142"/>
  <c r="CU49" i="142"/>
  <c r="CT49" i="142"/>
  <c r="CS49" i="142"/>
  <c r="CR49" i="142"/>
  <c r="CQ49" i="142"/>
  <c r="CP49" i="142"/>
  <c r="CO49" i="142"/>
  <c r="CN49" i="142"/>
  <c r="CM49" i="142"/>
  <c r="CL49" i="142"/>
  <c r="CK49" i="142"/>
  <c r="CJ49" i="142"/>
  <c r="CI49" i="142"/>
  <c r="CH49" i="142"/>
  <c r="CG49" i="142"/>
  <c r="CF49" i="142"/>
  <c r="CE49" i="142"/>
  <c r="CD49" i="142"/>
  <c r="CC49" i="142"/>
  <c r="CB49" i="142"/>
  <c r="CA49" i="142"/>
  <c r="BZ49" i="142"/>
  <c r="BY49" i="142"/>
  <c r="BX49" i="142"/>
  <c r="BW49" i="142"/>
  <c r="BV49" i="142"/>
  <c r="BU49" i="142"/>
  <c r="BT49" i="142"/>
  <c r="BS49" i="142"/>
  <c r="BR49" i="142"/>
  <c r="BQ49" i="142"/>
  <c r="BP49" i="142"/>
  <c r="BO49" i="142"/>
  <c r="BN49" i="142"/>
  <c r="BM49" i="142"/>
  <c r="BL49" i="142"/>
  <c r="BK49" i="142"/>
  <c r="BJ49" i="142"/>
  <c r="BI49" i="142"/>
  <c r="BH49" i="142"/>
  <c r="BG49" i="142"/>
  <c r="BF49" i="142"/>
  <c r="BE49" i="142"/>
  <c r="BD49" i="142"/>
  <c r="BC49" i="142"/>
  <c r="BB49" i="142"/>
  <c r="BA49" i="142"/>
  <c r="AZ49" i="142"/>
  <c r="AY49" i="142"/>
  <c r="AX49" i="142"/>
  <c r="AW49" i="142"/>
  <c r="AV49" i="142"/>
  <c r="AU49" i="142"/>
  <c r="AT49" i="142"/>
  <c r="AS49" i="142"/>
  <c r="AR49" i="142"/>
  <c r="AQ49" i="142"/>
  <c r="AP49" i="142"/>
  <c r="AO49" i="142"/>
  <c r="AN49" i="142"/>
  <c r="AM49" i="142"/>
  <c r="AL49" i="142"/>
  <c r="AK49" i="142"/>
  <c r="AJ49" i="142"/>
  <c r="AI49" i="142"/>
  <c r="AH49" i="142"/>
  <c r="AG49" i="142"/>
  <c r="AF49" i="142"/>
  <c r="AE49" i="142"/>
  <c r="AD49" i="142"/>
  <c r="AC49" i="142"/>
  <c r="AB49" i="142"/>
  <c r="AA49" i="142"/>
  <c r="Z49" i="142"/>
  <c r="Y49" i="142"/>
  <c r="X49" i="142"/>
  <c r="W49" i="142"/>
  <c r="V49" i="142"/>
  <c r="U49" i="142"/>
  <c r="T49" i="142"/>
  <c r="S49" i="142"/>
  <c r="R49" i="142"/>
  <c r="Q49" i="142"/>
  <c r="P49" i="142"/>
  <c r="O49" i="142"/>
  <c r="N49" i="142"/>
  <c r="M49" i="142"/>
  <c r="L49" i="142"/>
  <c r="K49" i="142"/>
  <c r="J49" i="142"/>
  <c r="I49" i="142"/>
  <c r="H49" i="142"/>
  <c r="G49" i="142"/>
  <c r="F49" i="142"/>
  <c r="E49" i="142"/>
  <c r="D49" i="142"/>
  <c r="C49" i="142"/>
  <c r="B49" i="142"/>
  <c r="DX47" i="142"/>
  <c r="DW47" i="142"/>
  <c r="DV47" i="142"/>
  <c r="DU47" i="142"/>
  <c r="DT47" i="142"/>
  <c r="DS47" i="142"/>
  <c r="DR47" i="142"/>
  <c r="DQ47" i="142"/>
  <c r="DP47" i="142"/>
  <c r="DO47" i="142"/>
  <c r="DN47" i="142"/>
  <c r="DM47" i="142"/>
  <c r="DL47" i="142"/>
  <c r="DK47" i="142"/>
  <c r="DJ47" i="142"/>
  <c r="DI47" i="142"/>
  <c r="DH47" i="142"/>
  <c r="DG47" i="142"/>
  <c r="DF47" i="142"/>
  <c r="DE47" i="142"/>
  <c r="DD47" i="142"/>
  <c r="DC47" i="142"/>
  <c r="DB47" i="142"/>
  <c r="DA47" i="142"/>
  <c r="CZ47" i="142"/>
  <c r="CY47" i="142"/>
  <c r="CX47" i="142"/>
  <c r="CW47" i="142"/>
  <c r="CV47" i="142"/>
  <c r="CU47" i="142"/>
  <c r="CT47" i="142"/>
  <c r="CS47" i="142"/>
  <c r="CR47" i="142"/>
  <c r="CQ47" i="142"/>
  <c r="CP47" i="142"/>
  <c r="CO47" i="142"/>
  <c r="CN47" i="142"/>
  <c r="CM47" i="142"/>
  <c r="CL47" i="142"/>
  <c r="CK47" i="142"/>
  <c r="CJ47" i="142"/>
  <c r="CI47" i="142"/>
  <c r="CH47" i="142"/>
  <c r="CG47" i="142"/>
  <c r="CF47" i="142"/>
  <c r="CE47" i="142"/>
  <c r="CD47" i="142"/>
  <c r="CC47" i="142"/>
  <c r="CB47" i="142"/>
  <c r="CA47" i="142"/>
  <c r="BZ47" i="142"/>
  <c r="BY47" i="142"/>
  <c r="BX47" i="142"/>
  <c r="BW47" i="142"/>
  <c r="BV47" i="142"/>
  <c r="BU47" i="142"/>
  <c r="BT47" i="142"/>
  <c r="BS47" i="142"/>
  <c r="BR47" i="142"/>
  <c r="BQ47" i="142"/>
  <c r="BP47" i="142"/>
  <c r="BO47" i="142"/>
  <c r="BN47" i="142"/>
  <c r="BM47" i="142"/>
  <c r="BL47" i="142"/>
  <c r="BK47" i="142"/>
  <c r="BJ47" i="142"/>
  <c r="BI47" i="142"/>
  <c r="BH47" i="142"/>
  <c r="BG47" i="142"/>
  <c r="BF47" i="142"/>
  <c r="BE47" i="142"/>
  <c r="BD47" i="142"/>
  <c r="BC47" i="142"/>
  <c r="BB47" i="142"/>
  <c r="BA47" i="142"/>
  <c r="AZ47" i="142"/>
  <c r="AY47" i="142"/>
  <c r="AX47" i="142"/>
  <c r="AW47" i="142"/>
  <c r="AV47" i="142"/>
  <c r="AU47" i="142"/>
  <c r="AT47" i="142"/>
  <c r="AS47" i="142"/>
  <c r="AR47" i="142"/>
  <c r="AQ47" i="142"/>
  <c r="AP47" i="142"/>
  <c r="AO47" i="142"/>
  <c r="AN47" i="142"/>
  <c r="AM47" i="142"/>
  <c r="AL47" i="142"/>
  <c r="AK47" i="142"/>
  <c r="AJ47" i="142"/>
  <c r="AI47" i="142"/>
  <c r="AH47" i="142"/>
  <c r="AG47" i="142"/>
  <c r="AF47" i="142"/>
  <c r="AE47" i="142"/>
  <c r="AD47" i="142"/>
  <c r="AC47" i="142"/>
  <c r="AB47" i="142"/>
  <c r="AA47" i="142"/>
  <c r="Z47" i="142"/>
  <c r="Y47" i="142"/>
  <c r="X47" i="142"/>
  <c r="W47" i="142"/>
  <c r="V47" i="142"/>
  <c r="U47" i="142"/>
  <c r="T47" i="142"/>
  <c r="S47" i="142"/>
  <c r="R47" i="142"/>
  <c r="Q47" i="142"/>
  <c r="P47" i="142"/>
  <c r="O47" i="142"/>
  <c r="N47" i="142"/>
  <c r="M47" i="142"/>
  <c r="L47" i="142"/>
  <c r="K47" i="142"/>
  <c r="J47" i="142"/>
  <c r="I47" i="142"/>
  <c r="H47" i="142"/>
  <c r="G47" i="142"/>
  <c r="F47" i="142"/>
  <c r="E47" i="142"/>
  <c r="D47" i="142"/>
  <c r="C47" i="142"/>
  <c r="B47" i="142"/>
  <c r="DX46" i="142"/>
  <c r="DW46" i="142"/>
  <c r="DV46" i="142"/>
  <c r="DU46" i="142"/>
  <c r="DT46" i="142"/>
  <c r="DS46" i="142"/>
  <c r="DR46" i="142"/>
  <c r="DQ46" i="142"/>
  <c r="DP46" i="142"/>
  <c r="DO46" i="142"/>
  <c r="DN46" i="142"/>
  <c r="DM46" i="142"/>
  <c r="DL46" i="142"/>
  <c r="DK46" i="142"/>
  <c r="DJ46" i="142"/>
  <c r="DI46" i="142"/>
  <c r="DH46" i="142"/>
  <c r="DG46" i="142"/>
  <c r="DF46" i="142"/>
  <c r="DE46" i="142"/>
  <c r="DD46" i="142"/>
  <c r="DC46" i="142"/>
  <c r="DB46" i="142"/>
  <c r="DA46" i="142"/>
  <c r="CZ46" i="142"/>
  <c r="CY46" i="142"/>
  <c r="CX46" i="142"/>
  <c r="CW46" i="142"/>
  <c r="CV46" i="142"/>
  <c r="CU46" i="142"/>
  <c r="CT46" i="142"/>
  <c r="CS46" i="142"/>
  <c r="CR46" i="142"/>
  <c r="CQ46" i="142"/>
  <c r="CP46" i="142"/>
  <c r="CO46" i="142"/>
  <c r="CN46" i="142"/>
  <c r="CM46" i="142"/>
  <c r="CL46" i="142"/>
  <c r="CK46" i="142"/>
  <c r="CJ46" i="142"/>
  <c r="CI46" i="142"/>
  <c r="CH46" i="142"/>
  <c r="CG46" i="142"/>
  <c r="CF46" i="142"/>
  <c r="CE46" i="142"/>
  <c r="CD46" i="142"/>
  <c r="CC46" i="142"/>
  <c r="CB46" i="142"/>
  <c r="CA46" i="142"/>
  <c r="BZ46" i="142"/>
  <c r="BY46" i="142"/>
  <c r="BX46" i="142"/>
  <c r="BW46" i="142"/>
  <c r="BV46" i="142"/>
  <c r="BU46" i="142"/>
  <c r="BT46" i="142"/>
  <c r="BS46" i="142"/>
  <c r="BR46" i="142"/>
  <c r="BQ46" i="142"/>
  <c r="BP46" i="142"/>
  <c r="BO46" i="142"/>
  <c r="BN46" i="142"/>
  <c r="BM46" i="142"/>
  <c r="BL46" i="142"/>
  <c r="BK46" i="142"/>
  <c r="BJ46" i="142"/>
  <c r="BI46" i="142"/>
  <c r="BH46" i="142"/>
  <c r="BG46" i="142"/>
  <c r="BF46" i="142"/>
  <c r="BE46" i="142"/>
  <c r="BD46" i="142"/>
  <c r="BC46" i="142"/>
  <c r="BB46" i="142"/>
  <c r="BA46" i="142"/>
  <c r="AZ46" i="142"/>
  <c r="AY46" i="142"/>
  <c r="AX46" i="142"/>
  <c r="AW46" i="142"/>
  <c r="AV46" i="142"/>
  <c r="AU46" i="142"/>
  <c r="AT46" i="142"/>
  <c r="AS46" i="142"/>
  <c r="AR46" i="142"/>
  <c r="AQ46" i="142"/>
  <c r="AP46" i="142"/>
  <c r="AO46" i="142"/>
  <c r="AN46" i="142"/>
  <c r="AM46" i="142"/>
  <c r="AL46" i="142"/>
  <c r="AK46" i="142"/>
  <c r="AJ46" i="142"/>
  <c r="AI46" i="142"/>
  <c r="AH46" i="142"/>
  <c r="AG46" i="142"/>
  <c r="AF46" i="142"/>
  <c r="AE46" i="142"/>
  <c r="AD46" i="142"/>
  <c r="AC46" i="142"/>
  <c r="AB46" i="142"/>
  <c r="AA46" i="142"/>
  <c r="Z46" i="142"/>
  <c r="Y46" i="142"/>
  <c r="X46" i="142"/>
  <c r="W46" i="142"/>
  <c r="V46" i="142"/>
  <c r="U46" i="142"/>
  <c r="T46" i="142"/>
  <c r="S46" i="142"/>
  <c r="R46" i="142"/>
  <c r="Q46" i="142"/>
  <c r="P46" i="142"/>
  <c r="O46" i="142"/>
  <c r="N46" i="142"/>
  <c r="M46" i="142"/>
  <c r="L46" i="142"/>
  <c r="K46" i="142"/>
  <c r="J46" i="142"/>
  <c r="I46" i="142"/>
  <c r="H46" i="142"/>
  <c r="G46" i="142"/>
  <c r="F46" i="142"/>
  <c r="E46" i="142"/>
  <c r="D46" i="142"/>
  <c r="C46" i="142"/>
  <c r="B46" i="142"/>
  <c r="DX44" i="142"/>
  <c r="DW44" i="142"/>
  <c r="DV44" i="142"/>
  <c r="DU44" i="142"/>
  <c r="DT44" i="142"/>
  <c r="DS44" i="142"/>
  <c r="DR44" i="142"/>
  <c r="DQ44" i="142"/>
  <c r="DP44" i="142"/>
  <c r="DO44" i="142"/>
  <c r="DN44" i="142"/>
  <c r="DM44" i="142"/>
  <c r="DL44" i="142"/>
  <c r="DK44" i="142"/>
  <c r="DJ44" i="142"/>
  <c r="DI44" i="142"/>
  <c r="DH44" i="142"/>
  <c r="DG44" i="142"/>
  <c r="DF44" i="142"/>
  <c r="DE44" i="142"/>
  <c r="DD44" i="142"/>
  <c r="DC44" i="142"/>
  <c r="DB44" i="142"/>
  <c r="DA44" i="142"/>
  <c r="CZ44" i="142"/>
  <c r="CY44" i="142"/>
  <c r="CX44" i="142"/>
  <c r="CW44" i="142"/>
  <c r="CV44" i="142"/>
  <c r="CU44" i="142"/>
  <c r="CT44" i="142"/>
  <c r="CS44" i="142"/>
  <c r="CR44" i="142"/>
  <c r="CQ44" i="142"/>
  <c r="CP44" i="142"/>
  <c r="CO44" i="142"/>
  <c r="CN44" i="142"/>
  <c r="CM44" i="142"/>
  <c r="CL44" i="142"/>
  <c r="CK44" i="142"/>
  <c r="CJ44" i="142"/>
  <c r="CI44" i="142"/>
  <c r="CH44" i="142"/>
  <c r="CG44" i="142"/>
  <c r="CF44" i="142"/>
  <c r="CE44" i="142"/>
  <c r="CD44" i="142"/>
  <c r="CC44" i="142"/>
  <c r="CB44" i="142"/>
  <c r="CA44" i="142"/>
  <c r="BZ44" i="142"/>
  <c r="BY44" i="142"/>
  <c r="BX44" i="142"/>
  <c r="BW44" i="142"/>
  <c r="BV44" i="142"/>
  <c r="BU44" i="142"/>
  <c r="BT44" i="142"/>
  <c r="BS44" i="142"/>
  <c r="BR44" i="142"/>
  <c r="BQ44" i="142"/>
  <c r="BP44" i="142"/>
  <c r="BO44" i="142"/>
  <c r="BN44" i="142"/>
  <c r="BM44" i="142"/>
  <c r="BL44" i="142"/>
  <c r="BK44" i="142"/>
  <c r="BJ44" i="142"/>
  <c r="BI44" i="142"/>
  <c r="BH44" i="142"/>
  <c r="BG44" i="142"/>
  <c r="BF44" i="142"/>
  <c r="BE44" i="142"/>
  <c r="BD44" i="142"/>
  <c r="BC44" i="142"/>
  <c r="BB44" i="142"/>
  <c r="BA44" i="142"/>
  <c r="AZ44" i="142"/>
  <c r="AY44" i="142"/>
  <c r="AX44" i="142"/>
  <c r="AW44" i="142"/>
  <c r="AV44" i="142"/>
  <c r="AU44" i="142"/>
  <c r="AT44" i="142"/>
  <c r="AS44" i="142"/>
  <c r="AR44" i="142"/>
  <c r="AQ44" i="142"/>
  <c r="AP44" i="142"/>
  <c r="AO44" i="142"/>
  <c r="AN44" i="142"/>
  <c r="AM44" i="142"/>
  <c r="AL44" i="142"/>
  <c r="AK44" i="142"/>
  <c r="AJ44" i="142"/>
  <c r="AI44" i="142"/>
  <c r="AH44" i="142"/>
  <c r="AG44" i="142"/>
  <c r="AF44" i="142"/>
  <c r="AE44" i="142"/>
  <c r="AD44" i="142"/>
  <c r="AC44" i="142"/>
  <c r="AB44" i="142"/>
  <c r="AA44" i="142"/>
  <c r="Z44" i="142"/>
  <c r="Y44" i="142"/>
  <c r="X44" i="142"/>
  <c r="W44" i="142"/>
  <c r="V44" i="142"/>
  <c r="U44" i="142"/>
  <c r="T44" i="142"/>
  <c r="S44" i="142"/>
  <c r="R44" i="142"/>
  <c r="Q44" i="142"/>
  <c r="P44" i="142"/>
  <c r="O44" i="142"/>
  <c r="N44" i="142"/>
  <c r="M44" i="142"/>
  <c r="L44" i="142"/>
  <c r="K44" i="142"/>
  <c r="J44" i="142"/>
  <c r="I44" i="142"/>
  <c r="H44" i="142"/>
  <c r="G44" i="142"/>
  <c r="F44" i="142"/>
  <c r="E44" i="142"/>
  <c r="D44" i="142"/>
  <c r="C44" i="142"/>
  <c r="B44" i="142"/>
  <c r="DX43" i="142"/>
  <c r="DW43" i="142"/>
  <c r="DV43" i="142"/>
  <c r="DU43" i="142"/>
  <c r="DT43" i="142"/>
  <c r="DS43" i="142"/>
  <c r="DR43" i="142"/>
  <c r="DQ43" i="142"/>
  <c r="DP43" i="142"/>
  <c r="DO43" i="142"/>
  <c r="DN43" i="142"/>
  <c r="DM43" i="142"/>
  <c r="DL43" i="142"/>
  <c r="DK43" i="142"/>
  <c r="DJ43" i="142"/>
  <c r="DI43" i="142"/>
  <c r="DH43" i="142"/>
  <c r="DG43" i="142"/>
  <c r="DF43" i="142"/>
  <c r="DE43" i="142"/>
  <c r="DD43" i="142"/>
  <c r="DC43" i="142"/>
  <c r="DB43" i="142"/>
  <c r="DA43" i="142"/>
  <c r="CZ43" i="142"/>
  <c r="CY43" i="142"/>
  <c r="CX43" i="142"/>
  <c r="CW43" i="142"/>
  <c r="CV43" i="142"/>
  <c r="CU43" i="142"/>
  <c r="CT43" i="142"/>
  <c r="CS43" i="142"/>
  <c r="CR43" i="142"/>
  <c r="CQ43" i="142"/>
  <c r="CP43" i="142"/>
  <c r="CO43" i="142"/>
  <c r="CN43" i="142"/>
  <c r="CM43" i="142"/>
  <c r="CL43" i="142"/>
  <c r="CK43" i="142"/>
  <c r="CJ43" i="142"/>
  <c r="CI43" i="142"/>
  <c r="CH43" i="142"/>
  <c r="CG43" i="142"/>
  <c r="CF43" i="142"/>
  <c r="CE43" i="142"/>
  <c r="CD43" i="142"/>
  <c r="CC43" i="142"/>
  <c r="CB43" i="142"/>
  <c r="CA43" i="142"/>
  <c r="BZ43" i="142"/>
  <c r="BY43" i="142"/>
  <c r="BX43" i="142"/>
  <c r="BW43" i="142"/>
  <c r="BV43" i="142"/>
  <c r="BU43" i="142"/>
  <c r="BT43" i="142"/>
  <c r="BS43" i="142"/>
  <c r="BR43" i="142"/>
  <c r="BQ43" i="142"/>
  <c r="BP43" i="142"/>
  <c r="BO43" i="142"/>
  <c r="BN43" i="142"/>
  <c r="BM43" i="142"/>
  <c r="BL43" i="142"/>
  <c r="BK43" i="142"/>
  <c r="BJ43" i="142"/>
  <c r="BI43" i="142"/>
  <c r="BH43" i="142"/>
  <c r="BG43" i="142"/>
  <c r="BF43" i="142"/>
  <c r="BE43" i="142"/>
  <c r="BD43" i="142"/>
  <c r="BC43" i="142"/>
  <c r="BB43" i="142"/>
  <c r="BA43" i="142"/>
  <c r="AZ43" i="142"/>
  <c r="AY43" i="142"/>
  <c r="AX43" i="142"/>
  <c r="AW43" i="142"/>
  <c r="AV43" i="142"/>
  <c r="AU43" i="142"/>
  <c r="AT43" i="142"/>
  <c r="AS43" i="142"/>
  <c r="AR43" i="142"/>
  <c r="AQ43" i="142"/>
  <c r="AP43" i="142"/>
  <c r="AO43" i="142"/>
  <c r="AN43" i="142"/>
  <c r="AM43" i="142"/>
  <c r="AL43" i="142"/>
  <c r="AK43" i="142"/>
  <c r="AJ43" i="142"/>
  <c r="AI43" i="142"/>
  <c r="AH43" i="142"/>
  <c r="AG43" i="142"/>
  <c r="AF43" i="142"/>
  <c r="AE43" i="142"/>
  <c r="AD43" i="142"/>
  <c r="AC43" i="142"/>
  <c r="AB43" i="142"/>
  <c r="AA43" i="142"/>
  <c r="Z43" i="142"/>
  <c r="Y43" i="142"/>
  <c r="X43" i="142"/>
  <c r="W43" i="142"/>
  <c r="V43" i="142"/>
  <c r="U43" i="142"/>
  <c r="T43" i="142"/>
  <c r="S43" i="142"/>
  <c r="R43" i="142"/>
  <c r="Q43" i="142"/>
  <c r="P43" i="142"/>
  <c r="O43" i="142"/>
  <c r="N43" i="142"/>
  <c r="M43" i="142"/>
  <c r="L43" i="142"/>
  <c r="K43" i="142"/>
  <c r="J43" i="142"/>
  <c r="I43" i="142"/>
  <c r="H43" i="142"/>
  <c r="G43" i="142"/>
  <c r="F43" i="142"/>
  <c r="E43" i="142"/>
  <c r="D43" i="142"/>
  <c r="C43" i="142"/>
  <c r="B43" i="142"/>
  <c r="DX41" i="142"/>
  <c r="DW41" i="142"/>
  <c r="DV41" i="142"/>
  <c r="DU41" i="142"/>
  <c r="DT41" i="142"/>
  <c r="DS41" i="142"/>
  <c r="DR41" i="142"/>
  <c r="DQ41" i="142"/>
  <c r="DP41" i="142"/>
  <c r="DO41" i="142"/>
  <c r="DN41" i="142"/>
  <c r="DM41" i="142"/>
  <c r="DL41" i="142"/>
  <c r="DK41" i="142"/>
  <c r="DJ41" i="142"/>
  <c r="DI41" i="142"/>
  <c r="DH41" i="142"/>
  <c r="DG41" i="142"/>
  <c r="DF41" i="142"/>
  <c r="DE41" i="142"/>
  <c r="DD41" i="142"/>
  <c r="DC41" i="142"/>
  <c r="DB41" i="142"/>
  <c r="DA41" i="142"/>
  <c r="CZ41" i="142"/>
  <c r="CY41" i="142"/>
  <c r="CX41" i="142"/>
  <c r="CW41" i="142"/>
  <c r="CV41" i="142"/>
  <c r="CU41" i="142"/>
  <c r="CT41" i="142"/>
  <c r="CS41" i="142"/>
  <c r="CR41" i="142"/>
  <c r="CQ41" i="142"/>
  <c r="CP41" i="142"/>
  <c r="CO41" i="142"/>
  <c r="CN41" i="142"/>
  <c r="CM41" i="142"/>
  <c r="CL41" i="142"/>
  <c r="CK41" i="142"/>
  <c r="CJ41" i="142"/>
  <c r="CI41" i="142"/>
  <c r="CH41" i="142"/>
  <c r="CG41" i="142"/>
  <c r="CF41" i="142"/>
  <c r="CE41" i="142"/>
  <c r="CD41" i="142"/>
  <c r="CC41" i="142"/>
  <c r="CB41" i="142"/>
  <c r="CA41" i="142"/>
  <c r="BZ41" i="142"/>
  <c r="BY41" i="142"/>
  <c r="BX41" i="142"/>
  <c r="BW41" i="142"/>
  <c r="BV41" i="142"/>
  <c r="BU41" i="142"/>
  <c r="BT41" i="142"/>
  <c r="BS41" i="142"/>
  <c r="BR41" i="142"/>
  <c r="BQ41" i="142"/>
  <c r="BP41" i="142"/>
  <c r="BO41" i="142"/>
  <c r="BN41" i="142"/>
  <c r="BM41" i="142"/>
  <c r="BL41" i="142"/>
  <c r="BK41" i="142"/>
  <c r="BJ41" i="142"/>
  <c r="BI41" i="142"/>
  <c r="BH41" i="142"/>
  <c r="BG41" i="142"/>
  <c r="BF41" i="142"/>
  <c r="BE41" i="142"/>
  <c r="BD41" i="142"/>
  <c r="BC41" i="142"/>
  <c r="BB41" i="142"/>
  <c r="BA41" i="142"/>
  <c r="AZ41" i="142"/>
  <c r="AY41" i="142"/>
  <c r="AX41" i="142"/>
  <c r="AW41" i="142"/>
  <c r="AV41" i="142"/>
  <c r="AU41" i="142"/>
  <c r="AT41" i="142"/>
  <c r="AS41" i="142"/>
  <c r="AR41" i="142"/>
  <c r="AQ41" i="142"/>
  <c r="AP41" i="142"/>
  <c r="AO41" i="142"/>
  <c r="AN41" i="142"/>
  <c r="AM41" i="142"/>
  <c r="AL41" i="142"/>
  <c r="AK41" i="142"/>
  <c r="AJ41" i="142"/>
  <c r="AI41" i="142"/>
  <c r="AH41" i="142"/>
  <c r="AG41" i="142"/>
  <c r="AF41" i="142"/>
  <c r="AE41" i="142"/>
  <c r="AD41" i="142"/>
  <c r="AC41" i="142"/>
  <c r="AB41" i="142"/>
  <c r="AA41" i="142"/>
  <c r="Z41" i="142"/>
  <c r="Y41" i="142"/>
  <c r="X41" i="142"/>
  <c r="W41" i="142"/>
  <c r="V41" i="142"/>
  <c r="U41" i="142"/>
  <c r="T41" i="142"/>
  <c r="S41" i="142"/>
  <c r="R41" i="142"/>
  <c r="Q41" i="142"/>
  <c r="P41" i="142"/>
  <c r="O41" i="142"/>
  <c r="N41" i="142"/>
  <c r="M41" i="142"/>
  <c r="L41" i="142"/>
  <c r="K41" i="142"/>
  <c r="J41" i="142"/>
  <c r="I41" i="142"/>
  <c r="H41" i="142"/>
  <c r="G41" i="142"/>
  <c r="F41" i="142"/>
  <c r="E41" i="142"/>
  <c r="D41" i="142"/>
  <c r="C41" i="142"/>
  <c r="B41" i="142"/>
  <c r="DX40" i="142"/>
  <c r="DW40" i="142"/>
  <c r="DV40" i="142"/>
  <c r="DU40" i="142"/>
  <c r="DT40" i="142"/>
  <c r="DS40" i="142"/>
  <c r="DR40" i="142"/>
  <c r="DQ40" i="142"/>
  <c r="DP40" i="142"/>
  <c r="DO40" i="142"/>
  <c r="DN40" i="142"/>
  <c r="DM40" i="142"/>
  <c r="DL40" i="142"/>
  <c r="DK40" i="142"/>
  <c r="DJ40" i="142"/>
  <c r="DI40" i="142"/>
  <c r="DH40" i="142"/>
  <c r="DG40" i="142"/>
  <c r="DF40" i="142"/>
  <c r="DE40" i="142"/>
  <c r="DD40" i="142"/>
  <c r="DC40" i="142"/>
  <c r="DB40" i="142"/>
  <c r="DA40" i="142"/>
  <c r="CZ40" i="142"/>
  <c r="CY40" i="142"/>
  <c r="CX40" i="142"/>
  <c r="CW40" i="142"/>
  <c r="CV40" i="142"/>
  <c r="CU40" i="142"/>
  <c r="CT40" i="142"/>
  <c r="CS40" i="142"/>
  <c r="CR40" i="142"/>
  <c r="CQ40" i="142"/>
  <c r="CP40" i="142"/>
  <c r="CO40" i="142"/>
  <c r="CN40" i="142"/>
  <c r="CM40" i="142"/>
  <c r="CL40" i="142"/>
  <c r="CK40" i="142"/>
  <c r="CJ40" i="142"/>
  <c r="CI40" i="142"/>
  <c r="CH40" i="142"/>
  <c r="CG40" i="142"/>
  <c r="CF40" i="142"/>
  <c r="CE40" i="142"/>
  <c r="CD40" i="142"/>
  <c r="CC40" i="142"/>
  <c r="CB40" i="142"/>
  <c r="CA40" i="142"/>
  <c r="BZ40" i="142"/>
  <c r="BY40" i="142"/>
  <c r="BX40" i="142"/>
  <c r="BW40" i="142"/>
  <c r="BV40" i="142"/>
  <c r="BU40" i="142"/>
  <c r="BT40" i="142"/>
  <c r="BS40" i="142"/>
  <c r="BR40" i="142"/>
  <c r="BQ40" i="142"/>
  <c r="BP40" i="142"/>
  <c r="BO40" i="142"/>
  <c r="BN40" i="142"/>
  <c r="BM40" i="142"/>
  <c r="BL40" i="142"/>
  <c r="BK40" i="142"/>
  <c r="BJ40" i="142"/>
  <c r="BI40" i="142"/>
  <c r="BH40" i="142"/>
  <c r="BG40" i="142"/>
  <c r="BF40" i="142"/>
  <c r="BE40" i="142"/>
  <c r="BD40" i="142"/>
  <c r="BC40" i="142"/>
  <c r="BB40" i="142"/>
  <c r="BA40" i="142"/>
  <c r="AZ40" i="142"/>
  <c r="AY40" i="142"/>
  <c r="AX40" i="142"/>
  <c r="AW40" i="142"/>
  <c r="AV40" i="142"/>
  <c r="AU40" i="142"/>
  <c r="AT40" i="142"/>
  <c r="AS40" i="142"/>
  <c r="AR40" i="142"/>
  <c r="AQ40" i="142"/>
  <c r="AP40" i="142"/>
  <c r="AO40" i="142"/>
  <c r="AN40" i="142"/>
  <c r="AM40" i="142"/>
  <c r="AL40" i="142"/>
  <c r="AK40" i="142"/>
  <c r="AJ40" i="142"/>
  <c r="AI40" i="142"/>
  <c r="AH40" i="142"/>
  <c r="AG40" i="142"/>
  <c r="AF40" i="142"/>
  <c r="AE40" i="142"/>
  <c r="AD40" i="142"/>
  <c r="AC40" i="142"/>
  <c r="AB40" i="142"/>
  <c r="AA40" i="142"/>
  <c r="Z40" i="142"/>
  <c r="Y40" i="142"/>
  <c r="X40" i="142"/>
  <c r="W40" i="142"/>
  <c r="V40" i="142"/>
  <c r="U40" i="142"/>
  <c r="T40" i="142"/>
  <c r="S40" i="142"/>
  <c r="R40" i="142"/>
  <c r="Q40" i="142"/>
  <c r="P40" i="142"/>
  <c r="O40" i="142"/>
  <c r="N40" i="142"/>
  <c r="M40" i="142"/>
  <c r="L40" i="142"/>
  <c r="K40" i="142"/>
  <c r="J40" i="142"/>
  <c r="I40" i="142"/>
  <c r="H40" i="142"/>
  <c r="G40" i="142"/>
  <c r="F40" i="142"/>
  <c r="E40" i="142"/>
  <c r="D40" i="142"/>
  <c r="C40" i="142"/>
  <c r="B40" i="142"/>
  <c r="DX38" i="142"/>
  <c r="DW38" i="142"/>
  <c r="DV38" i="142"/>
  <c r="DU38" i="142"/>
  <c r="DT38" i="142"/>
  <c r="DS38" i="142"/>
  <c r="DR38" i="142"/>
  <c r="DQ38" i="142"/>
  <c r="DP38" i="142"/>
  <c r="DO38" i="142"/>
  <c r="DN38" i="142"/>
  <c r="DM38" i="142"/>
  <c r="DL38" i="142"/>
  <c r="DK38" i="142"/>
  <c r="DJ38" i="142"/>
  <c r="DI38" i="142"/>
  <c r="DH38" i="142"/>
  <c r="DG38" i="142"/>
  <c r="DF38" i="142"/>
  <c r="DE38" i="142"/>
  <c r="DD38" i="142"/>
  <c r="DC38" i="142"/>
  <c r="DB38" i="142"/>
  <c r="DA38" i="142"/>
  <c r="CZ38" i="142"/>
  <c r="CY38" i="142"/>
  <c r="CX38" i="142"/>
  <c r="CW38" i="142"/>
  <c r="CV38" i="142"/>
  <c r="CU38" i="142"/>
  <c r="CT38" i="142"/>
  <c r="CS38" i="142"/>
  <c r="CR38" i="142"/>
  <c r="CQ38" i="142"/>
  <c r="CP38" i="142"/>
  <c r="CO38" i="142"/>
  <c r="CN38" i="142"/>
  <c r="CM38" i="142"/>
  <c r="CL38" i="142"/>
  <c r="CK38" i="142"/>
  <c r="CJ38" i="142"/>
  <c r="CI38" i="142"/>
  <c r="CH38" i="142"/>
  <c r="CG38" i="142"/>
  <c r="CF38" i="142"/>
  <c r="CE38" i="142"/>
  <c r="CD38" i="142"/>
  <c r="CC38" i="142"/>
  <c r="CB38" i="142"/>
  <c r="CA38" i="142"/>
  <c r="BZ38" i="142"/>
  <c r="BY38" i="142"/>
  <c r="BX38" i="142"/>
  <c r="BW38" i="142"/>
  <c r="BV38" i="142"/>
  <c r="BU38" i="142"/>
  <c r="BT38" i="142"/>
  <c r="BS38" i="142"/>
  <c r="BR38" i="142"/>
  <c r="BQ38" i="142"/>
  <c r="BP38" i="142"/>
  <c r="BO38" i="142"/>
  <c r="BN38" i="142"/>
  <c r="BM38" i="142"/>
  <c r="BL38" i="142"/>
  <c r="BK38" i="142"/>
  <c r="BJ38" i="142"/>
  <c r="BI38" i="142"/>
  <c r="BH38" i="142"/>
  <c r="BG38" i="142"/>
  <c r="BF38" i="142"/>
  <c r="BE38" i="142"/>
  <c r="BD38" i="142"/>
  <c r="BC38" i="142"/>
  <c r="BB38" i="142"/>
  <c r="BA38" i="142"/>
  <c r="AZ38" i="142"/>
  <c r="AY38" i="142"/>
  <c r="AX38" i="142"/>
  <c r="AW38" i="142"/>
  <c r="AV38" i="142"/>
  <c r="AU38" i="142"/>
  <c r="AT38" i="142"/>
  <c r="AS38" i="142"/>
  <c r="AR38" i="142"/>
  <c r="AQ38" i="142"/>
  <c r="AP38" i="142"/>
  <c r="AO38" i="142"/>
  <c r="AN38" i="142"/>
  <c r="AM38" i="142"/>
  <c r="AL38" i="142"/>
  <c r="AK38" i="142"/>
  <c r="AJ38" i="142"/>
  <c r="AI38" i="142"/>
  <c r="AH38" i="142"/>
  <c r="AG38" i="142"/>
  <c r="AF38" i="142"/>
  <c r="AE38" i="142"/>
  <c r="AD38" i="142"/>
  <c r="AC38" i="142"/>
  <c r="AB38" i="142"/>
  <c r="AA38" i="142"/>
  <c r="Z38" i="142"/>
  <c r="Y38" i="142"/>
  <c r="X38" i="142"/>
  <c r="W38" i="142"/>
  <c r="V38" i="142"/>
  <c r="U38" i="142"/>
  <c r="T38" i="142"/>
  <c r="S38" i="142"/>
  <c r="R38" i="142"/>
  <c r="Q38" i="142"/>
  <c r="P38" i="142"/>
  <c r="O38" i="142"/>
  <c r="N38" i="142"/>
  <c r="M38" i="142"/>
  <c r="L38" i="142"/>
  <c r="K38" i="142"/>
  <c r="J38" i="142"/>
  <c r="I38" i="142"/>
  <c r="H38" i="142"/>
  <c r="G38" i="142"/>
  <c r="F38" i="142"/>
  <c r="E38" i="142"/>
  <c r="D38" i="142"/>
  <c r="C38" i="142"/>
  <c r="B38" i="142"/>
  <c r="DX37" i="142"/>
  <c r="DW37" i="142"/>
  <c r="DV37" i="142"/>
  <c r="DU37" i="142"/>
  <c r="DT37" i="142"/>
  <c r="DS37" i="142"/>
  <c r="DR37" i="142"/>
  <c r="DQ37" i="142"/>
  <c r="DP37" i="142"/>
  <c r="DO37" i="142"/>
  <c r="DN37" i="142"/>
  <c r="DM37" i="142"/>
  <c r="DL37" i="142"/>
  <c r="DK37" i="142"/>
  <c r="DJ37" i="142"/>
  <c r="DI37" i="142"/>
  <c r="DH37" i="142"/>
  <c r="DG37" i="142"/>
  <c r="DF37" i="142"/>
  <c r="DE37" i="142"/>
  <c r="DD37" i="142"/>
  <c r="DC37" i="142"/>
  <c r="DB37" i="142"/>
  <c r="DA37" i="142"/>
  <c r="CZ37" i="142"/>
  <c r="CY37" i="142"/>
  <c r="CX37" i="142"/>
  <c r="CW37" i="142"/>
  <c r="CV37" i="142"/>
  <c r="CU37" i="142"/>
  <c r="CT37" i="142"/>
  <c r="CS37" i="142"/>
  <c r="CR37" i="142"/>
  <c r="CQ37" i="142"/>
  <c r="CP37" i="142"/>
  <c r="CO37" i="142"/>
  <c r="CN37" i="142"/>
  <c r="CM37" i="142"/>
  <c r="CL37" i="142"/>
  <c r="CK37" i="142"/>
  <c r="CJ37" i="142"/>
  <c r="CI37" i="142"/>
  <c r="CH37" i="142"/>
  <c r="CG37" i="142"/>
  <c r="CF37" i="142"/>
  <c r="CE37" i="142"/>
  <c r="CD37" i="142"/>
  <c r="CC37" i="142"/>
  <c r="CB37" i="142"/>
  <c r="CA37" i="142"/>
  <c r="BZ37" i="142"/>
  <c r="BY37" i="142"/>
  <c r="BX37" i="142"/>
  <c r="BW37" i="142"/>
  <c r="BV37" i="142"/>
  <c r="BU37" i="142"/>
  <c r="BT37" i="142"/>
  <c r="BS37" i="142"/>
  <c r="BR37" i="142"/>
  <c r="BQ37" i="142"/>
  <c r="BP37" i="142"/>
  <c r="BO37" i="142"/>
  <c r="BN37" i="142"/>
  <c r="BM37" i="142"/>
  <c r="BL37" i="142"/>
  <c r="BK37" i="142"/>
  <c r="BJ37" i="142"/>
  <c r="BI37" i="142"/>
  <c r="BH37" i="142"/>
  <c r="BG37" i="142"/>
  <c r="BF37" i="142"/>
  <c r="BE37" i="142"/>
  <c r="BD37" i="142"/>
  <c r="BC37" i="142"/>
  <c r="BB37" i="142"/>
  <c r="BA37" i="142"/>
  <c r="AZ37" i="142"/>
  <c r="AY37" i="142"/>
  <c r="AX37" i="142"/>
  <c r="AW37" i="142"/>
  <c r="AV37" i="142"/>
  <c r="AU37" i="142"/>
  <c r="AT37" i="142"/>
  <c r="AS37" i="142"/>
  <c r="AR37" i="142"/>
  <c r="AQ37" i="142"/>
  <c r="AP37" i="142"/>
  <c r="AO37" i="142"/>
  <c r="AN37" i="142"/>
  <c r="AM37" i="142"/>
  <c r="AL37" i="142"/>
  <c r="AK37" i="142"/>
  <c r="AJ37" i="142"/>
  <c r="AI37" i="142"/>
  <c r="AH37" i="142"/>
  <c r="AG37" i="142"/>
  <c r="AF37" i="142"/>
  <c r="AE37" i="142"/>
  <c r="AD37" i="142"/>
  <c r="AC37" i="142"/>
  <c r="AB37" i="142"/>
  <c r="AA37" i="142"/>
  <c r="Z37" i="142"/>
  <c r="Y37" i="142"/>
  <c r="X37" i="142"/>
  <c r="W37" i="142"/>
  <c r="V37" i="142"/>
  <c r="U37" i="142"/>
  <c r="T37" i="142"/>
  <c r="S37" i="142"/>
  <c r="R37" i="142"/>
  <c r="Q37" i="142"/>
  <c r="P37" i="142"/>
  <c r="O37" i="142"/>
  <c r="N37" i="142"/>
  <c r="M37" i="142"/>
  <c r="L37" i="142"/>
  <c r="K37" i="142"/>
  <c r="J37" i="142"/>
  <c r="I37" i="142"/>
  <c r="H37" i="142"/>
  <c r="G37" i="142"/>
  <c r="F37" i="142"/>
  <c r="E37" i="142"/>
  <c r="D37" i="142"/>
  <c r="C37" i="142"/>
  <c r="B37" i="142"/>
  <c r="DX35" i="142"/>
  <c r="DW35" i="142"/>
  <c r="DV35" i="142"/>
  <c r="DU35" i="142"/>
  <c r="DT35" i="142"/>
  <c r="DS35" i="142"/>
  <c r="DR35" i="142"/>
  <c r="DQ35" i="142"/>
  <c r="DP35" i="142"/>
  <c r="DO35" i="142"/>
  <c r="DN35" i="142"/>
  <c r="DM35" i="142"/>
  <c r="DL35" i="142"/>
  <c r="DK35" i="142"/>
  <c r="DJ35" i="142"/>
  <c r="DI35" i="142"/>
  <c r="DH35" i="142"/>
  <c r="DG35" i="142"/>
  <c r="DF35" i="142"/>
  <c r="DE35" i="142"/>
  <c r="DD35" i="142"/>
  <c r="DC35" i="142"/>
  <c r="DB35" i="142"/>
  <c r="DA35" i="142"/>
  <c r="CZ35" i="142"/>
  <c r="CY35" i="142"/>
  <c r="CX35" i="142"/>
  <c r="CW35" i="142"/>
  <c r="CV35" i="142"/>
  <c r="CU35" i="142"/>
  <c r="CT35" i="142"/>
  <c r="CS35" i="142"/>
  <c r="CR35" i="142"/>
  <c r="CQ35" i="142"/>
  <c r="CP35" i="142"/>
  <c r="CO35" i="142"/>
  <c r="CN35" i="142"/>
  <c r="CM35" i="142"/>
  <c r="CL35" i="142"/>
  <c r="CK35" i="142"/>
  <c r="CJ35" i="142"/>
  <c r="CI35" i="142"/>
  <c r="CH35" i="142"/>
  <c r="CG35" i="142"/>
  <c r="CF35" i="142"/>
  <c r="CE35" i="142"/>
  <c r="CD35" i="142"/>
  <c r="CC35" i="142"/>
  <c r="CB35" i="142"/>
  <c r="CA35" i="142"/>
  <c r="BZ35" i="142"/>
  <c r="BY35" i="142"/>
  <c r="BX35" i="142"/>
  <c r="BW35" i="142"/>
  <c r="BV35" i="142"/>
  <c r="BU35" i="142"/>
  <c r="BT35" i="142"/>
  <c r="BS35" i="142"/>
  <c r="BR35" i="142"/>
  <c r="BQ35" i="142"/>
  <c r="BP35" i="142"/>
  <c r="BO35" i="142"/>
  <c r="BN35" i="142"/>
  <c r="BM35" i="142"/>
  <c r="BL35" i="142"/>
  <c r="BK35" i="142"/>
  <c r="BJ35" i="142"/>
  <c r="BI35" i="142"/>
  <c r="BH35" i="142"/>
  <c r="BG35" i="142"/>
  <c r="BF35" i="142"/>
  <c r="BE35" i="142"/>
  <c r="BD35" i="142"/>
  <c r="BC35" i="142"/>
  <c r="BB35" i="142"/>
  <c r="BA35" i="142"/>
  <c r="AZ35" i="142"/>
  <c r="AY35" i="142"/>
  <c r="AX35" i="142"/>
  <c r="AW35" i="142"/>
  <c r="AV35" i="142"/>
  <c r="AU35" i="142"/>
  <c r="AT35" i="142"/>
  <c r="AS35" i="142"/>
  <c r="AR35" i="142"/>
  <c r="AQ35" i="142"/>
  <c r="AP35" i="142"/>
  <c r="AO35" i="142"/>
  <c r="AN35" i="142"/>
  <c r="AM35" i="142"/>
  <c r="AL35" i="142"/>
  <c r="AK35" i="142"/>
  <c r="AJ35" i="142"/>
  <c r="AI35" i="142"/>
  <c r="AH35" i="142"/>
  <c r="AG35" i="142"/>
  <c r="AF35" i="142"/>
  <c r="AE35" i="142"/>
  <c r="AD35" i="142"/>
  <c r="AC35" i="142"/>
  <c r="AB35" i="142"/>
  <c r="AA35" i="142"/>
  <c r="Z35" i="142"/>
  <c r="Y35" i="142"/>
  <c r="X35" i="142"/>
  <c r="W35" i="142"/>
  <c r="V35" i="142"/>
  <c r="U35" i="142"/>
  <c r="T35" i="142"/>
  <c r="S35" i="142"/>
  <c r="R35" i="142"/>
  <c r="Q35" i="142"/>
  <c r="P35" i="142"/>
  <c r="O35" i="142"/>
  <c r="N35" i="142"/>
  <c r="M35" i="142"/>
  <c r="L35" i="142"/>
  <c r="K35" i="142"/>
  <c r="J35" i="142"/>
  <c r="I35" i="142"/>
  <c r="H35" i="142"/>
  <c r="G35" i="142"/>
  <c r="F35" i="142"/>
  <c r="E35" i="142"/>
  <c r="D35" i="142"/>
  <c r="C35" i="142"/>
  <c r="B35" i="142"/>
  <c r="DX34" i="142"/>
  <c r="DW34" i="142"/>
  <c r="DV34" i="142"/>
  <c r="DU34" i="142"/>
  <c r="DT34" i="142"/>
  <c r="DS34" i="142"/>
  <c r="DR34" i="142"/>
  <c r="DQ34" i="142"/>
  <c r="DP34" i="142"/>
  <c r="DO34" i="142"/>
  <c r="DN34" i="142"/>
  <c r="DM34" i="142"/>
  <c r="DL34" i="142"/>
  <c r="DK34" i="142"/>
  <c r="DJ34" i="142"/>
  <c r="DI34" i="142"/>
  <c r="DH34" i="142"/>
  <c r="DG34" i="142"/>
  <c r="DF34" i="142"/>
  <c r="DE34" i="142"/>
  <c r="DD34" i="142"/>
  <c r="DC34" i="142"/>
  <c r="DB34" i="142"/>
  <c r="DA34" i="142"/>
  <c r="CZ34" i="142"/>
  <c r="CY34" i="142"/>
  <c r="CX34" i="142"/>
  <c r="CW34" i="142"/>
  <c r="CV34" i="142"/>
  <c r="CU34" i="142"/>
  <c r="CT34" i="142"/>
  <c r="CS34" i="142"/>
  <c r="CR34" i="142"/>
  <c r="CQ34" i="142"/>
  <c r="CP34" i="142"/>
  <c r="CO34" i="142"/>
  <c r="CN34" i="142"/>
  <c r="CM34" i="142"/>
  <c r="CL34" i="142"/>
  <c r="CK34" i="142"/>
  <c r="CJ34" i="142"/>
  <c r="CI34" i="142"/>
  <c r="CH34" i="142"/>
  <c r="CG34" i="142"/>
  <c r="CF34" i="142"/>
  <c r="CE34" i="142"/>
  <c r="CD34" i="142"/>
  <c r="CC34" i="142"/>
  <c r="CB34" i="142"/>
  <c r="CA34" i="142"/>
  <c r="BZ34" i="142"/>
  <c r="BY34" i="142"/>
  <c r="BX34" i="142"/>
  <c r="BW34" i="142"/>
  <c r="BV34" i="142"/>
  <c r="BU34" i="142"/>
  <c r="BT34" i="142"/>
  <c r="BS34" i="142"/>
  <c r="BR34" i="142"/>
  <c r="BQ34" i="142"/>
  <c r="BP34" i="142"/>
  <c r="BO34" i="142"/>
  <c r="BN34" i="142"/>
  <c r="BM34" i="142"/>
  <c r="BL34" i="142"/>
  <c r="BK34" i="142"/>
  <c r="BJ34" i="142"/>
  <c r="BI34" i="142"/>
  <c r="BH34" i="142"/>
  <c r="BG34" i="142"/>
  <c r="BF34" i="142"/>
  <c r="BE34" i="142"/>
  <c r="BD34" i="142"/>
  <c r="BC34" i="142"/>
  <c r="BB34" i="142"/>
  <c r="BA34" i="142"/>
  <c r="AZ34" i="142"/>
  <c r="AY34" i="142"/>
  <c r="AX34" i="142"/>
  <c r="AW34" i="142"/>
  <c r="AV34" i="142"/>
  <c r="AU34" i="142"/>
  <c r="AT34" i="142"/>
  <c r="AS34" i="142"/>
  <c r="AR34" i="142"/>
  <c r="AQ34" i="142"/>
  <c r="AP34" i="142"/>
  <c r="AO34" i="142"/>
  <c r="AN34" i="142"/>
  <c r="AM34" i="142"/>
  <c r="AL34" i="142"/>
  <c r="AK34" i="142"/>
  <c r="AJ34" i="142"/>
  <c r="AI34" i="142"/>
  <c r="AH34" i="142"/>
  <c r="AG34" i="142"/>
  <c r="AF34" i="142"/>
  <c r="AE34" i="142"/>
  <c r="AD34" i="142"/>
  <c r="AC34" i="142"/>
  <c r="AB34" i="142"/>
  <c r="AA34" i="142"/>
  <c r="Z34" i="142"/>
  <c r="Y34" i="142"/>
  <c r="X34" i="142"/>
  <c r="W34" i="142"/>
  <c r="V34" i="142"/>
  <c r="U34" i="142"/>
  <c r="T34" i="142"/>
  <c r="S34" i="142"/>
  <c r="R34" i="142"/>
  <c r="Q34" i="142"/>
  <c r="P34" i="142"/>
  <c r="O34" i="142"/>
  <c r="N34" i="142"/>
  <c r="M34" i="142"/>
  <c r="L34" i="142"/>
  <c r="K34" i="142"/>
  <c r="J34" i="142"/>
  <c r="I34" i="142"/>
  <c r="H34" i="142"/>
  <c r="G34" i="142"/>
  <c r="F34" i="142"/>
  <c r="E34" i="142"/>
  <c r="D34" i="142"/>
  <c r="C34" i="142"/>
  <c r="B34" i="142"/>
  <c r="DX32" i="142"/>
  <c r="DW32" i="142"/>
  <c r="DV32" i="142"/>
  <c r="DU32" i="142"/>
  <c r="DT32" i="142"/>
  <c r="DS32" i="142"/>
  <c r="DR32" i="142"/>
  <c r="DQ32" i="142"/>
  <c r="DP32" i="142"/>
  <c r="DO32" i="142"/>
  <c r="DN32" i="142"/>
  <c r="DM32" i="142"/>
  <c r="DL32" i="142"/>
  <c r="DK32" i="142"/>
  <c r="DJ32" i="142"/>
  <c r="DI32" i="142"/>
  <c r="DH32" i="142"/>
  <c r="DG32" i="142"/>
  <c r="DF32" i="142"/>
  <c r="DE32" i="142"/>
  <c r="DD32" i="142"/>
  <c r="DC32" i="142"/>
  <c r="DB32" i="142"/>
  <c r="DA32" i="142"/>
  <c r="CZ32" i="142"/>
  <c r="CY32" i="142"/>
  <c r="CX32" i="142"/>
  <c r="CW32" i="142"/>
  <c r="CV32" i="142"/>
  <c r="CU32" i="142"/>
  <c r="CT32" i="142"/>
  <c r="CS32" i="142"/>
  <c r="CR32" i="142"/>
  <c r="CQ32" i="142"/>
  <c r="CP32" i="142"/>
  <c r="CO32" i="142"/>
  <c r="CN32" i="142"/>
  <c r="CM32" i="142"/>
  <c r="CL32" i="142"/>
  <c r="CK32" i="142"/>
  <c r="CJ32" i="142"/>
  <c r="CI32" i="142"/>
  <c r="CH32" i="142"/>
  <c r="CG32" i="142"/>
  <c r="CF32" i="142"/>
  <c r="CE32" i="142"/>
  <c r="CD32" i="142"/>
  <c r="CC32" i="142"/>
  <c r="CB32" i="142"/>
  <c r="CA32" i="142"/>
  <c r="BZ32" i="142"/>
  <c r="BY32" i="142"/>
  <c r="BX32" i="142"/>
  <c r="BW32" i="142"/>
  <c r="BV32" i="142"/>
  <c r="BU32" i="142"/>
  <c r="BT32" i="142"/>
  <c r="BS32" i="142"/>
  <c r="BR32" i="142"/>
  <c r="BQ32" i="142"/>
  <c r="BP32" i="142"/>
  <c r="BO32" i="142"/>
  <c r="BN32" i="142"/>
  <c r="BM32" i="142"/>
  <c r="BL32" i="142"/>
  <c r="BK32" i="142"/>
  <c r="BJ32" i="142"/>
  <c r="BI32" i="142"/>
  <c r="BH32" i="142"/>
  <c r="BG32" i="142"/>
  <c r="BF32" i="142"/>
  <c r="BE32" i="142"/>
  <c r="BD32" i="142"/>
  <c r="BC32" i="142"/>
  <c r="BB32" i="142"/>
  <c r="BA32" i="142"/>
  <c r="AZ32" i="142"/>
  <c r="AY32" i="142"/>
  <c r="AX32" i="142"/>
  <c r="AW32" i="142"/>
  <c r="AV32" i="142"/>
  <c r="AU32" i="142"/>
  <c r="AT32" i="142"/>
  <c r="AS32" i="142"/>
  <c r="AR32" i="142"/>
  <c r="AQ32" i="142"/>
  <c r="AP32" i="142"/>
  <c r="AO32" i="142"/>
  <c r="AN32" i="142"/>
  <c r="AM32" i="142"/>
  <c r="AL32" i="142"/>
  <c r="AK32" i="142"/>
  <c r="AJ32" i="142"/>
  <c r="AI32" i="142"/>
  <c r="AH32" i="142"/>
  <c r="AG32" i="142"/>
  <c r="AF32" i="142"/>
  <c r="AE32" i="142"/>
  <c r="AD32" i="142"/>
  <c r="AC32" i="142"/>
  <c r="AB32" i="142"/>
  <c r="AA32" i="142"/>
  <c r="Z32" i="142"/>
  <c r="Y32" i="142"/>
  <c r="X32" i="142"/>
  <c r="W32" i="142"/>
  <c r="V32" i="142"/>
  <c r="U32" i="142"/>
  <c r="T32" i="142"/>
  <c r="S32" i="142"/>
  <c r="R32" i="142"/>
  <c r="Q32" i="142"/>
  <c r="P32" i="142"/>
  <c r="O32" i="142"/>
  <c r="N32" i="142"/>
  <c r="M32" i="142"/>
  <c r="L32" i="142"/>
  <c r="K32" i="142"/>
  <c r="J32" i="142"/>
  <c r="I32" i="142"/>
  <c r="H32" i="142"/>
  <c r="G32" i="142"/>
  <c r="F32" i="142"/>
  <c r="E32" i="142"/>
  <c r="D32" i="142"/>
  <c r="C32" i="142"/>
  <c r="B32" i="142"/>
  <c r="DX31" i="142"/>
  <c r="DW31" i="142"/>
  <c r="DV31" i="142"/>
  <c r="DU31" i="142"/>
  <c r="DT31" i="142"/>
  <c r="DS31" i="142"/>
  <c r="DR31" i="142"/>
  <c r="DQ31" i="142"/>
  <c r="DP31" i="142"/>
  <c r="DO31" i="142"/>
  <c r="DN31" i="142"/>
  <c r="DM31" i="142"/>
  <c r="DL31" i="142"/>
  <c r="DK31" i="142"/>
  <c r="DJ31" i="142"/>
  <c r="DI31" i="142"/>
  <c r="DH31" i="142"/>
  <c r="DG31" i="142"/>
  <c r="DF31" i="142"/>
  <c r="DE31" i="142"/>
  <c r="DD31" i="142"/>
  <c r="DC31" i="142"/>
  <c r="DB31" i="142"/>
  <c r="DA31" i="142"/>
  <c r="CZ31" i="142"/>
  <c r="CY31" i="142"/>
  <c r="CX31" i="142"/>
  <c r="CW31" i="142"/>
  <c r="CV31" i="142"/>
  <c r="CU31" i="142"/>
  <c r="CT31" i="142"/>
  <c r="CS31" i="142"/>
  <c r="CR31" i="142"/>
  <c r="CQ31" i="142"/>
  <c r="CP31" i="142"/>
  <c r="CO31" i="142"/>
  <c r="CN31" i="142"/>
  <c r="CM31" i="142"/>
  <c r="CL31" i="142"/>
  <c r="CK31" i="142"/>
  <c r="CJ31" i="142"/>
  <c r="CI31" i="142"/>
  <c r="CH31" i="142"/>
  <c r="CG31" i="142"/>
  <c r="CF31" i="142"/>
  <c r="CE31" i="142"/>
  <c r="CD31" i="142"/>
  <c r="CC31" i="142"/>
  <c r="CB31" i="142"/>
  <c r="CA31" i="142"/>
  <c r="BZ31" i="142"/>
  <c r="BY31" i="142"/>
  <c r="BX31" i="142"/>
  <c r="BW31" i="142"/>
  <c r="BV31" i="142"/>
  <c r="BU31" i="142"/>
  <c r="BT31" i="142"/>
  <c r="BS31" i="142"/>
  <c r="BR31" i="142"/>
  <c r="BQ31" i="142"/>
  <c r="BP31" i="142"/>
  <c r="BO31" i="142"/>
  <c r="BN31" i="142"/>
  <c r="BM31" i="142"/>
  <c r="BL31" i="142"/>
  <c r="BK31" i="142"/>
  <c r="BJ31" i="142"/>
  <c r="BI31" i="142"/>
  <c r="BH31" i="142"/>
  <c r="BG31" i="142"/>
  <c r="BF31" i="142"/>
  <c r="BE31" i="142"/>
  <c r="BD31" i="142"/>
  <c r="BC31" i="142"/>
  <c r="BB31" i="142"/>
  <c r="BA31" i="142"/>
  <c r="AZ31" i="142"/>
  <c r="AY31" i="142"/>
  <c r="AX31" i="142"/>
  <c r="AW31" i="142"/>
  <c r="AV31" i="142"/>
  <c r="AU31" i="142"/>
  <c r="AT31" i="142"/>
  <c r="AS31" i="142"/>
  <c r="AR31" i="142"/>
  <c r="AQ31" i="142"/>
  <c r="AP31" i="142"/>
  <c r="AO31" i="142"/>
  <c r="AN31" i="142"/>
  <c r="AM31" i="142"/>
  <c r="AL31" i="142"/>
  <c r="AK31" i="142"/>
  <c r="AJ31" i="142"/>
  <c r="AI31" i="142"/>
  <c r="AH31" i="142"/>
  <c r="AG31" i="142"/>
  <c r="AF31" i="142"/>
  <c r="AE31" i="142"/>
  <c r="AD31" i="142"/>
  <c r="AC31" i="142"/>
  <c r="AB31" i="142"/>
  <c r="AA31" i="142"/>
  <c r="Z31" i="142"/>
  <c r="Y31" i="142"/>
  <c r="X31" i="142"/>
  <c r="W31" i="142"/>
  <c r="V31" i="142"/>
  <c r="U31" i="142"/>
  <c r="T31" i="142"/>
  <c r="S31" i="142"/>
  <c r="R31" i="142"/>
  <c r="Q31" i="142"/>
  <c r="P31" i="142"/>
  <c r="O31" i="142"/>
  <c r="N31" i="142"/>
  <c r="M31" i="142"/>
  <c r="L31" i="142"/>
  <c r="K31" i="142"/>
  <c r="J31" i="142"/>
  <c r="I31" i="142"/>
  <c r="H31" i="142"/>
  <c r="G31" i="142"/>
  <c r="F31" i="142"/>
  <c r="E31" i="142"/>
  <c r="D31" i="142"/>
  <c r="C31" i="142"/>
  <c r="B31" i="142"/>
  <c r="DX28" i="142"/>
  <c r="DW28" i="142"/>
  <c r="DV28" i="142"/>
  <c r="DU28" i="142"/>
  <c r="DT28" i="142"/>
  <c r="DS28" i="142"/>
  <c r="DR28" i="142"/>
  <c r="DQ28" i="142"/>
  <c r="DP28" i="142"/>
  <c r="DO28" i="142"/>
  <c r="DN28" i="142"/>
  <c r="DM28" i="142"/>
  <c r="DL28" i="142"/>
  <c r="DK28" i="142"/>
  <c r="DJ28" i="142"/>
  <c r="DI28" i="142"/>
  <c r="DH28" i="142"/>
  <c r="DG28" i="142"/>
  <c r="DF28" i="142"/>
  <c r="DE28" i="142"/>
  <c r="DD28" i="142"/>
  <c r="DC28" i="142"/>
  <c r="DB28" i="142"/>
  <c r="DA28" i="142"/>
  <c r="CZ28" i="142"/>
  <c r="CY28" i="142"/>
  <c r="CX28" i="142"/>
  <c r="CW28" i="142"/>
  <c r="CV28" i="142"/>
  <c r="CU28" i="142"/>
  <c r="CT28" i="142"/>
  <c r="CS28" i="142"/>
  <c r="CR28" i="142"/>
  <c r="CQ28" i="142"/>
  <c r="CP28" i="142"/>
  <c r="CO28" i="142"/>
  <c r="CN28" i="142"/>
  <c r="CM28" i="142"/>
  <c r="CL28" i="142"/>
  <c r="CK28" i="142"/>
  <c r="CJ28" i="142"/>
  <c r="CI28" i="142"/>
  <c r="CH28" i="142"/>
  <c r="CG28" i="142"/>
  <c r="CF28" i="142"/>
  <c r="CE28" i="142"/>
  <c r="CD28" i="142"/>
  <c r="CC28" i="142"/>
  <c r="CB28" i="142"/>
  <c r="CA28" i="142"/>
  <c r="BZ28" i="142"/>
  <c r="BY28" i="142"/>
  <c r="BX28" i="142"/>
  <c r="BW28" i="142"/>
  <c r="BV28" i="142"/>
  <c r="BU28" i="142"/>
  <c r="BT28" i="142"/>
  <c r="BS28" i="142"/>
  <c r="BR28" i="142"/>
  <c r="BQ28" i="142"/>
  <c r="BP28" i="142"/>
  <c r="BO28" i="142"/>
  <c r="BN28" i="142"/>
  <c r="BM28" i="142"/>
  <c r="BL28" i="142"/>
  <c r="BK28" i="142"/>
  <c r="BJ28" i="142"/>
  <c r="BI28" i="142"/>
  <c r="BH28" i="142"/>
  <c r="BG28" i="142"/>
  <c r="BD28" i="142"/>
  <c r="BC28" i="142"/>
  <c r="BB28" i="142"/>
  <c r="BA28" i="142"/>
  <c r="AZ28" i="142"/>
  <c r="AY28" i="142"/>
  <c r="AX28" i="142"/>
  <c r="AW28" i="142"/>
  <c r="AV28" i="142"/>
  <c r="AU28" i="142"/>
  <c r="AT28" i="142"/>
  <c r="AS28" i="142"/>
  <c r="AR28" i="142"/>
  <c r="AQ28" i="142"/>
  <c r="AP28" i="142"/>
  <c r="AO28" i="142"/>
  <c r="AN28" i="142"/>
  <c r="AM28" i="142"/>
  <c r="AL28" i="142"/>
  <c r="AK28" i="142"/>
  <c r="AJ28" i="142"/>
  <c r="AI28" i="142"/>
  <c r="AH28" i="142"/>
  <c r="AG28" i="142"/>
  <c r="AF28" i="142"/>
  <c r="AE28" i="142"/>
  <c r="AD28" i="142"/>
  <c r="AC28" i="142"/>
  <c r="AB28" i="142"/>
  <c r="AA28" i="142"/>
  <c r="Z28" i="142"/>
  <c r="Y28" i="142"/>
  <c r="X28" i="142"/>
  <c r="W28" i="142"/>
  <c r="V28" i="142"/>
  <c r="U28" i="142"/>
  <c r="T28" i="142"/>
  <c r="S28" i="142"/>
  <c r="R28" i="142"/>
  <c r="Q28" i="142"/>
  <c r="P28" i="142"/>
  <c r="O28" i="142"/>
  <c r="N28" i="142"/>
  <c r="M28" i="142"/>
  <c r="L28" i="142"/>
  <c r="K28" i="142"/>
  <c r="J28" i="142"/>
  <c r="I28" i="142"/>
  <c r="H28" i="142"/>
  <c r="G28" i="142"/>
  <c r="F28" i="142"/>
  <c r="E28" i="142"/>
  <c r="D28" i="142"/>
  <c r="C28" i="142"/>
  <c r="B28" i="142"/>
  <c r="DX26" i="142"/>
  <c r="DW26" i="142"/>
  <c r="DV26" i="142"/>
  <c r="DU26" i="142"/>
  <c r="DT26" i="142"/>
  <c r="DS26" i="142"/>
  <c r="DR26" i="142"/>
  <c r="DQ26" i="142"/>
  <c r="DP26" i="142"/>
  <c r="DO26" i="142"/>
  <c r="DN26" i="142"/>
  <c r="DM26" i="142"/>
  <c r="DL26" i="142"/>
  <c r="DK26" i="142"/>
  <c r="DJ26" i="142"/>
  <c r="DI26" i="142"/>
  <c r="DH26" i="142"/>
  <c r="DG26" i="142"/>
  <c r="DF26" i="142"/>
  <c r="DE26" i="142"/>
  <c r="DD26" i="142"/>
  <c r="DC26" i="142"/>
  <c r="DB26" i="142"/>
  <c r="DA26" i="142"/>
  <c r="CZ26" i="142"/>
  <c r="CY26" i="142"/>
  <c r="CX26" i="142"/>
  <c r="CW26" i="142"/>
  <c r="CV26" i="142"/>
  <c r="CU26" i="142"/>
  <c r="CT26" i="142"/>
  <c r="CS26" i="142"/>
  <c r="CR26" i="142"/>
  <c r="CQ26" i="142"/>
  <c r="CP26" i="142"/>
  <c r="CO26" i="142"/>
  <c r="CN26" i="142"/>
  <c r="CM26" i="142"/>
  <c r="CL26" i="142"/>
  <c r="CK26" i="142"/>
  <c r="CJ26" i="142"/>
  <c r="CI26" i="142"/>
  <c r="CH26" i="142"/>
  <c r="CG26" i="142"/>
  <c r="CF26" i="142"/>
  <c r="CE26" i="142"/>
  <c r="CD26" i="142"/>
  <c r="CC26" i="142"/>
  <c r="CB26" i="142"/>
  <c r="CA26" i="142"/>
  <c r="BZ26" i="142"/>
  <c r="BY26" i="142"/>
  <c r="BX26" i="142"/>
  <c r="BW26" i="142"/>
  <c r="BV26" i="142"/>
  <c r="BU26" i="142"/>
  <c r="BT26" i="142"/>
  <c r="BS26" i="142"/>
  <c r="BR26" i="142"/>
  <c r="BQ26" i="142"/>
  <c r="BP26" i="142"/>
  <c r="BO26" i="142"/>
  <c r="BN26" i="142"/>
  <c r="BM26" i="142"/>
  <c r="BL26" i="142"/>
  <c r="BK26" i="142"/>
  <c r="BJ26" i="142"/>
  <c r="BI26" i="142"/>
  <c r="BH26" i="142"/>
  <c r="BG26" i="142"/>
  <c r="BF26" i="142"/>
  <c r="BE26" i="142"/>
  <c r="BD26" i="142"/>
  <c r="BC26" i="142"/>
  <c r="BB26" i="142"/>
  <c r="BA26" i="142"/>
  <c r="AZ26" i="142"/>
  <c r="AY26" i="142"/>
  <c r="AX26" i="142"/>
  <c r="AW26" i="142"/>
  <c r="AV26" i="142"/>
  <c r="AU26" i="142"/>
  <c r="AT26" i="142"/>
  <c r="AS26" i="142"/>
  <c r="AR26" i="142"/>
  <c r="AQ26" i="142"/>
  <c r="AP26" i="142"/>
  <c r="AO26" i="142"/>
  <c r="AN26" i="142"/>
  <c r="AM26" i="142"/>
  <c r="AL26" i="142"/>
  <c r="AK26" i="142"/>
  <c r="AJ26" i="142"/>
  <c r="AI26" i="142"/>
  <c r="AH26" i="142"/>
  <c r="AG26" i="142"/>
  <c r="AF26" i="142"/>
  <c r="AE26" i="142"/>
  <c r="AD26" i="142"/>
  <c r="AC26" i="142"/>
  <c r="AB26" i="142"/>
  <c r="AA26" i="142"/>
  <c r="Z26" i="142"/>
  <c r="Y26" i="142"/>
  <c r="X26" i="142"/>
  <c r="W26" i="142"/>
  <c r="V26" i="142"/>
  <c r="U26" i="142"/>
  <c r="T26" i="142"/>
  <c r="S26" i="142"/>
  <c r="R26" i="142"/>
  <c r="Q26" i="142"/>
  <c r="P26" i="142"/>
  <c r="O26" i="142"/>
  <c r="N26" i="142"/>
  <c r="M26" i="142"/>
  <c r="L26" i="142"/>
  <c r="K26" i="142"/>
  <c r="J26" i="142"/>
  <c r="I26" i="142"/>
  <c r="H26" i="142"/>
  <c r="G26" i="142"/>
  <c r="F26" i="142"/>
  <c r="E26" i="142"/>
  <c r="D26" i="142"/>
  <c r="C26" i="142"/>
  <c r="B26" i="142"/>
  <c r="DX25" i="142"/>
  <c r="DW25" i="142"/>
  <c r="DV25" i="142"/>
  <c r="DU25" i="142"/>
  <c r="DT25" i="142"/>
  <c r="DS25" i="142"/>
  <c r="DR25" i="142"/>
  <c r="DQ25" i="142"/>
  <c r="DP25" i="142"/>
  <c r="DO25" i="142"/>
  <c r="DN25" i="142"/>
  <c r="DM25" i="142"/>
  <c r="DL25" i="142"/>
  <c r="DK25" i="142"/>
  <c r="DJ25" i="142"/>
  <c r="DI25" i="142"/>
  <c r="DH25" i="142"/>
  <c r="DG25" i="142"/>
  <c r="DF25" i="142"/>
  <c r="DE25" i="142"/>
  <c r="DD25" i="142"/>
  <c r="DC25" i="142"/>
  <c r="DB25" i="142"/>
  <c r="DA25" i="142"/>
  <c r="CZ25" i="142"/>
  <c r="CY25" i="142"/>
  <c r="CX25" i="142"/>
  <c r="CW25" i="142"/>
  <c r="CV25" i="142"/>
  <c r="CU25" i="142"/>
  <c r="CT25" i="142"/>
  <c r="CS25" i="142"/>
  <c r="CR25" i="142"/>
  <c r="CQ25" i="142"/>
  <c r="CP25" i="142"/>
  <c r="CO25" i="142"/>
  <c r="CN25" i="142"/>
  <c r="CM25" i="142"/>
  <c r="CL25" i="142"/>
  <c r="CK25" i="142"/>
  <c r="CJ25" i="142"/>
  <c r="CI25" i="142"/>
  <c r="CH25" i="142"/>
  <c r="CG25" i="142"/>
  <c r="CF25" i="142"/>
  <c r="CE25" i="142"/>
  <c r="CD25" i="142"/>
  <c r="CC25" i="142"/>
  <c r="CB25" i="142"/>
  <c r="CA25" i="142"/>
  <c r="BZ25" i="142"/>
  <c r="BY25" i="142"/>
  <c r="BX25" i="142"/>
  <c r="BW25" i="142"/>
  <c r="BV25" i="142"/>
  <c r="BU25" i="142"/>
  <c r="BT25" i="142"/>
  <c r="BS25" i="142"/>
  <c r="BR25" i="142"/>
  <c r="BQ25" i="142"/>
  <c r="BP25" i="142"/>
  <c r="BO25" i="142"/>
  <c r="BN25" i="142"/>
  <c r="BM25" i="142"/>
  <c r="BL25" i="142"/>
  <c r="BK25" i="142"/>
  <c r="BJ25" i="142"/>
  <c r="BI25" i="142"/>
  <c r="BH25" i="142"/>
  <c r="BG25" i="142"/>
  <c r="BF25" i="142"/>
  <c r="BE25" i="142"/>
  <c r="BD25" i="142"/>
  <c r="BC25" i="142"/>
  <c r="BB25" i="142"/>
  <c r="BA25" i="142"/>
  <c r="AZ25" i="142"/>
  <c r="AY25" i="142"/>
  <c r="AX25" i="142"/>
  <c r="AW25" i="142"/>
  <c r="AV25" i="142"/>
  <c r="AU25" i="142"/>
  <c r="AT25" i="142"/>
  <c r="AS25" i="142"/>
  <c r="AR25" i="142"/>
  <c r="AQ25" i="142"/>
  <c r="AP25" i="142"/>
  <c r="AO25" i="142"/>
  <c r="AN25" i="142"/>
  <c r="AM25" i="142"/>
  <c r="AL25" i="142"/>
  <c r="AK25" i="142"/>
  <c r="AJ25" i="142"/>
  <c r="AI25" i="142"/>
  <c r="AH25" i="142"/>
  <c r="AG25" i="142"/>
  <c r="AF25" i="142"/>
  <c r="AE25" i="142"/>
  <c r="AD25" i="142"/>
  <c r="AC25" i="142"/>
  <c r="AB25" i="142"/>
  <c r="AA25" i="142"/>
  <c r="Z25" i="142"/>
  <c r="Y25" i="142"/>
  <c r="X25" i="142"/>
  <c r="W25" i="142"/>
  <c r="V25" i="142"/>
  <c r="U25" i="142"/>
  <c r="T25" i="142"/>
  <c r="S25" i="142"/>
  <c r="R25" i="142"/>
  <c r="Q25" i="142"/>
  <c r="P25" i="142"/>
  <c r="O25" i="142"/>
  <c r="N25" i="142"/>
  <c r="M25" i="142"/>
  <c r="L25" i="142"/>
  <c r="K25" i="142"/>
  <c r="J25" i="142"/>
  <c r="I25" i="142"/>
  <c r="H25" i="142"/>
  <c r="G25" i="142"/>
  <c r="F25" i="142"/>
  <c r="E25" i="142"/>
  <c r="D25" i="142"/>
  <c r="C25" i="142"/>
  <c r="B25" i="142"/>
  <c r="DX23" i="142"/>
  <c r="DW23" i="142"/>
  <c r="DV23" i="142"/>
  <c r="DU23" i="142"/>
  <c r="DT23" i="142"/>
  <c r="DS23" i="142"/>
  <c r="DR23" i="142"/>
  <c r="DQ23" i="142"/>
  <c r="DP23" i="142"/>
  <c r="DO23" i="142"/>
  <c r="DN23" i="142"/>
  <c r="DM23" i="142"/>
  <c r="DL23" i="142"/>
  <c r="DK23" i="142"/>
  <c r="DJ23" i="142"/>
  <c r="DI23" i="142"/>
  <c r="DH23" i="142"/>
  <c r="DG23" i="142"/>
  <c r="DF23" i="142"/>
  <c r="DE23" i="142"/>
  <c r="DD23" i="142"/>
  <c r="DC23" i="142"/>
  <c r="DB23" i="142"/>
  <c r="DA23" i="142"/>
  <c r="CZ23" i="142"/>
  <c r="CY23" i="142"/>
  <c r="CX23" i="142"/>
  <c r="CW23" i="142"/>
  <c r="CV23" i="142"/>
  <c r="CU23" i="142"/>
  <c r="CT23" i="142"/>
  <c r="CS23" i="142"/>
  <c r="CR23" i="142"/>
  <c r="CQ23" i="142"/>
  <c r="CP23" i="142"/>
  <c r="CO23" i="142"/>
  <c r="CN23" i="142"/>
  <c r="CM23" i="142"/>
  <c r="CL23" i="142"/>
  <c r="CK23" i="142"/>
  <c r="CJ23" i="142"/>
  <c r="CI23" i="142"/>
  <c r="CH23" i="142"/>
  <c r="CG23" i="142"/>
  <c r="CF23" i="142"/>
  <c r="CE23" i="142"/>
  <c r="CD23" i="142"/>
  <c r="CC23" i="142"/>
  <c r="CB23" i="142"/>
  <c r="CA23" i="142"/>
  <c r="BZ23" i="142"/>
  <c r="BY23" i="142"/>
  <c r="BX23" i="142"/>
  <c r="BW23" i="142"/>
  <c r="BV23" i="142"/>
  <c r="BU23" i="142"/>
  <c r="BT23" i="142"/>
  <c r="BS23" i="142"/>
  <c r="BR23" i="142"/>
  <c r="BQ23" i="142"/>
  <c r="BP23" i="142"/>
  <c r="BO23" i="142"/>
  <c r="BN23" i="142"/>
  <c r="BM23" i="142"/>
  <c r="BL23" i="142"/>
  <c r="BK23" i="142"/>
  <c r="BJ23" i="142"/>
  <c r="BI23" i="142"/>
  <c r="BH23" i="142"/>
  <c r="BG23" i="142"/>
  <c r="BF23" i="142"/>
  <c r="BE23" i="142"/>
  <c r="BD23" i="142"/>
  <c r="BC23" i="142"/>
  <c r="BB23" i="142"/>
  <c r="BA23" i="142"/>
  <c r="AZ23" i="142"/>
  <c r="AY23" i="142"/>
  <c r="AX23" i="142"/>
  <c r="AW23" i="142"/>
  <c r="AV23" i="142"/>
  <c r="AU23" i="142"/>
  <c r="AT23" i="142"/>
  <c r="AS23" i="142"/>
  <c r="AR23" i="142"/>
  <c r="AQ23" i="142"/>
  <c r="AP23" i="142"/>
  <c r="AO23" i="142"/>
  <c r="AN23" i="142"/>
  <c r="AM23" i="142"/>
  <c r="AL23" i="142"/>
  <c r="AK23" i="142"/>
  <c r="AJ23" i="142"/>
  <c r="AI23" i="142"/>
  <c r="AH23" i="142"/>
  <c r="AG23" i="142"/>
  <c r="AF23" i="142"/>
  <c r="AE23" i="142"/>
  <c r="AD23" i="142"/>
  <c r="AC23" i="142"/>
  <c r="AB23" i="142"/>
  <c r="AA23" i="142"/>
  <c r="Z23" i="142"/>
  <c r="Y23" i="142"/>
  <c r="X23" i="142"/>
  <c r="W23" i="142"/>
  <c r="V23" i="142"/>
  <c r="U23" i="142"/>
  <c r="T23" i="142"/>
  <c r="S23" i="142"/>
  <c r="R23" i="142"/>
  <c r="Q23" i="142"/>
  <c r="P23" i="142"/>
  <c r="O23" i="142"/>
  <c r="N23" i="142"/>
  <c r="M23" i="142"/>
  <c r="L23" i="142"/>
  <c r="K23" i="142"/>
  <c r="J23" i="142"/>
  <c r="I23" i="142"/>
  <c r="H23" i="142"/>
  <c r="G23" i="142"/>
  <c r="F23" i="142"/>
  <c r="E23" i="142"/>
  <c r="D23" i="142"/>
  <c r="C23" i="142"/>
  <c r="B23" i="142"/>
  <c r="DX22" i="142"/>
  <c r="DW22" i="142"/>
  <c r="DV22" i="142"/>
  <c r="DU22" i="142"/>
  <c r="DT22" i="142"/>
  <c r="DS22" i="142"/>
  <c r="DR22" i="142"/>
  <c r="DQ22" i="142"/>
  <c r="DP22" i="142"/>
  <c r="DO22" i="142"/>
  <c r="DN22" i="142"/>
  <c r="DM22" i="142"/>
  <c r="DL22" i="142"/>
  <c r="DK22" i="142"/>
  <c r="DJ22" i="142"/>
  <c r="DI22" i="142"/>
  <c r="DH22" i="142"/>
  <c r="DG22" i="142"/>
  <c r="DF22" i="142"/>
  <c r="DE22" i="142"/>
  <c r="DD22" i="142"/>
  <c r="DC22" i="142"/>
  <c r="DB22" i="142"/>
  <c r="DA22" i="142"/>
  <c r="CZ22" i="142"/>
  <c r="CY22" i="142"/>
  <c r="CX22" i="142"/>
  <c r="CW22" i="142"/>
  <c r="CV22" i="142"/>
  <c r="CU22" i="142"/>
  <c r="CT22" i="142"/>
  <c r="CS22" i="142"/>
  <c r="CR22" i="142"/>
  <c r="CQ22" i="142"/>
  <c r="CP22" i="142"/>
  <c r="CO22" i="142"/>
  <c r="CN22" i="142"/>
  <c r="CM22" i="142"/>
  <c r="CL22" i="142"/>
  <c r="CK22" i="142"/>
  <c r="CJ22" i="142"/>
  <c r="CI22" i="142"/>
  <c r="CH22" i="142"/>
  <c r="CG22" i="142"/>
  <c r="CF22" i="142"/>
  <c r="CE22" i="142"/>
  <c r="CD22" i="142"/>
  <c r="CC22" i="142"/>
  <c r="CB22" i="142"/>
  <c r="CA22" i="142"/>
  <c r="BZ22" i="142"/>
  <c r="BY22" i="142"/>
  <c r="BX22" i="142"/>
  <c r="BW22" i="142"/>
  <c r="BV22" i="142"/>
  <c r="BU22" i="142"/>
  <c r="BT22" i="142"/>
  <c r="BS22" i="142"/>
  <c r="BR22" i="142"/>
  <c r="BQ22" i="142"/>
  <c r="BP22" i="142"/>
  <c r="BO22" i="142"/>
  <c r="BN22" i="142"/>
  <c r="BM22" i="142"/>
  <c r="BL22" i="142"/>
  <c r="BK22" i="142"/>
  <c r="BJ22" i="142"/>
  <c r="BI22" i="142"/>
  <c r="BH22" i="142"/>
  <c r="BG22" i="142"/>
  <c r="BF22" i="142"/>
  <c r="BE22" i="142"/>
  <c r="BD22" i="142"/>
  <c r="BC22" i="142"/>
  <c r="BB22" i="142"/>
  <c r="BA22" i="142"/>
  <c r="AZ22" i="142"/>
  <c r="AY22" i="142"/>
  <c r="AX22" i="142"/>
  <c r="AW22" i="142"/>
  <c r="AV22" i="142"/>
  <c r="AU22" i="142"/>
  <c r="AT22" i="142"/>
  <c r="AS22" i="142"/>
  <c r="AR22" i="142"/>
  <c r="AQ22" i="142"/>
  <c r="AP22" i="142"/>
  <c r="AO22" i="142"/>
  <c r="AN22" i="142"/>
  <c r="AM22" i="142"/>
  <c r="AL22" i="142"/>
  <c r="AK22" i="142"/>
  <c r="AJ22" i="142"/>
  <c r="AI22" i="142"/>
  <c r="AH22" i="142"/>
  <c r="AG22" i="142"/>
  <c r="AF22" i="142"/>
  <c r="AE22" i="142"/>
  <c r="AD22" i="142"/>
  <c r="AC22" i="142"/>
  <c r="AB22" i="142"/>
  <c r="AA22" i="142"/>
  <c r="Z22" i="142"/>
  <c r="Y22" i="142"/>
  <c r="X22" i="142"/>
  <c r="W22" i="142"/>
  <c r="V22" i="142"/>
  <c r="U22" i="142"/>
  <c r="T22" i="142"/>
  <c r="S22" i="142"/>
  <c r="R22" i="142"/>
  <c r="Q22" i="142"/>
  <c r="P22" i="142"/>
  <c r="O22" i="142"/>
  <c r="N22" i="142"/>
  <c r="M22" i="142"/>
  <c r="L22" i="142"/>
  <c r="K22" i="142"/>
  <c r="J22" i="142"/>
  <c r="I22" i="142"/>
  <c r="H22" i="142"/>
  <c r="G22" i="142"/>
  <c r="F22" i="142"/>
  <c r="E22" i="142"/>
  <c r="D22" i="142"/>
  <c r="C22" i="142"/>
  <c r="B22" i="142"/>
  <c r="DX20" i="142"/>
  <c r="DW20" i="142"/>
  <c r="DV20" i="142"/>
  <c r="DU20" i="142"/>
  <c r="DT20" i="142"/>
  <c r="DS20" i="142"/>
  <c r="DR20" i="142"/>
  <c r="DQ20" i="142"/>
  <c r="DP20" i="142"/>
  <c r="DO20" i="142"/>
  <c r="DN20" i="142"/>
  <c r="DM20" i="142"/>
  <c r="DL20" i="142"/>
  <c r="DK20" i="142"/>
  <c r="DJ20" i="142"/>
  <c r="DI20" i="142"/>
  <c r="DH20" i="142"/>
  <c r="DG20" i="142"/>
  <c r="DF20" i="142"/>
  <c r="DE20" i="142"/>
  <c r="DD20" i="142"/>
  <c r="DC20" i="142"/>
  <c r="DB20" i="142"/>
  <c r="DA20" i="142"/>
  <c r="CZ20" i="142"/>
  <c r="CY20" i="142"/>
  <c r="CX20" i="142"/>
  <c r="CW20" i="142"/>
  <c r="CV20" i="142"/>
  <c r="CU20" i="142"/>
  <c r="CT20" i="142"/>
  <c r="CS20" i="142"/>
  <c r="CR20" i="142"/>
  <c r="CQ20" i="142"/>
  <c r="CP20" i="142"/>
  <c r="CO20" i="142"/>
  <c r="CN20" i="142"/>
  <c r="CM20" i="142"/>
  <c r="CL20" i="142"/>
  <c r="CK20" i="142"/>
  <c r="CJ20" i="142"/>
  <c r="CI20" i="142"/>
  <c r="CH20" i="142"/>
  <c r="CG20" i="142"/>
  <c r="CF20" i="142"/>
  <c r="CE20" i="142"/>
  <c r="CD20" i="142"/>
  <c r="CC20" i="142"/>
  <c r="CB20" i="142"/>
  <c r="CA20" i="142"/>
  <c r="BZ20" i="142"/>
  <c r="BY20" i="142"/>
  <c r="BX20" i="142"/>
  <c r="BW20" i="142"/>
  <c r="BV20" i="142"/>
  <c r="BU20" i="142"/>
  <c r="BT20" i="142"/>
  <c r="BS20" i="142"/>
  <c r="BR20" i="142"/>
  <c r="BQ20" i="142"/>
  <c r="BP20" i="142"/>
  <c r="BO20" i="142"/>
  <c r="BN20" i="142"/>
  <c r="BM20" i="142"/>
  <c r="BL20" i="142"/>
  <c r="BK20" i="142"/>
  <c r="BJ20" i="142"/>
  <c r="BI20" i="142"/>
  <c r="BH20" i="142"/>
  <c r="BG20" i="142"/>
  <c r="BF20" i="142"/>
  <c r="BE20" i="142"/>
  <c r="BD20" i="142"/>
  <c r="BC20" i="142"/>
  <c r="BB20" i="142"/>
  <c r="BA20" i="142"/>
  <c r="AZ20" i="142"/>
  <c r="AY20" i="142"/>
  <c r="AX20" i="142"/>
  <c r="AW20" i="142"/>
  <c r="AV20" i="142"/>
  <c r="AU20" i="142"/>
  <c r="AT20" i="142"/>
  <c r="AS20" i="142"/>
  <c r="AR20" i="142"/>
  <c r="AQ20" i="142"/>
  <c r="AP20" i="142"/>
  <c r="AO20" i="142"/>
  <c r="AN20" i="142"/>
  <c r="AM20" i="142"/>
  <c r="AL20" i="142"/>
  <c r="AK20" i="142"/>
  <c r="AJ20" i="142"/>
  <c r="AI20" i="142"/>
  <c r="AH20" i="142"/>
  <c r="AG20" i="142"/>
  <c r="AF20" i="142"/>
  <c r="AE20" i="142"/>
  <c r="AD20" i="142"/>
  <c r="AC20" i="142"/>
  <c r="AB20" i="142"/>
  <c r="AA20" i="142"/>
  <c r="Z20" i="142"/>
  <c r="Y20" i="142"/>
  <c r="X20" i="142"/>
  <c r="W20" i="142"/>
  <c r="V20" i="142"/>
  <c r="U20" i="142"/>
  <c r="T20" i="142"/>
  <c r="S20" i="142"/>
  <c r="R20" i="142"/>
  <c r="Q20" i="142"/>
  <c r="P20" i="142"/>
  <c r="O20" i="142"/>
  <c r="N20" i="142"/>
  <c r="M20" i="142"/>
  <c r="L20" i="142"/>
  <c r="K20" i="142"/>
  <c r="J20" i="142"/>
  <c r="I20" i="142"/>
  <c r="H20" i="142"/>
  <c r="G20" i="142"/>
  <c r="F20" i="142"/>
  <c r="E20" i="142"/>
  <c r="D20" i="142"/>
  <c r="C20" i="142"/>
  <c r="B20" i="142"/>
  <c r="DX19" i="142"/>
  <c r="DW19" i="142"/>
  <c r="DV19" i="142"/>
  <c r="DU19" i="142"/>
  <c r="DT19" i="142"/>
  <c r="DS19" i="142"/>
  <c r="DR19" i="142"/>
  <c r="DQ19" i="142"/>
  <c r="DP19" i="142"/>
  <c r="DO19" i="142"/>
  <c r="DN19" i="142"/>
  <c r="DM19" i="142"/>
  <c r="DL19" i="142"/>
  <c r="DK19" i="142"/>
  <c r="DJ19" i="142"/>
  <c r="DI19" i="142"/>
  <c r="DH19" i="142"/>
  <c r="DG19" i="142"/>
  <c r="DF19" i="142"/>
  <c r="DE19" i="142"/>
  <c r="DD19" i="142"/>
  <c r="DC19" i="142"/>
  <c r="DB19" i="142"/>
  <c r="DA19" i="142"/>
  <c r="CZ19" i="142"/>
  <c r="CY19" i="142"/>
  <c r="CX19" i="142"/>
  <c r="CW19" i="142"/>
  <c r="CV19" i="142"/>
  <c r="CU19" i="142"/>
  <c r="CT19" i="142"/>
  <c r="CS19" i="142"/>
  <c r="CR19" i="142"/>
  <c r="CQ19" i="142"/>
  <c r="CP19" i="142"/>
  <c r="CO19" i="142"/>
  <c r="CN19" i="142"/>
  <c r="CM19" i="142"/>
  <c r="CL19" i="142"/>
  <c r="CK19" i="142"/>
  <c r="CJ19" i="142"/>
  <c r="CI19" i="142"/>
  <c r="CH19" i="142"/>
  <c r="CG19" i="142"/>
  <c r="CF19" i="142"/>
  <c r="CE19" i="142"/>
  <c r="CD19" i="142"/>
  <c r="CC19" i="142"/>
  <c r="CB19" i="142"/>
  <c r="CA19" i="142"/>
  <c r="BZ19" i="142"/>
  <c r="BY19" i="142"/>
  <c r="BX19" i="142"/>
  <c r="BW19" i="142"/>
  <c r="BV19" i="142"/>
  <c r="BU19" i="142"/>
  <c r="BT19" i="142"/>
  <c r="BS19" i="142"/>
  <c r="BR19" i="142"/>
  <c r="BQ19" i="142"/>
  <c r="BP19" i="142"/>
  <c r="BO19" i="142"/>
  <c r="BN19" i="142"/>
  <c r="BM19" i="142"/>
  <c r="BL19" i="142"/>
  <c r="BK19" i="142"/>
  <c r="BJ19" i="142"/>
  <c r="BI19" i="142"/>
  <c r="BH19" i="142"/>
  <c r="BG19" i="142"/>
  <c r="BF19" i="142"/>
  <c r="BE19" i="142"/>
  <c r="BD19" i="142"/>
  <c r="BC19" i="142"/>
  <c r="BB19" i="142"/>
  <c r="BA19" i="142"/>
  <c r="AZ19" i="142"/>
  <c r="AY19" i="142"/>
  <c r="AX19" i="142"/>
  <c r="AW19" i="142"/>
  <c r="AV19" i="142"/>
  <c r="AU19" i="142"/>
  <c r="AT19" i="142"/>
  <c r="AS19" i="142"/>
  <c r="AR19" i="142"/>
  <c r="AQ19" i="142"/>
  <c r="AP19" i="142"/>
  <c r="AO19" i="142"/>
  <c r="AN19" i="142"/>
  <c r="AM19" i="142"/>
  <c r="AL19" i="142"/>
  <c r="AK19" i="142"/>
  <c r="AJ19" i="142"/>
  <c r="AI19" i="142"/>
  <c r="AH19" i="142"/>
  <c r="AG19" i="142"/>
  <c r="AF19" i="142"/>
  <c r="AE19" i="142"/>
  <c r="AD19" i="142"/>
  <c r="AC19" i="142"/>
  <c r="AB19" i="142"/>
  <c r="AA19" i="142"/>
  <c r="Z19" i="142"/>
  <c r="Y19" i="142"/>
  <c r="X19" i="142"/>
  <c r="W19" i="142"/>
  <c r="V19" i="142"/>
  <c r="U19" i="142"/>
  <c r="T19" i="142"/>
  <c r="S19" i="142"/>
  <c r="R19" i="142"/>
  <c r="Q19" i="142"/>
  <c r="P19" i="142"/>
  <c r="O19" i="142"/>
  <c r="N19" i="142"/>
  <c r="M19" i="142"/>
  <c r="L19" i="142"/>
  <c r="K19" i="142"/>
  <c r="J19" i="142"/>
  <c r="I19" i="142"/>
  <c r="H19" i="142"/>
  <c r="G19" i="142"/>
  <c r="F19" i="142"/>
  <c r="E19" i="142"/>
  <c r="D19" i="142"/>
  <c r="C19" i="142"/>
  <c r="B19" i="142"/>
  <c r="DX17" i="142"/>
  <c r="DW17" i="142"/>
  <c r="DV17" i="142"/>
  <c r="DU17" i="142"/>
  <c r="DT17" i="142"/>
  <c r="DS17" i="142"/>
  <c r="DR17" i="142"/>
  <c r="DQ17" i="142"/>
  <c r="DP17" i="142"/>
  <c r="DO17" i="142"/>
  <c r="DN17" i="142"/>
  <c r="DM17" i="142"/>
  <c r="DL17" i="142"/>
  <c r="DK17" i="142"/>
  <c r="DJ17" i="142"/>
  <c r="DI17" i="142"/>
  <c r="DH17" i="142"/>
  <c r="DG17" i="142"/>
  <c r="DF17" i="142"/>
  <c r="DE17" i="142"/>
  <c r="DD17" i="142"/>
  <c r="DC17" i="142"/>
  <c r="DB17" i="142"/>
  <c r="DA17" i="142"/>
  <c r="CZ17" i="142"/>
  <c r="CY17" i="142"/>
  <c r="CX17" i="142"/>
  <c r="CW17" i="142"/>
  <c r="CV17" i="142"/>
  <c r="CU17" i="142"/>
  <c r="CT17" i="142"/>
  <c r="CS17" i="142"/>
  <c r="CR17" i="142"/>
  <c r="CQ17" i="142"/>
  <c r="CP17" i="142"/>
  <c r="CO17" i="142"/>
  <c r="CN17" i="142"/>
  <c r="CM17" i="142"/>
  <c r="CL17" i="142"/>
  <c r="CK17" i="142"/>
  <c r="CJ17" i="142"/>
  <c r="CI17" i="142"/>
  <c r="CH17" i="142"/>
  <c r="CG17" i="142"/>
  <c r="CF17" i="142"/>
  <c r="CE17" i="142"/>
  <c r="CD17" i="142"/>
  <c r="CC17" i="142"/>
  <c r="CB17" i="142"/>
  <c r="CA17" i="142"/>
  <c r="BZ17" i="142"/>
  <c r="BY17" i="142"/>
  <c r="BX17" i="142"/>
  <c r="BW17" i="142"/>
  <c r="BV17" i="142"/>
  <c r="BU17" i="142"/>
  <c r="BT17" i="142"/>
  <c r="BS17" i="142"/>
  <c r="BR17" i="142"/>
  <c r="BQ17" i="142"/>
  <c r="BP17" i="142"/>
  <c r="BO17" i="142"/>
  <c r="BN17" i="142"/>
  <c r="BM17" i="142"/>
  <c r="BL17" i="142"/>
  <c r="BK17" i="142"/>
  <c r="BJ17" i="142"/>
  <c r="BI17" i="142"/>
  <c r="BH17" i="142"/>
  <c r="BG17" i="142"/>
  <c r="BF17" i="142"/>
  <c r="BE17" i="142"/>
  <c r="BD17" i="142"/>
  <c r="BC17" i="142"/>
  <c r="BB17" i="142"/>
  <c r="BA17" i="142"/>
  <c r="AZ17" i="142"/>
  <c r="AY17" i="142"/>
  <c r="AX17" i="142"/>
  <c r="AW17" i="142"/>
  <c r="AV17" i="142"/>
  <c r="AU17" i="142"/>
  <c r="AT17" i="142"/>
  <c r="AS17" i="142"/>
  <c r="AR17" i="142"/>
  <c r="AQ17" i="142"/>
  <c r="AP17" i="142"/>
  <c r="AO17" i="142"/>
  <c r="AN17" i="142"/>
  <c r="AM17" i="142"/>
  <c r="AL17" i="142"/>
  <c r="AK17" i="142"/>
  <c r="AJ17" i="142"/>
  <c r="AI17" i="142"/>
  <c r="AH17" i="142"/>
  <c r="AG17" i="142"/>
  <c r="AF17" i="142"/>
  <c r="AE17" i="142"/>
  <c r="AD17" i="142"/>
  <c r="AC17" i="142"/>
  <c r="AB17" i="142"/>
  <c r="AA17" i="142"/>
  <c r="Z17" i="142"/>
  <c r="Y17" i="142"/>
  <c r="X17" i="142"/>
  <c r="W17" i="142"/>
  <c r="V17" i="142"/>
  <c r="U17" i="142"/>
  <c r="T17" i="142"/>
  <c r="S17" i="142"/>
  <c r="R17" i="142"/>
  <c r="Q17" i="142"/>
  <c r="P17" i="142"/>
  <c r="O17" i="142"/>
  <c r="N17" i="142"/>
  <c r="M17" i="142"/>
  <c r="L17" i="142"/>
  <c r="K17" i="142"/>
  <c r="J17" i="142"/>
  <c r="I17" i="142"/>
  <c r="H17" i="142"/>
  <c r="G17" i="142"/>
  <c r="F17" i="142"/>
  <c r="E17" i="142"/>
  <c r="D17" i="142"/>
  <c r="C17" i="142"/>
  <c r="B17" i="142"/>
  <c r="DX16" i="142"/>
  <c r="DW16" i="142"/>
  <c r="DV16" i="142"/>
  <c r="DU16" i="142"/>
  <c r="DT16" i="142"/>
  <c r="DS16" i="142"/>
  <c r="DR16" i="142"/>
  <c r="DQ16" i="142"/>
  <c r="DP16" i="142"/>
  <c r="DO16" i="142"/>
  <c r="DN16" i="142"/>
  <c r="DM16" i="142"/>
  <c r="DL16" i="142"/>
  <c r="DK16" i="142"/>
  <c r="DJ16" i="142"/>
  <c r="DI16" i="142"/>
  <c r="DH16" i="142"/>
  <c r="DG16" i="142"/>
  <c r="DF16" i="142"/>
  <c r="DE16" i="142"/>
  <c r="DD16" i="142"/>
  <c r="DC16" i="142"/>
  <c r="DB16" i="142"/>
  <c r="DA16" i="142"/>
  <c r="CZ16" i="142"/>
  <c r="CY16" i="142"/>
  <c r="CX16" i="142"/>
  <c r="CW16" i="142"/>
  <c r="CV16" i="142"/>
  <c r="CU16" i="142"/>
  <c r="CT16" i="142"/>
  <c r="CS16" i="142"/>
  <c r="CR16" i="142"/>
  <c r="CQ16" i="142"/>
  <c r="CP16" i="142"/>
  <c r="CO16" i="142"/>
  <c r="CN16" i="142"/>
  <c r="CM16" i="142"/>
  <c r="CL16" i="142"/>
  <c r="CK16" i="142"/>
  <c r="CJ16" i="142"/>
  <c r="CI16" i="142"/>
  <c r="CH16" i="142"/>
  <c r="CG16" i="142"/>
  <c r="CF16" i="142"/>
  <c r="CE16" i="142"/>
  <c r="CD16" i="142"/>
  <c r="CC16" i="142"/>
  <c r="CB16" i="142"/>
  <c r="CA16" i="142"/>
  <c r="BZ16" i="142"/>
  <c r="BY16" i="142"/>
  <c r="BX16" i="142"/>
  <c r="BW16" i="142"/>
  <c r="BV16" i="142"/>
  <c r="BU16" i="142"/>
  <c r="BT16" i="142"/>
  <c r="BS16" i="142"/>
  <c r="BR16" i="142"/>
  <c r="BQ16" i="142"/>
  <c r="BP16" i="142"/>
  <c r="BO16" i="142"/>
  <c r="BN16" i="142"/>
  <c r="BM16" i="142"/>
  <c r="BL16" i="142"/>
  <c r="BK16" i="142"/>
  <c r="BJ16" i="142"/>
  <c r="BI16" i="142"/>
  <c r="BH16" i="142"/>
  <c r="BG16" i="142"/>
  <c r="BF16" i="142"/>
  <c r="BE16" i="142"/>
  <c r="BD16" i="142"/>
  <c r="BC16" i="142"/>
  <c r="BB16" i="142"/>
  <c r="BA16" i="142"/>
  <c r="AZ16" i="142"/>
  <c r="AY16" i="142"/>
  <c r="AX16" i="142"/>
  <c r="AW16" i="142"/>
  <c r="AV16" i="142"/>
  <c r="AU16" i="142"/>
  <c r="AT16" i="142"/>
  <c r="AS16" i="142"/>
  <c r="AR16" i="142"/>
  <c r="AQ16" i="142"/>
  <c r="AP16" i="142"/>
  <c r="AO16" i="142"/>
  <c r="AN16" i="142"/>
  <c r="AM16" i="142"/>
  <c r="AL16" i="142"/>
  <c r="AK16" i="142"/>
  <c r="AJ16" i="142"/>
  <c r="AI16" i="142"/>
  <c r="AH16" i="142"/>
  <c r="AG16" i="142"/>
  <c r="AF16" i="142"/>
  <c r="AE16" i="142"/>
  <c r="AD16" i="142"/>
  <c r="AC16" i="142"/>
  <c r="AB16" i="142"/>
  <c r="AA16" i="142"/>
  <c r="Z16" i="142"/>
  <c r="Y16" i="142"/>
  <c r="X16" i="142"/>
  <c r="W16" i="142"/>
  <c r="V16" i="142"/>
  <c r="U16" i="142"/>
  <c r="T16" i="142"/>
  <c r="S16" i="142"/>
  <c r="R16" i="142"/>
  <c r="Q16" i="142"/>
  <c r="P16" i="142"/>
  <c r="O16" i="142"/>
  <c r="N16" i="142"/>
  <c r="M16" i="142"/>
  <c r="L16" i="142"/>
  <c r="K16" i="142"/>
  <c r="J16" i="142"/>
  <c r="I16" i="142"/>
  <c r="H16" i="142"/>
  <c r="G16" i="142"/>
  <c r="F16" i="142"/>
  <c r="E16" i="142"/>
  <c r="D16" i="142"/>
  <c r="C16" i="142"/>
  <c r="B16" i="142"/>
  <c r="DX14" i="142"/>
  <c r="DW14" i="142"/>
  <c r="DV14" i="142"/>
  <c r="DU14" i="142"/>
  <c r="DT14" i="142"/>
  <c r="DS14" i="142"/>
  <c r="DR14" i="142"/>
  <c r="DQ14" i="142"/>
  <c r="DP14" i="142"/>
  <c r="DO14" i="142"/>
  <c r="DN14" i="142"/>
  <c r="DM14" i="142"/>
  <c r="DL14" i="142"/>
  <c r="DK14" i="142"/>
  <c r="DJ14" i="142"/>
  <c r="DI14" i="142"/>
  <c r="DH14" i="142"/>
  <c r="DG14" i="142"/>
  <c r="DF14" i="142"/>
  <c r="DE14" i="142"/>
  <c r="DD14" i="142"/>
  <c r="DC14" i="142"/>
  <c r="DB14" i="142"/>
  <c r="DA14" i="142"/>
  <c r="CZ14" i="142"/>
  <c r="CY14" i="142"/>
  <c r="CX14" i="142"/>
  <c r="CW14" i="142"/>
  <c r="CV14" i="142"/>
  <c r="CU14" i="142"/>
  <c r="CT14" i="142"/>
  <c r="CS14" i="142"/>
  <c r="CR14" i="142"/>
  <c r="CQ14" i="142"/>
  <c r="CP14" i="142"/>
  <c r="CO14" i="142"/>
  <c r="CN14" i="142"/>
  <c r="CM14" i="142"/>
  <c r="CL14" i="142"/>
  <c r="CK14" i="142"/>
  <c r="CJ14" i="142"/>
  <c r="CI14" i="142"/>
  <c r="CH14" i="142"/>
  <c r="CG14" i="142"/>
  <c r="CF14" i="142"/>
  <c r="CE14" i="142"/>
  <c r="CD14" i="142"/>
  <c r="CC14" i="142"/>
  <c r="CB14" i="142"/>
  <c r="CA14" i="142"/>
  <c r="BZ14" i="142"/>
  <c r="BY14" i="142"/>
  <c r="BX14" i="142"/>
  <c r="BW14" i="142"/>
  <c r="BV14" i="142"/>
  <c r="BU14" i="142"/>
  <c r="BT14" i="142"/>
  <c r="BS14" i="142"/>
  <c r="BR14" i="142"/>
  <c r="BQ14" i="142"/>
  <c r="BP14" i="142"/>
  <c r="BO14" i="142"/>
  <c r="BN14" i="142"/>
  <c r="BM14" i="142"/>
  <c r="BL14" i="142"/>
  <c r="BK14" i="142"/>
  <c r="BJ14" i="142"/>
  <c r="BI14" i="142"/>
  <c r="BH14" i="142"/>
  <c r="BG14" i="142"/>
  <c r="BF14" i="142"/>
  <c r="BE14" i="142"/>
  <c r="BD14" i="142"/>
  <c r="BC14" i="142"/>
  <c r="BB14" i="142"/>
  <c r="BA14" i="142"/>
  <c r="AZ14" i="142"/>
  <c r="AY14" i="142"/>
  <c r="AX14" i="142"/>
  <c r="AW14" i="142"/>
  <c r="AV14" i="142"/>
  <c r="AU14" i="142"/>
  <c r="AT14" i="142"/>
  <c r="AS14" i="142"/>
  <c r="AR14" i="142"/>
  <c r="AQ14" i="142"/>
  <c r="AP14" i="142"/>
  <c r="AO14" i="142"/>
  <c r="AN14" i="142"/>
  <c r="AM14" i="142"/>
  <c r="AL14" i="142"/>
  <c r="AK14" i="142"/>
  <c r="AJ14" i="142"/>
  <c r="AI14" i="142"/>
  <c r="AH14" i="142"/>
  <c r="AG14" i="142"/>
  <c r="AF14" i="142"/>
  <c r="AE14" i="142"/>
  <c r="AD14" i="142"/>
  <c r="AC14" i="142"/>
  <c r="AB14" i="142"/>
  <c r="AA14" i="142"/>
  <c r="Z14" i="142"/>
  <c r="Y14" i="142"/>
  <c r="X14" i="142"/>
  <c r="W14" i="142"/>
  <c r="V14" i="142"/>
  <c r="U14" i="142"/>
  <c r="T14" i="142"/>
  <c r="S14" i="142"/>
  <c r="R14" i="142"/>
  <c r="Q14" i="142"/>
  <c r="P14" i="142"/>
  <c r="O14" i="142"/>
  <c r="N14" i="142"/>
  <c r="M14" i="142"/>
  <c r="L14" i="142"/>
  <c r="K14" i="142"/>
  <c r="J14" i="142"/>
  <c r="I14" i="142"/>
  <c r="H14" i="142"/>
  <c r="G14" i="142"/>
  <c r="F14" i="142"/>
  <c r="E14" i="142"/>
  <c r="D14" i="142"/>
  <c r="C14" i="142"/>
  <c r="B14" i="142"/>
  <c r="DX13" i="142"/>
  <c r="DW13" i="142"/>
  <c r="DV13" i="142"/>
  <c r="DU13" i="142"/>
  <c r="DT13" i="142"/>
  <c r="DS13" i="142"/>
  <c r="DR13" i="142"/>
  <c r="DQ13" i="142"/>
  <c r="DP13" i="142"/>
  <c r="DO13" i="142"/>
  <c r="DN13" i="142"/>
  <c r="DM13" i="142"/>
  <c r="DL13" i="142"/>
  <c r="DK13" i="142"/>
  <c r="DJ13" i="142"/>
  <c r="DI13" i="142"/>
  <c r="DH13" i="142"/>
  <c r="DG13" i="142"/>
  <c r="DF13" i="142"/>
  <c r="DE13" i="142"/>
  <c r="DD13" i="142"/>
  <c r="DC13" i="142"/>
  <c r="DB13" i="142"/>
  <c r="DA13" i="142"/>
  <c r="CZ13" i="142"/>
  <c r="CY13" i="142"/>
  <c r="CX13" i="142"/>
  <c r="CW13" i="142"/>
  <c r="CV13" i="142"/>
  <c r="CU13" i="142"/>
  <c r="CT13" i="142"/>
  <c r="CS13" i="142"/>
  <c r="CR13" i="142"/>
  <c r="CQ13" i="142"/>
  <c r="CP13" i="142"/>
  <c r="CO13" i="142"/>
  <c r="CN13" i="142"/>
  <c r="CM13" i="142"/>
  <c r="CL13" i="142"/>
  <c r="CK13" i="142"/>
  <c r="CJ13" i="142"/>
  <c r="CI13" i="142"/>
  <c r="CH13" i="142"/>
  <c r="CG13" i="142"/>
  <c r="CF13" i="142"/>
  <c r="CE13" i="142"/>
  <c r="CD13" i="142"/>
  <c r="CC13" i="142"/>
  <c r="CB13" i="142"/>
  <c r="CA13" i="142"/>
  <c r="BZ13" i="142"/>
  <c r="BY13" i="142"/>
  <c r="BX13" i="142"/>
  <c r="BW13" i="142"/>
  <c r="BV13" i="142"/>
  <c r="BU13" i="142"/>
  <c r="BT13" i="142"/>
  <c r="BS13" i="142"/>
  <c r="BR13" i="142"/>
  <c r="BQ13" i="142"/>
  <c r="BP13" i="142"/>
  <c r="BO13" i="142"/>
  <c r="BN13" i="142"/>
  <c r="BM13" i="142"/>
  <c r="BL13" i="142"/>
  <c r="BK13" i="142"/>
  <c r="BJ13" i="142"/>
  <c r="BI13" i="142"/>
  <c r="BH13" i="142"/>
  <c r="BG13" i="142"/>
  <c r="BF13" i="142"/>
  <c r="BE13" i="142"/>
  <c r="BD13" i="142"/>
  <c r="BC13" i="142"/>
  <c r="BB13" i="142"/>
  <c r="BA13" i="142"/>
  <c r="AZ13" i="142"/>
  <c r="AY13" i="142"/>
  <c r="AX13" i="142"/>
  <c r="AW13" i="142"/>
  <c r="AV13" i="142"/>
  <c r="AU13" i="142"/>
  <c r="AT13" i="142"/>
  <c r="AS13" i="142"/>
  <c r="AR13" i="142"/>
  <c r="AQ13" i="142"/>
  <c r="AP13" i="142"/>
  <c r="AO13" i="142"/>
  <c r="AN13" i="142"/>
  <c r="AM13" i="142"/>
  <c r="AL13" i="142"/>
  <c r="AK13" i="142"/>
  <c r="AJ13" i="142"/>
  <c r="AI13" i="142"/>
  <c r="AH13" i="142"/>
  <c r="AG13" i="142"/>
  <c r="AF13" i="142"/>
  <c r="AE13" i="142"/>
  <c r="AD13" i="142"/>
  <c r="AC13" i="142"/>
  <c r="AB13" i="142"/>
  <c r="AA13" i="142"/>
  <c r="Z13" i="142"/>
  <c r="Y13" i="142"/>
  <c r="X13" i="142"/>
  <c r="W13" i="142"/>
  <c r="V13" i="142"/>
  <c r="U13" i="142"/>
  <c r="T13" i="142"/>
  <c r="S13" i="142"/>
  <c r="R13" i="142"/>
  <c r="Q13" i="142"/>
  <c r="P13" i="142"/>
  <c r="O13" i="142"/>
  <c r="N13" i="142"/>
  <c r="M13" i="142"/>
  <c r="L13" i="142"/>
  <c r="K13" i="142"/>
  <c r="J13" i="142"/>
  <c r="I13" i="142"/>
  <c r="H13" i="142"/>
  <c r="G13" i="142"/>
  <c r="F13" i="142"/>
  <c r="E13" i="142"/>
  <c r="D13" i="142"/>
  <c r="C13" i="142"/>
  <c r="B13" i="142"/>
  <c r="DX11" i="142"/>
  <c r="DW11" i="142"/>
  <c r="DV11" i="142"/>
  <c r="DU11" i="142"/>
  <c r="DT11" i="142"/>
  <c r="DS11" i="142"/>
  <c r="DR11" i="142"/>
  <c r="DQ11" i="142"/>
  <c r="DP11" i="142"/>
  <c r="DO11" i="142"/>
  <c r="DN11" i="142"/>
  <c r="DM11" i="142"/>
  <c r="DL11" i="142"/>
  <c r="DK11" i="142"/>
  <c r="DJ11" i="142"/>
  <c r="DI11" i="142"/>
  <c r="DH11" i="142"/>
  <c r="DG11" i="142"/>
  <c r="DF11" i="142"/>
  <c r="DE11" i="142"/>
  <c r="DD11" i="142"/>
  <c r="DC11" i="142"/>
  <c r="DB11" i="142"/>
  <c r="DA11" i="142"/>
  <c r="CZ11" i="142"/>
  <c r="CY11" i="142"/>
  <c r="CX11" i="142"/>
  <c r="CW11" i="142"/>
  <c r="CV11" i="142"/>
  <c r="CU11" i="142"/>
  <c r="CT11" i="142"/>
  <c r="CS11" i="142"/>
  <c r="CR11" i="142"/>
  <c r="CQ11" i="142"/>
  <c r="CP11" i="142"/>
  <c r="CO11" i="142"/>
  <c r="CN11" i="142"/>
  <c r="CM11" i="142"/>
  <c r="CL11" i="142"/>
  <c r="CK11" i="142"/>
  <c r="CJ11" i="142"/>
  <c r="CI11" i="142"/>
  <c r="CH11" i="142"/>
  <c r="CG11" i="142"/>
  <c r="CF11" i="142"/>
  <c r="CE11" i="142"/>
  <c r="CD11" i="142"/>
  <c r="CC11" i="142"/>
  <c r="CB11" i="142"/>
  <c r="CA11" i="142"/>
  <c r="BZ11" i="142"/>
  <c r="BY11" i="142"/>
  <c r="BX11" i="142"/>
  <c r="BW11" i="142"/>
  <c r="BV11" i="142"/>
  <c r="BU11" i="142"/>
  <c r="BT11" i="142"/>
  <c r="BS11" i="142"/>
  <c r="BR11" i="142"/>
  <c r="BQ11" i="142"/>
  <c r="BP11" i="142"/>
  <c r="BO11" i="142"/>
  <c r="BN11" i="142"/>
  <c r="BM11" i="142"/>
  <c r="BL11" i="142"/>
  <c r="BK11" i="142"/>
  <c r="BJ11" i="142"/>
  <c r="BI11" i="142"/>
  <c r="BH11" i="142"/>
  <c r="BG11" i="142"/>
  <c r="BF11" i="142"/>
  <c r="BE11" i="142"/>
  <c r="BD11" i="142"/>
  <c r="BC11" i="142"/>
  <c r="BB11" i="142"/>
  <c r="BA11" i="142"/>
  <c r="AZ11" i="142"/>
  <c r="AY11" i="142"/>
  <c r="AX11" i="142"/>
  <c r="AW11" i="142"/>
  <c r="AV11" i="142"/>
  <c r="AU11" i="142"/>
  <c r="AT11" i="142"/>
  <c r="AS11" i="142"/>
  <c r="AR11" i="142"/>
  <c r="AQ11" i="142"/>
  <c r="AP11" i="142"/>
  <c r="AO11" i="142"/>
  <c r="AN11" i="142"/>
  <c r="AM11" i="142"/>
  <c r="AL11" i="142"/>
  <c r="AK11" i="142"/>
  <c r="AJ11" i="142"/>
  <c r="AI11" i="142"/>
  <c r="AH11" i="142"/>
  <c r="AG11" i="142"/>
  <c r="AF11" i="142"/>
  <c r="AE11" i="142"/>
  <c r="AD11" i="142"/>
  <c r="AC11" i="142"/>
  <c r="AB11" i="142"/>
  <c r="AA11" i="142"/>
  <c r="Z11" i="142"/>
  <c r="Y11" i="142"/>
  <c r="X11" i="142"/>
  <c r="W11" i="142"/>
  <c r="V11" i="142"/>
  <c r="U11" i="142"/>
  <c r="T11" i="142"/>
  <c r="S11" i="142"/>
  <c r="R11" i="142"/>
  <c r="Q11" i="142"/>
  <c r="P11" i="142"/>
  <c r="O11" i="142"/>
  <c r="N11" i="142"/>
  <c r="M11" i="142"/>
  <c r="L11" i="142"/>
  <c r="K11" i="142"/>
  <c r="J11" i="142"/>
  <c r="I11" i="142"/>
  <c r="H11" i="142"/>
  <c r="G11" i="142"/>
  <c r="F11" i="142"/>
  <c r="E11" i="142"/>
  <c r="D11" i="142"/>
  <c r="C11" i="142"/>
  <c r="B11" i="142"/>
  <c r="DX10" i="142"/>
  <c r="DW10" i="142"/>
  <c r="DV10" i="142"/>
  <c r="DU10" i="142"/>
  <c r="DT10" i="142"/>
  <c r="DS10" i="142"/>
  <c r="DR10" i="142"/>
  <c r="DQ10" i="142"/>
  <c r="DP10" i="142"/>
  <c r="DO10" i="142"/>
  <c r="DN10" i="142"/>
  <c r="DM10" i="142"/>
  <c r="DL10" i="142"/>
  <c r="DK10" i="142"/>
  <c r="DJ10" i="142"/>
  <c r="DI10" i="142"/>
  <c r="DH10" i="142"/>
  <c r="DG10" i="142"/>
  <c r="DF10" i="142"/>
  <c r="DE10" i="142"/>
  <c r="DD10" i="142"/>
  <c r="DC10" i="142"/>
  <c r="DB10" i="142"/>
  <c r="DA10" i="142"/>
  <c r="CZ10" i="142"/>
  <c r="CY10" i="142"/>
  <c r="CX10" i="142"/>
  <c r="CW10" i="142"/>
  <c r="CV10" i="142"/>
  <c r="CU10" i="142"/>
  <c r="CT10" i="142"/>
  <c r="CS10" i="142"/>
  <c r="CR10" i="142"/>
  <c r="CQ10" i="142"/>
  <c r="CP10" i="142"/>
  <c r="CO10" i="142"/>
  <c r="CN10" i="142"/>
  <c r="CM10" i="142"/>
  <c r="CL10" i="142"/>
  <c r="CK10" i="142"/>
  <c r="CJ10" i="142"/>
  <c r="CI10" i="142"/>
  <c r="CH10" i="142"/>
  <c r="CG10" i="142"/>
  <c r="CF10" i="142"/>
  <c r="CE10" i="142"/>
  <c r="CD10" i="142"/>
  <c r="CC10" i="142"/>
  <c r="CB10" i="142"/>
  <c r="CA10" i="142"/>
  <c r="BZ10" i="142"/>
  <c r="BY10" i="142"/>
  <c r="BX10" i="142"/>
  <c r="BW10" i="142"/>
  <c r="BV10" i="142"/>
  <c r="BU10" i="142"/>
  <c r="BT10" i="142"/>
  <c r="BS10" i="142"/>
  <c r="BR10" i="142"/>
  <c r="BQ10" i="142"/>
  <c r="BP10" i="142"/>
  <c r="BO10" i="142"/>
  <c r="BN10" i="142"/>
  <c r="BM10" i="142"/>
  <c r="BL10" i="142"/>
  <c r="BK10" i="142"/>
  <c r="BJ10" i="142"/>
  <c r="BI10" i="142"/>
  <c r="BH10" i="142"/>
  <c r="BG10" i="142"/>
  <c r="BF10" i="142"/>
  <c r="BE10" i="142"/>
  <c r="BD10" i="142"/>
  <c r="BC10" i="142"/>
  <c r="BB10" i="142"/>
  <c r="BA10" i="142"/>
  <c r="AZ10" i="142"/>
  <c r="AY10" i="142"/>
  <c r="AX10" i="142"/>
  <c r="AW10" i="142"/>
  <c r="AV10" i="142"/>
  <c r="AU10" i="142"/>
  <c r="AT10" i="142"/>
  <c r="AS10" i="142"/>
  <c r="AR10" i="142"/>
  <c r="AQ10" i="142"/>
  <c r="AP10" i="142"/>
  <c r="AO10" i="142"/>
  <c r="AN10" i="142"/>
  <c r="AM10" i="142"/>
  <c r="AL10" i="142"/>
  <c r="AK10" i="142"/>
  <c r="AJ10" i="142"/>
  <c r="AI10" i="142"/>
  <c r="AH10" i="142"/>
  <c r="AG10" i="142"/>
  <c r="AF10" i="142"/>
  <c r="AE10" i="142"/>
  <c r="AD10" i="142"/>
  <c r="AC10" i="142"/>
  <c r="AB10" i="142"/>
  <c r="AA10" i="142"/>
  <c r="Z10" i="142"/>
  <c r="Y10" i="142"/>
  <c r="X10" i="142"/>
  <c r="W10" i="142"/>
  <c r="V10" i="142"/>
  <c r="U10" i="142"/>
  <c r="T10" i="142"/>
  <c r="S10" i="142"/>
  <c r="R10" i="142"/>
  <c r="Q10" i="142"/>
  <c r="P10" i="142"/>
  <c r="O10" i="142"/>
  <c r="N10" i="142"/>
  <c r="M10" i="142"/>
  <c r="L10" i="142"/>
  <c r="K10" i="142"/>
  <c r="J10" i="142"/>
  <c r="I10" i="142"/>
  <c r="H10" i="142"/>
  <c r="G10" i="142"/>
  <c r="F10" i="142"/>
  <c r="E10" i="142"/>
  <c r="D10" i="142"/>
  <c r="C10" i="142"/>
  <c r="B10" i="142"/>
  <c r="DX8" i="142"/>
  <c r="DW8" i="142"/>
  <c r="DV8" i="142"/>
  <c r="DU8" i="142"/>
  <c r="DT8" i="142"/>
  <c r="DS8" i="142"/>
  <c r="DR8" i="142"/>
  <c r="DQ8" i="142"/>
  <c r="DP8" i="142"/>
  <c r="DO8" i="142"/>
  <c r="DN8" i="142"/>
  <c r="DM8" i="142"/>
  <c r="DL8" i="142"/>
  <c r="DK8" i="142"/>
  <c r="DJ8" i="142"/>
  <c r="DI8" i="142"/>
  <c r="DH8" i="142"/>
  <c r="DG8" i="142"/>
  <c r="DF8" i="142"/>
  <c r="DE8" i="142"/>
  <c r="DD8" i="142"/>
  <c r="DC8" i="142"/>
  <c r="DB8" i="142"/>
  <c r="DA8" i="142"/>
  <c r="CZ8" i="142"/>
  <c r="CY8" i="142"/>
  <c r="CX8" i="142"/>
  <c r="CW8" i="142"/>
  <c r="CV8" i="142"/>
  <c r="CU8" i="142"/>
  <c r="CT8" i="142"/>
  <c r="CS8" i="142"/>
  <c r="CR8" i="142"/>
  <c r="CQ8" i="142"/>
  <c r="CP8" i="142"/>
  <c r="CO8" i="142"/>
  <c r="CN8" i="142"/>
  <c r="CM8" i="142"/>
  <c r="CL8" i="142"/>
  <c r="CK8" i="142"/>
  <c r="CJ8" i="142"/>
  <c r="CI8" i="142"/>
  <c r="CH8" i="142"/>
  <c r="CG8" i="142"/>
  <c r="CF8" i="142"/>
  <c r="CE8" i="142"/>
  <c r="CD8" i="142"/>
  <c r="CC8" i="142"/>
  <c r="CB8" i="142"/>
  <c r="CA8" i="142"/>
  <c r="BZ8" i="142"/>
  <c r="BY8" i="142"/>
  <c r="BX8" i="142"/>
  <c r="BW8" i="142"/>
  <c r="BV8" i="142"/>
  <c r="BU8" i="142"/>
  <c r="BT8" i="142"/>
  <c r="BS8" i="142"/>
  <c r="BR8" i="142"/>
  <c r="BQ8" i="142"/>
  <c r="BP8" i="142"/>
  <c r="BO8" i="142"/>
  <c r="BN8" i="142"/>
  <c r="BM8" i="142"/>
  <c r="BL8" i="142"/>
  <c r="BK8" i="142"/>
  <c r="BJ8" i="142"/>
  <c r="BI8" i="142"/>
  <c r="BH8" i="142"/>
  <c r="BG8" i="142"/>
  <c r="BF8" i="142"/>
  <c r="BE8" i="142"/>
  <c r="BD8" i="142"/>
  <c r="BC8" i="142"/>
  <c r="BB8" i="142"/>
  <c r="BA8" i="142"/>
  <c r="AZ8" i="142"/>
  <c r="AY8" i="142"/>
  <c r="AX8" i="142"/>
  <c r="AW8" i="142"/>
  <c r="AV8" i="142"/>
  <c r="AU8" i="142"/>
  <c r="AT8" i="142"/>
  <c r="AS8" i="142"/>
  <c r="AR8" i="142"/>
  <c r="AQ8" i="142"/>
  <c r="AP8" i="142"/>
  <c r="AO8" i="142"/>
  <c r="AN8" i="142"/>
  <c r="AM8" i="142"/>
  <c r="AL8" i="142"/>
  <c r="AK8" i="142"/>
  <c r="AJ8" i="142"/>
  <c r="AI8" i="142"/>
  <c r="AH8" i="142"/>
  <c r="AG8" i="142"/>
  <c r="AF8" i="142"/>
  <c r="AE8" i="142"/>
  <c r="AD8" i="142"/>
  <c r="AC8" i="142"/>
  <c r="AB8" i="142"/>
  <c r="AA8" i="142"/>
  <c r="Z8" i="142"/>
  <c r="Y8" i="142"/>
  <c r="X8" i="142"/>
  <c r="W8" i="142"/>
  <c r="V8" i="142"/>
  <c r="U8" i="142"/>
  <c r="T8" i="142"/>
  <c r="S8" i="142"/>
  <c r="R8" i="142"/>
  <c r="Q8" i="142"/>
  <c r="P8" i="142"/>
  <c r="O8" i="142"/>
  <c r="N8" i="142"/>
  <c r="M8" i="142"/>
  <c r="L8" i="142"/>
  <c r="K8" i="142"/>
  <c r="J8" i="142"/>
  <c r="I8" i="142"/>
  <c r="H8" i="142"/>
  <c r="G8" i="142"/>
  <c r="F8" i="142"/>
  <c r="E8" i="142"/>
  <c r="D8" i="142"/>
  <c r="C8" i="142"/>
  <c r="B8" i="142"/>
  <c r="DX7" i="142"/>
  <c r="DW7" i="142"/>
  <c r="DV7" i="142"/>
  <c r="DU7" i="142"/>
  <c r="DT7" i="142"/>
  <c r="DS7" i="142"/>
  <c r="DR7" i="142"/>
  <c r="DQ7" i="142"/>
  <c r="DP7" i="142"/>
  <c r="DO7" i="142"/>
  <c r="DN7" i="142"/>
  <c r="DM7" i="142"/>
  <c r="DL7" i="142"/>
  <c r="DK7" i="142"/>
  <c r="DJ7" i="142"/>
  <c r="DI7" i="142"/>
  <c r="DH7" i="142"/>
  <c r="DG7" i="142"/>
  <c r="DF7" i="142"/>
  <c r="DE7" i="142"/>
  <c r="DD7" i="142"/>
  <c r="DC7" i="142"/>
  <c r="DB7" i="142"/>
  <c r="DA7" i="142"/>
  <c r="CZ7" i="142"/>
  <c r="CY7" i="142"/>
  <c r="CX7" i="142"/>
  <c r="CW7" i="142"/>
  <c r="CV7" i="142"/>
  <c r="CU7" i="142"/>
  <c r="CT7" i="142"/>
  <c r="CS7" i="142"/>
  <c r="CR7" i="142"/>
  <c r="CQ7" i="142"/>
  <c r="CP7" i="142"/>
  <c r="CO7" i="142"/>
  <c r="CN7" i="142"/>
  <c r="CM7" i="142"/>
  <c r="CL7" i="142"/>
  <c r="CK7" i="142"/>
  <c r="CJ7" i="142"/>
  <c r="CI7" i="142"/>
  <c r="CH7" i="142"/>
  <c r="CG7" i="142"/>
  <c r="CF7" i="142"/>
  <c r="CE7" i="142"/>
  <c r="CD7" i="142"/>
  <c r="CC7" i="142"/>
  <c r="CB7" i="142"/>
  <c r="CA7" i="142"/>
  <c r="BZ7" i="142"/>
  <c r="BY7" i="142"/>
  <c r="BX7" i="142"/>
  <c r="BW7" i="142"/>
  <c r="BV7" i="142"/>
  <c r="BU7" i="142"/>
  <c r="BT7" i="142"/>
  <c r="BS7" i="142"/>
  <c r="BR7" i="142"/>
  <c r="BQ7" i="142"/>
  <c r="BP7" i="142"/>
  <c r="BO7" i="142"/>
  <c r="BN7" i="142"/>
  <c r="BM7" i="142"/>
  <c r="BL7" i="142"/>
  <c r="BK7" i="142"/>
  <c r="BJ7" i="142"/>
  <c r="BI7" i="142"/>
  <c r="BH7" i="142"/>
  <c r="BG7" i="142"/>
  <c r="BF7" i="142"/>
  <c r="BE7" i="142"/>
  <c r="BD7" i="142"/>
  <c r="BC7" i="142"/>
  <c r="BB7" i="142"/>
  <c r="BA7" i="142"/>
  <c r="AZ7" i="142"/>
  <c r="AY7" i="142"/>
  <c r="AX7" i="142"/>
  <c r="AW7" i="142"/>
  <c r="AV7" i="142"/>
  <c r="AU7" i="142"/>
  <c r="AT7" i="142"/>
  <c r="AS7" i="142"/>
  <c r="AR7" i="142"/>
  <c r="AQ7" i="142"/>
  <c r="AP7" i="142"/>
  <c r="AO7" i="142"/>
  <c r="AN7" i="142"/>
  <c r="AM7" i="142"/>
  <c r="AL7" i="142"/>
  <c r="AK7" i="142"/>
  <c r="AJ7" i="142"/>
  <c r="AI7" i="142"/>
  <c r="AH7" i="142"/>
  <c r="AG7" i="142"/>
  <c r="AF7" i="142"/>
  <c r="AE7" i="142"/>
  <c r="AD7" i="142"/>
  <c r="AC7" i="142"/>
  <c r="AB7" i="142"/>
  <c r="AA7" i="142"/>
  <c r="Z7" i="142"/>
  <c r="Y7" i="142"/>
  <c r="X7" i="142"/>
  <c r="W7" i="142"/>
  <c r="V7" i="142"/>
  <c r="U7" i="142"/>
  <c r="T7" i="142"/>
  <c r="S7" i="142"/>
  <c r="R7" i="142"/>
  <c r="Q7" i="142"/>
  <c r="P7" i="142"/>
  <c r="O7" i="142"/>
  <c r="N7" i="142"/>
  <c r="M7" i="142"/>
  <c r="L7" i="142"/>
  <c r="K7" i="142"/>
  <c r="J7" i="142"/>
  <c r="I7" i="142"/>
  <c r="H7" i="142"/>
  <c r="G7" i="142"/>
  <c r="F7" i="142"/>
  <c r="E7" i="142"/>
  <c r="D7" i="142"/>
  <c r="C7" i="142"/>
  <c r="B7" i="142"/>
  <c r="DX5" i="142"/>
  <c r="DW5" i="142"/>
  <c r="DV5" i="142"/>
  <c r="DU5" i="142"/>
  <c r="DT5" i="142"/>
  <c r="DS5" i="142"/>
  <c r="DR5" i="142"/>
  <c r="DQ5" i="142"/>
  <c r="DP5" i="142"/>
  <c r="DO5" i="142"/>
  <c r="DN5" i="142"/>
  <c r="DM5" i="142"/>
  <c r="DL5" i="142"/>
  <c r="DK5" i="142"/>
  <c r="DJ5" i="142"/>
  <c r="DI5" i="142"/>
  <c r="DH5" i="142"/>
  <c r="DG5" i="142"/>
  <c r="DF5" i="142"/>
  <c r="DE5" i="142"/>
  <c r="DD5" i="142"/>
  <c r="DC5" i="142"/>
  <c r="DB5" i="142"/>
  <c r="DA5" i="142"/>
  <c r="CZ5" i="142"/>
  <c r="CY5" i="142"/>
  <c r="CX5" i="142"/>
  <c r="CW5" i="142"/>
  <c r="CV5" i="142"/>
  <c r="CU5" i="142"/>
  <c r="CT5" i="142"/>
  <c r="CS5" i="142"/>
  <c r="CR5" i="142"/>
  <c r="CQ5" i="142"/>
  <c r="CP5" i="142"/>
  <c r="CO5" i="142"/>
  <c r="CN5" i="142"/>
  <c r="CM5" i="142"/>
  <c r="CL5" i="142"/>
  <c r="CK5" i="142"/>
  <c r="CJ5" i="142"/>
  <c r="CI5" i="142"/>
  <c r="CH5" i="142"/>
  <c r="CG5" i="142"/>
  <c r="CF5" i="142"/>
  <c r="CE5" i="142"/>
  <c r="CD5" i="142"/>
  <c r="CC5" i="142"/>
  <c r="CB5" i="142"/>
  <c r="CA5" i="142"/>
  <c r="BZ5" i="142"/>
  <c r="BY5" i="142"/>
  <c r="BX5" i="142"/>
  <c r="BW5" i="142"/>
  <c r="BV5" i="142"/>
  <c r="BU5" i="142"/>
  <c r="BT5" i="142"/>
  <c r="BS5" i="142"/>
  <c r="BR5" i="142"/>
  <c r="BQ5" i="142"/>
  <c r="BP5" i="142"/>
  <c r="BO5" i="142"/>
  <c r="BN5" i="142"/>
  <c r="BM5" i="142"/>
  <c r="BL5" i="142"/>
  <c r="BK5" i="142"/>
  <c r="BJ5" i="142"/>
  <c r="BI5" i="142"/>
  <c r="BH5" i="142"/>
  <c r="BG5" i="142"/>
  <c r="BF5" i="142"/>
  <c r="BE5" i="142"/>
  <c r="BD5" i="142"/>
  <c r="BC5" i="142"/>
  <c r="BB5" i="142"/>
  <c r="BA5" i="142"/>
  <c r="AZ5" i="142"/>
  <c r="AY5" i="142"/>
  <c r="AX5" i="142"/>
  <c r="AW5" i="142"/>
  <c r="AV5" i="142"/>
  <c r="AU5" i="142"/>
  <c r="AT5" i="142"/>
  <c r="AS5" i="142"/>
  <c r="AR5" i="142"/>
  <c r="AQ5" i="142"/>
  <c r="AP5" i="142"/>
  <c r="AO5" i="142"/>
  <c r="AN5" i="142"/>
  <c r="AM5" i="142"/>
  <c r="AL5" i="142"/>
  <c r="AK5" i="142"/>
  <c r="AJ5" i="142"/>
  <c r="AI5" i="142"/>
  <c r="AH5" i="142"/>
  <c r="AG5" i="142"/>
  <c r="AF5" i="142"/>
  <c r="AE5" i="142"/>
  <c r="AD5" i="142"/>
  <c r="AC5" i="142"/>
  <c r="AB5" i="142"/>
  <c r="AA5" i="142"/>
  <c r="Z5" i="142"/>
  <c r="Y5" i="142"/>
  <c r="X5" i="142"/>
  <c r="W5" i="142"/>
  <c r="V5" i="142"/>
  <c r="U5" i="142"/>
  <c r="T5" i="142"/>
  <c r="S5" i="142"/>
  <c r="R5" i="142"/>
  <c r="Q5" i="142"/>
  <c r="P5" i="142"/>
  <c r="O5" i="142"/>
  <c r="N5" i="142"/>
  <c r="M5" i="142"/>
  <c r="L5" i="142"/>
  <c r="K5" i="142"/>
  <c r="J5" i="142"/>
  <c r="I5" i="142"/>
  <c r="H5" i="142"/>
  <c r="G5" i="142"/>
  <c r="F5" i="142"/>
  <c r="E5" i="142"/>
  <c r="D5" i="142"/>
  <c r="C5" i="142"/>
  <c r="B5" i="142"/>
  <c r="DX4" i="142"/>
  <c r="DW4" i="142"/>
  <c r="DV4" i="142"/>
  <c r="DU4" i="142"/>
  <c r="DT4" i="142"/>
  <c r="DS4" i="142"/>
  <c r="DR4" i="142"/>
  <c r="DQ4" i="142"/>
  <c r="DP4" i="142"/>
  <c r="DO4" i="142"/>
  <c r="DN4" i="142"/>
  <c r="DM4" i="142"/>
  <c r="DL4" i="142"/>
  <c r="DK4" i="142"/>
  <c r="DJ4" i="142"/>
  <c r="DI4" i="142"/>
  <c r="DH4" i="142"/>
  <c r="DG4" i="142"/>
  <c r="DF4" i="142"/>
  <c r="DE4" i="142"/>
  <c r="DD4" i="142"/>
  <c r="DC4" i="142"/>
  <c r="DB4" i="142"/>
  <c r="DA4" i="142"/>
  <c r="CZ4" i="142"/>
  <c r="CY4" i="142"/>
  <c r="CX4" i="142"/>
  <c r="CW4" i="142"/>
  <c r="CV4" i="142"/>
  <c r="CU4" i="142"/>
  <c r="CT4" i="142"/>
  <c r="CS4" i="142"/>
  <c r="CR4" i="142"/>
  <c r="CQ4" i="142"/>
  <c r="CP4" i="142"/>
  <c r="CO4" i="142"/>
  <c r="CN4" i="142"/>
  <c r="CM4" i="142"/>
  <c r="CL4" i="142"/>
  <c r="CK4" i="142"/>
  <c r="CJ4" i="142"/>
  <c r="CI4" i="142"/>
  <c r="CH4" i="142"/>
  <c r="CG4" i="142"/>
  <c r="CF4" i="142"/>
  <c r="CE4" i="142"/>
  <c r="CD4" i="142"/>
  <c r="CC4" i="142"/>
  <c r="CB4" i="142"/>
  <c r="CA4" i="142"/>
  <c r="BZ4" i="142"/>
  <c r="BY4" i="142"/>
  <c r="BX4" i="142"/>
  <c r="BW4" i="142"/>
  <c r="BV4" i="142"/>
  <c r="BU4" i="142"/>
  <c r="BT4" i="142"/>
  <c r="BS4" i="142"/>
  <c r="BR4" i="142"/>
  <c r="BQ4" i="142"/>
  <c r="BP4" i="142"/>
  <c r="BO4" i="142"/>
  <c r="BN4" i="142"/>
  <c r="BM4" i="142"/>
  <c r="BL4" i="142"/>
  <c r="BK4" i="142"/>
  <c r="BJ4" i="142"/>
  <c r="BI4" i="142"/>
  <c r="BH4" i="142"/>
  <c r="BG4" i="142"/>
  <c r="BF4" i="142"/>
  <c r="BE4" i="142"/>
  <c r="BD4" i="142"/>
  <c r="BC4" i="142"/>
  <c r="BB4" i="142"/>
  <c r="BA4" i="142"/>
  <c r="AZ4" i="142"/>
  <c r="AY4" i="142"/>
  <c r="AX4" i="142"/>
  <c r="AW4" i="142"/>
  <c r="AV4" i="142"/>
  <c r="AU4" i="142"/>
  <c r="AT4" i="142"/>
  <c r="AS4" i="142"/>
  <c r="AR4" i="142"/>
  <c r="AQ4" i="142"/>
  <c r="AP4" i="142"/>
  <c r="AO4" i="142"/>
  <c r="AN4" i="142"/>
  <c r="AM4" i="142"/>
  <c r="AL4" i="142"/>
  <c r="AK4" i="142"/>
  <c r="AJ4" i="142"/>
  <c r="AI4" i="142"/>
  <c r="AH4" i="142"/>
  <c r="AG4" i="142"/>
  <c r="AF4" i="142"/>
  <c r="AE4" i="142"/>
  <c r="AD4" i="142"/>
  <c r="AC4" i="142"/>
  <c r="AB4" i="142"/>
  <c r="AA4" i="142"/>
  <c r="Z4" i="142"/>
  <c r="Y4" i="142"/>
  <c r="X4" i="142"/>
  <c r="W4" i="142"/>
  <c r="V4" i="142"/>
  <c r="U4" i="142"/>
  <c r="T4" i="142"/>
  <c r="S4" i="142"/>
  <c r="R4" i="142"/>
  <c r="Q4" i="142"/>
  <c r="P4" i="142"/>
  <c r="O4" i="142"/>
  <c r="N4" i="142"/>
  <c r="M4" i="142"/>
  <c r="L4" i="142"/>
  <c r="K4" i="142"/>
  <c r="J4" i="142"/>
  <c r="I4" i="142"/>
  <c r="H4" i="142"/>
  <c r="G4" i="142"/>
  <c r="F4" i="142"/>
  <c r="E4" i="142"/>
  <c r="D4" i="142"/>
  <c r="C4" i="142"/>
  <c r="B4" i="142"/>
  <c r="DX55" i="89"/>
  <c r="DW55" i="89"/>
  <c r="DV55" i="89"/>
  <c r="DU55" i="89"/>
  <c r="DT55" i="89"/>
  <c r="DS55" i="89"/>
  <c r="DR55" i="89"/>
  <c r="DQ55" i="89"/>
  <c r="DP55" i="89"/>
  <c r="DO55" i="89"/>
  <c r="DN55" i="89"/>
  <c r="DM55" i="89"/>
  <c r="DL55" i="89"/>
  <c r="DK55" i="89"/>
  <c r="DJ55" i="89"/>
  <c r="DI55" i="89"/>
  <c r="DH55" i="89"/>
  <c r="DG55" i="89"/>
  <c r="DF55" i="89"/>
  <c r="DE55" i="89"/>
  <c r="DD55" i="89"/>
  <c r="DC55" i="89"/>
  <c r="DB55" i="89"/>
  <c r="DA55" i="89"/>
  <c r="CZ55" i="89"/>
  <c r="CY55" i="89"/>
  <c r="CX55" i="89"/>
  <c r="CW55" i="89"/>
  <c r="CV55" i="89"/>
  <c r="CU55" i="89"/>
  <c r="CT55" i="89"/>
  <c r="CS55" i="89"/>
  <c r="CR55" i="89"/>
  <c r="CQ55" i="89"/>
  <c r="CP55" i="89"/>
  <c r="CO55" i="89"/>
  <c r="CN55" i="89"/>
  <c r="CM55" i="89"/>
  <c r="CL55" i="89"/>
  <c r="CK55" i="89"/>
  <c r="CJ55" i="89"/>
  <c r="CI55" i="89"/>
  <c r="CH55" i="89"/>
  <c r="CG55" i="89"/>
  <c r="CF55" i="89"/>
  <c r="CE55" i="89"/>
  <c r="CD55" i="89"/>
  <c r="CC55" i="89"/>
  <c r="CB55" i="89"/>
  <c r="CA55" i="89"/>
  <c r="BZ55" i="89"/>
  <c r="BY55" i="89"/>
  <c r="BX55" i="89"/>
  <c r="BW55" i="89"/>
  <c r="BV55" i="89"/>
  <c r="BU55" i="89"/>
  <c r="BT55" i="89"/>
  <c r="BS55" i="89"/>
  <c r="BR55" i="89"/>
  <c r="BQ55" i="89"/>
  <c r="BP55" i="89"/>
  <c r="BO55" i="89"/>
  <c r="BN55" i="89"/>
  <c r="BM55" i="89"/>
  <c r="BL55" i="89"/>
  <c r="BK55" i="89"/>
  <c r="BJ55" i="89"/>
  <c r="BI55" i="89"/>
  <c r="BH55" i="89"/>
  <c r="BG55" i="89"/>
  <c r="BD55" i="89"/>
  <c r="BC55" i="89"/>
  <c r="BB55" i="89"/>
  <c r="BA55" i="89"/>
  <c r="AZ55" i="89"/>
  <c r="AY55" i="89"/>
  <c r="AX55" i="89"/>
  <c r="AW55" i="89"/>
  <c r="AV55" i="89"/>
  <c r="AU55" i="89"/>
  <c r="AT55" i="89"/>
  <c r="AS55" i="89"/>
  <c r="AR55" i="89"/>
  <c r="AQ55" i="89"/>
  <c r="AP55" i="89"/>
  <c r="AO55" i="89"/>
  <c r="AN55" i="89"/>
  <c r="AM55" i="89"/>
  <c r="AL55" i="89"/>
  <c r="AK55" i="89"/>
  <c r="AJ55" i="89"/>
  <c r="AI55" i="89"/>
  <c r="AH55" i="89"/>
  <c r="AG55" i="89"/>
  <c r="AF55" i="89"/>
  <c r="AE55" i="89"/>
  <c r="AD55" i="89"/>
  <c r="AC55" i="89"/>
  <c r="AB55" i="89"/>
  <c r="AA55" i="89"/>
  <c r="Z55" i="89"/>
  <c r="Y55" i="89"/>
  <c r="X55" i="89"/>
  <c r="W55" i="89"/>
  <c r="V55" i="89"/>
  <c r="U55" i="89"/>
  <c r="T55" i="89"/>
  <c r="S55" i="89"/>
  <c r="R55" i="89"/>
  <c r="Q55" i="89"/>
  <c r="P55" i="89"/>
  <c r="O55" i="89"/>
  <c r="N55" i="89"/>
  <c r="M55" i="89"/>
  <c r="L55" i="89"/>
  <c r="K55" i="89"/>
  <c r="J55" i="89"/>
  <c r="I55" i="89"/>
  <c r="H55" i="89"/>
  <c r="G55" i="89"/>
  <c r="F55" i="89"/>
  <c r="E55" i="89"/>
  <c r="D55" i="89"/>
  <c r="C55" i="89"/>
  <c r="B55" i="89"/>
  <c r="DX53" i="89"/>
  <c r="DW53" i="89"/>
  <c r="DV53" i="89"/>
  <c r="DU53" i="89"/>
  <c r="DT53" i="89"/>
  <c r="DS53" i="89"/>
  <c r="DR53" i="89"/>
  <c r="DQ53" i="89"/>
  <c r="DP53" i="89"/>
  <c r="DO53" i="89"/>
  <c r="DN53" i="89"/>
  <c r="DM53" i="89"/>
  <c r="DL53" i="89"/>
  <c r="DK53" i="89"/>
  <c r="DJ53" i="89"/>
  <c r="DI53" i="89"/>
  <c r="DH53" i="89"/>
  <c r="DG53" i="89"/>
  <c r="DF53" i="89"/>
  <c r="DE53" i="89"/>
  <c r="DD53" i="89"/>
  <c r="DC53" i="89"/>
  <c r="DB53" i="89"/>
  <c r="DA53" i="89"/>
  <c r="CZ53" i="89"/>
  <c r="CY53" i="89"/>
  <c r="CX53" i="89"/>
  <c r="CW53" i="89"/>
  <c r="CV53" i="89"/>
  <c r="CU53" i="89"/>
  <c r="CT53" i="89"/>
  <c r="CS53" i="89"/>
  <c r="CR53" i="89"/>
  <c r="CQ53" i="89"/>
  <c r="CP53" i="89"/>
  <c r="CO53" i="89"/>
  <c r="CN53" i="89"/>
  <c r="CM53" i="89"/>
  <c r="CL53" i="89"/>
  <c r="CK53" i="89"/>
  <c r="CJ53" i="89"/>
  <c r="CI53" i="89"/>
  <c r="CH53" i="89"/>
  <c r="CG53" i="89"/>
  <c r="CF53" i="89"/>
  <c r="CE53" i="89"/>
  <c r="CD53" i="89"/>
  <c r="CC53" i="89"/>
  <c r="CB53" i="89"/>
  <c r="CA53" i="89"/>
  <c r="BZ53" i="89"/>
  <c r="BY53" i="89"/>
  <c r="BX53" i="89"/>
  <c r="BW53" i="89"/>
  <c r="BV53" i="89"/>
  <c r="BU53" i="89"/>
  <c r="BT53" i="89"/>
  <c r="BS53" i="89"/>
  <c r="BR53" i="89"/>
  <c r="BQ53" i="89"/>
  <c r="BP53" i="89"/>
  <c r="BO53" i="89"/>
  <c r="BN53" i="89"/>
  <c r="BM53" i="89"/>
  <c r="BL53" i="89"/>
  <c r="BK53" i="89"/>
  <c r="BJ53" i="89"/>
  <c r="BI53" i="89"/>
  <c r="BH53" i="89"/>
  <c r="BG53" i="89"/>
  <c r="BF53" i="89"/>
  <c r="BE53" i="89"/>
  <c r="BD53" i="89"/>
  <c r="BC53" i="89"/>
  <c r="BB53" i="89"/>
  <c r="BA53" i="89"/>
  <c r="AZ53" i="89"/>
  <c r="AY53" i="89"/>
  <c r="AX53" i="89"/>
  <c r="AW53" i="89"/>
  <c r="AV53" i="89"/>
  <c r="AU53" i="89"/>
  <c r="AT53" i="89"/>
  <c r="AS53" i="89"/>
  <c r="AR53" i="89"/>
  <c r="AQ53" i="89"/>
  <c r="AP53" i="89"/>
  <c r="AO53" i="89"/>
  <c r="AN53" i="89"/>
  <c r="AM53" i="89"/>
  <c r="AL53" i="89"/>
  <c r="AK53" i="89"/>
  <c r="AJ53" i="89"/>
  <c r="AI53" i="89"/>
  <c r="AH53" i="89"/>
  <c r="AG53" i="89"/>
  <c r="AF53" i="89"/>
  <c r="AE53" i="89"/>
  <c r="AD53" i="89"/>
  <c r="AC53" i="89"/>
  <c r="AB53" i="89"/>
  <c r="AA53" i="89"/>
  <c r="Z53" i="89"/>
  <c r="Y53" i="89"/>
  <c r="X53" i="89"/>
  <c r="W53" i="89"/>
  <c r="V53" i="89"/>
  <c r="U53" i="89"/>
  <c r="T53" i="89"/>
  <c r="S53" i="89"/>
  <c r="R53" i="89"/>
  <c r="Q53" i="89"/>
  <c r="P53" i="89"/>
  <c r="O53" i="89"/>
  <c r="N53" i="89"/>
  <c r="M53" i="89"/>
  <c r="L53" i="89"/>
  <c r="K53" i="89"/>
  <c r="J53" i="89"/>
  <c r="I53" i="89"/>
  <c r="H53" i="89"/>
  <c r="G53" i="89"/>
  <c r="F53" i="89"/>
  <c r="E53" i="89"/>
  <c r="D53" i="89"/>
  <c r="C53" i="89"/>
  <c r="B53" i="89"/>
  <c r="DX52" i="89"/>
  <c r="DW52" i="89"/>
  <c r="DV52" i="89"/>
  <c r="DU52" i="89"/>
  <c r="DT52" i="89"/>
  <c r="DS52" i="89"/>
  <c r="DR52" i="89"/>
  <c r="DQ52" i="89"/>
  <c r="DP52" i="89"/>
  <c r="DO52" i="89"/>
  <c r="DN52" i="89"/>
  <c r="DM52" i="89"/>
  <c r="DL52" i="89"/>
  <c r="DK52" i="89"/>
  <c r="DJ52" i="89"/>
  <c r="DI52" i="89"/>
  <c r="DH52" i="89"/>
  <c r="DG52" i="89"/>
  <c r="DF52" i="89"/>
  <c r="DE52" i="89"/>
  <c r="DD52" i="89"/>
  <c r="DC52" i="89"/>
  <c r="DB52" i="89"/>
  <c r="DA52" i="89"/>
  <c r="CZ52" i="89"/>
  <c r="CY52" i="89"/>
  <c r="CX52" i="89"/>
  <c r="CW52" i="89"/>
  <c r="CV52" i="89"/>
  <c r="CU52" i="89"/>
  <c r="CT52" i="89"/>
  <c r="CS52" i="89"/>
  <c r="CR52" i="89"/>
  <c r="CQ52" i="89"/>
  <c r="CP52" i="89"/>
  <c r="CO52" i="89"/>
  <c r="CN52" i="89"/>
  <c r="CM52" i="89"/>
  <c r="CL52" i="89"/>
  <c r="CK52" i="89"/>
  <c r="CJ52" i="89"/>
  <c r="CI52" i="89"/>
  <c r="CH52" i="89"/>
  <c r="CG52" i="89"/>
  <c r="CF52" i="89"/>
  <c r="CE52" i="89"/>
  <c r="CD52" i="89"/>
  <c r="CC52" i="89"/>
  <c r="CB52" i="89"/>
  <c r="CA52" i="89"/>
  <c r="BZ52" i="89"/>
  <c r="BY52" i="89"/>
  <c r="BX52" i="89"/>
  <c r="BW52" i="89"/>
  <c r="BV52" i="89"/>
  <c r="BU52" i="89"/>
  <c r="BT52" i="89"/>
  <c r="BS52" i="89"/>
  <c r="BR52" i="89"/>
  <c r="BQ52" i="89"/>
  <c r="BP52" i="89"/>
  <c r="BO52" i="89"/>
  <c r="BN52" i="89"/>
  <c r="BM52" i="89"/>
  <c r="BL52" i="89"/>
  <c r="BK52" i="89"/>
  <c r="BJ52" i="89"/>
  <c r="BI52" i="89"/>
  <c r="BH52" i="89"/>
  <c r="BG52" i="89"/>
  <c r="BF52" i="89"/>
  <c r="BE52" i="89"/>
  <c r="BD52" i="89"/>
  <c r="BC52" i="89"/>
  <c r="BB52" i="89"/>
  <c r="BA52" i="89"/>
  <c r="AZ52" i="89"/>
  <c r="AY52" i="89"/>
  <c r="AX52" i="89"/>
  <c r="AW52" i="89"/>
  <c r="AV52" i="89"/>
  <c r="AU52" i="89"/>
  <c r="AT52" i="89"/>
  <c r="AS52" i="89"/>
  <c r="AR52" i="89"/>
  <c r="AQ52" i="89"/>
  <c r="AP52" i="89"/>
  <c r="AO52" i="89"/>
  <c r="AN52" i="89"/>
  <c r="AM52" i="89"/>
  <c r="AL52" i="89"/>
  <c r="AK52" i="89"/>
  <c r="AJ52" i="89"/>
  <c r="AI52" i="89"/>
  <c r="AH52" i="89"/>
  <c r="AG52" i="89"/>
  <c r="AF52" i="89"/>
  <c r="AE52" i="89"/>
  <c r="AD52" i="89"/>
  <c r="AC52" i="89"/>
  <c r="AB52" i="89"/>
  <c r="AA52" i="89"/>
  <c r="Z52" i="89"/>
  <c r="Y52" i="89"/>
  <c r="X52" i="89"/>
  <c r="W52" i="89"/>
  <c r="V52" i="89"/>
  <c r="U52" i="89"/>
  <c r="T52" i="89"/>
  <c r="S52" i="89"/>
  <c r="R52" i="89"/>
  <c r="Q52" i="89"/>
  <c r="P52" i="89"/>
  <c r="O52" i="89"/>
  <c r="N52" i="89"/>
  <c r="M52" i="89"/>
  <c r="L52" i="89"/>
  <c r="K52" i="89"/>
  <c r="J52" i="89"/>
  <c r="I52" i="89"/>
  <c r="H52" i="89"/>
  <c r="G52" i="89"/>
  <c r="F52" i="89"/>
  <c r="E52" i="89"/>
  <c r="D52" i="89"/>
  <c r="C52" i="89"/>
  <c r="B52" i="89"/>
  <c r="DX50" i="89"/>
  <c r="DW50" i="89"/>
  <c r="DV50" i="89"/>
  <c r="DU50" i="89"/>
  <c r="DT50" i="89"/>
  <c r="DS50" i="89"/>
  <c r="DR50" i="89"/>
  <c r="DQ50" i="89"/>
  <c r="DP50" i="89"/>
  <c r="DO50" i="89"/>
  <c r="DN50" i="89"/>
  <c r="DM50" i="89"/>
  <c r="DL50" i="89"/>
  <c r="DK50" i="89"/>
  <c r="DJ50" i="89"/>
  <c r="DI50" i="89"/>
  <c r="DH50" i="89"/>
  <c r="DG50" i="89"/>
  <c r="DF50" i="89"/>
  <c r="DE50" i="89"/>
  <c r="DD50" i="89"/>
  <c r="DC50" i="89"/>
  <c r="DB50" i="89"/>
  <c r="DA50" i="89"/>
  <c r="CZ50" i="89"/>
  <c r="CY50" i="89"/>
  <c r="CX50" i="89"/>
  <c r="CW50" i="89"/>
  <c r="CV50" i="89"/>
  <c r="CU50" i="89"/>
  <c r="CT50" i="89"/>
  <c r="CS50" i="89"/>
  <c r="CR50" i="89"/>
  <c r="CQ50" i="89"/>
  <c r="CP50" i="89"/>
  <c r="CO50" i="89"/>
  <c r="CN50" i="89"/>
  <c r="CM50" i="89"/>
  <c r="CL50" i="89"/>
  <c r="CK50" i="89"/>
  <c r="CJ50" i="89"/>
  <c r="CI50" i="89"/>
  <c r="CH50" i="89"/>
  <c r="CG50" i="89"/>
  <c r="CF50" i="89"/>
  <c r="CE50" i="89"/>
  <c r="CD50" i="89"/>
  <c r="CC50" i="89"/>
  <c r="CB50" i="89"/>
  <c r="CA50" i="89"/>
  <c r="BZ50" i="89"/>
  <c r="BY50" i="89"/>
  <c r="BX50" i="89"/>
  <c r="BW50" i="89"/>
  <c r="BV50" i="89"/>
  <c r="BU50" i="89"/>
  <c r="BT50" i="89"/>
  <c r="BS50" i="89"/>
  <c r="BR50" i="89"/>
  <c r="BQ50" i="89"/>
  <c r="BP50" i="89"/>
  <c r="BO50" i="89"/>
  <c r="BN50" i="89"/>
  <c r="BM50" i="89"/>
  <c r="BL50" i="89"/>
  <c r="BK50" i="89"/>
  <c r="BJ50" i="89"/>
  <c r="BI50" i="89"/>
  <c r="BH50" i="89"/>
  <c r="BG50" i="89"/>
  <c r="BF50" i="89"/>
  <c r="BE50" i="89"/>
  <c r="BD50" i="89"/>
  <c r="BC50" i="89"/>
  <c r="BB50" i="89"/>
  <c r="BA50" i="89"/>
  <c r="AZ50" i="89"/>
  <c r="AY50" i="89"/>
  <c r="AX50" i="89"/>
  <c r="AW50" i="89"/>
  <c r="AV50" i="89"/>
  <c r="AU50" i="89"/>
  <c r="AT50" i="89"/>
  <c r="AS50" i="89"/>
  <c r="AR50" i="89"/>
  <c r="AQ50" i="89"/>
  <c r="AP50" i="89"/>
  <c r="AO50" i="89"/>
  <c r="AN50" i="89"/>
  <c r="AM50" i="89"/>
  <c r="AL50" i="89"/>
  <c r="AK50" i="89"/>
  <c r="AJ50" i="89"/>
  <c r="AI50" i="89"/>
  <c r="AH50" i="89"/>
  <c r="AG50" i="89"/>
  <c r="AF50" i="89"/>
  <c r="AE50" i="89"/>
  <c r="AD50" i="89"/>
  <c r="AC50" i="89"/>
  <c r="AB50" i="89"/>
  <c r="AA50" i="89"/>
  <c r="Z50" i="89"/>
  <c r="Y50" i="89"/>
  <c r="X50" i="89"/>
  <c r="W50" i="89"/>
  <c r="V50" i="89"/>
  <c r="U50" i="89"/>
  <c r="T50" i="89"/>
  <c r="S50" i="89"/>
  <c r="R50" i="89"/>
  <c r="Q50" i="89"/>
  <c r="P50" i="89"/>
  <c r="O50" i="89"/>
  <c r="N50" i="89"/>
  <c r="M50" i="89"/>
  <c r="L50" i="89"/>
  <c r="K50" i="89"/>
  <c r="J50" i="89"/>
  <c r="I50" i="89"/>
  <c r="H50" i="89"/>
  <c r="G50" i="89"/>
  <c r="F50" i="89"/>
  <c r="E50" i="89"/>
  <c r="D50" i="89"/>
  <c r="C50" i="89"/>
  <c r="B50" i="89"/>
  <c r="DX49" i="89"/>
  <c r="DW49" i="89"/>
  <c r="DV49" i="89"/>
  <c r="DU49" i="89"/>
  <c r="DT49" i="89"/>
  <c r="DS49" i="89"/>
  <c r="DR49" i="89"/>
  <c r="DQ49" i="89"/>
  <c r="DP49" i="89"/>
  <c r="DO49" i="89"/>
  <c r="DN49" i="89"/>
  <c r="DM49" i="89"/>
  <c r="DL49" i="89"/>
  <c r="DK49" i="89"/>
  <c r="DJ49" i="89"/>
  <c r="DI49" i="89"/>
  <c r="DH49" i="89"/>
  <c r="DG49" i="89"/>
  <c r="DF49" i="89"/>
  <c r="DE49" i="89"/>
  <c r="DD49" i="89"/>
  <c r="DC49" i="89"/>
  <c r="DB49" i="89"/>
  <c r="DA49" i="89"/>
  <c r="CZ49" i="89"/>
  <c r="CY49" i="89"/>
  <c r="CX49" i="89"/>
  <c r="CW49" i="89"/>
  <c r="CV49" i="89"/>
  <c r="CU49" i="89"/>
  <c r="CT49" i="89"/>
  <c r="CS49" i="89"/>
  <c r="CR49" i="89"/>
  <c r="CQ49" i="89"/>
  <c r="CP49" i="89"/>
  <c r="CO49" i="89"/>
  <c r="CN49" i="89"/>
  <c r="CM49" i="89"/>
  <c r="CL49" i="89"/>
  <c r="CK49" i="89"/>
  <c r="CJ49" i="89"/>
  <c r="CI49" i="89"/>
  <c r="CH49" i="89"/>
  <c r="CG49" i="89"/>
  <c r="CF49" i="89"/>
  <c r="CE49" i="89"/>
  <c r="CD49" i="89"/>
  <c r="CC49" i="89"/>
  <c r="CB49" i="89"/>
  <c r="CA49" i="89"/>
  <c r="BZ49" i="89"/>
  <c r="BY49" i="89"/>
  <c r="BX49" i="89"/>
  <c r="BW49" i="89"/>
  <c r="BV49" i="89"/>
  <c r="BU49" i="89"/>
  <c r="BT49" i="89"/>
  <c r="BS49" i="89"/>
  <c r="BR49" i="89"/>
  <c r="BQ49" i="89"/>
  <c r="BP49" i="89"/>
  <c r="BO49" i="89"/>
  <c r="BN49" i="89"/>
  <c r="BM49" i="89"/>
  <c r="BL49" i="89"/>
  <c r="BK49" i="89"/>
  <c r="BJ49" i="89"/>
  <c r="BI49" i="89"/>
  <c r="BH49" i="89"/>
  <c r="BG49" i="89"/>
  <c r="BF49" i="89"/>
  <c r="BE49" i="89"/>
  <c r="BD49" i="89"/>
  <c r="BC49" i="89"/>
  <c r="BB49" i="89"/>
  <c r="BA49" i="89"/>
  <c r="AZ49" i="89"/>
  <c r="AY49" i="89"/>
  <c r="AX49" i="89"/>
  <c r="AW49" i="89"/>
  <c r="AV49" i="89"/>
  <c r="AU49" i="89"/>
  <c r="AT49" i="89"/>
  <c r="AS49" i="89"/>
  <c r="AR49" i="89"/>
  <c r="AQ49" i="89"/>
  <c r="AP49" i="89"/>
  <c r="AO49" i="89"/>
  <c r="AN49" i="89"/>
  <c r="AM49" i="89"/>
  <c r="AL49" i="89"/>
  <c r="AK49" i="89"/>
  <c r="AJ49" i="89"/>
  <c r="AI49" i="89"/>
  <c r="AH49" i="89"/>
  <c r="AG49" i="89"/>
  <c r="AF49" i="89"/>
  <c r="AE49" i="89"/>
  <c r="AD49" i="89"/>
  <c r="AC49" i="89"/>
  <c r="AB49" i="89"/>
  <c r="AA49" i="89"/>
  <c r="Z49" i="89"/>
  <c r="Y49" i="89"/>
  <c r="X49" i="89"/>
  <c r="W49" i="89"/>
  <c r="V49" i="89"/>
  <c r="U49" i="89"/>
  <c r="T49" i="89"/>
  <c r="S49" i="89"/>
  <c r="R49" i="89"/>
  <c r="Q49" i="89"/>
  <c r="P49" i="89"/>
  <c r="O49" i="89"/>
  <c r="N49" i="89"/>
  <c r="M49" i="89"/>
  <c r="L49" i="89"/>
  <c r="K49" i="89"/>
  <c r="J49" i="89"/>
  <c r="I49" i="89"/>
  <c r="H49" i="89"/>
  <c r="G49" i="89"/>
  <c r="F49" i="89"/>
  <c r="E49" i="89"/>
  <c r="D49" i="89"/>
  <c r="C49" i="89"/>
  <c r="B49" i="89"/>
  <c r="DX47" i="89"/>
  <c r="DW47" i="89"/>
  <c r="DV47" i="89"/>
  <c r="DU47" i="89"/>
  <c r="DT47" i="89"/>
  <c r="DS47" i="89"/>
  <c r="DR47" i="89"/>
  <c r="DQ47" i="89"/>
  <c r="DP47" i="89"/>
  <c r="DO47" i="89"/>
  <c r="DN47" i="89"/>
  <c r="DM47" i="89"/>
  <c r="DL47" i="89"/>
  <c r="DK47" i="89"/>
  <c r="DJ47" i="89"/>
  <c r="DI47" i="89"/>
  <c r="DH47" i="89"/>
  <c r="DG47" i="89"/>
  <c r="DF47" i="89"/>
  <c r="DE47" i="89"/>
  <c r="DD47" i="89"/>
  <c r="DC47" i="89"/>
  <c r="DB47" i="89"/>
  <c r="DA47" i="89"/>
  <c r="CZ47" i="89"/>
  <c r="CY47" i="89"/>
  <c r="CX47" i="89"/>
  <c r="CW47" i="89"/>
  <c r="CV47" i="89"/>
  <c r="CU47" i="89"/>
  <c r="CT47" i="89"/>
  <c r="CS47" i="89"/>
  <c r="CR47" i="89"/>
  <c r="CQ47" i="89"/>
  <c r="CP47" i="89"/>
  <c r="CO47" i="89"/>
  <c r="CN47" i="89"/>
  <c r="CM47" i="89"/>
  <c r="CL47" i="89"/>
  <c r="CK47" i="89"/>
  <c r="CJ47" i="89"/>
  <c r="CI47" i="89"/>
  <c r="CH47" i="89"/>
  <c r="CG47" i="89"/>
  <c r="CF47" i="89"/>
  <c r="CE47" i="89"/>
  <c r="CD47" i="89"/>
  <c r="CC47" i="89"/>
  <c r="CB47" i="89"/>
  <c r="CA47" i="89"/>
  <c r="BZ47" i="89"/>
  <c r="BY47" i="89"/>
  <c r="BX47" i="89"/>
  <c r="BW47" i="89"/>
  <c r="BV47" i="89"/>
  <c r="BU47" i="89"/>
  <c r="BT47" i="89"/>
  <c r="BS47" i="89"/>
  <c r="BR47" i="89"/>
  <c r="BQ47" i="89"/>
  <c r="BP47" i="89"/>
  <c r="BO47" i="89"/>
  <c r="BN47" i="89"/>
  <c r="BM47" i="89"/>
  <c r="BL47" i="89"/>
  <c r="BK47" i="89"/>
  <c r="BJ47" i="89"/>
  <c r="BI47" i="89"/>
  <c r="BH47" i="89"/>
  <c r="BG47" i="89"/>
  <c r="BF47" i="89"/>
  <c r="BE47" i="89"/>
  <c r="BD47" i="89"/>
  <c r="BC47" i="89"/>
  <c r="BB47" i="89"/>
  <c r="BA47" i="89"/>
  <c r="AZ47" i="89"/>
  <c r="AY47" i="89"/>
  <c r="AX47" i="89"/>
  <c r="AW47" i="89"/>
  <c r="AV47" i="89"/>
  <c r="AU47" i="89"/>
  <c r="AT47" i="89"/>
  <c r="AS47" i="89"/>
  <c r="AR47" i="89"/>
  <c r="AQ47" i="89"/>
  <c r="AP47" i="89"/>
  <c r="AO47" i="89"/>
  <c r="AN47" i="89"/>
  <c r="AM47" i="89"/>
  <c r="AL47" i="89"/>
  <c r="AK47" i="89"/>
  <c r="AJ47" i="89"/>
  <c r="AI47" i="89"/>
  <c r="AH47" i="89"/>
  <c r="AG47" i="89"/>
  <c r="AF47" i="89"/>
  <c r="AE47" i="89"/>
  <c r="AD47" i="89"/>
  <c r="AC47" i="89"/>
  <c r="AB47" i="89"/>
  <c r="AA47" i="89"/>
  <c r="Z47" i="89"/>
  <c r="Y47" i="89"/>
  <c r="X47" i="89"/>
  <c r="W47" i="89"/>
  <c r="V47" i="89"/>
  <c r="U47" i="89"/>
  <c r="T47" i="89"/>
  <c r="S47" i="89"/>
  <c r="R47" i="89"/>
  <c r="Q47" i="89"/>
  <c r="P47" i="89"/>
  <c r="O47" i="89"/>
  <c r="N47" i="89"/>
  <c r="M47" i="89"/>
  <c r="L47" i="89"/>
  <c r="K47" i="89"/>
  <c r="J47" i="89"/>
  <c r="I47" i="89"/>
  <c r="H47" i="89"/>
  <c r="G47" i="89"/>
  <c r="F47" i="89"/>
  <c r="E47" i="89"/>
  <c r="D47" i="89"/>
  <c r="C47" i="89"/>
  <c r="B47" i="89"/>
  <c r="DX46" i="89"/>
  <c r="DW46" i="89"/>
  <c r="DV46" i="89"/>
  <c r="DU46" i="89"/>
  <c r="DT46" i="89"/>
  <c r="DS46" i="89"/>
  <c r="DR46" i="89"/>
  <c r="DQ46" i="89"/>
  <c r="DP46" i="89"/>
  <c r="DO46" i="89"/>
  <c r="DN46" i="89"/>
  <c r="DM46" i="89"/>
  <c r="DL46" i="89"/>
  <c r="DK46" i="89"/>
  <c r="DJ46" i="89"/>
  <c r="DI46" i="89"/>
  <c r="DH46" i="89"/>
  <c r="DG46" i="89"/>
  <c r="DF46" i="89"/>
  <c r="DE46" i="89"/>
  <c r="DD46" i="89"/>
  <c r="DC46" i="89"/>
  <c r="DB46" i="89"/>
  <c r="DA46" i="89"/>
  <c r="CZ46" i="89"/>
  <c r="CY46" i="89"/>
  <c r="CX46" i="89"/>
  <c r="CW46" i="89"/>
  <c r="CV46" i="89"/>
  <c r="CU46" i="89"/>
  <c r="CT46" i="89"/>
  <c r="CS46" i="89"/>
  <c r="CR46" i="89"/>
  <c r="CQ46" i="89"/>
  <c r="CP46" i="89"/>
  <c r="CO46" i="89"/>
  <c r="CN46" i="89"/>
  <c r="CM46" i="89"/>
  <c r="CL46" i="89"/>
  <c r="CK46" i="89"/>
  <c r="CJ46" i="89"/>
  <c r="CI46" i="89"/>
  <c r="CH46" i="89"/>
  <c r="CG46" i="89"/>
  <c r="CF46" i="89"/>
  <c r="CE46" i="89"/>
  <c r="CD46" i="89"/>
  <c r="CC46" i="89"/>
  <c r="CB46" i="89"/>
  <c r="CA46" i="89"/>
  <c r="BZ46" i="89"/>
  <c r="BY46" i="89"/>
  <c r="BX46" i="89"/>
  <c r="BW46" i="89"/>
  <c r="BV46" i="89"/>
  <c r="BU46" i="89"/>
  <c r="BT46" i="89"/>
  <c r="BS46" i="89"/>
  <c r="BR46" i="89"/>
  <c r="BQ46" i="89"/>
  <c r="BP46" i="89"/>
  <c r="BO46" i="89"/>
  <c r="BN46" i="89"/>
  <c r="BM46" i="89"/>
  <c r="BL46" i="89"/>
  <c r="BK46" i="89"/>
  <c r="BJ46" i="89"/>
  <c r="BI46" i="89"/>
  <c r="BH46" i="89"/>
  <c r="BG46" i="89"/>
  <c r="BF46" i="89"/>
  <c r="BE46" i="89"/>
  <c r="BD46" i="89"/>
  <c r="BC46" i="89"/>
  <c r="BB46" i="89"/>
  <c r="BA46" i="89"/>
  <c r="AZ46" i="89"/>
  <c r="AY46" i="89"/>
  <c r="AX46" i="89"/>
  <c r="AW46" i="89"/>
  <c r="AV46" i="89"/>
  <c r="AU46" i="89"/>
  <c r="AT46" i="89"/>
  <c r="AS46" i="89"/>
  <c r="AR46" i="89"/>
  <c r="AQ46" i="89"/>
  <c r="AP46" i="89"/>
  <c r="AO46" i="89"/>
  <c r="AN46" i="89"/>
  <c r="AM46" i="89"/>
  <c r="AL46" i="89"/>
  <c r="AK46" i="89"/>
  <c r="AJ46" i="89"/>
  <c r="AI46" i="89"/>
  <c r="AH46" i="89"/>
  <c r="AG46" i="89"/>
  <c r="AF46" i="89"/>
  <c r="AE46" i="89"/>
  <c r="AD46" i="89"/>
  <c r="AC46" i="89"/>
  <c r="AB46" i="89"/>
  <c r="AA46" i="89"/>
  <c r="Z46" i="89"/>
  <c r="Y46" i="89"/>
  <c r="X46" i="89"/>
  <c r="W46" i="89"/>
  <c r="V46" i="89"/>
  <c r="U46" i="89"/>
  <c r="T46" i="89"/>
  <c r="S46" i="89"/>
  <c r="R46" i="89"/>
  <c r="Q46" i="89"/>
  <c r="P46" i="89"/>
  <c r="O46" i="89"/>
  <c r="N46" i="89"/>
  <c r="M46" i="89"/>
  <c r="L46" i="89"/>
  <c r="K46" i="89"/>
  <c r="J46" i="89"/>
  <c r="I46" i="89"/>
  <c r="H46" i="89"/>
  <c r="G46" i="89"/>
  <c r="F46" i="89"/>
  <c r="E46" i="89"/>
  <c r="D46" i="89"/>
  <c r="C46" i="89"/>
  <c r="B46" i="89"/>
  <c r="DX44" i="89"/>
  <c r="DW44" i="89"/>
  <c r="DV44" i="89"/>
  <c r="DU44" i="89"/>
  <c r="DT44" i="89"/>
  <c r="DS44" i="89"/>
  <c r="DR44" i="89"/>
  <c r="DQ44" i="89"/>
  <c r="DP44" i="89"/>
  <c r="DO44" i="89"/>
  <c r="DN44" i="89"/>
  <c r="DM44" i="89"/>
  <c r="DL44" i="89"/>
  <c r="DK44" i="89"/>
  <c r="DJ44" i="89"/>
  <c r="DI44" i="89"/>
  <c r="DH44" i="89"/>
  <c r="DG44" i="89"/>
  <c r="DF44" i="89"/>
  <c r="DE44" i="89"/>
  <c r="DD44" i="89"/>
  <c r="DC44" i="89"/>
  <c r="DB44" i="89"/>
  <c r="DA44" i="89"/>
  <c r="CZ44" i="89"/>
  <c r="CY44" i="89"/>
  <c r="CX44" i="89"/>
  <c r="CW44" i="89"/>
  <c r="CV44" i="89"/>
  <c r="CU44" i="89"/>
  <c r="CT44" i="89"/>
  <c r="CS44" i="89"/>
  <c r="CR44" i="89"/>
  <c r="CQ44" i="89"/>
  <c r="CP44" i="89"/>
  <c r="CO44" i="89"/>
  <c r="CN44" i="89"/>
  <c r="CM44" i="89"/>
  <c r="CL44" i="89"/>
  <c r="CK44" i="89"/>
  <c r="CJ44" i="89"/>
  <c r="CI44" i="89"/>
  <c r="CH44" i="89"/>
  <c r="CG44" i="89"/>
  <c r="CF44" i="89"/>
  <c r="CE44" i="89"/>
  <c r="CD44" i="89"/>
  <c r="CC44" i="89"/>
  <c r="CB44" i="89"/>
  <c r="CA44" i="89"/>
  <c r="BZ44" i="89"/>
  <c r="BY44" i="89"/>
  <c r="BX44" i="89"/>
  <c r="BW44" i="89"/>
  <c r="BV44" i="89"/>
  <c r="BU44" i="89"/>
  <c r="BT44" i="89"/>
  <c r="BS44" i="89"/>
  <c r="BR44" i="89"/>
  <c r="BQ44" i="89"/>
  <c r="BP44" i="89"/>
  <c r="BO44" i="89"/>
  <c r="BN44" i="89"/>
  <c r="BM44" i="89"/>
  <c r="BL44" i="89"/>
  <c r="BK44" i="89"/>
  <c r="BJ44" i="89"/>
  <c r="BI44" i="89"/>
  <c r="BH44" i="89"/>
  <c r="BG44" i="89"/>
  <c r="BF44" i="89"/>
  <c r="BE44" i="89"/>
  <c r="BD44" i="89"/>
  <c r="BC44" i="89"/>
  <c r="BB44" i="89"/>
  <c r="BA44" i="89"/>
  <c r="AZ44" i="89"/>
  <c r="AY44" i="89"/>
  <c r="AX44" i="89"/>
  <c r="AW44" i="89"/>
  <c r="AV44" i="89"/>
  <c r="AU44" i="89"/>
  <c r="AT44" i="89"/>
  <c r="AS44" i="89"/>
  <c r="AR44" i="89"/>
  <c r="AQ44" i="89"/>
  <c r="AP44" i="89"/>
  <c r="AO44" i="89"/>
  <c r="AN44" i="89"/>
  <c r="AM44" i="89"/>
  <c r="AL44" i="89"/>
  <c r="AK44" i="89"/>
  <c r="AJ44" i="89"/>
  <c r="AI44" i="89"/>
  <c r="AH44" i="89"/>
  <c r="AG44" i="89"/>
  <c r="AF44" i="89"/>
  <c r="AE44" i="89"/>
  <c r="AD44" i="89"/>
  <c r="AC44" i="89"/>
  <c r="AB44" i="89"/>
  <c r="AA44" i="89"/>
  <c r="Z44" i="89"/>
  <c r="Y44" i="89"/>
  <c r="X44" i="89"/>
  <c r="W44" i="89"/>
  <c r="V44" i="89"/>
  <c r="U44" i="89"/>
  <c r="T44" i="89"/>
  <c r="S44" i="89"/>
  <c r="R44" i="89"/>
  <c r="Q44" i="89"/>
  <c r="P44" i="89"/>
  <c r="O44" i="89"/>
  <c r="N44" i="89"/>
  <c r="M44" i="89"/>
  <c r="L44" i="89"/>
  <c r="K44" i="89"/>
  <c r="J44" i="89"/>
  <c r="I44" i="89"/>
  <c r="H44" i="89"/>
  <c r="G44" i="89"/>
  <c r="F44" i="89"/>
  <c r="E44" i="89"/>
  <c r="D44" i="89"/>
  <c r="C44" i="89"/>
  <c r="B44" i="89"/>
  <c r="DX43" i="89"/>
  <c r="DW43" i="89"/>
  <c r="DV43" i="89"/>
  <c r="DU43" i="89"/>
  <c r="DT43" i="89"/>
  <c r="DS43" i="89"/>
  <c r="DR43" i="89"/>
  <c r="DQ43" i="89"/>
  <c r="DP43" i="89"/>
  <c r="DO43" i="89"/>
  <c r="DN43" i="89"/>
  <c r="DM43" i="89"/>
  <c r="DL43" i="89"/>
  <c r="DK43" i="89"/>
  <c r="DJ43" i="89"/>
  <c r="DI43" i="89"/>
  <c r="DH43" i="89"/>
  <c r="DG43" i="89"/>
  <c r="DF43" i="89"/>
  <c r="DE43" i="89"/>
  <c r="DD43" i="89"/>
  <c r="DC43" i="89"/>
  <c r="DB43" i="89"/>
  <c r="DA43" i="89"/>
  <c r="CZ43" i="89"/>
  <c r="CY43" i="89"/>
  <c r="CX43" i="89"/>
  <c r="CW43" i="89"/>
  <c r="CV43" i="89"/>
  <c r="CU43" i="89"/>
  <c r="CT43" i="89"/>
  <c r="CS43" i="89"/>
  <c r="CR43" i="89"/>
  <c r="CQ43" i="89"/>
  <c r="CP43" i="89"/>
  <c r="CO43" i="89"/>
  <c r="CN43" i="89"/>
  <c r="CM43" i="89"/>
  <c r="CL43" i="89"/>
  <c r="CK43" i="89"/>
  <c r="CJ43" i="89"/>
  <c r="CI43" i="89"/>
  <c r="CH43" i="89"/>
  <c r="CG43" i="89"/>
  <c r="CF43" i="89"/>
  <c r="CE43" i="89"/>
  <c r="CD43" i="89"/>
  <c r="CC43" i="89"/>
  <c r="CB43" i="89"/>
  <c r="CA43" i="89"/>
  <c r="BZ43" i="89"/>
  <c r="BY43" i="89"/>
  <c r="BX43" i="89"/>
  <c r="BW43" i="89"/>
  <c r="BV43" i="89"/>
  <c r="BU43" i="89"/>
  <c r="BT43" i="89"/>
  <c r="BS43" i="89"/>
  <c r="BR43" i="89"/>
  <c r="BQ43" i="89"/>
  <c r="BP43" i="89"/>
  <c r="BO43" i="89"/>
  <c r="BN43" i="89"/>
  <c r="BM43" i="89"/>
  <c r="BL43" i="89"/>
  <c r="BK43" i="89"/>
  <c r="BJ43" i="89"/>
  <c r="BI43" i="89"/>
  <c r="BH43" i="89"/>
  <c r="BG43" i="89"/>
  <c r="BF43" i="89"/>
  <c r="BE43" i="89"/>
  <c r="BD43" i="89"/>
  <c r="BC43" i="89"/>
  <c r="BB43" i="89"/>
  <c r="BA43" i="89"/>
  <c r="AZ43" i="89"/>
  <c r="AY43" i="89"/>
  <c r="AX43" i="89"/>
  <c r="AW43" i="89"/>
  <c r="AV43" i="89"/>
  <c r="AU43" i="89"/>
  <c r="AT43" i="89"/>
  <c r="AS43" i="89"/>
  <c r="AR43" i="89"/>
  <c r="AQ43" i="89"/>
  <c r="AP43" i="89"/>
  <c r="AO43" i="89"/>
  <c r="AN43" i="89"/>
  <c r="AM43" i="89"/>
  <c r="AL43" i="89"/>
  <c r="AK43" i="89"/>
  <c r="AJ43" i="89"/>
  <c r="AI43" i="89"/>
  <c r="AH43" i="89"/>
  <c r="AG43" i="89"/>
  <c r="AF43" i="89"/>
  <c r="AE43" i="89"/>
  <c r="AD43" i="89"/>
  <c r="AC43" i="89"/>
  <c r="AB43" i="89"/>
  <c r="AA43" i="89"/>
  <c r="Z43" i="89"/>
  <c r="Y43" i="89"/>
  <c r="X43" i="89"/>
  <c r="W43" i="89"/>
  <c r="V43" i="89"/>
  <c r="U43" i="89"/>
  <c r="T43" i="89"/>
  <c r="S43" i="89"/>
  <c r="R43" i="89"/>
  <c r="Q43" i="89"/>
  <c r="P43" i="89"/>
  <c r="O43" i="89"/>
  <c r="N43" i="89"/>
  <c r="M43" i="89"/>
  <c r="L43" i="89"/>
  <c r="K43" i="89"/>
  <c r="J43" i="89"/>
  <c r="I43" i="89"/>
  <c r="H43" i="89"/>
  <c r="G43" i="89"/>
  <c r="F43" i="89"/>
  <c r="E43" i="89"/>
  <c r="D43" i="89"/>
  <c r="C43" i="89"/>
  <c r="B43" i="89"/>
  <c r="DX41" i="89"/>
  <c r="DW41" i="89"/>
  <c r="DV41" i="89"/>
  <c r="DU41" i="89"/>
  <c r="DT41" i="89"/>
  <c r="DS41" i="89"/>
  <c r="DR41" i="89"/>
  <c r="DQ41" i="89"/>
  <c r="DP41" i="89"/>
  <c r="DO41" i="89"/>
  <c r="DN41" i="89"/>
  <c r="DM41" i="89"/>
  <c r="DL41" i="89"/>
  <c r="DK41" i="89"/>
  <c r="DJ41" i="89"/>
  <c r="DI41" i="89"/>
  <c r="DH41" i="89"/>
  <c r="DG41" i="89"/>
  <c r="DF41" i="89"/>
  <c r="DE41" i="89"/>
  <c r="DD41" i="89"/>
  <c r="DC41" i="89"/>
  <c r="DB41" i="89"/>
  <c r="DA41" i="89"/>
  <c r="CZ41" i="89"/>
  <c r="CY41" i="89"/>
  <c r="CX41" i="89"/>
  <c r="CW41" i="89"/>
  <c r="CV41" i="89"/>
  <c r="CU41" i="89"/>
  <c r="CT41" i="89"/>
  <c r="CS41" i="89"/>
  <c r="CR41" i="89"/>
  <c r="CQ41" i="89"/>
  <c r="CP41" i="89"/>
  <c r="CO41" i="89"/>
  <c r="CN41" i="89"/>
  <c r="CM41" i="89"/>
  <c r="CL41" i="89"/>
  <c r="CK41" i="89"/>
  <c r="CJ41" i="89"/>
  <c r="CI41" i="89"/>
  <c r="CH41" i="89"/>
  <c r="CG41" i="89"/>
  <c r="CF41" i="89"/>
  <c r="CE41" i="89"/>
  <c r="CD41" i="89"/>
  <c r="CC41" i="89"/>
  <c r="CB41" i="89"/>
  <c r="CA41" i="89"/>
  <c r="BZ41" i="89"/>
  <c r="BY41" i="89"/>
  <c r="BX41" i="89"/>
  <c r="BW41" i="89"/>
  <c r="BV41" i="89"/>
  <c r="BU41" i="89"/>
  <c r="BT41" i="89"/>
  <c r="BS41" i="89"/>
  <c r="BR41" i="89"/>
  <c r="BQ41" i="89"/>
  <c r="BP41" i="89"/>
  <c r="BO41" i="89"/>
  <c r="BN41" i="89"/>
  <c r="BM41" i="89"/>
  <c r="BL41" i="89"/>
  <c r="BK41" i="89"/>
  <c r="BJ41" i="89"/>
  <c r="BI41" i="89"/>
  <c r="BH41" i="89"/>
  <c r="BG41" i="89"/>
  <c r="BF41" i="89"/>
  <c r="BE41" i="89"/>
  <c r="BD41" i="89"/>
  <c r="BC41" i="89"/>
  <c r="BB41" i="89"/>
  <c r="BA41" i="89"/>
  <c r="AZ41" i="89"/>
  <c r="AY41" i="89"/>
  <c r="AX41" i="89"/>
  <c r="AW41" i="89"/>
  <c r="AV41" i="89"/>
  <c r="AU41" i="89"/>
  <c r="AT41" i="89"/>
  <c r="AS41" i="89"/>
  <c r="AR41" i="89"/>
  <c r="AQ41" i="89"/>
  <c r="AP41" i="89"/>
  <c r="AO41" i="89"/>
  <c r="AN41" i="89"/>
  <c r="AM41" i="89"/>
  <c r="AL41" i="89"/>
  <c r="AK41" i="89"/>
  <c r="AJ41" i="89"/>
  <c r="AI41" i="89"/>
  <c r="AH41" i="89"/>
  <c r="AG41" i="89"/>
  <c r="AF41" i="89"/>
  <c r="AE41" i="89"/>
  <c r="AD41" i="89"/>
  <c r="AC41" i="89"/>
  <c r="AB41" i="89"/>
  <c r="AA41" i="89"/>
  <c r="Z41" i="89"/>
  <c r="Y41" i="89"/>
  <c r="X41" i="89"/>
  <c r="W41" i="89"/>
  <c r="V41" i="89"/>
  <c r="U41" i="89"/>
  <c r="T41" i="89"/>
  <c r="S41" i="89"/>
  <c r="R41" i="89"/>
  <c r="Q41" i="89"/>
  <c r="P41" i="89"/>
  <c r="O41" i="89"/>
  <c r="N41" i="89"/>
  <c r="M41" i="89"/>
  <c r="L41" i="89"/>
  <c r="K41" i="89"/>
  <c r="J41" i="89"/>
  <c r="I41" i="89"/>
  <c r="H41" i="89"/>
  <c r="G41" i="89"/>
  <c r="F41" i="89"/>
  <c r="E41" i="89"/>
  <c r="D41" i="89"/>
  <c r="C41" i="89"/>
  <c r="B41" i="89"/>
  <c r="DX40" i="89"/>
  <c r="DW40" i="89"/>
  <c r="DV40" i="89"/>
  <c r="DU40" i="89"/>
  <c r="DT40" i="89"/>
  <c r="DS40" i="89"/>
  <c r="DR40" i="89"/>
  <c r="DQ40" i="89"/>
  <c r="DP40" i="89"/>
  <c r="DO40" i="89"/>
  <c r="DN40" i="89"/>
  <c r="DM40" i="89"/>
  <c r="DL40" i="89"/>
  <c r="DK40" i="89"/>
  <c r="DJ40" i="89"/>
  <c r="DI40" i="89"/>
  <c r="DH40" i="89"/>
  <c r="DG40" i="89"/>
  <c r="DF40" i="89"/>
  <c r="DE40" i="89"/>
  <c r="DD40" i="89"/>
  <c r="DC40" i="89"/>
  <c r="DB40" i="89"/>
  <c r="DA40" i="89"/>
  <c r="CZ40" i="89"/>
  <c r="CY40" i="89"/>
  <c r="CX40" i="89"/>
  <c r="CW40" i="89"/>
  <c r="CV40" i="89"/>
  <c r="CU40" i="89"/>
  <c r="CT40" i="89"/>
  <c r="CS40" i="89"/>
  <c r="CR40" i="89"/>
  <c r="CQ40" i="89"/>
  <c r="CP40" i="89"/>
  <c r="CO40" i="89"/>
  <c r="CN40" i="89"/>
  <c r="CM40" i="89"/>
  <c r="CL40" i="89"/>
  <c r="CK40" i="89"/>
  <c r="CJ40" i="89"/>
  <c r="CI40" i="89"/>
  <c r="CH40" i="89"/>
  <c r="CG40" i="89"/>
  <c r="CF40" i="89"/>
  <c r="CE40" i="89"/>
  <c r="CD40" i="89"/>
  <c r="CC40" i="89"/>
  <c r="CB40" i="89"/>
  <c r="CA40" i="89"/>
  <c r="BZ40" i="89"/>
  <c r="BY40" i="89"/>
  <c r="BX40" i="89"/>
  <c r="BW40" i="89"/>
  <c r="BV40" i="89"/>
  <c r="BU40" i="89"/>
  <c r="BT40" i="89"/>
  <c r="BS40" i="89"/>
  <c r="BR40" i="89"/>
  <c r="BQ40" i="89"/>
  <c r="BP40" i="89"/>
  <c r="BO40" i="89"/>
  <c r="BN40" i="89"/>
  <c r="BM40" i="89"/>
  <c r="BL40" i="89"/>
  <c r="BK40" i="89"/>
  <c r="BJ40" i="89"/>
  <c r="BI40" i="89"/>
  <c r="BH40" i="89"/>
  <c r="BG40" i="89"/>
  <c r="BF40" i="89"/>
  <c r="BE40" i="89"/>
  <c r="BD40" i="89"/>
  <c r="BC40" i="89"/>
  <c r="BB40" i="89"/>
  <c r="BA40" i="89"/>
  <c r="AZ40" i="89"/>
  <c r="AY40" i="89"/>
  <c r="AX40" i="89"/>
  <c r="AW40" i="89"/>
  <c r="AV40" i="89"/>
  <c r="AU40" i="89"/>
  <c r="AT40" i="89"/>
  <c r="AS40" i="89"/>
  <c r="AR40" i="89"/>
  <c r="AQ40" i="89"/>
  <c r="AP40" i="89"/>
  <c r="AO40" i="89"/>
  <c r="AN40" i="89"/>
  <c r="AM40" i="89"/>
  <c r="AL40" i="89"/>
  <c r="AK40" i="89"/>
  <c r="AJ40" i="89"/>
  <c r="AI40" i="89"/>
  <c r="AH40" i="89"/>
  <c r="AG40" i="89"/>
  <c r="AF40" i="89"/>
  <c r="AE40" i="89"/>
  <c r="AD40" i="89"/>
  <c r="AC40" i="89"/>
  <c r="AB40" i="89"/>
  <c r="AA40" i="89"/>
  <c r="Z40" i="89"/>
  <c r="Y40" i="89"/>
  <c r="X40" i="89"/>
  <c r="W40" i="89"/>
  <c r="V40" i="89"/>
  <c r="U40" i="89"/>
  <c r="T40" i="89"/>
  <c r="S40" i="89"/>
  <c r="R40" i="89"/>
  <c r="Q40" i="89"/>
  <c r="P40" i="89"/>
  <c r="O40" i="89"/>
  <c r="N40" i="89"/>
  <c r="M40" i="89"/>
  <c r="L40" i="89"/>
  <c r="K40" i="89"/>
  <c r="J40" i="89"/>
  <c r="I40" i="89"/>
  <c r="H40" i="89"/>
  <c r="G40" i="89"/>
  <c r="F40" i="89"/>
  <c r="E40" i="89"/>
  <c r="D40" i="89"/>
  <c r="C40" i="89"/>
  <c r="B40" i="89"/>
  <c r="DX38" i="89"/>
  <c r="DW38" i="89"/>
  <c r="DV38" i="89"/>
  <c r="DU38" i="89"/>
  <c r="DT38" i="89"/>
  <c r="DS38" i="89"/>
  <c r="DR38" i="89"/>
  <c r="DQ38" i="89"/>
  <c r="DP38" i="89"/>
  <c r="DO38" i="89"/>
  <c r="DN38" i="89"/>
  <c r="DM38" i="89"/>
  <c r="DL38" i="89"/>
  <c r="DK38" i="89"/>
  <c r="DJ38" i="89"/>
  <c r="DI38" i="89"/>
  <c r="DH38" i="89"/>
  <c r="DG38" i="89"/>
  <c r="DF38" i="89"/>
  <c r="DE38" i="89"/>
  <c r="DD38" i="89"/>
  <c r="DC38" i="89"/>
  <c r="DB38" i="89"/>
  <c r="DA38" i="89"/>
  <c r="CZ38" i="89"/>
  <c r="CY38" i="89"/>
  <c r="CX38" i="89"/>
  <c r="CW38" i="89"/>
  <c r="CV38" i="89"/>
  <c r="CU38" i="89"/>
  <c r="CT38" i="89"/>
  <c r="CS38" i="89"/>
  <c r="CR38" i="89"/>
  <c r="CQ38" i="89"/>
  <c r="CP38" i="89"/>
  <c r="CO38" i="89"/>
  <c r="CN38" i="89"/>
  <c r="CM38" i="89"/>
  <c r="CL38" i="89"/>
  <c r="CK38" i="89"/>
  <c r="CJ38" i="89"/>
  <c r="CI38" i="89"/>
  <c r="CH38" i="89"/>
  <c r="CG38" i="89"/>
  <c r="CF38" i="89"/>
  <c r="CE38" i="89"/>
  <c r="CD38" i="89"/>
  <c r="CC38" i="89"/>
  <c r="CB38" i="89"/>
  <c r="CA38" i="89"/>
  <c r="BZ38" i="89"/>
  <c r="BY38" i="89"/>
  <c r="BX38" i="89"/>
  <c r="BW38" i="89"/>
  <c r="BV38" i="89"/>
  <c r="BU38" i="89"/>
  <c r="BT38" i="89"/>
  <c r="BS38" i="89"/>
  <c r="BR38" i="89"/>
  <c r="BQ38" i="89"/>
  <c r="BP38" i="89"/>
  <c r="BO38" i="89"/>
  <c r="BN38" i="89"/>
  <c r="BM38" i="89"/>
  <c r="BL38" i="89"/>
  <c r="BK38" i="89"/>
  <c r="BJ38" i="89"/>
  <c r="BI38" i="89"/>
  <c r="BH38" i="89"/>
  <c r="BG38" i="89"/>
  <c r="BF38" i="89"/>
  <c r="BE38" i="89"/>
  <c r="BD38" i="89"/>
  <c r="BC38" i="89"/>
  <c r="BB38" i="89"/>
  <c r="BA38" i="89"/>
  <c r="AZ38" i="89"/>
  <c r="AY38" i="89"/>
  <c r="AX38" i="89"/>
  <c r="AW38" i="89"/>
  <c r="AV38" i="89"/>
  <c r="AU38" i="89"/>
  <c r="AT38" i="89"/>
  <c r="AS38" i="89"/>
  <c r="AR38" i="89"/>
  <c r="AQ38" i="89"/>
  <c r="AP38" i="89"/>
  <c r="AO38" i="89"/>
  <c r="AN38" i="89"/>
  <c r="AM38" i="89"/>
  <c r="AL38" i="89"/>
  <c r="AK38" i="89"/>
  <c r="AJ38" i="89"/>
  <c r="AI38" i="89"/>
  <c r="AH38" i="89"/>
  <c r="AG38" i="89"/>
  <c r="AF38" i="89"/>
  <c r="AE38" i="89"/>
  <c r="AD38" i="89"/>
  <c r="AC38" i="89"/>
  <c r="AB38" i="89"/>
  <c r="AA38" i="89"/>
  <c r="Z38" i="89"/>
  <c r="Y38" i="89"/>
  <c r="X38" i="89"/>
  <c r="W38" i="89"/>
  <c r="V38" i="89"/>
  <c r="U38" i="89"/>
  <c r="T38" i="89"/>
  <c r="S38" i="89"/>
  <c r="R38" i="89"/>
  <c r="Q38" i="89"/>
  <c r="P38" i="89"/>
  <c r="O38" i="89"/>
  <c r="N38" i="89"/>
  <c r="M38" i="89"/>
  <c r="L38" i="89"/>
  <c r="K38" i="89"/>
  <c r="J38" i="89"/>
  <c r="I38" i="89"/>
  <c r="H38" i="89"/>
  <c r="G38" i="89"/>
  <c r="F38" i="89"/>
  <c r="E38" i="89"/>
  <c r="D38" i="89"/>
  <c r="C38" i="89"/>
  <c r="B38" i="89"/>
  <c r="DX37" i="89"/>
  <c r="DW37" i="89"/>
  <c r="DV37" i="89"/>
  <c r="DU37" i="89"/>
  <c r="DT37" i="89"/>
  <c r="DS37" i="89"/>
  <c r="DR37" i="89"/>
  <c r="DQ37" i="89"/>
  <c r="DP37" i="89"/>
  <c r="DO37" i="89"/>
  <c r="DN37" i="89"/>
  <c r="DM37" i="89"/>
  <c r="DL37" i="89"/>
  <c r="DK37" i="89"/>
  <c r="DJ37" i="89"/>
  <c r="DI37" i="89"/>
  <c r="DH37" i="89"/>
  <c r="DG37" i="89"/>
  <c r="DF37" i="89"/>
  <c r="DE37" i="89"/>
  <c r="DD37" i="89"/>
  <c r="DC37" i="89"/>
  <c r="DB37" i="89"/>
  <c r="DA37" i="89"/>
  <c r="CZ37" i="89"/>
  <c r="CY37" i="89"/>
  <c r="CX37" i="89"/>
  <c r="CW37" i="89"/>
  <c r="CV37" i="89"/>
  <c r="CU37" i="89"/>
  <c r="CT37" i="89"/>
  <c r="CS37" i="89"/>
  <c r="CR37" i="89"/>
  <c r="CQ37" i="89"/>
  <c r="CP37" i="89"/>
  <c r="CO37" i="89"/>
  <c r="CN37" i="89"/>
  <c r="CM37" i="89"/>
  <c r="CL37" i="89"/>
  <c r="CK37" i="89"/>
  <c r="CJ37" i="89"/>
  <c r="CI37" i="89"/>
  <c r="CH37" i="89"/>
  <c r="CG37" i="89"/>
  <c r="CF37" i="89"/>
  <c r="CE37" i="89"/>
  <c r="CD37" i="89"/>
  <c r="CC37" i="89"/>
  <c r="CB37" i="89"/>
  <c r="CA37" i="89"/>
  <c r="BZ37" i="89"/>
  <c r="BY37" i="89"/>
  <c r="BX37" i="89"/>
  <c r="BW37" i="89"/>
  <c r="BV37" i="89"/>
  <c r="BU37" i="89"/>
  <c r="BT37" i="89"/>
  <c r="BS37" i="89"/>
  <c r="BR37" i="89"/>
  <c r="BQ37" i="89"/>
  <c r="BP37" i="89"/>
  <c r="BO37" i="89"/>
  <c r="BN37" i="89"/>
  <c r="BM37" i="89"/>
  <c r="BL37" i="89"/>
  <c r="BK37" i="89"/>
  <c r="BJ37" i="89"/>
  <c r="BI37" i="89"/>
  <c r="BH37" i="89"/>
  <c r="BG37" i="89"/>
  <c r="BF37" i="89"/>
  <c r="BE37" i="89"/>
  <c r="BD37" i="89"/>
  <c r="BC37" i="89"/>
  <c r="BB37" i="89"/>
  <c r="BA37" i="89"/>
  <c r="AZ37" i="89"/>
  <c r="AY37" i="89"/>
  <c r="AX37" i="89"/>
  <c r="AW37" i="89"/>
  <c r="AV37" i="89"/>
  <c r="AU37" i="89"/>
  <c r="AT37" i="89"/>
  <c r="AS37" i="89"/>
  <c r="AR37" i="89"/>
  <c r="AQ37" i="89"/>
  <c r="AP37" i="89"/>
  <c r="AO37" i="89"/>
  <c r="AN37" i="89"/>
  <c r="AM37" i="89"/>
  <c r="AL37" i="89"/>
  <c r="AK37" i="89"/>
  <c r="AJ37" i="89"/>
  <c r="AI37" i="89"/>
  <c r="AH37" i="89"/>
  <c r="AG37" i="89"/>
  <c r="AF37" i="89"/>
  <c r="AE37" i="89"/>
  <c r="AD37" i="89"/>
  <c r="AC37" i="89"/>
  <c r="AB37" i="89"/>
  <c r="AA37" i="89"/>
  <c r="Z37" i="89"/>
  <c r="Y37" i="89"/>
  <c r="X37" i="89"/>
  <c r="W37" i="89"/>
  <c r="V37" i="89"/>
  <c r="U37" i="89"/>
  <c r="T37" i="89"/>
  <c r="S37" i="89"/>
  <c r="R37" i="89"/>
  <c r="Q37" i="89"/>
  <c r="P37" i="89"/>
  <c r="O37" i="89"/>
  <c r="N37" i="89"/>
  <c r="M37" i="89"/>
  <c r="L37" i="89"/>
  <c r="K37" i="89"/>
  <c r="J37" i="89"/>
  <c r="I37" i="89"/>
  <c r="H37" i="89"/>
  <c r="G37" i="89"/>
  <c r="F37" i="89"/>
  <c r="E37" i="89"/>
  <c r="D37" i="89"/>
  <c r="C37" i="89"/>
  <c r="B37" i="89"/>
  <c r="DX35" i="89"/>
  <c r="DW35" i="89"/>
  <c r="DV35" i="89"/>
  <c r="DU35" i="89"/>
  <c r="DT35" i="89"/>
  <c r="DS35" i="89"/>
  <c r="DR35" i="89"/>
  <c r="DQ35" i="89"/>
  <c r="DP35" i="89"/>
  <c r="DO35" i="89"/>
  <c r="DN35" i="89"/>
  <c r="DM35" i="89"/>
  <c r="DL35" i="89"/>
  <c r="DK35" i="89"/>
  <c r="DJ35" i="89"/>
  <c r="DI35" i="89"/>
  <c r="DH35" i="89"/>
  <c r="DG35" i="89"/>
  <c r="DF35" i="89"/>
  <c r="DE35" i="89"/>
  <c r="DD35" i="89"/>
  <c r="DC35" i="89"/>
  <c r="DB35" i="89"/>
  <c r="DA35" i="89"/>
  <c r="CZ35" i="89"/>
  <c r="CY35" i="89"/>
  <c r="CX35" i="89"/>
  <c r="CW35" i="89"/>
  <c r="CV35" i="89"/>
  <c r="CU35" i="89"/>
  <c r="CT35" i="89"/>
  <c r="CS35" i="89"/>
  <c r="CR35" i="89"/>
  <c r="CQ35" i="89"/>
  <c r="CP35" i="89"/>
  <c r="CO35" i="89"/>
  <c r="CN35" i="89"/>
  <c r="CM35" i="89"/>
  <c r="CL35" i="89"/>
  <c r="CK35" i="89"/>
  <c r="CJ35" i="89"/>
  <c r="CI35" i="89"/>
  <c r="CH35" i="89"/>
  <c r="CG35" i="89"/>
  <c r="CF35" i="89"/>
  <c r="CE35" i="89"/>
  <c r="CD35" i="89"/>
  <c r="CC35" i="89"/>
  <c r="CB35" i="89"/>
  <c r="CA35" i="89"/>
  <c r="BZ35" i="89"/>
  <c r="BY35" i="89"/>
  <c r="BX35" i="89"/>
  <c r="BW35" i="89"/>
  <c r="BV35" i="89"/>
  <c r="BU35" i="89"/>
  <c r="BT35" i="89"/>
  <c r="BS35" i="89"/>
  <c r="BR35" i="89"/>
  <c r="BQ35" i="89"/>
  <c r="BP35" i="89"/>
  <c r="BO35" i="89"/>
  <c r="BN35" i="89"/>
  <c r="BM35" i="89"/>
  <c r="BL35" i="89"/>
  <c r="BK35" i="89"/>
  <c r="BJ35" i="89"/>
  <c r="BI35" i="89"/>
  <c r="BH35" i="89"/>
  <c r="BG35" i="89"/>
  <c r="BF35" i="89"/>
  <c r="BE35" i="89"/>
  <c r="BD35" i="89"/>
  <c r="BC35" i="89"/>
  <c r="BB35" i="89"/>
  <c r="BA35" i="89"/>
  <c r="AZ35" i="89"/>
  <c r="AY35" i="89"/>
  <c r="AX35" i="89"/>
  <c r="AW35" i="89"/>
  <c r="AV35" i="89"/>
  <c r="AU35" i="89"/>
  <c r="AT35" i="89"/>
  <c r="AS35" i="89"/>
  <c r="AR35" i="89"/>
  <c r="AQ35" i="89"/>
  <c r="AP35" i="89"/>
  <c r="AO35" i="89"/>
  <c r="AN35" i="89"/>
  <c r="AM35" i="89"/>
  <c r="AL35" i="89"/>
  <c r="AK35" i="89"/>
  <c r="AJ35" i="89"/>
  <c r="AI35" i="89"/>
  <c r="AH35" i="89"/>
  <c r="AG35" i="89"/>
  <c r="AF35" i="89"/>
  <c r="AE35" i="89"/>
  <c r="AD35" i="89"/>
  <c r="AC35" i="89"/>
  <c r="AB35" i="89"/>
  <c r="AA35" i="89"/>
  <c r="Z35" i="89"/>
  <c r="Y35" i="89"/>
  <c r="X35" i="89"/>
  <c r="W35" i="89"/>
  <c r="V35" i="89"/>
  <c r="U35" i="89"/>
  <c r="T35" i="89"/>
  <c r="S35" i="89"/>
  <c r="R35" i="89"/>
  <c r="Q35" i="89"/>
  <c r="P35" i="89"/>
  <c r="O35" i="89"/>
  <c r="N35" i="89"/>
  <c r="M35" i="89"/>
  <c r="L35" i="89"/>
  <c r="K35" i="89"/>
  <c r="J35" i="89"/>
  <c r="I35" i="89"/>
  <c r="H35" i="89"/>
  <c r="G35" i="89"/>
  <c r="F35" i="89"/>
  <c r="E35" i="89"/>
  <c r="D35" i="89"/>
  <c r="C35" i="89"/>
  <c r="B35" i="89"/>
  <c r="DX34" i="89"/>
  <c r="DW34" i="89"/>
  <c r="DV34" i="89"/>
  <c r="DU34" i="89"/>
  <c r="DT34" i="89"/>
  <c r="DS34" i="89"/>
  <c r="DR34" i="89"/>
  <c r="DQ34" i="89"/>
  <c r="DP34" i="89"/>
  <c r="DO34" i="89"/>
  <c r="DN34" i="89"/>
  <c r="DM34" i="89"/>
  <c r="DL34" i="89"/>
  <c r="DK34" i="89"/>
  <c r="DJ34" i="89"/>
  <c r="DI34" i="89"/>
  <c r="DH34" i="89"/>
  <c r="DG34" i="89"/>
  <c r="DF34" i="89"/>
  <c r="DE34" i="89"/>
  <c r="DD34" i="89"/>
  <c r="DC34" i="89"/>
  <c r="DB34" i="89"/>
  <c r="DA34" i="89"/>
  <c r="CZ34" i="89"/>
  <c r="CY34" i="89"/>
  <c r="CX34" i="89"/>
  <c r="CW34" i="89"/>
  <c r="CV34" i="89"/>
  <c r="CU34" i="89"/>
  <c r="CT34" i="89"/>
  <c r="CS34" i="89"/>
  <c r="CR34" i="89"/>
  <c r="CQ34" i="89"/>
  <c r="CP34" i="89"/>
  <c r="CO34" i="89"/>
  <c r="CN34" i="89"/>
  <c r="CM34" i="89"/>
  <c r="CL34" i="89"/>
  <c r="CK34" i="89"/>
  <c r="CJ34" i="89"/>
  <c r="CI34" i="89"/>
  <c r="CH34" i="89"/>
  <c r="CG34" i="89"/>
  <c r="CF34" i="89"/>
  <c r="CE34" i="89"/>
  <c r="CD34" i="89"/>
  <c r="CC34" i="89"/>
  <c r="CB34" i="89"/>
  <c r="CA34" i="89"/>
  <c r="BZ34" i="89"/>
  <c r="BY34" i="89"/>
  <c r="BX34" i="89"/>
  <c r="BW34" i="89"/>
  <c r="BV34" i="89"/>
  <c r="BU34" i="89"/>
  <c r="BT34" i="89"/>
  <c r="BS34" i="89"/>
  <c r="BR34" i="89"/>
  <c r="BQ34" i="89"/>
  <c r="BP34" i="89"/>
  <c r="BO34" i="89"/>
  <c r="BN34" i="89"/>
  <c r="BM34" i="89"/>
  <c r="BL34" i="89"/>
  <c r="BK34" i="89"/>
  <c r="BJ34" i="89"/>
  <c r="BI34" i="89"/>
  <c r="BH34" i="89"/>
  <c r="BG34" i="89"/>
  <c r="BF34" i="89"/>
  <c r="BE34" i="89"/>
  <c r="BD34" i="89"/>
  <c r="BC34" i="89"/>
  <c r="BB34" i="89"/>
  <c r="BA34" i="89"/>
  <c r="AZ34" i="89"/>
  <c r="AY34" i="89"/>
  <c r="AX34" i="89"/>
  <c r="AW34" i="89"/>
  <c r="AV34" i="89"/>
  <c r="AU34" i="89"/>
  <c r="AT34" i="89"/>
  <c r="AS34" i="89"/>
  <c r="AR34" i="89"/>
  <c r="AQ34" i="89"/>
  <c r="AP34" i="89"/>
  <c r="AO34" i="89"/>
  <c r="AN34" i="89"/>
  <c r="AM34" i="89"/>
  <c r="AL34" i="89"/>
  <c r="AK34" i="89"/>
  <c r="AJ34" i="89"/>
  <c r="AI34" i="89"/>
  <c r="AH34" i="89"/>
  <c r="AG34" i="89"/>
  <c r="AF34" i="89"/>
  <c r="AE34" i="89"/>
  <c r="AD34" i="89"/>
  <c r="AC34" i="89"/>
  <c r="AB34" i="89"/>
  <c r="AA34" i="89"/>
  <c r="Z34" i="89"/>
  <c r="Y34" i="89"/>
  <c r="X34" i="89"/>
  <c r="W34" i="89"/>
  <c r="V34" i="89"/>
  <c r="U34" i="89"/>
  <c r="T34" i="89"/>
  <c r="S34" i="89"/>
  <c r="R34" i="89"/>
  <c r="Q34" i="89"/>
  <c r="P34" i="89"/>
  <c r="O34" i="89"/>
  <c r="N34" i="89"/>
  <c r="M34" i="89"/>
  <c r="L34" i="89"/>
  <c r="K34" i="89"/>
  <c r="J34" i="89"/>
  <c r="I34" i="89"/>
  <c r="H34" i="89"/>
  <c r="G34" i="89"/>
  <c r="F34" i="89"/>
  <c r="E34" i="89"/>
  <c r="D34" i="89"/>
  <c r="C34" i="89"/>
  <c r="B34" i="89"/>
  <c r="DX32" i="89"/>
  <c r="DW32" i="89"/>
  <c r="DV32" i="89"/>
  <c r="DU32" i="89"/>
  <c r="DT32" i="89"/>
  <c r="DS32" i="89"/>
  <c r="DR32" i="89"/>
  <c r="DQ32" i="89"/>
  <c r="DP32" i="89"/>
  <c r="DO32" i="89"/>
  <c r="DN32" i="89"/>
  <c r="DM32" i="89"/>
  <c r="DL32" i="89"/>
  <c r="DK32" i="89"/>
  <c r="DJ32" i="89"/>
  <c r="DI32" i="89"/>
  <c r="DH32" i="89"/>
  <c r="DG32" i="89"/>
  <c r="DF32" i="89"/>
  <c r="DE32" i="89"/>
  <c r="DD32" i="89"/>
  <c r="DC32" i="89"/>
  <c r="DB32" i="89"/>
  <c r="DA32" i="89"/>
  <c r="CZ32" i="89"/>
  <c r="CY32" i="89"/>
  <c r="CX32" i="89"/>
  <c r="CW32" i="89"/>
  <c r="CV32" i="89"/>
  <c r="CU32" i="89"/>
  <c r="CT32" i="89"/>
  <c r="CS32" i="89"/>
  <c r="CR32" i="89"/>
  <c r="CQ32" i="89"/>
  <c r="CP32" i="89"/>
  <c r="CO32" i="89"/>
  <c r="CN32" i="89"/>
  <c r="CM32" i="89"/>
  <c r="CL32" i="89"/>
  <c r="CK32" i="89"/>
  <c r="CJ32" i="89"/>
  <c r="CI32" i="89"/>
  <c r="CH32" i="89"/>
  <c r="CG32" i="89"/>
  <c r="CF32" i="89"/>
  <c r="CE32" i="89"/>
  <c r="CD32" i="89"/>
  <c r="CC32" i="89"/>
  <c r="CB32" i="89"/>
  <c r="CA32" i="89"/>
  <c r="BZ32" i="89"/>
  <c r="BY32" i="89"/>
  <c r="BX32" i="89"/>
  <c r="BW32" i="89"/>
  <c r="BV32" i="89"/>
  <c r="BU32" i="89"/>
  <c r="BT32" i="89"/>
  <c r="BS32" i="89"/>
  <c r="BR32" i="89"/>
  <c r="BQ32" i="89"/>
  <c r="BP32" i="89"/>
  <c r="BO32" i="89"/>
  <c r="BN32" i="89"/>
  <c r="BM32" i="89"/>
  <c r="BL32" i="89"/>
  <c r="BK32" i="89"/>
  <c r="BJ32" i="89"/>
  <c r="BI32" i="89"/>
  <c r="BH32" i="89"/>
  <c r="BG32" i="89"/>
  <c r="BF32" i="89"/>
  <c r="BE32" i="89"/>
  <c r="BD32" i="89"/>
  <c r="BC32" i="89"/>
  <c r="BB32" i="89"/>
  <c r="BA32" i="89"/>
  <c r="AZ32" i="89"/>
  <c r="AY32" i="89"/>
  <c r="AX32" i="89"/>
  <c r="AW32" i="89"/>
  <c r="AV32" i="89"/>
  <c r="AU32" i="89"/>
  <c r="AT32" i="89"/>
  <c r="AS32" i="89"/>
  <c r="AR32" i="89"/>
  <c r="AQ32" i="89"/>
  <c r="AP32" i="89"/>
  <c r="AO32" i="89"/>
  <c r="AN32" i="89"/>
  <c r="AM32" i="89"/>
  <c r="AL32" i="89"/>
  <c r="AK32" i="89"/>
  <c r="AJ32" i="89"/>
  <c r="AI32" i="89"/>
  <c r="AH32" i="89"/>
  <c r="AG32" i="89"/>
  <c r="AF32" i="89"/>
  <c r="AE32" i="89"/>
  <c r="AD32" i="89"/>
  <c r="AC32" i="89"/>
  <c r="AB32" i="89"/>
  <c r="AA32" i="89"/>
  <c r="Z32" i="89"/>
  <c r="Y32" i="89"/>
  <c r="X32" i="89"/>
  <c r="W32" i="89"/>
  <c r="V32" i="89"/>
  <c r="U32" i="89"/>
  <c r="T32" i="89"/>
  <c r="S32" i="89"/>
  <c r="R32" i="89"/>
  <c r="Q32" i="89"/>
  <c r="P32" i="89"/>
  <c r="O32" i="89"/>
  <c r="N32" i="89"/>
  <c r="M32" i="89"/>
  <c r="L32" i="89"/>
  <c r="K32" i="89"/>
  <c r="J32" i="89"/>
  <c r="I32" i="89"/>
  <c r="H32" i="89"/>
  <c r="G32" i="89"/>
  <c r="F32" i="89"/>
  <c r="E32" i="89"/>
  <c r="D32" i="89"/>
  <c r="C32" i="89"/>
  <c r="B32" i="89"/>
  <c r="DX31" i="89"/>
  <c r="DW31" i="89"/>
  <c r="DV31" i="89"/>
  <c r="DU31" i="89"/>
  <c r="DT31" i="89"/>
  <c r="DS31" i="89"/>
  <c r="DR31" i="89"/>
  <c r="DQ31" i="89"/>
  <c r="DP31" i="89"/>
  <c r="DO31" i="89"/>
  <c r="DN31" i="89"/>
  <c r="DM31" i="89"/>
  <c r="DL31" i="89"/>
  <c r="DK31" i="89"/>
  <c r="DJ31" i="89"/>
  <c r="DI31" i="89"/>
  <c r="DH31" i="89"/>
  <c r="DG31" i="89"/>
  <c r="DF31" i="89"/>
  <c r="DE31" i="89"/>
  <c r="DD31" i="89"/>
  <c r="DC31" i="89"/>
  <c r="DB31" i="89"/>
  <c r="DA31" i="89"/>
  <c r="CZ31" i="89"/>
  <c r="CY31" i="89"/>
  <c r="CX31" i="89"/>
  <c r="CW31" i="89"/>
  <c r="CV31" i="89"/>
  <c r="CU31" i="89"/>
  <c r="CT31" i="89"/>
  <c r="CS31" i="89"/>
  <c r="CR31" i="89"/>
  <c r="CQ31" i="89"/>
  <c r="CP31" i="89"/>
  <c r="CO31" i="89"/>
  <c r="CN31" i="89"/>
  <c r="CM31" i="89"/>
  <c r="CL31" i="89"/>
  <c r="CK31" i="89"/>
  <c r="CJ31" i="89"/>
  <c r="CI31" i="89"/>
  <c r="CH31" i="89"/>
  <c r="CG31" i="89"/>
  <c r="CF31" i="89"/>
  <c r="CE31" i="89"/>
  <c r="CD31" i="89"/>
  <c r="CC31" i="89"/>
  <c r="CB31" i="89"/>
  <c r="CA31" i="89"/>
  <c r="BZ31" i="89"/>
  <c r="BY31" i="89"/>
  <c r="BX31" i="89"/>
  <c r="BW31" i="89"/>
  <c r="BV31" i="89"/>
  <c r="BU31" i="89"/>
  <c r="BT31" i="89"/>
  <c r="BS31" i="89"/>
  <c r="BR31" i="89"/>
  <c r="BQ31" i="89"/>
  <c r="BP31" i="89"/>
  <c r="BO31" i="89"/>
  <c r="BN31" i="89"/>
  <c r="BM31" i="89"/>
  <c r="BL31" i="89"/>
  <c r="BK31" i="89"/>
  <c r="BJ31" i="89"/>
  <c r="BI31" i="89"/>
  <c r="BH31" i="89"/>
  <c r="BG31" i="89"/>
  <c r="BF31" i="89"/>
  <c r="BE31" i="89"/>
  <c r="BD31" i="89"/>
  <c r="BC31" i="89"/>
  <c r="BB31" i="89"/>
  <c r="BA31" i="89"/>
  <c r="AZ31" i="89"/>
  <c r="AY31" i="89"/>
  <c r="AX31" i="89"/>
  <c r="AW31" i="89"/>
  <c r="AV31" i="89"/>
  <c r="AU31" i="89"/>
  <c r="AT31" i="89"/>
  <c r="AS31" i="89"/>
  <c r="AR31" i="89"/>
  <c r="AQ31" i="89"/>
  <c r="AP31" i="89"/>
  <c r="AO31" i="89"/>
  <c r="AN31" i="89"/>
  <c r="AM31" i="89"/>
  <c r="AL31" i="89"/>
  <c r="AK31" i="89"/>
  <c r="AJ31" i="89"/>
  <c r="AI31" i="89"/>
  <c r="AH31" i="89"/>
  <c r="AG31" i="89"/>
  <c r="AF31" i="89"/>
  <c r="AE31" i="89"/>
  <c r="AD31" i="89"/>
  <c r="AC31" i="89"/>
  <c r="AB31" i="89"/>
  <c r="AA31" i="89"/>
  <c r="Z31" i="89"/>
  <c r="Y31" i="89"/>
  <c r="X31" i="89"/>
  <c r="W31" i="89"/>
  <c r="V31" i="89"/>
  <c r="U31" i="89"/>
  <c r="T31" i="89"/>
  <c r="S31" i="89"/>
  <c r="R31" i="89"/>
  <c r="Q31" i="89"/>
  <c r="P31" i="89"/>
  <c r="O31" i="89"/>
  <c r="N31" i="89"/>
  <c r="M31" i="89"/>
  <c r="L31" i="89"/>
  <c r="K31" i="89"/>
  <c r="J31" i="89"/>
  <c r="I31" i="89"/>
  <c r="H31" i="89"/>
  <c r="G31" i="89"/>
  <c r="F31" i="89"/>
  <c r="E31" i="89"/>
  <c r="D31" i="89"/>
  <c r="C31" i="89"/>
  <c r="B31" i="89"/>
  <c r="DX28" i="89"/>
  <c r="DW28" i="89"/>
  <c r="DV28" i="89"/>
  <c r="DU28" i="89"/>
  <c r="DT28" i="89"/>
  <c r="DS28" i="89"/>
  <c r="DR28" i="89"/>
  <c r="DQ28" i="89"/>
  <c r="DP28" i="89"/>
  <c r="DO28" i="89"/>
  <c r="DN28" i="89"/>
  <c r="DM28" i="89"/>
  <c r="DL28" i="89"/>
  <c r="DK28" i="89"/>
  <c r="DJ28" i="89"/>
  <c r="DI28" i="89"/>
  <c r="DH28" i="89"/>
  <c r="DG28" i="89"/>
  <c r="DF28" i="89"/>
  <c r="DE28" i="89"/>
  <c r="DD28" i="89"/>
  <c r="DC28" i="89"/>
  <c r="DB28" i="89"/>
  <c r="DA28" i="89"/>
  <c r="CZ28" i="89"/>
  <c r="CY28" i="89"/>
  <c r="CX28" i="89"/>
  <c r="CW28" i="89"/>
  <c r="CV28" i="89"/>
  <c r="CU28" i="89"/>
  <c r="CT28" i="89"/>
  <c r="CS28" i="89"/>
  <c r="CR28" i="89"/>
  <c r="CQ28" i="89"/>
  <c r="CP28" i="89"/>
  <c r="CO28" i="89"/>
  <c r="CN28" i="89"/>
  <c r="CM28" i="89"/>
  <c r="CL28" i="89"/>
  <c r="CK28" i="89"/>
  <c r="CJ28" i="89"/>
  <c r="CI28" i="89"/>
  <c r="CH28" i="89"/>
  <c r="CG28" i="89"/>
  <c r="CF28" i="89"/>
  <c r="CE28" i="89"/>
  <c r="CD28" i="89"/>
  <c r="CC28" i="89"/>
  <c r="CB28" i="89"/>
  <c r="CA28" i="89"/>
  <c r="BZ28" i="89"/>
  <c r="BY28" i="89"/>
  <c r="BX28" i="89"/>
  <c r="BW28" i="89"/>
  <c r="BV28" i="89"/>
  <c r="BU28" i="89"/>
  <c r="BT28" i="89"/>
  <c r="BS28" i="89"/>
  <c r="BR28" i="89"/>
  <c r="BQ28" i="89"/>
  <c r="BP28" i="89"/>
  <c r="BO28" i="89"/>
  <c r="BN28" i="89"/>
  <c r="BM28" i="89"/>
  <c r="BL28" i="89"/>
  <c r="BK28" i="89"/>
  <c r="BJ28" i="89"/>
  <c r="BI28" i="89"/>
  <c r="BH28" i="89"/>
  <c r="BG28" i="89"/>
  <c r="BD28" i="89"/>
  <c r="BC28" i="89"/>
  <c r="BB28" i="89"/>
  <c r="BA28" i="89"/>
  <c r="AZ28" i="89"/>
  <c r="AY28" i="89"/>
  <c r="AX28" i="89"/>
  <c r="AW28" i="89"/>
  <c r="AV28" i="89"/>
  <c r="AU28" i="89"/>
  <c r="AT28" i="89"/>
  <c r="AS28" i="89"/>
  <c r="AR28" i="89"/>
  <c r="AQ28" i="89"/>
  <c r="AP28" i="89"/>
  <c r="AO28" i="89"/>
  <c r="AN28" i="89"/>
  <c r="AM28" i="89"/>
  <c r="AL28" i="89"/>
  <c r="AK28" i="89"/>
  <c r="AJ28" i="89"/>
  <c r="AI28" i="89"/>
  <c r="AH28" i="89"/>
  <c r="AG28" i="89"/>
  <c r="AF28" i="89"/>
  <c r="AE28" i="89"/>
  <c r="AD28" i="89"/>
  <c r="AC28" i="89"/>
  <c r="AB28" i="89"/>
  <c r="AA28" i="89"/>
  <c r="Z28" i="89"/>
  <c r="Y28" i="89"/>
  <c r="X28" i="89"/>
  <c r="W28" i="89"/>
  <c r="V28" i="89"/>
  <c r="U28" i="89"/>
  <c r="T28" i="89"/>
  <c r="S28" i="89"/>
  <c r="R28" i="89"/>
  <c r="Q28" i="89"/>
  <c r="P28" i="89"/>
  <c r="O28" i="89"/>
  <c r="N28" i="89"/>
  <c r="M28" i="89"/>
  <c r="L28" i="89"/>
  <c r="K28" i="89"/>
  <c r="J28" i="89"/>
  <c r="I28" i="89"/>
  <c r="H28" i="89"/>
  <c r="G28" i="89"/>
  <c r="F28" i="89"/>
  <c r="E28" i="89"/>
  <c r="D28" i="89"/>
  <c r="C28" i="89"/>
  <c r="B28" i="89"/>
  <c r="DX26" i="89"/>
  <c r="DW26" i="89"/>
  <c r="DV26" i="89"/>
  <c r="DU26" i="89"/>
  <c r="DT26" i="89"/>
  <c r="DS26" i="89"/>
  <c r="DR26" i="89"/>
  <c r="DQ26" i="89"/>
  <c r="DP26" i="89"/>
  <c r="DO26" i="89"/>
  <c r="DN26" i="89"/>
  <c r="DM26" i="89"/>
  <c r="DL26" i="89"/>
  <c r="DK26" i="89"/>
  <c r="DJ26" i="89"/>
  <c r="DI26" i="89"/>
  <c r="DH26" i="89"/>
  <c r="DG26" i="89"/>
  <c r="DF26" i="89"/>
  <c r="DE26" i="89"/>
  <c r="DD26" i="89"/>
  <c r="DC26" i="89"/>
  <c r="DB26" i="89"/>
  <c r="DA26" i="89"/>
  <c r="CZ26" i="89"/>
  <c r="CY26" i="89"/>
  <c r="CX26" i="89"/>
  <c r="CW26" i="89"/>
  <c r="CV26" i="89"/>
  <c r="CU26" i="89"/>
  <c r="CT26" i="89"/>
  <c r="CS26" i="89"/>
  <c r="CR26" i="89"/>
  <c r="CQ26" i="89"/>
  <c r="CP26" i="89"/>
  <c r="CO26" i="89"/>
  <c r="CN26" i="89"/>
  <c r="CM26" i="89"/>
  <c r="CL26" i="89"/>
  <c r="CK26" i="89"/>
  <c r="CJ26" i="89"/>
  <c r="CI26" i="89"/>
  <c r="CH26" i="89"/>
  <c r="CG26" i="89"/>
  <c r="CF26" i="89"/>
  <c r="CE26" i="89"/>
  <c r="CD26" i="89"/>
  <c r="CC26" i="89"/>
  <c r="CB26" i="89"/>
  <c r="CA26" i="89"/>
  <c r="BZ26" i="89"/>
  <c r="BY26" i="89"/>
  <c r="BX26" i="89"/>
  <c r="BW26" i="89"/>
  <c r="BV26" i="89"/>
  <c r="BU26" i="89"/>
  <c r="BT26" i="89"/>
  <c r="BS26" i="89"/>
  <c r="BR26" i="89"/>
  <c r="BQ26" i="89"/>
  <c r="BP26" i="89"/>
  <c r="BO26" i="89"/>
  <c r="BN26" i="89"/>
  <c r="BM26" i="89"/>
  <c r="BL26" i="89"/>
  <c r="BK26" i="89"/>
  <c r="BJ26" i="89"/>
  <c r="BI26" i="89"/>
  <c r="BH26" i="89"/>
  <c r="BG26" i="89"/>
  <c r="BF26" i="89"/>
  <c r="BE26" i="89"/>
  <c r="BD26" i="89"/>
  <c r="BC26" i="89"/>
  <c r="BB26" i="89"/>
  <c r="BA26" i="89"/>
  <c r="AZ26" i="89"/>
  <c r="AY26" i="89"/>
  <c r="AX26" i="89"/>
  <c r="AW26" i="89"/>
  <c r="AV26" i="89"/>
  <c r="AU26" i="89"/>
  <c r="AT26" i="89"/>
  <c r="AS26" i="89"/>
  <c r="AR26" i="89"/>
  <c r="AQ26" i="89"/>
  <c r="AP26" i="89"/>
  <c r="AO26" i="89"/>
  <c r="AN26" i="89"/>
  <c r="AM26" i="89"/>
  <c r="AL26" i="89"/>
  <c r="AK26" i="89"/>
  <c r="AJ26" i="89"/>
  <c r="AI26" i="89"/>
  <c r="AH26" i="89"/>
  <c r="AG26" i="89"/>
  <c r="AF26" i="89"/>
  <c r="AE26" i="89"/>
  <c r="AD26" i="89"/>
  <c r="AC26" i="89"/>
  <c r="AB26" i="89"/>
  <c r="AA26" i="89"/>
  <c r="Z26" i="89"/>
  <c r="Y26" i="89"/>
  <c r="X26" i="89"/>
  <c r="W26" i="89"/>
  <c r="V26" i="89"/>
  <c r="U26" i="89"/>
  <c r="T26" i="89"/>
  <c r="S26" i="89"/>
  <c r="R26" i="89"/>
  <c r="Q26" i="89"/>
  <c r="P26" i="89"/>
  <c r="O26" i="89"/>
  <c r="N26" i="89"/>
  <c r="M26" i="89"/>
  <c r="L26" i="89"/>
  <c r="K26" i="89"/>
  <c r="J26" i="89"/>
  <c r="I26" i="89"/>
  <c r="H26" i="89"/>
  <c r="G26" i="89"/>
  <c r="F26" i="89"/>
  <c r="E26" i="89"/>
  <c r="D26" i="89"/>
  <c r="C26" i="89"/>
  <c r="B26" i="89"/>
  <c r="DX25" i="89"/>
  <c r="DW25" i="89"/>
  <c r="DV25" i="89"/>
  <c r="DU25" i="89"/>
  <c r="DT25" i="89"/>
  <c r="DS25" i="89"/>
  <c r="DR25" i="89"/>
  <c r="DQ25" i="89"/>
  <c r="DP25" i="89"/>
  <c r="DO25" i="89"/>
  <c r="DN25" i="89"/>
  <c r="DM25" i="89"/>
  <c r="DL25" i="89"/>
  <c r="DK25" i="89"/>
  <c r="DJ25" i="89"/>
  <c r="DI25" i="89"/>
  <c r="DH25" i="89"/>
  <c r="DG25" i="89"/>
  <c r="DF25" i="89"/>
  <c r="DE25" i="89"/>
  <c r="DD25" i="89"/>
  <c r="DC25" i="89"/>
  <c r="DB25" i="89"/>
  <c r="DA25" i="89"/>
  <c r="CZ25" i="89"/>
  <c r="CY25" i="89"/>
  <c r="CX25" i="89"/>
  <c r="CW25" i="89"/>
  <c r="CV25" i="89"/>
  <c r="CU25" i="89"/>
  <c r="CT25" i="89"/>
  <c r="CS25" i="89"/>
  <c r="CR25" i="89"/>
  <c r="CQ25" i="89"/>
  <c r="CP25" i="89"/>
  <c r="CO25" i="89"/>
  <c r="CN25" i="89"/>
  <c r="CM25" i="89"/>
  <c r="CL25" i="89"/>
  <c r="CK25" i="89"/>
  <c r="CJ25" i="89"/>
  <c r="CI25" i="89"/>
  <c r="CH25" i="89"/>
  <c r="CG25" i="89"/>
  <c r="CF25" i="89"/>
  <c r="CE25" i="89"/>
  <c r="CD25" i="89"/>
  <c r="CC25" i="89"/>
  <c r="CB25" i="89"/>
  <c r="CA25" i="89"/>
  <c r="BZ25" i="89"/>
  <c r="BY25" i="89"/>
  <c r="BX25" i="89"/>
  <c r="BW25" i="89"/>
  <c r="BV25" i="89"/>
  <c r="BU25" i="89"/>
  <c r="BT25" i="89"/>
  <c r="BS25" i="89"/>
  <c r="BR25" i="89"/>
  <c r="BQ25" i="89"/>
  <c r="BP25" i="89"/>
  <c r="BO25" i="89"/>
  <c r="BN25" i="89"/>
  <c r="BM25" i="89"/>
  <c r="BL25" i="89"/>
  <c r="BK25" i="89"/>
  <c r="BJ25" i="89"/>
  <c r="BI25" i="89"/>
  <c r="BH25" i="89"/>
  <c r="BG25" i="89"/>
  <c r="BF25" i="89"/>
  <c r="BE25" i="89"/>
  <c r="BD25" i="89"/>
  <c r="BC25" i="89"/>
  <c r="BB25" i="89"/>
  <c r="BA25" i="89"/>
  <c r="AZ25" i="89"/>
  <c r="AY25" i="89"/>
  <c r="AX25" i="89"/>
  <c r="AW25" i="89"/>
  <c r="AV25" i="89"/>
  <c r="AU25" i="89"/>
  <c r="AT25" i="89"/>
  <c r="AS25" i="89"/>
  <c r="AR25" i="89"/>
  <c r="AQ25" i="89"/>
  <c r="AP25" i="89"/>
  <c r="AO25" i="89"/>
  <c r="AN25" i="89"/>
  <c r="AM25" i="89"/>
  <c r="AL25" i="89"/>
  <c r="AK25" i="89"/>
  <c r="AJ25" i="89"/>
  <c r="AI25" i="89"/>
  <c r="AH25" i="89"/>
  <c r="AG25" i="89"/>
  <c r="AF25" i="89"/>
  <c r="AE25" i="89"/>
  <c r="AD25" i="89"/>
  <c r="AC25" i="89"/>
  <c r="AB25" i="89"/>
  <c r="AA25" i="89"/>
  <c r="Z25" i="89"/>
  <c r="Y25" i="89"/>
  <c r="X25" i="89"/>
  <c r="W25" i="89"/>
  <c r="V25" i="89"/>
  <c r="U25" i="89"/>
  <c r="T25" i="89"/>
  <c r="S25" i="89"/>
  <c r="R25" i="89"/>
  <c r="Q25" i="89"/>
  <c r="P25" i="89"/>
  <c r="O25" i="89"/>
  <c r="N25" i="89"/>
  <c r="M25" i="89"/>
  <c r="L25" i="89"/>
  <c r="K25" i="89"/>
  <c r="J25" i="89"/>
  <c r="I25" i="89"/>
  <c r="H25" i="89"/>
  <c r="G25" i="89"/>
  <c r="F25" i="89"/>
  <c r="E25" i="89"/>
  <c r="D25" i="89"/>
  <c r="C25" i="89"/>
  <c r="B25" i="89"/>
  <c r="DX23" i="89"/>
  <c r="DW23" i="89"/>
  <c r="DV23" i="89"/>
  <c r="DU23" i="89"/>
  <c r="DT23" i="89"/>
  <c r="DS23" i="89"/>
  <c r="DR23" i="89"/>
  <c r="DQ23" i="89"/>
  <c r="DP23" i="89"/>
  <c r="DO23" i="89"/>
  <c r="DN23" i="89"/>
  <c r="DM23" i="89"/>
  <c r="DL23" i="89"/>
  <c r="DK23" i="89"/>
  <c r="DJ23" i="89"/>
  <c r="DI23" i="89"/>
  <c r="DH23" i="89"/>
  <c r="DG23" i="89"/>
  <c r="DF23" i="89"/>
  <c r="DE23" i="89"/>
  <c r="DD23" i="89"/>
  <c r="DC23" i="89"/>
  <c r="DB23" i="89"/>
  <c r="DA23" i="89"/>
  <c r="CZ23" i="89"/>
  <c r="CY23" i="89"/>
  <c r="CX23" i="89"/>
  <c r="CW23" i="89"/>
  <c r="CV23" i="89"/>
  <c r="CU23" i="89"/>
  <c r="CT23" i="89"/>
  <c r="CS23" i="89"/>
  <c r="CR23" i="89"/>
  <c r="CQ23" i="89"/>
  <c r="CP23" i="89"/>
  <c r="CO23" i="89"/>
  <c r="CN23" i="89"/>
  <c r="CM23" i="89"/>
  <c r="CL23" i="89"/>
  <c r="CK23" i="89"/>
  <c r="CJ23" i="89"/>
  <c r="CI23" i="89"/>
  <c r="CH23" i="89"/>
  <c r="CG23" i="89"/>
  <c r="CF23" i="89"/>
  <c r="CE23" i="89"/>
  <c r="CD23" i="89"/>
  <c r="CC23" i="89"/>
  <c r="CB23" i="89"/>
  <c r="CA23" i="89"/>
  <c r="BZ23" i="89"/>
  <c r="BY23" i="89"/>
  <c r="BX23" i="89"/>
  <c r="BW23" i="89"/>
  <c r="BV23" i="89"/>
  <c r="BU23" i="89"/>
  <c r="BT23" i="89"/>
  <c r="BS23" i="89"/>
  <c r="BR23" i="89"/>
  <c r="BQ23" i="89"/>
  <c r="BP23" i="89"/>
  <c r="BO23" i="89"/>
  <c r="BN23" i="89"/>
  <c r="BM23" i="89"/>
  <c r="BL23" i="89"/>
  <c r="BK23" i="89"/>
  <c r="BJ23" i="89"/>
  <c r="BI23" i="89"/>
  <c r="BH23" i="89"/>
  <c r="BG23" i="89"/>
  <c r="BF23" i="89"/>
  <c r="BE23" i="89"/>
  <c r="BD23" i="89"/>
  <c r="BC23" i="89"/>
  <c r="BB23" i="89"/>
  <c r="BA23" i="89"/>
  <c r="AZ23" i="89"/>
  <c r="AY23" i="89"/>
  <c r="AX23" i="89"/>
  <c r="AW23" i="89"/>
  <c r="AV23" i="89"/>
  <c r="AU23" i="89"/>
  <c r="AT23" i="89"/>
  <c r="AS23" i="89"/>
  <c r="AR23" i="89"/>
  <c r="AQ23" i="89"/>
  <c r="AP23" i="89"/>
  <c r="AO23" i="89"/>
  <c r="AN23" i="89"/>
  <c r="AM23" i="89"/>
  <c r="AL23" i="89"/>
  <c r="AK23" i="89"/>
  <c r="AJ23" i="89"/>
  <c r="AI23" i="89"/>
  <c r="AH23" i="89"/>
  <c r="AG23" i="89"/>
  <c r="AF23" i="89"/>
  <c r="AE23" i="89"/>
  <c r="AD23" i="89"/>
  <c r="AC23" i="89"/>
  <c r="AB23" i="89"/>
  <c r="AA23" i="89"/>
  <c r="Z23" i="89"/>
  <c r="Y23" i="89"/>
  <c r="X23" i="89"/>
  <c r="W23" i="89"/>
  <c r="V23" i="89"/>
  <c r="U23" i="89"/>
  <c r="T23" i="89"/>
  <c r="S23" i="89"/>
  <c r="R23" i="89"/>
  <c r="Q23" i="89"/>
  <c r="P23" i="89"/>
  <c r="O23" i="89"/>
  <c r="N23" i="89"/>
  <c r="M23" i="89"/>
  <c r="L23" i="89"/>
  <c r="K23" i="89"/>
  <c r="J23" i="89"/>
  <c r="I23" i="89"/>
  <c r="H23" i="89"/>
  <c r="G23" i="89"/>
  <c r="F23" i="89"/>
  <c r="E23" i="89"/>
  <c r="D23" i="89"/>
  <c r="C23" i="89"/>
  <c r="B23" i="89"/>
  <c r="DX22" i="89"/>
  <c r="DW22" i="89"/>
  <c r="DV22" i="89"/>
  <c r="DU22" i="89"/>
  <c r="DT22" i="89"/>
  <c r="DS22" i="89"/>
  <c r="DR22" i="89"/>
  <c r="DQ22" i="89"/>
  <c r="DP22" i="89"/>
  <c r="DO22" i="89"/>
  <c r="DN22" i="89"/>
  <c r="DM22" i="89"/>
  <c r="DL22" i="89"/>
  <c r="DK22" i="89"/>
  <c r="DJ22" i="89"/>
  <c r="DI22" i="89"/>
  <c r="DH22" i="89"/>
  <c r="DG22" i="89"/>
  <c r="DF22" i="89"/>
  <c r="DE22" i="89"/>
  <c r="DD22" i="89"/>
  <c r="DC22" i="89"/>
  <c r="DB22" i="89"/>
  <c r="DA22" i="89"/>
  <c r="CZ22" i="89"/>
  <c r="CY22" i="89"/>
  <c r="CX22" i="89"/>
  <c r="CW22" i="89"/>
  <c r="CV22" i="89"/>
  <c r="CU22" i="89"/>
  <c r="CT22" i="89"/>
  <c r="CS22" i="89"/>
  <c r="CR22" i="89"/>
  <c r="CQ22" i="89"/>
  <c r="CP22" i="89"/>
  <c r="CO22" i="89"/>
  <c r="CN22" i="89"/>
  <c r="CM22" i="89"/>
  <c r="CL22" i="89"/>
  <c r="CK22" i="89"/>
  <c r="CJ22" i="89"/>
  <c r="CI22" i="89"/>
  <c r="CH22" i="89"/>
  <c r="CG22" i="89"/>
  <c r="CF22" i="89"/>
  <c r="CE22" i="89"/>
  <c r="CD22" i="89"/>
  <c r="CC22" i="89"/>
  <c r="CB22" i="89"/>
  <c r="CA22" i="89"/>
  <c r="BZ22" i="89"/>
  <c r="BY22" i="89"/>
  <c r="BX22" i="89"/>
  <c r="BW22" i="89"/>
  <c r="BV22" i="89"/>
  <c r="BU22" i="89"/>
  <c r="BT22" i="89"/>
  <c r="BS22" i="89"/>
  <c r="BR22" i="89"/>
  <c r="BQ22" i="89"/>
  <c r="BP22" i="89"/>
  <c r="BO22" i="89"/>
  <c r="BN22" i="89"/>
  <c r="BM22" i="89"/>
  <c r="BL22" i="89"/>
  <c r="BK22" i="89"/>
  <c r="BJ22" i="89"/>
  <c r="BI22" i="89"/>
  <c r="BH22" i="89"/>
  <c r="BG22" i="89"/>
  <c r="BF22" i="89"/>
  <c r="BE22" i="89"/>
  <c r="BD22" i="89"/>
  <c r="BC22" i="89"/>
  <c r="BB22" i="89"/>
  <c r="BA22" i="89"/>
  <c r="AZ22" i="89"/>
  <c r="AY22" i="89"/>
  <c r="AX22" i="89"/>
  <c r="AW22" i="89"/>
  <c r="AV22" i="89"/>
  <c r="AU22" i="89"/>
  <c r="AT22" i="89"/>
  <c r="AS22" i="89"/>
  <c r="AR22" i="89"/>
  <c r="AQ22" i="89"/>
  <c r="AP22" i="89"/>
  <c r="AO22" i="89"/>
  <c r="AN22" i="89"/>
  <c r="AM22" i="89"/>
  <c r="AL22" i="89"/>
  <c r="AK22" i="89"/>
  <c r="AJ22" i="89"/>
  <c r="AI22" i="89"/>
  <c r="AH22" i="89"/>
  <c r="AG22" i="89"/>
  <c r="AF22" i="89"/>
  <c r="AE22" i="89"/>
  <c r="AD22" i="89"/>
  <c r="AC22" i="89"/>
  <c r="AB22" i="89"/>
  <c r="AA22" i="89"/>
  <c r="Z22" i="89"/>
  <c r="Y22" i="89"/>
  <c r="X22" i="89"/>
  <c r="W22" i="89"/>
  <c r="V22" i="89"/>
  <c r="U22" i="89"/>
  <c r="T22" i="89"/>
  <c r="S22" i="89"/>
  <c r="R22" i="89"/>
  <c r="Q22" i="89"/>
  <c r="P22" i="89"/>
  <c r="O22" i="89"/>
  <c r="N22" i="89"/>
  <c r="M22" i="89"/>
  <c r="L22" i="89"/>
  <c r="K22" i="89"/>
  <c r="J22" i="89"/>
  <c r="I22" i="89"/>
  <c r="H22" i="89"/>
  <c r="G22" i="89"/>
  <c r="F22" i="89"/>
  <c r="E22" i="89"/>
  <c r="D22" i="89"/>
  <c r="C22" i="89"/>
  <c r="B22" i="89"/>
  <c r="DX20" i="89"/>
  <c r="DW20" i="89"/>
  <c r="DV20" i="89"/>
  <c r="DU20" i="89"/>
  <c r="DT20" i="89"/>
  <c r="DS20" i="89"/>
  <c r="DR20" i="89"/>
  <c r="DQ20" i="89"/>
  <c r="DP20" i="89"/>
  <c r="DO20" i="89"/>
  <c r="DN20" i="89"/>
  <c r="DM20" i="89"/>
  <c r="DL20" i="89"/>
  <c r="DK20" i="89"/>
  <c r="DJ20" i="89"/>
  <c r="DI20" i="89"/>
  <c r="DH20" i="89"/>
  <c r="DG20" i="89"/>
  <c r="DF20" i="89"/>
  <c r="DE20" i="89"/>
  <c r="DD20" i="89"/>
  <c r="DC20" i="89"/>
  <c r="DB20" i="89"/>
  <c r="DA20" i="89"/>
  <c r="CZ20" i="89"/>
  <c r="CY20" i="89"/>
  <c r="CX20" i="89"/>
  <c r="CW20" i="89"/>
  <c r="CV20" i="89"/>
  <c r="CU20" i="89"/>
  <c r="CT20" i="89"/>
  <c r="CS20" i="89"/>
  <c r="CR20" i="89"/>
  <c r="CQ20" i="89"/>
  <c r="CP20" i="89"/>
  <c r="CO20" i="89"/>
  <c r="CN20" i="89"/>
  <c r="CM20" i="89"/>
  <c r="CL20" i="89"/>
  <c r="CK20" i="89"/>
  <c r="CJ20" i="89"/>
  <c r="CI20" i="89"/>
  <c r="CH20" i="89"/>
  <c r="CG20" i="89"/>
  <c r="CF20" i="89"/>
  <c r="CE20" i="89"/>
  <c r="CD20" i="89"/>
  <c r="CC20" i="89"/>
  <c r="CB20" i="89"/>
  <c r="CA20" i="89"/>
  <c r="BZ20" i="89"/>
  <c r="BY20" i="89"/>
  <c r="BX20" i="89"/>
  <c r="BW20" i="89"/>
  <c r="BV20" i="89"/>
  <c r="BU20" i="89"/>
  <c r="BT20" i="89"/>
  <c r="BS20" i="89"/>
  <c r="BR20" i="89"/>
  <c r="BQ20" i="89"/>
  <c r="BP20" i="89"/>
  <c r="BO20" i="89"/>
  <c r="BN20" i="89"/>
  <c r="BM20" i="89"/>
  <c r="BL20" i="89"/>
  <c r="BK20" i="89"/>
  <c r="BJ20" i="89"/>
  <c r="BI20" i="89"/>
  <c r="BH20" i="89"/>
  <c r="BG20" i="89"/>
  <c r="BF20" i="89"/>
  <c r="BE20" i="89"/>
  <c r="BD20" i="89"/>
  <c r="BC20" i="89"/>
  <c r="BB20" i="89"/>
  <c r="BA20" i="89"/>
  <c r="AZ20" i="89"/>
  <c r="AY20" i="89"/>
  <c r="AX20" i="89"/>
  <c r="AW20" i="89"/>
  <c r="AV20" i="89"/>
  <c r="AU20" i="89"/>
  <c r="AT20" i="89"/>
  <c r="AS20" i="89"/>
  <c r="AR20" i="89"/>
  <c r="AQ20" i="89"/>
  <c r="AP20" i="89"/>
  <c r="AO20" i="89"/>
  <c r="AN20" i="89"/>
  <c r="AM20" i="89"/>
  <c r="AL20" i="89"/>
  <c r="AK20" i="89"/>
  <c r="AJ20" i="89"/>
  <c r="AI20" i="89"/>
  <c r="AH20" i="89"/>
  <c r="AG20" i="89"/>
  <c r="AF20" i="89"/>
  <c r="AE20" i="89"/>
  <c r="AD20" i="89"/>
  <c r="AC20" i="89"/>
  <c r="AB20" i="89"/>
  <c r="AA20" i="89"/>
  <c r="Z20" i="89"/>
  <c r="Y20" i="89"/>
  <c r="X20" i="89"/>
  <c r="W20" i="89"/>
  <c r="V20" i="89"/>
  <c r="U20" i="89"/>
  <c r="T20" i="89"/>
  <c r="S20" i="89"/>
  <c r="R20" i="89"/>
  <c r="Q20" i="89"/>
  <c r="P20" i="89"/>
  <c r="O20" i="89"/>
  <c r="N20" i="89"/>
  <c r="M20" i="89"/>
  <c r="L20" i="89"/>
  <c r="K20" i="89"/>
  <c r="J20" i="89"/>
  <c r="I20" i="89"/>
  <c r="H20" i="89"/>
  <c r="G20" i="89"/>
  <c r="F20" i="89"/>
  <c r="E20" i="89"/>
  <c r="D20" i="89"/>
  <c r="C20" i="89"/>
  <c r="B20" i="89"/>
  <c r="DX19" i="89"/>
  <c r="DW19" i="89"/>
  <c r="DV19" i="89"/>
  <c r="DU19" i="89"/>
  <c r="DT19" i="89"/>
  <c r="DS19" i="89"/>
  <c r="DR19" i="89"/>
  <c r="DQ19" i="89"/>
  <c r="DP19" i="89"/>
  <c r="DO19" i="89"/>
  <c r="DN19" i="89"/>
  <c r="DM19" i="89"/>
  <c r="DL19" i="89"/>
  <c r="DK19" i="89"/>
  <c r="DJ19" i="89"/>
  <c r="DI19" i="89"/>
  <c r="DH19" i="89"/>
  <c r="DG19" i="89"/>
  <c r="DF19" i="89"/>
  <c r="DE19" i="89"/>
  <c r="DD19" i="89"/>
  <c r="DC19" i="89"/>
  <c r="DB19" i="89"/>
  <c r="DA19" i="89"/>
  <c r="CZ19" i="89"/>
  <c r="CY19" i="89"/>
  <c r="CX19" i="89"/>
  <c r="CW19" i="89"/>
  <c r="CV19" i="89"/>
  <c r="CU19" i="89"/>
  <c r="CT19" i="89"/>
  <c r="CS19" i="89"/>
  <c r="CR19" i="89"/>
  <c r="CQ19" i="89"/>
  <c r="CP19" i="89"/>
  <c r="CO19" i="89"/>
  <c r="CN19" i="89"/>
  <c r="CM19" i="89"/>
  <c r="CL19" i="89"/>
  <c r="CK19" i="89"/>
  <c r="CJ19" i="89"/>
  <c r="CI19" i="89"/>
  <c r="CH19" i="89"/>
  <c r="CG19" i="89"/>
  <c r="CF19" i="89"/>
  <c r="CE19" i="89"/>
  <c r="CD19" i="89"/>
  <c r="CC19" i="89"/>
  <c r="CB19" i="89"/>
  <c r="CA19" i="89"/>
  <c r="BZ19" i="89"/>
  <c r="BY19" i="89"/>
  <c r="BX19" i="89"/>
  <c r="BW19" i="89"/>
  <c r="BV19" i="89"/>
  <c r="BU19" i="89"/>
  <c r="BT19" i="89"/>
  <c r="BS19" i="89"/>
  <c r="BR19" i="89"/>
  <c r="BQ19" i="89"/>
  <c r="BP19" i="89"/>
  <c r="BO19" i="89"/>
  <c r="BN19" i="89"/>
  <c r="BM19" i="89"/>
  <c r="BL19" i="89"/>
  <c r="BK19" i="89"/>
  <c r="BJ19" i="89"/>
  <c r="BI19" i="89"/>
  <c r="BH19" i="89"/>
  <c r="BG19" i="89"/>
  <c r="BF19" i="89"/>
  <c r="BE19" i="89"/>
  <c r="BD19" i="89"/>
  <c r="BC19" i="89"/>
  <c r="BB19" i="89"/>
  <c r="BA19" i="89"/>
  <c r="AZ19" i="89"/>
  <c r="AY19" i="89"/>
  <c r="AX19" i="89"/>
  <c r="AW19" i="89"/>
  <c r="AV19" i="89"/>
  <c r="AU19" i="89"/>
  <c r="AT19" i="89"/>
  <c r="AS19" i="89"/>
  <c r="AR19" i="89"/>
  <c r="AQ19" i="89"/>
  <c r="AP19" i="89"/>
  <c r="AO19" i="89"/>
  <c r="AN19" i="89"/>
  <c r="AM19" i="89"/>
  <c r="AL19" i="89"/>
  <c r="AK19" i="89"/>
  <c r="AJ19" i="89"/>
  <c r="AI19" i="89"/>
  <c r="AH19" i="89"/>
  <c r="AG19" i="89"/>
  <c r="AF19" i="89"/>
  <c r="AE19" i="89"/>
  <c r="AD19" i="89"/>
  <c r="AC19" i="89"/>
  <c r="AB19" i="89"/>
  <c r="AA19" i="89"/>
  <c r="Z19" i="89"/>
  <c r="Y19" i="89"/>
  <c r="X19" i="89"/>
  <c r="W19" i="89"/>
  <c r="V19" i="89"/>
  <c r="U19" i="89"/>
  <c r="T19" i="89"/>
  <c r="S19" i="89"/>
  <c r="R19" i="89"/>
  <c r="Q19" i="89"/>
  <c r="P19" i="89"/>
  <c r="O19" i="89"/>
  <c r="N19" i="89"/>
  <c r="M19" i="89"/>
  <c r="L19" i="89"/>
  <c r="K19" i="89"/>
  <c r="J19" i="89"/>
  <c r="I19" i="89"/>
  <c r="H19" i="89"/>
  <c r="G19" i="89"/>
  <c r="F19" i="89"/>
  <c r="E19" i="89"/>
  <c r="D19" i="89"/>
  <c r="C19" i="89"/>
  <c r="B19" i="89"/>
  <c r="DX17" i="89"/>
  <c r="DW17" i="89"/>
  <c r="DV17" i="89"/>
  <c r="DU17" i="89"/>
  <c r="DT17" i="89"/>
  <c r="DS17" i="89"/>
  <c r="DR17" i="89"/>
  <c r="DQ17" i="89"/>
  <c r="DP17" i="89"/>
  <c r="DO17" i="89"/>
  <c r="DN17" i="89"/>
  <c r="DM17" i="89"/>
  <c r="DL17" i="89"/>
  <c r="DK17" i="89"/>
  <c r="DJ17" i="89"/>
  <c r="DI17" i="89"/>
  <c r="DH17" i="89"/>
  <c r="DG17" i="89"/>
  <c r="DF17" i="89"/>
  <c r="DE17" i="89"/>
  <c r="DD17" i="89"/>
  <c r="DC17" i="89"/>
  <c r="DB17" i="89"/>
  <c r="DA17" i="89"/>
  <c r="CZ17" i="89"/>
  <c r="CY17" i="89"/>
  <c r="CX17" i="89"/>
  <c r="CW17" i="89"/>
  <c r="CV17" i="89"/>
  <c r="CU17" i="89"/>
  <c r="CT17" i="89"/>
  <c r="CS17" i="89"/>
  <c r="CR17" i="89"/>
  <c r="CQ17" i="89"/>
  <c r="CP17" i="89"/>
  <c r="CO17" i="89"/>
  <c r="CN17" i="89"/>
  <c r="CM17" i="89"/>
  <c r="CL17" i="89"/>
  <c r="CK17" i="89"/>
  <c r="CJ17" i="89"/>
  <c r="CI17" i="89"/>
  <c r="CH17" i="89"/>
  <c r="CG17" i="89"/>
  <c r="CF17" i="89"/>
  <c r="CE17" i="89"/>
  <c r="CD17" i="89"/>
  <c r="CC17" i="89"/>
  <c r="CB17" i="89"/>
  <c r="CA17" i="89"/>
  <c r="BZ17" i="89"/>
  <c r="BY17" i="89"/>
  <c r="BX17" i="89"/>
  <c r="BW17" i="89"/>
  <c r="BV17" i="89"/>
  <c r="BU17" i="89"/>
  <c r="BT17" i="89"/>
  <c r="BS17" i="89"/>
  <c r="BR17" i="89"/>
  <c r="BQ17" i="89"/>
  <c r="BP17" i="89"/>
  <c r="BO17" i="89"/>
  <c r="BN17" i="89"/>
  <c r="BM17" i="89"/>
  <c r="BL17" i="89"/>
  <c r="BK17" i="89"/>
  <c r="BJ17" i="89"/>
  <c r="BI17" i="89"/>
  <c r="BH17" i="89"/>
  <c r="BG17" i="89"/>
  <c r="BF17" i="89"/>
  <c r="BE17" i="89"/>
  <c r="BD17" i="89"/>
  <c r="BC17" i="89"/>
  <c r="BB17" i="89"/>
  <c r="BA17" i="89"/>
  <c r="AZ17" i="89"/>
  <c r="AY17" i="89"/>
  <c r="AX17" i="89"/>
  <c r="AW17" i="89"/>
  <c r="AV17" i="89"/>
  <c r="AU17" i="89"/>
  <c r="AT17" i="89"/>
  <c r="AS17" i="89"/>
  <c r="AR17" i="89"/>
  <c r="AQ17" i="89"/>
  <c r="AP17" i="89"/>
  <c r="AO17" i="89"/>
  <c r="AN17" i="89"/>
  <c r="AM17" i="89"/>
  <c r="AL17" i="89"/>
  <c r="AK17" i="89"/>
  <c r="AJ17" i="89"/>
  <c r="AI17" i="89"/>
  <c r="AH17" i="89"/>
  <c r="AG17" i="89"/>
  <c r="AF17" i="89"/>
  <c r="AE17" i="89"/>
  <c r="AD17" i="89"/>
  <c r="AC17" i="89"/>
  <c r="AB17" i="89"/>
  <c r="AA17" i="89"/>
  <c r="Z17" i="89"/>
  <c r="Y17" i="89"/>
  <c r="X17" i="89"/>
  <c r="W17" i="89"/>
  <c r="V17" i="89"/>
  <c r="U17" i="89"/>
  <c r="T17" i="89"/>
  <c r="S17" i="89"/>
  <c r="R17" i="89"/>
  <c r="Q17" i="89"/>
  <c r="P17" i="89"/>
  <c r="O17" i="89"/>
  <c r="N17" i="89"/>
  <c r="M17" i="89"/>
  <c r="L17" i="89"/>
  <c r="K17" i="89"/>
  <c r="J17" i="89"/>
  <c r="I17" i="89"/>
  <c r="H17" i="89"/>
  <c r="G17" i="89"/>
  <c r="F17" i="89"/>
  <c r="E17" i="89"/>
  <c r="D17" i="89"/>
  <c r="C17" i="89"/>
  <c r="B17" i="89"/>
  <c r="DX16" i="89"/>
  <c r="DW16" i="89"/>
  <c r="DV16" i="89"/>
  <c r="DU16" i="89"/>
  <c r="DT16" i="89"/>
  <c r="DS16" i="89"/>
  <c r="DR16" i="89"/>
  <c r="DQ16" i="89"/>
  <c r="DP16" i="89"/>
  <c r="DO16" i="89"/>
  <c r="DN16" i="89"/>
  <c r="DM16" i="89"/>
  <c r="DL16" i="89"/>
  <c r="DK16" i="89"/>
  <c r="DJ16" i="89"/>
  <c r="DI16" i="89"/>
  <c r="DH16" i="89"/>
  <c r="DG16" i="89"/>
  <c r="DF16" i="89"/>
  <c r="DE16" i="89"/>
  <c r="DD16" i="89"/>
  <c r="DC16" i="89"/>
  <c r="DB16" i="89"/>
  <c r="DA16" i="89"/>
  <c r="CZ16" i="89"/>
  <c r="CY16" i="89"/>
  <c r="CX16" i="89"/>
  <c r="CW16" i="89"/>
  <c r="CV16" i="89"/>
  <c r="CU16" i="89"/>
  <c r="CT16" i="89"/>
  <c r="CS16" i="89"/>
  <c r="CR16" i="89"/>
  <c r="CQ16" i="89"/>
  <c r="CP16" i="89"/>
  <c r="CO16" i="89"/>
  <c r="CN16" i="89"/>
  <c r="CM16" i="89"/>
  <c r="CL16" i="89"/>
  <c r="CK16" i="89"/>
  <c r="CJ16" i="89"/>
  <c r="CI16" i="89"/>
  <c r="CH16" i="89"/>
  <c r="CG16" i="89"/>
  <c r="CF16" i="89"/>
  <c r="CE16" i="89"/>
  <c r="CD16" i="89"/>
  <c r="CC16" i="89"/>
  <c r="CB16" i="89"/>
  <c r="CA16" i="89"/>
  <c r="BZ16" i="89"/>
  <c r="BY16" i="89"/>
  <c r="BX16" i="89"/>
  <c r="BW16" i="89"/>
  <c r="BV16" i="89"/>
  <c r="BU16" i="89"/>
  <c r="BT16" i="89"/>
  <c r="BS16" i="89"/>
  <c r="BR16" i="89"/>
  <c r="BQ16" i="89"/>
  <c r="BP16" i="89"/>
  <c r="BO16" i="89"/>
  <c r="BN16" i="89"/>
  <c r="BM16" i="89"/>
  <c r="BL16" i="89"/>
  <c r="BK16" i="89"/>
  <c r="BJ16" i="89"/>
  <c r="BI16" i="89"/>
  <c r="BH16" i="89"/>
  <c r="BG16" i="89"/>
  <c r="BF16" i="89"/>
  <c r="BE16" i="89"/>
  <c r="BD16" i="89"/>
  <c r="BC16" i="89"/>
  <c r="BB16" i="89"/>
  <c r="BA16" i="89"/>
  <c r="AZ16" i="89"/>
  <c r="AY16" i="89"/>
  <c r="AX16" i="89"/>
  <c r="AW16" i="89"/>
  <c r="AV16" i="89"/>
  <c r="AU16" i="89"/>
  <c r="AT16" i="89"/>
  <c r="AS16" i="89"/>
  <c r="AR16" i="89"/>
  <c r="AQ16" i="89"/>
  <c r="AP16" i="89"/>
  <c r="AO16" i="89"/>
  <c r="AN16" i="89"/>
  <c r="AM16" i="89"/>
  <c r="AL16" i="89"/>
  <c r="AK16" i="89"/>
  <c r="AJ16" i="89"/>
  <c r="AI16" i="89"/>
  <c r="AH16" i="89"/>
  <c r="AG16" i="89"/>
  <c r="AF16" i="89"/>
  <c r="AE16" i="89"/>
  <c r="AD16" i="89"/>
  <c r="AC16" i="89"/>
  <c r="AB16" i="89"/>
  <c r="AA16" i="89"/>
  <c r="Z16" i="89"/>
  <c r="Y16" i="89"/>
  <c r="X16" i="89"/>
  <c r="W16" i="89"/>
  <c r="V16" i="89"/>
  <c r="U16" i="89"/>
  <c r="T16" i="89"/>
  <c r="S16" i="89"/>
  <c r="R16" i="89"/>
  <c r="Q16" i="89"/>
  <c r="P16" i="89"/>
  <c r="O16" i="89"/>
  <c r="N16" i="89"/>
  <c r="M16" i="89"/>
  <c r="L16" i="89"/>
  <c r="K16" i="89"/>
  <c r="J16" i="89"/>
  <c r="I16" i="89"/>
  <c r="H16" i="89"/>
  <c r="G16" i="89"/>
  <c r="F16" i="89"/>
  <c r="E16" i="89"/>
  <c r="D16" i="89"/>
  <c r="C16" i="89"/>
  <c r="B16" i="89"/>
  <c r="DX14" i="89"/>
  <c r="DW14" i="89"/>
  <c r="DV14" i="89"/>
  <c r="DU14" i="89"/>
  <c r="DT14" i="89"/>
  <c r="DS14" i="89"/>
  <c r="DR14" i="89"/>
  <c r="DQ14" i="89"/>
  <c r="DP14" i="89"/>
  <c r="DO14" i="89"/>
  <c r="DN14" i="89"/>
  <c r="DM14" i="89"/>
  <c r="DL14" i="89"/>
  <c r="DK14" i="89"/>
  <c r="DJ14" i="89"/>
  <c r="DI14" i="89"/>
  <c r="DH14" i="89"/>
  <c r="DG14" i="89"/>
  <c r="DF14" i="89"/>
  <c r="DE14" i="89"/>
  <c r="DD14" i="89"/>
  <c r="DC14" i="89"/>
  <c r="DB14" i="89"/>
  <c r="DA14" i="89"/>
  <c r="CZ14" i="89"/>
  <c r="CY14" i="89"/>
  <c r="CX14" i="89"/>
  <c r="CW14" i="89"/>
  <c r="CV14" i="89"/>
  <c r="CU14" i="89"/>
  <c r="CT14" i="89"/>
  <c r="CS14" i="89"/>
  <c r="CR14" i="89"/>
  <c r="CQ14" i="89"/>
  <c r="CP14" i="89"/>
  <c r="CO14" i="89"/>
  <c r="CN14" i="89"/>
  <c r="CM14" i="89"/>
  <c r="CL14" i="89"/>
  <c r="CK14" i="89"/>
  <c r="CJ14" i="89"/>
  <c r="CI14" i="89"/>
  <c r="CH14" i="89"/>
  <c r="CG14" i="89"/>
  <c r="CF14" i="89"/>
  <c r="CE14" i="89"/>
  <c r="CD14" i="89"/>
  <c r="CC14" i="89"/>
  <c r="CB14" i="89"/>
  <c r="CA14" i="89"/>
  <c r="BZ14" i="89"/>
  <c r="BY14" i="89"/>
  <c r="BX14" i="89"/>
  <c r="BW14" i="89"/>
  <c r="BV14" i="89"/>
  <c r="BU14" i="89"/>
  <c r="BT14" i="89"/>
  <c r="BS14" i="89"/>
  <c r="BR14" i="89"/>
  <c r="BQ14" i="89"/>
  <c r="BP14" i="89"/>
  <c r="BO14" i="89"/>
  <c r="BN14" i="89"/>
  <c r="BM14" i="89"/>
  <c r="BL14" i="89"/>
  <c r="BK14" i="89"/>
  <c r="BJ14" i="89"/>
  <c r="BI14" i="89"/>
  <c r="BH14" i="89"/>
  <c r="BG14" i="89"/>
  <c r="BF14" i="89"/>
  <c r="BE14" i="89"/>
  <c r="BD14" i="89"/>
  <c r="BC14" i="89"/>
  <c r="BB14" i="89"/>
  <c r="BA14" i="89"/>
  <c r="AZ14" i="89"/>
  <c r="AY14" i="89"/>
  <c r="AX14" i="89"/>
  <c r="AW14" i="89"/>
  <c r="AV14" i="89"/>
  <c r="AU14" i="89"/>
  <c r="AT14" i="89"/>
  <c r="AS14" i="89"/>
  <c r="AR14" i="89"/>
  <c r="AQ14" i="89"/>
  <c r="AP14" i="89"/>
  <c r="AO14" i="89"/>
  <c r="AN14" i="89"/>
  <c r="AM14" i="89"/>
  <c r="AL14" i="89"/>
  <c r="AK14" i="89"/>
  <c r="AJ14" i="89"/>
  <c r="AI14" i="89"/>
  <c r="AH14" i="89"/>
  <c r="AG14" i="89"/>
  <c r="AF14" i="89"/>
  <c r="AE14" i="89"/>
  <c r="AD14" i="89"/>
  <c r="AC14" i="89"/>
  <c r="AB14" i="89"/>
  <c r="AA14" i="89"/>
  <c r="Z14" i="89"/>
  <c r="Y14" i="89"/>
  <c r="X14" i="89"/>
  <c r="W14" i="89"/>
  <c r="V14" i="89"/>
  <c r="U14" i="89"/>
  <c r="T14" i="89"/>
  <c r="S14" i="89"/>
  <c r="R14" i="89"/>
  <c r="Q14" i="89"/>
  <c r="P14" i="89"/>
  <c r="O14" i="89"/>
  <c r="N14" i="89"/>
  <c r="M14" i="89"/>
  <c r="L14" i="89"/>
  <c r="K14" i="89"/>
  <c r="J14" i="89"/>
  <c r="I14" i="89"/>
  <c r="H14" i="89"/>
  <c r="G14" i="89"/>
  <c r="F14" i="89"/>
  <c r="E14" i="89"/>
  <c r="D14" i="89"/>
  <c r="C14" i="89"/>
  <c r="B14" i="89"/>
  <c r="DX13" i="89"/>
  <c r="DW13" i="89"/>
  <c r="DV13" i="89"/>
  <c r="DU13" i="89"/>
  <c r="DT13" i="89"/>
  <c r="DS13" i="89"/>
  <c r="DR13" i="89"/>
  <c r="DQ13" i="89"/>
  <c r="DP13" i="89"/>
  <c r="DO13" i="89"/>
  <c r="DN13" i="89"/>
  <c r="DM13" i="89"/>
  <c r="DL13" i="89"/>
  <c r="DK13" i="89"/>
  <c r="DJ13" i="89"/>
  <c r="DI13" i="89"/>
  <c r="DH13" i="89"/>
  <c r="DG13" i="89"/>
  <c r="DF13" i="89"/>
  <c r="DE13" i="89"/>
  <c r="DD13" i="89"/>
  <c r="DC13" i="89"/>
  <c r="DB13" i="89"/>
  <c r="DA13" i="89"/>
  <c r="CZ13" i="89"/>
  <c r="CY13" i="89"/>
  <c r="CX13" i="89"/>
  <c r="CW13" i="89"/>
  <c r="CV13" i="89"/>
  <c r="CU13" i="89"/>
  <c r="CT13" i="89"/>
  <c r="CS13" i="89"/>
  <c r="CR13" i="89"/>
  <c r="CQ13" i="89"/>
  <c r="CP13" i="89"/>
  <c r="CO13" i="89"/>
  <c r="CN13" i="89"/>
  <c r="CM13" i="89"/>
  <c r="CL13" i="89"/>
  <c r="CK13" i="89"/>
  <c r="CJ13" i="89"/>
  <c r="CI13" i="89"/>
  <c r="CH13" i="89"/>
  <c r="CG13" i="89"/>
  <c r="CF13" i="89"/>
  <c r="CE13" i="89"/>
  <c r="CD13" i="89"/>
  <c r="CC13" i="89"/>
  <c r="CB13" i="89"/>
  <c r="CA13" i="89"/>
  <c r="BZ13" i="89"/>
  <c r="BY13" i="89"/>
  <c r="BX13" i="89"/>
  <c r="BW13" i="89"/>
  <c r="BV13" i="89"/>
  <c r="BU13" i="89"/>
  <c r="BT13" i="89"/>
  <c r="BS13" i="89"/>
  <c r="BR13" i="89"/>
  <c r="BQ13" i="89"/>
  <c r="BP13" i="89"/>
  <c r="BO13" i="89"/>
  <c r="BN13" i="89"/>
  <c r="BM13" i="89"/>
  <c r="BL13" i="89"/>
  <c r="BK13" i="89"/>
  <c r="BJ13" i="89"/>
  <c r="BI13" i="89"/>
  <c r="BH13" i="89"/>
  <c r="BG13" i="89"/>
  <c r="BF13" i="89"/>
  <c r="BE13" i="89"/>
  <c r="BD13" i="89"/>
  <c r="BC13" i="89"/>
  <c r="BB13" i="89"/>
  <c r="BA13" i="89"/>
  <c r="AZ13" i="89"/>
  <c r="AY13" i="89"/>
  <c r="AX13" i="89"/>
  <c r="AW13" i="89"/>
  <c r="AV13" i="89"/>
  <c r="AU13" i="89"/>
  <c r="AT13" i="89"/>
  <c r="AS13" i="89"/>
  <c r="AR13" i="89"/>
  <c r="AQ13" i="89"/>
  <c r="AP13" i="89"/>
  <c r="AO13" i="89"/>
  <c r="AN13" i="89"/>
  <c r="AM13" i="89"/>
  <c r="AL13" i="89"/>
  <c r="AK13" i="89"/>
  <c r="AJ13" i="89"/>
  <c r="AI13" i="89"/>
  <c r="AH13" i="89"/>
  <c r="AG13" i="89"/>
  <c r="AF13" i="89"/>
  <c r="AE13" i="89"/>
  <c r="AD13" i="89"/>
  <c r="AC13" i="89"/>
  <c r="AB13" i="89"/>
  <c r="AA13" i="89"/>
  <c r="Z13" i="89"/>
  <c r="Y13" i="89"/>
  <c r="X13" i="89"/>
  <c r="W13" i="89"/>
  <c r="V13" i="89"/>
  <c r="U13" i="89"/>
  <c r="T13" i="89"/>
  <c r="S13" i="89"/>
  <c r="R13" i="89"/>
  <c r="Q13" i="89"/>
  <c r="P13" i="89"/>
  <c r="O13" i="89"/>
  <c r="N13" i="89"/>
  <c r="M13" i="89"/>
  <c r="L13" i="89"/>
  <c r="K13" i="89"/>
  <c r="J13" i="89"/>
  <c r="I13" i="89"/>
  <c r="H13" i="89"/>
  <c r="G13" i="89"/>
  <c r="F13" i="89"/>
  <c r="E13" i="89"/>
  <c r="D13" i="89"/>
  <c r="C13" i="89"/>
  <c r="B13" i="89"/>
  <c r="DX11" i="89"/>
  <c r="DW11" i="89"/>
  <c r="DV11" i="89"/>
  <c r="DU11" i="89"/>
  <c r="DT11" i="89"/>
  <c r="DS11" i="89"/>
  <c r="DR11" i="89"/>
  <c r="DQ11" i="89"/>
  <c r="DP11" i="89"/>
  <c r="DO11" i="89"/>
  <c r="DN11" i="89"/>
  <c r="DM11" i="89"/>
  <c r="DL11" i="89"/>
  <c r="DK11" i="89"/>
  <c r="DJ11" i="89"/>
  <c r="DI11" i="89"/>
  <c r="DH11" i="89"/>
  <c r="DG11" i="89"/>
  <c r="DF11" i="89"/>
  <c r="DE11" i="89"/>
  <c r="DD11" i="89"/>
  <c r="DC11" i="89"/>
  <c r="DB11" i="89"/>
  <c r="DA11" i="89"/>
  <c r="CZ11" i="89"/>
  <c r="CY11" i="89"/>
  <c r="CX11" i="89"/>
  <c r="CW11" i="89"/>
  <c r="CV11" i="89"/>
  <c r="CU11" i="89"/>
  <c r="CT11" i="89"/>
  <c r="CS11" i="89"/>
  <c r="CR11" i="89"/>
  <c r="CQ11" i="89"/>
  <c r="CP11" i="89"/>
  <c r="CO11" i="89"/>
  <c r="CN11" i="89"/>
  <c r="CM11" i="89"/>
  <c r="CL11" i="89"/>
  <c r="CK11" i="89"/>
  <c r="CJ11" i="89"/>
  <c r="CI11" i="89"/>
  <c r="CH11" i="89"/>
  <c r="CG11" i="89"/>
  <c r="CF11" i="89"/>
  <c r="CE11" i="89"/>
  <c r="CD11" i="89"/>
  <c r="CC11" i="89"/>
  <c r="CB11" i="89"/>
  <c r="CA11" i="89"/>
  <c r="BZ11" i="89"/>
  <c r="BY11" i="89"/>
  <c r="BX11" i="89"/>
  <c r="BW11" i="89"/>
  <c r="BV11" i="89"/>
  <c r="BU11" i="89"/>
  <c r="BT11" i="89"/>
  <c r="BS11" i="89"/>
  <c r="BR11" i="89"/>
  <c r="BQ11" i="89"/>
  <c r="BP11" i="89"/>
  <c r="BO11" i="89"/>
  <c r="BN11" i="89"/>
  <c r="BM11" i="89"/>
  <c r="BL11" i="89"/>
  <c r="BK11" i="89"/>
  <c r="BJ11" i="89"/>
  <c r="BI11" i="89"/>
  <c r="BH11" i="89"/>
  <c r="BG11" i="89"/>
  <c r="BF11" i="89"/>
  <c r="BE11" i="89"/>
  <c r="BD11" i="89"/>
  <c r="BC11" i="89"/>
  <c r="BB11" i="89"/>
  <c r="BA11" i="89"/>
  <c r="AZ11" i="89"/>
  <c r="AY11" i="89"/>
  <c r="AX11" i="89"/>
  <c r="AW11" i="89"/>
  <c r="AV11" i="89"/>
  <c r="AU11" i="89"/>
  <c r="AT11" i="89"/>
  <c r="AS11" i="89"/>
  <c r="AR11" i="89"/>
  <c r="AQ11" i="89"/>
  <c r="AP11" i="89"/>
  <c r="AO11" i="89"/>
  <c r="AN11" i="89"/>
  <c r="AM11" i="89"/>
  <c r="AL11" i="89"/>
  <c r="AK11" i="89"/>
  <c r="AJ11" i="89"/>
  <c r="AI11" i="89"/>
  <c r="AH11" i="89"/>
  <c r="AG11" i="89"/>
  <c r="AF11" i="89"/>
  <c r="AE11" i="89"/>
  <c r="AD11" i="89"/>
  <c r="AC11" i="89"/>
  <c r="AB11" i="89"/>
  <c r="AA11" i="89"/>
  <c r="Z11" i="89"/>
  <c r="Y11" i="89"/>
  <c r="X11" i="89"/>
  <c r="W11" i="89"/>
  <c r="V11" i="89"/>
  <c r="U11" i="89"/>
  <c r="T11" i="89"/>
  <c r="S11" i="89"/>
  <c r="R11" i="89"/>
  <c r="Q11" i="89"/>
  <c r="P11" i="89"/>
  <c r="O11" i="89"/>
  <c r="N11" i="89"/>
  <c r="M11" i="89"/>
  <c r="L11" i="89"/>
  <c r="K11" i="89"/>
  <c r="J11" i="89"/>
  <c r="I11" i="89"/>
  <c r="H11" i="89"/>
  <c r="G11" i="89"/>
  <c r="F11" i="89"/>
  <c r="E11" i="89"/>
  <c r="D11" i="89"/>
  <c r="C11" i="89"/>
  <c r="B11" i="89"/>
  <c r="DX10" i="89"/>
  <c r="DW10" i="89"/>
  <c r="DV10" i="89"/>
  <c r="DU10" i="89"/>
  <c r="DT10" i="89"/>
  <c r="DS10" i="89"/>
  <c r="DR10" i="89"/>
  <c r="DQ10" i="89"/>
  <c r="DP10" i="89"/>
  <c r="DO10" i="89"/>
  <c r="DN10" i="89"/>
  <c r="DM10" i="89"/>
  <c r="DL10" i="89"/>
  <c r="DK10" i="89"/>
  <c r="DJ10" i="89"/>
  <c r="DI10" i="89"/>
  <c r="DH10" i="89"/>
  <c r="DG10" i="89"/>
  <c r="DF10" i="89"/>
  <c r="DE10" i="89"/>
  <c r="DD10" i="89"/>
  <c r="DC10" i="89"/>
  <c r="DB10" i="89"/>
  <c r="DA10" i="89"/>
  <c r="CZ10" i="89"/>
  <c r="CY10" i="89"/>
  <c r="CX10" i="89"/>
  <c r="CW10" i="89"/>
  <c r="CV10" i="89"/>
  <c r="CU10" i="89"/>
  <c r="CT10" i="89"/>
  <c r="CS10" i="89"/>
  <c r="CR10" i="89"/>
  <c r="CQ10" i="89"/>
  <c r="CP10" i="89"/>
  <c r="CO10" i="89"/>
  <c r="CN10" i="89"/>
  <c r="CM10" i="89"/>
  <c r="CL10" i="89"/>
  <c r="CK10" i="89"/>
  <c r="CJ10" i="89"/>
  <c r="CI10" i="89"/>
  <c r="CH10" i="89"/>
  <c r="CG10" i="89"/>
  <c r="CF10" i="89"/>
  <c r="CE10" i="89"/>
  <c r="CD10" i="89"/>
  <c r="CC10" i="89"/>
  <c r="CB10" i="89"/>
  <c r="CA10" i="89"/>
  <c r="BZ10" i="89"/>
  <c r="BY10" i="89"/>
  <c r="BX10" i="89"/>
  <c r="BW10" i="89"/>
  <c r="BV10" i="89"/>
  <c r="BU10" i="89"/>
  <c r="BT10" i="89"/>
  <c r="BS10" i="89"/>
  <c r="BR10" i="89"/>
  <c r="BQ10" i="89"/>
  <c r="BP10" i="89"/>
  <c r="BO10" i="89"/>
  <c r="BN10" i="89"/>
  <c r="BM10" i="89"/>
  <c r="BL10" i="89"/>
  <c r="BK10" i="89"/>
  <c r="BJ10" i="89"/>
  <c r="BI10" i="89"/>
  <c r="BH10" i="89"/>
  <c r="BG10" i="89"/>
  <c r="BF10" i="89"/>
  <c r="BE10" i="89"/>
  <c r="BD10" i="89"/>
  <c r="BC10" i="89"/>
  <c r="BB10" i="89"/>
  <c r="BA10" i="89"/>
  <c r="AZ10" i="89"/>
  <c r="AY10" i="89"/>
  <c r="AX10" i="89"/>
  <c r="AW10" i="89"/>
  <c r="AV10" i="89"/>
  <c r="AU10" i="89"/>
  <c r="AT10" i="89"/>
  <c r="AS10" i="89"/>
  <c r="AR10" i="89"/>
  <c r="AQ10" i="89"/>
  <c r="AP10" i="89"/>
  <c r="AO10" i="89"/>
  <c r="AN10" i="89"/>
  <c r="AM10" i="89"/>
  <c r="AL10" i="89"/>
  <c r="AK10" i="89"/>
  <c r="AJ10" i="89"/>
  <c r="AI10" i="89"/>
  <c r="AH10" i="89"/>
  <c r="AG10" i="89"/>
  <c r="AF10" i="89"/>
  <c r="AE10" i="89"/>
  <c r="AD10" i="89"/>
  <c r="AC10" i="89"/>
  <c r="AB10" i="89"/>
  <c r="AA10" i="89"/>
  <c r="Z10" i="89"/>
  <c r="Y10" i="89"/>
  <c r="X10" i="89"/>
  <c r="W10" i="89"/>
  <c r="V10" i="89"/>
  <c r="U10" i="89"/>
  <c r="T10" i="89"/>
  <c r="S10" i="89"/>
  <c r="R10" i="89"/>
  <c r="Q10" i="89"/>
  <c r="P10" i="89"/>
  <c r="O10" i="89"/>
  <c r="N10" i="89"/>
  <c r="M10" i="89"/>
  <c r="L10" i="89"/>
  <c r="K10" i="89"/>
  <c r="J10" i="89"/>
  <c r="I10" i="89"/>
  <c r="H10" i="89"/>
  <c r="G10" i="89"/>
  <c r="F10" i="89"/>
  <c r="E10" i="89"/>
  <c r="D10" i="89"/>
  <c r="C10" i="89"/>
  <c r="B10" i="89"/>
  <c r="DX8" i="89"/>
  <c r="DW8" i="89"/>
  <c r="DV8" i="89"/>
  <c r="DU8" i="89"/>
  <c r="DT8" i="89"/>
  <c r="DS8" i="89"/>
  <c r="DR8" i="89"/>
  <c r="DQ8" i="89"/>
  <c r="DP8" i="89"/>
  <c r="DO8" i="89"/>
  <c r="DN8" i="89"/>
  <c r="DM8" i="89"/>
  <c r="DL8" i="89"/>
  <c r="DK8" i="89"/>
  <c r="DJ8" i="89"/>
  <c r="DI8" i="89"/>
  <c r="DH8" i="89"/>
  <c r="DG8" i="89"/>
  <c r="DF8" i="89"/>
  <c r="DE8" i="89"/>
  <c r="DD8" i="89"/>
  <c r="DC8" i="89"/>
  <c r="DB8" i="89"/>
  <c r="DA8" i="89"/>
  <c r="CZ8" i="89"/>
  <c r="CY8" i="89"/>
  <c r="CX8" i="89"/>
  <c r="CW8" i="89"/>
  <c r="CV8" i="89"/>
  <c r="CU8" i="89"/>
  <c r="CT8" i="89"/>
  <c r="CS8" i="89"/>
  <c r="CR8" i="89"/>
  <c r="CQ8" i="89"/>
  <c r="CP8" i="89"/>
  <c r="CO8" i="89"/>
  <c r="CN8" i="89"/>
  <c r="CM8" i="89"/>
  <c r="CL8" i="89"/>
  <c r="CK8" i="89"/>
  <c r="CJ8" i="89"/>
  <c r="CI8" i="89"/>
  <c r="CH8" i="89"/>
  <c r="CG8" i="89"/>
  <c r="CF8" i="89"/>
  <c r="CE8" i="89"/>
  <c r="CD8" i="89"/>
  <c r="CC8" i="89"/>
  <c r="CB8" i="89"/>
  <c r="CA8" i="89"/>
  <c r="BZ8" i="89"/>
  <c r="BY8" i="89"/>
  <c r="BX8" i="89"/>
  <c r="BW8" i="89"/>
  <c r="BV8" i="89"/>
  <c r="BU8" i="89"/>
  <c r="BT8" i="89"/>
  <c r="BS8" i="89"/>
  <c r="BR8" i="89"/>
  <c r="BQ8" i="89"/>
  <c r="BP8" i="89"/>
  <c r="BO8" i="89"/>
  <c r="BN8" i="89"/>
  <c r="BM8" i="89"/>
  <c r="BL8" i="89"/>
  <c r="BK8" i="89"/>
  <c r="BJ8" i="89"/>
  <c r="BI8" i="89"/>
  <c r="BH8" i="89"/>
  <c r="BG8" i="89"/>
  <c r="BF8" i="89"/>
  <c r="BE8" i="89"/>
  <c r="BD8" i="89"/>
  <c r="BC8" i="89"/>
  <c r="BB8" i="89"/>
  <c r="BA8" i="89"/>
  <c r="AZ8" i="89"/>
  <c r="AY8" i="89"/>
  <c r="AX8" i="89"/>
  <c r="AW8" i="89"/>
  <c r="AV8" i="89"/>
  <c r="AU8" i="89"/>
  <c r="AT8" i="89"/>
  <c r="AS8" i="89"/>
  <c r="AR8" i="89"/>
  <c r="AQ8" i="89"/>
  <c r="AP8" i="89"/>
  <c r="AO8" i="89"/>
  <c r="AN8" i="89"/>
  <c r="AM8" i="89"/>
  <c r="AL8" i="89"/>
  <c r="AK8" i="89"/>
  <c r="AJ8" i="89"/>
  <c r="AI8" i="89"/>
  <c r="AH8" i="89"/>
  <c r="AG8" i="89"/>
  <c r="AF8" i="89"/>
  <c r="AE8" i="89"/>
  <c r="AD8" i="89"/>
  <c r="AC8" i="89"/>
  <c r="AB8" i="89"/>
  <c r="AA8" i="89"/>
  <c r="Z8" i="89"/>
  <c r="Y8" i="89"/>
  <c r="X8" i="89"/>
  <c r="W8" i="89"/>
  <c r="V8" i="89"/>
  <c r="U8" i="89"/>
  <c r="T8" i="89"/>
  <c r="S8" i="89"/>
  <c r="R8" i="89"/>
  <c r="Q8" i="89"/>
  <c r="P8" i="89"/>
  <c r="O8" i="89"/>
  <c r="N8" i="89"/>
  <c r="M8" i="89"/>
  <c r="L8" i="89"/>
  <c r="K8" i="89"/>
  <c r="J8" i="89"/>
  <c r="I8" i="89"/>
  <c r="H8" i="89"/>
  <c r="G8" i="89"/>
  <c r="F8" i="89"/>
  <c r="E8" i="89"/>
  <c r="D8" i="89"/>
  <c r="C8" i="89"/>
  <c r="B8" i="89"/>
  <c r="DX7" i="89"/>
  <c r="DW7" i="89"/>
  <c r="DV7" i="89"/>
  <c r="DU7" i="89"/>
  <c r="DT7" i="89"/>
  <c r="DS7" i="89"/>
  <c r="DR7" i="89"/>
  <c r="DQ7" i="89"/>
  <c r="DP7" i="89"/>
  <c r="DO7" i="89"/>
  <c r="DN7" i="89"/>
  <c r="DM7" i="89"/>
  <c r="DL7" i="89"/>
  <c r="DK7" i="89"/>
  <c r="DJ7" i="89"/>
  <c r="DI7" i="89"/>
  <c r="DH7" i="89"/>
  <c r="DG7" i="89"/>
  <c r="DF7" i="89"/>
  <c r="DE7" i="89"/>
  <c r="DD7" i="89"/>
  <c r="DC7" i="89"/>
  <c r="DB7" i="89"/>
  <c r="DA7" i="89"/>
  <c r="CZ7" i="89"/>
  <c r="CY7" i="89"/>
  <c r="CX7" i="89"/>
  <c r="CW7" i="89"/>
  <c r="CV7" i="89"/>
  <c r="CU7" i="89"/>
  <c r="CT7" i="89"/>
  <c r="CS7" i="89"/>
  <c r="CR7" i="89"/>
  <c r="CQ7" i="89"/>
  <c r="CP7" i="89"/>
  <c r="CO7" i="89"/>
  <c r="CN7" i="89"/>
  <c r="CM7" i="89"/>
  <c r="CL7" i="89"/>
  <c r="CK7" i="89"/>
  <c r="CJ7" i="89"/>
  <c r="CI7" i="89"/>
  <c r="CH7" i="89"/>
  <c r="CG7" i="89"/>
  <c r="CF7" i="89"/>
  <c r="CE7" i="89"/>
  <c r="CD7" i="89"/>
  <c r="CC7" i="89"/>
  <c r="CB7" i="89"/>
  <c r="CA7" i="89"/>
  <c r="BZ7" i="89"/>
  <c r="BY7" i="89"/>
  <c r="BX7" i="89"/>
  <c r="BW7" i="89"/>
  <c r="BV7" i="89"/>
  <c r="BU7" i="89"/>
  <c r="BT7" i="89"/>
  <c r="BS7" i="89"/>
  <c r="BR7" i="89"/>
  <c r="BQ7" i="89"/>
  <c r="BP7" i="89"/>
  <c r="BO7" i="89"/>
  <c r="BN7" i="89"/>
  <c r="BM7" i="89"/>
  <c r="BL7" i="89"/>
  <c r="BK7" i="89"/>
  <c r="BJ7" i="89"/>
  <c r="BI7" i="89"/>
  <c r="BH7" i="89"/>
  <c r="BG7" i="89"/>
  <c r="BF7" i="89"/>
  <c r="BE7" i="89"/>
  <c r="BD7" i="89"/>
  <c r="BC7" i="89"/>
  <c r="BB7" i="89"/>
  <c r="BA7" i="89"/>
  <c r="AZ7" i="89"/>
  <c r="AY7" i="89"/>
  <c r="AX7" i="89"/>
  <c r="AW7" i="89"/>
  <c r="AV7" i="89"/>
  <c r="AU7" i="89"/>
  <c r="AT7" i="89"/>
  <c r="AS7" i="89"/>
  <c r="AR7" i="89"/>
  <c r="AQ7" i="89"/>
  <c r="AP7" i="89"/>
  <c r="AO7" i="89"/>
  <c r="AN7" i="89"/>
  <c r="AM7" i="89"/>
  <c r="AL7" i="89"/>
  <c r="AK7" i="89"/>
  <c r="AJ7" i="89"/>
  <c r="AI7" i="89"/>
  <c r="AH7" i="89"/>
  <c r="AG7" i="89"/>
  <c r="AF7" i="89"/>
  <c r="AE7" i="89"/>
  <c r="AD7" i="89"/>
  <c r="AC7" i="89"/>
  <c r="AB7" i="89"/>
  <c r="AA7" i="89"/>
  <c r="Z7" i="89"/>
  <c r="Y7" i="89"/>
  <c r="X7" i="89"/>
  <c r="W7" i="89"/>
  <c r="V7" i="89"/>
  <c r="U7" i="89"/>
  <c r="T7" i="89"/>
  <c r="S7" i="89"/>
  <c r="R7" i="89"/>
  <c r="Q7" i="89"/>
  <c r="P7" i="89"/>
  <c r="O7" i="89"/>
  <c r="N7" i="89"/>
  <c r="M7" i="89"/>
  <c r="L7" i="89"/>
  <c r="K7" i="89"/>
  <c r="J7" i="89"/>
  <c r="I7" i="89"/>
  <c r="H7" i="89"/>
  <c r="G7" i="89"/>
  <c r="F7" i="89"/>
  <c r="E7" i="89"/>
  <c r="D7" i="89"/>
  <c r="C7" i="89"/>
  <c r="B7" i="89"/>
  <c r="DX5" i="89"/>
  <c r="DW5" i="89"/>
  <c r="DV5" i="89"/>
  <c r="DU5" i="89"/>
  <c r="DT5" i="89"/>
  <c r="DS5" i="89"/>
  <c r="DR5" i="89"/>
  <c r="DQ5" i="89"/>
  <c r="DP5" i="89"/>
  <c r="DO5" i="89"/>
  <c r="DN5" i="89"/>
  <c r="DM5" i="89"/>
  <c r="DL5" i="89"/>
  <c r="DK5" i="89"/>
  <c r="DJ5" i="89"/>
  <c r="DI5" i="89"/>
  <c r="DH5" i="89"/>
  <c r="DG5" i="89"/>
  <c r="DF5" i="89"/>
  <c r="DE5" i="89"/>
  <c r="DD5" i="89"/>
  <c r="DC5" i="89"/>
  <c r="DB5" i="89"/>
  <c r="DA5" i="89"/>
  <c r="CZ5" i="89"/>
  <c r="CY5" i="89"/>
  <c r="CX5" i="89"/>
  <c r="CW5" i="89"/>
  <c r="CV5" i="89"/>
  <c r="CU5" i="89"/>
  <c r="CT5" i="89"/>
  <c r="CS5" i="89"/>
  <c r="CR5" i="89"/>
  <c r="CQ5" i="89"/>
  <c r="CP5" i="89"/>
  <c r="CO5" i="89"/>
  <c r="CN5" i="89"/>
  <c r="CM5" i="89"/>
  <c r="CL5" i="89"/>
  <c r="CK5" i="89"/>
  <c r="CJ5" i="89"/>
  <c r="CI5" i="89"/>
  <c r="CH5" i="89"/>
  <c r="CG5" i="89"/>
  <c r="CF5" i="89"/>
  <c r="CE5" i="89"/>
  <c r="CD5" i="89"/>
  <c r="CC5" i="89"/>
  <c r="CB5" i="89"/>
  <c r="CA5" i="89"/>
  <c r="BZ5" i="89"/>
  <c r="BY5" i="89"/>
  <c r="BX5" i="89"/>
  <c r="BW5" i="89"/>
  <c r="BV5" i="89"/>
  <c r="BU5" i="89"/>
  <c r="BT5" i="89"/>
  <c r="BS5" i="89"/>
  <c r="BR5" i="89"/>
  <c r="BQ5" i="89"/>
  <c r="BP5" i="89"/>
  <c r="BO5" i="89"/>
  <c r="BN5" i="89"/>
  <c r="BM5" i="89"/>
  <c r="BL5" i="89"/>
  <c r="BK5" i="89"/>
  <c r="BJ5" i="89"/>
  <c r="BI5" i="89"/>
  <c r="BH5" i="89"/>
  <c r="BG5" i="89"/>
  <c r="BF5" i="89"/>
  <c r="BE5" i="89"/>
  <c r="BD5" i="89"/>
  <c r="BC5" i="89"/>
  <c r="BB5" i="89"/>
  <c r="BA5" i="89"/>
  <c r="AZ5" i="89"/>
  <c r="AY5" i="89"/>
  <c r="AX5" i="89"/>
  <c r="AW5" i="89"/>
  <c r="AV5" i="89"/>
  <c r="AU5" i="89"/>
  <c r="AT5" i="89"/>
  <c r="AS5" i="89"/>
  <c r="AR5" i="89"/>
  <c r="AQ5" i="89"/>
  <c r="AP5" i="89"/>
  <c r="AO5" i="89"/>
  <c r="AN5" i="89"/>
  <c r="AM5" i="89"/>
  <c r="AL5" i="89"/>
  <c r="AK5" i="89"/>
  <c r="AJ5" i="89"/>
  <c r="AI5" i="89"/>
  <c r="AH5" i="89"/>
  <c r="AG5" i="89"/>
  <c r="AF5" i="89"/>
  <c r="AE5" i="89"/>
  <c r="AD5" i="89"/>
  <c r="AC5" i="89"/>
  <c r="AB5" i="89"/>
  <c r="AA5" i="89"/>
  <c r="Z5" i="89"/>
  <c r="Y5" i="89"/>
  <c r="X5" i="89"/>
  <c r="W5" i="89"/>
  <c r="V5" i="89"/>
  <c r="U5" i="89"/>
  <c r="T5" i="89"/>
  <c r="S5" i="89"/>
  <c r="R5" i="89"/>
  <c r="Q5" i="89"/>
  <c r="P5" i="89"/>
  <c r="O5" i="89"/>
  <c r="N5" i="89"/>
  <c r="M5" i="89"/>
  <c r="L5" i="89"/>
  <c r="K5" i="89"/>
  <c r="J5" i="89"/>
  <c r="I5" i="89"/>
  <c r="H5" i="89"/>
  <c r="G5" i="89"/>
  <c r="F5" i="89"/>
  <c r="E5" i="89"/>
  <c r="D5" i="89"/>
  <c r="C5" i="89"/>
  <c r="B5" i="89"/>
  <c r="DX4" i="89"/>
  <c r="DW4" i="89"/>
  <c r="DV4" i="89"/>
  <c r="DU4" i="89"/>
  <c r="DT4" i="89"/>
  <c r="DS4" i="89"/>
  <c r="DR4" i="89"/>
  <c r="DQ4" i="89"/>
  <c r="DP4" i="89"/>
  <c r="DO4" i="89"/>
  <c r="DN4" i="89"/>
  <c r="DM4" i="89"/>
  <c r="DL4" i="89"/>
  <c r="DK4" i="89"/>
  <c r="DJ4" i="89"/>
  <c r="DI4" i="89"/>
  <c r="DH4" i="89"/>
  <c r="DG4" i="89"/>
  <c r="DF4" i="89"/>
  <c r="DE4" i="89"/>
  <c r="DD4" i="89"/>
  <c r="DC4" i="89"/>
  <c r="DB4" i="89"/>
  <c r="DA4" i="89"/>
  <c r="CZ4" i="89"/>
  <c r="CY4" i="89"/>
  <c r="CX4" i="89"/>
  <c r="CW4" i="89"/>
  <c r="CV4" i="89"/>
  <c r="CU4" i="89"/>
  <c r="CT4" i="89"/>
  <c r="CS4" i="89"/>
  <c r="CR4" i="89"/>
  <c r="CQ4" i="89"/>
  <c r="CP4" i="89"/>
  <c r="CO4" i="89"/>
  <c r="CN4" i="89"/>
  <c r="CM4" i="89"/>
  <c r="CL4" i="89"/>
  <c r="CK4" i="89"/>
  <c r="CJ4" i="89"/>
  <c r="CI4" i="89"/>
  <c r="CH4" i="89"/>
  <c r="CG4" i="89"/>
  <c r="CF4" i="89"/>
  <c r="CE4" i="89"/>
  <c r="CD4" i="89"/>
  <c r="CC4" i="89"/>
  <c r="CB4" i="89"/>
  <c r="CA4" i="89"/>
  <c r="BZ4" i="89"/>
  <c r="BY4" i="89"/>
  <c r="BX4" i="89"/>
  <c r="BW4" i="89"/>
  <c r="BV4" i="89"/>
  <c r="BU4" i="89"/>
  <c r="BT4" i="89"/>
  <c r="BS4" i="89"/>
  <c r="BR4" i="89"/>
  <c r="BQ4" i="89"/>
  <c r="BP4" i="89"/>
  <c r="BO4" i="89"/>
  <c r="BN4" i="89"/>
  <c r="BM4" i="89"/>
  <c r="BL4" i="89"/>
  <c r="BK4" i="89"/>
  <c r="BJ4" i="89"/>
  <c r="BI4" i="89"/>
  <c r="BH4" i="89"/>
  <c r="BG4" i="89"/>
  <c r="BF4" i="89"/>
  <c r="BE4" i="89"/>
  <c r="BD4" i="89"/>
  <c r="BC4" i="89"/>
  <c r="BB4" i="89"/>
  <c r="BA4" i="89"/>
  <c r="AZ4" i="89"/>
  <c r="AY4" i="89"/>
  <c r="AX4" i="89"/>
  <c r="AW4" i="89"/>
  <c r="AV4" i="89"/>
  <c r="AU4" i="89"/>
  <c r="AT4" i="89"/>
  <c r="AS4" i="89"/>
  <c r="AR4" i="89"/>
  <c r="AQ4" i="89"/>
  <c r="AP4" i="89"/>
  <c r="AO4" i="89"/>
  <c r="AN4" i="89"/>
  <c r="AM4" i="89"/>
  <c r="AL4" i="89"/>
  <c r="AK4" i="89"/>
  <c r="AJ4" i="89"/>
  <c r="AI4" i="89"/>
  <c r="AH4" i="89"/>
  <c r="AG4" i="89"/>
  <c r="AF4" i="89"/>
  <c r="AE4" i="89"/>
  <c r="AD4" i="89"/>
  <c r="AC4" i="89"/>
  <c r="AB4" i="89"/>
  <c r="AA4" i="89"/>
  <c r="Z4" i="89"/>
  <c r="Y4" i="89"/>
  <c r="X4" i="89"/>
  <c r="W4" i="89"/>
  <c r="V4" i="89"/>
  <c r="U4" i="89"/>
  <c r="T4" i="89"/>
  <c r="S4" i="89"/>
  <c r="R4" i="89"/>
  <c r="Q4" i="89"/>
  <c r="P4" i="89"/>
  <c r="O4" i="89"/>
  <c r="N4" i="89"/>
  <c r="M4" i="89"/>
  <c r="L4" i="89"/>
  <c r="K4" i="89"/>
  <c r="J4" i="89"/>
  <c r="I4" i="89"/>
  <c r="H4" i="89"/>
  <c r="G4" i="89"/>
  <c r="F4" i="89"/>
  <c r="E4" i="89"/>
  <c r="D4" i="89"/>
  <c r="C4" i="89"/>
  <c r="B4" i="89"/>
  <c r="A70" i="201"/>
  <c r="A67" i="201"/>
  <c r="A66" i="201"/>
  <c r="A65" i="201"/>
  <c r="L56" i="201"/>
  <c r="K56" i="201"/>
  <c r="J56" i="201"/>
  <c r="I56" i="201"/>
  <c r="H56" i="201"/>
  <c r="G56" i="201"/>
  <c r="F56" i="201"/>
  <c r="E56" i="201"/>
  <c r="D56" i="201"/>
  <c r="C56" i="201"/>
  <c r="B56" i="201"/>
  <c r="L54" i="201"/>
  <c r="K54" i="201"/>
  <c r="J54" i="201"/>
  <c r="I54" i="201"/>
  <c r="H54" i="201"/>
  <c r="G54" i="201"/>
  <c r="F54" i="201"/>
  <c r="E54" i="201"/>
  <c r="D54" i="201"/>
  <c r="C54" i="201"/>
  <c r="B54" i="201"/>
  <c r="L53" i="201"/>
  <c r="K53" i="201"/>
  <c r="J53" i="201"/>
  <c r="I53" i="201"/>
  <c r="H53" i="201"/>
  <c r="G53" i="201"/>
  <c r="F53" i="201"/>
  <c r="E53" i="201"/>
  <c r="D53" i="201"/>
  <c r="C53" i="201"/>
  <c r="B53" i="201"/>
  <c r="L51" i="201"/>
  <c r="K51" i="201"/>
  <c r="J51" i="201"/>
  <c r="I51" i="201"/>
  <c r="H51" i="201"/>
  <c r="G51" i="201"/>
  <c r="F51" i="201"/>
  <c r="E51" i="201"/>
  <c r="D51" i="201"/>
  <c r="C51" i="201"/>
  <c r="B51" i="201"/>
  <c r="L50" i="201"/>
  <c r="K50" i="201"/>
  <c r="J50" i="201"/>
  <c r="I50" i="201"/>
  <c r="H50" i="201"/>
  <c r="G50" i="201"/>
  <c r="F50" i="201"/>
  <c r="E50" i="201"/>
  <c r="D50" i="201"/>
  <c r="C50" i="201"/>
  <c r="B50" i="201"/>
  <c r="L48" i="201"/>
  <c r="K48" i="201"/>
  <c r="J48" i="201"/>
  <c r="I48" i="201"/>
  <c r="H48" i="201"/>
  <c r="G48" i="201"/>
  <c r="F48" i="201"/>
  <c r="E48" i="201"/>
  <c r="D48" i="201"/>
  <c r="C48" i="201"/>
  <c r="B48" i="201"/>
  <c r="L47" i="201"/>
  <c r="K47" i="201"/>
  <c r="J47" i="201"/>
  <c r="I47" i="201"/>
  <c r="H47" i="201"/>
  <c r="G47" i="201"/>
  <c r="F47" i="201"/>
  <c r="E47" i="201"/>
  <c r="D47" i="201"/>
  <c r="C47" i="201"/>
  <c r="B47" i="201"/>
  <c r="L45" i="201"/>
  <c r="K45" i="201"/>
  <c r="J45" i="201"/>
  <c r="I45" i="201"/>
  <c r="H45" i="201"/>
  <c r="G45" i="201"/>
  <c r="F45" i="201"/>
  <c r="E45" i="201"/>
  <c r="D45" i="201"/>
  <c r="C45" i="201"/>
  <c r="B45" i="201"/>
  <c r="L44" i="201"/>
  <c r="K44" i="201"/>
  <c r="J44" i="201"/>
  <c r="I44" i="201"/>
  <c r="H44" i="201"/>
  <c r="G44" i="201"/>
  <c r="F44" i="201"/>
  <c r="E44" i="201"/>
  <c r="D44" i="201"/>
  <c r="C44" i="201"/>
  <c r="B44" i="201"/>
  <c r="L42" i="201"/>
  <c r="K42" i="201"/>
  <c r="J42" i="201"/>
  <c r="I42" i="201"/>
  <c r="H42" i="201"/>
  <c r="G42" i="201"/>
  <c r="F42" i="201"/>
  <c r="E42" i="201"/>
  <c r="D42" i="201"/>
  <c r="C42" i="201"/>
  <c r="B42" i="201"/>
  <c r="L41" i="201"/>
  <c r="K41" i="201"/>
  <c r="J41" i="201"/>
  <c r="I41" i="201"/>
  <c r="H41" i="201"/>
  <c r="G41" i="201"/>
  <c r="F41" i="201"/>
  <c r="E41" i="201"/>
  <c r="D41" i="201"/>
  <c r="C41" i="201"/>
  <c r="B41" i="201"/>
  <c r="L39" i="201"/>
  <c r="K39" i="201"/>
  <c r="J39" i="201"/>
  <c r="I39" i="201"/>
  <c r="H39" i="201"/>
  <c r="G39" i="201"/>
  <c r="F39" i="201"/>
  <c r="E39" i="201"/>
  <c r="D39" i="201"/>
  <c r="C39" i="201"/>
  <c r="B39" i="201"/>
  <c r="L38" i="201"/>
  <c r="K38" i="201"/>
  <c r="J38" i="201"/>
  <c r="I38" i="201"/>
  <c r="H38" i="201"/>
  <c r="G38" i="201"/>
  <c r="F38" i="201"/>
  <c r="E38" i="201"/>
  <c r="D38" i="201"/>
  <c r="C38" i="201"/>
  <c r="B38" i="201"/>
  <c r="L36" i="201"/>
  <c r="K36" i="201"/>
  <c r="J36" i="201"/>
  <c r="I36" i="201"/>
  <c r="H36" i="201"/>
  <c r="G36" i="201"/>
  <c r="F36" i="201"/>
  <c r="E36" i="201"/>
  <c r="D36" i="201"/>
  <c r="C36" i="201"/>
  <c r="B36" i="201"/>
  <c r="L35" i="201"/>
  <c r="K35" i="201"/>
  <c r="J35" i="201"/>
  <c r="I35" i="201"/>
  <c r="H35" i="201"/>
  <c r="G35" i="201"/>
  <c r="F35" i="201"/>
  <c r="E35" i="201"/>
  <c r="D35" i="201"/>
  <c r="C35" i="201"/>
  <c r="B35" i="201"/>
  <c r="L33" i="201"/>
  <c r="K33" i="201"/>
  <c r="J33" i="201"/>
  <c r="I33" i="201"/>
  <c r="H33" i="201"/>
  <c r="G33" i="201"/>
  <c r="F33" i="201"/>
  <c r="E33" i="201"/>
  <c r="D33" i="201"/>
  <c r="C33" i="201"/>
  <c r="B33" i="201"/>
  <c r="L32" i="201"/>
  <c r="K32" i="201"/>
  <c r="J32" i="201"/>
  <c r="I32" i="201"/>
  <c r="H32" i="201"/>
  <c r="G32" i="201"/>
  <c r="F32" i="201"/>
  <c r="E32" i="201"/>
  <c r="D32" i="201"/>
  <c r="C32" i="201"/>
  <c r="B32" i="201"/>
  <c r="L28" i="201"/>
  <c r="K28" i="201"/>
  <c r="J28" i="201"/>
  <c r="I28" i="201"/>
  <c r="H28" i="201"/>
  <c r="G28" i="201"/>
  <c r="F28" i="201"/>
  <c r="E28" i="201"/>
  <c r="D28" i="201"/>
  <c r="C28" i="201"/>
  <c r="B28" i="201"/>
  <c r="L26" i="201"/>
  <c r="K26" i="201"/>
  <c r="J26" i="201"/>
  <c r="I26" i="201"/>
  <c r="H26" i="201"/>
  <c r="G26" i="201"/>
  <c r="F26" i="201"/>
  <c r="E26" i="201"/>
  <c r="D26" i="201"/>
  <c r="C26" i="201"/>
  <c r="B26" i="201"/>
  <c r="L25" i="201"/>
  <c r="K25" i="201"/>
  <c r="J25" i="201"/>
  <c r="I25" i="201"/>
  <c r="H25" i="201"/>
  <c r="G25" i="201"/>
  <c r="F25" i="201"/>
  <c r="E25" i="201"/>
  <c r="D25" i="201"/>
  <c r="C25" i="201"/>
  <c r="B25" i="201"/>
  <c r="L23" i="201"/>
  <c r="K23" i="201"/>
  <c r="J23" i="201"/>
  <c r="I23" i="201"/>
  <c r="H23" i="201"/>
  <c r="G23" i="201"/>
  <c r="F23" i="201"/>
  <c r="E23" i="201"/>
  <c r="D23" i="201"/>
  <c r="C23" i="201"/>
  <c r="B23" i="201"/>
  <c r="L22" i="201"/>
  <c r="K22" i="201"/>
  <c r="J22" i="201"/>
  <c r="I22" i="201"/>
  <c r="H22" i="201"/>
  <c r="G22" i="201"/>
  <c r="F22" i="201"/>
  <c r="E22" i="201"/>
  <c r="D22" i="201"/>
  <c r="C22" i="201"/>
  <c r="B22" i="201"/>
  <c r="L20" i="201"/>
  <c r="K20" i="201"/>
  <c r="J20" i="201"/>
  <c r="I20" i="201"/>
  <c r="H20" i="201"/>
  <c r="G20" i="201"/>
  <c r="F20" i="201"/>
  <c r="E20" i="201"/>
  <c r="D20" i="201"/>
  <c r="C20" i="201"/>
  <c r="B20" i="201"/>
  <c r="L19" i="201"/>
  <c r="K19" i="201"/>
  <c r="J19" i="201"/>
  <c r="I19" i="201"/>
  <c r="H19" i="201"/>
  <c r="G19" i="201"/>
  <c r="F19" i="201"/>
  <c r="E19" i="201"/>
  <c r="D19" i="201"/>
  <c r="C19" i="201"/>
  <c r="B19" i="201"/>
  <c r="L17" i="201"/>
  <c r="K17" i="201"/>
  <c r="J17" i="201"/>
  <c r="I17" i="201"/>
  <c r="H17" i="201"/>
  <c r="G17" i="201"/>
  <c r="F17" i="201"/>
  <c r="E17" i="201"/>
  <c r="D17" i="201"/>
  <c r="C17" i="201"/>
  <c r="B17" i="201"/>
  <c r="L16" i="201"/>
  <c r="K16" i="201"/>
  <c r="J16" i="201"/>
  <c r="I16" i="201"/>
  <c r="H16" i="201"/>
  <c r="G16" i="201"/>
  <c r="F16" i="201"/>
  <c r="E16" i="201"/>
  <c r="D16" i="201"/>
  <c r="C16" i="201"/>
  <c r="B16" i="201"/>
  <c r="L14" i="201"/>
  <c r="K14" i="201"/>
  <c r="J14" i="201"/>
  <c r="I14" i="201"/>
  <c r="H14" i="201"/>
  <c r="G14" i="201"/>
  <c r="F14" i="201"/>
  <c r="E14" i="201"/>
  <c r="D14" i="201"/>
  <c r="C14" i="201"/>
  <c r="B14" i="201"/>
  <c r="L13" i="201"/>
  <c r="K13" i="201"/>
  <c r="J13" i="201"/>
  <c r="I13" i="201"/>
  <c r="H13" i="201"/>
  <c r="G13" i="201"/>
  <c r="F13" i="201"/>
  <c r="E13" i="201"/>
  <c r="D13" i="201"/>
  <c r="C13" i="201"/>
  <c r="B13" i="201"/>
  <c r="L11" i="201"/>
  <c r="K11" i="201"/>
  <c r="J11" i="201"/>
  <c r="I11" i="201"/>
  <c r="H11" i="201"/>
  <c r="G11" i="201"/>
  <c r="F11" i="201"/>
  <c r="E11" i="201"/>
  <c r="D11" i="201"/>
  <c r="C11" i="201"/>
  <c r="B11" i="201"/>
  <c r="L10" i="201"/>
  <c r="K10" i="201"/>
  <c r="J10" i="201"/>
  <c r="I10" i="201"/>
  <c r="H10" i="201"/>
  <c r="G10" i="201"/>
  <c r="F10" i="201"/>
  <c r="E10" i="201"/>
  <c r="D10" i="201"/>
  <c r="C10" i="201"/>
  <c r="B10" i="201"/>
  <c r="L8" i="201"/>
  <c r="K8" i="201"/>
  <c r="J8" i="201"/>
  <c r="I8" i="201"/>
  <c r="H8" i="201"/>
  <c r="G8" i="201"/>
  <c r="F8" i="201"/>
  <c r="E8" i="201"/>
  <c r="D8" i="201"/>
  <c r="C8" i="201"/>
  <c r="B8" i="201"/>
  <c r="L7" i="201"/>
  <c r="K7" i="201"/>
  <c r="J7" i="201"/>
  <c r="I7" i="201"/>
  <c r="H7" i="201"/>
  <c r="G7" i="201"/>
  <c r="F7" i="201"/>
  <c r="E7" i="201"/>
  <c r="D7" i="201"/>
  <c r="C7" i="201"/>
  <c r="B7" i="201"/>
  <c r="L5" i="201"/>
  <c r="K5" i="201"/>
  <c r="J5" i="201"/>
  <c r="I5" i="201"/>
  <c r="H5" i="201"/>
  <c r="G5" i="201"/>
  <c r="F5" i="201"/>
  <c r="E5" i="201"/>
  <c r="D5" i="201"/>
  <c r="C5" i="201"/>
  <c r="B5" i="201"/>
  <c r="L4" i="201"/>
  <c r="K4" i="201"/>
  <c r="J4" i="201"/>
  <c r="I4" i="201"/>
  <c r="H4" i="201"/>
  <c r="G4" i="201"/>
  <c r="F4" i="201"/>
  <c r="E4" i="201"/>
  <c r="D4" i="201"/>
  <c r="C4" i="201"/>
  <c r="B4" i="201"/>
  <c r="L56" i="118"/>
  <c r="K56" i="118"/>
  <c r="J56" i="118"/>
  <c r="I56" i="118"/>
  <c r="H56" i="118"/>
  <c r="G56" i="118"/>
  <c r="F56" i="118"/>
  <c r="E56" i="118"/>
  <c r="D56" i="118"/>
  <c r="C56" i="118"/>
  <c r="B56" i="118"/>
  <c r="L54" i="118"/>
  <c r="K54" i="118"/>
  <c r="J54" i="118"/>
  <c r="I54" i="118"/>
  <c r="H54" i="118"/>
  <c r="G54" i="118"/>
  <c r="F54" i="118"/>
  <c r="E54" i="118"/>
  <c r="D54" i="118"/>
  <c r="C54" i="118"/>
  <c r="B54" i="118"/>
  <c r="L53" i="118"/>
  <c r="K53" i="118"/>
  <c r="J53" i="118"/>
  <c r="I53" i="118"/>
  <c r="H53" i="118"/>
  <c r="G53" i="118"/>
  <c r="F53" i="118"/>
  <c r="E53" i="118"/>
  <c r="D53" i="118"/>
  <c r="C53" i="118"/>
  <c r="B53" i="118"/>
  <c r="L51" i="118"/>
  <c r="K51" i="118"/>
  <c r="J51" i="118"/>
  <c r="I51" i="118"/>
  <c r="H51" i="118"/>
  <c r="G51" i="118"/>
  <c r="F51" i="118"/>
  <c r="E51" i="118"/>
  <c r="D51" i="118"/>
  <c r="C51" i="118"/>
  <c r="B51" i="118"/>
  <c r="L50" i="118"/>
  <c r="K50" i="118"/>
  <c r="J50" i="118"/>
  <c r="I50" i="118"/>
  <c r="H50" i="118"/>
  <c r="G50" i="118"/>
  <c r="F50" i="118"/>
  <c r="E50" i="118"/>
  <c r="D50" i="118"/>
  <c r="C50" i="118"/>
  <c r="B50" i="118"/>
  <c r="L48" i="118"/>
  <c r="K48" i="118"/>
  <c r="J48" i="118"/>
  <c r="I48" i="118"/>
  <c r="H48" i="118"/>
  <c r="G48" i="118"/>
  <c r="F48" i="118"/>
  <c r="E48" i="118"/>
  <c r="D48" i="118"/>
  <c r="C48" i="118"/>
  <c r="B48" i="118"/>
  <c r="L47" i="118"/>
  <c r="K47" i="118"/>
  <c r="J47" i="118"/>
  <c r="I47" i="118"/>
  <c r="H47" i="118"/>
  <c r="G47" i="118"/>
  <c r="F47" i="118"/>
  <c r="E47" i="118"/>
  <c r="D47" i="118"/>
  <c r="C47" i="118"/>
  <c r="B47" i="118"/>
  <c r="L45" i="118"/>
  <c r="K45" i="118"/>
  <c r="J45" i="118"/>
  <c r="I45" i="118"/>
  <c r="H45" i="118"/>
  <c r="G45" i="118"/>
  <c r="F45" i="118"/>
  <c r="E45" i="118"/>
  <c r="D45" i="118"/>
  <c r="C45" i="118"/>
  <c r="B45" i="118"/>
  <c r="L44" i="118"/>
  <c r="K44" i="118"/>
  <c r="J44" i="118"/>
  <c r="I44" i="118"/>
  <c r="H44" i="118"/>
  <c r="G44" i="118"/>
  <c r="F44" i="118"/>
  <c r="E44" i="118"/>
  <c r="D44" i="118"/>
  <c r="C44" i="118"/>
  <c r="B44" i="118"/>
  <c r="L42" i="118"/>
  <c r="K42" i="118"/>
  <c r="J42" i="118"/>
  <c r="I42" i="118"/>
  <c r="H42" i="118"/>
  <c r="G42" i="118"/>
  <c r="F42" i="118"/>
  <c r="E42" i="118"/>
  <c r="D42" i="118"/>
  <c r="C42" i="118"/>
  <c r="B42" i="118"/>
  <c r="L41" i="118"/>
  <c r="K41" i="118"/>
  <c r="J41" i="118"/>
  <c r="I41" i="118"/>
  <c r="H41" i="118"/>
  <c r="G41" i="118"/>
  <c r="F41" i="118"/>
  <c r="E41" i="118"/>
  <c r="D41" i="118"/>
  <c r="C41" i="118"/>
  <c r="B41" i="118"/>
  <c r="L39" i="118"/>
  <c r="K39" i="118"/>
  <c r="J39" i="118"/>
  <c r="I39" i="118"/>
  <c r="H39" i="118"/>
  <c r="G39" i="118"/>
  <c r="F39" i="118"/>
  <c r="E39" i="118"/>
  <c r="D39" i="118"/>
  <c r="C39" i="118"/>
  <c r="B39" i="118"/>
  <c r="L38" i="118"/>
  <c r="K38" i="118"/>
  <c r="J38" i="118"/>
  <c r="I38" i="118"/>
  <c r="H38" i="118"/>
  <c r="G38" i="118"/>
  <c r="F38" i="118"/>
  <c r="E38" i="118"/>
  <c r="D38" i="118"/>
  <c r="C38" i="118"/>
  <c r="B38" i="118"/>
  <c r="L36" i="118"/>
  <c r="K36" i="118"/>
  <c r="J36" i="118"/>
  <c r="I36" i="118"/>
  <c r="H36" i="118"/>
  <c r="G36" i="118"/>
  <c r="F36" i="118"/>
  <c r="E36" i="118"/>
  <c r="D36" i="118"/>
  <c r="C36" i="118"/>
  <c r="B36" i="118"/>
  <c r="L35" i="118"/>
  <c r="K35" i="118"/>
  <c r="J35" i="118"/>
  <c r="I35" i="118"/>
  <c r="H35" i="118"/>
  <c r="G35" i="118"/>
  <c r="F35" i="118"/>
  <c r="E35" i="118"/>
  <c r="D35" i="118"/>
  <c r="C35" i="118"/>
  <c r="B35" i="118"/>
  <c r="L33" i="118"/>
  <c r="K33" i="118"/>
  <c r="J33" i="118"/>
  <c r="I33" i="118"/>
  <c r="H33" i="118"/>
  <c r="G33" i="118"/>
  <c r="F33" i="118"/>
  <c r="E33" i="118"/>
  <c r="D33" i="118"/>
  <c r="C33" i="118"/>
  <c r="B33" i="118"/>
  <c r="L32" i="118"/>
  <c r="K32" i="118"/>
  <c r="J32" i="118"/>
  <c r="I32" i="118"/>
  <c r="H32" i="118"/>
  <c r="G32" i="118"/>
  <c r="F32" i="118"/>
  <c r="E32" i="118"/>
  <c r="D32" i="118"/>
  <c r="C32" i="118"/>
  <c r="B32" i="118"/>
  <c r="L28" i="118"/>
  <c r="K28" i="118"/>
  <c r="J28" i="118"/>
  <c r="I28" i="118"/>
  <c r="H28" i="118"/>
  <c r="G28" i="118"/>
  <c r="F28" i="118"/>
  <c r="E28" i="118"/>
  <c r="D28" i="118"/>
  <c r="C28" i="118"/>
  <c r="B28" i="118"/>
  <c r="L26" i="118"/>
  <c r="K26" i="118"/>
  <c r="J26" i="118"/>
  <c r="I26" i="118"/>
  <c r="H26" i="118"/>
  <c r="G26" i="118"/>
  <c r="F26" i="118"/>
  <c r="E26" i="118"/>
  <c r="D26" i="118"/>
  <c r="C26" i="118"/>
  <c r="B26" i="118"/>
  <c r="L25" i="118"/>
  <c r="K25" i="118"/>
  <c r="J25" i="118"/>
  <c r="I25" i="118"/>
  <c r="H25" i="118"/>
  <c r="G25" i="118"/>
  <c r="F25" i="118"/>
  <c r="E25" i="118"/>
  <c r="D25" i="118"/>
  <c r="C25" i="118"/>
  <c r="B25" i="118"/>
  <c r="L23" i="118"/>
  <c r="K23" i="118"/>
  <c r="J23" i="118"/>
  <c r="I23" i="118"/>
  <c r="H23" i="118"/>
  <c r="G23" i="118"/>
  <c r="F23" i="118"/>
  <c r="E23" i="118"/>
  <c r="D23" i="118"/>
  <c r="C23" i="118"/>
  <c r="B23" i="118"/>
  <c r="L22" i="118"/>
  <c r="K22" i="118"/>
  <c r="J22" i="118"/>
  <c r="I22" i="118"/>
  <c r="H22" i="118"/>
  <c r="G22" i="118"/>
  <c r="F22" i="118"/>
  <c r="E22" i="118"/>
  <c r="D22" i="118"/>
  <c r="C22" i="118"/>
  <c r="B22" i="118"/>
  <c r="L20" i="118"/>
  <c r="K20" i="118"/>
  <c r="J20" i="118"/>
  <c r="I20" i="118"/>
  <c r="H20" i="118"/>
  <c r="G20" i="118"/>
  <c r="F20" i="118"/>
  <c r="E20" i="118"/>
  <c r="D20" i="118"/>
  <c r="C20" i="118"/>
  <c r="B20" i="118"/>
  <c r="L19" i="118"/>
  <c r="K19" i="118"/>
  <c r="J19" i="118"/>
  <c r="I19" i="118"/>
  <c r="H19" i="118"/>
  <c r="G19" i="118"/>
  <c r="F19" i="118"/>
  <c r="E19" i="118"/>
  <c r="D19" i="118"/>
  <c r="C19" i="118"/>
  <c r="B19" i="118"/>
  <c r="L17" i="118"/>
  <c r="K17" i="118"/>
  <c r="J17" i="118"/>
  <c r="I17" i="118"/>
  <c r="H17" i="118"/>
  <c r="G17" i="118"/>
  <c r="F17" i="118"/>
  <c r="E17" i="118"/>
  <c r="D17" i="118"/>
  <c r="C17" i="118"/>
  <c r="B17" i="118"/>
  <c r="L16" i="118"/>
  <c r="K16" i="118"/>
  <c r="J16" i="118"/>
  <c r="I16" i="118"/>
  <c r="H16" i="118"/>
  <c r="G16" i="118"/>
  <c r="F16" i="118"/>
  <c r="E16" i="118"/>
  <c r="D16" i="118"/>
  <c r="C16" i="118"/>
  <c r="B16" i="118"/>
  <c r="L14" i="118"/>
  <c r="K14" i="118"/>
  <c r="J14" i="118"/>
  <c r="I14" i="118"/>
  <c r="H14" i="118"/>
  <c r="G14" i="118"/>
  <c r="F14" i="118"/>
  <c r="E14" i="118"/>
  <c r="D14" i="118"/>
  <c r="C14" i="118"/>
  <c r="B14" i="118"/>
  <c r="L13" i="118"/>
  <c r="K13" i="118"/>
  <c r="J13" i="118"/>
  <c r="I13" i="118"/>
  <c r="H13" i="118"/>
  <c r="G13" i="118"/>
  <c r="F13" i="118"/>
  <c r="E13" i="118"/>
  <c r="D13" i="118"/>
  <c r="C13" i="118"/>
  <c r="B13" i="118"/>
  <c r="L11" i="118"/>
  <c r="K11" i="118"/>
  <c r="J11" i="118"/>
  <c r="I11" i="118"/>
  <c r="H11" i="118"/>
  <c r="G11" i="118"/>
  <c r="F11" i="118"/>
  <c r="E11" i="118"/>
  <c r="D11" i="118"/>
  <c r="C11" i="118"/>
  <c r="B11" i="118"/>
  <c r="L10" i="118"/>
  <c r="K10" i="118"/>
  <c r="J10" i="118"/>
  <c r="I10" i="118"/>
  <c r="H10" i="118"/>
  <c r="G10" i="118"/>
  <c r="F10" i="118"/>
  <c r="E10" i="118"/>
  <c r="D10" i="118"/>
  <c r="C10" i="118"/>
  <c r="B10" i="118"/>
  <c r="L8" i="118"/>
  <c r="K8" i="118"/>
  <c r="J8" i="118"/>
  <c r="I8" i="118"/>
  <c r="H8" i="118"/>
  <c r="G8" i="118"/>
  <c r="F8" i="118"/>
  <c r="E8" i="118"/>
  <c r="D8" i="118"/>
  <c r="C8" i="118"/>
  <c r="B8" i="118"/>
  <c r="L7" i="118"/>
  <c r="K7" i="118"/>
  <c r="J7" i="118"/>
  <c r="I7" i="118"/>
  <c r="H7" i="118"/>
  <c r="G7" i="118"/>
  <c r="F7" i="118"/>
  <c r="E7" i="118"/>
  <c r="D7" i="118"/>
  <c r="C7" i="118"/>
  <c r="B7" i="118"/>
  <c r="L5" i="118"/>
  <c r="K5" i="118"/>
  <c r="J5" i="118"/>
  <c r="I5" i="118"/>
  <c r="H5" i="118"/>
  <c r="G5" i="118"/>
  <c r="F5" i="118"/>
  <c r="E5" i="118"/>
  <c r="D5" i="118"/>
  <c r="C5" i="118"/>
  <c r="B5" i="118"/>
  <c r="L4" i="118"/>
  <c r="K4" i="118"/>
  <c r="J4" i="118"/>
  <c r="I4" i="118"/>
  <c r="H4" i="118"/>
  <c r="G4" i="118"/>
  <c r="F4" i="118"/>
  <c r="E4" i="118"/>
  <c r="D4" i="118"/>
  <c r="C4" i="118"/>
  <c r="B4" i="118"/>
  <c r="A47" i="206"/>
  <c r="A46" i="206"/>
  <c r="E36" i="206"/>
  <c r="D36" i="206"/>
  <c r="C36" i="206"/>
  <c r="B36" i="206"/>
  <c r="E34" i="206"/>
  <c r="D34" i="206"/>
  <c r="C34" i="206"/>
  <c r="B34" i="206"/>
  <c r="E32" i="206"/>
  <c r="D32" i="206"/>
  <c r="C32" i="206"/>
  <c r="B32" i="206"/>
  <c r="E30" i="206"/>
  <c r="D30" i="206"/>
  <c r="C30" i="206"/>
  <c r="B30" i="206"/>
  <c r="E28" i="206"/>
  <c r="D28" i="206"/>
  <c r="C28" i="206"/>
  <c r="B28" i="206"/>
  <c r="E26" i="206"/>
  <c r="D26" i="206"/>
  <c r="C26" i="206"/>
  <c r="B26" i="206"/>
  <c r="E24" i="206"/>
  <c r="D24" i="206"/>
  <c r="C24" i="206"/>
  <c r="B24" i="206"/>
  <c r="E22" i="206"/>
  <c r="D22" i="206"/>
  <c r="C22" i="206"/>
  <c r="B22" i="206"/>
  <c r="E21" i="206"/>
  <c r="D21" i="206"/>
  <c r="C21" i="206"/>
  <c r="B21" i="206"/>
  <c r="E19" i="206"/>
  <c r="D19" i="206"/>
  <c r="C19" i="206"/>
  <c r="B19" i="206"/>
  <c r="E17" i="206"/>
  <c r="D17" i="206"/>
  <c r="C17" i="206"/>
  <c r="B17" i="206"/>
  <c r="E15" i="206"/>
  <c r="D15" i="206"/>
  <c r="C15" i="206"/>
  <c r="B15" i="206"/>
  <c r="E13" i="206"/>
  <c r="D13" i="206"/>
  <c r="C13" i="206"/>
  <c r="B13" i="206"/>
  <c r="E11" i="206"/>
  <c r="D11" i="206"/>
  <c r="C11" i="206"/>
  <c r="B11" i="206"/>
  <c r="E9" i="206"/>
  <c r="D9" i="206"/>
  <c r="C9" i="206"/>
  <c r="B9" i="206"/>
  <c r="E7" i="206"/>
  <c r="D7" i="206"/>
  <c r="C7" i="206"/>
  <c r="B7" i="206"/>
  <c r="E5" i="206"/>
  <c r="D5" i="206"/>
  <c r="C5" i="206"/>
  <c r="B5" i="206"/>
  <c r="E4" i="206"/>
  <c r="D4" i="206"/>
  <c r="C4" i="206"/>
  <c r="B4" i="206"/>
  <c r="A47" i="205"/>
  <c r="A46" i="205"/>
  <c r="E36" i="205"/>
  <c r="D36" i="205"/>
  <c r="C36" i="205"/>
  <c r="B36" i="205"/>
  <c r="E34" i="205"/>
  <c r="D34" i="205"/>
  <c r="C34" i="205"/>
  <c r="B34" i="205"/>
  <c r="E32" i="205"/>
  <c r="D32" i="205"/>
  <c r="C32" i="205"/>
  <c r="B32" i="205"/>
  <c r="E30" i="205"/>
  <c r="D30" i="205"/>
  <c r="C30" i="205"/>
  <c r="B30" i="205"/>
  <c r="E28" i="205"/>
  <c r="D28" i="205"/>
  <c r="C28" i="205"/>
  <c r="B28" i="205"/>
  <c r="E26" i="205"/>
  <c r="D26" i="205"/>
  <c r="C26" i="205"/>
  <c r="B26" i="205"/>
  <c r="E24" i="205"/>
  <c r="D24" i="205"/>
  <c r="C24" i="205"/>
  <c r="B24" i="205"/>
  <c r="E22" i="205"/>
  <c r="D22" i="205"/>
  <c r="C22" i="205"/>
  <c r="B22" i="205"/>
  <c r="E21" i="205"/>
  <c r="D21" i="205"/>
  <c r="C21" i="205"/>
  <c r="B21" i="205"/>
  <c r="E19" i="205"/>
  <c r="D19" i="205"/>
  <c r="C19" i="205"/>
  <c r="B19" i="205"/>
  <c r="E17" i="205"/>
  <c r="D17" i="205"/>
  <c r="C17" i="205"/>
  <c r="B17" i="205"/>
  <c r="E15" i="205"/>
  <c r="D15" i="205"/>
  <c r="C15" i="205"/>
  <c r="B15" i="205"/>
  <c r="E13" i="205"/>
  <c r="D13" i="205"/>
  <c r="C13" i="205"/>
  <c r="B13" i="205"/>
  <c r="E11" i="205"/>
  <c r="D11" i="205"/>
  <c r="C11" i="205"/>
  <c r="B11" i="205"/>
  <c r="E9" i="205"/>
  <c r="D9" i="205"/>
  <c r="C9" i="205"/>
  <c r="B9" i="205"/>
  <c r="E7" i="205"/>
  <c r="D7" i="205"/>
  <c r="C7" i="205"/>
  <c r="B7" i="205"/>
  <c r="E5" i="205"/>
  <c r="D5" i="205"/>
  <c r="C5" i="205"/>
  <c r="B5" i="205"/>
  <c r="E4" i="205"/>
  <c r="D4" i="205"/>
  <c r="C4" i="205"/>
  <c r="B4" i="205"/>
  <c r="A47" i="204"/>
  <c r="A46" i="204"/>
  <c r="E36" i="204"/>
  <c r="D36" i="204"/>
  <c r="C36" i="204"/>
  <c r="B36" i="204"/>
  <c r="E34" i="204"/>
  <c r="D34" i="204"/>
  <c r="C34" i="204"/>
  <c r="B34" i="204"/>
  <c r="E32" i="204"/>
  <c r="D32" i="204"/>
  <c r="C32" i="204"/>
  <c r="B32" i="204"/>
  <c r="E30" i="204"/>
  <c r="D30" i="204"/>
  <c r="C30" i="204"/>
  <c r="B30" i="204"/>
  <c r="E28" i="204"/>
  <c r="D28" i="204"/>
  <c r="C28" i="204"/>
  <c r="B28" i="204"/>
  <c r="E26" i="204"/>
  <c r="D26" i="204"/>
  <c r="C26" i="204"/>
  <c r="B26" i="204"/>
  <c r="E24" i="204"/>
  <c r="D24" i="204"/>
  <c r="C24" i="204"/>
  <c r="B24" i="204"/>
  <c r="E22" i="204"/>
  <c r="D22" i="204"/>
  <c r="C22" i="204"/>
  <c r="B22" i="204"/>
  <c r="E21" i="204"/>
  <c r="D21" i="204"/>
  <c r="C21" i="204"/>
  <c r="B21" i="204"/>
  <c r="E19" i="204"/>
  <c r="D19" i="204"/>
  <c r="C19" i="204"/>
  <c r="B19" i="204"/>
  <c r="E17" i="204"/>
  <c r="D17" i="204"/>
  <c r="C17" i="204"/>
  <c r="B17" i="204"/>
  <c r="E15" i="204"/>
  <c r="D15" i="204"/>
  <c r="C15" i="204"/>
  <c r="B15" i="204"/>
  <c r="E13" i="204"/>
  <c r="D13" i="204"/>
  <c r="C13" i="204"/>
  <c r="B13" i="204"/>
  <c r="E11" i="204"/>
  <c r="D11" i="204"/>
  <c r="C11" i="204"/>
  <c r="B11" i="204"/>
  <c r="E9" i="204"/>
  <c r="D9" i="204"/>
  <c r="C9" i="204"/>
  <c r="B9" i="204"/>
  <c r="E7" i="204"/>
  <c r="D7" i="204"/>
  <c r="C7" i="204"/>
  <c r="B7" i="204"/>
  <c r="E5" i="204"/>
  <c r="D5" i="204"/>
  <c r="C5" i="204"/>
  <c r="B5" i="204"/>
  <c r="E4" i="204"/>
  <c r="D4" i="204"/>
  <c r="C4" i="204"/>
  <c r="B4" i="204"/>
  <c r="A47" i="93"/>
  <c r="A46" i="93"/>
  <c r="E36" i="93"/>
  <c r="D36" i="93"/>
  <c r="C36" i="93"/>
  <c r="B36" i="93"/>
  <c r="E34" i="93"/>
  <c r="D34" i="93"/>
  <c r="C34" i="93"/>
  <c r="B34" i="93"/>
  <c r="E32" i="93"/>
  <c r="D32" i="93"/>
  <c r="C32" i="93"/>
  <c r="B32" i="93"/>
  <c r="E30" i="93"/>
  <c r="D30" i="93"/>
  <c r="C30" i="93"/>
  <c r="B30" i="93"/>
  <c r="E28" i="93"/>
  <c r="D28" i="93"/>
  <c r="C28" i="93"/>
  <c r="B28" i="93"/>
  <c r="E26" i="93"/>
  <c r="D26" i="93"/>
  <c r="C26" i="93"/>
  <c r="B26" i="93"/>
  <c r="E24" i="93"/>
  <c r="D24" i="93"/>
  <c r="C24" i="93"/>
  <c r="B24" i="93"/>
  <c r="E22" i="93"/>
  <c r="D22" i="93"/>
  <c r="C22" i="93"/>
  <c r="B22" i="93"/>
  <c r="E21" i="93"/>
  <c r="D21" i="93"/>
  <c r="C21" i="93"/>
  <c r="B21" i="93"/>
  <c r="E19" i="93"/>
  <c r="D19" i="93"/>
  <c r="C19" i="93"/>
  <c r="B19" i="93"/>
  <c r="E17" i="93"/>
  <c r="D17" i="93"/>
  <c r="C17" i="93"/>
  <c r="B17" i="93"/>
  <c r="E15" i="93"/>
  <c r="D15" i="93"/>
  <c r="C15" i="93"/>
  <c r="B15" i="93"/>
  <c r="E13" i="93"/>
  <c r="D13" i="93"/>
  <c r="C13" i="93"/>
  <c r="B13" i="93"/>
  <c r="E11" i="93"/>
  <c r="D11" i="93"/>
  <c r="C11" i="93"/>
  <c r="B11" i="93"/>
  <c r="E9" i="93"/>
  <c r="D9" i="93"/>
  <c r="C9" i="93"/>
  <c r="B9" i="93"/>
  <c r="E7" i="93"/>
  <c r="D7" i="93"/>
  <c r="C7" i="93"/>
  <c r="B7" i="93"/>
  <c r="E5" i="93"/>
  <c r="D5" i="93"/>
  <c r="C5" i="93"/>
  <c r="B5" i="93"/>
  <c r="E4" i="93"/>
  <c r="D4" i="93"/>
  <c r="C4" i="93"/>
  <c r="B4" i="93"/>
  <c r="A49" i="81"/>
  <c r="A48" i="81"/>
  <c r="E36" i="81"/>
  <c r="D36" i="81"/>
  <c r="C36" i="81"/>
  <c r="B36" i="81"/>
  <c r="E34" i="81"/>
  <c r="D34" i="81"/>
  <c r="C34" i="81"/>
  <c r="B34" i="81"/>
  <c r="E32" i="81"/>
  <c r="D32" i="81"/>
  <c r="C32" i="81"/>
  <c r="B32" i="81"/>
  <c r="E30" i="81"/>
  <c r="D30" i="81"/>
  <c r="C30" i="81"/>
  <c r="B30" i="81"/>
  <c r="E28" i="81"/>
  <c r="D28" i="81"/>
  <c r="C28" i="81"/>
  <c r="B28" i="81"/>
  <c r="E26" i="81"/>
  <c r="D26" i="81"/>
  <c r="C26" i="81"/>
  <c r="B26" i="81"/>
  <c r="E24" i="81"/>
  <c r="D24" i="81"/>
  <c r="C24" i="81"/>
  <c r="B24" i="81"/>
  <c r="E22" i="81"/>
  <c r="D22" i="81"/>
  <c r="C22" i="81"/>
  <c r="B22" i="81"/>
  <c r="E21" i="81"/>
  <c r="D21" i="81"/>
  <c r="C21" i="81"/>
  <c r="B21" i="81"/>
  <c r="E19" i="81"/>
  <c r="D19" i="81"/>
  <c r="C19" i="81"/>
  <c r="B19" i="81"/>
  <c r="E17" i="81"/>
  <c r="D17" i="81"/>
  <c r="C17" i="81"/>
  <c r="B17" i="81"/>
  <c r="E15" i="81"/>
  <c r="D15" i="81"/>
  <c r="C15" i="81"/>
  <c r="B15" i="81"/>
  <c r="E13" i="81"/>
  <c r="D13" i="81"/>
  <c r="C13" i="81"/>
  <c r="B13" i="81"/>
  <c r="E11" i="81"/>
  <c r="D11" i="81"/>
  <c r="C11" i="81"/>
  <c r="B11" i="81"/>
  <c r="E9" i="81"/>
  <c r="D9" i="81"/>
  <c r="C9" i="81"/>
  <c r="B9" i="81"/>
  <c r="E7" i="81"/>
  <c r="D7" i="81"/>
  <c r="C7" i="81"/>
  <c r="B7" i="81"/>
  <c r="E5" i="81"/>
  <c r="D5" i="81"/>
  <c r="C5" i="81"/>
  <c r="B5" i="81"/>
  <c r="E4" i="81"/>
  <c r="D4" i="81"/>
  <c r="C4" i="81"/>
  <c r="B4" i="81"/>
  <c r="E19" i="94"/>
  <c r="D19" i="94"/>
  <c r="C19" i="94"/>
  <c r="B19" i="94"/>
  <c r="E17" i="94"/>
  <c r="D17" i="94"/>
  <c r="C17" i="94"/>
  <c r="B17" i="94"/>
  <c r="E15" i="94"/>
  <c r="D15" i="94"/>
  <c r="C15" i="94"/>
  <c r="B15" i="94"/>
  <c r="E13" i="94"/>
  <c r="D13" i="94"/>
  <c r="C13" i="94"/>
  <c r="B13" i="94"/>
  <c r="E11" i="94"/>
  <c r="D11" i="94"/>
  <c r="C11" i="94"/>
  <c r="B11" i="94"/>
  <c r="E9" i="94"/>
  <c r="D9" i="94"/>
  <c r="C9" i="94"/>
  <c r="B9" i="94"/>
  <c r="E7" i="94"/>
  <c r="D7" i="94"/>
  <c r="C7" i="94"/>
  <c r="B7" i="94"/>
  <c r="E5" i="94"/>
  <c r="D5" i="94"/>
  <c r="C5" i="94"/>
  <c r="B5" i="94"/>
  <c r="E4" i="94"/>
  <c r="D4" i="94"/>
  <c r="C4" i="94"/>
  <c r="B4" i="94"/>
  <c r="E54" i="179"/>
  <c r="D54" i="179"/>
  <c r="C54" i="179"/>
  <c r="B54" i="179"/>
  <c r="E52" i="179"/>
  <c r="D52" i="179"/>
  <c r="C52" i="179"/>
  <c r="B52" i="179"/>
  <c r="E51" i="179"/>
  <c r="D51" i="179"/>
  <c r="C51" i="179"/>
  <c r="B51" i="179"/>
  <c r="E49" i="179"/>
  <c r="D49" i="179"/>
  <c r="C49" i="179"/>
  <c r="B49" i="179"/>
  <c r="E48" i="179"/>
  <c r="D48" i="179"/>
  <c r="C48" i="179"/>
  <c r="B48" i="179"/>
  <c r="E46" i="179"/>
  <c r="D46" i="179"/>
  <c r="C46" i="179"/>
  <c r="B46" i="179"/>
  <c r="E45" i="179"/>
  <c r="D45" i="179"/>
  <c r="C45" i="179"/>
  <c r="B45" i="179"/>
  <c r="E43" i="179"/>
  <c r="D43" i="179"/>
  <c r="C43" i="179"/>
  <c r="B43" i="179"/>
  <c r="E42" i="179"/>
  <c r="D42" i="179"/>
  <c r="C42" i="179"/>
  <c r="B42" i="179"/>
  <c r="E40" i="179"/>
  <c r="D40" i="179"/>
  <c r="C40" i="179"/>
  <c r="B40" i="179"/>
  <c r="E39" i="179"/>
  <c r="D39" i="179"/>
  <c r="C39" i="179"/>
  <c r="B39" i="179"/>
  <c r="E37" i="179"/>
  <c r="D37" i="179"/>
  <c r="C37" i="179"/>
  <c r="B37" i="179"/>
  <c r="E36" i="179"/>
  <c r="D36" i="179"/>
  <c r="C36" i="179"/>
  <c r="B36" i="179"/>
  <c r="E34" i="179"/>
  <c r="D34" i="179"/>
  <c r="C34" i="179"/>
  <c r="B34" i="179"/>
  <c r="E33" i="179"/>
  <c r="D33" i="179"/>
  <c r="C33" i="179"/>
  <c r="B33" i="179"/>
  <c r="E31" i="179"/>
  <c r="D31" i="179"/>
  <c r="C31" i="179"/>
  <c r="B31" i="179"/>
  <c r="E30" i="179"/>
  <c r="D30" i="179"/>
  <c r="C30" i="179"/>
  <c r="B30" i="179"/>
  <c r="E27" i="179"/>
  <c r="D27" i="179"/>
  <c r="C27" i="179"/>
  <c r="B27" i="179"/>
  <c r="E25" i="179"/>
  <c r="D25" i="179"/>
  <c r="C25" i="179"/>
  <c r="B25" i="179"/>
  <c r="E24" i="179"/>
  <c r="D24" i="179"/>
  <c r="C24" i="179"/>
  <c r="B24" i="179"/>
  <c r="E22" i="179"/>
  <c r="D22" i="179"/>
  <c r="C22" i="179"/>
  <c r="B22" i="179"/>
  <c r="E21" i="179"/>
  <c r="D21" i="179"/>
  <c r="C21" i="179"/>
  <c r="B21" i="179"/>
  <c r="E19" i="179"/>
  <c r="D19" i="179"/>
  <c r="C19" i="179"/>
  <c r="B19" i="179"/>
  <c r="E18" i="179"/>
  <c r="D18" i="179"/>
  <c r="C18" i="179"/>
  <c r="B18" i="179"/>
  <c r="E16" i="179"/>
  <c r="D16" i="179"/>
  <c r="C16" i="179"/>
  <c r="B16" i="179"/>
  <c r="E15" i="179"/>
  <c r="D15" i="179"/>
  <c r="C15" i="179"/>
  <c r="B15" i="179"/>
  <c r="E13" i="179"/>
  <c r="D13" i="179"/>
  <c r="C13" i="179"/>
  <c r="B13" i="179"/>
  <c r="E12" i="179"/>
  <c r="D12" i="179"/>
  <c r="C12" i="179"/>
  <c r="B12" i="179"/>
  <c r="E10" i="179"/>
  <c r="D10" i="179"/>
  <c r="C10" i="179"/>
  <c r="B10" i="179"/>
  <c r="E9" i="179"/>
  <c r="D9" i="179"/>
  <c r="C9" i="179"/>
  <c r="B9" i="179"/>
  <c r="E7" i="179"/>
  <c r="D7" i="179"/>
  <c r="C7" i="179"/>
  <c r="B7" i="179"/>
  <c r="E6" i="179"/>
  <c r="D6" i="179"/>
  <c r="C6" i="179"/>
  <c r="B6" i="179"/>
  <c r="E4" i="179"/>
  <c r="D4" i="179"/>
  <c r="C4" i="179"/>
  <c r="B4" i="179"/>
  <c r="E3" i="179"/>
  <c r="D3" i="179"/>
  <c r="C3" i="179"/>
  <c r="B3" i="179"/>
  <c r="E54" i="183"/>
  <c r="D54" i="183"/>
  <c r="C54" i="183"/>
  <c r="B54" i="183"/>
  <c r="E52" i="183"/>
  <c r="D52" i="183"/>
  <c r="C52" i="183"/>
  <c r="B52" i="183"/>
  <c r="E51" i="183"/>
  <c r="D51" i="183"/>
  <c r="C51" i="183"/>
  <c r="B51" i="183"/>
  <c r="E49" i="183"/>
  <c r="D49" i="183"/>
  <c r="C49" i="183"/>
  <c r="B49" i="183"/>
  <c r="E48" i="183"/>
  <c r="D48" i="183"/>
  <c r="C48" i="183"/>
  <c r="B48" i="183"/>
  <c r="E46" i="183"/>
  <c r="D46" i="183"/>
  <c r="C46" i="183"/>
  <c r="B46" i="183"/>
  <c r="E45" i="183"/>
  <c r="D45" i="183"/>
  <c r="C45" i="183"/>
  <c r="B45" i="183"/>
  <c r="E43" i="183"/>
  <c r="D43" i="183"/>
  <c r="C43" i="183"/>
  <c r="B43" i="183"/>
  <c r="E42" i="183"/>
  <c r="D42" i="183"/>
  <c r="C42" i="183"/>
  <c r="B42" i="183"/>
  <c r="E40" i="183"/>
  <c r="D40" i="183"/>
  <c r="C40" i="183"/>
  <c r="B40" i="183"/>
  <c r="E39" i="183"/>
  <c r="D39" i="183"/>
  <c r="C39" i="183"/>
  <c r="B39" i="183"/>
  <c r="E37" i="183"/>
  <c r="D37" i="183"/>
  <c r="C37" i="183"/>
  <c r="B37" i="183"/>
  <c r="E36" i="183"/>
  <c r="D36" i="183"/>
  <c r="C36" i="183"/>
  <c r="B36" i="183"/>
  <c r="E34" i="183"/>
  <c r="D34" i="183"/>
  <c r="C34" i="183"/>
  <c r="B34" i="183"/>
  <c r="E33" i="183"/>
  <c r="D33" i="183"/>
  <c r="C33" i="183"/>
  <c r="B33" i="183"/>
  <c r="E31" i="183"/>
  <c r="D31" i="183"/>
  <c r="C31" i="183"/>
  <c r="B31" i="183"/>
  <c r="E30" i="183"/>
  <c r="D30" i="183"/>
  <c r="C30" i="183"/>
  <c r="B30" i="183"/>
  <c r="E27" i="183"/>
  <c r="D27" i="183"/>
  <c r="C27" i="183"/>
  <c r="B27" i="183"/>
  <c r="E25" i="183"/>
  <c r="D25" i="183"/>
  <c r="C25" i="183"/>
  <c r="B25" i="183"/>
  <c r="E24" i="183"/>
  <c r="D24" i="183"/>
  <c r="C24" i="183"/>
  <c r="B24" i="183"/>
  <c r="E22" i="183"/>
  <c r="D22" i="183"/>
  <c r="C22" i="183"/>
  <c r="B22" i="183"/>
  <c r="E21" i="183"/>
  <c r="D21" i="183"/>
  <c r="C21" i="183"/>
  <c r="B21" i="183"/>
  <c r="E19" i="183"/>
  <c r="D19" i="183"/>
  <c r="C19" i="183"/>
  <c r="B19" i="183"/>
  <c r="E18" i="183"/>
  <c r="D18" i="183"/>
  <c r="C18" i="183"/>
  <c r="B18" i="183"/>
  <c r="E16" i="183"/>
  <c r="D16" i="183"/>
  <c r="C16" i="183"/>
  <c r="B16" i="183"/>
  <c r="E15" i="183"/>
  <c r="D15" i="183"/>
  <c r="C15" i="183"/>
  <c r="B15" i="183"/>
  <c r="E13" i="183"/>
  <c r="D13" i="183"/>
  <c r="C13" i="183"/>
  <c r="B13" i="183"/>
  <c r="E12" i="183"/>
  <c r="D12" i="183"/>
  <c r="C12" i="183"/>
  <c r="B12" i="183"/>
  <c r="E10" i="183"/>
  <c r="D10" i="183"/>
  <c r="C10" i="183"/>
  <c r="B10" i="183"/>
  <c r="E9" i="183"/>
  <c r="D9" i="183"/>
  <c r="C9" i="183"/>
  <c r="B9" i="183"/>
  <c r="E7" i="183"/>
  <c r="D7" i="183"/>
  <c r="C7" i="183"/>
  <c r="B7" i="183"/>
  <c r="E6" i="183"/>
  <c r="D6" i="183"/>
  <c r="C6" i="183"/>
  <c r="B6" i="183"/>
  <c r="E4" i="183"/>
  <c r="D4" i="183"/>
  <c r="C4" i="183"/>
  <c r="B4" i="183"/>
  <c r="E3" i="183"/>
  <c r="D3" i="183"/>
  <c r="C3" i="183"/>
  <c r="B3" i="183"/>
  <c r="E28" i="182"/>
  <c r="D28" i="182"/>
  <c r="C28" i="182"/>
  <c r="B28" i="182"/>
  <c r="E26" i="182"/>
  <c r="D26" i="182"/>
  <c r="C26" i="182"/>
  <c r="B26" i="182"/>
  <c r="E25" i="182"/>
  <c r="D25" i="182"/>
  <c r="C25" i="182"/>
  <c r="B25" i="182"/>
  <c r="E23" i="182"/>
  <c r="D23" i="182"/>
  <c r="C23" i="182"/>
  <c r="B23" i="182"/>
  <c r="E22" i="182"/>
  <c r="D22" i="182"/>
  <c r="C22" i="182"/>
  <c r="B22" i="182"/>
  <c r="E20" i="182"/>
  <c r="D20" i="182"/>
  <c r="C20" i="182"/>
  <c r="B20" i="182"/>
  <c r="E19" i="182"/>
  <c r="D19" i="182"/>
  <c r="C19" i="182"/>
  <c r="B19" i="182"/>
  <c r="E17" i="182"/>
  <c r="D17" i="182"/>
  <c r="C17" i="182"/>
  <c r="B17" i="182"/>
  <c r="E16" i="182"/>
  <c r="D16" i="182"/>
  <c r="C16" i="182"/>
  <c r="B16" i="182"/>
  <c r="E14" i="182"/>
  <c r="D14" i="182"/>
  <c r="C14" i="182"/>
  <c r="B14" i="182"/>
  <c r="E13" i="182"/>
  <c r="D13" i="182"/>
  <c r="C13" i="182"/>
  <c r="B13" i="182"/>
  <c r="E11" i="182"/>
  <c r="D11" i="182"/>
  <c r="C11" i="182"/>
  <c r="B11" i="182"/>
  <c r="E10" i="182"/>
  <c r="D10" i="182"/>
  <c r="C10" i="182"/>
  <c r="B10" i="182"/>
  <c r="E8" i="182"/>
  <c r="D8" i="182"/>
  <c r="C8" i="182"/>
  <c r="B8" i="182"/>
  <c r="E7" i="182"/>
  <c r="D7" i="182"/>
  <c r="C7" i="182"/>
  <c r="B7" i="182"/>
  <c r="E5" i="182"/>
  <c r="D5" i="182"/>
  <c r="C5" i="182"/>
  <c r="B5" i="182"/>
  <c r="E4" i="182"/>
  <c r="D4" i="182"/>
  <c r="C4" i="182"/>
  <c r="B4" i="182"/>
  <c r="E54" i="180"/>
  <c r="D54" i="180"/>
  <c r="C54" i="180"/>
  <c r="B54" i="180"/>
  <c r="E52" i="180"/>
  <c r="D52" i="180"/>
  <c r="C52" i="180"/>
  <c r="B52" i="180"/>
  <c r="E51" i="180"/>
  <c r="D51" i="180"/>
  <c r="C51" i="180"/>
  <c r="B51" i="180"/>
  <c r="E49" i="180"/>
  <c r="D49" i="180"/>
  <c r="C49" i="180"/>
  <c r="B49" i="180"/>
  <c r="E48" i="180"/>
  <c r="D48" i="180"/>
  <c r="C48" i="180"/>
  <c r="B48" i="180"/>
  <c r="E46" i="180"/>
  <c r="D46" i="180"/>
  <c r="C46" i="180"/>
  <c r="B46" i="180"/>
  <c r="E45" i="180"/>
  <c r="D45" i="180"/>
  <c r="C45" i="180"/>
  <c r="B45" i="180"/>
  <c r="E43" i="180"/>
  <c r="D43" i="180"/>
  <c r="C43" i="180"/>
  <c r="B43" i="180"/>
  <c r="E42" i="180"/>
  <c r="D42" i="180"/>
  <c r="C42" i="180"/>
  <c r="B42" i="180"/>
  <c r="E40" i="180"/>
  <c r="D40" i="180"/>
  <c r="C40" i="180"/>
  <c r="B40" i="180"/>
  <c r="E39" i="180"/>
  <c r="D39" i="180"/>
  <c r="C39" i="180"/>
  <c r="B39" i="180"/>
  <c r="E37" i="180"/>
  <c r="D37" i="180"/>
  <c r="C37" i="180"/>
  <c r="B37" i="180"/>
  <c r="E36" i="180"/>
  <c r="D36" i="180"/>
  <c r="C36" i="180"/>
  <c r="B36" i="180"/>
  <c r="E34" i="180"/>
  <c r="D34" i="180"/>
  <c r="C34" i="180"/>
  <c r="B34" i="180"/>
  <c r="E33" i="180"/>
  <c r="D33" i="180"/>
  <c r="C33" i="180"/>
  <c r="B33" i="180"/>
  <c r="E31" i="180"/>
  <c r="D31" i="180"/>
  <c r="C31" i="180"/>
  <c r="B31" i="180"/>
  <c r="E30" i="180"/>
  <c r="D30" i="180"/>
  <c r="C30" i="180"/>
  <c r="B30" i="180"/>
  <c r="E27" i="180"/>
  <c r="D27" i="180"/>
  <c r="C27" i="180"/>
  <c r="B27" i="180"/>
  <c r="E25" i="180"/>
  <c r="D25" i="180"/>
  <c r="C25" i="180"/>
  <c r="B25" i="180"/>
  <c r="E24" i="180"/>
  <c r="D24" i="180"/>
  <c r="C24" i="180"/>
  <c r="B24" i="180"/>
  <c r="E22" i="180"/>
  <c r="D22" i="180"/>
  <c r="C22" i="180"/>
  <c r="B22" i="180"/>
  <c r="E21" i="180"/>
  <c r="D21" i="180"/>
  <c r="C21" i="180"/>
  <c r="B21" i="180"/>
  <c r="E19" i="180"/>
  <c r="D19" i="180"/>
  <c r="C19" i="180"/>
  <c r="B19" i="180"/>
  <c r="E18" i="180"/>
  <c r="D18" i="180"/>
  <c r="C18" i="180"/>
  <c r="B18" i="180"/>
  <c r="E16" i="180"/>
  <c r="D16" i="180"/>
  <c r="C16" i="180"/>
  <c r="B16" i="180"/>
  <c r="E15" i="180"/>
  <c r="D15" i="180"/>
  <c r="C15" i="180"/>
  <c r="B15" i="180"/>
  <c r="E13" i="180"/>
  <c r="D13" i="180"/>
  <c r="C13" i="180"/>
  <c r="B13" i="180"/>
  <c r="E12" i="180"/>
  <c r="D12" i="180"/>
  <c r="C12" i="180"/>
  <c r="B12" i="180"/>
  <c r="E10" i="180"/>
  <c r="D10" i="180"/>
  <c r="C10" i="180"/>
  <c r="B10" i="180"/>
  <c r="E9" i="180"/>
  <c r="D9" i="180"/>
  <c r="C9" i="180"/>
  <c r="B9" i="180"/>
  <c r="E7" i="180"/>
  <c r="D7" i="180"/>
  <c r="C7" i="180"/>
  <c r="B7" i="180"/>
  <c r="E6" i="180"/>
  <c r="D6" i="180"/>
  <c r="C6" i="180"/>
  <c r="B6" i="180"/>
  <c r="E4" i="180"/>
  <c r="D4" i="180"/>
  <c r="C4" i="180"/>
  <c r="B4" i="180"/>
  <c r="E3" i="180"/>
  <c r="D3" i="180"/>
  <c r="C3" i="180"/>
  <c r="B3" i="180"/>
  <c r="E27" i="181"/>
  <c r="D27" i="181"/>
  <c r="C27" i="181"/>
  <c r="B27" i="181"/>
  <c r="E25" i="181"/>
  <c r="D25" i="181"/>
  <c r="C25" i="181"/>
  <c r="B25" i="181"/>
  <c r="E24" i="181"/>
  <c r="D24" i="181"/>
  <c r="C24" i="181"/>
  <c r="B24" i="181"/>
  <c r="E22" i="181"/>
  <c r="D22" i="181"/>
  <c r="C22" i="181"/>
  <c r="B22" i="181"/>
  <c r="E21" i="181"/>
  <c r="D21" i="181"/>
  <c r="C21" i="181"/>
  <c r="B21" i="181"/>
  <c r="E19" i="181"/>
  <c r="D19" i="181"/>
  <c r="C19" i="181"/>
  <c r="B19" i="181"/>
  <c r="E18" i="181"/>
  <c r="D18" i="181"/>
  <c r="C18" i="181"/>
  <c r="B18" i="181"/>
  <c r="E16" i="181"/>
  <c r="D16" i="181"/>
  <c r="C16" i="181"/>
  <c r="B16" i="181"/>
  <c r="E15" i="181"/>
  <c r="D15" i="181"/>
  <c r="C15" i="181"/>
  <c r="B15" i="181"/>
  <c r="E13" i="181"/>
  <c r="D13" i="181"/>
  <c r="C13" i="181"/>
  <c r="B13" i="181"/>
  <c r="E12" i="181"/>
  <c r="D12" i="181"/>
  <c r="C12" i="181"/>
  <c r="B12" i="181"/>
  <c r="E10" i="181"/>
  <c r="D10" i="181"/>
  <c r="C10" i="181"/>
  <c r="B10" i="181"/>
  <c r="E9" i="181"/>
  <c r="D9" i="181"/>
  <c r="C9" i="181"/>
  <c r="B9" i="181"/>
  <c r="E7" i="181"/>
  <c r="D7" i="181"/>
  <c r="C7" i="181"/>
  <c r="B7" i="181"/>
  <c r="E6" i="181"/>
  <c r="D6" i="181"/>
  <c r="C6" i="181"/>
  <c r="B6" i="181"/>
  <c r="E4" i="181"/>
  <c r="D4" i="181"/>
  <c r="C4" i="181"/>
  <c r="B4" i="181"/>
  <c r="E3" i="181"/>
  <c r="D3" i="181"/>
  <c r="C3" i="181"/>
  <c r="B3" i="181"/>
  <c r="A48" i="194"/>
  <c r="A47" i="194"/>
  <c r="A46" i="194"/>
  <c r="J38" i="194"/>
  <c r="I38" i="194"/>
  <c r="H38" i="194"/>
  <c r="G38" i="194"/>
  <c r="F38" i="194"/>
  <c r="E38" i="194"/>
  <c r="D38" i="194"/>
  <c r="C38" i="194"/>
  <c r="B38" i="194"/>
  <c r="J37" i="194"/>
  <c r="I37" i="194"/>
  <c r="H37" i="194"/>
  <c r="G37" i="194"/>
  <c r="F37" i="194"/>
  <c r="E37" i="194"/>
  <c r="D37" i="194"/>
  <c r="C37" i="194"/>
  <c r="B37" i="194"/>
  <c r="J35" i="194"/>
  <c r="I35" i="194"/>
  <c r="H35" i="194"/>
  <c r="G35" i="194"/>
  <c r="F35" i="194"/>
  <c r="E35" i="194"/>
  <c r="D35" i="194"/>
  <c r="C35" i="194"/>
  <c r="B35" i="194"/>
  <c r="J34" i="194"/>
  <c r="I34" i="194"/>
  <c r="H34" i="194"/>
  <c r="G34" i="194"/>
  <c r="F34" i="194"/>
  <c r="E34" i="194"/>
  <c r="D34" i="194"/>
  <c r="C34" i="194"/>
  <c r="B34" i="194"/>
  <c r="J32" i="194"/>
  <c r="I32" i="194"/>
  <c r="H32" i="194"/>
  <c r="G32" i="194"/>
  <c r="F32" i="194"/>
  <c r="E32" i="194"/>
  <c r="D32" i="194"/>
  <c r="C32" i="194"/>
  <c r="B32" i="194"/>
  <c r="J31" i="194"/>
  <c r="I31" i="194"/>
  <c r="H31" i="194"/>
  <c r="G31" i="194"/>
  <c r="F31" i="194"/>
  <c r="E31" i="194"/>
  <c r="D31" i="194"/>
  <c r="C31" i="194"/>
  <c r="B31" i="194"/>
  <c r="J29" i="194"/>
  <c r="I29" i="194"/>
  <c r="H29" i="194"/>
  <c r="G29" i="194"/>
  <c r="F29" i="194"/>
  <c r="E29" i="194"/>
  <c r="D29" i="194"/>
  <c r="C29" i="194"/>
  <c r="B29" i="194"/>
  <c r="J28" i="194"/>
  <c r="I28" i="194"/>
  <c r="H28" i="194"/>
  <c r="G28" i="194"/>
  <c r="F28" i="194"/>
  <c r="E28" i="194"/>
  <c r="D28" i="194"/>
  <c r="C28" i="194"/>
  <c r="B28" i="194"/>
  <c r="J26" i="194"/>
  <c r="I26" i="194"/>
  <c r="H26" i="194"/>
  <c r="G26" i="194"/>
  <c r="F26" i="194"/>
  <c r="E26" i="194"/>
  <c r="D26" i="194"/>
  <c r="C26" i="194"/>
  <c r="B26" i="194"/>
  <c r="J25" i="194"/>
  <c r="I25" i="194"/>
  <c r="H25" i="194"/>
  <c r="G25" i="194"/>
  <c r="F25" i="194"/>
  <c r="E25" i="194"/>
  <c r="D25" i="194"/>
  <c r="C25" i="194"/>
  <c r="B25" i="194"/>
  <c r="J23" i="194"/>
  <c r="I23" i="194"/>
  <c r="H23" i="194"/>
  <c r="G23" i="194"/>
  <c r="F23" i="194"/>
  <c r="E23" i="194"/>
  <c r="D23" i="194"/>
  <c r="C23" i="194"/>
  <c r="B23" i="194"/>
  <c r="J22" i="194"/>
  <c r="I22" i="194"/>
  <c r="H22" i="194"/>
  <c r="G22" i="194"/>
  <c r="F22" i="194"/>
  <c r="E22" i="194"/>
  <c r="D22" i="194"/>
  <c r="C22" i="194"/>
  <c r="B22" i="194"/>
  <c r="J20" i="194"/>
  <c r="I20" i="194"/>
  <c r="H20" i="194"/>
  <c r="G20" i="194"/>
  <c r="F20" i="194"/>
  <c r="E20" i="194"/>
  <c r="D20" i="194"/>
  <c r="C20" i="194"/>
  <c r="B20" i="194"/>
  <c r="J19" i="194"/>
  <c r="I19" i="194"/>
  <c r="H19" i="194"/>
  <c r="G19" i="194"/>
  <c r="F19" i="194"/>
  <c r="E19" i="194"/>
  <c r="D19" i="194"/>
  <c r="C19" i="194"/>
  <c r="B19" i="194"/>
  <c r="J17" i="194"/>
  <c r="I17" i="194"/>
  <c r="H17" i="194"/>
  <c r="G17" i="194"/>
  <c r="F17" i="194"/>
  <c r="E17" i="194"/>
  <c r="D17" i="194"/>
  <c r="C17" i="194"/>
  <c r="B17" i="194"/>
  <c r="J16" i="194"/>
  <c r="I16" i="194"/>
  <c r="H16" i="194"/>
  <c r="G16" i="194"/>
  <c r="F16" i="194"/>
  <c r="E16" i="194"/>
  <c r="D16" i="194"/>
  <c r="C16" i="194"/>
  <c r="B16" i="194"/>
  <c r="J14" i="194"/>
  <c r="I14" i="194"/>
  <c r="H14" i="194"/>
  <c r="G14" i="194"/>
  <c r="F14" i="194"/>
  <c r="E14" i="194"/>
  <c r="D14" i="194"/>
  <c r="C14" i="194"/>
  <c r="B14" i="194"/>
  <c r="J13" i="194"/>
  <c r="I13" i="194"/>
  <c r="H13" i="194"/>
  <c r="G13" i="194"/>
  <c r="F13" i="194"/>
  <c r="E13" i="194"/>
  <c r="D13" i="194"/>
  <c r="C13" i="194"/>
  <c r="B13" i="194"/>
  <c r="J11" i="194"/>
  <c r="I11" i="194"/>
  <c r="H11" i="194"/>
  <c r="G11" i="194"/>
  <c r="F11" i="194"/>
  <c r="E11" i="194"/>
  <c r="D11" i="194"/>
  <c r="C11" i="194"/>
  <c r="B11" i="194"/>
  <c r="J10" i="194"/>
  <c r="I10" i="194"/>
  <c r="H10" i="194"/>
  <c r="G10" i="194"/>
  <c r="F10" i="194"/>
  <c r="E10" i="194"/>
  <c r="D10" i="194"/>
  <c r="C10" i="194"/>
  <c r="B10" i="194"/>
  <c r="J8" i="194"/>
  <c r="I8" i="194"/>
  <c r="H8" i="194"/>
  <c r="G8" i="194"/>
  <c r="F8" i="194"/>
  <c r="E8" i="194"/>
  <c r="D8" i="194"/>
  <c r="C8" i="194"/>
  <c r="B8" i="194"/>
  <c r="J7" i="194"/>
  <c r="I7" i="194"/>
  <c r="H7" i="194"/>
  <c r="G7" i="194"/>
  <c r="F7" i="194"/>
  <c r="E7" i="194"/>
  <c r="D7" i="194"/>
  <c r="C7" i="194"/>
  <c r="B7" i="194"/>
  <c r="J5" i="194"/>
  <c r="I5" i="194"/>
  <c r="H5" i="194"/>
  <c r="G5" i="194"/>
  <c r="F5" i="194"/>
  <c r="E5" i="194"/>
  <c r="D5" i="194"/>
  <c r="C5" i="194"/>
  <c r="B5" i="194"/>
  <c r="J4" i="194"/>
  <c r="I4" i="194"/>
  <c r="H4" i="194"/>
  <c r="G4" i="194"/>
  <c r="F4" i="194"/>
  <c r="E4" i="194"/>
  <c r="D4" i="194"/>
  <c r="C4" i="194"/>
  <c r="B4" i="194"/>
  <c r="A27" i="193"/>
  <c r="A26" i="193"/>
  <c r="A25" i="193"/>
  <c r="J19" i="193"/>
  <c r="I19" i="193"/>
  <c r="H19" i="193"/>
  <c r="G19" i="193"/>
  <c r="F19" i="193"/>
  <c r="E19" i="193"/>
  <c r="D19" i="193"/>
  <c r="C19" i="193"/>
  <c r="B19" i="193"/>
  <c r="J18" i="193"/>
  <c r="I18" i="193"/>
  <c r="H18" i="193"/>
  <c r="G18" i="193"/>
  <c r="F18" i="193"/>
  <c r="E18" i="193"/>
  <c r="D18" i="193"/>
  <c r="C18" i="193"/>
  <c r="B18" i="193"/>
  <c r="J16" i="193"/>
  <c r="I16" i="193"/>
  <c r="H16" i="193"/>
  <c r="G16" i="193"/>
  <c r="F16" i="193"/>
  <c r="E16" i="193"/>
  <c r="D16" i="193"/>
  <c r="C16" i="193"/>
  <c r="B16" i="193"/>
  <c r="J15" i="193"/>
  <c r="I15" i="193"/>
  <c r="H15" i="193"/>
  <c r="G15" i="193"/>
  <c r="F15" i="193"/>
  <c r="E15" i="193"/>
  <c r="D15" i="193"/>
  <c r="C15" i="193"/>
  <c r="B15" i="193"/>
  <c r="J13" i="193"/>
  <c r="I13" i="193"/>
  <c r="H13" i="193"/>
  <c r="G13" i="193"/>
  <c r="F13" i="193"/>
  <c r="E13" i="193"/>
  <c r="D13" i="193"/>
  <c r="C13" i="193"/>
  <c r="B13" i="193"/>
  <c r="J12" i="193"/>
  <c r="I12" i="193"/>
  <c r="H12" i="193"/>
  <c r="G12" i="193"/>
  <c r="F12" i="193"/>
  <c r="E12" i="193"/>
  <c r="D12" i="193"/>
  <c r="C12" i="193"/>
  <c r="B12" i="193"/>
  <c r="J10" i="193"/>
  <c r="I10" i="193"/>
  <c r="H10" i="193"/>
  <c r="G10" i="193"/>
  <c r="F10" i="193"/>
  <c r="E10" i="193"/>
  <c r="D10" i="193"/>
  <c r="C10" i="193"/>
  <c r="B10" i="193"/>
  <c r="J9" i="193"/>
  <c r="I9" i="193"/>
  <c r="H9" i="193"/>
  <c r="G9" i="193"/>
  <c r="F9" i="193"/>
  <c r="E9" i="193"/>
  <c r="D9" i="193"/>
  <c r="C9" i="193"/>
  <c r="B9" i="193"/>
  <c r="J7" i="193"/>
  <c r="I7" i="193"/>
  <c r="H7" i="193"/>
  <c r="G7" i="193"/>
  <c r="F7" i="193"/>
  <c r="E7" i="193"/>
  <c r="D7" i="193"/>
  <c r="C7" i="193"/>
  <c r="B7" i="193"/>
  <c r="J6" i="193"/>
  <c r="I6" i="193"/>
  <c r="H6" i="193"/>
  <c r="G6" i="193"/>
  <c r="F6" i="193"/>
  <c r="E6" i="193"/>
  <c r="D6" i="193"/>
  <c r="C6" i="193"/>
  <c r="B6" i="193"/>
  <c r="J4" i="193"/>
  <c r="I4" i="193"/>
  <c r="H4" i="193"/>
  <c r="G4" i="193"/>
  <c r="F4" i="193"/>
  <c r="E4" i="193"/>
  <c r="D4" i="193"/>
  <c r="C4" i="193"/>
  <c r="B4" i="193"/>
  <c r="J3" i="193"/>
  <c r="I3" i="193"/>
  <c r="H3" i="193"/>
  <c r="G3" i="193"/>
  <c r="F3" i="193"/>
  <c r="E3" i="193"/>
  <c r="D3" i="193"/>
  <c r="C3" i="193"/>
  <c r="B3" i="193"/>
  <c r="A45" i="159"/>
  <c r="A44" i="159"/>
  <c r="J38" i="159"/>
  <c r="I38" i="159"/>
  <c r="H38" i="159"/>
  <c r="G38" i="159"/>
  <c r="F38" i="159"/>
  <c r="E38" i="159"/>
  <c r="D38" i="159"/>
  <c r="C38" i="159"/>
  <c r="B38" i="159"/>
  <c r="J37" i="159"/>
  <c r="I37" i="159"/>
  <c r="H37" i="159"/>
  <c r="G37" i="159"/>
  <c r="F37" i="159"/>
  <c r="E37" i="159"/>
  <c r="D37" i="159"/>
  <c r="C37" i="159"/>
  <c r="B37" i="159"/>
  <c r="J35" i="159"/>
  <c r="I35" i="159"/>
  <c r="H35" i="159"/>
  <c r="G35" i="159"/>
  <c r="F35" i="159"/>
  <c r="E35" i="159"/>
  <c r="D35" i="159"/>
  <c r="C35" i="159"/>
  <c r="B35" i="159"/>
  <c r="J34" i="159"/>
  <c r="I34" i="159"/>
  <c r="H34" i="159"/>
  <c r="G34" i="159"/>
  <c r="F34" i="159"/>
  <c r="E34" i="159"/>
  <c r="D34" i="159"/>
  <c r="C34" i="159"/>
  <c r="B34" i="159"/>
  <c r="J32" i="159"/>
  <c r="I32" i="159"/>
  <c r="H32" i="159"/>
  <c r="G32" i="159"/>
  <c r="F32" i="159"/>
  <c r="E32" i="159"/>
  <c r="D32" i="159"/>
  <c r="C32" i="159"/>
  <c r="B32" i="159"/>
  <c r="J31" i="159"/>
  <c r="I31" i="159"/>
  <c r="H31" i="159"/>
  <c r="G31" i="159"/>
  <c r="F31" i="159"/>
  <c r="E31" i="159"/>
  <c r="D31" i="159"/>
  <c r="C31" i="159"/>
  <c r="B31" i="159"/>
  <c r="J29" i="159"/>
  <c r="I29" i="159"/>
  <c r="H29" i="159"/>
  <c r="G29" i="159"/>
  <c r="F29" i="159"/>
  <c r="E29" i="159"/>
  <c r="D29" i="159"/>
  <c r="C29" i="159"/>
  <c r="B29" i="159"/>
  <c r="J28" i="159"/>
  <c r="I28" i="159"/>
  <c r="H28" i="159"/>
  <c r="G28" i="159"/>
  <c r="F28" i="159"/>
  <c r="E28" i="159"/>
  <c r="D28" i="159"/>
  <c r="C28" i="159"/>
  <c r="B28" i="159"/>
  <c r="J26" i="159"/>
  <c r="I26" i="159"/>
  <c r="H26" i="159"/>
  <c r="G26" i="159"/>
  <c r="F26" i="159"/>
  <c r="E26" i="159"/>
  <c r="D26" i="159"/>
  <c r="C26" i="159"/>
  <c r="B26" i="159"/>
  <c r="J25" i="159"/>
  <c r="I25" i="159"/>
  <c r="H25" i="159"/>
  <c r="G25" i="159"/>
  <c r="F25" i="159"/>
  <c r="E25" i="159"/>
  <c r="D25" i="159"/>
  <c r="C25" i="159"/>
  <c r="B25" i="159"/>
  <c r="J23" i="159"/>
  <c r="I23" i="159"/>
  <c r="H23" i="159"/>
  <c r="G23" i="159"/>
  <c r="F23" i="159"/>
  <c r="E23" i="159"/>
  <c r="D23" i="159"/>
  <c r="C23" i="159"/>
  <c r="B23" i="159"/>
  <c r="J22" i="159"/>
  <c r="I22" i="159"/>
  <c r="H22" i="159"/>
  <c r="G22" i="159"/>
  <c r="F22" i="159"/>
  <c r="E22" i="159"/>
  <c r="D22" i="159"/>
  <c r="C22" i="159"/>
  <c r="B22" i="159"/>
  <c r="J20" i="159"/>
  <c r="I20" i="159"/>
  <c r="H20" i="159"/>
  <c r="G20" i="159"/>
  <c r="F20" i="159"/>
  <c r="E20" i="159"/>
  <c r="D20" i="159"/>
  <c r="C20" i="159"/>
  <c r="B20" i="159"/>
  <c r="J19" i="159"/>
  <c r="I19" i="159"/>
  <c r="H19" i="159"/>
  <c r="G19" i="159"/>
  <c r="F19" i="159"/>
  <c r="E19" i="159"/>
  <c r="D19" i="159"/>
  <c r="C19" i="159"/>
  <c r="B19" i="159"/>
  <c r="J17" i="159"/>
  <c r="I17" i="159"/>
  <c r="H17" i="159"/>
  <c r="G17" i="159"/>
  <c r="F17" i="159"/>
  <c r="E17" i="159"/>
  <c r="D17" i="159"/>
  <c r="C17" i="159"/>
  <c r="B17" i="159"/>
  <c r="J16" i="159"/>
  <c r="I16" i="159"/>
  <c r="H16" i="159"/>
  <c r="G16" i="159"/>
  <c r="F16" i="159"/>
  <c r="E16" i="159"/>
  <c r="D16" i="159"/>
  <c r="C16" i="159"/>
  <c r="B16" i="159"/>
  <c r="J14" i="159"/>
  <c r="I14" i="159"/>
  <c r="H14" i="159"/>
  <c r="G14" i="159"/>
  <c r="F14" i="159"/>
  <c r="E14" i="159"/>
  <c r="D14" i="159"/>
  <c r="C14" i="159"/>
  <c r="B14" i="159"/>
  <c r="J13" i="159"/>
  <c r="I13" i="159"/>
  <c r="H13" i="159"/>
  <c r="G13" i="159"/>
  <c r="F13" i="159"/>
  <c r="E13" i="159"/>
  <c r="D13" i="159"/>
  <c r="C13" i="159"/>
  <c r="B13" i="159"/>
  <c r="J11" i="159"/>
  <c r="I11" i="159"/>
  <c r="H11" i="159"/>
  <c r="G11" i="159"/>
  <c r="F11" i="159"/>
  <c r="E11" i="159"/>
  <c r="D11" i="159"/>
  <c r="C11" i="159"/>
  <c r="B11" i="159"/>
  <c r="J10" i="159"/>
  <c r="I10" i="159"/>
  <c r="H10" i="159"/>
  <c r="G10" i="159"/>
  <c r="F10" i="159"/>
  <c r="E10" i="159"/>
  <c r="D10" i="159"/>
  <c r="C10" i="159"/>
  <c r="B10" i="159"/>
  <c r="J8" i="159"/>
  <c r="I8" i="159"/>
  <c r="H8" i="159"/>
  <c r="G8" i="159"/>
  <c r="F8" i="159"/>
  <c r="E8" i="159"/>
  <c r="D8" i="159"/>
  <c r="C8" i="159"/>
  <c r="B8" i="159"/>
  <c r="J7" i="159"/>
  <c r="I7" i="159"/>
  <c r="H7" i="159"/>
  <c r="G7" i="159"/>
  <c r="F7" i="159"/>
  <c r="E7" i="159"/>
  <c r="D7" i="159"/>
  <c r="C7" i="159"/>
  <c r="B7" i="159"/>
  <c r="J5" i="159"/>
  <c r="I5" i="159"/>
  <c r="H5" i="159"/>
  <c r="G5" i="159"/>
  <c r="F5" i="159"/>
  <c r="E5" i="159"/>
  <c r="D5" i="159"/>
  <c r="C5" i="159"/>
  <c r="B5" i="159"/>
  <c r="J4" i="159"/>
  <c r="I4" i="159"/>
  <c r="H4" i="159"/>
  <c r="G4" i="159"/>
  <c r="F4" i="159"/>
  <c r="E4" i="159"/>
  <c r="D4" i="159"/>
  <c r="C4" i="159"/>
  <c r="B4" i="159"/>
  <c r="A41" i="104"/>
  <c r="A40" i="104"/>
  <c r="J36" i="104"/>
  <c r="I36" i="104"/>
  <c r="H36" i="104"/>
  <c r="G36" i="104"/>
  <c r="F36" i="104"/>
  <c r="E36" i="104"/>
  <c r="D36" i="104"/>
  <c r="C36" i="104"/>
  <c r="B36" i="104"/>
  <c r="J35" i="104"/>
  <c r="I35" i="104"/>
  <c r="H35" i="104"/>
  <c r="G35" i="104"/>
  <c r="F35" i="104"/>
  <c r="E35" i="104"/>
  <c r="D35" i="104"/>
  <c r="C35" i="104"/>
  <c r="B35" i="104"/>
  <c r="J33" i="104"/>
  <c r="I33" i="104"/>
  <c r="H33" i="104"/>
  <c r="G33" i="104"/>
  <c r="F33" i="104"/>
  <c r="E33" i="104"/>
  <c r="D33" i="104"/>
  <c r="C33" i="104"/>
  <c r="B33" i="104"/>
  <c r="J32" i="104"/>
  <c r="I32" i="104"/>
  <c r="H32" i="104"/>
  <c r="G32" i="104"/>
  <c r="F32" i="104"/>
  <c r="E32" i="104"/>
  <c r="D32" i="104"/>
  <c r="C32" i="104"/>
  <c r="B32" i="104"/>
  <c r="J30" i="104"/>
  <c r="I30" i="104"/>
  <c r="H30" i="104"/>
  <c r="G30" i="104"/>
  <c r="F30" i="104"/>
  <c r="E30" i="104"/>
  <c r="D30" i="104"/>
  <c r="C30" i="104"/>
  <c r="B30" i="104"/>
  <c r="J29" i="104"/>
  <c r="I29" i="104"/>
  <c r="H29" i="104"/>
  <c r="G29" i="104"/>
  <c r="F29" i="104"/>
  <c r="E29" i="104"/>
  <c r="D29" i="104"/>
  <c r="C29" i="104"/>
  <c r="B29" i="104"/>
  <c r="J27" i="104"/>
  <c r="I27" i="104"/>
  <c r="H27" i="104"/>
  <c r="G27" i="104"/>
  <c r="F27" i="104"/>
  <c r="E27" i="104"/>
  <c r="D27" i="104"/>
  <c r="C27" i="104"/>
  <c r="B27" i="104"/>
  <c r="J26" i="104"/>
  <c r="I26" i="104"/>
  <c r="H26" i="104"/>
  <c r="G26" i="104"/>
  <c r="F26" i="104"/>
  <c r="E26" i="104"/>
  <c r="D26" i="104"/>
  <c r="C26" i="104"/>
  <c r="B26" i="104"/>
  <c r="J24" i="104"/>
  <c r="I24" i="104"/>
  <c r="H24" i="104"/>
  <c r="G24" i="104"/>
  <c r="F24" i="104"/>
  <c r="E24" i="104"/>
  <c r="D24" i="104"/>
  <c r="C24" i="104"/>
  <c r="B24" i="104"/>
  <c r="J23" i="104"/>
  <c r="I23" i="104"/>
  <c r="H23" i="104"/>
  <c r="G23" i="104"/>
  <c r="F23" i="104"/>
  <c r="E23" i="104"/>
  <c r="D23" i="104"/>
  <c r="C23" i="104"/>
  <c r="B23" i="104"/>
  <c r="J22" i="104"/>
  <c r="I22" i="104"/>
  <c r="H22" i="104"/>
  <c r="G22" i="104"/>
  <c r="F22" i="104"/>
  <c r="E22" i="104"/>
  <c r="D22" i="104"/>
  <c r="C22" i="104"/>
  <c r="B22" i="104"/>
  <c r="J21" i="104"/>
  <c r="I21" i="104"/>
  <c r="H21" i="104"/>
  <c r="G21" i="104"/>
  <c r="F21" i="104"/>
  <c r="E21" i="104"/>
  <c r="D21" i="104"/>
  <c r="C21" i="104"/>
  <c r="B21" i="104"/>
  <c r="J20" i="104"/>
  <c r="I20" i="104"/>
  <c r="H20" i="104"/>
  <c r="G20" i="104"/>
  <c r="F20" i="104"/>
  <c r="E20" i="104"/>
  <c r="D20" i="104"/>
  <c r="C20" i="104"/>
  <c r="B20" i="104"/>
  <c r="J19" i="104"/>
  <c r="I19" i="104"/>
  <c r="H19" i="104"/>
  <c r="G19" i="104"/>
  <c r="F19" i="104"/>
  <c r="E19" i="104"/>
  <c r="D19" i="104"/>
  <c r="C19" i="104"/>
  <c r="B19" i="104"/>
  <c r="J17" i="104"/>
  <c r="I17" i="104"/>
  <c r="H17" i="104"/>
  <c r="G17" i="104"/>
  <c r="F17" i="104"/>
  <c r="E17" i="104"/>
  <c r="D17" i="104"/>
  <c r="C17" i="104"/>
  <c r="B17" i="104"/>
  <c r="J16" i="104"/>
  <c r="I16" i="104"/>
  <c r="H16" i="104"/>
  <c r="G16" i="104"/>
  <c r="F16" i="104"/>
  <c r="E16" i="104"/>
  <c r="D16" i="104"/>
  <c r="C16" i="104"/>
  <c r="B16" i="104"/>
  <c r="J14" i="104"/>
  <c r="I14" i="104"/>
  <c r="H14" i="104"/>
  <c r="G14" i="104"/>
  <c r="F14" i="104"/>
  <c r="E14" i="104"/>
  <c r="D14" i="104"/>
  <c r="C14" i="104"/>
  <c r="B14" i="104"/>
  <c r="J13" i="104"/>
  <c r="I13" i="104"/>
  <c r="H13" i="104"/>
  <c r="G13" i="104"/>
  <c r="F13" i="104"/>
  <c r="E13" i="104"/>
  <c r="D13" i="104"/>
  <c r="C13" i="104"/>
  <c r="B13" i="104"/>
  <c r="J11" i="104"/>
  <c r="I11" i="104"/>
  <c r="H11" i="104"/>
  <c r="G11" i="104"/>
  <c r="F11" i="104"/>
  <c r="E11" i="104"/>
  <c r="D11" i="104"/>
  <c r="C11" i="104"/>
  <c r="B11" i="104"/>
  <c r="J10" i="104"/>
  <c r="I10" i="104"/>
  <c r="H10" i="104"/>
  <c r="G10" i="104"/>
  <c r="F10" i="104"/>
  <c r="E10" i="104"/>
  <c r="D10" i="104"/>
  <c r="C10" i="104"/>
  <c r="B10" i="104"/>
  <c r="J8" i="104"/>
  <c r="I8" i="104"/>
  <c r="H8" i="104"/>
  <c r="G8" i="104"/>
  <c r="F8" i="104"/>
  <c r="E8" i="104"/>
  <c r="D8" i="104"/>
  <c r="C8" i="104"/>
  <c r="B8" i="104"/>
  <c r="J7" i="104"/>
  <c r="I7" i="104"/>
  <c r="H7" i="104"/>
  <c r="G7" i="104"/>
  <c r="F7" i="104"/>
  <c r="E7" i="104"/>
  <c r="D7" i="104"/>
  <c r="C7" i="104"/>
  <c r="B7" i="104"/>
  <c r="J5" i="104"/>
  <c r="I5" i="104"/>
  <c r="H5" i="104"/>
  <c r="G5" i="104"/>
  <c r="F5" i="104"/>
  <c r="E5" i="104"/>
  <c r="D5" i="104"/>
  <c r="C5" i="104"/>
  <c r="B5" i="104"/>
  <c r="J4" i="104"/>
  <c r="I4" i="104"/>
  <c r="H4" i="104"/>
  <c r="G4" i="104"/>
  <c r="F4" i="104"/>
  <c r="E4" i="104"/>
  <c r="D4" i="104"/>
  <c r="C4" i="104"/>
  <c r="B4" i="104"/>
  <c r="J20" i="160"/>
  <c r="I20" i="160"/>
  <c r="H20" i="160"/>
  <c r="G20" i="160"/>
  <c r="F20" i="160"/>
  <c r="E20" i="160"/>
  <c r="D20" i="160"/>
  <c r="C20" i="160"/>
  <c r="B20" i="160"/>
  <c r="J19" i="160"/>
  <c r="I19" i="160"/>
  <c r="H19" i="160"/>
  <c r="G19" i="160"/>
  <c r="F19" i="160"/>
  <c r="E19" i="160"/>
  <c r="D19" i="160"/>
  <c r="C19" i="160"/>
  <c r="B19" i="160"/>
  <c r="J17" i="160"/>
  <c r="I17" i="160"/>
  <c r="H17" i="160"/>
  <c r="G17" i="160"/>
  <c r="F17" i="160"/>
  <c r="E17" i="160"/>
  <c r="D17" i="160"/>
  <c r="C17" i="160"/>
  <c r="B17" i="160"/>
  <c r="J16" i="160"/>
  <c r="I16" i="160"/>
  <c r="H16" i="160"/>
  <c r="G16" i="160"/>
  <c r="F16" i="160"/>
  <c r="E16" i="160"/>
  <c r="D16" i="160"/>
  <c r="C16" i="160"/>
  <c r="B16" i="160"/>
  <c r="J14" i="160"/>
  <c r="I14" i="160"/>
  <c r="H14" i="160"/>
  <c r="G14" i="160"/>
  <c r="F14" i="160"/>
  <c r="E14" i="160"/>
  <c r="D14" i="160"/>
  <c r="C14" i="160"/>
  <c r="B14" i="160"/>
  <c r="J13" i="160"/>
  <c r="I13" i="160"/>
  <c r="H13" i="160"/>
  <c r="G13" i="160"/>
  <c r="F13" i="160"/>
  <c r="E13" i="160"/>
  <c r="D13" i="160"/>
  <c r="C13" i="160"/>
  <c r="B13" i="160"/>
  <c r="J11" i="160"/>
  <c r="I11" i="160"/>
  <c r="H11" i="160"/>
  <c r="G11" i="160"/>
  <c r="F11" i="160"/>
  <c r="E11" i="160"/>
  <c r="D11" i="160"/>
  <c r="C11" i="160"/>
  <c r="B11" i="160"/>
  <c r="J10" i="160"/>
  <c r="I10" i="160"/>
  <c r="H10" i="160"/>
  <c r="G10" i="160"/>
  <c r="F10" i="160"/>
  <c r="E10" i="160"/>
  <c r="D10" i="160"/>
  <c r="C10" i="160"/>
  <c r="B10" i="160"/>
  <c r="J8" i="160"/>
  <c r="I8" i="160"/>
  <c r="H8" i="160"/>
  <c r="G8" i="160"/>
  <c r="F8" i="160"/>
  <c r="E8" i="160"/>
  <c r="D8" i="160"/>
  <c r="C8" i="160"/>
  <c r="B8" i="160"/>
  <c r="J7" i="160"/>
  <c r="I7" i="160"/>
  <c r="H7" i="160"/>
  <c r="G7" i="160"/>
  <c r="F7" i="160"/>
  <c r="E7" i="160"/>
  <c r="D7" i="160"/>
  <c r="C7" i="160"/>
  <c r="B7" i="160"/>
  <c r="J5" i="160"/>
  <c r="I5" i="160"/>
  <c r="H5" i="160"/>
  <c r="G5" i="160"/>
  <c r="F5" i="160"/>
  <c r="E5" i="160"/>
  <c r="D5" i="160"/>
  <c r="C5" i="160"/>
  <c r="B5" i="160"/>
  <c r="J4" i="160"/>
  <c r="I4" i="160"/>
  <c r="H4" i="160"/>
  <c r="G4" i="160"/>
  <c r="F4" i="160"/>
  <c r="E4" i="160"/>
  <c r="D4" i="160"/>
  <c r="C4" i="160"/>
  <c r="B4" i="160"/>
  <c r="DX28" i="61"/>
  <c r="DW28" i="61"/>
  <c r="DV28" i="61"/>
  <c r="DU28" i="61"/>
  <c r="DT28" i="61"/>
  <c r="DS28" i="61"/>
  <c r="DR28" i="61"/>
  <c r="DQ28" i="61"/>
  <c r="DP28" i="61"/>
  <c r="DO28" i="61"/>
  <c r="DN28" i="61"/>
  <c r="DM28" i="61"/>
  <c r="DL28" i="61"/>
  <c r="DK28" i="61"/>
  <c r="DJ28" i="61"/>
  <c r="DI28" i="61"/>
  <c r="DH28" i="61"/>
  <c r="DG28" i="61"/>
  <c r="DF28" i="61"/>
  <c r="DE28" i="61"/>
  <c r="DD28" i="61"/>
  <c r="DC28" i="61"/>
  <c r="DB28" i="61"/>
  <c r="DA28" i="61"/>
  <c r="CZ28" i="61"/>
  <c r="CY28" i="61"/>
  <c r="CX28" i="61"/>
  <c r="CW28" i="61"/>
  <c r="CV28" i="61"/>
  <c r="CU28" i="61"/>
  <c r="DX26" i="61"/>
  <c r="DW26" i="61"/>
  <c r="DV26" i="61"/>
  <c r="DU26" i="61"/>
  <c r="DT26" i="61"/>
  <c r="DS26" i="61"/>
  <c r="DR26" i="61"/>
  <c r="DQ26" i="61"/>
  <c r="DP26" i="61"/>
  <c r="DO26" i="61"/>
  <c r="DN26" i="61"/>
  <c r="DM26" i="61"/>
  <c r="DL26" i="61"/>
  <c r="DK26" i="61"/>
  <c r="DJ26" i="61"/>
  <c r="DI26" i="61"/>
  <c r="DH26" i="61"/>
  <c r="DG26" i="61"/>
  <c r="DF26" i="61"/>
  <c r="DE26" i="61"/>
  <c r="DD26" i="61"/>
  <c r="DC26" i="61"/>
  <c r="DB26" i="61"/>
  <c r="DA26" i="61"/>
  <c r="CZ26" i="61"/>
  <c r="CY26" i="61"/>
  <c r="CX26" i="61"/>
  <c r="CW26" i="61"/>
  <c r="CV26" i="61"/>
  <c r="CU26" i="61"/>
  <c r="CT26" i="61"/>
  <c r="CS26" i="61"/>
  <c r="CR26" i="61"/>
  <c r="CQ26" i="61"/>
  <c r="CP26" i="61"/>
  <c r="CO26" i="61"/>
  <c r="CN26" i="61"/>
  <c r="CM26" i="61"/>
  <c r="CL26" i="61"/>
  <c r="CK26" i="61"/>
  <c r="CJ26" i="61"/>
  <c r="CI26" i="61"/>
  <c r="CH26" i="61"/>
  <c r="CG26" i="61"/>
  <c r="CF26" i="61"/>
  <c r="CE26" i="61"/>
  <c r="CD26" i="61"/>
  <c r="CC26" i="61"/>
  <c r="CB26" i="61"/>
  <c r="CA26" i="61"/>
  <c r="BZ26" i="61"/>
  <c r="BY26" i="61"/>
  <c r="BX26" i="61"/>
  <c r="BW26" i="61"/>
  <c r="BV26" i="61"/>
  <c r="BU26" i="61"/>
  <c r="BT26" i="61"/>
  <c r="BS26" i="61"/>
  <c r="BR26" i="61"/>
  <c r="BQ26" i="61"/>
  <c r="BP26" i="61"/>
  <c r="BO26" i="61"/>
  <c r="BN26" i="61"/>
  <c r="BM26" i="61"/>
  <c r="BL26" i="61"/>
  <c r="BK26" i="61"/>
  <c r="BJ26" i="61"/>
  <c r="BI26" i="61"/>
  <c r="BH26" i="61"/>
  <c r="BG26" i="61"/>
  <c r="BF26" i="61"/>
  <c r="BE26" i="61"/>
  <c r="BD26" i="61"/>
  <c r="BC26" i="61"/>
  <c r="BB26" i="61"/>
  <c r="BA26" i="61"/>
  <c r="AZ26" i="61"/>
  <c r="AY26" i="61"/>
  <c r="AX26" i="61"/>
  <c r="AW26" i="61"/>
  <c r="AV26" i="61"/>
  <c r="AU26" i="61"/>
  <c r="AT26" i="61"/>
  <c r="AS26" i="61"/>
  <c r="AR26" i="61"/>
  <c r="AQ26" i="61"/>
  <c r="AP26" i="61"/>
  <c r="AO26" i="61"/>
  <c r="AN26" i="61"/>
  <c r="AM26" i="61"/>
  <c r="AL26" i="61"/>
  <c r="AK26" i="61"/>
  <c r="AJ26" i="61"/>
  <c r="AI26" i="61"/>
  <c r="AH26" i="61"/>
  <c r="AG26" i="61"/>
  <c r="AF26" i="61"/>
  <c r="AE26" i="61"/>
  <c r="AD26" i="61"/>
  <c r="AC26" i="61"/>
  <c r="AB26" i="61"/>
  <c r="AA26" i="61"/>
  <c r="Z26" i="61"/>
  <c r="Y26" i="61"/>
  <c r="X26" i="61"/>
  <c r="W26" i="61"/>
  <c r="V26" i="61"/>
  <c r="U26" i="61"/>
  <c r="T26" i="61"/>
  <c r="S26" i="61"/>
  <c r="R26" i="61"/>
  <c r="Q26" i="61"/>
  <c r="P26" i="61"/>
  <c r="O26" i="61"/>
  <c r="N26" i="61"/>
  <c r="M26" i="61"/>
  <c r="L26" i="61"/>
  <c r="K26" i="61"/>
  <c r="J26" i="61"/>
  <c r="I26" i="61"/>
  <c r="H26" i="61"/>
  <c r="G26" i="61"/>
  <c r="F26" i="61"/>
  <c r="E26" i="61"/>
  <c r="D26" i="61"/>
  <c r="C26" i="61"/>
  <c r="B26" i="61"/>
  <c r="DX25" i="61"/>
  <c r="DW25" i="61"/>
  <c r="DV25" i="61"/>
  <c r="DU25" i="61"/>
  <c r="DT25" i="61"/>
  <c r="DS25" i="61"/>
  <c r="DR25" i="61"/>
  <c r="DQ25" i="61"/>
  <c r="DP25" i="61"/>
  <c r="DO25" i="61"/>
  <c r="DN25" i="61"/>
  <c r="DM25" i="61"/>
  <c r="DL25" i="61"/>
  <c r="DK25" i="61"/>
  <c r="DJ25" i="61"/>
  <c r="DI25" i="61"/>
  <c r="DH25" i="61"/>
  <c r="DG25" i="61"/>
  <c r="DF25" i="61"/>
  <c r="DE25" i="61"/>
  <c r="DD25" i="61"/>
  <c r="DC25" i="61"/>
  <c r="DB25" i="61"/>
  <c r="DA25" i="61"/>
  <c r="CZ25" i="61"/>
  <c r="CY25" i="61"/>
  <c r="CX25" i="61"/>
  <c r="CW25" i="61"/>
  <c r="CV25" i="61"/>
  <c r="CU25" i="61"/>
  <c r="CT25" i="61"/>
  <c r="CS25" i="61"/>
  <c r="CR25" i="61"/>
  <c r="CQ25" i="61"/>
  <c r="CP25" i="61"/>
  <c r="CO25" i="61"/>
  <c r="CN25" i="61"/>
  <c r="CM25" i="61"/>
  <c r="CL25" i="61"/>
  <c r="CK25" i="61"/>
  <c r="CJ25" i="61"/>
  <c r="CI25" i="61"/>
  <c r="CH25" i="61"/>
  <c r="CG25" i="61"/>
  <c r="CF25" i="61"/>
  <c r="CE25" i="61"/>
  <c r="CD25" i="61"/>
  <c r="CC25" i="61"/>
  <c r="CB25" i="61"/>
  <c r="CA25" i="61"/>
  <c r="BZ25" i="61"/>
  <c r="BY25" i="61"/>
  <c r="BX25" i="61"/>
  <c r="BW25" i="61"/>
  <c r="BV25" i="61"/>
  <c r="BU25" i="61"/>
  <c r="BT25" i="61"/>
  <c r="BS25" i="61"/>
  <c r="BR25" i="61"/>
  <c r="BQ25" i="61"/>
  <c r="BP25" i="61"/>
  <c r="BO25" i="61"/>
  <c r="BN25" i="61"/>
  <c r="BM25" i="61"/>
  <c r="BL25" i="61"/>
  <c r="BK25" i="61"/>
  <c r="BJ25" i="61"/>
  <c r="BI25" i="61"/>
  <c r="BH25" i="61"/>
  <c r="BG25" i="61"/>
  <c r="BF25" i="61"/>
  <c r="BE25" i="61"/>
  <c r="BD25" i="61"/>
  <c r="BC25" i="61"/>
  <c r="BB25" i="61"/>
  <c r="BA25" i="61"/>
  <c r="AZ25" i="61"/>
  <c r="AY25" i="61"/>
  <c r="AX25" i="61"/>
  <c r="AW25" i="61"/>
  <c r="AV25" i="61"/>
  <c r="AU25" i="61"/>
  <c r="AT25" i="61"/>
  <c r="AS25" i="61"/>
  <c r="AR25" i="61"/>
  <c r="AQ25" i="61"/>
  <c r="AP25" i="61"/>
  <c r="AO25" i="61"/>
  <c r="AN25" i="61"/>
  <c r="AM25" i="61"/>
  <c r="AL25" i="61"/>
  <c r="AK25" i="61"/>
  <c r="AJ25" i="61"/>
  <c r="AI25" i="61"/>
  <c r="AH25" i="61"/>
  <c r="AG25" i="61"/>
  <c r="AF25" i="61"/>
  <c r="AE25" i="61"/>
  <c r="AD25" i="61"/>
  <c r="AC25" i="61"/>
  <c r="AB25" i="61"/>
  <c r="AA25" i="61"/>
  <c r="Z25" i="61"/>
  <c r="Y25" i="61"/>
  <c r="X25" i="61"/>
  <c r="W25" i="61"/>
  <c r="V25" i="61"/>
  <c r="U25" i="61"/>
  <c r="T25" i="61"/>
  <c r="S25" i="61"/>
  <c r="R25" i="61"/>
  <c r="Q25" i="61"/>
  <c r="P25" i="61"/>
  <c r="O25" i="61"/>
  <c r="N25" i="61"/>
  <c r="M25" i="61"/>
  <c r="L25" i="61"/>
  <c r="K25" i="61"/>
  <c r="J25" i="61"/>
  <c r="I25" i="61"/>
  <c r="H25" i="61"/>
  <c r="G25" i="61"/>
  <c r="F25" i="61"/>
  <c r="E25" i="61"/>
  <c r="D25" i="61"/>
  <c r="C25" i="61"/>
  <c r="B25" i="61"/>
  <c r="DX23" i="61"/>
  <c r="DW23" i="61"/>
  <c r="DV23" i="61"/>
  <c r="DU23" i="61"/>
  <c r="DT23" i="61"/>
  <c r="DS23" i="61"/>
  <c r="DR23" i="61"/>
  <c r="DQ23" i="61"/>
  <c r="DP23" i="61"/>
  <c r="DO23" i="61"/>
  <c r="DN23" i="61"/>
  <c r="DM23" i="61"/>
  <c r="DL23" i="61"/>
  <c r="DK23" i="61"/>
  <c r="DJ23" i="61"/>
  <c r="DI23" i="61"/>
  <c r="DH23" i="61"/>
  <c r="DG23" i="61"/>
  <c r="DF23" i="61"/>
  <c r="DE23" i="61"/>
  <c r="DD23" i="61"/>
  <c r="DC23" i="61"/>
  <c r="DB23" i="61"/>
  <c r="DA23" i="61"/>
  <c r="CZ23" i="61"/>
  <c r="CY23" i="61"/>
  <c r="CX23" i="61"/>
  <c r="CW23" i="61"/>
  <c r="CV23" i="61"/>
  <c r="CU23" i="61"/>
  <c r="CT23" i="61"/>
  <c r="CS23" i="61"/>
  <c r="CR23" i="61"/>
  <c r="CQ23" i="61"/>
  <c r="CP23" i="61"/>
  <c r="CO23" i="61"/>
  <c r="CN23" i="61"/>
  <c r="CM23" i="61"/>
  <c r="CL23" i="61"/>
  <c r="CK23" i="61"/>
  <c r="CJ23" i="61"/>
  <c r="CI23" i="61"/>
  <c r="CH23" i="61"/>
  <c r="CG23" i="61"/>
  <c r="CF23" i="61"/>
  <c r="CE23" i="61"/>
  <c r="CD23" i="61"/>
  <c r="CC23" i="61"/>
  <c r="CB23" i="61"/>
  <c r="CA23" i="61"/>
  <c r="BZ23" i="61"/>
  <c r="BY23" i="61"/>
  <c r="BX23" i="61"/>
  <c r="BW23" i="61"/>
  <c r="BV23" i="61"/>
  <c r="BU23" i="61"/>
  <c r="BT23" i="61"/>
  <c r="BS23" i="61"/>
  <c r="BR23" i="61"/>
  <c r="BQ23" i="61"/>
  <c r="BP23" i="61"/>
  <c r="BO23" i="61"/>
  <c r="BN23" i="61"/>
  <c r="BM23" i="61"/>
  <c r="BL23" i="61"/>
  <c r="BK23" i="61"/>
  <c r="BJ23" i="61"/>
  <c r="BI23" i="61"/>
  <c r="BH23" i="61"/>
  <c r="BG23" i="61"/>
  <c r="BF23" i="61"/>
  <c r="BE23" i="61"/>
  <c r="BD23" i="61"/>
  <c r="BC23" i="61"/>
  <c r="BB23" i="61"/>
  <c r="BA23" i="61"/>
  <c r="AZ23" i="61"/>
  <c r="AY23" i="61"/>
  <c r="AX23" i="61"/>
  <c r="AW23" i="61"/>
  <c r="AV23" i="61"/>
  <c r="AU23" i="61"/>
  <c r="AT23" i="61"/>
  <c r="AS23" i="61"/>
  <c r="AR23" i="61"/>
  <c r="AQ23" i="61"/>
  <c r="AP23" i="61"/>
  <c r="AO23" i="61"/>
  <c r="AN23" i="61"/>
  <c r="AM23" i="61"/>
  <c r="AL23" i="61"/>
  <c r="AK23" i="61"/>
  <c r="AJ23" i="61"/>
  <c r="AI23" i="61"/>
  <c r="AH23" i="61"/>
  <c r="AG23" i="61"/>
  <c r="AF23" i="61"/>
  <c r="AE23" i="61"/>
  <c r="AD23" i="61"/>
  <c r="AC23" i="61"/>
  <c r="AB23" i="61"/>
  <c r="AA23" i="61"/>
  <c r="Z23" i="61"/>
  <c r="Y23" i="61"/>
  <c r="X23" i="61"/>
  <c r="W23" i="61"/>
  <c r="V23" i="61"/>
  <c r="U23" i="61"/>
  <c r="T23" i="61"/>
  <c r="S23" i="61"/>
  <c r="R23" i="61"/>
  <c r="Q23" i="61"/>
  <c r="P23" i="61"/>
  <c r="O23" i="61"/>
  <c r="N23" i="61"/>
  <c r="M23" i="61"/>
  <c r="L23" i="61"/>
  <c r="K23" i="61"/>
  <c r="J23" i="61"/>
  <c r="I23" i="61"/>
  <c r="H23" i="61"/>
  <c r="G23" i="61"/>
  <c r="F23" i="61"/>
  <c r="E23" i="61"/>
  <c r="D23" i="61"/>
  <c r="C23" i="61"/>
  <c r="B23" i="61"/>
  <c r="DX22" i="61"/>
  <c r="DW22" i="61"/>
  <c r="DV22" i="61"/>
  <c r="DU22" i="61"/>
  <c r="DT22" i="61"/>
  <c r="DS22" i="61"/>
  <c r="DR22" i="61"/>
  <c r="DQ22" i="61"/>
  <c r="DP22" i="61"/>
  <c r="DO22" i="61"/>
  <c r="DN22" i="61"/>
  <c r="DM22" i="61"/>
  <c r="DL22" i="61"/>
  <c r="DK22" i="61"/>
  <c r="DJ22" i="61"/>
  <c r="DI22" i="61"/>
  <c r="DH22" i="61"/>
  <c r="DG22" i="61"/>
  <c r="DF22" i="61"/>
  <c r="DE22" i="61"/>
  <c r="DD22" i="61"/>
  <c r="DC22" i="61"/>
  <c r="DB22" i="61"/>
  <c r="DA22" i="61"/>
  <c r="CZ22" i="61"/>
  <c r="CY22" i="61"/>
  <c r="CX22" i="61"/>
  <c r="CW22" i="61"/>
  <c r="CV22" i="61"/>
  <c r="CU22" i="61"/>
  <c r="CT22" i="61"/>
  <c r="CS22" i="61"/>
  <c r="CR22" i="61"/>
  <c r="CQ22" i="61"/>
  <c r="CP22" i="61"/>
  <c r="CO22" i="61"/>
  <c r="CN22" i="61"/>
  <c r="CM22" i="61"/>
  <c r="CL22" i="61"/>
  <c r="CK22" i="61"/>
  <c r="CJ22" i="61"/>
  <c r="CI22" i="61"/>
  <c r="CH22" i="61"/>
  <c r="CG22" i="61"/>
  <c r="CF22" i="61"/>
  <c r="CE22" i="61"/>
  <c r="CD22" i="61"/>
  <c r="CC22" i="61"/>
  <c r="CB22" i="61"/>
  <c r="CA22" i="61"/>
  <c r="BZ22" i="61"/>
  <c r="BY22" i="61"/>
  <c r="BX22" i="61"/>
  <c r="BW22" i="61"/>
  <c r="BV22" i="61"/>
  <c r="BU22" i="61"/>
  <c r="BT22" i="61"/>
  <c r="BS22" i="61"/>
  <c r="BR22" i="61"/>
  <c r="BQ22" i="61"/>
  <c r="BP22" i="61"/>
  <c r="BO22" i="61"/>
  <c r="BN22" i="61"/>
  <c r="BM22" i="61"/>
  <c r="BL22" i="61"/>
  <c r="BK22" i="61"/>
  <c r="BJ22" i="61"/>
  <c r="BI22" i="61"/>
  <c r="BH22" i="61"/>
  <c r="BG22" i="61"/>
  <c r="BF22" i="61"/>
  <c r="BE22" i="61"/>
  <c r="BD22" i="61"/>
  <c r="BC22" i="61"/>
  <c r="BB22" i="61"/>
  <c r="BA22" i="61"/>
  <c r="AZ22" i="61"/>
  <c r="AY22" i="61"/>
  <c r="AX22" i="61"/>
  <c r="AW22" i="61"/>
  <c r="AV22" i="61"/>
  <c r="AU22" i="61"/>
  <c r="AT22" i="61"/>
  <c r="AS22" i="61"/>
  <c r="AR22" i="61"/>
  <c r="AQ22" i="61"/>
  <c r="AP22" i="61"/>
  <c r="AO22" i="61"/>
  <c r="AN22" i="61"/>
  <c r="AM22" i="61"/>
  <c r="AL22" i="61"/>
  <c r="AK22" i="61"/>
  <c r="AJ22" i="61"/>
  <c r="AI22" i="61"/>
  <c r="AH22" i="61"/>
  <c r="AG22" i="61"/>
  <c r="AF22" i="61"/>
  <c r="AE22" i="61"/>
  <c r="AD22" i="61"/>
  <c r="AC22" i="61"/>
  <c r="AB22" i="61"/>
  <c r="AA22" i="61"/>
  <c r="Z22" i="61"/>
  <c r="Y22" i="61"/>
  <c r="X22" i="61"/>
  <c r="W22" i="61"/>
  <c r="V22" i="61"/>
  <c r="U22" i="61"/>
  <c r="T22" i="61"/>
  <c r="S22" i="61"/>
  <c r="R22" i="61"/>
  <c r="Q22" i="61"/>
  <c r="P22" i="61"/>
  <c r="O22" i="61"/>
  <c r="N22" i="61"/>
  <c r="M22" i="61"/>
  <c r="L22" i="61"/>
  <c r="K22" i="61"/>
  <c r="J22" i="61"/>
  <c r="I22" i="61"/>
  <c r="H22" i="61"/>
  <c r="G22" i="61"/>
  <c r="F22" i="61"/>
  <c r="E22" i="61"/>
  <c r="D22" i="61"/>
  <c r="C22" i="61"/>
  <c r="B22" i="61"/>
  <c r="DX20" i="61"/>
  <c r="DW20" i="61"/>
  <c r="DV20" i="61"/>
  <c r="DU20" i="61"/>
  <c r="DT20" i="61"/>
  <c r="DS20" i="61"/>
  <c r="DR20" i="61"/>
  <c r="DQ20" i="61"/>
  <c r="DP20" i="61"/>
  <c r="DO20" i="61"/>
  <c r="DN20" i="61"/>
  <c r="DM20" i="61"/>
  <c r="DL20" i="61"/>
  <c r="DK20" i="61"/>
  <c r="DJ20" i="61"/>
  <c r="DI20" i="61"/>
  <c r="DH20" i="61"/>
  <c r="DG20" i="61"/>
  <c r="DF20" i="61"/>
  <c r="DE20" i="61"/>
  <c r="DD20" i="61"/>
  <c r="DC20" i="61"/>
  <c r="DB20" i="61"/>
  <c r="DA20" i="61"/>
  <c r="CZ20" i="61"/>
  <c r="CY20" i="61"/>
  <c r="CX20" i="61"/>
  <c r="CW20" i="61"/>
  <c r="CV20" i="61"/>
  <c r="CU20" i="61"/>
  <c r="CT20" i="61"/>
  <c r="CS20" i="61"/>
  <c r="CR20" i="61"/>
  <c r="CQ20" i="61"/>
  <c r="CP20" i="61"/>
  <c r="CO20" i="61"/>
  <c r="CN20" i="61"/>
  <c r="CM20" i="61"/>
  <c r="CL20" i="61"/>
  <c r="CK20" i="61"/>
  <c r="CJ20" i="61"/>
  <c r="CI20" i="61"/>
  <c r="CH20" i="61"/>
  <c r="CG20" i="61"/>
  <c r="CF20" i="61"/>
  <c r="CE20" i="61"/>
  <c r="CD20" i="61"/>
  <c r="CC20" i="61"/>
  <c r="CB20" i="61"/>
  <c r="CA20" i="61"/>
  <c r="BZ20" i="61"/>
  <c r="BY20" i="61"/>
  <c r="BX20" i="61"/>
  <c r="BW20" i="61"/>
  <c r="BV20" i="61"/>
  <c r="BU20" i="61"/>
  <c r="BT20" i="61"/>
  <c r="BS20" i="61"/>
  <c r="BR20" i="61"/>
  <c r="BQ20" i="61"/>
  <c r="BP20" i="61"/>
  <c r="BO20" i="61"/>
  <c r="BN20" i="61"/>
  <c r="BM20" i="61"/>
  <c r="BL20" i="61"/>
  <c r="BK20" i="61"/>
  <c r="BJ20" i="61"/>
  <c r="BI20" i="61"/>
  <c r="BH20" i="61"/>
  <c r="BG20" i="61"/>
  <c r="BF20" i="61"/>
  <c r="BE20" i="61"/>
  <c r="BD20" i="61"/>
  <c r="BC20" i="61"/>
  <c r="BB20" i="61"/>
  <c r="BA20" i="61"/>
  <c r="AZ20" i="61"/>
  <c r="AY20" i="61"/>
  <c r="AX20" i="61"/>
  <c r="AW20" i="61"/>
  <c r="AV20" i="61"/>
  <c r="AU20" i="61"/>
  <c r="AT20" i="61"/>
  <c r="AS20" i="61"/>
  <c r="AR20" i="61"/>
  <c r="AQ20" i="61"/>
  <c r="AP20" i="61"/>
  <c r="AO20" i="61"/>
  <c r="AN20" i="61"/>
  <c r="AM20" i="61"/>
  <c r="AL20" i="61"/>
  <c r="AK20" i="61"/>
  <c r="AJ20" i="61"/>
  <c r="AI20" i="61"/>
  <c r="AH20" i="61"/>
  <c r="AG20" i="61"/>
  <c r="AF20" i="61"/>
  <c r="AE20" i="61"/>
  <c r="AD20" i="61"/>
  <c r="AC20" i="61"/>
  <c r="AB20" i="61"/>
  <c r="AA20" i="61"/>
  <c r="Z20" i="61"/>
  <c r="Y20" i="61"/>
  <c r="X20" i="61"/>
  <c r="W20" i="61"/>
  <c r="V20" i="61"/>
  <c r="U20" i="61"/>
  <c r="T20" i="61"/>
  <c r="S20" i="61"/>
  <c r="R20" i="61"/>
  <c r="Q20" i="61"/>
  <c r="P20" i="61"/>
  <c r="O20" i="61"/>
  <c r="N20" i="61"/>
  <c r="M20" i="61"/>
  <c r="L20" i="61"/>
  <c r="K20" i="61"/>
  <c r="J20" i="61"/>
  <c r="I20" i="61"/>
  <c r="H20" i="61"/>
  <c r="G20" i="61"/>
  <c r="F20" i="61"/>
  <c r="E20" i="61"/>
  <c r="D20" i="61"/>
  <c r="C20" i="61"/>
  <c r="B20" i="61"/>
  <c r="DX19" i="61"/>
  <c r="DW19" i="61"/>
  <c r="DV19" i="61"/>
  <c r="DU19" i="61"/>
  <c r="DT19" i="61"/>
  <c r="DS19" i="61"/>
  <c r="DR19" i="61"/>
  <c r="DQ19" i="61"/>
  <c r="DP19" i="61"/>
  <c r="DO19" i="61"/>
  <c r="DN19" i="61"/>
  <c r="DM19" i="61"/>
  <c r="DL19" i="61"/>
  <c r="DK19" i="61"/>
  <c r="DJ19" i="61"/>
  <c r="DI19" i="61"/>
  <c r="DH19" i="61"/>
  <c r="DG19" i="61"/>
  <c r="DF19" i="61"/>
  <c r="DE19" i="61"/>
  <c r="DD19" i="61"/>
  <c r="DC19" i="61"/>
  <c r="DB19" i="61"/>
  <c r="DA19" i="61"/>
  <c r="CZ19" i="61"/>
  <c r="CY19" i="61"/>
  <c r="CX19" i="61"/>
  <c r="CW19" i="61"/>
  <c r="CV19" i="61"/>
  <c r="CU19" i="61"/>
  <c r="CT19" i="61"/>
  <c r="CS19" i="61"/>
  <c r="CR19" i="61"/>
  <c r="CQ19" i="61"/>
  <c r="CP19" i="61"/>
  <c r="CO19" i="61"/>
  <c r="CN19" i="61"/>
  <c r="CM19" i="61"/>
  <c r="CL19" i="61"/>
  <c r="CK19" i="61"/>
  <c r="CJ19" i="61"/>
  <c r="CI19" i="61"/>
  <c r="CH19" i="61"/>
  <c r="CG19" i="61"/>
  <c r="CF19" i="61"/>
  <c r="CE19" i="61"/>
  <c r="CD19" i="61"/>
  <c r="CC19" i="61"/>
  <c r="CB19" i="61"/>
  <c r="CA19" i="61"/>
  <c r="BZ19" i="61"/>
  <c r="BY19" i="61"/>
  <c r="BX19" i="61"/>
  <c r="BW19" i="61"/>
  <c r="BV19" i="61"/>
  <c r="BU19" i="61"/>
  <c r="BT19" i="61"/>
  <c r="BS19" i="61"/>
  <c r="BR19" i="61"/>
  <c r="BQ19" i="61"/>
  <c r="BP19" i="61"/>
  <c r="BO19" i="61"/>
  <c r="BN19" i="61"/>
  <c r="BM19" i="61"/>
  <c r="BL19" i="61"/>
  <c r="BK19" i="61"/>
  <c r="BJ19" i="61"/>
  <c r="BI19" i="61"/>
  <c r="BH19" i="61"/>
  <c r="BG19" i="61"/>
  <c r="BF19" i="61"/>
  <c r="BE19" i="61"/>
  <c r="BD19" i="61"/>
  <c r="BC19" i="61"/>
  <c r="BB19" i="61"/>
  <c r="BA19" i="61"/>
  <c r="AZ19" i="61"/>
  <c r="AY19" i="61"/>
  <c r="AX19" i="61"/>
  <c r="AW19" i="61"/>
  <c r="AV19" i="61"/>
  <c r="AU19" i="61"/>
  <c r="AT19" i="61"/>
  <c r="AS19" i="61"/>
  <c r="AR19" i="61"/>
  <c r="AQ19" i="61"/>
  <c r="AP19" i="61"/>
  <c r="AO19" i="61"/>
  <c r="AN19" i="61"/>
  <c r="AM19" i="61"/>
  <c r="AL19" i="61"/>
  <c r="AK19" i="61"/>
  <c r="AJ19" i="61"/>
  <c r="AI19" i="61"/>
  <c r="AH19" i="61"/>
  <c r="AG19" i="61"/>
  <c r="AF19" i="61"/>
  <c r="AE19" i="61"/>
  <c r="AD19" i="61"/>
  <c r="AC19" i="61"/>
  <c r="AB19" i="61"/>
  <c r="AA19" i="61"/>
  <c r="Z19" i="61"/>
  <c r="Y19" i="61"/>
  <c r="X19" i="61"/>
  <c r="W19" i="61"/>
  <c r="V19" i="61"/>
  <c r="U19" i="61"/>
  <c r="T19" i="61"/>
  <c r="S19" i="61"/>
  <c r="R19" i="61"/>
  <c r="Q19" i="61"/>
  <c r="P19" i="61"/>
  <c r="O19" i="61"/>
  <c r="N19" i="61"/>
  <c r="M19" i="61"/>
  <c r="L19" i="61"/>
  <c r="K19" i="61"/>
  <c r="J19" i="61"/>
  <c r="I19" i="61"/>
  <c r="H19" i="61"/>
  <c r="G19" i="61"/>
  <c r="F19" i="61"/>
  <c r="E19" i="61"/>
  <c r="D19" i="61"/>
  <c r="C19" i="61"/>
  <c r="B19" i="61"/>
  <c r="DX17" i="61"/>
  <c r="DW17" i="61"/>
  <c r="DV17" i="61"/>
  <c r="DU17" i="61"/>
  <c r="DT17" i="61"/>
  <c r="DS17" i="61"/>
  <c r="DR17" i="61"/>
  <c r="DQ17" i="61"/>
  <c r="DP17" i="61"/>
  <c r="DO17" i="61"/>
  <c r="DN17" i="61"/>
  <c r="DM17" i="61"/>
  <c r="DL17" i="61"/>
  <c r="DK17" i="61"/>
  <c r="DJ17" i="61"/>
  <c r="DI17" i="61"/>
  <c r="DH17" i="61"/>
  <c r="DG17" i="61"/>
  <c r="DF17" i="61"/>
  <c r="DE17" i="61"/>
  <c r="DD17" i="61"/>
  <c r="DC17" i="61"/>
  <c r="DB17" i="61"/>
  <c r="DA17" i="61"/>
  <c r="CZ17" i="61"/>
  <c r="CY17" i="61"/>
  <c r="CX17" i="61"/>
  <c r="CW17" i="61"/>
  <c r="CV17" i="61"/>
  <c r="CU17" i="61"/>
  <c r="CT17" i="61"/>
  <c r="CS17" i="61"/>
  <c r="CR17" i="61"/>
  <c r="CQ17" i="61"/>
  <c r="CP17" i="61"/>
  <c r="CO17" i="61"/>
  <c r="CN17" i="61"/>
  <c r="CM17" i="61"/>
  <c r="CL17" i="61"/>
  <c r="CK17" i="61"/>
  <c r="CJ17" i="61"/>
  <c r="CI17" i="61"/>
  <c r="CH17" i="61"/>
  <c r="CG17" i="61"/>
  <c r="CF17" i="61"/>
  <c r="CE17" i="61"/>
  <c r="CD17" i="61"/>
  <c r="CC17" i="61"/>
  <c r="CB17" i="61"/>
  <c r="CA17" i="61"/>
  <c r="BZ17" i="61"/>
  <c r="BY17" i="61"/>
  <c r="BX17" i="61"/>
  <c r="BW17" i="61"/>
  <c r="BV17" i="61"/>
  <c r="BU17" i="61"/>
  <c r="BT17" i="61"/>
  <c r="BS17" i="61"/>
  <c r="BR17" i="61"/>
  <c r="BQ17" i="61"/>
  <c r="BP17" i="61"/>
  <c r="BO17" i="61"/>
  <c r="BN17" i="61"/>
  <c r="BM17" i="61"/>
  <c r="BL17" i="61"/>
  <c r="BK17" i="61"/>
  <c r="BJ17" i="61"/>
  <c r="BI17" i="61"/>
  <c r="BH17" i="61"/>
  <c r="BG17" i="61"/>
  <c r="BF17" i="61"/>
  <c r="BE17" i="61"/>
  <c r="BD17" i="61"/>
  <c r="BC17" i="61"/>
  <c r="BB17" i="61"/>
  <c r="BA17" i="61"/>
  <c r="AZ17" i="61"/>
  <c r="AY17" i="61"/>
  <c r="AX17" i="61"/>
  <c r="AW17" i="61"/>
  <c r="AV17" i="61"/>
  <c r="AU17" i="61"/>
  <c r="AT17" i="61"/>
  <c r="AS17" i="61"/>
  <c r="AR17" i="61"/>
  <c r="AQ17" i="61"/>
  <c r="AP17" i="61"/>
  <c r="AO17" i="61"/>
  <c r="AN17" i="61"/>
  <c r="AM17" i="61"/>
  <c r="AL17" i="61"/>
  <c r="AK17" i="61"/>
  <c r="AJ17" i="61"/>
  <c r="AI17" i="61"/>
  <c r="AH17" i="61"/>
  <c r="AG17" i="61"/>
  <c r="AF17" i="61"/>
  <c r="AE17" i="61"/>
  <c r="AD17" i="61"/>
  <c r="AC17" i="61"/>
  <c r="AB17" i="61"/>
  <c r="AA17" i="61"/>
  <c r="Z17" i="61"/>
  <c r="Y17" i="61"/>
  <c r="X17" i="61"/>
  <c r="W17" i="61"/>
  <c r="V17" i="61"/>
  <c r="U17" i="61"/>
  <c r="T17" i="61"/>
  <c r="S17" i="61"/>
  <c r="R17" i="61"/>
  <c r="Q17" i="61"/>
  <c r="P17" i="61"/>
  <c r="O17" i="61"/>
  <c r="N17" i="61"/>
  <c r="M17" i="61"/>
  <c r="L17" i="61"/>
  <c r="K17" i="61"/>
  <c r="J17" i="61"/>
  <c r="I17" i="61"/>
  <c r="H17" i="61"/>
  <c r="G17" i="61"/>
  <c r="F17" i="61"/>
  <c r="E17" i="61"/>
  <c r="D17" i="61"/>
  <c r="C17" i="61"/>
  <c r="B17" i="61"/>
  <c r="DX16" i="61"/>
  <c r="DW16" i="61"/>
  <c r="DV16" i="61"/>
  <c r="DU16" i="61"/>
  <c r="DT16" i="61"/>
  <c r="DS16" i="61"/>
  <c r="DR16" i="61"/>
  <c r="DQ16" i="61"/>
  <c r="DP16" i="61"/>
  <c r="DO16" i="61"/>
  <c r="DN16" i="61"/>
  <c r="DM16" i="61"/>
  <c r="DL16" i="61"/>
  <c r="DK16" i="61"/>
  <c r="DJ16" i="61"/>
  <c r="DI16" i="61"/>
  <c r="DH16" i="61"/>
  <c r="DG16" i="61"/>
  <c r="DF16" i="61"/>
  <c r="DE16" i="61"/>
  <c r="DD16" i="61"/>
  <c r="DC16" i="61"/>
  <c r="DB16" i="61"/>
  <c r="DA16" i="61"/>
  <c r="CZ16" i="61"/>
  <c r="CY16" i="61"/>
  <c r="CX16" i="61"/>
  <c r="CW16" i="61"/>
  <c r="CV16" i="61"/>
  <c r="CU16" i="61"/>
  <c r="CT16" i="61"/>
  <c r="CS16" i="61"/>
  <c r="CR16" i="61"/>
  <c r="CQ16" i="61"/>
  <c r="CP16" i="61"/>
  <c r="CO16" i="61"/>
  <c r="CN16" i="61"/>
  <c r="CM16" i="61"/>
  <c r="CL16" i="61"/>
  <c r="CK16" i="61"/>
  <c r="CJ16" i="61"/>
  <c r="CI16" i="61"/>
  <c r="CH16" i="61"/>
  <c r="CG16" i="61"/>
  <c r="CF16" i="61"/>
  <c r="CE16" i="61"/>
  <c r="CD16" i="61"/>
  <c r="CC16" i="61"/>
  <c r="CB16" i="61"/>
  <c r="CA16" i="61"/>
  <c r="BZ16" i="61"/>
  <c r="BY16" i="61"/>
  <c r="BX16" i="61"/>
  <c r="BW16" i="61"/>
  <c r="BV16" i="61"/>
  <c r="BU16" i="61"/>
  <c r="BT16" i="61"/>
  <c r="BS16" i="61"/>
  <c r="BR16" i="61"/>
  <c r="BQ16" i="61"/>
  <c r="BP16" i="61"/>
  <c r="BO16" i="61"/>
  <c r="BN16" i="61"/>
  <c r="BM16" i="61"/>
  <c r="BL16" i="61"/>
  <c r="BK16" i="61"/>
  <c r="BJ16" i="61"/>
  <c r="BI16" i="61"/>
  <c r="BH16" i="61"/>
  <c r="BG16" i="61"/>
  <c r="BF16" i="61"/>
  <c r="BE16" i="61"/>
  <c r="BD16" i="61"/>
  <c r="BC16" i="61"/>
  <c r="BB16" i="61"/>
  <c r="BA16" i="61"/>
  <c r="AZ16" i="61"/>
  <c r="AY16" i="61"/>
  <c r="AX16" i="61"/>
  <c r="AW16" i="61"/>
  <c r="AV16" i="61"/>
  <c r="AU16" i="61"/>
  <c r="AT16" i="61"/>
  <c r="AS16" i="61"/>
  <c r="AR16" i="61"/>
  <c r="AQ16" i="61"/>
  <c r="AP16" i="61"/>
  <c r="AO16" i="61"/>
  <c r="AN16" i="61"/>
  <c r="AM16" i="61"/>
  <c r="AL16" i="61"/>
  <c r="AK16" i="61"/>
  <c r="AJ16" i="61"/>
  <c r="AI16" i="61"/>
  <c r="AH16" i="61"/>
  <c r="AG16" i="61"/>
  <c r="AF16" i="61"/>
  <c r="AE16" i="61"/>
  <c r="AD16" i="61"/>
  <c r="AC16" i="61"/>
  <c r="AB16" i="61"/>
  <c r="AA16" i="61"/>
  <c r="Z16" i="61"/>
  <c r="Y16" i="61"/>
  <c r="X16" i="61"/>
  <c r="W16" i="61"/>
  <c r="V16" i="61"/>
  <c r="U16" i="61"/>
  <c r="T16" i="61"/>
  <c r="S16" i="61"/>
  <c r="R16" i="61"/>
  <c r="Q16" i="61"/>
  <c r="P16" i="61"/>
  <c r="O16" i="61"/>
  <c r="N16" i="61"/>
  <c r="M16" i="61"/>
  <c r="L16" i="61"/>
  <c r="K16" i="61"/>
  <c r="J16" i="61"/>
  <c r="I16" i="61"/>
  <c r="H16" i="61"/>
  <c r="G16" i="61"/>
  <c r="F16" i="61"/>
  <c r="E16" i="61"/>
  <c r="D16" i="61"/>
  <c r="C16" i="61"/>
  <c r="B16" i="61"/>
  <c r="DX14" i="61"/>
  <c r="DW14" i="61"/>
  <c r="DV14" i="61"/>
  <c r="DU14" i="61"/>
  <c r="DT14" i="61"/>
  <c r="DS14" i="61"/>
  <c r="DR14" i="61"/>
  <c r="DQ14" i="61"/>
  <c r="DP14" i="61"/>
  <c r="DO14" i="61"/>
  <c r="DN14" i="61"/>
  <c r="DM14" i="61"/>
  <c r="DL14" i="61"/>
  <c r="DK14" i="61"/>
  <c r="DJ14" i="61"/>
  <c r="DI14" i="61"/>
  <c r="DH14" i="61"/>
  <c r="DG14" i="61"/>
  <c r="DF14" i="61"/>
  <c r="DE14" i="61"/>
  <c r="DD14" i="61"/>
  <c r="DC14" i="61"/>
  <c r="DB14" i="61"/>
  <c r="DA14" i="61"/>
  <c r="CZ14" i="61"/>
  <c r="CY14" i="61"/>
  <c r="CX14" i="61"/>
  <c r="CW14" i="61"/>
  <c r="CV14" i="61"/>
  <c r="CU14" i="61"/>
  <c r="CT14" i="61"/>
  <c r="CS14" i="61"/>
  <c r="CR14" i="61"/>
  <c r="CQ14" i="61"/>
  <c r="CP14" i="61"/>
  <c r="CO14" i="61"/>
  <c r="CN14" i="61"/>
  <c r="CM14" i="61"/>
  <c r="CL14" i="61"/>
  <c r="CK14" i="61"/>
  <c r="CJ14" i="61"/>
  <c r="CI14" i="61"/>
  <c r="CH14" i="61"/>
  <c r="CG14" i="61"/>
  <c r="CF14" i="61"/>
  <c r="CE14" i="61"/>
  <c r="CD14" i="61"/>
  <c r="CC14" i="61"/>
  <c r="CB14" i="61"/>
  <c r="CA14" i="61"/>
  <c r="BZ14" i="61"/>
  <c r="BY14" i="61"/>
  <c r="BX14" i="61"/>
  <c r="BW14" i="61"/>
  <c r="BV14" i="61"/>
  <c r="BU14" i="61"/>
  <c r="BT14" i="61"/>
  <c r="BS14" i="61"/>
  <c r="BR14" i="61"/>
  <c r="BQ14" i="61"/>
  <c r="BP14" i="61"/>
  <c r="BO14" i="61"/>
  <c r="BN14" i="61"/>
  <c r="BM14" i="61"/>
  <c r="BL14" i="61"/>
  <c r="BK14" i="61"/>
  <c r="BJ14" i="61"/>
  <c r="BI14" i="61"/>
  <c r="BH14" i="61"/>
  <c r="BG14" i="61"/>
  <c r="BF14" i="61"/>
  <c r="BE14" i="61"/>
  <c r="BD14" i="61"/>
  <c r="BC14" i="61"/>
  <c r="BB14" i="61"/>
  <c r="BA14" i="61"/>
  <c r="AZ14" i="61"/>
  <c r="AY14" i="61"/>
  <c r="AX14" i="61"/>
  <c r="AW14" i="61"/>
  <c r="AV14" i="61"/>
  <c r="AU14" i="61"/>
  <c r="AT14" i="61"/>
  <c r="AS14" i="61"/>
  <c r="AR14" i="61"/>
  <c r="AQ14" i="61"/>
  <c r="AP14" i="61"/>
  <c r="AO14" i="61"/>
  <c r="AN14" i="61"/>
  <c r="AM14" i="61"/>
  <c r="AL14" i="61"/>
  <c r="AK14" i="61"/>
  <c r="AJ14" i="61"/>
  <c r="AI14" i="61"/>
  <c r="AH14" i="61"/>
  <c r="AG14" i="61"/>
  <c r="AF14" i="61"/>
  <c r="AE14" i="61"/>
  <c r="AD14" i="61"/>
  <c r="AC14" i="61"/>
  <c r="AB14" i="61"/>
  <c r="AA14" i="61"/>
  <c r="Z14" i="61"/>
  <c r="Y14" i="61"/>
  <c r="X14" i="61"/>
  <c r="W14" i="61"/>
  <c r="V14" i="61"/>
  <c r="U14" i="61"/>
  <c r="T14" i="61"/>
  <c r="S14" i="61"/>
  <c r="R14" i="61"/>
  <c r="Q14" i="61"/>
  <c r="P14" i="61"/>
  <c r="O14" i="61"/>
  <c r="N14" i="61"/>
  <c r="M14" i="61"/>
  <c r="L14" i="61"/>
  <c r="K14" i="61"/>
  <c r="J14" i="61"/>
  <c r="I14" i="61"/>
  <c r="H14" i="61"/>
  <c r="G14" i="61"/>
  <c r="F14" i="61"/>
  <c r="E14" i="61"/>
  <c r="D14" i="61"/>
  <c r="C14" i="61"/>
  <c r="B14" i="61"/>
  <c r="DX13" i="61"/>
  <c r="DW13" i="61"/>
  <c r="DV13" i="61"/>
  <c r="DU13" i="61"/>
  <c r="DT13" i="61"/>
  <c r="DS13" i="61"/>
  <c r="DR13" i="61"/>
  <c r="DQ13" i="61"/>
  <c r="DP13" i="61"/>
  <c r="DO13" i="61"/>
  <c r="DN13" i="61"/>
  <c r="DM13" i="61"/>
  <c r="DL13" i="61"/>
  <c r="DK13" i="61"/>
  <c r="DJ13" i="61"/>
  <c r="DI13" i="61"/>
  <c r="DH13" i="61"/>
  <c r="DG13" i="61"/>
  <c r="DF13" i="61"/>
  <c r="DE13" i="61"/>
  <c r="DD13" i="61"/>
  <c r="DC13" i="61"/>
  <c r="DB13" i="61"/>
  <c r="DA13" i="61"/>
  <c r="CZ13" i="61"/>
  <c r="CY13" i="61"/>
  <c r="CX13" i="61"/>
  <c r="CW13" i="61"/>
  <c r="CV13" i="61"/>
  <c r="CU13" i="61"/>
  <c r="CT13" i="61"/>
  <c r="CS13" i="61"/>
  <c r="CR13" i="61"/>
  <c r="CQ13" i="61"/>
  <c r="CP13" i="61"/>
  <c r="CO13" i="61"/>
  <c r="CN13" i="61"/>
  <c r="CM13" i="61"/>
  <c r="CL13" i="61"/>
  <c r="CK13" i="61"/>
  <c r="CJ13" i="61"/>
  <c r="CI13" i="61"/>
  <c r="CH13" i="61"/>
  <c r="CG13" i="61"/>
  <c r="CF13" i="61"/>
  <c r="CE13" i="61"/>
  <c r="CD13" i="61"/>
  <c r="CC13" i="61"/>
  <c r="CB13" i="61"/>
  <c r="CA13" i="61"/>
  <c r="BZ13" i="61"/>
  <c r="BY13" i="61"/>
  <c r="BX13" i="61"/>
  <c r="BW13" i="61"/>
  <c r="BV13" i="61"/>
  <c r="BU13" i="61"/>
  <c r="BT13" i="61"/>
  <c r="BS13" i="61"/>
  <c r="BR13" i="61"/>
  <c r="BQ13" i="61"/>
  <c r="BP13" i="61"/>
  <c r="BO13" i="61"/>
  <c r="BN13" i="61"/>
  <c r="BM13" i="61"/>
  <c r="BL13" i="61"/>
  <c r="BK13" i="61"/>
  <c r="BJ13" i="61"/>
  <c r="BI13" i="61"/>
  <c r="BH13" i="61"/>
  <c r="BG13" i="61"/>
  <c r="BF13" i="61"/>
  <c r="BE13" i="61"/>
  <c r="BD13" i="61"/>
  <c r="BC13" i="61"/>
  <c r="BB13" i="61"/>
  <c r="BA13" i="61"/>
  <c r="AZ13" i="61"/>
  <c r="AY13" i="61"/>
  <c r="AX13" i="61"/>
  <c r="AW13" i="61"/>
  <c r="AV13" i="61"/>
  <c r="AU13" i="61"/>
  <c r="AT13" i="61"/>
  <c r="AS13" i="61"/>
  <c r="AR13" i="61"/>
  <c r="AQ13" i="61"/>
  <c r="AP13" i="61"/>
  <c r="AO13" i="61"/>
  <c r="AN13" i="61"/>
  <c r="AM13" i="61"/>
  <c r="AL13" i="61"/>
  <c r="AK13" i="61"/>
  <c r="AJ13" i="61"/>
  <c r="AI13" i="61"/>
  <c r="AH13" i="61"/>
  <c r="AG13" i="61"/>
  <c r="AF13" i="61"/>
  <c r="AE13" i="61"/>
  <c r="AD13" i="61"/>
  <c r="AC13" i="61"/>
  <c r="AB13" i="61"/>
  <c r="AA13" i="61"/>
  <c r="Z13" i="61"/>
  <c r="Y13" i="61"/>
  <c r="X13" i="61"/>
  <c r="W13" i="61"/>
  <c r="V13" i="61"/>
  <c r="U13" i="61"/>
  <c r="T13" i="61"/>
  <c r="S13" i="61"/>
  <c r="R13" i="61"/>
  <c r="Q13" i="61"/>
  <c r="P13" i="61"/>
  <c r="O13" i="61"/>
  <c r="N13" i="61"/>
  <c r="M13" i="61"/>
  <c r="L13" i="61"/>
  <c r="K13" i="61"/>
  <c r="J13" i="61"/>
  <c r="I13" i="61"/>
  <c r="H13" i="61"/>
  <c r="G13" i="61"/>
  <c r="F13" i="61"/>
  <c r="E13" i="61"/>
  <c r="D13" i="61"/>
  <c r="C13" i="61"/>
  <c r="B13" i="61"/>
  <c r="DX11" i="61"/>
  <c r="DW11" i="61"/>
  <c r="DV11" i="61"/>
  <c r="DU11" i="61"/>
  <c r="DT11" i="61"/>
  <c r="DS11" i="61"/>
  <c r="DR11" i="61"/>
  <c r="DQ11" i="61"/>
  <c r="DP11" i="61"/>
  <c r="DO11" i="61"/>
  <c r="DN11" i="61"/>
  <c r="DM11" i="61"/>
  <c r="DL11" i="61"/>
  <c r="DK11" i="61"/>
  <c r="DJ11" i="61"/>
  <c r="DI11" i="61"/>
  <c r="DH11" i="61"/>
  <c r="DG11" i="61"/>
  <c r="DF11" i="61"/>
  <c r="DE11" i="61"/>
  <c r="DD11" i="61"/>
  <c r="DC11" i="61"/>
  <c r="DB11" i="61"/>
  <c r="DA11" i="61"/>
  <c r="CZ11" i="61"/>
  <c r="CY11" i="61"/>
  <c r="CX11" i="61"/>
  <c r="CW11" i="61"/>
  <c r="CV11" i="61"/>
  <c r="CU11" i="61"/>
  <c r="CT11" i="61"/>
  <c r="CS11" i="61"/>
  <c r="CR11" i="61"/>
  <c r="CQ11" i="61"/>
  <c r="CP11" i="61"/>
  <c r="CO11" i="61"/>
  <c r="CN11" i="61"/>
  <c r="CM11" i="61"/>
  <c r="CL11" i="61"/>
  <c r="CK11" i="61"/>
  <c r="CJ11" i="61"/>
  <c r="CI11" i="61"/>
  <c r="CH11" i="61"/>
  <c r="CG11" i="61"/>
  <c r="CF11" i="61"/>
  <c r="CE11" i="61"/>
  <c r="CD11" i="61"/>
  <c r="CC11" i="61"/>
  <c r="CB11" i="61"/>
  <c r="CA11" i="61"/>
  <c r="BZ11" i="61"/>
  <c r="BY11" i="61"/>
  <c r="BX11" i="61"/>
  <c r="BW11" i="61"/>
  <c r="BV11" i="61"/>
  <c r="BU11" i="61"/>
  <c r="BT11" i="61"/>
  <c r="BS11" i="61"/>
  <c r="BR11" i="61"/>
  <c r="BQ11" i="61"/>
  <c r="BP11" i="61"/>
  <c r="BO11" i="61"/>
  <c r="BN11" i="61"/>
  <c r="BM11" i="61"/>
  <c r="BL11" i="61"/>
  <c r="BK11" i="61"/>
  <c r="BJ11" i="61"/>
  <c r="BI11" i="61"/>
  <c r="BH11" i="61"/>
  <c r="BG11" i="61"/>
  <c r="BF11" i="61"/>
  <c r="BE11" i="61"/>
  <c r="BD11" i="61"/>
  <c r="BC11" i="61"/>
  <c r="BB11" i="61"/>
  <c r="BA11" i="61"/>
  <c r="AZ11" i="61"/>
  <c r="AY11" i="61"/>
  <c r="AX11" i="61"/>
  <c r="AW11" i="61"/>
  <c r="AV11" i="61"/>
  <c r="AU11" i="61"/>
  <c r="AT11" i="61"/>
  <c r="AS11" i="61"/>
  <c r="AR11" i="61"/>
  <c r="AQ11" i="61"/>
  <c r="AP11" i="61"/>
  <c r="AO11" i="61"/>
  <c r="AN11" i="61"/>
  <c r="AM11" i="61"/>
  <c r="AL11" i="61"/>
  <c r="AK11" i="61"/>
  <c r="AJ11" i="61"/>
  <c r="AI11" i="61"/>
  <c r="AH11" i="61"/>
  <c r="AG11" i="61"/>
  <c r="AF11" i="61"/>
  <c r="AE11" i="61"/>
  <c r="AD11" i="61"/>
  <c r="AC11" i="61"/>
  <c r="AB11" i="61"/>
  <c r="AA11" i="61"/>
  <c r="Z11" i="61"/>
  <c r="Y11" i="61"/>
  <c r="X11" i="61"/>
  <c r="W11" i="61"/>
  <c r="V11" i="61"/>
  <c r="U11" i="61"/>
  <c r="T11" i="61"/>
  <c r="S11" i="61"/>
  <c r="R11" i="61"/>
  <c r="Q11" i="61"/>
  <c r="P11" i="61"/>
  <c r="O11" i="61"/>
  <c r="N11" i="61"/>
  <c r="M11" i="61"/>
  <c r="L11" i="61"/>
  <c r="K11" i="61"/>
  <c r="J11" i="61"/>
  <c r="I11" i="61"/>
  <c r="H11" i="61"/>
  <c r="G11" i="61"/>
  <c r="F11" i="61"/>
  <c r="E11" i="61"/>
  <c r="D11" i="61"/>
  <c r="C11" i="61"/>
  <c r="B11" i="61"/>
  <c r="DX10" i="61"/>
  <c r="DW10" i="61"/>
  <c r="DV10" i="61"/>
  <c r="DU10" i="61"/>
  <c r="DT10" i="61"/>
  <c r="DS10" i="61"/>
  <c r="DR10" i="61"/>
  <c r="DQ10" i="61"/>
  <c r="DP10" i="61"/>
  <c r="DO10" i="61"/>
  <c r="DN10" i="61"/>
  <c r="DM10" i="61"/>
  <c r="DL10" i="61"/>
  <c r="DK10" i="61"/>
  <c r="DJ10" i="61"/>
  <c r="DI10" i="61"/>
  <c r="DH10" i="61"/>
  <c r="DG10" i="61"/>
  <c r="DF10" i="61"/>
  <c r="DE10" i="61"/>
  <c r="DD10" i="61"/>
  <c r="DC10" i="61"/>
  <c r="DB10" i="61"/>
  <c r="DA10" i="61"/>
  <c r="CZ10" i="61"/>
  <c r="CY10" i="61"/>
  <c r="CX10" i="61"/>
  <c r="CW10" i="61"/>
  <c r="CV10" i="61"/>
  <c r="CU10" i="61"/>
  <c r="CT10" i="61"/>
  <c r="CS10" i="61"/>
  <c r="CR10" i="61"/>
  <c r="CQ10" i="61"/>
  <c r="CP10" i="61"/>
  <c r="CO10" i="61"/>
  <c r="CN10" i="61"/>
  <c r="CM10" i="61"/>
  <c r="CL10" i="61"/>
  <c r="CK10" i="61"/>
  <c r="CJ10" i="61"/>
  <c r="CI10" i="61"/>
  <c r="CH10" i="61"/>
  <c r="CG10" i="61"/>
  <c r="CF10" i="61"/>
  <c r="CE10" i="61"/>
  <c r="CD10" i="61"/>
  <c r="CC10" i="61"/>
  <c r="CB10" i="61"/>
  <c r="CA10" i="61"/>
  <c r="BZ10" i="61"/>
  <c r="BY10" i="61"/>
  <c r="BX10" i="61"/>
  <c r="BW10" i="61"/>
  <c r="BV10" i="61"/>
  <c r="BU10" i="61"/>
  <c r="BT10" i="61"/>
  <c r="BS10" i="61"/>
  <c r="BR10" i="61"/>
  <c r="BQ10" i="61"/>
  <c r="BP10" i="61"/>
  <c r="BO10" i="61"/>
  <c r="BN10" i="61"/>
  <c r="BM10" i="61"/>
  <c r="BL10" i="61"/>
  <c r="BK10" i="61"/>
  <c r="BJ10" i="61"/>
  <c r="BI10" i="61"/>
  <c r="BH10" i="61"/>
  <c r="BG10" i="61"/>
  <c r="BF10" i="61"/>
  <c r="BE10" i="61"/>
  <c r="BD10" i="61"/>
  <c r="BC10" i="61"/>
  <c r="BB10" i="61"/>
  <c r="BA10" i="61"/>
  <c r="AZ10" i="61"/>
  <c r="AY10" i="61"/>
  <c r="AX10" i="61"/>
  <c r="AW10" i="61"/>
  <c r="AV10" i="61"/>
  <c r="AU10" i="61"/>
  <c r="AT10" i="61"/>
  <c r="AS10" i="61"/>
  <c r="AR10" i="61"/>
  <c r="AQ10" i="61"/>
  <c r="AP10" i="61"/>
  <c r="AO10" i="61"/>
  <c r="AN10" i="61"/>
  <c r="AM10" i="61"/>
  <c r="AL10" i="61"/>
  <c r="AK10" i="61"/>
  <c r="AJ10" i="61"/>
  <c r="AI10" i="61"/>
  <c r="AH10" i="61"/>
  <c r="AG10" i="61"/>
  <c r="AF10" i="61"/>
  <c r="AE10" i="61"/>
  <c r="AD10" i="61"/>
  <c r="AC10" i="61"/>
  <c r="AB10" i="61"/>
  <c r="AA10" i="61"/>
  <c r="Z10" i="61"/>
  <c r="Y10" i="61"/>
  <c r="X10" i="61"/>
  <c r="W10" i="61"/>
  <c r="V10" i="61"/>
  <c r="U10" i="61"/>
  <c r="T10" i="61"/>
  <c r="S10" i="61"/>
  <c r="R10" i="61"/>
  <c r="Q10" i="61"/>
  <c r="P10" i="61"/>
  <c r="O10" i="61"/>
  <c r="N10" i="61"/>
  <c r="M10" i="61"/>
  <c r="L10" i="61"/>
  <c r="K10" i="61"/>
  <c r="J10" i="61"/>
  <c r="I10" i="61"/>
  <c r="H10" i="61"/>
  <c r="G10" i="61"/>
  <c r="F10" i="61"/>
  <c r="E10" i="61"/>
  <c r="D10" i="61"/>
  <c r="C10" i="61"/>
  <c r="B10" i="61"/>
  <c r="DX8" i="61"/>
  <c r="DW8" i="61"/>
  <c r="DV8" i="61"/>
  <c r="DU8" i="61"/>
  <c r="DT8" i="61"/>
  <c r="DS8" i="61"/>
  <c r="DR8" i="61"/>
  <c r="DQ8" i="61"/>
  <c r="DP8" i="61"/>
  <c r="DO8" i="61"/>
  <c r="DN8" i="61"/>
  <c r="DM8" i="61"/>
  <c r="DL8" i="61"/>
  <c r="DK8" i="61"/>
  <c r="DJ8" i="61"/>
  <c r="DI8" i="61"/>
  <c r="DH8" i="61"/>
  <c r="DG8" i="61"/>
  <c r="DF8" i="61"/>
  <c r="DE8" i="61"/>
  <c r="DD8" i="61"/>
  <c r="DC8" i="61"/>
  <c r="DB8" i="61"/>
  <c r="DA8" i="61"/>
  <c r="CZ8" i="61"/>
  <c r="CY8" i="61"/>
  <c r="CX8" i="61"/>
  <c r="CW8" i="61"/>
  <c r="CV8" i="61"/>
  <c r="CU8" i="61"/>
  <c r="CT8" i="61"/>
  <c r="CS8" i="61"/>
  <c r="CR8" i="61"/>
  <c r="CQ8" i="61"/>
  <c r="CP8" i="61"/>
  <c r="CO8" i="61"/>
  <c r="CN8" i="61"/>
  <c r="CM8" i="61"/>
  <c r="CL8" i="61"/>
  <c r="CK8" i="61"/>
  <c r="CJ8" i="61"/>
  <c r="CI8" i="61"/>
  <c r="CH8" i="61"/>
  <c r="CG8" i="61"/>
  <c r="CF8" i="61"/>
  <c r="CE8" i="61"/>
  <c r="CD8" i="61"/>
  <c r="CC8" i="61"/>
  <c r="CB8" i="61"/>
  <c r="CA8" i="61"/>
  <c r="BZ8" i="61"/>
  <c r="BY8" i="61"/>
  <c r="BX8" i="61"/>
  <c r="BW8" i="61"/>
  <c r="BV8" i="61"/>
  <c r="BU8" i="61"/>
  <c r="BT8" i="61"/>
  <c r="BS8" i="61"/>
  <c r="BR8" i="61"/>
  <c r="BQ8" i="61"/>
  <c r="BP8" i="61"/>
  <c r="BO8" i="61"/>
  <c r="BN8" i="61"/>
  <c r="BM8" i="61"/>
  <c r="BL8" i="61"/>
  <c r="BK8" i="61"/>
  <c r="BJ8" i="61"/>
  <c r="BI8" i="61"/>
  <c r="BH8" i="61"/>
  <c r="BG8" i="61"/>
  <c r="BF8" i="61"/>
  <c r="BE8" i="61"/>
  <c r="BD8" i="61"/>
  <c r="BC8" i="61"/>
  <c r="BB8" i="61"/>
  <c r="BA8" i="61"/>
  <c r="AZ8" i="61"/>
  <c r="AY8" i="61"/>
  <c r="AX8" i="61"/>
  <c r="AW8" i="61"/>
  <c r="AV8" i="61"/>
  <c r="AU8" i="61"/>
  <c r="AT8" i="61"/>
  <c r="AS8" i="61"/>
  <c r="AR8" i="61"/>
  <c r="AQ8" i="61"/>
  <c r="AP8" i="61"/>
  <c r="AO8" i="61"/>
  <c r="AN8" i="61"/>
  <c r="AM8" i="61"/>
  <c r="AL8" i="61"/>
  <c r="AK8" i="61"/>
  <c r="AJ8" i="61"/>
  <c r="AI8" i="61"/>
  <c r="AH8" i="61"/>
  <c r="AG8" i="61"/>
  <c r="AF8" i="61"/>
  <c r="AE8" i="61"/>
  <c r="AD8" i="61"/>
  <c r="AC8" i="61"/>
  <c r="AB8" i="61"/>
  <c r="AA8" i="61"/>
  <c r="Z8" i="61"/>
  <c r="Y8" i="61"/>
  <c r="X8" i="61"/>
  <c r="W8" i="61"/>
  <c r="V8" i="61"/>
  <c r="U8" i="61"/>
  <c r="T8" i="61"/>
  <c r="S8" i="61"/>
  <c r="R8" i="61"/>
  <c r="Q8" i="61"/>
  <c r="P8" i="61"/>
  <c r="O8" i="61"/>
  <c r="N8" i="61"/>
  <c r="M8" i="61"/>
  <c r="L8" i="61"/>
  <c r="K8" i="61"/>
  <c r="J8" i="61"/>
  <c r="I8" i="61"/>
  <c r="H8" i="61"/>
  <c r="G8" i="61"/>
  <c r="F8" i="61"/>
  <c r="E8" i="61"/>
  <c r="D8" i="61"/>
  <c r="C8" i="61"/>
  <c r="B8" i="61"/>
</calcChain>
</file>

<file path=xl/sharedStrings.xml><?xml version="1.0" encoding="utf-8"?>
<sst xmlns="http://schemas.openxmlformats.org/spreadsheetml/2006/main" count="3101" uniqueCount="296">
  <si>
    <t xml:space="preserve">Новотель Резорт и спа Красная Поляна  / Novotel Resort and spa Krasnaya Polyana </t>
  </si>
  <si>
    <t>Тариф "C завтраками"/ "Bed and breakfast" rates</t>
  </si>
  <si>
    <t>Открытые тарифы/ Open rates</t>
  </si>
  <si>
    <t>C завтраками/ Bed and breakfast</t>
  </si>
  <si>
    <t>Супериор Кинг/Твин (вид во внутренний двор)/ Superior King,Twin (yard view)</t>
  </si>
  <si>
    <t>Супериор Кинг/Твин (вид на бассейн) Superior King, Twin (pool view)</t>
  </si>
  <si>
    <t>Супериор Кинг/Твин (боковой вид на горы) Superior King, Twin (side mountain view)</t>
  </si>
  <si>
    <t>Супериор Кинг/Твин (вид на горы)/ Superior King, Twin (mountain view)</t>
  </si>
  <si>
    <t>Супериор Кинг/Твин (вид на горы)  для мало мобильной категории гражадан  Superior King, Twin hospitallity room (mountain view)</t>
  </si>
  <si>
    <t>Делюкс/ Deluxe</t>
  </si>
  <si>
    <t>Люкс/ Suite</t>
  </si>
  <si>
    <t>Президентский Люкс/ Presidential Suite</t>
  </si>
  <si>
    <t>от 1 до 6</t>
  </si>
  <si>
    <t>данным цветом выделены изменения стоимости номеров, ввиду высокого сезона, прошу проверить.</t>
  </si>
  <si>
    <t>В стоимость включено/ Rates include:</t>
  </si>
  <si>
    <t>Бесплатный беспроводной интернет на всей территории отеля/ Wi-Fi;</t>
  </si>
  <si>
    <t>Чай/кофе, вода в номера/tea and coffee in the room;</t>
  </si>
  <si>
    <t>Подъем до уровня +960 м./ Free of charge access to a cable car "Krasnaya Polyana" К-1  (Polyana 540 - Polyana 960);</t>
  </si>
  <si>
    <t>в том числе НДС, предусмотренный НК РФ</t>
  </si>
  <si>
    <t>Условия аннуляции/ Cancellation policy:</t>
  </si>
  <si>
    <r>
      <rPr>
        <sz val="9"/>
        <color theme="1"/>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На период </t>
    </r>
    <r>
      <rPr>
        <b/>
        <sz val="9"/>
        <color theme="1"/>
        <rFont val="Times New Roman"/>
        <charset val="134"/>
      </rPr>
      <t>29.12.2025</t>
    </r>
    <r>
      <rPr>
        <b/>
        <sz val="9"/>
        <color theme="1"/>
        <rFont val="Times New Roman"/>
        <charset val="204"/>
      </rPr>
      <t>-08.01.2026, включительно</t>
    </r>
    <r>
      <rPr>
        <sz val="9"/>
        <color theme="1"/>
        <rFont val="Times New Roman"/>
        <charset val="204"/>
      </rPr>
      <t xml:space="preserve">, -  бесплатная отмена бронирования за </t>
    </r>
    <r>
      <rPr>
        <b/>
        <sz val="9"/>
        <color theme="1"/>
        <rFont val="Times New Roman"/>
        <charset val="134"/>
      </rPr>
      <t>45</t>
    </r>
    <r>
      <rPr>
        <sz val="9"/>
        <color theme="1"/>
        <rFont val="Times New Roman"/>
        <charset val="204"/>
      </rPr>
      <t xml:space="preserve"> дней до заезда. Бронирование должно быть </t>
    </r>
    <r>
      <rPr>
        <b/>
        <sz val="9"/>
        <color theme="1"/>
        <rFont val="Times New Roman"/>
        <charset val="204"/>
      </rPr>
      <t>100%</t>
    </r>
    <r>
      <rPr>
        <sz val="9"/>
        <color theme="1"/>
        <rFont val="Times New Roman"/>
        <charset val="204"/>
      </rPr>
      <t xml:space="preserve"> предоплаченным Заказчиком. Отмена после указанного времени – штраф в </t>
    </r>
    <r>
      <rPr>
        <b/>
        <sz val="9"/>
        <color theme="1"/>
        <rFont val="Times New Roman"/>
        <charset val="204"/>
      </rPr>
      <t>100%</t>
    </r>
    <r>
      <rPr>
        <sz val="9"/>
        <color theme="1"/>
        <rFont val="Times New Roman"/>
        <charset val="204"/>
      </rPr>
      <t xml:space="preserve"> размере от стоимости бронирования.
The reservation can be canceled without penalty up to 24 hours before arrival. Cancellation after the specified time - a penalty - the cost of the first night of stay.
 For the period </t>
    </r>
    <r>
      <rPr>
        <b/>
        <sz val="9"/>
        <color theme="1"/>
        <rFont val="Times New Roman"/>
        <charset val="204"/>
      </rPr>
      <t>29.12.2025-08.01.2026 inclusive</t>
    </r>
    <r>
      <rPr>
        <sz val="9"/>
        <color theme="1"/>
        <rFont val="Times New Roman"/>
        <charset val="204"/>
      </rPr>
      <t xml:space="preserve">, - free cancellation </t>
    </r>
    <r>
      <rPr>
        <b/>
        <sz val="9"/>
        <color theme="1"/>
        <rFont val="Times New Roman"/>
        <charset val="134"/>
      </rPr>
      <t>45</t>
    </r>
    <r>
      <rPr>
        <sz val="9"/>
        <color theme="1"/>
        <rFont val="Times New Roman"/>
        <charset val="204"/>
      </rPr>
      <t xml:space="preserve"> days before arrival. Reservation must be </t>
    </r>
    <r>
      <rPr>
        <b/>
        <sz val="9"/>
        <color theme="1"/>
        <rFont val="Times New Roman"/>
        <charset val="204"/>
      </rPr>
      <t>100%</t>
    </r>
    <r>
      <rPr>
        <sz val="9"/>
        <color theme="1"/>
        <rFont val="Times New Roman"/>
        <charset val="204"/>
      </rPr>
      <t xml:space="preserve"> prepaid by the Customer. Cancellation after the specified time - a penalty - </t>
    </r>
    <r>
      <rPr>
        <b/>
        <sz val="9"/>
        <color theme="1"/>
        <rFont val="Times New Roman"/>
        <charset val="204"/>
      </rPr>
      <t>100%</t>
    </r>
    <r>
      <rPr>
        <sz val="9"/>
        <color theme="1"/>
        <rFont val="Times New Roman"/>
        <charset val="204"/>
      </rPr>
      <t xml:space="preserve"> of the cost of the reservation.</t>
    </r>
    <r>
      <rPr>
        <sz val="9"/>
        <color indexed="8"/>
        <rFont val="Times New Roman"/>
        <charset val="204"/>
      </rPr>
      <t xml:space="preserve">
</t>
    </r>
  </si>
  <si>
    <t>Условия / Conditions:</t>
  </si>
  <si>
    <r>
      <rPr>
        <sz val="9"/>
        <color theme="1"/>
        <rFont val="Times New Roman"/>
        <charset val="134"/>
      </rPr>
      <t>Период бронирования</t>
    </r>
    <r>
      <rPr>
        <b/>
        <sz val="9"/>
        <color theme="1"/>
        <rFont val="Times New Roman"/>
        <charset val="134"/>
      </rPr>
      <t xml:space="preserve">: 17.09.2025 -  28.12.2025  /  </t>
    </r>
    <r>
      <rPr>
        <sz val="9"/>
        <color theme="1"/>
        <rFont val="Times New Roman"/>
        <charset val="134"/>
      </rPr>
      <t>Period of sales</t>
    </r>
    <r>
      <rPr>
        <b/>
        <sz val="9"/>
        <color theme="1"/>
        <rFont val="Times New Roman"/>
        <charset val="134"/>
      </rPr>
      <t>: 17.09.2025 -  28.12.2025</t>
    </r>
  </si>
  <si>
    <r>
      <rPr>
        <sz val="9"/>
        <color theme="1"/>
        <rFont val="Times New Roman"/>
        <charset val="134"/>
      </rPr>
      <t>Период бронирования</t>
    </r>
    <r>
      <rPr>
        <b/>
        <sz val="9"/>
        <color theme="1"/>
        <rFont val="Times New Roman"/>
        <charset val="134"/>
      </rPr>
      <t xml:space="preserve">: 17.09.2025 -  28.12.2025  /  </t>
    </r>
    <r>
      <rPr>
        <sz val="9"/>
        <color theme="1"/>
        <rFont val="Times New Roman"/>
        <charset val="134"/>
      </rPr>
      <t>Period of sales</t>
    </r>
    <r>
      <rPr>
        <b/>
        <sz val="9"/>
        <color theme="1"/>
        <rFont val="Times New Roman"/>
        <charset val="134"/>
      </rPr>
      <t>: 17.09.2025 -  28.12.2026</t>
    </r>
  </si>
  <si>
    <t xml:space="preserve">Тариф не доступен на период 26.10.25-02.11.25, включительно </t>
  </si>
  <si>
    <t>Ограничения / Restrictions</t>
  </si>
  <si>
    <t xml:space="preserve">Минимальное количество ночей проживания: 4 ночи / Minimum stay 4 nights </t>
  </si>
  <si>
    <t xml:space="preserve">Максимальное количество ночей проживания: 4 ночи / Maximum stay 4 nights </t>
  </si>
  <si>
    <r>
      <rPr>
        <sz val="9"/>
        <color theme="1"/>
        <rFont val="Times New Roman"/>
        <charset val="204"/>
      </rPr>
      <t xml:space="preserve">Бронирование может быть отменено без штрафных санкций за </t>
    </r>
    <r>
      <rPr>
        <b/>
        <sz val="9"/>
        <color theme="1"/>
        <rFont val="Times New Roman"/>
        <charset val="204"/>
      </rPr>
      <t>24</t>
    </r>
    <r>
      <rPr>
        <sz val="9"/>
        <color theme="1"/>
        <rFont val="Times New Roman"/>
        <charset val="204"/>
      </rPr>
      <t xml:space="preserve"> часа до заезда. Отмена после указанного времени – штраф в размере стоимости первой ночи проживания. The reservation can be canceled without penalty up to </t>
    </r>
    <r>
      <rPr>
        <b/>
        <sz val="9"/>
        <color theme="1"/>
        <rFont val="Times New Roman"/>
        <charset val="204"/>
      </rPr>
      <t>24</t>
    </r>
    <r>
      <rPr>
        <sz val="9"/>
        <color theme="1"/>
        <rFont val="Times New Roman"/>
        <charset val="204"/>
      </rPr>
      <t xml:space="preserve"> hours before arrival. Cancellation after the specified time - a penalty - the cost of the first night of stay. </t>
    </r>
  </si>
  <si>
    <t>Нетто тарифы/ Net rates</t>
  </si>
  <si>
    <t>Специальный тариф "Каникулы в горах" / Special offer "Mountain vacations"</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</si>
  <si>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(возраст от 16 лет), стоимость - </t>
    </r>
    <r>
      <rPr>
        <b/>
        <sz val="11"/>
        <color theme="1"/>
        <rFont val="Calibri"/>
        <charset val="134"/>
      </rPr>
      <t>2000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134"/>
      </rPr>
      <t xml:space="preserve">2000 </t>
    </r>
    <r>
      <rPr>
        <sz val="11"/>
        <color theme="1"/>
        <rFont val="Calibri"/>
        <charset val="204"/>
      </rPr>
      <t xml:space="preserve">руб. (возраст от 16 лет). Стоимость прогулочных ски-пассов на всех взрослых просим сразу добавлять в заявку. / Extra pay  for ski-passes per every adult at once (ages from 16 y.o. and up).  The cost of the ski-passes for each guest (at extra bed)  is also added - </t>
    </r>
    <r>
      <rPr>
        <b/>
        <sz val="11"/>
        <color theme="1"/>
        <rFont val="Calibri"/>
        <charset val="134"/>
      </rPr>
      <t>2000</t>
    </r>
    <r>
      <rPr>
        <sz val="11"/>
        <color theme="1"/>
        <rFont val="Calibri"/>
        <charset val="204"/>
      </rPr>
      <t xml:space="preserve"> rub per adult (ages from 16 y.o. and up). Please, add the cost of ski-passes for all adults to the application immediately.</t>
    </r>
  </si>
  <si>
    <t>Условия/ Conditions:</t>
  </si>
  <si>
    <r>
      <rPr>
        <sz val="9"/>
        <rFont val="Times New Roman"/>
        <charset val="204"/>
      </rPr>
      <t xml:space="preserve">Период продажи: </t>
    </r>
    <r>
      <rPr>
        <b/>
        <sz val="9"/>
        <rFont val="Times New Roman"/>
        <charset val="204"/>
      </rPr>
      <t>10.09</t>
    </r>
    <r>
      <rPr>
        <b/>
        <sz val="9"/>
        <rFont val="Times New Roman"/>
        <charset val="134"/>
      </rPr>
      <t>.2025</t>
    </r>
    <r>
      <rPr>
        <b/>
        <sz val="9"/>
        <rFont val="Times New Roman"/>
        <charset val="204"/>
      </rPr>
      <t xml:space="preserve"> - 28.11.2025 </t>
    </r>
    <r>
      <rPr>
        <sz val="9"/>
        <rFont val="Times New Roman"/>
        <charset val="204"/>
      </rPr>
      <t xml:space="preserve">/ Period of sales: </t>
    </r>
    <r>
      <rPr>
        <b/>
        <sz val="9"/>
        <rFont val="Times New Roman"/>
        <charset val="204"/>
      </rPr>
      <t>10.09.2025 - 28.11.2025</t>
    </r>
  </si>
  <si>
    <r>
      <rPr>
        <sz val="9"/>
        <rFont val="Times New Roman"/>
        <charset val="204"/>
      </rPr>
      <t xml:space="preserve">Период проживания: </t>
    </r>
    <r>
      <rPr>
        <b/>
        <sz val="9"/>
        <rFont val="Times New Roman"/>
        <charset val="134"/>
      </rPr>
      <t>01.10.2025</t>
    </r>
    <r>
      <rPr>
        <b/>
        <sz val="9"/>
        <rFont val="Times New Roman"/>
        <charset val="204"/>
      </rPr>
      <t xml:space="preserve"> - 30.11.2025 ​</t>
    </r>
    <r>
      <rPr>
        <sz val="9"/>
        <rFont val="Times New Roman"/>
        <charset val="204"/>
      </rPr>
      <t xml:space="preserve">/ Period of stay: </t>
    </r>
    <r>
      <rPr>
        <b/>
        <sz val="9"/>
        <rFont val="Times New Roman"/>
        <charset val="204"/>
      </rPr>
      <t>01.10.2025 - 30.11.2025</t>
    </r>
  </si>
  <si>
    <t>Бесплатное размещение 2 детей возрастом до 15 лет включительно, включая завтрак и доп.место /  Free accommodation for 2 children under 5 years old, including breakfast and extra bed.</t>
  </si>
  <si>
    <r>
      <rPr>
        <b/>
        <sz val="9"/>
        <color rgb="FF000000"/>
        <rFont val="Times New Roman"/>
        <charset val="204"/>
      </rPr>
      <t xml:space="preserve">По купонной книге в предложение </t>
    </r>
    <r>
      <rPr>
        <b/>
        <sz val="10"/>
        <rFont val="Times New Roman"/>
        <charset val="204"/>
      </rPr>
      <t>«Каникулы в горах»</t>
    </r>
    <r>
      <rPr>
        <sz val="10"/>
        <rFont val="Times New Roman"/>
        <charset val="204"/>
      </rPr>
      <t xml:space="preserve"> входят </t>
    </r>
    <r>
      <rPr>
        <i/>
        <sz val="10"/>
        <rFont val="Times New Roman"/>
        <charset val="204"/>
      </rPr>
      <t>бесплатно* / The special offer "Mountain vacations" includes free of charge (for hotel guests):</t>
    </r>
  </si>
  <si>
    <r>
      <rPr>
        <b/>
        <sz val="9"/>
        <color rgb="FF000000"/>
        <rFont val="Verdana"/>
        <charset val="134"/>
      </rPr>
      <t>1. Прогулочные билеты на подъёмники "Панорама Красной Поляны"</t>
    </r>
    <r>
      <rPr>
        <sz val="9"/>
        <color rgb="FF000000"/>
        <rFont val="Verdana"/>
        <charset val="134"/>
      </rPr>
      <t> (для всех гостей в номере на все открытые канатные дороги) / Walking tickets for the "Panorama of Krasnaya Polyana" elevators (for all guests in the room for all open ropeways);</t>
    </r>
  </si>
  <si>
    <r>
      <rPr>
        <b/>
        <sz val="9"/>
        <color rgb="FF000000"/>
        <rFont val="Verdana"/>
        <charset val="134"/>
      </rPr>
      <t xml:space="preserve">2. Малый маршрут подвесного моста </t>
    </r>
    <r>
      <rPr>
        <sz val="9"/>
        <color rgb="FF000000"/>
        <rFont val="Verdana"/>
        <charset val="204"/>
      </rPr>
      <t>(для всех гостей в номере) / A small route of the suspension bridge (for all in-room guests);</t>
    </r>
  </si>
  <si>
    <r>
      <rPr>
        <b/>
        <sz val="9"/>
        <color rgb="FF000000"/>
        <rFont val="Verdana"/>
        <charset val="134"/>
      </rPr>
      <t>3. Обзорная экскурсия по высотам Курорта</t>
    </r>
    <r>
      <rPr>
        <sz val="9"/>
        <color rgb="FF000000"/>
        <rFont val="Verdana"/>
        <charset val="134"/>
      </rPr>
      <t> (для всех гостей в номере) / A sightseeing tour of the Heights Resort (for all in-room guests);</t>
    </r>
  </si>
  <si>
    <r>
      <rPr>
        <b/>
        <sz val="9"/>
        <color rgb="FF000000"/>
        <rFont val="Verdana"/>
        <charset val="134"/>
      </rPr>
      <t>4. 1 час проката городского велосипеда или 1 час аренды роликов</t>
    </r>
    <r>
      <rPr>
        <sz val="9"/>
        <color rgb="FF000000"/>
        <rFont val="Verdana"/>
        <charset val="134"/>
      </rPr>
      <t> (для всех гостей в номере) / 1 hour city bike rental or 1 hour of roller skate rental (for all in-room guests);</t>
    </r>
  </si>
  <si>
    <r>
      <rPr>
        <b/>
        <sz val="9"/>
        <color rgb="FF000000"/>
        <rFont val="Verdana"/>
        <charset val="134"/>
      </rPr>
      <t>5. 1 маршрут верёвочного парка на выбор</t>
    </r>
    <r>
      <rPr>
        <sz val="9"/>
        <color rgb="FF000000"/>
        <rFont val="Verdana"/>
        <charset val="134"/>
      </rPr>
      <t> (для всех гостей в номере) / 1 rope park route of your choice (for all in-room guests);</t>
    </r>
  </si>
  <si>
    <r>
      <rPr>
        <b/>
        <sz val="9"/>
        <color rgb="FF000000"/>
        <rFont val="Verdana"/>
        <charset val="134"/>
      </rPr>
      <t>6. Стикерпак в подарок</t>
    </r>
    <r>
      <rPr>
        <sz val="9"/>
        <color rgb="FF000000"/>
        <rFont val="Verdana"/>
        <charset val="134"/>
      </rPr>
      <t> (предоставляется один стикерпак на номер) / Stickerpack as a gift(one stickerpack per room is provided);</t>
    </r>
  </si>
  <si>
    <r>
      <rPr>
        <b/>
        <sz val="9"/>
        <color rgb="FF000000"/>
        <rFont val="Verdana"/>
        <charset val="204"/>
      </rPr>
      <t>Важно:</t>
    </r>
    <r>
      <rPr>
        <sz val="9"/>
        <color rgb="FF000000"/>
        <rFont val="Verdana"/>
        <charset val="204"/>
      </rPr>
      <t xml:space="preserve"> Подвесной мост работает до 02.11.2025, верёвочный парк — до 31.10.2025. 
Обзорная экскурсия от Поляны 540 до Поляны 2200 - Доступно до закрытия центрального сектора канатной дороги
</t>
    </r>
  </si>
  <si>
    <t xml:space="preserve">В период проведения регламентных работ на канатной дороге Прогулочные билеты "Панорама Красной Поляны" будут заменены на "Восточный лес" до водопада Поликаря
03-30.11 Хаски центр дети до 4 х лет бесплатно, для детей от 4х лет и взрослым стоимость 450руб. чай для всех гостей бесплатно
03-30.11 Посещение Леса чудес и Фермы северных оленей
</t>
  </si>
  <si>
    <r>
      <rPr>
        <b/>
        <sz val="8"/>
        <color rgb="FF000000"/>
        <rFont val="Verdana"/>
        <charset val="204"/>
      </rPr>
      <t>*</t>
    </r>
    <r>
      <rPr>
        <sz val="8"/>
        <color rgb="FF000000"/>
        <rFont val="Verdana"/>
        <charset val="204"/>
      </rPr>
      <t> </t>
    </r>
    <r>
      <rPr>
        <u/>
        <sz val="8"/>
        <color rgb="FF000000"/>
        <rFont val="Verdana"/>
        <charset val="204"/>
      </rPr>
      <t>Услуги и бонусы предложения действуют только в период проживания и предоставляются однократно, согласно условиям в купонной книге /</t>
    </r>
    <r>
      <rPr>
        <sz val="8"/>
        <color rgb="FF000000"/>
        <rFont val="Verdana"/>
        <charset val="204"/>
      </rPr>
      <t>* Services and bonus offers are valid only during the stay and are provided once, according to the conditions in the coupon book.</t>
    </r>
  </si>
  <si>
    <t>Купонная книга выдается при заселении из расчета: 1 номер = 1 книга / Coupon book is issued at check-in at the rate: 1 room = 1 book.</t>
  </si>
  <si>
    <t>Предоставление услуг может зависеть от погодных условий и работы канатных дорог. НАО «Красная поляна» оставляет за собой право изменять услуги в составе пакета / The services provided may depend on the weather conditions and the work of ropeways. NAO "Krasnaya Polyana" reserves the right to change the services in the package.</t>
  </si>
  <si>
    <r>
      <rPr>
        <sz val="8"/>
        <color rgb="FF000000"/>
        <rFont val="Verdana"/>
        <charset val="204"/>
      </rPr>
      <t>Предложение ограничено и не комбинируется с</t>
    </r>
    <r>
      <rPr>
        <i/>
        <sz val="8"/>
        <color rgb="FF000000"/>
        <rFont val="Verdana"/>
        <charset val="204"/>
      </rPr>
      <t> </t>
    </r>
    <r>
      <rPr>
        <sz val="8"/>
        <color rgb="FF000000"/>
        <rFont val="Verdana"/>
        <charset val="204"/>
      </rPr>
      <t>другими действующими акциями отеля / The offer is limited and cannot be combined with other current hotel promotions.</t>
    </r>
  </si>
  <si>
    <t>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t>
  </si>
  <si>
    <t>the reservation can be canceled without penalty up to 24 hours before arrival. Cancellation after the specified time - a penalty - the cost of the first night of stay.</t>
  </si>
  <si>
    <t xml:space="preserve">NETTO  RATES </t>
  </si>
  <si>
    <t>Новотель Красная Поляна Сочи 5*/ Novotel Resort Krasnaya Polyana Sochi 5*</t>
  </si>
  <si>
    <t>Тариф "Без питания"/ "Room only" rates</t>
  </si>
  <si>
    <r>
      <rPr>
        <sz val="9"/>
        <color indexed="8"/>
        <rFont val="Times New Roman"/>
        <charset val="204"/>
      </rPr>
      <t>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The reservation can be canceled without penalty up to 24 hours before arrival. Cancellation after the specified time - a penalty - the cost of the first night of stay.</t>
    </r>
    <r>
      <rPr>
        <sz val="9"/>
        <color indexed="10"/>
        <rFont val="Times New Roman"/>
        <charset val="204"/>
      </rPr>
      <t xml:space="preserve">
</t>
    </r>
  </si>
  <si>
    <t xml:space="preserve">Тариф доступен на период 01.10.25-29.12.25, включительно </t>
  </si>
  <si>
    <t xml:space="preserve">Тариф не доступен на период 01.11.25-02.11.25, включительно </t>
  </si>
  <si>
    <t>Супериор Кинг/Твин (вид на горы)  для мало мобильной категории гражадан  Superior King, Twin hospitality room (mountain view)</t>
  </si>
  <si>
    <r>
      <rPr>
        <sz val="9"/>
        <color theme="1"/>
        <rFont val="Times New Roman"/>
        <charset val="134"/>
      </rPr>
      <t>Период бронирования</t>
    </r>
    <r>
      <rPr>
        <b/>
        <sz val="9"/>
        <color theme="1"/>
        <rFont val="Times New Roman"/>
        <charset val="134"/>
      </rPr>
      <t xml:space="preserve">: 20.06.2025 - 24.10.2025 / 04.11.2025 - 29.12.2025  </t>
    </r>
    <r>
      <rPr>
        <sz val="9"/>
        <color theme="1"/>
        <rFont val="Times New Roman"/>
        <charset val="134"/>
      </rPr>
      <t>Period of sales</t>
    </r>
    <r>
      <rPr>
        <b/>
        <sz val="9"/>
        <color theme="1"/>
        <rFont val="Times New Roman"/>
        <charset val="134"/>
      </rPr>
      <t>: 20.06.2025 - 24.10.2025 / 04.11.2025 - 29.12.2025</t>
    </r>
  </si>
  <si>
    <r>
      <rPr>
        <sz val="9"/>
        <color theme="1"/>
        <rFont val="Times New Roman"/>
        <charset val="134"/>
      </rPr>
      <t xml:space="preserve">Период проживания: </t>
    </r>
    <r>
      <rPr>
        <b/>
        <sz val="9"/>
        <color theme="1"/>
        <rFont val="Times New Roman"/>
        <charset val="134"/>
      </rPr>
      <t>с 20.06.2025 - 24.10.2025 / 04.11.2025 - 29.12.2025</t>
    </r>
    <r>
      <rPr>
        <sz val="9"/>
        <color theme="1"/>
        <rFont val="Times New Roman"/>
        <charset val="134"/>
      </rPr>
      <t>/ Period of stay:</t>
    </r>
    <r>
      <rPr>
        <b/>
        <sz val="9"/>
        <color theme="1"/>
        <rFont val="Times New Roman"/>
        <charset val="134"/>
      </rPr>
      <t xml:space="preserve"> 20.06.2025 - 24.10.2025 / 04.11.2025 - 29.12.2025</t>
    </r>
  </si>
  <si>
    <r>
      <rPr>
        <b/>
        <sz val="9"/>
        <color theme="1"/>
        <rFont val="Times New Roman"/>
        <charset val="134"/>
      </rPr>
      <t>Тариф действует за исключением периода</t>
    </r>
    <r>
      <rPr>
        <b/>
        <sz val="9"/>
        <color rgb="FFFF0000"/>
        <rFont val="Times New Roman"/>
        <charset val="134"/>
      </rPr>
      <t xml:space="preserve"> </t>
    </r>
  </si>
  <si>
    <t>Закрытый период: 25.10.2025 - 03.11.2026 / Stop sale: 25.10.2025 - 03.11.2026</t>
  </si>
  <si>
    <t>Ограничения  / Restrictions</t>
  </si>
  <si>
    <t>Минимальное количество ночей проживания в дату заезда - Min stay for arrival date*</t>
  </si>
  <si>
    <t>18.02.23-21.02.23, включительно - min stay 5 nights / 18.02.23-21.02.23, included - min stay 5 nights</t>
  </si>
  <si>
    <t>22.02.23 - 23.02.23 включительно, запрет заезда в указанную дату / close to arrival for the period 22.02.23 - 23.02.23, included</t>
  </si>
  <si>
    <t>24.02.23 - min stay 5 nights / 24.02.23 - min stay 5 nights</t>
  </si>
  <si>
    <t>На период 22.02.23-25.02.23 Базовый тариф не доступен, тариф невозвратный со 100% оплатой.</t>
  </si>
  <si>
    <r>
      <rPr>
        <sz val="9"/>
        <color indexed="8"/>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The reservation can be canceled without penalty up to 24 hours before arrival. Cancellation after the specified time - a penalty - the cost of the first night of stay.
</t>
    </r>
    <r>
      <rPr>
        <sz val="9"/>
        <color indexed="10"/>
        <rFont val="Times New Roman"/>
        <charset val="204"/>
      </rPr>
      <t xml:space="preserve">
</t>
    </r>
  </si>
  <si>
    <r>
      <rPr>
        <sz val="9"/>
        <color theme="1"/>
        <rFont val="Times New Roman"/>
        <charset val="134"/>
      </rPr>
      <t>Период бронирования</t>
    </r>
    <r>
      <rPr>
        <b/>
        <sz val="9"/>
        <color theme="1"/>
        <rFont val="Times New Roman"/>
        <charset val="204"/>
      </rPr>
      <t>: 15.03.2023 - 29</t>
    </r>
    <r>
      <rPr>
        <b/>
        <sz val="9"/>
        <color theme="1"/>
        <rFont val="Times New Roman"/>
        <charset val="134"/>
      </rPr>
      <t>.09.2023</t>
    </r>
    <r>
      <rPr>
        <b/>
        <sz val="9"/>
        <color theme="1"/>
        <rFont val="Times New Roman"/>
        <charset val="204"/>
      </rPr>
      <t xml:space="preserve"> /  </t>
    </r>
    <r>
      <rPr>
        <sz val="9"/>
        <color theme="1"/>
        <rFont val="Times New Roman"/>
        <charset val="134"/>
      </rPr>
      <t>Period of sales</t>
    </r>
    <r>
      <rPr>
        <b/>
        <sz val="9"/>
        <color theme="1"/>
        <rFont val="Times New Roman"/>
        <charset val="204"/>
      </rPr>
      <t>: 15.03.2023 - 29.09.2023</t>
    </r>
  </si>
  <si>
    <r>
      <rPr>
        <sz val="9"/>
        <color theme="1"/>
        <rFont val="Times New Roman"/>
        <charset val="204"/>
      </rPr>
      <t xml:space="preserve">Период проживания: </t>
    </r>
    <r>
      <rPr>
        <b/>
        <sz val="9"/>
        <color theme="1"/>
        <rFont val="Times New Roman"/>
        <charset val="204"/>
      </rPr>
      <t xml:space="preserve">с 01.07.2023 - 30.09.2023 </t>
    </r>
    <r>
      <rPr>
        <sz val="9"/>
        <color theme="1"/>
        <rFont val="Times New Roman"/>
        <charset val="204"/>
      </rPr>
      <t xml:space="preserve">/ Period of stay: </t>
    </r>
    <r>
      <rPr>
        <b/>
        <sz val="9"/>
        <color theme="1"/>
        <rFont val="Times New Roman"/>
        <charset val="204"/>
      </rPr>
      <t>01.07.2023 - 30.09.2023</t>
    </r>
  </si>
  <si>
    <r>
      <rPr>
        <sz val="8"/>
        <color indexed="8"/>
        <rFont val="Times New Roman"/>
        <charset val="13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The reservation can be canceled without penalty up to 24 hours before arrival. Cancellation after the specified time - a penalty - the cost of the first night of stay.
</t>
    </r>
    <r>
      <rPr>
        <sz val="8"/>
        <color indexed="10"/>
        <rFont val="Times New Roman"/>
        <charset val="134"/>
      </rPr>
      <t xml:space="preserve">
</t>
    </r>
  </si>
  <si>
    <r>
      <rPr>
        <sz val="8"/>
        <color theme="1"/>
        <rFont val="Times New Roman"/>
        <charset val="134"/>
      </rPr>
      <t>Период бронирования</t>
    </r>
    <r>
      <rPr>
        <b/>
        <sz val="8"/>
        <color theme="1"/>
        <rFont val="Times New Roman"/>
        <charset val="134"/>
      </rPr>
      <t xml:space="preserve">: 15.03.2023 - 29.09.2023 /  </t>
    </r>
    <r>
      <rPr>
        <sz val="8"/>
        <color theme="1"/>
        <rFont val="Times New Roman"/>
        <charset val="134"/>
      </rPr>
      <t>Period of sales</t>
    </r>
    <r>
      <rPr>
        <b/>
        <sz val="8"/>
        <color theme="1"/>
        <rFont val="Times New Roman"/>
        <charset val="134"/>
      </rPr>
      <t>: 15.03.2023 - 29.09.2023</t>
    </r>
  </si>
  <si>
    <r>
      <rPr>
        <sz val="8"/>
        <color theme="1"/>
        <rFont val="Times New Roman"/>
        <charset val="134"/>
      </rPr>
      <t xml:space="preserve">Период проживания: </t>
    </r>
    <r>
      <rPr>
        <b/>
        <sz val="8"/>
        <color theme="1"/>
        <rFont val="Times New Roman"/>
        <charset val="134"/>
      </rPr>
      <t xml:space="preserve">с 01.07.2023 - 30.09.2023 </t>
    </r>
    <r>
      <rPr>
        <sz val="8"/>
        <color theme="1"/>
        <rFont val="Times New Roman"/>
        <charset val="134"/>
      </rPr>
      <t xml:space="preserve">/ Period of stay: </t>
    </r>
    <r>
      <rPr>
        <b/>
        <sz val="8"/>
        <color theme="1"/>
        <rFont val="Times New Roman"/>
        <charset val="134"/>
      </rPr>
      <t>01.07.2023 - 30.09.2023</t>
    </r>
  </si>
  <si>
    <r>
      <rPr>
        <sz val="8"/>
        <color theme="1"/>
        <rFont val="Times New Roman"/>
        <charset val="13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На период </t>
    </r>
    <r>
      <rPr>
        <b/>
        <sz val="8"/>
        <color theme="1"/>
        <rFont val="Times New Roman"/>
        <charset val="134"/>
      </rPr>
      <t>29.12.2025-08.01.2026, включительно</t>
    </r>
    <r>
      <rPr>
        <sz val="8"/>
        <color theme="1"/>
        <rFont val="Times New Roman"/>
        <charset val="134"/>
      </rPr>
      <t xml:space="preserve">, -  бесплатная отмена бронирования за </t>
    </r>
    <r>
      <rPr>
        <b/>
        <sz val="8"/>
        <color theme="1"/>
        <rFont val="Times New Roman"/>
        <charset val="134"/>
      </rPr>
      <t>45</t>
    </r>
    <r>
      <rPr>
        <sz val="8"/>
        <color theme="1"/>
        <rFont val="Times New Roman"/>
        <charset val="134"/>
      </rPr>
      <t xml:space="preserve"> дней до заезда. Бронирование должно быть </t>
    </r>
    <r>
      <rPr>
        <b/>
        <sz val="8"/>
        <color theme="1"/>
        <rFont val="Times New Roman"/>
        <charset val="134"/>
      </rPr>
      <t>100%</t>
    </r>
    <r>
      <rPr>
        <sz val="8"/>
        <color theme="1"/>
        <rFont val="Times New Roman"/>
        <charset val="134"/>
      </rPr>
      <t xml:space="preserve"> предоплаченным Заказчиком. Отмена после указанного времени – штраф в </t>
    </r>
    <r>
      <rPr>
        <b/>
        <sz val="8"/>
        <color theme="1"/>
        <rFont val="Times New Roman"/>
        <charset val="134"/>
      </rPr>
      <t>100%</t>
    </r>
    <r>
      <rPr>
        <sz val="8"/>
        <color theme="1"/>
        <rFont val="Times New Roman"/>
        <charset val="134"/>
      </rPr>
      <t xml:space="preserve"> размере от стоимости бронирования.
The reservation can be canceled without penalty up to 24 hours before arrival. Cancellation after the specified time - a penalty - the cost of the first night of stay.
 For the period </t>
    </r>
    <r>
      <rPr>
        <b/>
        <sz val="8"/>
        <color theme="1"/>
        <rFont val="Times New Roman"/>
        <charset val="134"/>
      </rPr>
      <t>29.12.2025-08.01.2026 inclusive</t>
    </r>
    <r>
      <rPr>
        <sz val="8"/>
        <color theme="1"/>
        <rFont val="Times New Roman"/>
        <charset val="134"/>
      </rPr>
      <t xml:space="preserve">, - free cancellation </t>
    </r>
    <r>
      <rPr>
        <b/>
        <sz val="8"/>
        <color theme="1"/>
        <rFont val="Times New Roman"/>
        <charset val="134"/>
      </rPr>
      <t>45</t>
    </r>
    <r>
      <rPr>
        <sz val="8"/>
        <color theme="1"/>
        <rFont val="Times New Roman"/>
        <charset val="134"/>
      </rPr>
      <t xml:space="preserve"> days before arrival. Reservation must be </t>
    </r>
    <r>
      <rPr>
        <b/>
        <sz val="8"/>
        <color theme="1"/>
        <rFont val="Times New Roman"/>
        <charset val="134"/>
      </rPr>
      <t>100%</t>
    </r>
    <r>
      <rPr>
        <sz val="8"/>
        <color theme="1"/>
        <rFont val="Times New Roman"/>
        <charset val="134"/>
      </rPr>
      <t xml:space="preserve"> prepaid by the Customer. Cancellation after the specified time - a penalty - </t>
    </r>
    <r>
      <rPr>
        <b/>
        <sz val="8"/>
        <color theme="1"/>
        <rFont val="Times New Roman"/>
        <charset val="134"/>
      </rPr>
      <t>100%</t>
    </r>
    <r>
      <rPr>
        <sz val="8"/>
        <color theme="1"/>
        <rFont val="Times New Roman"/>
        <charset val="134"/>
      </rPr>
      <t xml:space="preserve"> of the cost of the reservation.</t>
    </r>
    <r>
      <rPr>
        <sz val="8"/>
        <color indexed="8"/>
        <rFont val="Times New Roman"/>
        <charset val="134"/>
      </rPr>
      <t xml:space="preserve">
</t>
    </r>
  </si>
  <si>
    <t>Новотель Резорт и Спа Красная Поляна Сочи / Novotel Resort &amp; SPA Krasnaya Polyana Sochi 5*</t>
  </si>
  <si>
    <t>На период 18.02.23-25.02.23 Базовый тариф не доступен, тариф невозвратный со 100% оплатой.</t>
  </si>
  <si>
    <r>
      <rPr>
        <sz val="9"/>
        <color theme="1"/>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На период </t>
    </r>
    <r>
      <rPr>
        <b/>
        <sz val="9"/>
        <color theme="1"/>
        <rFont val="Times New Roman"/>
        <charset val="204"/>
      </rPr>
      <t>30.12.2022-08.01.2023, включительно</t>
    </r>
    <r>
      <rPr>
        <sz val="9"/>
        <color theme="1"/>
        <rFont val="Times New Roman"/>
        <charset val="204"/>
      </rPr>
      <t>, -  бесплатная отмена бронирования за 3</t>
    </r>
    <r>
      <rPr>
        <b/>
        <sz val="9"/>
        <color theme="1"/>
        <rFont val="Times New Roman"/>
        <charset val="204"/>
      </rPr>
      <t>0</t>
    </r>
    <r>
      <rPr>
        <sz val="9"/>
        <color theme="1"/>
        <rFont val="Times New Roman"/>
        <charset val="204"/>
      </rPr>
      <t xml:space="preserve"> дней до заезда. Бронирование должно быть </t>
    </r>
    <r>
      <rPr>
        <b/>
        <sz val="9"/>
        <color theme="1"/>
        <rFont val="Times New Roman"/>
        <charset val="204"/>
      </rPr>
      <t>100%</t>
    </r>
    <r>
      <rPr>
        <sz val="9"/>
        <color theme="1"/>
        <rFont val="Times New Roman"/>
        <charset val="204"/>
      </rPr>
      <t xml:space="preserve"> предоплаченным Заказчиком. Отмена после указанного времени – штраф в </t>
    </r>
    <r>
      <rPr>
        <b/>
        <sz val="9"/>
        <color theme="1"/>
        <rFont val="Times New Roman"/>
        <charset val="204"/>
      </rPr>
      <t>100%</t>
    </r>
    <r>
      <rPr>
        <sz val="9"/>
        <color theme="1"/>
        <rFont val="Times New Roman"/>
        <charset val="204"/>
      </rPr>
      <t xml:space="preserve"> размере от стоимости бронирования.
The reservation can be canceled without penalty up to 24 hours before arrival. Cancellation after the specified time - a penalty - the cost of the first night of stay.
 For the period </t>
    </r>
    <r>
      <rPr>
        <b/>
        <sz val="9"/>
        <color theme="1"/>
        <rFont val="Times New Roman"/>
        <charset val="204"/>
      </rPr>
      <t>30.12.2022-08.01.2023 inclusive</t>
    </r>
    <r>
      <rPr>
        <sz val="9"/>
        <color theme="1"/>
        <rFont val="Times New Roman"/>
        <charset val="204"/>
      </rPr>
      <t>, - free cancellation 3</t>
    </r>
    <r>
      <rPr>
        <b/>
        <sz val="9"/>
        <color theme="1"/>
        <rFont val="Times New Roman"/>
        <charset val="204"/>
      </rPr>
      <t>0</t>
    </r>
    <r>
      <rPr>
        <sz val="9"/>
        <color theme="1"/>
        <rFont val="Times New Roman"/>
        <charset val="204"/>
      </rPr>
      <t xml:space="preserve"> days before arrival. Reservation must be </t>
    </r>
    <r>
      <rPr>
        <b/>
        <sz val="9"/>
        <color theme="1"/>
        <rFont val="Times New Roman"/>
        <charset val="204"/>
      </rPr>
      <t>100%</t>
    </r>
    <r>
      <rPr>
        <sz val="9"/>
        <color theme="1"/>
        <rFont val="Times New Roman"/>
        <charset val="204"/>
      </rPr>
      <t xml:space="preserve"> prepaid by the Customer. Cancellation after the specified time - a penalty - </t>
    </r>
    <r>
      <rPr>
        <b/>
        <sz val="9"/>
        <color theme="1"/>
        <rFont val="Times New Roman"/>
        <charset val="204"/>
      </rPr>
      <t>100%</t>
    </r>
    <r>
      <rPr>
        <sz val="9"/>
        <color theme="1"/>
        <rFont val="Times New Roman"/>
        <charset val="204"/>
      </rPr>
      <t xml:space="preserve"> of the cost of the reservation.</t>
    </r>
    <r>
      <rPr>
        <sz val="9"/>
        <color indexed="8"/>
        <rFont val="Times New Roman"/>
        <charset val="204"/>
      </rPr>
      <t xml:space="preserve">
</t>
    </r>
    <r>
      <rPr>
        <b/>
        <sz val="11"/>
        <color rgb="FFFF0000"/>
        <rFont val="Times New Roman"/>
        <charset val="134"/>
      </rPr>
      <t>На период 18.02.23-25.02.23 Базовый тариф не доступен, тариф невозвратный со 100% оплатой.</t>
    </r>
    <r>
      <rPr>
        <sz val="9"/>
        <color indexed="8"/>
        <rFont val="Times New Roman"/>
        <charset val="204"/>
      </rPr>
      <t xml:space="preserve">
</t>
    </r>
  </si>
  <si>
    <t>Тариф "Раннее бронирование" на базе завтраков/ "Early booking" rates (BB) 15% discount</t>
  </si>
  <si>
    <t>Супериор Кинг/Твин (вид на внутренний двор)/ Superior King,Twin (yard view)</t>
  </si>
  <si>
    <t>Супериор Кинг/Твин (вид на город)/ Superior King, Twin (city view)</t>
  </si>
  <si>
    <t>Условия/Conditions:</t>
  </si>
  <si>
    <r>
      <rPr>
        <sz val="9"/>
        <color theme="1"/>
        <rFont val="Times New Roman"/>
        <charset val="204"/>
      </rPr>
      <t xml:space="preserve">Мин срок бронирования до заезда: </t>
    </r>
    <r>
      <rPr>
        <b/>
        <sz val="9"/>
        <color indexed="8"/>
        <rFont val="Times New Roman"/>
        <charset val="204"/>
      </rPr>
      <t>15</t>
    </r>
    <r>
      <rPr>
        <sz val="9"/>
        <color indexed="8"/>
        <rFont val="Times New Roman"/>
        <charset val="204"/>
      </rPr>
      <t xml:space="preserve"> дней/ Min. Booking period before arrival: </t>
    </r>
    <r>
      <rPr>
        <b/>
        <sz val="9"/>
        <color indexed="8"/>
        <rFont val="Times New Roman"/>
        <charset val="204"/>
      </rPr>
      <t>15</t>
    </r>
    <r>
      <rPr>
        <sz val="9"/>
        <color indexed="8"/>
        <rFont val="Times New Roman"/>
        <charset val="204"/>
      </rPr>
      <t xml:space="preserve"> days.</t>
    </r>
  </si>
  <si>
    <t>НДС 20% (в рублях) за номер в сутки/ VAT 20%</t>
  </si>
  <si>
    <t>Тариф является невозвратным. В случае сокращения или отмены бронирования, взимается штраф в размере 100% от стоимости бронирования, совершенного Заказчиком/
Rate is non-refundable. In case of reduction or cancellation of the reservation, a penalty - 100% of the cost of the reservation.</t>
  </si>
  <si>
    <t>Тариф "Раннее бронирование" на базе завтраков/ "Early booking" rates (BB) 10% discount</t>
  </si>
  <si>
    <r>
      <rPr>
        <sz val="9"/>
        <color theme="1"/>
        <rFont val="Times New Roman"/>
        <charset val="204"/>
      </rPr>
      <t xml:space="preserve">Мин срок бронирования до заезда: </t>
    </r>
    <r>
      <rPr>
        <b/>
        <sz val="9"/>
        <color theme="1"/>
        <rFont val="Times New Roman"/>
        <charset val="134"/>
      </rPr>
      <t>03</t>
    </r>
    <r>
      <rPr>
        <sz val="9"/>
        <color indexed="8"/>
        <rFont val="Times New Roman"/>
        <charset val="204"/>
      </rPr>
      <t xml:space="preserve"> дней/ Min. Booking period before arrival: </t>
    </r>
    <r>
      <rPr>
        <b/>
        <sz val="9"/>
        <color indexed="8"/>
        <rFont val="Times New Roman"/>
        <charset val="204"/>
      </rPr>
      <t>03</t>
    </r>
    <r>
      <rPr>
        <sz val="9"/>
        <color indexed="8"/>
        <rFont val="Times New Roman"/>
        <charset val="204"/>
      </rPr>
      <t xml:space="preserve"> days.</t>
    </r>
  </si>
  <si>
    <r>
      <rPr>
        <sz val="9"/>
        <color theme="1"/>
        <rFont val="Times New Roman"/>
        <charset val="204"/>
      </rPr>
      <t xml:space="preserve">Тарифы «Раннего бронирования»  являются невозвратными. В случае сокращения или отмены бронирования, взимается штраф в размере </t>
    </r>
    <r>
      <rPr>
        <b/>
        <sz val="9"/>
        <color indexed="8"/>
        <rFont val="Times New Roman"/>
        <charset val="204"/>
      </rPr>
      <t xml:space="preserve">100% </t>
    </r>
    <r>
      <rPr>
        <sz val="9"/>
        <color indexed="8"/>
        <rFont val="Times New Roman"/>
        <charset val="204"/>
      </rPr>
      <t xml:space="preserve">от стоимости бронирования, совершенного Заказчиком/
"Early booking" rates are non-refundable. In case of reduction or cancellation of the reservation, a penalty - </t>
    </r>
    <r>
      <rPr>
        <b/>
        <sz val="9"/>
        <color indexed="8"/>
        <rFont val="Times New Roman"/>
        <charset val="204"/>
      </rPr>
      <t>100%</t>
    </r>
    <r>
      <rPr>
        <sz val="9"/>
        <color indexed="8"/>
        <rFont val="Times New Roman"/>
        <charset val="204"/>
      </rPr>
      <t xml:space="preserve"> of the cost of the reservation.</t>
    </r>
  </si>
  <si>
    <t>Тариф не доступен до 30.09.22, включительно / The rate is not available until 30.09.22, inclusively</t>
  </si>
  <si>
    <t xml:space="preserve">% НДС согласно НК РФ </t>
  </si>
  <si>
    <r>
      <rPr>
        <sz val="9"/>
        <color theme="1"/>
        <rFont val="Times New Roman"/>
        <charset val="204"/>
      </rPr>
      <t>Мин срок бронирования до заезда: 14</t>
    </r>
    <r>
      <rPr>
        <sz val="9"/>
        <color indexed="8"/>
        <rFont val="Times New Roman"/>
        <charset val="204"/>
      </rPr>
      <t xml:space="preserve"> дней/ Min. Booking period before arrival: 14 days.</t>
    </r>
  </si>
  <si>
    <t>Новотель Резорт Красная Поляна Сочи 5*/ Novotel Resort Krasnaya Polyana Sochi 5*</t>
  </si>
  <si>
    <t>Специальный тариф "Зарядись энергий гор Активный пакет" / Special offer "Energize the Mountains Active"</t>
  </si>
  <si>
    <t>Супериор Кинг/Твин, вид на внутренний двор</t>
  </si>
  <si>
    <t>Супериор Кинг/Твин, боковой вид на горы</t>
  </si>
  <si>
    <t>Супериор Кинг/Твин, вид на горы</t>
  </si>
  <si>
    <t>Люкс</t>
  </si>
  <si>
    <t>Дополнительно ЕДИНОРАЗОВО добавляется в стоимость заявки купонные книги для каждого взрослого, стоимость - 1200 взрослый. При размещении дополнительных гостей, также ЕДИНОРАЗОВО добавляется в стоимость заявки купонные книжки на каждого гостя - 1200 взрослый. / Extra pay  for coupon book per every adult at once. Cost  - 1200 rub per adult at the main and extra bed.</t>
  </si>
  <si>
    <r>
      <rPr>
        <sz val="9"/>
        <rFont val="Times New Roman"/>
        <charset val="204"/>
      </rPr>
      <t xml:space="preserve">Период продажи: </t>
    </r>
    <r>
      <rPr>
        <b/>
        <sz val="9"/>
        <rFont val="Times New Roman"/>
        <charset val="204"/>
      </rPr>
      <t>с 05.08.2021 - 15.12.2021​</t>
    </r>
    <r>
      <rPr>
        <sz val="9"/>
        <rFont val="Times New Roman"/>
        <charset val="204"/>
      </rPr>
      <t xml:space="preserve">/ Period of sales: </t>
    </r>
    <r>
      <rPr>
        <b/>
        <sz val="9"/>
        <rFont val="Times New Roman"/>
        <charset val="204"/>
      </rPr>
      <t>с 05.08.2021 - 15.12.2021​</t>
    </r>
  </si>
  <si>
    <r>
      <rPr>
        <sz val="9"/>
        <rFont val="Times New Roman"/>
        <charset val="204"/>
      </rPr>
      <t xml:space="preserve">Период проживания: </t>
    </r>
    <r>
      <rPr>
        <b/>
        <sz val="9"/>
        <rFont val="Times New Roman"/>
        <charset val="204"/>
      </rPr>
      <t xml:space="preserve">с 01.10.2021 - 16.12.202​1 </t>
    </r>
    <r>
      <rPr>
        <sz val="9"/>
        <rFont val="Times New Roman"/>
        <charset val="204"/>
      </rPr>
      <t xml:space="preserve">/ Period of stay: </t>
    </r>
    <r>
      <rPr>
        <b/>
        <sz val="9"/>
        <rFont val="Times New Roman"/>
        <charset val="204"/>
      </rPr>
      <t>с 01.10.2021 - 16.12.202​1</t>
    </r>
  </si>
  <si>
    <t>Завтрак/ Breakfast;</t>
  </si>
  <si>
    <t>НДС 20% (в рублях) за номер в сутки/ VAT 20%;</t>
  </si>
  <si>
    <t>Купонная книга с 10 бесплатными активностями и скидками на другие акции Курорта / 
Coupon book with 10 free activities and discounts for other promotions of the Krasnaya Polyana Resort</t>
  </si>
  <si>
    <r>
      <rPr>
        <sz val="10"/>
        <color theme="1"/>
        <rFont val="Times New Roman"/>
        <charset val="204"/>
      </rPr>
      <t>По купонной книге в предложение</t>
    </r>
    <r>
      <rPr>
        <b/>
        <sz val="10"/>
        <rFont val="Times New Roman"/>
        <charset val="204"/>
      </rPr>
      <t> «Зарядись энергией гор - Активный» входят</t>
    </r>
    <r>
      <rPr>
        <sz val="10"/>
        <rFont val="Times New Roman"/>
        <charset val="204"/>
      </rPr>
      <t> </t>
    </r>
    <r>
      <rPr>
        <i/>
        <sz val="10"/>
        <rFont val="Times New Roman"/>
        <charset val="204"/>
      </rPr>
      <t>бесплатно* / The Special offer "Energize the Mountains Active" includes free of charge (for hotel guests):</t>
    </r>
  </si>
  <si>
    <t xml:space="preserve">1. Прогулочный билет "День в горах" для подъема к горным вершинам / Walking ticket "Day in the Mountains" for reaching the mountain peaks.  Услуга предоставляется однократно для всех  гостей в номере / The service is provided once for all guests in the room </t>
  </si>
  <si>
    <t xml:space="preserve">2. Обзорная групповая экскурсия по курорту с профессиональным гидом / Group tour of the resort with a professional guide. Услуга предоставляется однократно для всех  гостей в номере / The service is provided once for all guests in the room </t>
  </si>
  <si>
    <t xml:space="preserve">3. Прохождение любого маршрута в Веревочном парке на выбор / Passing any route in the Rope Park on your choice; Действует на прохождение  одного  выбранного  маршрута  для  каждого гостя из числа проживающих в номере, при единовременном посещении парка / Valid for the passage of one selected route for each guest staying in the room, on a single visit to the park.
 </t>
  </si>
  <si>
    <t xml:space="preserve">4. Групповая фитнес-тренировка «Йога-класс» /Group fitness training "Yoga class".  Действует  однократно  для  всех  гостей,  проживающих  в  номере, при  единовременном  посещении  тренировки /  Valid once for all guests staying in the room at a single visit to the training </t>
  </si>
  <si>
    <t xml:space="preserve">5. Мастер-класс от Академии райдеров по катанию на скейтбордах и роликах / Master class from The Riders Academy on skateboarding and rollerblading. Действует на одно занятие для всех гостей,  проживающих  в  номере,  при  единовременном  посещении /  Valid for one class for all guests staying in the room at a single visit
</t>
  </si>
  <si>
    <t>6. Прокат скейтборда или роликов на 1 час в Академии райдеров (действует на всех гостей) / Skateboard or rollerblading for 1 hour at the Rider Academy(valid for all guests);</t>
  </si>
  <si>
    <t xml:space="preserve">7. Прокат городского велосипеда на 1 час / City bike rental for 1 hour. Действует однократно  на  одного  гостя  на  аренду  велосипеда на один час / Valid once per guest for one hour bike rental.
</t>
  </si>
  <si>
    <t xml:space="preserve">8. Заезд на картодроме GoKart960  / Race at the GoKart960 karting track.  Действует однократно на один заезд для одного гостя /Valid once per check-in for one guest
</t>
  </si>
  <si>
    <t xml:space="preserve">9. Кормление оленя ягелем на Ферме северных оленей / Feeding reindeer with reindeer moss at the Reindeer Farm.  Купон действует на один пакетик ягеля / The coupon is valid for one sachet of yagel
</t>
  </si>
  <si>
    <t>10. Поход с гидом Бюро приключений 100К (действует на всех гостей) / Нiking along the eco-trails with a guide (valid for all guests).</t>
  </si>
  <si>
    <t>В купонную книжку входят скидки до 50%, специальные предложения и бесплатные  бонусные услуги / The coupon book includes discounts of up to 50%, special offers and free bonus services.</t>
  </si>
  <si>
    <r>
      <rPr>
        <b/>
        <sz val="8"/>
        <color rgb="FF000000"/>
        <rFont val="Verdana"/>
        <charset val="204"/>
      </rPr>
      <t>*</t>
    </r>
    <r>
      <rPr>
        <sz val="8"/>
        <color indexed="8"/>
        <rFont val="Verdana"/>
        <charset val="204"/>
      </rPr>
      <t> </t>
    </r>
    <r>
      <rPr>
        <u/>
        <sz val="8"/>
        <color indexed="8"/>
        <rFont val="Verdana"/>
        <charset val="204"/>
      </rPr>
      <t>Услуги и бонусы предложения действуют только в период проживания и предоставляются однократно, согласно условиям в купонной книге /</t>
    </r>
    <r>
      <rPr>
        <sz val="8"/>
        <color indexed="8"/>
        <rFont val="Verdana"/>
        <charset val="204"/>
      </rPr>
      <t>* Services and bonus offers are valid only during the stay and are provided once, according to the conditions in the coupon book.</t>
    </r>
  </si>
  <si>
    <t>Предоставление услуг может зависеть от погодных условий и работы канатных дорог. НАО «Красная поляна» оставляет за собой право изменять услуги в составе пакета / he services provided may depend on the weather conditions and the work of ropeways. NAO "Krasnaya Polyana" reserves the right to change the services in the package.</t>
  </si>
  <si>
    <r>
      <rPr>
        <sz val="8"/>
        <color rgb="FF000000"/>
        <rFont val="Verdana"/>
        <charset val="204"/>
      </rPr>
      <t>Предложение ограничено и не комбинируется с</t>
    </r>
    <r>
      <rPr>
        <i/>
        <sz val="8"/>
        <color indexed="8"/>
        <rFont val="Verdana"/>
        <charset val="204"/>
      </rPr>
      <t> </t>
    </r>
    <r>
      <rPr>
        <sz val="8"/>
        <color indexed="8"/>
        <rFont val="Verdana"/>
        <charset val="204"/>
      </rPr>
      <t>другими действующими акциями отеля / The offer is limited and cannot be combined with other current hotel promotions.</t>
    </r>
  </si>
  <si>
    <t>Специальный тариф "Горный детокс" / Special offer "Mountain detox"</t>
  </si>
  <si>
    <r>
      <rPr>
        <sz val="11"/>
        <color theme="1"/>
        <rFont val="Calibri"/>
        <charset val="204"/>
      </rPr>
      <t>Дополнительно ЕДИНОРАЗОВО добавляется в стоимость заявки купонные книги для каждого взрослого и ребенка, стоимость - 1200 взрослый / 750 детский. При размещении дополнительных гостей, также ЕДИНОРАЗОВО добавляется в стоимость заявки  купонные книжки на каждого гостя - 1200 взрослый/750 детский.</t>
    </r>
    <r>
      <rPr>
        <b/>
        <sz val="11"/>
        <color rgb="FFFF0000"/>
        <rFont val="Calibri"/>
        <charset val="204"/>
      </rPr>
      <t xml:space="preserve"> Стоимость купонных книг на всех взрослых и детей просим сразу добавлять в заявку. / Extra pay  for coupon book per every adult and child at once. Cost  - 1200 rub per adult / 750 rub per child.  The cost of the coupon book for each guest (at extra bed)  is also added - 1200 rub per adult / 750 rub per child. Please add the cost of coupon books for all and adult children to the application immediately.</t>
    </r>
  </si>
  <si>
    <r>
      <rPr>
        <sz val="9"/>
        <rFont val="Times New Roman"/>
        <charset val="204"/>
      </rPr>
      <t xml:space="preserve">Период продажи: </t>
    </r>
    <r>
      <rPr>
        <b/>
        <sz val="9"/>
        <rFont val="Times New Roman"/>
        <charset val="204"/>
      </rPr>
      <t>с 05.08.2021 - 14.12.2021​</t>
    </r>
    <r>
      <rPr>
        <sz val="9"/>
        <rFont val="Times New Roman"/>
        <charset val="204"/>
      </rPr>
      <t xml:space="preserve">/ Period of sales: </t>
    </r>
    <r>
      <rPr>
        <b/>
        <sz val="9"/>
        <rFont val="Times New Roman"/>
        <charset val="204"/>
      </rPr>
      <t>с 05.08.2021 - 14.12.2021​</t>
    </r>
  </si>
  <si>
    <r>
      <rPr>
        <sz val="8"/>
        <color rgb="FF000000"/>
        <rFont val="Verdana"/>
        <charset val="204"/>
      </rPr>
      <t>Минимальный период проживания: </t>
    </r>
    <r>
      <rPr>
        <b/>
        <sz val="8"/>
        <color indexed="8"/>
        <rFont val="Verdana"/>
        <charset val="204"/>
      </rPr>
      <t xml:space="preserve">2 ночи / </t>
    </r>
    <r>
      <rPr>
        <sz val="8"/>
        <color indexed="8"/>
        <rFont val="Verdana"/>
        <charset val="204"/>
      </rPr>
      <t>Min.stay:</t>
    </r>
    <r>
      <rPr>
        <b/>
        <sz val="8"/>
        <color indexed="8"/>
        <rFont val="Verdana"/>
        <charset val="204"/>
      </rPr>
      <t xml:space="preserve"> 2 nights</t>
    </r>
  </si>
  <si>
    <t xml:space="preserve">Купонная книга на бесплатные активности курорта и скидки в СПА центры. / Coupon book for free spa activities and discounts to spa centers. </t>
  </si>
  <si>
    <r>
      <rPr>
        <b/>
        <sz val="9"/>
        <rFont val="Times New Roman"/>
        <charset val="204"/>
      </rPr>
      <t>В предложение </t>
    </r>
    <r>
      <rPr>
        <b/>
        <sz val="8"/>
        <color rgb="FF000000"/>
        <rFont val="Verdana"/>
        <charset val="204"/>
      </rPr>
      <t>«Горный Детокс»</t>
    </r>
    <r>
      <rPr>
        <sz val="8"/>
        <color rgb="FF000000"/>
        <rFont val="Verdana"/>
        <charset val="204"/>
      </rPr>
      <t> </t>
    </r>
    <r>
      <rPr>
        <b/>
        <i/>
        <sz val="8"/>
        <color rgb="FF000000"/>
        <rFont val="Verdana"/>
        <charset val="204"/>
      </rPr>
      <t>бесплатно </t>
    </r>
    <r>
      <rPr>
        <sz val="8"/>
        <color rgb="FF000000"/>
        <rFont val="Verdana"/>
        <charset val="204"/>
      </rPr>
      <t>входят услуги по купонной книге / The special offer "Mountain Detox" includes free of charge (for hotel guests):</t>
    </r>
  </si>
  <si>
    <t>3.Поход с гидом Бюро приключений 100К (действует на всех гостей) / Нiking along the eco-trails with a guide (valid for all guests);</t>
  </si>
  <si>
    <t>4. Прокат городского велосипеда на 1 час / City bike rental for 1 hour. Действует однократно  на  одного  гостя  на  аренду  велосипеда на один час / Valid once per guest for one hour bike rental.</t>
  </si>
  <si>
    <t>5. Прокат скейтборда или роликов на 1 час в Академии райдеров (действует на всех гостей) / Skateboard or rollerblading for 1 hour at the Rider Academy(valid for all guests);</t>
  </si>
  <si>
    <t>6. Кормление северного оленя ягелем в парке приключений Wonder Land / Feeding the reindeer with reindeer berries in the adventure park Wonder Land.  Купон действует на один пакетик ягеля / The coupon is valid for one sachet of yagel</t>
  </si>
  <si>
    <t xml:space="preserve">7. Ознакомительный продукт лаборатории натуральной косметики LIA LAB / LIA LAB Natural Cosmetics Lab's introductory product. Действует  на  1  мини-версию продукта (30 мл) с уникальными эстетическими свойствами / Valid for 1 mini version of the product (30 ml) with unique aesthetic properties.
</t>
  </si>
  <si>
    <t>8. Катание на картодроме GoKart960 / Riding at GoKart960 karting track. Действует однократно на один заезд для одного взрослого и одного ребёнка от четырёх лет / Valid once per check-in for one adult and one child Four years of age or older.</t>
  </si>
  <si>
    <t>9. Мастер-класс «Роспись гипсовой фигурки» в детском клубе «Рай» в отеле Marriott / Master class "Painting Plaster Figures" at the Paradise Children's Club at the Marriott Hotel. Действует на 1 мастер-класс для всех детей старше 5 лет, 
проживающих в номере / Valid for 1 workshop for all children over 5 years old, 
staying in a room.</t>
  </si>
  <si>
    <t>А также купонная книга предоставляет дополнительные скидки на многочисленные платные активности Курорта / And also the coupon book provides additional discounts on numerous paid activities of the Resort;</t>
  </si>
  <si>
    <t>*Детокс питание, по специальному меню можно приобрести дополнительно / *Detox meals, by special menu can be purchased additionally.</t>
  </si>
  <si>
    <t>Предложение также включает выгодные условия на посещение спа-центров отелей и тренировочную программу / The offer also includes favorable terms on visits to hotel spas and exercise program.</t>
  </si>
  <si>
    <t>"Зарядись Энергией Гор"</t>
  </si>
  <si>
    <r>
      <rPr>
        <sz val="11"/>
        <color theme="1"/>
        <rFont val="Calibri"/>
        <charset val="204"/>
      </rPr>
      <t xml:space="preserve">Дополнительно ЕДИНОРАЗОВО в стоимость заявки добавляются прогулочные ски-пассы  для каждого взрослого, стоимость - </t>
    </r>
    <r>
      <rPr>
        <b/>
        <sz val="11"/>
        <color theme="1"/>
        <rFont val="Calibri"/>
        <charset val="134"/>
      </rPr>
      <t>1300</t>
    </r>
    <r>
      <rPr>
        <sz val="11"/>
        <color theme="1"/>
        <rFont val="Calibri"/>
        <charset val="204"/>
      </rPr>
      <t xml:space="preserve"> взрослый . При размещении дополнительных гостей, также ЕДИНОРАЗОВО добавляются в стоимость заявки прогулочные ски-пассы на каждого гостя - </t>
    </r>
    <r>
      <rPr>
        <b/>
        <sz val="11"/>
        <color theme="1"/>
        <rFont val="Calibri"/>
        <charset val="134"/>
      </rPr>
      <t>1300</t>
    </r>
    <r>
      <rPr>
        <sz val="11"/>
        <color theme="1"/>
        <rFont val="Calibri"/>
        <charset val="204"/>
      </rPr>
      <t xml:space="preserve"> взрослый. Стоимость прогулочных ски-пассов на всех взрослых просим сразу добавлять в заявку. / Extra pay  for ski-passes per every adult at once. Cost  - </t>
    </r>
    <r>
      <rPr>
        <b/>
        <sz val="11"/>
        <color theme="1"/>
        <rFont val="Calibri"/>
        <charset val="134"/>
      </rPr>
      <t>1300</t>
    </r>
    <r>
      <rPr>
        <sz val="11"/>
        <color theme="1"/>
        <rFont val="Calibri"/>
        <charset val="204"/>
      </rPr>
      <t xml:space="preserve"> rub per adult.  The cost of the ski-passes for each guest (at extra bed)  is also added - </t>
    </r>
    <r>
      <rPr>
        <b/>
        <sz val="11"/>
        <color theme="1"/>
        <rFont val="Calibri"/>
        <charset val="134"/>
      </rPr>
      <t>1300</t>
    </r>
    <r>
      <rPr>
        <sz val="11"/>
        <color theme="1"/>
        <rFont val="Calibri"/>
        <charset val="204"/>
      </rPr>
      <t xml:space="preserve"> rub per adult. Please, add the cost of ski-passes for all and adults to the application immediately.</t>
    </r>
  </si>
  <si>
    <r>
      <rPr>
        <sz val="9"/>
        <rFont val="Times New Roman"/>
        <charset val="204"/>
      </rPr>
      <t xml:space="preserve">Период продажи: </t>
    </r>
    <r>
      <rPr>
        <b/>
        <sz val="9"/>
        <rFont val="Times New Roman"/>
        <charset val="134"/>
      </rPr>
      <t>18.03.2022</t>
    </r>
    <r>
      <rPr>
        <b/>
        <sz val="9"/>
        <rFont val="Times New Roman"/>
        <charset val="204"/>
      </rPr>
      <t xml:space="preserve"> - 29.09.2022</t>
    </r>
    <r>
      <rPr>
        <sz val="9"/>
        <rFont val="Times New Roman"/>
        <charset val="204"/>
      </rPr>
      <t xml:space="preserve">/ Period of sales: </t>
    </r>
    <r>
      <rPr>
        <b/>
        <sz val="9"/>
        <rFont val="Times New Roman"/>
        <charset val="204"/>
      </rPr>
      <t>18.03.2022 - 29.09.2022</t>
    </r>
  </si>
  <si>
    <r>
      <rPr>
        <sz val="9"/>
        <rFont val="Times New Roman"/>
        <charset val="204"/>
      </rPr>
      <t xml:space="preserve">Период проживания: </t>
    </r>
    <r>
      <rPr>
        <b/>
        <sz val="9"/>
        <rFont val="Times New Roman"/>
        <charset val="134"/>
      </rPr>
      <t>01.06.2022</t>
    </r>
    <r>
      <rPr>
        <b/>
        <sz val="9"/>
        <rFont val="Times New Roman"/>
        <charset val="204"/>
      </rPr>
      <t xml:space="preserve"> - 30.09.2022​</t>
    </r>
    <r>
      <rPr>
        <sz val="9"/>
        <rFont val="Times New Roman"/>
        <charset val="204"/>
      </rPr>
      <t xml:space="preserve">/ Period of stay: </t>
    </r>
    <r>
      <rPr>
        <b/>
        <sz val="9"/>
        <rFont val="Times New Roman"/>
        <charset val="204"/>
      </rPr>
      <t>01.06.2022 - 30.09.2022​</t>
    </r>
  </si>
  <si>
    <t>великолепный завтрак по системе "Шведский стол"</t>
  </si>
  <si>
    <t>купонную книгу на бесплатные активности курорта и скидки в СПА центры</t>
  </si>
  <si>
    <t>подъем на канатной дороге до уровня 960м</t>
  </si>
  <si>
    <t xml:space="preserve">парковка на Поляне 960; </t>
  </si>
  <si>
    <t>Купонная книга с 11 бесплатными активностями курорта и скидками на другие акции</t>
  </si>
  <si>
    <t>Трансфер на пляж Имеретинский</t>
  </si>
  <si>
    <r>
      <rPr>
        <sz val="8"/>
        <color rgb="FF000000"/>
        <rFont val="Verdana"/>
        <charset val="204"/>
      </rPr>
      <t>В предложение «Зарядись энергией гор» входят </t>
    </r>
    <r>
      <rPr>
        <b/>
        <i/>
        <sz val="8"/>
        <color indexed="8"/>
        <rFont val="Verdana"/>
        <charset val="204"/>
      </rPr>
      <t>бесплатно</t>
    </r>
    <r>
      <rPr>
        <b/>
        <sz val="8"/>
        <color indexed="8"/>
        <rFont val="Verdana"/>
        <charset val="204"/>
      </rPr>
      <t> </t>
    </r>
    <r>
      <rPr>
        <sz val="8"/>
        <color indexed="8"/>
        <rFont val="Verdana"/>
        <charset val="204"/>
      </rPr>
      <t>хиты летнего сезона (</t>
    </r>
    <r>
      <rPr>
        <sz val="8"/>
        <color rgb="FFC00000"/>
        <rFont val="Verdana"/>
        <charset val="204"/>
      </rPr>
      <t>* условия предлоставления услуг подробно представлены в купонной книге</t>
    </r>
    <r>
      <rPr>
        <sz val="8"/>
        <color indexed="8"/>
        <rFont val="Verdana"/>
        <charset val="204"/>
      </rPr>
      <t>):</t>
    </r>
  </si>
  <si>
    <t>1. Прогулочные билеты на канатную дорогу для посещения водопада Поликаря высотой 70 м 
 Действует для всех взрослых гостей, проживающих в номере./ Walking tickets for the cable car to visit the waterfall of Polikaria, 70 m high. Valid for all adult guests staying in the room</t>
  </si>
  <si>
    <t>2. Обзорная групповая экскурсия с гидом по достопримечательностям курорта. Действует для всех гостей, проживающих в номере. / Guided group tour of the resort's landmarks 
Valid for all room guests</t>
  </si>
  <si>
    <t xml:space="preserve">3.  Почтовая открытка-сувенир для отправки с вершины Чёрная Пирамида на высоте 2375 м. Действует на 1 открытку. / Postcard souvenir for sending from the top of the Black Pyramid at 2375 m. Valid for 1 postcard
</t>
  </si>
  <si>
    <t xml:space="preserve">4.  Фитнес-тренировка в группе на территории курорта. Действует для всех гостей, проживающих в номере. / Fitness training in the group on the territory of the resort
Valid for all in-room guests.
</t>
  </si>
  <si>
    <t>5.  Мастер-класс Академии райдеров по катанию на скейтбордах и роликах. Действует для всех гостей, проживающих в номер. / Master class of the Academy of Riders in skateboarding and rollerblading. Valid for all room guests</t>
  </si>
  <si>
    <t>6.  Тестовый спуск по трассам байк-парка. Действует на 1 гостя старше 14 лет / Bike park test downhill. Valid for 1 guest over 14 years old</t>
  </si>
  <si>
    <t>7.  Прокат городского велосипеда на 1 час. Действует на одного взрослого и ребёнка до 12 лет/ City bike rental for 1 hour. Valid for one adult and a child under 12 years of age</t>
  </si>
  <si>
    <r>
      <rPr>
        <sz val="8"/>
        <color rgb="FF000000"/>
        <rFont val="Verdana"/>
        <charset val="204"/>
      </rPr>
      <t>8. Прокат беговелов на 1 час. Действует на всех детей от 2 до 5 лет, проживающих в номере</t>
    </r>
    <r>
      <rPr>
        <sz val="10"/>
        <rFont val="Arial Cyr"/>
        <charset val="204"/>
      </rPr>
      <t xml:space="preserve"> /</t>
    </r>
    <r>
      <rPr>
        <sz val="8"/>
        <color theme="1"/>
        <rFont val="Verdana"/>
        <charset val="204"/>
      </rPr>
      <t xml:space="preserve"> Balance bike</t>
    </r>
    <r>
      <rPr>
        <sz val="9"/>
        <color theme="1"/>
        <rFont val="Verdana"/>
        <charset val="204"/>
      </rPr>
      <t xml:space="preserve"> rental for 1 hour. Valid for all children from 2 to 5 years old staying in the room</t>
    </r>
  </si>
  <si>
    <t xml:space="preserve">9.  Прохождение 1 маршрута Верёвочного парка 900. Действует на 1 гостя, проживающего в номере / Passage of 1 route of the Rope Park 900. Valid for 1 guest staying in the room
</t>
  </si>
  <si>
    <t xml:space="preserve">10.  Видео 360° с панорамной площадки на Поляне 2200. Действует на 1 видео. / 360° video from the panoramic site at Glade 2200. Valid for 1 video
</t>
  </si>
  <si>
    <t xml:space="preserve">11. Бесплатный трансфер на морской пляж Курорта Красная Поляна / Free shuttle service to the sea beach of Krasnaya Polyana Resort
</t>
  </si>
  <si>
    <t xml:space="preserve">*Пляж функционирует с 01.06.2022-30.09.2022, в график могут быть внесены изменения в зависимости от погодных условий. Трансфер предоставляется ежедневно для всех гостей, проживающих в номере.
Расписание трансфера уточняйте на ресепшн вашего отеля. 
Предварительная запись на трансфер обязательна. 
</t>
  </si>
  <si>
    <t>Специальный тариф "Осенние каникулы" / Special offer "Autumn holidays"</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</si>
  <si>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134"/>
      </rPr>
      <t xml:space="preserve">(возраст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 </t>
    </r>
    <r>
      <rPr>
        <b/>
        <sz val="11"/>
        <color theme="1"/>
        <rFont val="Calibri"/>
        <charset val="134"/>
      </rPr>
      <t>1700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134"/>
      </rPr>
      <t>1700</t>
    </r>
    <r>
      <rPr>
        <sz val="11"/>
        <color theme="1"/>
        <rFont val="Calibri"/>
        <charset val="204"/>
      </rPr>
      <t xml:space="preserve"> руб.</t>
    </r>
    <r>
      <rPr>
        <sz val="11"/>
        <color theme="1"/>
        <rFont val="Calibri"/>
        <charset val="134"/>
      </rPr>
      <t xml:space="preserve"> (возраст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134"/>
      </rPr>
      <t xml:space="preserve">(ages from </t>
    </r>
    <r>
      <rPr>
        <b/>
        <sz val="11"/>
        <color theme="1"/>
        <rFont val="Calibri"/>
        <charset val="134"/>
      </rPr>
      <t>16</t>
    </r>
    <r>
      <rPr>
        <sz val="11"/>
        <color theme="1"/>
        <rFont val="Calibri"/>
        <charset val="134"/>
      </rPr>
      <t xml:space="preserve"> y.o. and up</t>
    </r>
    <r>
      <rPr>
        <sz val="11"/>
        <color theme="1"/>
        <rFont val="Calibri"/>
        <charset val="204"/>
      </rPr>
      <t xml:space="preserve">). Cost  - </t>
    </r>
    <r>
      <rPr>
        <b/>
        <sz val="11"/>
        <color theme="1"/>
        <rFont val="Calibri"/>
        <charset val="134"/>
      </rPr>
      <t>1700</t>
    </r>
    <r>
      <rPr>
        <sz val="11"/>
        <color theme="1"/>
        <rFont val="Calibri"/>
        <charset val="204"/>
      </rPr>
      <t xml:space="preserve"> rub per adult (</t>
    </r>
    <r>
      <rPr>
        <sz val="11"/>
        <color theme="1"/>
        <rFont val="Calibri"/>
        <charset val="134"/>
      </rPr>
      <t xml:space="preserve">ages from </t>
    </r>
    <r>
      <rPr>
        <b/>
        <sz val="11"/>
        <color theme="1"/>
        <rFont val="Calibri"/>
        <charset val="134"/>
      </rPr>
      <t>16</t>
    </r>
    <r>
      <rPr>
        <sz val="11"/>
        <color theme="1"/>
        <rFont val="Calibri"/>
        <charset val="134"/>
      </rPr>
      <t xml:space="preserve"> y.o. and up).</t>
    </r>
    <r>
      <rPr>
        <sz val="11"/>
        <color theme="1"/>
        <rFont val="Calibri"/>
        <charset val="204"/>
      </rPr>
      <t xml:space="preserve">  The cost of the ski-passes for each guest (at extra bed)  is also added - </t>
    </r>
    <r>
      <rPr>
        <b/>
        <sz val="11"/>
        <color theme="1"/>
        <rFont val="Calibri"/>
        <charset val="134"/>
      </rPr>
      <t>1700</t>
    </r>
    <r>
      <rPr>
        <sz val="11"/>
        <color theme="1"/>
        <rFont val="Calibri"/>
        <charset val="204"/>
      </rPr>
      <t xml:space="preserve"> rub per adult</t>
    </r>
    <r>
      <rPr>
        <sz val="11"/>
        <color theme="1"/>
        <rFont val="Calibri"/>
        <charset val="134"/>
      </rPr>
      <t xml:space="preserve"> (ages from </t>
    </r>
    <r>
      <rPr>
        <b/>
        <sz val="11"/>
        <color theme="1"/>
        <rFont val="Calibri"/>
        <charset val="134"/>
      </rPr>
      <t>16</t>
    </r>
    <r>
      <rPr>
        <sz val="11"/>
        <color theme="1"/>
        <rFont val="Calibri"/>
        <charset val="13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</si>
  <si>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204"/>
      </rPr>
      <t>с 05.08.2022 - 29.11.2022​</t>
    </r>
    <r>
      <rPr>
        <sz val="9"/>
        <rFont val="Times New Roman"/>
        <charset val="204"/>
      </rPr>
      <t xml:space="preserve">/ Period of sales: </t>
    </r>
    <r>
      <rPr>
        <b/>
        <sz val="9"/>
        <rFont val="Times New Roman"/>
        <charset val="204"/>
      </rPr>
      <t>с 05.08.2022 - 29.11.20212</t>
    </r>
  </si>
  <si>
    <r>
      <rPr>
        <sz val="9"/>
        <rFont val="Times New Roman"/>
        <charset val="204"/>
      </rPr>
      <t xml:space="preserve">Период проживания: </t>
    </r>
    <r>
      <rPr>
        <b/>
        <sz val="9"/>
        <rFont val="Times New Roman"/>
        <charset val="204"/>
      </rPr>
      <t xml:space="preserve">с 01.10.2022 - 30.11.202​2 </t>
    </r>
    <r>
      <rPr>
        <sz val="9"/>
        <rFont val="Times New Roman"/>
        <charset val="204"/>
      </rPr>
      <t xml:space="preserve">/ Period of stay: </t>
    </r>
    <r>
      <rPr>
        <b/>
        <sz val="9"/>
        <rFont val="Times New Roman"/>
        <charset val="204"/>
      </rPr>
      <t>с 01.10.2022 - 30.11.202​2</t>
    </r>
  </si>
  <si>
    <t>Бесплатное размещение 2 детей возрастом до 12 лет, включая завтрак и доп.место /  Free accommodation for 2 children under 12 years old, including breakfast and extra bed.</t>
  </si>
  <si>
    <r>
      <rPr>
        <b/>
        <sz val="9"/>
        <color theme="1"/>
        <rFont val="Times New Roman"/>
        <charset val="204"/>
      </rPr>
      <t xml:space="preserve">По купонной книге в предложение </t>
    </r>
    <r>
      <rPr>
        <b/>
        <sz val="10"/>
        <rFont val="Times New Roman"/>
        <charset val="204"/>
      </rPr>
      <t>«Яркие Осенние Каникулы»</t>
    </r>
    <r>
      <rPr>
        <sz val="10"/>
        <rFont val="Times New Roman"/>
        <charset val="204"/>
      </rPr>
      <t xml:space="preserve"> входят </t>
    </r>
    <r>
      <rPr>
        <i/>
        <sz val="10"/>
        <rFont val="Times New Roman"/>
        <charset val="204"/>
      </rPr>
      <t>бесплатно* / The special offer "Autumn holidays" includes free of charge (for hotel guests):</t>
    </r>
  </si>
  <si>
    <t>1. Прогулочный билет "Панорама Красной Поляны" на все открытые канатные дороги (действует для всех гостей, проживающих в номере) / The ski tour ticket "Panorama Krasnaya Polyana" for all open ropeways (valid for all guests staying in the room)</t>
  </si>
  <si>
    <t>2. Обзорная экскурсия по курорту с гидом-экскурсоводом (действует для всех гостей, проживающих в номере) / Guided sightseeing tour at the resort (valid for all guests staying in the room)</t>
  </si>
  <si>
    <t xml:space="preserve">3. Прокат роликов или скейтборда на 1 час в Академии райдеров (действует для всех гостей, проживающих в номере) / Rent a roller skates or skateboard for 1 hour at the Rider Academy (valid for all guests staying in the room)
 </t>
  </si>
  <si>
    <t>4. Прокат городского велосипеда на 1 час / City bike rental for 1 hour. Действует однократно на 1 взрослого и ребёнка до 12 лет при единовременной аренде / Valid one time for 1 adult and child under 12 years of age on a single rental</t>
  </si>
  <si>
    <t>5. Посещение кинотеатра Старсинема до 14:00 / Visiting the Starsinema until 2:00 p.m.</t>
  </si>
  <si>
    <t>6. VR-экскурсия "Полет над Красной Поляной" / VR-excursion "Flight over Krasnaya Polyana"</t>
  </si>
  <si>
    <t>7. Открытка-сувенир для отправки с вершины Чёрная Пирамида (предоставляется 1 открытка на номер) / Postcard-souvenir for sending from the summit of the Black Pyramid (1 postcard per number is provided)</t>
  </si>
  <si>
    <t>8. Мастер-класс по росписи гипсовой фигурки в детском клубе "Рай" в отеле Marriott (для всех гостей до 6 лет) / Master class in plaster figure painting at the Paradise Children's Club at the Marriott (for all guests up to 6 years old)</t>
  </si>
  <si>
    <t xml:space="preserve">9. Стикерпак с талисманом курорта Серной Полей (предоставляется один стикерпак на номер) / Sticker pack with the Sulphur Fields resort mascot (one sticker pack per room is provided)
</t>
  </si>
  <si>
    <t xml:space="preserve">10. Консультация стилиста и визажиста от салона Privé7 в Soul SPA by Marriott (всем гостям, проживающим в номере) / Stylist and makeup artist consultation from Privé7 at Soul SPA by Marriott (for all in-room guests)
</t>
  </si>
  <si>
    <t>Открытые тарифы/ Open rates -10%</t>
  </si>
  <si>
    <t>Спортивный дневной ски-пасс</t>
  </si>
  <si>
    <r>
      <rPr>
        <sz val="9"/>
        <color theme="1"/>
        <rFont val="Times New Roman"/>
        <charset val="134"/>
      </rPr>
      <t>Период бронирования</t>
    </r>
    <r>
      <rPr>
        <b/>
        <sz val="9"/>
        <color theme="1"/>
        <rFont val="Times New Roman"/>
        <charset val="204"/>
      </rPr>
      <t xml:space="preserve">: 11.01.2023 - </t>
    </r>
    <r>
      <rPr>
        <b/>
        <sz val="9"/>
        <color theme="1"/>
        <rFont val="Times New Roman"/>
        <charset val="134"/>
      </rPr>
      <t>13.02.2023</t>
    </r>
    <r>
      <rPr>
        <b/>
        <sz val="9"/>
        <color theme="1"/>
        <rFont val="Times New Roman"/>
        <charset val="204"/>
      </rPr>
      <t xml:space="preserve"> /  </t>
    </r>
    <r>
      <rPr>
        <sz val="9"/>
        <color theme="1"/>
        <rFont val="Times New Roman"/>
        <charset val="134"/>
      </rPr>
      <t>Period of sales</t>
    </r>
    <r>
      <rPr>
        <b/>
        <sz val="9"/>
        <color theme="1"/>
        <rFont val="Times New Roman"/>
        <charset val="204"/>
      </rPr>
      <t>:11.01.2023 - 13.02.2023</t>
    </r>
  </si>
  <si>
    <r>
      <rPr>
        <sz val="9"/>
        <color theme="1"/>
        <rFont val="Times New Roman"/>
        <charset val="204"/>
      </rPr>
      <t xml:space="preserve">Период проживания: </t>
    </r>
    <r>
      <rPr>
        <b/>
        <sz val="9"/>
        <color theme="1"/>
        <rFont val="Times New Roman"/>
        <charset val="204"/>
      </rPr>
      <t xml:space="preserve">с 16.01.2023 - </t>
    </r>
    <r>
      <rPr>
        <b/>
        <sz val="9"/>
        <color theme="1"/>
        <rFont val="Times New Roman"/>
        <charset val="134"/>
      </rPr>
      <t>16.02.2023</t>
    </r>
    <r>
      <rPr>
        <b/>
        <sz val="9"/>
        <color theme="1"/>
        <rFont val="Times New Roman"/>
        <charset val="204"/>
      </rPr>
      <t xml:space="preserve"> </t>
    </r>
    <r>
      <rPr>
        <sz val="9"/>
        <color theme="1"/>
        <rFont val="Times New Roman"/>
        <charset val="204"/>
      </rPr>
      <t>/ Period of stay:</t>
    </r>
    <r>
      <rPr>
        <b/>
        <sz val="9"/>
        <color theme="1"/>
        <rFont val="Times New Roman"/>
        <charset val="134"/>
      </rPr>
      <t xml:space="preserve"> 16.01.2023 - 16.02.2023</t>
    </r>
  </si>
  <si>
    <t xml:space="preserve">*Тариф доступен за исключением ряда дат - периоды скрыты в тарифных сетках / *Rate is available except for a range of dates - periods are hidden in the rate sheets </t>
  </si>
  <si>
    <t xml:space="preserve">Предоплата за первые сутки продивания, тариф невозвратный </t>
  </si>
  <si>
    <r>
      <rPr>
        <sz val="9"/>
        <color theme="1"/>
        <rFont val="Times New Roman"/>
        <charset val="134"/>
      </rPr>
      <t>Период бронирования</t>
    </r>
    <r>
      <rPr>
        <b/>
        <sz val="9"/>
        <color theme="1"/>
        <rFont val="Times New Roman"/>
        <charset val="134"/>
      </rPr>
      <t xml:space="preserve">: 12.03.2023 - 29.06.2023 /  </t>
    </r>
    <r>
      <rPr>
        <sz val="9"/>
        <color theme="1"/>
        <rFont val="Times New Roman"/>
        <charset val="134"/>
      </rPr>
      <t>Period of sales</t>
    </r>
    <r>
      <rPr>
        <b/>
        <sz val="9"/>
        <color theme="1"/>
        <rFont val="Times New Roman"/>
        <charset val="134"/>
      </rPr>
      <t>: 12.03.2023 - 29.06.2023</t>
    </r>
  </si>
  <si>
    <r>
      <rPr>
        <sz val="9"/>
        <color theme="1"/>
        <rFont val="Times New Roman"/>
        <charset val="134"/>
      </rPr>
      <t xml:space="preserve">Период проживания: </t>
    </r>
    <r>
      <rPr>
        <b/>
        <sz val="9"/>
        <color theme="1"/>
        <rFont val="Times New Roman"/>
        <charset val="134"/>
      </rPr>
      <t xml:space="preserve">с 12.03.2023 - 30.06.2023 </t>
    </r>
    <r>
      <rPr>
        <sz val="9"/>
        <color theme="1"/>
        <rFont val="Times New Roman"/>
        <charset val="134"/>
      </rPr>
      <t>/ Period of stay:</t>
    </r>
    <r>
      <rPr>
        <b/>
        <sz val="9"/>
        <color theme="1"/>
        <rFont val="Times New Roman"/>
        <charset val="134"/>
      </rPr>
      <t xml:space="preserve"> 12.03.2023 - 30.06.2023</t>
    </r>
  </si>
  <si>
    <r>
      <rPr>
        <b/>
        <sz val="9"/>
        <color theme="1"/>
        <rFont val="Times New Roman"/>
        <charset val="134"/>
      </rPr>
      <t>Тариф действует за исключением периода</t>
    </r>
    <r>
      <rPr>
        <b/>
        <sz val="9"/>
        <color rgb="FFFF0000"/>
        <rFont val="Times New Roman"/>
        <charset val="134"/>
      </rPr>
      <t xml:space="preserve"> 29.05.23-02.06.23</t>
    </r>
  </si>
  <si>
    <t>Специальный тариф "Весенние каникулы" / Special offer "Spring holidays"</t>
  </si>
  <si>
    <r>
      <rPr>
        <sz val="11"/>
        <color theme="1"/>
        <rFont val="Calibri"/>
        <charset val="204"/>
      </rPr>
      <t xml:space="preserve">Дополнительно ЕДИНОРАЗОВО в стоимость заявки добавляются прогулочные ски-пассы для каждого гостя стоимость - </t>
    </r>
    <r>
      <rPr>
        <b/>
        <sz val="11"/>
        <color theme="1"/>
        <rFont val="Calibri"/>
        <charset val="134"/>
      </rPr>
      <t>1500</t>
    </r>
    <r>
      <rPr>
        <sz val="11"/>
        <color theme="1"/>
        <rFont val="Calibri"/>
        <charset val="204"/>
      </rPr>
      <t xml:space="preserve"> взрослый. При размещении дополнительных гостей, также ЕДИНОРАЗОВО добавляются в стоимость заявки прогулочные ски-пассы на каждого гостя - </t>
    </r>
    <r>
      <rPr>
        <b/>
        <sz val="11"/>
        <color theme="1"/>
        <rFont val="Calibri"/>
        <charset val="134"/>
      </rPr>
      <t>1500</t>
    </r>
    <r>
      <rPr>
        <sz val="11"/>
        <color theme="1"/>
        <rFont val="Calibri"/>
        <charset val="204"/>
      </rPr>
      <t xml:space="preserve"> взрослый. Стоимость прогулочных ски-пассов на всех взрослых просим сразу добавлять в заявку. / Extra pay  for ski-passes per every guest at once. Cost  - </t>
    </r>
    <r>
      <rPr>
        <b/>
        <sz val="11"/>
        <color theme="1"/>
        <rFont val="Calibri"/>
        <charset val="134"/>
      </rPr>
      <t>1500</t>
    </r>
    <r>
      <rPr>
        <sz val="11"/>
        <color theme="1"/>
        <rFont val="Calibri"/>
        <charset val="204"/>
      </rPr>
      <t xml:space="preserve"> rub per adult.  The cost of the ski-passes for each guest (at extra bed) must be also added - </t>
    </r>
    <r>
      <rPr>
        <b/>
        <sz val="11"/>
        <color theme="1"/>
        <rFont val="Calibri"/>
        <charset val="134"/>
      </rPr>
      <t>1500</t>
    </r>
    <r>
      <rPr>
        <sz val="11"/>
        <color theme="1"/>
        <rFont val="Calibri"/>
        <charset val="204"/>
      </rPr>
      <t xml:space="preserve"> rub per adult. Please, add the cost of ski-passes for all persons to the application immediately.</t>
    </r>
  </si>
  <si>
    <r>
      <rPr>
        <sz val="9"/>
        <rFont val="Times New Roman"/>
        <charset val="134"/>
      </rPr>
      <t>Период бронирования</t>
    </r>
    <r>
      <rPr>
        <b/>
        <sz val="9"/>
        <rFont val="Times New Roman"/>
        <charset val="134"/>
      </rPr>
      <t xml:space="preserve">: 08.02.2023 -  30.05.2023 /  </t>
    </r>
    <r>
      <rPr>
        <sz val="9"/>
        <rFont val="Times New Roman"/>
        <charset val="134"/>
      </rPr>
      <t>Period of sales</t>
    </r>
    <r>
      <rPr>
        <b/>
        <sz val="9"/>
        <rFont val="Times New Roman"/>
        <charset val="134"/>
      </rPr>
      <t>: 08.02.2023 -  30.05.2023</t>
    </r>
  </si>
  <si>
    <r>
      <rPr>
        <sz val="9"/>
        <rFont val="Times New Roman"/>
        <charset val="134"/>
      </rPr>
      <t xml:space="preserve">Период проживания: </t>
    </r>
    <r>
      <rPr>
        <b/>
        <sz val="9"/>
        <rFont val="Times New Roman"/>
        <charset val="134"/>
      </rPr>
      <t xml:space="preserve">с 24.03.2023 - 31.05.2023 </t>
    </r>
    <r>
      <rPr>
        <sz val="9"/>
        <rFont val="Times New Roman"/>
        <charset val="134"/>
      </rPr>
      <t xml:space="preserve">/ Period of stay: </t>
    </r>
    <r>
      <rPr>
        <b/>
        <sz val="9"/>
        <rFont val="Times New Roman"/>
        <charset val="134"/>
      </rPr>
      <t>24.03.2023 - 31.05.2023</t>
    </r>
  </si>
  <si>
    <t>Бесплатное размещение 2 детей возрастом до 15 лет, включая завтрак и доп.место /  Free accommodation for 2 children under 15 years old, including breakfast and extra bed.</t>
  </si>
  <si>
    <r>
      <rPr>
        <sz val="10"/>
        <color theme="1"/>
        <rFont val="Times New Roman"/>
        <charset val="204"/>
      </rPr>
      <t xml:space="preserve">По купонной книге в предложение </t>
    </r>
    <r>
      <rPr>
        <b/>
        <sz val="10"/>
        <rFont val="Times New Roman"/>
        <charset val="204"/>
      </rPr>
      <t>«Весенние Каникулы»</t>
    </r>
    <r>
      <rPr>
        <sz val="10"/>
        <rFont val="Times New Roman"/>
        <charset val="204"/>
      </rPr>
      <t xml:space="preserve"> входят </t>
    </r>
    <r>
      <rPr>
        <i/>
        <sz val="10"/>
        <rFont val="Times New Roman"/>
        <charset val="204"/>
      </rPr>
      <t>бесплатно* / The special offer "Spring holidays" includes free of charge (for hotel guests):</t>
    </r>
    <r>
      <rPr>
        <sz val="10"/>
        <rFont val="Times New Roman"/>
        <charset val="204"/>
      </rPr>
      <t>:</t>
    </r>
  </si>
  <si>
    <t>1. Прогулочные билеты на подъёмники «Панорама Красной Поляны» (для всех гостей в номере 7+, до 7 лет бесплатно) / Walking passes to the ski elevators "Panorama Krasnaya Polyana" (for all guests in room 7+, up to 7 years old free of charge)</t>
  </si>
  <si>
    <t xml:space="preserve">2. Занятие на горных лыжах для детей в Академии райдеров 2 часа  (для всех детей в номере 6-12 лет, в группе по расписанию / Children's alpine skiing lesson at Rider Academy 2 hours (for all children in the room 6-12 years old, in a scheduled group
</t>
  </si>
  <si>
    <t>3. VR-экскурсия «Полёт над Красной Поляны» (для всех гостей в номере 5+) / 3. VR-excursion "Flight over Krasnaya Polyana" (for all guests in room 5+)</t>
  </si>
  <si>
    <t>4. Посещение детского развлекательного центра «Хали-Гали» 30 мин (для всех детей 4-14 лет) / Visit to the children's entertainment center "Haly-Galy" 30 min (for all children 4-14 years)</t>
  </si>
  <si>
    <t>5. Прокат роликов и скейтбордов в Академии райдеров 1 час (для всех гостей в номере) / Roller skates and skateboards rental at Rider Academy 1 hour (for all guests in the room)</t>
  </si>
  <si>
    <t>6. Интерактив «По следам кавказской серны. Знакомство с горной природой» (для всех гостей в номере) / Interactive "On the tracks of the Caucasian chamois. Acquaintance with mountain nature" (for all guests in the room)</t>
  </si>
  <si>
    <t>7. Посещение парка развлечений Wonder Land (для всех детей до 12 лет) / Visiting the Wonder Land theme park (for all children under 12 years old)</t>
  </si>
  <si>
    <t>8. Тренировка для детей в клубе единоборств «Крепость» (для всех детей в номере 5-14 лет, до 5 лет бесплатно) / Training for children in the martial arts club "Fortress" (for all children in the room 5-14 years old, under 5 years old free of charge)</t>
  </si>
  <si>
    <t xml:space="preserve">9. Прокат городского велосипеда 1 час (для всех гостей в номере) / City bike rental 1 hour (for all guests in the room)
</t>
  </si>
  <si>
    <t>10. Стикерпак «Серна Поля» в подарок (для всех детей в номере) / Serna Polya stickerpack as a gift (for all children in the room)</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</si>
  <si>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134"/>
      </rPr>
      <t xml:space="preserve">(возраст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 </t>
    </r>
    <r>
      <rPr>
        <b/>
        <sz val="11"/>
        <color theme="1"/>
        <rFont val="Calibri"/>
        <charset val="134"/>
      </rPr>
      <t>1650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134"/>
      </rPr>
      <t>1650</t>
    </r>
    <r>
      <rPr>
        <sz val="11"/>
        <color theme="1"/>
        <rFont val="Calibri"/>
        <charset val="204"/>
      </rPr>
      <t xml:space="preserve"> руб.</t>
    </r>
    <r>
      <rPr>
        <sz val="11"/>
        <color theme="1"/>
        <rFont val="Calibri"/>
        <charset val="134"/>
      </rPr>
      <t xml:space="preserve"> (возраст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134"/>
      </rPr>
      <t xml:space="preserve">(ages from </t>
    </r>
    <r>
      <rPr>
        <b/>
        <sz val="11"/>
        <color theme="1"/>
        <rFont val="Calibri"/>
        <charset val="134"/>
      </rPr>
      <t>16</t>
    </r>
    <r>
      <rPr>
        <sz val="11"/>
        <color theme="1"/>
        <rFont val="Calibri"/>
        <charset val="134"/>
      </rPr>
      <t xml:space="preserve"> y.o. and up</t>
    </r>
    <r>
      <rPr>
        <sz val="11"/>
        <color theme="1"/>
        <rFont val="Calibri"/>
        <charset val="204"/>
      </rPr>
      <t xml:space="preserve">). Cost  - </t>
    </r>
    <r>
      <rPr>
        <b/>
        <sz val="11"/>
        <color theme="1"/>
        <rFont val="Calibri"/>
        <charset val="134"/>
      </rPr>
      <t>1650</t>
    </r>
    <r>
      <rPr>
        <sz val="11"/>
        <color theme="1"/>
        <rFont val="Calibri"/>
        <charset val="204"/>
      </rPr>
      <t xml:space="preserve"> rub per adult (</t>
    </r>
    <r>
      <rPr>
        <sz val="11"/>
        <color theme="1"/>
        <rFont val="Calibri"/>
        <charset val="134"/>
      </rPr>
      <t>ages from 16 y.o. and up).</t>
    </r>
    <r>
      <rPr>
        <sz val="11"/>
        <color theme="1"/>
        <rFont val="Calibri"/>
        <charset val="204"/>
      </rPr>
      <t xml:space="preserve">  The cost of the ski-passes for each guest (at extra bed)  is also added - </t>
    </r>
    <r>
      <rPr>
        <b/>
        <sz val="11"/>
        <color theme="1"/>
        <rFont val="Calibri"/>
        <charset val="134"/>
      </rPr>
      <t>1650</t>
    </r>
    <r>
      <rPr>
        <sz val="11"/>
        <color theme="1"/>
        <rFont val="Calibri"/>
        <charset val="204"/>
      </rPr>
      <t xml:space="preserve"> rub per adult</t>
    </r>
    <r>
      <rPr>
        <sz val="11"/>
        <color theme="1"/>
        <rFont val="Calibri"/>
        <charset val="134"/>
      </rPr>
      <t xml:space="preserve"> (ages from </t>
    </r>
    <r>
      <rPr>
        <b/>
        <sz val="11"/>
        <color theme="1"/>
        <rFont val="Calibri"/>
        <charset val="134"/>
      </rPr>
      <t>16</t>
    </r>
    <r>
      <rPr>
        <sz val="11"/>
        <color theme="1"/>
        <rFont val="Calibri"/>
        <charset val="13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</si>
  <si>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134"/>
      </rPr>
      <t>22.03.2023</t>
    </r>
    <r>
      <rPr>
        <b/>
        <sz val="9"/>
        <rFont val="Times New Roman"/>
        <charset val="204"/>
      </rPr>
      <t xml:space="preserve"> - 29.09.2023</t>
    </r>
    <r>
      <rPr>
        <sz val="9"/>
        <rFont val="Times New Roman"/>
        <charset val="204"/>
      </rPr>
      <t xml:space="preserve">/ Period of sales: </t>
    </r>
    <r>
      <rPr>
        <b/>
        <sz val="9"/>
        <rFont val="Times New Roman"/>
        <charset val="204"/>
      </rPr>
      <t>22.03.2023 - 29.09.2023</t>
    </r>
  </si>
  <si>
    <r>
      <rPr>
        <sz val="9"/>
        <rFont val="Times New Roman"/>
        <charset val="204"/>
      </rPr>
      <t xml:space="preserve">Период проживания: </t>
    </r>
    <r>
      <rPr>
        <b/>
        <sz val="9"/>
        <rFont val="Times New Roman"/>
        <charset val="134"/>
      </rPr>
      <t>01.06.2023</t>
    </r>
    <r>
      <rPr>
        <b/>
        <sz val="9"/>
        <rFont val="Times New Roman"/>
        <charset val="204"/>
      </rPr>
      <t xml:space="preserve"> - 30.09.2023​</t>
    </r>
    <r>
      <rPr>
        <sz val="9"/>
        <rFont val="Times New Roman"/>
        <charset val="204"/>
      </rPr>
      <t xml:space="preserve">/ Period of stay: </t>
    </r>
    <r>
      <rPr>
        <b/>
        <sz val="9"/>
        <rFont val="Times New Roman"/>
        <charset val="204"/>
      </rPr>
      <t>01.06.2023 - 30.09.2023​</t>
    </r>
  </si>
  <si>
    <t>Купонная книга с 10 бесплатными активностями курорта и скидками на другие акции</t>
  </si>
  <si>
    <t>Трансфер на пляж курорта</t>
  </si>
  <si>
    <t>1. Прогулочные билеты на канатную дорогу для посещения водопада Поликаря высотой 70 м 
 Действует для всех гостей в номере, дети до 7 лет бесплатно. / Walking tickets for the cable car to visit the waterfall Polikaria 70 m high. Valid for all guests in the room, children under 7 years old free of charge</t>
  </si>
  <si>
    <t>2. Трансфер на побережье Чёрного моря. Действует для всех гостей, проживающих в номере. / Transfer to the Black Sea coast. Valid for all guests staying in the room</t>
  </si>
  <si>
    <t xml:space="preserve">3.  Маршрут Верёвочного парка на выбор. Действует для всех гостей в номере 4+ / Rope Park itinerary of your choice. Valid for all guests in room 4+.
</t>
  </si>
  <si>
    <t xml:space="preserve">4.  Восхождение на пик Черной Пирамиды. Действует для всех гостей в номере 10+. / Climbing the peak of the Black Pyramid. Valid for all guests in Room 10+.
</t>
  </si>
  <si>
    <t xml:space="preserve">5.  Почтовая открытка-сувенир для отправки с вершины Чёрная Пирамида на высоте 2375 м. Действует на 1 открытку. / Postcard souvenir for sending from the top of the Black Pyramid at 2375 m. Valid for 1 postcard
</t>
  </si>
  <si>
    <t>6.  Прокат городского велосипеда на 1 час. Действует на одного взрослого и ребёнка 3-12 лет/ City bike rental for 1 hour. Valid for one adult and a child under 3-12 years of age.</t>
  </si>
  <si>
    <r>
      <rPr>
        <sz val="8"/>
        <color rgb="FF000000"/>
        <rFont val="Verdana"/>
        <charset val="204"/>
      </rPr>
      <t>7. Прокат беговелов на 1 час. Действует на всех детей от 2 до 5 лет, проживающих в номере</t>
    </r>
    <r>
      <rPr>
        <sz val="10"/>
        <rFont val="Arial Cyr"/>
        <charset val="204"/>
      </rPr>
      <t xml:space="preserve"> /</t>
    </r>
    <r>
      <rPr>
        <sz val="8"/>
        <color theme="1"/>
        <rFont val="Verdana"/>
        <charset val="204"/>
      </rPr>
      <t xml:space="preserve"> Balance bike</t>
    </r>
    <r>
      <rPr>
        <sz val="9"/>
        <color theme="1"/>
        <rFont val="Verdana"/>
        <charset val="204"/>
      </rPr>
      <t xml:space="preserve"> rental for 1 hour. Valid for all children from 2 to 5 years old staying in the room</t>
    </r>
  </si>
  <si>
    <r>
      <rPr>
        <sz val="8"/>
        <color rgb="FF000000"/>
        <rFont val="Verdana"/>
        <charset val="204"/>
      </rPr>
      <t>8. VR-экскурсия по курорту. Действует для всех гостей в номере 5+</t>
    </r>
    <r>
      <rPr>
        <sz val="10"/>
        <rFont val="Arial Cyr"/>
        <charset val="204"/>
      </rPr>
      <t xml:space="preserve"> /</t>
    </r>
    <r>
      <rPr>
        <sz val="8"/>
        <color theme="1"/>
        <rFont val="Verdana"/>
        <charset val="204"/>
      </rPr>
      <t xml:space="preserve"> VR tour of the resort. Valid for all guests in room 5+</t>
    </r>
  </si>
  <si>
    <t xml:space="preserve">9.  Мастер-класс по катанию на скейтбордах и роликах. Действует для всех гостей в номере 3+ / Skateboarding and rollerblading master class. Valid for all guests in room 3+
</t>
  </si>
  <si>
    <t xml:space="preserve">10.  Открытый урок по маунтинбайку. Действует для всех гостей в номере 14+ / Open mountain biking lesson. Valid for all guests in room 14+
</t>
  </si>
  <si>
    <t>"Наполни свое лето"</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</si>
  <si>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134"/>
      </rPr>
      <t xml:space="preserve">(возраст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 </t>
    </r>
    <r>
      <rPr>
        <b/>
        <sz val="11"/>
        <color theme="1"/>
        <rFont val="Calibri"/>
        <charset val="134"/>
      </rPr>
      <t>1600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134"/>
      </rPr>
      <t>1600</t>
    </r>
    <r>
      <rPr>
        <sz val="11"/>
        <color theme="1"/>
        <rFont val="Calibri"/>
        <charset val="204"/>
      </rPr>
      <t xml:space="preserve"> руб.</t>
    </r>
    <r>
      <rPr>
        <sz val="11"/>
        <color theme="1"/>
        <rFont val="Calibri"/>
        <charset val="134"/>
      </rPr>
      <t xml:space="preserve"> (возраст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134"/>
      </rPr>
      <t xml:space="preserve">(ages from </t>
    </r>
    <r>
      <rPr>
        <b/>
        <sz val="11"/>
        <color theme="1"/>
        <rFont val="Calibri"/>
        <charset val="134"/>
      </rPr>
      <t>16</t>
    </r>
    <r>
      <rPr>
        <sz val="11"/>
        <color theme="1"/>
        <rFont val="Calibri"/>
        <charset val="134"/>
      </rPr>
      <t xml:space="preserve"> y.o. and up</t>
    </r>
    <r>
      <rPr>
        <sz val="11"/>
        <color theme="1"/>
        <rFont val="Calibri"/>
        <charset val="204"/>
      </rPr>
      <t xml:space="preserve">). Cost  - </t>
    </r>
    <r>
      <rPr>
        <b/>
        <sz val="11"/>
        <color theme="1"/>
        <rFont val="Calibri"/>
        <charset val="134"/>
      </rPr>
      <t>1600</t>
    </r>
    <r>
      <rPr>
        <sz val="11"/>
        <color theme="1"/>
        <rFont val="Calibri"/>
        <charset val="204"/>
      </rPr>
      <t xml:space="preserve"> rub per adult (</t>
    </r>
    <r>
      <rPr>
        <sz val="11"/>
        <color theme="1"/>
        <rFont val="Calibri"/>
        <charset val="134"/>
      </rPr>
      <t>ages from 16 y.o. and up).</t>
    </r>
    <r>
      <rPr>
        <sz val="11"/>
        <color theme="1"/>
        <rFont val="Calibri"/>
        <charset val="204"/>
      </rPr>
      <t xml:space="preserve">  The cost of the ski-passes for each guest (at extra bed)  is also added - </t>
    </r>
    <r>
      <rPr>
        <b/>
        <sz val="11"/>
        <color theme="1"/>
        <rFont val="Calibri"/>
        <charset val="134"/>
      </rPr>
      <t>1600</t>
    </r>
    <r>
      <rPr>
        <sz val="11"/>
        <color theme="1"/>
        <rFont val="Calibri"/>
        <charset val="204"/>
      </rPr>
      <t xml:space="preserve"> rub per adult</t>
    </r>
    <r>
      <rPr>
        <sz val="11"/>
        <color theme="1"/>
        <rFont val="Calibri"/>
        <charset val="134"/>
      </rPr>
      <t xml:space="preserve"> (ages from </t>
    </r>
    <r>
      <rPr>
        <b/>
        <sz val="11"/>
        <color theme="1"/>
        <rFont val="Calibri"/>
        <charset val="134"/>
      </rPr>
      <t>16</t>
    </r>
    <r>
      <rPr>
        <sz val="11"/>
        <color theme="1"/>
        <rFont val="Calibri"/>
        <charset val="13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</si>
  <si>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134"/>
      </rPr>
      <t>05.04.2023</t>
    </r>
    <r>
      <rPr>
        <b/>
        <sz val="9"/>
        <rFont val="Times New Roman"/>
        <charset val="204"/>
      </rPr>
      <t xml:space="preserve"> - 30.08.2023 </t>
    </r>
    <r>
      <rPr>
        <sz val="9"/>
        <rFont val="Times New Roman"/>
        <charset val="204"/>
      </rPr>
      <t xml:space="preserve">/ Period of sales: </t>
    </r>
    <r>
      <rPr>
        <b/>
        <sz val="9"/>
        <rFont val="Times New Roman"/>
        <charset val="204"/>
      </rPr>
      <t>05.04.2023 - 30.08.2023</t>
    </r>
  </si>
  <si>
    <r>
      <rPr>
        <sz val="9"/>
        <rFont val="Times New Roman"/>
        <charset val="204"/>
      </rPr>
      <t xml:space="preserve">Период проживания: </t>
    </r>
    <r>
      <rPr>
        <b/>
        <sz val="9"/>
        <rFont val="Times New Roman"/>
        <charset val="134"/>
      </rPr>
      <t>17.06.2023</t>
    </r>
    <r>
      <rPr>
        <b/>
        <sz val="9"/>
        <rFont val="Times New Roman"/>
        <charset val="204"/>
      </rPr>
      <t xml:space="preserve"> - 31.08.2023 ​</t>
    </r>
    <r>
      <rPr>
        <sz val="9"/>
        <rFont val="Times New Roman"/>
        <charset val="204"/>
      </rPr>
      <t xml:space="preserve">/ Period of stay: </t>
    </r>
    <r>
      <rPr>
        <b/>
        <sz val="9"/>
        <rFont val="Times New Roman"/>
        <charset val="204"/>
      </rPr>
      <t>17.06.2023 - 31.08.2023</t>
    </r>
  </si>
  <si>
    <t>купонную книгу на бесплатные активности курорта</t>
  </si>
  <si>
    <t>посещение СПА-комплекса и открытого бассейна отеля Новотель Резорт и спа</t>
  </si>
  <si>
    <r>
      <rPr>
        <sz val="8"/>
        <color rgb="FF000000"/>
        <rFont val="Verdana"/>
        <charset val="204"/>
      </rPr>
      <t>В предложение «Наполни свое лето» входят </t>
    </r>
    <r>
      <rPr>
        <b/>
        <i/>
        <sz val="8"/>
        <color indexed="8"/>
        <rFont val="Verdana"/>
        <charset val="204"/>
      </rPr>
      <t>бесплатно</t>
    </r>
    <r>
      <rPr>
        <sz val="8"/>
        <color indexed="8"/>
        <rFont val="Verdana"/>
        <charset val="204"/>
      </rPr>
      <t xml:space="preserve"> (</t>
    </r>
    <r>
      <rPr>
        <sz val="8"/>
        <color rgb="FFC00000"/>
        <rFont val="Verdana"/>
        <charset val="204"/>
      </rPr>
      <t>* условия предлоставления услуг подробно представлены в купонной книге</t>
    </r>
    <r>
      <rPr>
        <sz val="8"/>
        <color indexed="8"/>
        <rFont val="Verdana"/>
        <charset val="204"/>
      </rPr>
      <t>):</t>
    </r>
  </si>
  <si>
    <t>1. Прогулочный билет на канатную дорогу до уровня Поляна 2200*. *Тариф включает прогулочные билеты на всех гостей, проживающих в номере. / Rope road walking ticket to the level of the Glade 2200*. *Rate includes the walking tickets for all guests staying in the room.</t>
  </si>
  <si>
    <t>2. Обзорная экскурсия по Поляне 540 / Sightseeing tour of the Polyana 540</t>
  </si>
  <si>
    <t xml:space="preserve">3.  Прогулка с гидом по экотропе «Папоротниковая» / A guided walk along the Fern Ecotrope
</t>
  </si>
  <si>
    <t xml:space="preserve">4.  Прокат велосипедов / Bicycle rental
</t>
  </si>
  <si>
    <t xml:space="preserve">5.  Занятия йогой с фитнес-инструктором на панорамной лужайке / Yoga classes with a fitness instructor at the panoramic lawn
</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</si>
  <si>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134"/>
      </rPr>
      <t xml:space="preserve">(возраст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 </t>
    </r>
    <r>
      <rPr>
        <b/>
        <sz val="11"/>
        <color theme="1"/>
        <rFont val="Calibri"/>
        <charset val="134"/>
      </rPr>
      <t>1800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134"/>
      </rPr>
      <t>1800</t>
    </r>
    <r>
      <rPr>
        <sz val="11"/>
        <color theme="1"/>
        <rFont val="Calibri"/>
        <charset val="204"/>
      </rPr>
      <t xml:space="preserve"> руб.</t>
    </r>
    <r>
      <rPr>
        <sz val="11"/>
        <color theme="1"/>
        <rFont val="Calibri"/>
        <charset val="134"/>
      </rPr>
      <t xml:space="preserve"> (возраст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134"/>
      </rPr>
      <t xml:space="preserve">(ages from </t>
    </r>
    <r>
      <rPr>
        <b/>
        <sz val="11"/>
        <color theme="1"/>
        <rFont val="Calibri"/>
        <charset val="134"/>
      </rPr>
      <t>16</t>
    </r>
    <r>
      <rPr>
        <sz val="11"/>
        <color theme="1"/>
        <rFont val="Calibri"/>
        <charset val="134"/>
      </rPr>
      <t xml:space="preserve"> y.o. and up</t>
    </r>
    <r>
      <rPr>
        <sz val="11"/>
        <color theme="1"/>
        <rFont val="Calibri"/>
        <charset val="204"/>
      </rPr>
      <t xml:space="preserve">). Cost  - </t>
    </r>
    <r>
      <rPr>
        <b/>
        <sz val="11"/>
        <color theme="1"/>
        <rFont val="Calibri"/>
        <charset val="134"/>
      </rPr>
      <t>1800</t>
    </r>
    <r>
      <rPr>
        <sz val="11"/>
        <color theme="1"/>
        <rFont val="Calibri"/>
        <charset val="204"/>
      </rPr>
      <t xml:space="preserve"> rub per adult (</t>
    </r>
    <r>
      <rPr>
        <sz val="11"/>
        <color theme="1"/>
        <rFont val="Calibri"/>
        <charset val="134"/>
      </rPr>
      <t xml:space="preserve">ages from </t>
    </r>
    <r>
      <rPr>
        <b/>
        <sz val="11"/>
        <color theme="1"/>
        <rFont val="Calibri"/>
        <charset val="134"/>
      </rPr>
      <t>16</t>
    </r>
    <r>
      <rPr>
        <sz val="11"/>
        <color theme="1"/>
        <rFont val="Calibri"/>
        <charset val="134"/>
      </rPr>
      <t xml:space="preserve"> y.o. and up).</t>
    </r>
    <r>
      <rPr>
        <sz val="11"/>
        <color theme="1"/>
        <rFont val="Calibri"/>
        <charset val="204"/>
      </rPr>
      <t xml:space="preserve">  The cost of the ski-passes for each guest (at extra bed)  is also added - </t>
    </r>
    <r>
      <rPr>
        <b/>
        <sz val="11"/>
        <color theme="1"/>
        <rFont val="Calibri"/>
        <charset val="134"/>
      </rPr>
      <t>1800</t>
    </r>
    <r>
      <rPr>
        <sz val="11"/>
        <color theme="1"/>
        <rFont val="Calibri"/>
        <charset val="204"/>
      </rPr>
      <t xml:space="preserve"> rub per adult</t>
    </r>
    <r>
      <rPr>
        <sz val="11"/>
        <color theme="1"/>
        <rFont val="Calibri"/>
        <charset val="134"/>
      </rPr>
      <t xml:space="preserve"> (ages from </t>
    </r>
    <r>
      <rPr>
        <b/>
        <sz val="11"/>
        <color theme="1"/>
        <rFont val="Calibri"/>
        <charset val="134"/>
      </rPr>
      <t>16</t>
    </r>
    <r>
      <rPr>
        <sz val="11"/>
        <color theme="1"/>
        <rFont val="Calibri"/>
        <charset val="13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</si>
  <si>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204"/>
      </rPr>
      <t>с 01.08.2023 - 29.11.2023​</t>
    </r>
    <r>
      <rPr>
        <sz val="9"/>
        <rFont val="Times New Roman"/>
        <charset val="204"/>
      </rPr>
      <t xml:space="preserve">/ Period of sales: </t>
    </r>
    <r>
      <rPr>
        <b/>
        <sz val="9"/>
        <rFont val="Times New Roman"/>
        <charset val="204"/>
      </rPr>
      <t>с  01.08.2023 - 29.11.2023</t>
    </r>
  </si>
  <si>
    <r>
      <rPr>
        <sz val="9"/>
        <rFont val="Times New Roman"/>
        <charset val="204"/>
      </rPr>
      <t xml:space="preserve">Период проживания: </t>
    </r>
    <r>
      <rPr>
        <b/>
        <sz val="9"/>
        <rFont val="Times New Roman"/>
        <charset val="204"/>
      </rPr>
      <t xml:space="preserve">с 01.10.2023 - 30.11.202​3 </t>
    </r>
    <r>
      <rPr>
        <sz val="9"/>
        <rFont val="Times New Roman"/>
        <charset val="204"/>
      </rPr>
      <t xml:space="preserve">/ Period of stay: </t>
    </r>
    <r>
      <rPr>
        <b/>
        <sz val="9"/>
        <rFont val="Times New Roman"/>
        <charset val="204"/>
      </rPr>
      <t xml:space="preserve">с 01.10.2023 - 30.11.202​3 </t>
    </r>
  </si>
  <si>
    <r>
      <rPr>
        <b/>
        <sz val="9"/>
        <color rgb="FF000000"/>
        <rFont val="Verdana"/>
        <charset val="134"/>
      </rPr>
      <t>2. Обзорная экскурсия по высотам Курорта</t>
    </r>
    <r>
      <rPr>
        <sz val="9"/>
        <color rgb="FF000000"/>
        <rFont val="Verdana"/>
        <charset val="134"/>
      </rPr>
      <t> (для всех гостей в номере) / A sightseeing tour of the Heights Resort (for all in-room guests);</t>
    </r>
  </si>
  <si>
    <r>
      <rPr>
        <b/>
        <sz val="9"/>
        <color rgb="FF000000"/>
        <rFont val="Verdana"/>
        <charset val="134"/>
      </rPr>
      <t>3. 1 час проката городского велосипеда</t>
    </r>
    <r>
      <rPr>
        <sz val="9"/>
        <color rgb="FF000000"/>
        <rFont val="Verdana"/>
        <charset val="134"/>
      </rPr>
      <t> (для 1 взрослого и ребенка до 12 лет) / 1 hour city bike rental (for 1 adult and child under 12 years old);</t>
    </r>
  </si>
  <si>
    <r>
      <rPr>
        <b/>
        <sz val="9"/>
        <color rgb="FF000000"/>
        <rFont val="Verdana"/>
        <charset val="134"/>
      </rPr>
      <t>4. 1 маршрут верёвочного парка на выбор</t>
    </r>
    <r>
      <rPr>
        <sz val="9"/>
        <color rgb="FF000000"/>
        <rFont val="Verdana"/>
        <charset val="134"/>
      </rPr>
      <t> (для всех гостей в номере) / 1 rope park route of your choice (for all in-room guests);</t>
    </r>
  </si>
  <si>
    <r>
      <rPr>
        <b/>
        <sz val="9"/>
        <color rgb="FF000000"/>
        <rFont val="Verdana"/>
        <charset val="134"/>
      </rPr>
      <t>5. Открытка-сувенир</t>
    </r>
    <r>
      <rPr>
        <sz val="9"/>
        <color rgb="FF000000"/>
        <rFont val="Verdana"/>
        <charset val="134"/>
      </rPr>
      <t> (предоставляется 1 открытка на номер) / Souvenir postcard (1 postcard per room is provided);</t>
    </r>
  </si>
  <si>
    <r>
      <rPr>
        <b/>
        <sz val="9"/>
        <color rgb="FF000000"/>
        <rFont val="Verdana"/>
        <charset val="134"/>
      </rPr>
      <t>6. Стикерпак с талисманом курорта Серной Полей</t>
    </r>
    <r>
      <rPr>
        <sz val="9"/>
        <color rgb="FF000000"/>
        <rFont val="Verdana"/>
        <charset val="134"/>
      </rPr>
      <t> (предоставляется один стикерпак на номер) / Stickerpack featuring the Sulphur Pole Resort mascot (one stickerpack per room is provided);</t>
    </r>
  </si>
  <si>
    <r>
      <rPr>
        <b/>
        <sz val="9"/>
        <color rgb="FF000000"/>
        <rFont val="Verdana"/>
        <charset val="134"/>
      </rPr>
      <t>7. Консультация стилиста и визажиста от салона в спа центре SOUL SPA</t>
    </r>
    <r>
      <rPr>
        <sz val="9"/>
        <color rgb="FF000000"/>
        <rFont val="Verdana"/>
        <charset val="134"/>
      </rPr>
      <t> (для всех гостей в номере) / Consultation of stylist and make-up artist from the salon in the SOUL SPA center (for all guests in the room).</t>
    </r>
  </si>
  <si>
    <r>
      <rPr>
        <b/>
        <sz val="12"/>
        <color theme="1"/>
        <rFont val="Calibri"/>
        <charset val="204"/>
        <scheme val="minor"/>
      </rPr>
      <t>Дополнительно на каждый день проживания в стоимость заявки добавляются  ски-пассы  для каждого взрослого, стоимость -</t>
    </r>
    <r>
      <rPr>
        <b/>
        <sz val="12"/>
        <color rgb="FFFF0000"/>
        <rFont val="Calibri"/>
        <charset val="204"/>
        <scheme val="minor"/>
      </rPr>
      <t xml:space="preserve">  09.01.2025 - 12.04.2026 включительно - 3500 рублей.</t>
    </r>
    <r>
      <rPr>
        <b/>
        <sz val="12"/>
        <color theme="1"/>
        <rFont val="Calibri"/>
        <charset val="204"/>
        <scheme val="minor"/>
      </rPr>
      <t xml:space="preserve"> При размещении дополнительных гостей, также на каждый день проживания добавляются в стоимость заявки ски-пассы на каждого взрослого гостя  -</t>
    </r>
    <r>
      <rPr>
        <b/>
        <sz val="12"/>
        <color rgb="FFFF0000"/>
        <rFont val="Calibri"/>
        <charset val="204"/>
        <scheme val="minor"/>
      </rPr>
      <t xml:space="preserve"> 09.01.2025 - 12.04.2026 включительно - 3500 рублей.</t>
    </r>
    <r>
      <rPr>
        <b/>
        <sz val="12"/>
        <color theme="1"/>
        <rFont val="Calibri"/>
        <charset val="204"/>
        <scheme val="minor"/>
      </rPr>
      <t xml:space="preserve"> Стоимость ски-пассов на всех взрослых сразу добавлять в заявку. / Extra pay  for each day of stay, ski passes for each adult are added to the price of the application, the cost    09.01.2025 - 12.04.2026 inclusively - 3500 rubles. When placing additional guests, also for each day of stay, ski passes for each guest are added to the application price  09.01.2025 - 12.04.2026 inclusively - 3500 rubles.</t>
    </r>
  </si>
  <si>
    <t xml:space="preserve">Завтрак "Шведский стол" </t>
  </si>
  <si>
    <r>
      <rPr>
        <sz val="9"/>
        <rFont val="Times New Roman"/>
        <charset val="204"/>
      </rPr>
      <t>Дневной спортивный ски-пасс на каждый день проживания в отеле</t>
    </r>
    <r>
      <rPr>
        <b/>
        <i/>
        <sz val="9"/>
        <rFont val="Times New Roman"/>
        <charset val="204"/>
      </rPr>
      <t>*</t>
    </r>
    <r>
      <rPr>
        <b/>
        <sz val="9"/>
        <rFont val="Times New Roman"/>
        <charset val="204"/>
      </rPr>
      <t xml:space="preserve">/ </t>
    </r>
    <r>
      <rPr>
        <sz val="9"/>
        <rFont val="Times New Roman"/>
        <charset val="204"/>
      </rPr>
      <t>Ski-pass (sporty) on a daily basis</t>
    </r>
    <r>
      <rPr>
        <b/>
        <i/>
        <sz val="9"/>
        <rFont val="Times New Roman"/>
        <charset val="204"/>
      </rPr>
      <t>*</t>
    </r>
  </si>
  <si>
    <t>* Выдача ски-пассов на стойке регистрации в отеле при заселении. Детские ски-пассы приобретаются гостями в отеле. Возврат денежных средств за неиспользованные ски-пассы не производится.</t>
  </si>
  <si>
    <r>
      <rPr>
        <b/>
        <sz val="9"/>
        <rFont val="Times New Roman"/>
        <charset val="204"/>
      </rPr>
      <t>Период продажи:</t>
    </r>
    <r>
      <rPr>
        <sz val="9"/>
        <rFont val="Times New Roman"/>
        <charset val="204"/>
      </rPr>
      <t xml:space="preserve"> </t>
    </r>
    <r>
      <rPr>
        <b/>
        <sz val="9"/>
        <rFont val="Times New Roman"/>
        <charset val="134"/>
      </rPr>
      <t xml:space="preserve">31.10.2025 - 11.04.2026 </t>
    </r>
    <r>
      <rPr>
        <sz val="9"/>
        <rFont val="Times New Roman"/>
        <charset val="204"/>
      </rPr>
      <t xml:space="preserve">/ Period of sales: </t>
    </r>
    <r>
      <rPr>
        <b/>
        <sz val="9"/>
        <rFont val="Times New Roman"/>
        <charset val="204"/>
      </rPr>
      <t>31.10.2025 - 11.04.2026</t>
    </r>
  </si>
  <si>
    <r>
      <rPr>
        <b/>
        <sz val="9"/>
        <rFont val="Times New Roman"/>
        <charset val="204"/>
      </rPr>
      <t>Период проживан</t>
    </r>
    <r>
      <rPr>
        <b/>
        <sz val="9"/>
        <color theme="1"/>
        <rFont val="Times New Roman"/>
        <charset val="134"/>
      </rPr>
      <t>ия:</t>
    </r>
    <r>
      <rPr>
        <b/>
        <sz val="9"/>
        <rFont val="Times New Roman"/>
        <charset val="204"/>
      </rPr>
      <t xml:space="preserve"> 09.01.2025 - 12.04.2026                                                                                                                        </t>
    </r>
    <r>
      <rPr>
        <sz val="9"/>
        <color theme="1"/>
        <rFont val="Times New Roman"/>
        <charset val="134"/>
      </rPr>
      <t>/ Period of stay</t>
    </r>
    <r>
      <rPr>
        <b/>
        <sz val="9"/>
        <color theme="1"/>
        <rFont val="Times New Roman"/>
        <charset val="134"/>
      </rPr>
      <t xml:space="preserve">: </t>
    </r>
    <r>
      <rPr>
        <b/>
        <sz val="9"/>
        <rFont val="Times New Roman"/>
        <charset val="134"/>
      </rPr>
      <t xml:space="preserve"> 09.01.2025 - 12.04.2026 </t>
    </r>
  </si>
  <si>
    <t>Закрытые даты: 30.12.2025 - 08.01.2026 / Closed dates: 30.12.2025 - 08.01.2026</t>
  </si>
  <si>
    <r>
      <rPr>
        <sz val="9"/>
        <color indexed="8"/>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The reservation can be canceled without penalty up to 24 hours before arrival. Cancellation after the specified time - a penalty - the cost of the first night of stay.
</t>
    </r>
  </si>
  <si>
    <r>
      <rPr>
        <sz val="8"/>
        <color theme="1"/>
        <rFont val="Times New Roman"/>
        <charset val="134"/>
      </rPr>
      <t xml:space="preserve">Мин срок бронирования до заезда: </t>
    </r>
    <r>
      <rPr>
        <b/>
        <sz val="8"/>
        <color theme="1"/>
        <rFont val="Times New Roman"/>
        <charset val="134"/>
      </rPr>
      <t>03</t>
    </r>
    <r>
      <rPr>
        <sz val="8"/>
        <color indexed="8"/>
        <rFont val="Times New Roman"/>
        <charset val="134"/>
      </rPr>
      <t xml:space="preserve"> дней/ Min. Booking period before arrival: </t>
    </r>
    <r>
      <rPr>
        <b/>
        <sz val="8"/>
        <color indexed="8"/>
        <rFont val="Times New Roman"/>
        <charset val="134"/>
      </rPr>
      <t>03</t>
    </r>
    <r>
      <rPr>
        <sz val="8"/>
        <color indexed="8"/>
        <rFont val="Times New Roman"/>
        <charset val="134"/>
      </rPr>
      <t xml:space="preserve"> days.</t>
    </r>
  </si>
  <si>
    <r>
      <rPr>
        <sz val="8"/>
        <color theme="1"/>
        <rFont val="Times New Roman"/>
        <charset val="134"/>
      </rPr>
      <t xml:space="preserve">Тарифы «Раннего бронирования»  являются невозвратными. В случае сокращения или отмены бронирования, взимается штраф в размере </t>
    </r>
    <r>
      <rPr>
        <b/>
        <sz val="8"/>
        <color indexed="8"/>
        <rFont val="Times New Roman"/>
        <charset val="134"/>
      </rPr>
      <t xml:space="preserve">100% </t>
    </r>
    <r>
      <rPr>
        <sz val="8"/>
        <color indexed="8"/>
        <rFont val="Times New Roman"/>
        <charset val="134"/>
      </rPr>
      <t xml:space="preserve">от стоимости бронирования, совершенного Заказчиком/
"Early booking" rates are non-refundable. In case of reduction or cancellation of the reservation, a penalty - </t>
    </r>
    <r>
      <rPr>
        <b/>
        <sz val="8"/>
        <color indexed="8"/>
        <rFont val="Times New Roman"/>
        <charset val="134"/>
      </rPr>
      <t>100%</t>
    </r>
    <r>
      <rPr>
        <sz val="8"/>
        <color indexed="8"/>
        <rFont val="Times New Roman"/>
        <charset val="134"/>
      </rPr>
      <t xml:space="preserve"> of the cost of the reservation.</t>
    </r>
  </si>
  <si>
    <t>Специальное предложение "Отдыхай и катай"  / Special offer "Rest and Ski"</t>
  </si>
  <si>
    <t>* Выдача ски-пассов на стойке регистрации в отеле при заселении. Детские ски-пассы приобретаются отдельно на ресепшн отеля или стойке «Чем заняться». Возврат денежных средств за неиспользованные ски-пассы не производится.
Политика гарантии: Гарантия кредитной картой обязательна/  Ski passes are provided at the hotel reception desk upon check-in. Children's ski passes can be purchased separately at the hotel reception or at the “What to do” desk. No refunds will be given for unused ski passes.                                                                                                                                 Guarantee policy: Credit card guarantee is required</t>
  </si>
  <si>
    <r>
      <rPr>
        <b/>
        <sz val="9"/>
        <rFont val="Times New Roman"/>
        <charset val="204"/>
      </rPr>
      <t>Период продажи:</t>
    </r>
    <r>
      <rPr>
        <sz val="9"/>
        <rFont val="Times New Roman"/>
        <charset val="204"/>
      </rPr>
      <t xml:space="preserve"> </t>
    </r>
    <r>
      <rPr>
        <b/>
        <sz val="9"/>
        <rFont val="Times New Roman"/>
        <charset val="134"/>
      </rPr>
      <t>15.10.2024-</t>
    </r>
    <r>
      <rPr>
        <b/>
        <sz val="9"/>
        <color rgb="FFFF0000"/>
        <rFont val="Times New Roman"/>
        <charset val="204"/>
      </rPr>
      <t>05.04.2025</t>
    </r>
    <r>
      <rPr>
        <sz val="9"/>
        <color rgb="FFFF0000"/>
        <rFont val="Times New Roman"/>
        <charset val="204"/>
      </rPr>
      <t>/</t>
    </r>
    <r>
      <rPr>
        <sz val="9"/>
        <rFont val="Times New Roman"/>
        <charset val="204"/>
      </rPr>
      <t xml:space="preserve"> Period of sales: </t>
    </r>
    <r>
      <rPr>
        <b/>
        <sz val="9"/>
        <rFont val="Times New Roman"/>
        <charset val="204"/>
      </rPr>
      <t>15.10.2024-</t>
    </r>
    <r>
      <rPr>
        <b/>
        <sz val="9"/>
        <color rgb="FFFF0000"/>
        <rFont val="Times New Roman"/>
        <charset val="204"/>
      </rPr>
      <t>05.04.2025/</t>
    </r>
  </si>
  <si>
    <r>
      <rPr>
        <b/>
        <sz val="9"/>
        <rFont val="Times New Roman"/>
        <charset val="204"/>
      </rPr>
      <t>Период проживан</t>
    </r>
    <r>
      <rPr>
        <b/>
        <sz val="9"/>
        <color theme="1"/>
        <rFont val="Times New Roman"/>
        <charset val="134"/>
      </rPr>
      <t>ия</t>
    </r>
    <r>
      <rPr>
        <sz val="9"/>
        <color theme="1"/>
        <rFont val="Times New Roman"/>
        <charset val="134"/>
      </rPr>
      <t xml:space="preserve">: </t>
    </r>
    <r>
      <rPr>
        <b/>
        <sz val="9"/>
        <color theme="1"/>
        <rFont val="Times New Roman"/>
        <charset val="134"/>
      </rPr>
      <t>13.12.2024-26.12.2024,</t>
    </r>
    <r>
      <rPr>
        <b/>
        <sz val="9"/>
        <rFont val="Times New Roman"/>
        <charset val="204"/>
      </rPr>
      <t xml:space="preserve"> включительно, 13.01.2024-20.02.2025, 11.03.2025-</t>
    </r>
    <r>
      <rPr>
        <b/>
        <sz val="9"/>
        <color rgb="FFFF0000"/>
        <rFont val="Times New Roman"/>
        <charset val="204"/>
      </rPr>
      <t xml:space="preserve">06.04.2025/  </t>
    </r>
    <r>
      <rPr>
        <b/>
        <sz val="9"/>
        <rFont val="Times New Roman"/>
        <charset val="204"/>
      </rPr>
      <t xml:space="preserve">                                                                                                                                                     </t>
    </r>
    <r>
      <rPr>
        <sz val="9"/>
        <color theme="1"/>
        <rFont val="Times New Roman"/>
        <charset val="134"/>
      </rPr>
      <t xml:space="preserve">/ Period of stay: </t>
    </r>
    <r>
      <rPr>
        <b/>
        <sz val="9"/>
        <color theme="1"/>
        <rFont val="Times New Roman"/>
        <charset val="134"/>
      </rPr>
      <t>13.12.2024-26.12.2024,  inclusively</t>
    </r>
    <r>
      <rPr>
        <b/>
        <sz val="9"/>
        <rFont val="Times New Roman"/>
        <charset val="134"/>
      </rPr>
      <t>, 13.01.2024-20.02.2025, inclusively, 11.03.2025-</t>
    </r>
    <r>
      <rPr>
        <b/>
        <sz val="9"/>
        <color rgb="FFFF0000"/>
        <rFont val="Times New Roman"/>
        <charset val="204"/>
      </rPr>
      <t xml:space="preserve">06.04.2025/ </t>
    </r>
    <r>
      <rPr>
        <b/>
        <sz val="9"/>
        <rFont val="Times New Roman"/>
        <charset val="134"/>
      </rPr>
      <t xml:space="preserve"> </t>
    </r>
  </si>
  <si>
    <t>Дополнительно на каждый день проживания в стоимость заявки добавляются  ски-пассы  для каждого взрослого. При размещении дополнительных гостей, также на каждый день проживания добавляются в стоимость заявки ски-пассы на каждого гостя . Стоимость ски-пассов на всех взрослых сразу добавлять в заявку. / Extra pay  for each day of stay, ski passes for each adult are added to the price of the application. When placing additional guests, also for each day of stay, ski passes for each guest are added to the application.</t>
  </si>
  <si>
    <r>
      <rPr>
        <b/>
        <sz val="9"/>
        <color theme="1"/>
        <rFont val="Times New Roman"/>
        <charset val="204"/>
      </rPr>
      <t xml:space="preserve">Тарифы на  ски-пассы (для всех взрослых* гостей с 16 лет, проживающих в номере)/ Rates for ski passes (for all adults 16 years and older staying in a room):
</t>
    </r>
    <r>
      <rPr>
        <b/>
        <i/>
        <sz val="9"/>
        <color theme="1"/>
        <rFont val="Times New Roman"/>
        <charset val="204"/>
      </rPr>
      <t>*Для ребенка, в возрасте 15-16 лет - на месте приобретается взрослый ски-пасс; 
*Для ребенка, в возрасте с 7 до 14,99 лет - на месте приобретается детский ски-пасс.</t>
    </r>
  </si>
  <si>
    <r>
      <rPr>
        <b/>
        <sz val="9"/>
        <color theme="1"/>
        <rFont val="Times New Roman"/>
        <charset val="204"/>
      </rPr>
      <t>11.03.2025-</t>
    </r>
    <r>
      <rPr>
        <b/>
        <sz val="9"/>
        <color rgb="FFFF0000"/>
        <rFont val="Times New Roman"/>
        <charset val="204"/>
      </rPr>
      <t>06.04.2025</t>
    </r>
    <r>
      <rPr>
        <b/>
        <sz val="9"/>
        <color theme="1"/>
        <rFont val="Times New Roman"/>
        <charset val="204"/>
      </rPr>
      <t>, включительно,</t>
    </r>
    <r>
      <rPr>
        <sz val="9"/>
        <color theme="1"/>
        <rFont val="Times New Roman"/>
        <charset val="204"/>
      </rPr>
      <t xml:space="preserve"> - </t>
    </r>
    <r>
      <rPr>
        <b/>
        <sz val="9"/>
        <color theme="1"/>
        <rFont val="Times New Roman"/>
        <charset val="204"/>
      </rPr>
      <t>3500</t>
    </r>
    <r>
      <rPr>
        <sz val="9"/>
        <color theme="1"/>
        <rFont val="Times New Roman"/>
        <charset val="204"/>
      </rPr>
      <t xml:space="preserve"> рублей - взрослый, </t>
    </r>
    <r>
      <rPr>
        <b/>
        <sz val="9"/>
        <color theme="1"/>
        <rFont val="Times New Roman"/>
        <charset val="204"/>
      </rPr>
      <t>11.03.2025-</t>
    </r>
    <r>
      <rPr>
        <b/>
        <sz val="9"/>
        <color rgb="FFFF0000"/>
        <rFont val="Times New Roman"/>
        <charset val="204"/>
      </rPr>
      <t>06.04.2025,</t>
    </r>
    <r>
      <rPr>
        <b/>
        <sz val="9"/>
        <color theme="1"/>
        <rFont val="Times New Roman"/>
        <charset val="204"/>
      </rPr>
      <t xml:space="preserve"> - 3500</t>
    </r>
    <r>
      <rPr>
        <sz val="9"/>
        <color theme="1"/>
        <rFont val="Times New Roman"/>
        <charset val="204"/>
      </rPr>
      <t xml:space="preserve"> rubles - adult</t>
    </r>
  </si>
  <si>
    <t>Тариф не действует в периоды: 27.12.24-12.01.25, включительно, 21.02.25-10.03.25, включительно. / The rate is not available during the periods: 27.12.24-12.01.25, inclusively, 21.02.25-10.03.25, inclusively.</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</si>
  <si>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134"/>
      </rPr>
      <t xml:space="preserve">(возраст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 </t>
    </r>
    <r>
      <rPr>
        <b/>
        <sz val="11"/>
        <color theme="1"/>
        <rFont val="Calibri"/>
        <charset val="134"/>
      </rPr>
      <t>2300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134"/>
      </rPr>
      <t>2300</t>
    </r>
    <r>
      <rPr>
        <sz val="11"/>
        <color theme="1"/>
        <rFont val="Calibri"/>
        <charset val="204"/>
      </rPr>
      <t xml:space="preserve"> руб</t>
    </r>
    <r>
      <rPr>
        <sz val="11"/>
        <color theme="1"/>
        <rFont val="Calibri"/>
        <charset val="134"/>
      </rPr>
      <t>.</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134"/>
      </rPr>
      <t xml:space="preserve">(ages from </t>
    </r>
    <r>
      <rPr>
        <b/>
        <sz val="11"/>
        <color theme="1"/>
        <rFont val="Calibri"/>
        <charset val="134"/>
      </rPr>
      <t>16</t>
    </r>
    <r>
      <rPr>
        <sz val="11"/>
        <color theme="1"/>
        <rFont val="Calibri"/>
        <charset val="134"/>
      </rPr>
      <t xml:space="preserve"> y.o. and up</t>
    </r>
    <r>
      <rPr>
        <sz val="11"/>
        <color theme="1"/>
        <rFont val="Calibri"/>
        <charset val="204"/>
      </rPr>
      <t xml:space="preserve">). Cost  - </t>
    </r>
    <r>
      <rPr>
        <b/>
        <sz val="11"/>
        <color theme="1"/>
        <rFont val="Calibri"/>
        <charset val="134"/>
      </rPr>
      <t>2300</t>
    </r>
    <r>
      <rPr>
        <sz val="11"/>
        <color theme="1"/>
        <rFont val="Calibri"/>
        <charset val="204"/>
      </rPr>
      <t xml:space="preserve"> rub per adult</t>
    </r>
    <r>
      <rPr>
        <sz val="11"/>
        <color theme="1"/>
        <rFont val="Calibri"/>
        <charset val="134"/>
      </rPr>
      <t>.</t>
    </r>
    <r>
      <rPr>
        <sz val="11"/>
        <color theme="1"/>
        <rFont val="Calibri"/>
        <charset val="204"/>
      </rPr>
      <t xml:space="preserve">  The cost of the ski-passes for each guest (at extra bed)  is also added - </t>
    </r>
    <r>
      <rPr>
        <b/>
        <sz val="11"/>
        <color theme="1"/>
        <rFont val="Calibri"/>
        <charset val="134"/>
      </rPr>
      <t>2300</t>
    </r>
    <r>
      <rPr>
        <sz val="11"/>
        <color theme="1"/>
        <rFont val="Calibri"/>
        <charset val="204"/>
      </rPr>
      <t xml:space="preserve"> rub per adult</t>
    </r>
    <r>
      <rPr>
        <sz val="11"/>
        <color theme="1"/>
        <rFont val="Calibri"/>
        <charset val="134"/>
      </rPr>
      <t xml:space="preserve"> (ages from </t>
    </r>
    <r>
      <rPr>
        <b/>
        <sz val="11"/>
        <color theme="1"/>
        <rFont val="Calibri"/>
        <charset val="134"/>
      </rPr>
      <t>16</t>
    </r>
    <r>
      <rPr>
        <sz val="11"/>
        <color theme="1"/>
        <rFont val="Calibri"/>
        <charset val="13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</si>
  <si>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134"/>
      </rPr>
      <t>04.04.2025</t>
    </r>
    <r>
      <rPr>
        <b/>
        <sz val="9"/>
        <rFont val="Times New Roman"/>
        <charset val="204"/>
      </rPr>
      <t xml:space="preserve"> - 29.09.2025 </t>
    </r>
    <r>
      <rPr>
        <sz val="9"/>
        <rFont val="Times New Roman"/>
        <charset val="204"/>
      </rPr>
      <t xml:space="preserve">/ Period of sales: </t>
    </r>
    <r>
      <rPr>
        <b/>
        <sz val="9"/>
        <rFont val="Times New Roman"/>
        <charset val="204"/>
      </rPr>
      <t>04.04.2025 - 29.09.2025</t>
    </r>
  </si>
  <si>
    <r>
      <rPr>
        <sz val="9"/>
        <rFont val="Times New Roman"/>
        <charset val="204"/>
      </rPr>
      <t xml:space="preserve">Период проживания: </t>
    </r>
    <r>
      <rPr>
        <b/>
        <sz val="9"/>
        <rFont val="Times New Roman"/>
        <charset val="134"/>
      </rPr>
      <t>01.06.2025</t>
    </r>
    <r>
      <rPr>
        <b/>
        <sz val="9"/>
        <rFont val="Times New Roman"/>
        <charset val="204"/>
      </rPr>
      <t xml:space="preserve"> - 30.09.2025 ​</t>
    </r>
    <r>
      <rPr>
        <sz val="9"/>
        <rFont val="Times New Roman"/>
        <charset val="204"/>
      </rPr>
      <t xml:space="preserve">/ Period of stay: </t>
    </r>
    <r>
      <rPr>
        <b/>
        <sz val="9"/>
        <rFont val="Times New Roman"/>
        <charset val="204"/>
      </rPr>
      <t>01.06.2025 - 30.09.2025</t>
    </r>
  </si>
  <si>
    <t>Великолепный завтрак по системе "Шведский стол"</t>
  </si>
  <si>
    <t>Купонную книгу на бесплатные активности курорта</t>
  </si>
  <si>
    <t>Посещение СПА-комплекса и открытого бассейна отеля Новотель Резорт и спа</t>
  </si>
  <si>
    <t>Подъем на канатной дороге до уровня 960м</t>
  </si>
  <si>
    <t xml:space="preserve">Парковка на Поляне 960; </t>
  </si>
  <si>
    <r>
      <rPr>
        <sz val="8"/>
        <color rgb="FF000000"/>
        <rFont val="Verdana"/>
        <charset val="204"/>
      </rPr>
      <t>В предложение «Наполни свое лето» входят </t>
    </r>
    <r>
      <rPr>
        <b/>
        <i/>
        <sz val="8"/>
        <color indexed="8"/>
        <rFont val="Verdana"/>
        <charset val="204"/>
      </rPr>
      <t>бесплатно</t>
    </r>
    <r>
      <rPr>
        <sz val="8"/>
        <color indexed="8"/>
        <rFont val="Verdana"/>
        <charset val="204"/>
      </rPr>
      <t xml:space="preserve"> (</t>
    </r>
    <r>
      <rPr>
        <sz val="8"/>
        <color rgb="FFC00000"/>
        <rFont val="Verdana"/>
        <charset val="204"/>
      </rPr>
      <t>* условия предоставления услуг подробно представлены в купонной книге</t>
    </r>
    <r>
      <rPr>
        <sz val="8"/>
        <color indexed="8"/>
        <rFont val="Verdana"/>
        <charset val="204"/>
      </rPr>
      <t>) / The offer "Fill up your summer" includes free of charge (* terms of services are detailed in the coupon book):</t>
    </r>
  </si>
  <si>
    <t>1. Прогулочные билеты "Панорама Красной Поляны" *. *Тариф включает прогулочные билеты на всех гостей, проживающих в номере 7+, до 7 лет. / Rope road walking tickets "Panorama of Krasnaya Polyana"*. *The rate includes walking tickets for all guests staying in a room 7+, up to 7 years old</t>
  </si>
  <si>
    <t>2. Трансфер на побережье Чёрного моря (для всех гостей в номере, по предварительной записи) / Transfer to the Black Sea coast (for all in-room guests, by advance appointment)</t>
  </si>
  <si>
    <t>3. Подвесной мост - прохождение малого маршрута (для всех гостей в номере, возраст 7+) / Suspension Bridge - small trail (for all guests in room, age 7+)</t>
  </si>
  <si>
    <t xml:space="preserve">4.  Верёвочный парк - прохождение маршрута "Воздушный сноуборд" для взрослых  (рост от 140 см) либо маршрута "Маугли" для детей (рост от 110 см до 140 см)  (для всех гостей в номере, возраст 7+) / Rope park - “Air Snowboard” route for adults (height from 140 cm) or “Mowgli” route for children (height from 110 cm to 140 cm) (for all guests in the room, age 7+).
</t>
  </si>
  <si>
    <t xml:space="preserve">
В предложение «Наполни свое лето» входят индивидуальные скидки* / The “Fill Your Summer” offer includes individual discounts*
</t>
  </si>
  <si>
    <t>1. 50% скидка на индивидуальные и групповые услуги школы катания "Три вершины" (для всех гостей в номере) / 50% discount on individual and group services of Tri Verkhny skiing school (for all guests in the room)</t>
  </si>
  <si>
    <t xml:space="preserve">2. 10%  скидка в Ресторан "Птицы Захмелели" на весь счет / 10% discount at the  "Pticy Zahmeleli" restaurant on the entire bill </t>
  </si>
  <si>
    <t xml:space="preserve">*Пляж функционирует с 01.06.2024-30.09.2024, в график могут быть внесены изменения в зависимости от погодных условий. Трансфер предоставляется ежедневно для всех гостей, проживающих в номере.
Расписание трансфера уточняйте на ресепшн вашего отеля. 
Предварительная запись на трансфер обязательна. 
</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</si>
  <si>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134"/>
      </rPr>
      <t xml:space="preserve">(возраст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 </t>
    </r>
    <r>
      <rPr>
        <b/>
        <sz val="11"/>
        <color theme="1"/>
        <rFont val="Calibri"/>
        <charset val="134"/>
      </rPr>
      <t>2100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134"/>
      </rPr>
      <t>2100</t>
    </r>
    <r>
      <rPr>
        <sz val="11"/>
        <color theme="1"/>
        <rFont val="Calibri"/>
        <charset val="204"/>
      </rPr>
      <t xml:space="preserve"> руб</t>
    </r>
    <r>
      <rPr>
        <sz val="11"/>
        <color theme="1"/>
        <rFont val="Calibri"/>
        <charset val="134"/>
      </rPr>
      <t>.</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134"/>
      </rPr>
      <t xml:space="preserve">(ages from </t>
    </r>
    <r>
      <rPr>
        <b/>
        <sz val="11"/>
        <color theme="1"/>
        <rFont val="Calibri"/>
        <charset val="134"/>
      </rPr>
      <t>16</t>
    </r>
    <r>
      <rPr>
        <sz val="11"/>
        <color theme="1"/>
        <rFont val="Calibri"/>
        <charset val="134"/>
      </rPr>
      <t xml:space="preserve"> y.o. and up</t>
    </r>
    <r>
      <rPr>
        <sz val="11"/>
        <color theme="1"/>
        <rFont val="Calibri"/>
        <charset val="204"/>
      </rPr>
      <t xml:space="preserve">). Cost  - </t>
    </r>
    <r>
      <rPr>
        <b/>
        <sz val="11"/>
        <color theme="1"/>
        <rFont val="Calibri"/>
        <charset val="134"/>
      </rPr>
      <t>2100</t>
    </r>
    <r>
      <rPr>
        <sz val="11"/>
        <color theme="1"/>
        <rFont val="Calibri"/>
        <charset val="204"/>
      </rPr>
      <t xml:space="preserve"> rub per adult</t>
    </r>
    <r>
      <rPr>
        <sz val="11"/>
        <color theme="1"/>
        <rFont val="Calibri"/>
        <charset val="134"/>
      </rPr>
      <t>.</t>
    </r>
    <r>
      <rPr>
        <sz val="11"/>
        <color theme="1"/>
        <rFont val="Calibri"/>
        <charset val="204"/>
      </rPr>
      <t xml:space="preserve">  The cost of the ski-passes for each guest (at extra bed)  is also added - </t>
    </r>
    <r>
      <rPr>
        <b/>
        <sz val="11"/>
        <color theme="1"/>
        <rFont val="Calibri"/>
        <charset val="134"/>
      </rPr>
      <t>2100</t>
    </r>
    <r>
      <rPr>
        <sz val="11"/>
        <color theme="1"/>
        <rFont val="Calibri"/>
        <charset val="204"/>
      </rPr>
      <t xml:space="preserve"> rub per adult</t>
    </r>
    <r>
      <rPr>
        <sz val="11"/>
        <color theme="1"/>
        <rFont val="Calibri"/>
        <charset val="134"/>
      </rPr>
      <t xml:space="preserve"> (ages from </t>
    </r>
    <r>
      <rPr>
        <b/>
        <sz val="11"/>
        <color theme="1"/>
        <rFont val="Calibri"/>
        <charset val="134"/>
      </rPr>
      <t>16</t>
    </r>
    <r>
      <rPr>
        <sz val="11"/>
        <color theme="1"/>
        <rFont val="Calibri"/>
        <charset val="13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</si>
  <si>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134"/>
      </rPr>
      <t>03.04.2024</t>
    </r>
    <r>
      <rPr>
        <b/>
        <sz val="9"/>
        <rFont val="Times New Roman"/>
        <charset val="204"/>
      </rPr>
      <t xml:space="preserve"> - 29.09.2024 </t>
    </r>
    <r>
      <rPr>
        <sz val="9"/>
        <rFont val="Times New Roman"/>
        <charset val="204"/>
      </rPr>
      <t xml:space="preserve">/ Period of sales: </t>
    </r>
    <r>
      <rPr>
        <b/>
        <sz val="9"/>
        <rFont val="Times New Roman"/>
        <charset val="204"/>
      </rPr>
      <t>03.04.2024 - 29.09.2024</t>
    </r>
  </si>
  <si>
    <r>
      <rPr>
        <sz val="9"/>
        <rFont val="Times New Roman"/>
        <charset val="204"/>
      </rPr>
      <t xml:space="preserve">Период проживания: </t>
    </r>
    <r>
      <rPr>
        <b/>
        <sz val="9"/>
        <rFont val="Times New Roman"/>
        <charset val="134"/>
      </rPr>
      <t>01.06.2024</t>
    </r>
    <r>
      <rPr>
        <b/>
        <sz val="9"/>
        <rFont val="Times New Roman"/>
        <charset val="204"/>
      </rPr>
      <t xml:space="preserve"> - 30.09.2024 ​</t>
    </r>
    <r>
      <rPr>
        <sz val="9"/>
        <rFont val="Times New Roman"/>
        <charset val="204"/>
      </rPr>
      <t xml:space="preserve">/ Period of stay: </t>
    </r>
    <r>
      <rPr>
        <b/>
        <sz val="9"/>
        <rFont val="Times New Roman"/>
        <charset val="204"/>
      </rPr>
      <t>01.06.2024 - 30.09.2024</t>
    </r>
  </si>
  <si>
    <t>3. Обзорная экскурсия по высотам с 540 до 2200 (для всех гостей в номере) / Sightseeing excursion to heights from 540 to 2200 (for all in-room guests)</t>
  </si>
  <si>
    <t xml:space="preserve">4.  Прокат городского велосипеда на 1 час (для всех гостей в номере 7+) / City bike rental for 1 hour (for all room guests 7+)
</t>
  </si>
  <si>
    <t xml:space="preserve">5.  Занятия йогой (1 тренировка, для всех взрослых, 14+) /Yoga classes (1 session, for all adults, 14+)
</t>
  </si>
  <si>
    <r>
      <rPr>
        <sz val="9"/>
        <color theme="1"/>
        <rFont val="Times New Roman"/>
        <charset val="204"/>
      </rPr>
      <t>Мин срок бронирования до заезда: 14</t>
    </r>
    <r>
      <rPr>
        <sz val="9"/>
        <color indexed="8"/>
        <rFont val="Times New Roman"/>
        <charset val="204"/>
      </rPr>
      <t xml:space="preserve"> дней/ Min. Booking period before arrival: </t>
    </r>
    <r>
      <rPr>
        <b/>
        <sz val="9"/>
        <color indexed="8"/>
        <rFont val="Times New Roman"/>
        <charset val="204"/>
      </rPr>
      <t>14</t>
    </r>
    <r>
      <rPr>
        <sz val="9"/>
        <color indexed="8"/>
        <rFont val="Times New Roman"/>
        <charset val="204"/>
      </rPr>
      <t xml:space="preserve"> days.</t>
    </r>
  </si>
  <si>
    <r>
      <rPr>
        <sz val="11"/>
        <color theme="1"/>
        <rFont val="Calibri"/>
        <charset val="204"/>
      </rPr>
      <t xml:space="preserve">Дополнительно ЕДИНОРАЗОВО в стоимость заявки добавляются прогулочные ски-пассы  для каждого взрослого и ребенка, стоимость - </t>
    </r>
    <r>
      <rPr>
        <b/>
        <sz val="11"/>
        <color theme="1"/>
        <rFont val="Calibri"/>
        <charset val="134"/>
      </rPr>
      <t>1500</t>
    </r>
    <r>
      <rPr>
        <sz val="11"/>
        <color theme="1"/>
        <rFont val="Calibri"/>
        <charset val="204"/>
      </rPr>
      <t xml:space="preserve"> взрослый/ При размещении дополнительных гостей, также ЕДИНОРАЗОВО добавляются в стоимость заявки прогулочные ски-пассы на каждого гостя - </t>
    </r>
    <r>
      <rPr>
        <b/>
        <sz val="11"/>
        <color theme="1"/>
        <rFont val="Calibri"/>
        <charset val="134"/>
      </rPr>
      <t>1500</t>
    </r>
    <r>
      <rPr>
        <sz val="11"/>
        <color theme="1"/>
        <rFont val="Calibri"/>
        <charset val="204"/>
      </rPr>
      <t xml:space="preserve"> взрослый. Стоимость прогулочных ски-пассов на всех взрослых просим сразу добавлять в заявку. / Extra pay  for ski-passes per every adult and child at once. Cost  - </t>
    </r>
    <r>
      <rPr>
        <b/>
        <sz val="11"/>
        <color theme="1"/>
        <rFont val="Calibri"/>
        <charset val="134"/>
      </rPr>
      <t>1500</t>
    </r>
    <r>
      <rPr>
        <sz val="11"/>
        <color theme="1"/>
        <rFont val="Calibri"/>
        <charset val="204"/>
      </rPr>
      <t xml:space="preserve"> rub per adult.  The cost of the ski-passes for each guest (at extra bed)  is also added - </t>
    </r>
    <r>
      <rPr>
        <b/>
        <sz val="11"/>
        <color theme="1"/>
        <rFont val="Calibri"/>
        <charset val="134"/>
      </rPr>
      <t>1500</t>
    </r>
    <r>
      <rPr>
        <sz val="11"/>
        <color theme="1"/>
        <rFont val="Calibri"/>
        <charset val="204"/>
      </rPr>
      <t xml:space="preserve"> rub per adult. Please, add the cost of ski-passes for all persons to the application immediately.</t>
    </r>
  </si>
  <si>
    <r>
      <rPr>
        <sz val="9"/>
        <color theme="1"/>
        <rFont val="Times New Roman"/>
        <charset val="134"/>
      </rPr>
      <t>Период бронирования</t>
    </r>
    <r>
      <rPr>
        <b/>
        <sz val="9"/>
        <color theme="1"/>
        <rFont val="Times New Roman"/>
        <charset val="204"/>
      </rPr>
      <t xml:space="preserve">: 08.02.2023 - 15.04.2023 /  </t>
    </r>
    <r>
      <rPr>
        <sz val="9"/>
        <color theme="1"/>
        <rFont val="Times New Roman"/>
        <charset val="134"/>
      </rPr>
      <t>Period of sales</t>
    </r>
    <r>
      <rPr>
        <b/>
        <sz val="9"/>
        <color theme="1"/>
        <rFont val="Times New Roman"/>
        <charset val="204"/>
      </rPr>
      <t>: 08.02.2023 - 15.04.2023</t>
    </r>
  </si>
  <si>
    <r>
      <rPr>
        <sz val="9"/>
        <rFont val="Times New Roman"/>
        <charset val="204"/>
      </rPr>
      <t xml:space="preserve">Период проживания: </t>
    </r>
    <r>
      <rPr>
        <b/>
        <sz val="9"/>
        <rFont val="Times New Roman"/>
        <charset val="204"/>
      </rPr>
      <t xml:space="preserve">с 24.03.2023 - 16.04.2023 </t>
    </r>
    <r>
      <rPr>
        <sz val="9"/>
        <rFont val="Times New Roman"/>
        <charset val="204"/>
      </rPr>
      <t xml:space="preserve">/ Period of stay: </t>
    </r>
    <r>
      <rPr>
        <b/>
        <sz val="9"/>
        <rFont val="Times New Roman"/>
        <charset val="204"/>
      </rPr>
      <t>24.03.2023 - 16.04.2023</t>
    </r>
  </si>
  <si>
    <t>1. Прогулочные билеты к горным вершинам «Панорама Красной Поляны»
действуют на подъём к смотровой площадке на Поляну 2200, для всех взрослых, проживающих в номере / Walking tickets to the mountain peaks "Panorama Krasnaya Polyana".
Tickets are valid for the single hike up to the observation deck at the Polyana 2200, for all adults staying in the room</t>
  </si>
  <si>
    <t xml:space="preserve">2. Обзорная экскурсия на Поляне 540 для всех гостей, проживающих в номере / Panoramic tour at the Polyana 540 for all guests staying in the room
</t>
  </si>
  <si>
    <t xml:space="preserve">3. 2-часовое занятие на горных лыжах в группе для новичков. Действует для всех гостей старше 3 лет, проживающих в номере (занятия – по вторникам и четвергам) / 2-hour beginners' skiing lesson. Valid for all guests over the age of 3 staying in the room (classes are on Tuesdays and Thursdays)
</t>
  </si>
  <si>
    <t>4. Посещение хаски-центра, знакомство с культурой северных народов. Действует на одного ребенка до 18 лет / Visit to the Husky Center, explore the culture of northern people. Valid for one child under 18 years old</t>
  </si>
  <si>
    <t>5. Интерактивная экскурсия по истории Красной Поляны и стикерпак «Серна Поля» в подарок 
Действует для всех гостей, проживающих в номере, стикерпак для детей до 18 лет (экскурсия проводится 2 раза в неделю) / Interactive tour of the history of Krasnaya Polyana and a "Serna Polya" stickerpack as a gift. Valid for all guests staying in the room, stickerpack for children under 18 years old (lesson takes place 2 times a week)</t>
  </si>
  <si>
    <t>6. 1 час игры в киберспортивном клубе COLIZEUM. Действует для всех новых пользователей клуба с 8:00 до 17:00 / 1 hour of playing at COLIZEUM cybersports club is valid for all new users of the club from 8:00 to 17:00</t>
  </si>
  <si>
    <t>7. Билет на аттракцион «Богатырские гонки» от Сочи Парка. Действует на 1 гостя старше 4 лет, ростом от 110 см / Ticket to the attraction "Bogatyr Races" from Sochi Park. Valid for 1 guest over 4 years of age, 110 cm tall and above</t>
  </si>
  <si>
    <t>8. Беговая тренировка с фитнес-инструктором длительностью 1 час. Действует для всех гостей, проживающих в номере / Running training with a fitness instructor for 1 hour. Valid for all room guests</t>
  </si>
  <si>
    <t xml:space="preserve">9. Стретчинг-занятие с фитнес-инструктором в Rixos Royal SPA. Действует для всех гостей, проживающих в номере.  / Stretching training with fitness instructor at Rixos Royal SPA. Valid for all guests staying in the room
</t>
  </si>
  <si>
    <t>10. Прокат городского велосипеда на 1 час / City bike rental for 1 hour. Действует однократно на 1 взрослого и ребёнка до 12 лет при единовременной аренде / Valid one time for 1 adult and child under 12 years of age on a single rental</t>
  </si>
  <si>
    <t>Дополнительно ЕДИНОРАЗОВО в стоимость заявки добавляются прогулочные ски-пассы  для каждого взрослого и ребенка, стоимость - 1200 взрослый / 750 детский. При размещении дополнительных гостей, также ЕДИНОРАЗОВО добавляются в стоимость заявки прогулочные ски-пассы на каждого гостя - 1200 взрослый/750 детский. Стоимость прогулочных ски-пассов на всех взрослых и детей просим сразу добавлять в заявку. / Extra pay  for ski-passes per every adult and child at once. Cost  - 1200 rub per adult / 750 rub per child.  The cost of the ski-passes for each guest (at extra bed)  is also added - 1200 rub per adult / 750 rub per child. Please, add the cost of ski-passes for all and adult children to the application immediately.</t>
  </si>
  <si>
    <r>
      <rPr>
        <sz val="9"/>
        <color theme="1"/>
        <rFont val="Times New Roman"/>
        <charset val="134"/>
      </rPr>
      <t>Период бронирования</t>
    </r>
    <r>
      <rPr>
        <b/>
        <sz val="9"/>
        <color theme="1"/>
        <rFont val="Times New Roman"/>
        <charset val="204"/>
      </rPr>
      <t xml:space="preserve">: 21.02.2022 - 10.04.2022 /  </t>
    </r>
    <r>
      <rPr>
        <sz val="9"/>
        <color theme="1"/>
        <rFont val="Times New Roman"/>
        <charset val="134"/>
      </rPr>
      <t>Period of sales</t>
    </r>
    <r>
      <rPr>
        <b/>
        <sz val="9"/>
        <color theme="1"/>
        <rFont val="Times New Roman"/>
        <charset val="204"/>
      </rPr>
      <t>: 21.02.2022 - 10.04.2022</t>
    </r>
  </si>
  <si>
    <r>
      <rPr>
        <sz val="9"/>
        <rFont val="Times New Roman"/>
        <charset val="204"/>
      </rPr>
      <t xml:space="preserve">Период проживания: </t>
    </r>
    <r>
      <rPr>
        <b/>
        <sz val="9"/>
        <rFont val="Times New Roman"/>
        <charset val="204"/>
      </rPr>
      <t xml:space="preserve">с 18.03.2022 - 11.04.2022 </t>
    </r>
    <r>
      <rPr>
        <sz val="9"/>
        <rFont val="Times New Roman"/>
        <charset val="204"/>
      </rPr>
      <t xml:space="preserve">/ Period of stay: </t>
    </r>
    <r>
      <rPr>
        <b/>
        <sz val="9"/>
        <rFont val="Times New Roman"/>
        <charset val="204"/>
      </rPr>
      <t>18.03.2022 - 11.04.2022</t>
    </r>
  </si>
  <si>
    <r>
      <t xml:space="preserve">Бронирование может быть отменено без штрафных санкций за 72 часа до заезда. Отмена после указанного времени – штраф в размере стоимости первой ночи проживания.
На период </t>
    </r>
    <r>
      <rPr>
        <b/>
        <sz val="9"/>
        <color theme="1"/>
        <rFont val="Times New Roman"/>
        <charset val="134"/>
      </rPr>
      <t>29.12.2025</t>
    </r>
    <r>
      <rPr>
        <b/>
        <sz val="9"/>
        <color theme="1"/>
        <rFont val="Times New Roman"/>
        <charset val="204"/>
      </rPr>
      <t>-08.01.2026, включительно</t>
    </r>
    <r>
      <rPr>
        <sz val="9"/>
        <color theme="1"/>
        <rFont val="Times New Roman"/>
        <charset val="204"/>
      </rPr>
      <t xml:space="preserve">, -  бесплатная отмена бронирования за </t>
    </r>
    <r>
      <rPr>
        <b/>
        <sz val="9"/>
        <color theme="1"/>
        <rFont val="Times New Roman"/>
        <charset val="134"/>
      </rPr>
      <t>45</t>
    </r>
    <r>
      <rPr>
        <sz val="9"/>
        <color theme="1"/>
        <rFont val="Times New Roman"/>
        <charset val="204"/>
      </rPr>
      <t xml:space="preserve"> дней до заезда. Бронирование должно быть </t>
    </r>
    <r>
      <rPr>
        <b/>
        <sz val="9"/>
        <color theme="1"/>
        <rFont val="Times New Roman"/>
        <charset val="204"/>
      </rPr>
      <t>100%</t>
    </r>
    <r>
      <rPr>
        <sz val="9"/>
        <color theme="1"/>
        <rFont val="Times New Roman"/>
        <charset val="204"/>
      </rPr>
      <t xml:space="preserve"> предоплаченным Заказчиком. Отмена после указанного времени – штраф в </t>
    </r>
    <r>
      <rPr>
        <b/>
        <sz val="9"/>
        <color theme="1"/>
        <rFont val="Times New Roman"/>
        <charset val="204"/>
      </rPr>
      <t>100%</t>
    </r>
    <r>
      <rPr>
        <sz val="9"/>
        <color theme="1"/>
        <rFont val="Times New Roman"/>
        <charset val="204"/>
      </rPr>
      <t xml:space="preserve"> размере от стоимости бронирования.
</t>
    </r>
    <r>
      <rPr>
        <sz val="9"/>
        <color indexed="8"/>
        <rFont val="Times New Roman"/>
        <charset val="204"/>
      </rPr>
      <t xml:space="preserve">
</t>
    </r>
  </si>
  <si>
    <r>
      <t xml:space="preserve">Бронирование может быть отменено без штрафных санкций за </t>
    </r>
    <r>
      <rPr>
        <b/>
        <sz val="9"/>
        <color theme="1"/>
        <rFont val="Times New Roman"/>
        <charset val="204"/>
      </rPr>
      <t>72</t>
    </r>
    <r>
      <rPr>
        <sz val="9"/>
        <color theme="1"/>
        <rFont val="Times New Roman"/>
        <charset val="204"/>
      </rPr>
      <t xml:space="preserve"> часа до заезда. Отмена после указанного времени – штраф в размере стоимости первой ночи проживания. </t>
    </r>
  </si>
  <si>
    <r>
      <t xml:space="preserve">Бронирование может быть отменено без штрафных санкций за 72 часа до заезда. Отмена после указанного времени – штраф в размере стоимости первой ночи проживания.
</t>
    </r>
    <r>
      <rPr>
        <sz val="9"/>
        <color indexed="10"/>
        <rFont val="Times New Roman"/>
        <charset val="204"/>
      </rPr>
      <t xml:space="preserve">
</t>
    </r>
  </si>
  <si>
    <t xml:space="preserve">Бронирование может быть отменено без штрафных санкций за 72 часа до заезда. Отмена после указанного времени – штраф в размере стоимости первой ночи проживания.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</si>
</sst>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dd\.mm\.yyyy"/>
  </numFmts>
  <fonts count="69">
    <font>
      <sz val="10"/>
      <name val="Arial Cyr"/>
      <charset val="204"/>
    </font>
    <font>
      <b/>
      <sz val="9"/>
      <name val="Times New Roman"/>
      <charset val="134"/>
    </font>
    <font>
      <b/>
      <sz val="9"/>
      <name val="Times New Roman"/>
      <charset val="204"/>
    </font>
    <font>
      <b/>
      <sz val="9"/>
      <color theme="1"/>
      <name val="Times New Roman"/>
      <charset val="204"/>
    </font>
    <font>
      <b/>
      <sz val="8"/>
      <color theme="1"/>
      <name val="Times New Roman"/>
      <charset val="204"/>
    </font>
    <font>
      <sz val="9"/>
      <name val="Times New Roman"/>
      <charset val="204"/>
    </font>
    <font>
      <sz val="11"/>
      <color theme="1"/>
      <name val="Calibri"/>
      <charset val="204"/>
    </font>
    <font>
      <b/>
      <sz val="9"/>
      <color theme="1"/>
      <name val="Times New Roman"/>
      <charset val="134"/>
    </font>
    <font>
      <sz val="9"/>
      <color theme="1"/>
      <name val="Times New Roman"/>
      <charset val="204"/>
    </font>
    <font>
      <sz val="10"/>
      <color theme="1"/>
      <name val="Times New Roman"/>
      <charset val="204"/>
    </font>
    <font>
      <sz val="8"/>
      <color rgb="FF000000"/>
      <name val="Verdana"/>
      <charset val="204"/>
    </font>
    <font>
      <b/>
      <sz val="8"/>
      <color rgb="FF000000"/>
      <name val="Verdana"/>
      <charset val="204"/>
    </font>
    <font>
      <sz val="9"/>
      <name val="Times New Roman"/>
      <charset val="134"/>
    </font>
    <font>
      <b/>
      <sz val="10"/>
      <color theme="1"/>
      <name val="Times New Roman"/>
      <charset val="134"/>
    </font>
    <font>
      <b/>
      <sz val="8"/>
      <name val="Times New Roman"/>
      <charset val="204"/>
    </font>
    <font>
      <sz val="8"/>
      <color theme="1"/>
      <name val="Times New Roman"/>
      <charset val="204"/>
    </font>
    <font>
      <sz val="8"/>
      <name val="Times New Roman"/>
      <charset val="204"/>
    </font>
    <font>
      <b/>
      <sz val="11"/>
      <name val="Calibri"/>
      <charset val="204"/>
    </font>
    <font>
      <sz val="9"/>
      <color indexed="8"/>
      <name val="Times New Roman"/>
      <charset val="204"/>
    </font>
    <font>
      <b/>
      <sz val="10"/>
      <color theme="1"/>
      <name val="Times New Roman"/>
      <charset val="204"/>
    </font>
    <font>
      <sz val="10"/>
      <name val="Times New Roman"/>
      <charset val="204"/>
    </font>
    <font>
      <sz val="8"/>
      <name val="Times New Roman"/>
      <charset val="134"/>
    </font>
    <font>
      <b/>
      <sz val="8"/>
      <name val="Times New Roman"/>
      <charset val="134"/>
    </font>
    <font>
      <b/>
      <sz val="8"/>
      <color theme="1"/>
      <name val="Times New Roman"/>
      <charset val="134"/>
    </font>
    <font>
      <sz val="8"/>
      <color theme="1"/>
      <name val="Times New Roman"/>
      <charset val="134"/>
    </font>
    <font>
      <b/>
      <sz val="12"/>
      <color theme="1"/>
      <name val="Calibri"/>
      <charset val="204"/>
      <scheme val="minor"/>
    </font>
    <font>
      <sz val="8"/>
      <color indexed="8"/>
      <name val="Times New Roman"/>
      <charset val="134"/>
    </font>
    <font>
      <b/>
      <sz val="9"/>
      <color rgb="FF000000"/>
      <name val="Verdana"/>
      <charset val="134"/>
    </font>
    <font>
      <sz val="9"/>
      <color theme="1"/>
      <name val="Times New Roman"/>
      <charset val="134"/>
    </font>
    <font>
      <b/>
      <sz val="9"/>
      <color rgb="FFFF0000"/>
      <name val="Times New Roman"/>
      <charset val="134"/>
    </font>
    <font>
      <sz val="9"/>
      <name val="Arial Cyr"/>
      <charset val="204"/>
    </font>
    <font>
      <b/>
      <sz val="9"/>
      <color rgb="FFFF0000"/>
      <name val="Times New Roman"/>
      <charset val="204"/>
    </font>
    <font>
      <sz val="11"/>
      <color theme="0"/>
      <name val="Calibri"/>
      <charset val="204"/>
    </font>
    <font>
      <sz val="8"/>
      <name val="Arial Cyr"/>
      <charset val="204"/>
    </font>
    <font>
      <sz val="9"/>
      <color rgb="FFFF0000"/>
      <name val="Times New Roman"/>
      <charset val="134"/>
    </font>
    <font>
      <b/>
      <sz val="9"/>
      <color rgb="FF000000"/>
      <name val="Times New Roman"/>
      <charset val="204"/>
    </font>
    <font>
      <b/>
      <sz val="9"/>
      <color rgb="FF000000"/>
      <name val="Verdana"/>
      <charset val="204"/>
    </font>
    <font>
      <sz val="9"/>
      <color rgb="FF000000"/>
      <name val="Verdana"/>
      <charset val="204"/>
    </font>
    <font>
      <sz val="9"/>
      <color rgb="FF000000"/>
      <name val="Times New Roman"/>
      <charset val="204"/>
    </font>
    <font>
      <b/>
      <sz val="8"/>
      <color theme="1"/>
      <name val="Calibri"/>
      <charset val="134"/>
      <scheme val="minor"/>
    </font>
    <font>
      <sz val="11"/>
      <color theme="1"/>
      <name val="Calibri"/>
      <charset val="204"/>
      <scheme val="minor"/>
    </font>
    <font>
      <sz val="11"/>
      <color theme="1"/>
      <name val="Calibri"/>
      <charset val="134"/>
      <scheme val="minor"/>
    </font>
    <font>
      <sz val="9"/>
      <color rgb="FF000000"/>
      <name val="Verdana"/>
      <charset val="134"/>
    </font>
    <font>
      <b/>
      <sz val="9"/>
      <color indexed="8"/>
      <name val="Times New Roman"/>
      <charset val="204"/>
    </font>
    <font>
      <sz val="11"/>
      <color theme="1"/>
      <name val="Calibri"/>
      <charset val="134"/>
    </font>
    <font>
      <b/>
      <sz val="11"/>
      <color theme="1"/>
      <name val="Calibri"/>
      <charset val="134"/>
    </font>
    <font>
      <b/>
      <sz val="10"/>
      <name val="Times New Roman"/>
      <charset val="204"/>
    </font>
    <font>
      <i/>
      <sz val="10"/>
      <name val="Times New Roman"/>
      <charset val="204"/>
    </font>
    <font>
      <b/>
      <i/>
      <sz val="8"/>
      <color indexed="8"/>
      <name val="Verdana"/>
      <charset val="204"/>
    </font>
    <font>
      <b/>
      <sz val="8"/>
      <color indexed="8"/>
      <name val="Verdana"/>
      <charset val="204"/>
    </font>
    <font>
      <sz val="8"/>
      <color indexed="8"/>
      <name val="Verdana"/>
      <charset val="204"/>
    </font>
    <font>
      <sz val="8"/>
      <color rgb="FFC00000"/>
      <name val="Verdana"/>
      <charset val="204"/>
    </font>
    <font>
      <sz val="9"/>
      <color indexed="10"/>
      <name val="Times New Roman"/>
      <charset val="204"/>
    </font>
    <font>
      <b/>
      <i/>
      <sz val="9"/>
      <name val="Times New Roman"/>
      <charset val="204"/>
    </font>
    <font>
      <b/>
      <i/>
      <sz val="9"/>
      <color theme="1"/>
      <name val="Times New Roman"/>
      <charset val="204"/>
    </font>
    <font>
      <u/>
      <sz val="8"/>
      <color indexed="8"/>
      <name val="Verdana"/>
      <charset val="204"/>
    </font>
    <font>
      <i/>
      <sz val="8"/>
      <color indexed="8"/>
      <name val="Verdana"/>
      <charset val="204"/>
    </font>
    <font>
      <sz val="8"/>
      <color indexed="10"/>
      <name val="Times New Roman"/>
      <charset val="134"/>
    </font>
    <font>
      <b/>
      <sz val="11"/>
      <color rgb="FFFF0000"/>
      <name val="Times New Roman"/>
      <charset val="134"/>
    </font>
    <font>
      <b/>
      <i/>
      <sz val="8"/>
      <color rgb="FF000000"/>
      <name val="Verdana"/>
      <charset val="204"/>
    </font>
    <font>
      <i/>
      <sz val="8"/>
      <color rgb="FF000000"/>
      <name val="Verdana"/>
      <charset val="204"/>
    </font>
    <font>
      <u/>
      <sz val="8"/>
      <color rgb="FF000000"/>
      <name val="Verdana"/>
      <charset val="204"/>
    </font>
    <font>
      <b/>
      <sz val="12"/>
      <color rgb="FFFF0000"/>
      <name val="Calibri"/>
      <charset val="204"/>
      <scheme val="minor"/>
    </font>
    <font>
      <b/>
      <sz val="11"/>
      <color rgb="FFFF0000"/>
      <name val="Calibri"/>
      <charset val="204"/>
    </font>
    <font>
      <sz val="8"/>
      <color theme="1"/>
      <name val="Verdana"/>
      <charset val="204"/>
    </font>
    <font>
      <b/>
      <sz val="8"/>
      <color indexed="8"/>
      <name val="Times New Roman"/>
      <charset val="134"/>
    </font>
    <font>
      <sz val="9"/>
      <color theme="1"/>
      <name val="Verdana"/>
      <charset val="204"/>
    </font>
    <font>
      <sz val="9"/>
      <color rgb="FFFF0000"/>
      <name val="Times New Roman"/>
      <charset val="204"/>
    </font>
    <font>
      <sz val="10"/>
      <name val="Arial Cyr"/>
      <charset val="204"/>
    </font>
  </fonts>
  <fills count="20">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FFFF00"/>
        <bgColor indexed="64"/>
      </patternFill>
    </fill>
    <fill>
      <patternFill patternType="solid">
        <fgColor rgb="FFFFC000"/>
        <bgColor indexed="64"/>
      </patternFill>
    </fill>
    <fill>
      <patternFill patternType="solid">
        <fgColor theme="9" tint="0.39994506668294322"/>
        <bgColor indexed="64"/>
      </patternFill>
    </fill>
    <fill>
      <patternFill patternType="solid">
        <fgColor theme="6"/>
        <bgColor indexed="64"/>
      </patternFill>
    </fill>
    <fill>
      <patternFill patternType="solid">
        <fgColor rgb="FFFFFF66"/>
        <bgColor indexed="64"/>
      </patternFill>
    </fill>
    <fill>
      <patternFill patternType="solid">
        <fgColor theme="6" tint="0.39994506668294322"/>
        <bgColor indexed="64"/>
      </patternFill>
    </fill>
    <fill>
      <patternFill patternType="solid">
        <fgColor rgb="FFFBFE86"/>
        <bgColor indexed="64"/>
      </patternFill>
    </fill>
    <fill>
      <patternFill patternType="solid">
        <fgColor theme="0"/>
        <bgColor indexed="64"/>
      </patternFill>
    </fill>
    <fill>
      <patternFill patternType="solid">
        <fgColor theme="4" tint="0.59999389629810485"/>
        <bgColor indexed="64"/>
      </patternFill>
    </fill>
    <fill>
      <patternFill patternType="solid">
        <fgColor theme="8" tint="0.39994506668294322"/>
        <bgColor indexed="64"/>
      </patternFill>
    </fill>
    <fill>
      <patternFill patternType="solid">
        <fgColor rgb="FFFF0000"/>
        <bgColor indexed="64"/>
      </patternFill>
    </fill>
    <fill>
      <patternFill patternType="solid">
        <fgColor rgb="FF9BBB59"/>
        <bgColor rgb="FF000000"/>
      </patternFill>
    </fill>
    <fill>
      <patternFill patternType="solid">
        <fgColor rgb="FFFFFF00"/>
        <bgColor rgb="FF000000"/>
      </patternFill>
    </fill>
    <fill>
      <patternFill patternType="solid">
        <fgColor rgb="FFFFC000"/>
        <bgColor rgb="FF000000"/>
      </patternFill>
    </fill>
    <fill>
      <patternFill patternType="solid">
        <fgColor rgb="FF92D050"/>
        <bgColor rgb="FF000000"/>
      </patternFill>
    </fill>
    <fill>
      <patternFill patternType="solid">
        <fgColor rgb="FFD8E4BC"/>
        <bgColor rgb="FF000000"/>
      </patternFill>
    </fill>
  </fills>
  <borders count="17">
    <border>
      <left/>
      <right/>
      <top/>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top/>
      <bottom/>
      <diagonal/>
    </border>
    <border>
      <left/>
      <right/>
      <top/>
      <bottom style="thin">
        <color auto="1"/>
      </bottom>
      <diagonal/>
    </border>
    <border>
      <left style="thin">
        <color auto="1"/>
      </left>
      <right style="thin">
        <color auto="1"/>
      </right>
      <top/>
      <bottom/>
      <diagonal/>
    </border>
    <border>
      <left/>
      <right/>
      <top style="thin">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style="medium">
        <color auto="1"/>
      </bottom>
      <diagonal/>
    </border>
    <border>
      <left/>
      <right/>
      <top style="medium">
        <color auto="1"/>
      </top>
      <bottom/>
      <diagonal/>
    </border>
    <border>
      <left style="medium">
        <color auto="1"/>
      </left>
      <right style="medium">
        <color auto="1"/>
      </right>
      <top style="medium">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style="thin">
        <color auto="1"/>
      </top>
      <bottom style="medium">
        <color auto="1"/>
      </bottom>
      <diagonal/>
    </border>
  </borders>
  <cellStyleXfs count="5">
    <xf numFmtId="0" fontId="0" fillId="0" borderId="0"/>
    <xf numFmtId="0" fontId="68" fillId="0" borderId="0"/>
    <xf numFmtId="0" fontId="40" fillId="0" borderId="0"/>
    <xf numFmtId="0" fontId="68" fillId="0" borderId="0"/>
    <xf numFmtId="0" fontId="41" fillId="0" borderId="0"/>
  </cellStyleXfs>
  <cellXfs count="266">
    <xf numFmtId="0" fontId="0" fillId="0" borderId="0" xfId="0"/>
    <xf numFmtId="0" fontId="0" fillId="0" borderId="0" xfId="0" applyFill="1"/>
    <xf numFmtId="0" fontId="1" fillId="0" borderId="0" xfId="0" applyFont="1" applyFill="1"/>
    <xf numFmtId="0" fontId="2" fillId="2" borderId="0" xfId="0" applyFont="1" applyFill="1" applyBorder="1" applyAlignment="1"/>
    <xf numFmtId="0" fontId="2" fillId="3" borderId="0" xfId="0" applyFont="1" applyFill="1" applyBorder="1" applyAlignment="1"/>
    <xf numFmtId="0" fontId="3" fillId="0" borderId="1" xfId="0" applyFont="1" applyFill="1" applyBorder="1" applyAlignment="1">
      <alignment vertical="center"/>
    </xf>
    <xf numFmtId="168" fontId="1" fillId="4" borderId="2"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vertical="center"/>
    </xf>
    <xf numFmtId="0" fontId="5" fillId="0" borderId="2" xfId="0" applyFont="1" applyFill="1" applyBorder="1" applyAlignment="1">
      <alignment horizontal="right" vertical="center"/>
    </xf>
    <xf numFmtId="1" fontId="5" fillId="0" borderId="2" xfId="0" applyNumberFormat="1" applyFont="1" applyFill="1" applyBorder="1" applyAlignment="1">
      <alignment vertical="center"/>
    </xf>
    <xf numFmtId="0" fontId="5" fillId="0" borderId="3" xfId="0" applyFont="1" applyFill="1" applyBorder="1" applyAlignment="1">
      <alignment horizontal="right" vertical="center"/>
    </xf>
    <xf numFmtId="0" fontId="6" fillId="4" borderId="0" xfId="0" applyFont="1" applyFill="1" applyAlignment="1">
      <alignment horizontal="center" vertical="center" wrapText="1"/>
    </xf>
    <xf numFmtId="0" fontId="3" fillId="2" borderId="2" xfId="0" applyFont="1" applyFill="1" applyBorder="1" applyAlignment="1">
      <alignment wrapText="1"/>
    </xf>
    <xf numFmtId="0" fontId="7" fillId="2" borderId="4" xfId="0" applyFont="1" applyFill="1" applyBorder="1" applyAlignment="1">
      <alignment horizontal="left" vertical="center"/>
    </xf>
    <xf numFmtId="0" fontId="5" fillId="2" borderId="2" xfId="0" applyFont="1" applyFill="1" applyBorder="1" applyAlignment="1">
      <alignment wrapText="1"/>
    </xf>
    <xf numFmtId="0" fontId="2" fillId="2" borderId="0" xfId="3" applyFont="1" applyFill="1" applyAlignment="1">
      <alignment horizontal="left" vertical="center"/>
    </xf>
    <xf numFmtId="0" fontId="5" fillId="0" borderId="0" xfId="3" applyFont="1" applyAlignment="1">
      <alignment horizontal="left" vertical="center"/>
    </xf>
    <xf numFmtId="0" fontId="8" fillId="0" borderId="0" xfId="3" applyFont="1" applyAlignment="1">
      <alignment horizontal="left" vertical="center"/>
    </xf>
    <xf numFmtId="0" fontId="8" fillId="0" borderId="0" xfId="3" applyFont="1" applyAlignment="1">
      <alignment horizontal="left" vertical="center" wrapText="1"/>
    </xf>
    <xf numFmtId="0" fontId="9" fillId="2" borderId="2" xfId="0" applyFont="1" applyFill="1" applyBorder="1" applyAlignment="1">
      <alignment horizontal="left" vertical="center" wrapText="1"/>
    </xf>
    <xf numFmtId="0" fontId="10" fillId="0" borderId="2" xfId="0" applyFont="1" applyFill="1" applyBorder="1" applyAlignment="1">
      <alignment horizontal="left" vertical="center" wrapText="1" indent="1"/>
    </xf>
    <xf numFmtId="0" fontId="11" fillId="5" borderId="2" xfId="0" applyFont="1" applyFill="1" applyBorder="1" applyAlignment="1">
      <alignment vertical="center" wrapText="1"/>
    </xf>
    <xf numFmtId="0" fontId="10" fillId="2" borderId="2" xfId="0" applyFont="1" applyFill="1" applyBorder="1" applyAlignment="1">
      <alignment vertical="center" wrapText="1"/>
    </xf>
    <xf numFmtId="0" fontId="10" fillId="0" borderId="2" xfId="0" applyFont="1" applyBorder="1" applyAlignment="1">
      <alignment wrapText="1"/>
    </xf>
    <xf numFmtId="0" fontId="10" fillId="0" borderId="2" xfId="0" applyFont="1" applyBorder="1" applyAlignment="1">
      <alignment vertical="center" wrapText="1"/>
    </xf>
    <xf numFmtId="0" fontId="3" fillId="3" borderId="0" xfId="0" applyFont="1" applyFill="1" applyAlignment="1">
      <alignment horizontal="left" vertical="center" wrapText="1"/>
    </xf>
    <xf numFmtId="0" fontId="8" fillId="0" borderId="0" xfId="0" applyFont="1" applyAlignment="1">
      <alignment horizontal="left" vertical="center" wrapText="1"/>
    </xf>
    <xf numFmtId="168" fontId="1" fillId="0" borderId="2" xfId="0" applyNumberFormat="1" applyFont="1" applyFill="1" applyBorder="1" applyAlignment="1">
      <alignment horizontal="center" vertical="center" wrapText="1"/>
    </xf>
    <xf numFmtId="0" fontId="5" fillId="0" borderId="0" xfId="0" applyFont="1" applyFill="1" applyBorder="1" applyAlignment="1">
      <alignment horizontal="right" vertical="center"/>
    </xf>
    <xf numFmtId="0" fontId="3" fillId="0" borderId="3" xfId="0" applyFont="1" applyFill="1" applyBorder="1" applyAlignment="1">
      <alignment horizontal="center" vertical="center" wrapText="1"/>
    </xf>
    <xf numFmtId="0" fontId="3" fillId="0" borderId="0" xfId="0" applyFont="1" applyFill="1" applyAlignment="1">
      <alignment horizontal="center"/>
    </xf>
    <xf numFmtId="0" fontId="8" fillId="0" borderId="0" xfId="0" applyFont="1" applyFill="1"/>
    <xf numFmtId="0" fontId="5" fillId="0" borderId="0" xfId="0" applyFont="1" applyFill="1"/>
    <xf numFmtId="0" fontId="2" fillId="0" borderId="5" xfId="0" applyFont="1" applyFill="1" applyBorder="1" applyAlignment="1">
      <alignment horizontal="left"/>
    </xf>
    <xf numFmtId="0" fontId="2" fillId="0" borderId="0" xfId="0" applyFont="1" applyFill="1"/>
    <xf numFmtId="0" fontId="1" fillId="0" borderId="1" xfId="0" applyFont="1" applyFill="1" applyBorder="1" applyAlignment="1">
      <alignment horizontal="left"/>
    </xf>
    <xf numFmtId="168"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12" fillId="0" borderId="2" xfId="0" applyFont="1" applyFill="1" applyBorder="1" applyAlignment="1">
      <alignment vertical="center"/>
    </xf>
    <xf numFmtId="0" fontId="12" fillId="0" borderId="2" xfId="0" applyFont="1" applyFill="1" applyBorder="1" applyAlignment="1">
      <alignment horizontal="right" vertical="center"/>
    </xf>
    <xf numFmtId="1" fontId="5" fillId="0" borderId="2" xfId="0" applyNumberFormat="1" applyFont="1" applyFill="1" applyBorder="1"/>
    <xf numFmtId="0" fontId="5" fillId="0" borderId="0" xfId="0" applyFont="1" applyFill="1" applyBorder="1" applyAlignment="1">
      <alignment horizontal="right"/>
    </xf>
    <xf numFmtId="1" fontId="5" fillId="0" borderId="0" xfId="0" applyNumberFormat="1" applyFont="1" applyFill="1" applyBorder="1"/>
    <xf numFmtId="0" fontId="3" fillId="6" borderId="4" xfId="0" applyFont="1" applyFill="1" applyBorder="1" applyAlignment="1">
      <alignment horizontal="left" vertical="center"/>
    </xf>
    <xf numFmtId="0" fontId="7" fillId="4" borderId="0" xfId="0" applyFont="1" applyFill="1" applyAlignment="1">
      <alignment wrapText="1"/>
    </xf>
    <xf numFmtId="0" fontId="13" fillId="4" borderId="0" xfId="3" applyFont="1" applyFill="1" applyAlignment="1">
      <alignment wrapText="1"/>
    </xf>
    <xf numFmtId="0" fontId="3" fillId="3" borderId="4" xfId="0" applyFont="1" applyFill="1" applyBorder="1"/>
    <xf numFmtId="0" fontId="8" fillId="0" borderId="0" xfId="3" applyFont="1" applyFill="1" applyAlignment="1">
      <alignment horizontal="left" vertical="center"/>
    </xf>
    <xf numFmtId="0" fontId="8" fillId="0" borderId="0" xfId="3" applyFont="1" applyFill="1" applyAlignment="1">
      <alignment horizontal="left" vertical="center" wrapText="1"/>
    </xf>
    <xf numFmtId="0" fontId="8" fillId="5" borderId="0" xfId="0" applyFont="1" applyFill="1"/>
    <xf numFmtId="0" fontId="3" fillId="3" borderId="4" xfId="0" applyFont="1" applyFill="1" applyBorder="1" applyAlignment="1">
      <alignment horizontal="left" vertical="center"/>
    </xf>
    <xf numFmtId="0" fontId="12" fillId="0" borderId="0" xfId="0" applyFont="1" applyFill="1" applyAlignment="1">
      <alignment vertical="center" wrapText="1"/>
    </xf>
    <xf numFmtId="0" fontId="3" fillId="7" borderId="6" xfId="0" applyFont="1" applyFill="1" applyBorder="1"/>
    <xf numFmtId="168" fontId="14" fillId="0" borderId="2" xfId="0" applyNumberFormat="1" applyFont="1" applyFill="1" applyBorder="1" applyAlignment="1">
      <alignment horizontal="center" wrapText="1"/>
    </xf>
    <xf numFmtId="0" fontId="12" fillId="0" borderId="6" xfId="0" applyFont="1" applyFill="1" applyBorder="1" applyAlignment="1">
      <alignment horizontal="right" vertical="center"/>
    </xf>
    <xf numFmtId="0" fontId="6" fillId="5" borderId="0" xfId="0" applyFont="1" applyFill="1" applyAlignment="1">
      <alignment horizontal="center" vertical="center" wrapText="1"/>
    </xf>
    <xf numFmtId="0" fontId="3" fillId="7" borderId="0" xfId="0" applyFont="1" applyFill="1"/>
    <xf numFmtId="0" fontId="5" fillId="0" borderId="2" xfId="0" applyFont="1" applyFill="1" applyBorder="1" applyAlignment="1">
      <alignment horizontal="left" vertical="top" wrapText="1"/>
    </xf>
    <xf numFmtId="0" fontId="5" fillId="0" borderId="0" xfId="0" applyFont="1" applyFill="1" applyAlignment="1">
      <alignment horizontal="left" vertical="center" wrapText="1"/>
    </xf>
    <xf numFmtId="0" fontId="10" fillId="7" borderId="0" xfId="0" applyFont="1" applyFill="1" applyAlignment="1">
      <alignment vertical="center" wrapText="1"/>
    </xf>
    <xf numFmtId="0" fontId="10" fillId="8" borderId="2" xfId="0" applyFont="1" applyFill="1" applyBorder="1" applyAlignment="1">
      <alignment horizontal="left" vertical="center" wrapText="1" indent="1"/>
    </xf>
    <xf numFmtId="0" fontId="10" fillId="4" borderId="7" xfId="0" applyFont="1" applyFill="1" applyBorder="1" applyAlignment="1">
      <alignment vertical="center" wrapText="1"/>
    </xf>
    <xf numFmtId="0" fontId="4" fillId="0" borderId="0" xfId="0" applyFont="1" applyFill="1" applyAlignment="1">
      <alignment horizontal="center"/>
    </xf>
    <xf numFmtId="0" fontId="15" fillId="0" borderId="0" xfId="0" applyFont="1" applyFill="1"/>
    <xf numFmtId="0" fontId="16" fillId="0" borderId="0" xfId="0" applyFont="1" applyFill="1"/>
    <xf numFmtId="0" fontId="5" fillId="0" borderId="0" xfId="0" applyFont="1" applyFill="1" applyBorder="1" applyAlignment="1">
      <alignment horizontal="left" vertical="top"/>
    </xf>
    <xf numFmtId="168" fontId="4" fillId="0" borderId="2" xfId="0" applyNumberFormat="1" applyFont="1" applyFill="1" applyBorder="1" applyAlignment="1">
      <alignment horizontal="center" vertical="center" wrapText="1"/>
    </xf>
    <xf numFmtId="1" fontId="16" fillId="0" borderId="2" xfId="0" applyNumberFormat="1" applyFont="1" applyFill="1" applyBorder="1"/>
    <xf numFmtId="0" fontId="1" fillId="9" borderId="0" xfId="3" applyFont="1" applyFill="1" applyAlignment="1">
      <alignment horizontal="left" vertical="center"/>
    </xf>
    <xf numFmtId="0" fontId="12" fillId="0" borderId="0" xfId="3" applyFont="1" applyFill="1" applyAlignment="1">
      <alignment horizontal="left" vertical="center"/>
    </xf>
    <xf numFmtId="0" fontId="12" fillId="0" borderId="0" xfId="3" applyFont="1" applyFill="1" applyAlignment="1">
      <alignment horizontal="left" vertical="center" wrapText="1"/>
    </xf>
    <xf numFmtId="0" fontId="5" fillId="0" borderId="2" xfId="0" applyFont="1" applyFill="1" applyBorder="1" applyAlignment="1">
      <alignment horizontal="left" wrapText="1"/>
    </xf>
    <xf numFmtId="0" fontId="3" fillId="9" borderId="4" xfId="0" applyFont="1" applyFill="1" applyBorder="1"/>
    <xf numFmtId="0" fontId="5" fillId="4" borderId="9" xfId="0" applyFont="1" applyFill="1" applyBorder="1"/>
    <xf numFmtId="0" fontId="5" fillId="4" borderId="10" xfId="0" applyFont="1" applyFill="1" applyBorder="1" applyAlignment="1">
      <alignment horizontal="left" vertical="top" wrapText="1"/>
    </xf>
    <xf numFmtId="0" fontId="3" fillId="9" borderId="4" xfId="0" applyFont="1" applyFill="1" applyBorder="1" applyAlignment="1">
      <alignment vertical="center" wrapText="1"/>
    </xf>
    <xf numFmtId="0" fontId="8" fillId="10" borderId="9" xfId="0" applyFont="1" applyFill="1" applyBorder="1" applyAlignment="1">
      <alignment vertical="center" wrapText="1"/>
    </xf>
    <xf numFmtId="0" fontId="3" fillId="9" borderId="4" xfId="0" applyFont="1" applyFill="1" applyBorder="1" applyAlignment="1">
      <alignment horizontal="left" vertical="center"/>
    </xf>
    <xf numFmtId="0" fontId="18" fillId="0" borderId="0" xfId="0" applyFont="1" applyFill="1" applyAlignment="1">
      <alignment vertical="center" wrapText="1"/>
    </xf>
    <xf numFmtId="0" fontId="1" fillId="4" borderId="0" xfId="0" applyFont="1" applyFill="1" applyAlignment="1">
      <alignment wrapText="1"/>
    </xf>
    <xf numFmtId="1" fontId="16" fillId="0" borderId="0" xfId="0" applyNumberFormat="1" applyFont="1" applyFill="1" applyBorder="1"/>
    <xf numFmtId="0" fontId="19" fillId="0" borderId="0" xfId="0" applyFont="1" applyFill="1" applyAlignment="1">
      <alignment horizontal="center"/>
    </xf>
    <xf numFmtId="0" fontId="9" fillId="0" borderId="0" xfId="0" applyFont="1" applyFill="1"/>
    <xf numFmtId="0" fontId="20" fillId="0" borderId="0" xfId="0" applyFont="1" applyFill="1"/>
    <xf numFmtId="168" fontId="2" fillId="0" borderId="2" xfId="0" applyNumberFormat="1" applyFont="1" applyFill="1" applyBorder="1" applyAlignment="1">
      <alignment horizontal="center" vertical="center" wrapText="1"/>
    </xf>
    <xf numFmtId="0" fontId="5" fillId="0" borderId="0" xfId="0" applyFont="1" applyFill="1" applyAlignment="1">
      <alignment vertical="center" wrapText="1"/>
    </xf>
    <xf numFmtId="0" fontId="5" fillId="0" borderId="2" xfId="0" applyFont="1" applyFill="1" applyBorder="1" applyAlignment="1">
      <alignment vertical="center"/>
    </xf>
    <xf numFmtId="168" fontId="14" fillId="0" borderId="2" xfId="0" applyNumberFormat="1" applyFont="1" applyFill="1" applyBorder="1" applyAlignment="1">
      <alignment horizontal="center" vertical="center" wrapText="1"/>
    </xf>
    <xf numFmtId="0" fontId="16" fillId="0" borderId="0" xfId="0" applyFont="1" applyFill="1" applyAlignment="1">
      <alignment vertical="center" wrapText="1"/>
    </xf>
    <xf numFmtId="0" fontId="16" fillId="0" borderId="2" xfId="0" applyFont="1" applyFill="1" applyBorder="1" applyAlignment="1">
      <alignment vertical="center"/>
    </xf>
    <xf numFmtId="0" fontId="4" fillId="0" borderId="0" xfId="0" applyFont="1" applyFill="1" applyBorder="1" applyAlignment="1">
      <alignment horizontal="left" vertical="center"/>
    </xf>
    <xf numFmtId="168" fontId="4" fillId="11" borderId="2" xfId="0" applyNumberFormat="1" applyFont="1" applyFill="1" applyBorder="1" applyAlignment="1">
      <alignment horizontal="center" vertical="center" wrapText="1"/>
    </xf>
    <xf numFmtId="0" fontId="12" fillId="0" borderId="2" xfId="0" applyFont="1" applyFill="1" applyBorder="1" applyAlignment="1">
      <alignment vertical="center" wrapText="1"/>
    </xf>
    <xf numFmtId="0" fontId="21" fillId="0" borderId="2" xfId="0" applyFont="1" applyFill="1" applyBorder="1" applyAlignment="1">
      <alignment horizontal="right" vertical="center"/>
    </xf>
    <xf numFmtId="0" fontId="21" fillId="0" borderId="2" xfId="0" applyFont="1" applyFill="1" applyBorder="1" applyAlignment="1">
      <alignment vertical="center"/>
    </xf>
    <xf numFmtId="168" fontId="22" fillId="11" borderId="2" xfId="0" applyNumberFormat="1" applyFont="1" applyFill="1" applyBorder="1" applyAlignment="1">
      <alignment horizontal="center" vertical="center" wrapText="1"/>
    </xf>
    <xf numFmtId="0" fontId="21" fillId="0" borderId="0" xfId="0" applyFont="1" applyFill="1" applyAlignment="1">
      <alignment vertical="center" wrapText="1"/>
    </xf>
    <xf numFmtId="1" fontId="21" fillId="0" borderId="2" xfId="0" applyNumberFormat="1" applyFont="1" applyFill="1" applyBorder="1" applyAlignment="1">
      <alignment vertical="center"/>
    </xf>
    <xf numFmtId="0" fontId="23" fillId="0" borderId="0" xfId="0" applyFont="1" applyFill="1" applyAlignment="1">
      <alignment horizontal="center"/>
    </xf>
    <xf numFmtId="0" fontId="24" fillId="0" borderId="0" xfId="0" applyFont="1" applyFill="1"/>
    <xf numFmtId="0" fontId="21" fillId="0" borderId="0" xfId="0" applyFont="1" applyFill="1"/>
    <xf numFmtId="0" fontId="22" fillId="0" borderId="0" xfId="0" applyFont="1" applyFill="1"/>
    <xf numFmtId="0" fontId="22" fillId="0" borderId="5" xfId="0" applyFont="1" applyFill="1" applyBorder="1" applyAlignment="1">
      <alignment horizontal="left"/>
    </xf>
    <xf numFmtId="0" fontId="22" fillId="0" borderId="1" xfId="0" applyFont="1" applyFill="1" applyBorder="1" applyAlignment="1">
      <alignment horizontal="left"/>
    </xf>
    <xf numFmtId="168" fontId="23" fillId="11" borderId="2" xfId="0" applyNumberFormat="1" applyFont="1" applyFill="1" applyBorder="1" applyAlignment="1">
      <alignment horizontal="center" vertical="center" wrapText="1"/>
    </xf>
    <xf numFmtId="0" fontId="23" fillId="0" borderId="2" xfId="0" applyFont="1" applyFill="1" applyBorder="1" applyAlignment="1">
      <alignment horizontal="center" vertical="center" wrapText="1"/>
    </xf>
    <xf numFmtId="1" fontId="21" fillId="0" borderId="2" xfId="0" applyNumberFormat="1" applyFont="1" applyFill="1" applyBorder="1"/>
    <xf numFmtId="0" fontId="21" fillId="0" borderId="0" xfId="0" applyFont="1" applyFill="1" applyBorder="1" applyAlignment="1">
      <alignment horizontal="right"/>
    </xf>
    <xf numFmtId="1" fontId="21" fillId="0" borderId="0" xfId="0" applyNumberFormat="1" applyFont="1" applyFill="1" applyBorder="1"/>
    <xf numFmtId="0" fontId="22" fillId="3" borderId="0" xfId="0" applyFont="1" applyFill="1" applyBorder="1" applyAlignment="1"/>
    <xf numFmtId="168" fontId="22" fillId="0" borderId="2" xfId="0" applyNumberFormat="1" applyFont="1" applyFill="1" applyBorder="1" applyAlignment="1">
      <alignment horizontal="center" vertical="center" wrapText="1"/>
    </xf>
    <xf numFmtId="0" fontId="23" fillId="6" borderId="4" xfId="0" applyFont="1" applyFill="1" applyBorder="1" applyAlignment="1">
      <alignment horizontal="left" vertical="center"/>
    </xf>
    <xf numFmtId="0" fontId="23" fillId="4" borderId="0" xfId="0" applyFont="1" applyFill="1" applyAlignment="1">
      <alignment wrapText="1"/>
    </xf>
    <xf numFmtId="0" fontId="23" fillId="4" borderId="0" xfId="3" applyFont="1" applyFill="1" applyAlignment="1">
      <alignment wrapText="1"/>
    </xf>
    <xf numFmtId="0" fontId="23" fillId="3" borderId="4" xfId="0" applyFont="1" applyFill="1" applyBorder="1"/>
    <xf numFmtId="0" fontId="24" fillId="0" borderId="0" xfId="3" applyFont="1" applyFill="1" applyAlignment="1">
      <alignment horizontal="left" vertical="center"/>
    </xf>
    <xf numFmtId="0" fontId="24" fillId="0" borderId="0" xfId="3" applyFont="1" applyFill="1" applyAlignment="1">
      <alignment horizontal="left" vertical="center" wrapText="1"/>
    </xf>
    <xf numFmtId="0" fontId="24" fillId="5" borderId="0" xfId="0" applyFont="1" applyFill="1"/>
    <xf numFmtId="0" fontId="23" fillId="3" borderId="4" xfId="0" applyFont="1" applyFill="1" applyBorder="1" applyAlignment="1">
      <alignment horizontal="left" vertical="center"/>
    </xf>
    <xf numFmtId="0" fontId="24" fillId="0" borderId="0" xfId="0" applyFont="1" applyAlignment="1">
      <alignment horizontal="left" vertical="center" wrapText="1"/>
    </xf>
    <xf numFmtId="0" fontId="5" fillId="4" borderId="0" xfId="0" applyFont="1" applyFill="1"/>
    <xf numFmtId="168" fontId="22" fillId="4" borderId="2" xfId="0" applyNumberFormat="1" applyFont="1" applyFill="1" applyBorder="1" applyAlignment="1">
      <alignment horizontal="center" vertical="center" wrapText="1"/>
    </xf>
    <xf numFmtId="0" fontId="25" fillId="4" borderId="2" xfId="0" applyFont="1" applyFill="1" applyBorder="1" applyAlignment="1">
      <alignment horizontal="center" vertical="center" wrapText="1"/>
    </xf>
    <xf numFmtId="0" fontId="3" fillId="3" borderId="0" xfId="4" applyFont="1" applyFill="1" applyAlignment="1">
      <alignment horizontal="left" vertical="center"/>
    </xf>
    <xf numFmtId="0" fontId="5" fillId="0" borderId="0" xfId="0" applyFont="1" applyFill="1" applyBorder="1"/>
    <xf numFmtId="0" fontId="2" fillId="4" borderId="9" xfId="0" applyFont="1" applyFill="1" applyBorder="1"/>
    <xf numFmtId="0" fontId="3" fillId="9" borderId="12" xfId="0" applyFont="1" applyFill="1" applyBorder="1" applyAlignment="1">
      <alignment horizontal="left" vertical="center"/>
    </xf>
    <xf numFmtId="0" fontId="18" fillId="0" borderId="2" xfId="0" applyFont="1" applyFill="1" applyBorder="1" applyAlignment="1">
      <alignment vertical="center" wrapText="1"/>
    </xf>
    <xf numFmtId="0" fontId="22" fillId="0" borderId="0" xfId="0" applyFont="1" applyFill="1" applyAlignment="1">
      <alignment horizontal="center" vertical="center"/>
    </xf>
    <xf numFmtId="0" fontId="21" fillId="0" borderId="0" xfId="0" applyFont="1" applyFill="1" applyAlignment="1">
      <alignment vertical="center"/>
    </xf>
    <xf numFmtId="0" fontId="22" fillId="0" borderId="2" xfId="0" applyFont="1" applyFill="1" applyBorder="1" applyAlignment="1">
      <alignment horizontal="center" vertical="center" wrapText="1"/>
    </xf>
    <xf numFmtId="0" fontId="21" fillId="12" borderId="2" xfId="0" applyFont="1" applyFill="1" applyBorder="1" applyAlignment="1">
      <alignment wrapText="1"/>
    </xf>
    <xf numFmtId="0" fontId="23" fillId="5" borderId="0" xfId="3" applyFont="1" applyFill="1" applyAlignment="1">
      <alignment wrapText="1"/>
    </xf>
    <xf numFmtId="0" fontId="24" fillId="4" borderId="2" xfId="0" applyFont="1" applyFill="1" applyBorder="1" applyAlignment="1">
      <alignment horizontal="right" vertical="center"/>
    </xf>
    <xf numFmtId="0" fontId="22" fillId="9" borderId="0" xfId="3" applyFont="1" applyFill="1" applyAlignment="1">
      <alignment horizontal="left" vertical="center"/>
    </xf>
    <xf numFmtId="0" fontId="21" fillId="0" borderId="0" xfId="3" applyFont="1" applyFill="1" applyAlignment="1">
      <alignment horizontal="left" vertical="center"/>
    </xf>
    <xf numFmtId="0" fontId="21" fillId="0" borderId="0" xfId="3" applyFont="1" applyFill="1" applyAlignment="1">
      <alignment horizontal="left" vertical="center" wrapText="1"/>
    </xf>
    <xf numFmtId="0" fontId="22" fillId="9" borderId="0" xfId="0" applyFont="1" applyFill="1" applyAlignment="1">
      <alignment horizontal="left" vertical="center"/>
    </xf>
    <xf numFmtId="0" fontId="26" fillId="0" borderId="0" xfId="0" applyFont="1" applyFill="1" applyAlignment="1">
      <alignment vertical="center" wrapText="1"/>
    </xf>
    <xf numFmtId="0" fontId="23" fillId="9" borderId="2" xfId="0" applyFont="1" applyFill="1" applyBorder="1"/>
    <xf numFmtId="0" fontId="23" fillId="4" borderId="2" xfId="0" applyFont="1" applyFill="1" applyBorder="1" applyAlignment="1">
      <alignment horizontal="left" vertical="center"/>
    </xf>
    <xf numFmtId="0" fontId="24" fillId="4" borderId="2" xfId="0" applyFont="1" applyFill="1" applyBorder="1" applyAlignment="1">
      <alignment wrapText="1"/>
    </xf>
    <xf numFmtId="0" fontId="24" fillId="4" borderId="4" xfId="0" applyFont="1" applyFill="1" applyBorder="1" applyAlignment="1">
      <alignment vertical="center" wrapText="1"/>
    </xf>
    <xf numFmtId="0" fontId="5" fillId="0" borderId="2" xfId="0" applyFont="1" applyFill="1" applyBorder="1" applyAlignment="1">
      <alignment wrapText="1"/>
    </xf>
    <xf numFmtId="0" fontId="3" fillId="7" borderId="0" xfId="0" applyFont="1" applyFill="1" applyAlignment="1">
      <alignment wrapText="1"/>
    </xf>
    <xf numFmtId="0" fontId="27" fillId="4" borderId="2" xfId="0" applyFont="1" applyFill="1" applyBorder="1" applyAlignment="1">
      <alignment horizontal="left" vertical="center" wrapText="1" indent="1"/>
    </xf>
    <xf numFmtId="0" fontId="12" fillId="0" borderId="0" xfId="0" applyFont="1" applyFill="1" applyBorder="1" applyAlignment="1">
      <alignment horizontal="right" vertical="center"/>
    </xf>
    <xf numFmtId="1" fontId="5" fillId="0" borderId="0" xfId="0" applyNumberFormat="1" applyFont="1" applyFill="1" applyBorder="1" applyAlignment="1">
      <alignment vertical="center"/>
    </xf>
    <xf numFmtId="0" fontId="8" fillId="0" borderId="0" xfId="3" applyFont="1" applyFill="1" applyAlignment="1">
      <alignment horizontal="left" vertical="top" wrapText="1"/>
    </xf>
    <xf numFmtId="0" fontId="1" fillId="9" borderId="1" xfId="0" applyFont="1" applyFill="1" applyBorder="1" applyAlignment="1">
      <alignment horizontal="left"/>
    </xf>
    <xf numFmtId="0" fontId="1" fillId="0" borderId="2" xfId="0" applyFont="1" applyFill="1" applyBorder="1" applyAlignment="1">
      <alignment horizontal="center" vertical="center" wrapText="1"/>
    </xf>
    <xf numFmtId="0" fontId="12" fillId="0" borderId="0" xfId="0" applyFont="1" applyFill="1" applyBorder="1" applyAlignment="1">
      <alignment vertical="center"/>
    </xf>
    <xf numFmtId="0" fontId="1" fillId="0" borderId="4" xfId="0" applyFont="1" applyFill="1" applyBorder="1" applyAlignment="1">
      <alignment horizontal="left" vertical="center"/>
    </xf>
    <xf numFmtId="0" fontId="12" fillId="0" borderId="2" xfId="0" applyFont="1" applyFill="1" applyBorder="1" applyAlignment="1">
      <alignment wrapText="1"/>
    </xf>
    <xf numFmtId="0" fontId="8" fillId="4" borderId="0" xfId="3" applyFont="1" applyFill="1" applyAlignment="1">
      <alignment horizontal="left" vertical="center" wrapText="1"/>
    </xf>
    <xf numFmtId="168" fontId="1" fillId="0" borderId="0" xfId="0" applyNumberFormat="1" applyFont="1" applyFill="1" applyBorder="1" applyAlignment="1">
      <alignment horizontal="center" vertical="center" wrapText="1"/>
    </xf>
    <xf numFmtId="0" fontId="1" fillId="9" borderId="5" xfId="0" applyFont="1" applyFill="1" applyBorder="1" applyAlignment="1">
      <alignment horizontal="left"/>
    </xf>
    <xf numFmtId="0" fontId="7" fillId="0" borderId="4" xfId="0" applyFont="1" applyFill="1" applyBorder="1" applyAlignment="1">
      <alignment horizontal="left" vertical="center"/>
    </xf>
    <xf numFmtId="0" fontId="28" fillId="0" borderId="2" xfId="0" applyFont="1" applyFill="1" applyBorder="1" applyAlignment="1">
      <alignment wrapText="1"/>
    </xf>
    <xf numFmtId="0" fontId="29" fillId="4" borderId="0" xfId="0" applyFont="1" applyFill="1"/>
    <xf numFmtId="0" fontId="1" fillId="3" borderId="12" xfId="3" applyFont="1" applyFill="1" applyBorder="1" applyAlignment="1">
      <alignment horizontal="left" vertical="center"/>
    </xf>
    <xf numFmtId="0" fontId="8" fillId="0" borderId="6" xfId="0" applyFont="1" applyBorder="1" applyAlignment="1">
      <alignment horizontal="left" vertical="center" wrapText="1"/>
    </xf>
    <xf numFmtId="0" fontId="1" fillId="4" borderId="0" xfId="0" applyFont="1" applyFill="1"/>
    <xf numFmtId="0" fontId="1" fillId="0" borderId="5" xfId="0" applyFont="1" applyFill="1" applyBorder="1" applyAlignment="1">
      <alignment horizontal="left"/>
    </xf>
    <xf numFmtId="0" fontId="12" fillId="0" borderId="0" xfId="0" applyFont="1" applyFill="1" applyAlignment="1">
      <alignment vertical="center"/>
    </xf>
    <xf numFmtId="0" fontId="12" fillId="0" borderId="0" xfId="0" applyFont="1" applyFill="1"/>
    <xf numFmtId="0" fontId="7" fillId="4" borderId="4" xfId="0" applyFont="1" applyFill="1" applyBorder="1" applyAlignment="1">
      <alignment horizontal="left" vertical="center"/>
    </xf>
    <xf numFmtId="0" fontId="8" fillId="4" borderId="2" xfId="0" applyFont="1" applyFill="1" applyBorder="1" applyAlignment="1">
      <alignment wrapText="1"/>
    </xf>
    <xf numFmtId="0" fontId="7" fillId="0" borderId="0" xfId="3" applyFont="1" applyFill="1" applyAlignment="1">
      <alignment horizontal="left" vertical="center" wrapText="1"/>
    </xf>
    <xf numFmtId="0" fontId="7" fillId="0" borderId="0" xfId="3" applyFont="1" applyFill="1"/>
    <xf numFmtId="0" fontId="18" fillId="4" borderId="0" xfId="0" applyFont="1" applyFill="1" applyAlignment="1">
      <alignment vertical="center" wrapText="1"/>
    </xf>
    <xf numFmtId="0" fontId="1" fillId="2" borderId="1" xfId="0" applyFont="1" applyFill="1" applyBorder="1" applyAlignment="1">
      <alignment horizontal="left"/>
    </xf>
    <xf numFmtId="1" fontId="12" fillId="0" borderId="2" xfId="0" applyNumberFormat="1" applyFont="1" applyFill="1" applyBorder="1" applyAlignment="1">
      <alignment horizontal="right" vertical="center"/>
    </xf>
    <xf numFmtId="0" fontId="7" fillId="4" borderId="0" xfId="3" applyFont="1" applyFill="1" applyAlignment="1">
      <alignment horizontal="left" vertical="center"/>
    </xf>
    <xf numFmtId="0" fontId="5" fillId="0" borderId="2" xfId="0" applyFont="1" applyFill="1" applyBorder="1"/>
    <xf numFmtId="0" fontId="5" fillId="0" borderId="2" xfId="0" applyFont="1" applyFill="1" applyBorder="1" applyAlignment="1">
      <alignment horizontal="right"/>
    </xf>
    <xf numFmtId="0" fontId="5" fillId="2" borderId="0" xfId="0" applyFont="1" applyFill="1"/>
    <xf numFmtId="0" fontId="5" fillId="6" borderId="0" xfId="0" applyFont="1" applyFill="1"/>
    <xf numFmtId="0" fontId="5" fillId="13" borderId="0" xfId="0" applyFont="1" applyFill="1"/>
    <xf numFmtId="0" fontId="10" fillId="4" borderId="2" xfId="0" applyFont="1" applyFill="1" applyBorder="1" applyAlignment="1">
      <alignment horizontal="left" vertical="center" wrapText="1" indent="1"/>
    </xf>
    <xf numFmtId="0" fontId="8" fillId="4" borderId="0" xfId="3" applyFont="1" applyFill="1" applyAlignment="1">
      <alignment horizontal="left" vertical="top" wrapText="1"/>
    </xf>
    <xf numFmtId="0" fontId="10" fillId="0" borderId="7" xfId="0" applyFont="1" applyFill="1" applyBorder="1" applyAlignment="1">
      <alignment horizontal="left" vertical="center" wrapText="1" indent="1"/>
    </xf>
    <xf numFmtId="0" fontId="10" fillId="4" borderId="7" xfId="0" applyFont="1" applyFill="1" applyBorder="1" applyAlignment="1">
      <alignment horizontal="left" vertical="center" wrapText="1" indent="1"/>
    </xf>
    <xf numFmtId="0" fontId="30" fillId="0" borderId="0" xfId="0" applyFont="1"/>
    <xf numFmtId="0" fontId="2" fillId="3" borderId="0" xfId="1" applyFont="1" applyFill="1" applyBorder="1" applyAlignment="1"/>
    <xf numFmtId="168" fontId="14" fillId="0" borderId="2" xfId="0" applyNumberFormat="1" applyFont="1" applyFill="1" applyBorder="1" applyAlignment="1">
      <alignment wrapText="1"/>
    </xf>
    <xf numFmtId="9" fontId="31" fillId="0" borderId="1" xfId="0" applyNumberFormat="1" applyFont="1" applyFill="1" applyBorder="1" applyAlignment="1">
      <alignment horizontal="left" vertical="center"/>
    </xf>
    <xf numFmtId="0" fontId="3" fillId="0" borderId="0" xfId="0" applyFont="1" applyFill="1"/>
    <xf numFmtId="0" fontId="3" fillId="3" borderId="0" xfId="0" applyFont="1" applyFill="1"/>
    <xf numFmtId="0" fontId="5" fillId="0" borderId="0" xfId="0" applyFont="1" applyAlignment="1">
      <alignment vertical="top" wrapText="1"/>
    </xf>
    <xf numFmtId="0" fontId="5" fillId="0" borderId="0" xfId="0" applyFont="1"/>
    <xf numFmtId="0" fontId="2" fillId="3" borderId="0" xfId="3" applyFont="1" applyFill="1" applyAlignment="1">
      <alignment horizontal="left" vertical="center"/>
    </xf>
    <xf numFmtId="0" fontId="9" fillId="3" borderId="2" xfId="0" applyFont="1" applyFill="1" applyBorder="1" applyAlignment="1">
      <alignment horizontal="left" vertical="center" wrapText="1"/>
    </xf>
    <xf numFmtId="0" fontId="30" fillId="0" borderId="0" xfId="0" applyFont="1" applyFill="1" applyBorder="1"/>
    <xf numFmtId="0" fontId="33" fillId="0" borderId="2" xfId="0" applyFont="1" applyBorder="1" applyAlignment="1">
      <alignment horizontal="left" vertical="center" wrapText="1" indent="1"/>
    </xf>
    <xf numFmtId="0" fontId="8" fillId="0" borderId="0" xfId="0" applyFont="1" applyFill="1" applyBorder="1" applyAlignment="1">
      <alignment vertical="center"/>
    </xf>
    <xf numFmtId="0" fontId="30" fillId="0" borderId="0" xfId="0" applyFont="1" applyAlignment="1">
      <alignment wrapText="1"/>
    </xf>
    <xf numFmtId="0" fontId="0" fillId="0" borderId="0" xfId="0" applyFill="1" applyBorder="1"/>
    <xf numFmtId="0" fontId="10" fillId="0" borderId="0" xfId="0" applyFont="1" applyBorder="1" applyAlignment="1">
      <alignment vertical="center" wrapText="1"/>
    </xf>
    <xf numFmtId="0" fontId="2" fillId="3" borderId="2" xfId="3" applyFont="1" applyFill="1" applyBorder="1" applyAlignment="1">
      <alignment horizontal="left" vertical="center" wrapText="1"/>
    </xf>
    <xf numFmtId="0" fontId="11" fillId="14" borderId="2" xfId="0" applyFont="1" applyFill="1" applyBorder="1" applyAlignment="1">
      <alignment vertical="center" wrapText="1"/>
    </xf>
    <xf numFmtId="0" fontId="31" fillId="0" borderId="5" xfId="0" applyFont="1" applyFill="1" applyBorder="1" applyAlignment="1">
      <alignment horizontal="left"/>
    </xf>
    <xf numFmtId="0" fontId="8" fillId="4" borderId="0" xfId="3" applyFont="1" applyFill="1" applyAlignment="1">
      <alignment horizontal="left" vertical="center"/>
    </xf>
    <xf numFmtId="0" fontId="8" fillId="4" borderId="0" xfId="0" applyFont="1" applyFill="1"/>
    <xf numFmtId="0" fontId="2" fillId="0" borderId="0" xfId="3" applyFont="1" applyFill="1" applyAlignment="1">
      <alignment horizontal="left" vertical="center"/>
    </xf>
    <xf numFmtId="0" fontId="3" fillId="0" borderId="0" xfId="0" applyFont="1" applyFill="1" applyAlignment="1">
      <alignment horizontal="left" vertical="center"/>
    </xf>
    <xf numFmtId="0" fontId="8" fillId="0" borderId="0" xfId="0" applyFont="1" applyFill="1" applyAlignment="1">
      <alignment vertical="center" wrapText="1"/>
    </xf>
    <xf numFmtId="0" fontId="1" fillId="0" borderId="0" xfId="0" applyFont="1" applyFill="1" applyAlignment="1">
      <alignment horizontal="center" vertical="center"/>
    </xf>
    <xf numFmtId="0" fontId="1" fillId="0" borderId="0" xfId="3" applyFont="1" applyFill="1" applyAlignment="1">
      <alignment horizontal="left" vertical="center"/>
    </xf>
    <xf numFmtId="0" fontId="5" fillId="12" borderId="2" xfId="0" applyFont="1" applyFill="1" applyBorder="1" applyAlignment="1">
      <alignment wrapText="1"/>
    </xf>
    <xf numFmtId="0" fontId="13" fillId="5" borderId="0" xfId="3" applyFont="1" applyFill="1" applyAlignment="1">
      <alignment wrapText="1"/>
    </xf>
    <xf numFmtId="0" fontId="34" fillId="4" borderId="2" xfId="0" applyFont="1" applyFill="1" applyBorder="1" applyAlignment="1">
      <alignment horizontal="right" vertical="center"/>
    </xf>
    <xf numFmtId="0" fontId="1" fillId="9" borderId="0" xfId="0" applyFont="1" applyFill="1" applyAlignment="1">
      <alignment horizontal="left" vertical="center"/>
    </xf>
    <xf numFmtId="0" fontId="8" fillId="4" borderId="4" xfId="0" applyFont="1" applyFill="1" applyBorder="1" applyAlignment="1">
      <alignment vertical="center" wrapText="1"/>
    </xf>
    <xf numFmtId="0" fontId="28" fillId="4" borderId="2" xfId="0" applyFont="1" applyFill="1" applyBorder="1" applyAlignment="1">
      <alignment horizontal="right" vertical="center"/>
    </xf>
    <xf numFmtId="0" fontId="3" fillId="9" borderId="2" xfId="0" applyFont="1" applyFill="1" applyBorder="1"/>
    <xf numFmtId="0" fontId="7" fillId="4" borderId="2" xfId="0" applyFont="1" applyFill="1" applyBorder="1" applyAlignment="1">
      <alignment horizontal="left" vertical="center"/>
    </xf>
    <xf numFmtId="168" fontId="1" fillId="11" borderId="2" xfId="0" applyNumberFormat="1" applyFont="1" applyFill="1" applyBorder="1" applyAlignment="1">
      <alignment horizontal="center" vertical="center" wrapText="1"/>
    </xf>
    <xf numFmtId="1" fontId="12" fillId="0" borderId="2" xfId="0" applyNumberFormat="1" applyFont="1" applyFill="1" applyBorder="1" applyAlignment="1">
      <alignment vertical="center"/>
    </xf>
    <xf numFmtId="0" fontId="0" fillId="4" borderId="0" xfId="0" applyFill="1"/>
    <xf numFmtId="0" fontId="28" fillId="4" borderId="2" xfId="0" applyFont="1" applyFill="1" applyBorder="1" applyAlignment="1">
      <alignment wrapText="1"/>
    </xf>
    <xf numFmtId="168" fontId="1" fillId="11" borderId="2" xfId="0" applyNumberFormat="1" applyFont="1" applyFill="1" applyBorder="1" applyAlignment="1">
      <alignment vertical="center" wrapText="1"/>
    </xf>
    <xf numFmtId="1" fontId="5" fillId="0" borderId="0" xfId="0" applyNumberFormat="1" applyFont="1" applyFill="1" applyBorder="1" applyAlignment="1">
      <alignment horizontal="center" vertical="center" wrapText="1"/>
    </xf>
    <xf numFmtId="0" fontId="5" fillId="0" borderId="0" xfId="0" applyFont="1" applyFill="1" applyBorder="1" applyAlignment="1">
      <alignment vertical="center"/>
    </xf>
    <xf numFmtId="0" fontId="31" fillId="0" borderId="0" xfId="0" applyFont="1" applyFill="1"/>
    <xf numFmtId="0" fontId="1" fillId="4" borderId="0" xfId="0" applyFont="1" applyFill="1" applyBorder="1" applyAlignment="1">
      <alignment horizontal="left" vertical="top"/>
    </xf>
    <xf numFmtId="0" fontId="29" fillId="4" borderId="0" xfId="0" applyFont="1" applyFill="1" applyBorder="1" applyAlignment="1">
      <alignment horizontal="left" vertical="top"/>
    </xf>
    <xf numFmtId="0" fontId="12" fillId="11" borderId="0" xfId="0" applyFont="1" applyFill="1" applyAlignment="1">
      <alignment vertical="center"/>
    </xf>
    <xf numFmtId="0" fontId="12" fillId="11" borderId="2" xfId="0" applyFont="1" applyFill="1" applyBorder="1" applyAlignment="1">
      <alignment vertical="center"/>
    </xf>
    <xf numFmtId="1" fontId="5" fillId="11" borderId="0" xfId="0" applyNumberFormat="1" applyFont="1" applyFill="1" applyBorder="1" applyAlignment="1">
      <alignment horizontal="center" vertical="center" wrapText="1"/>
    </xf>
    <xf numFmtId="0" fontId="5" fillId="0" borderId="2" xfId="0" applyFont="1" applyBorder="1" applyAlignment="1">
      <alignment horizontal="left" vertical="top" wrapText="1"/>
    </xf>
    <xf numFmtId="0" fontId="5" fillId="0" borderId="13" xfId="0" applyFont="1" applyBorder="1" applyAlignment="1">
      <alignment horizontal="left" vertical="top" wrapText="1"/>
    </xf>
    <xf numFmtId="0" fontId="35" fillId="15" borderId="0" xfId="0" applyFont="1" applyFill="1" applyAlignment="1">
      <alignment wrapText="1"/>
    </xf>
    <xf numFmtId="0" fontId="27" fillId="16" borderId="2" xfId="0" applyFont="1" applyFill="1" applyBorder="1" applyAlignment="1">
      <alignment horizontal="left" vertical="center" wrapText="1" indent="1"/>
    </xf>
    <xf numFmtId="0" fontId="27" fillId="16" borderId="13" xfId="0" applyFont="1" applyFill="1" applyBorder="1" applyAlignment="1">
      <alignment horizontal="left" vertical="center" wrapText="1" indent="1"/>
    </xf>
    <xf numFmtId="0" fontId="36" fillId="16" borderId="13" xfId="0" applyFont="1" applyFill="1" applyBorder="1" applyAlignment="1">
      <alignment horizontal="left" vertical="center" wrapText="1" indent="1"/>
    </xf>
    <xf numFmtId="0" fontId="37" fillId="16" borderId="13" xfId="0" applyFont="1" applyFill="1" applyBorder="1" applyAlignment="1">
      <alignment horizontal="left" vertical="center" wrapText="1" indent="1"/>
    </xf>
    <xf numFmtId="0" fontId="11" fillId="17" borderId="13" xfId="0" applyFont="1" applyFill="1" applyBorder="1" applyAlignment="1">
      <alignment vertical="center" wrapText="1"/>
    </xf>
    <xf numFmtId="0" fontId="10" fillId="18" borderId="13" xfId="0" applyFont="1" applyFill="1" applyBorder="1" applyAlignment="1">
      <alignment vertical="center" wrapText="1"/>
    </xf>
    <xf numFmtId="0" fontId="10" fillId="0" borderId="13" xfId="0" applyFont="1" applyBorder="1" applyAlignment="1">
      <alignment wrapText="1"/>
    </xf>
    <xf numFmtId="0" fontId="10" fillId="0" borderId="13" xfId="0" applyFont="1" applyBorder="1" applyAlignment="1">
      <alignment vertical="center" wrapText="1"/>
    </xf>
    <xf numFmtId="0" fontId="35" fillId="19" borderId="0" xfId="0" applyFont="1" applyFill="1" applyAlignment="1">
      <alignment horizontal="left" vertical="center" wrapText="1"/>
    </xf>
    <xf numFmtId="0" fontId="38" fillId="0" borderId="14" xfId="0" applyFont="1" applyBorder="1" applyAlignment="1">
      <alignment horizontal="left" vertical="center" wrapText="1"/>
    </xf>
    <xf numFmtId="0" fontId="38" fillId="0" borderId="13" xfId="0" applyFont="1" applyBorder="1" applyAlignment="1">
      <alignment horizontal="left" vertical="center" wrapText="1"/>
    </xf>
    <xf numFmtId="168" fontId="3" fillId="11" borderId="2" xfId="0" applyNumberFormat="1" applyFont="1" applyFill="1" applyBorder="1" applyAlignment="1">
      <alignment horizontal="center" vertical="center" wrapText="1"/>
    </xf>
    <xf numFmtId="168" fontId="14" fillId="11" borderId="2" xfId="0" applyNumberFormat="1" applyFont="1" applyFill="1" applyBorder="1" applyAlignment="1">
      <alignment horizontal="center" vertical="center" wrapText="1"/>
    </xf>
    <xf numFmtId="1" fontId="12" fillId="11" borderId="2" xfId="0" applyNumberFormat="1" applyFont="1" applyFill="1" applyBorder="1" applyAlignment="1">
      <alignment vertical="center"/>
    </xf>
    <xf numFmtId="0" fontId="12" fillId="0" borderId="3" xfId="0" applyFont="1" applyFill="1" applyBorder="1" applyAlignment="1">
      <alignment vertical="center"/>
    </xf>
    <xf numFmtId="0" fontId="12" fillId="0" borderId="15" xfId="0" applyFont="1" applyFill="1" applyBorder="1" applyAlignment="1">
      <alignment vertical="center"/>
    </xf>
    <xf numFmtId="1" fontId="12" fillId="11" borderId="2" xfId="0" applyNumberFormat="1" applyFont="1" applyFill="1" applyBorder="1" applyAlignment="1">
      <alignment horizontal="right" vertical="center"/>
    </xf>
    <xf numFmtId="0" fontId="12" fillId="0" borderId="16" xfId="0" applyFont="1" applyFill="1" applyBorder="1" applyAlignment="1">
      <alignment horizontal="right" vertical="center"/>
    </xf>
    <xf numFmtId="1" fontId="12" fillId="0" borderId="16" xfId="0" applyNumberFormat="1" applyFont="1" applyFill="1" applyBorder="1" applyAlignment="1">
      <alignment vertical="center"/>
    </xf>
    <xf numFmtId="0" fontId="12" fillId="11" borderId="0" xfId="0" applyFont="1" applyFill="1"/>
    <xf numFmtId="0" fontId="12" fillId="0" borderId="13" xfId="0" applyFont="1" applyFill="1" applyBorder="1" applyAlignment="1">
      <alignment vertical="center"/>
    </xf>
    <xf numFmtId="0" fontId="1" fillId="11" borderId="0" xfId="0" applyFont="1" applyFill="1" applyAlignment="1">
      <alignment horizontal="center" vertical="center"/>
    </xf>
    <xf numFmtId="0" fontId="1" fillId="11" borderId="1" xfId="0" applyFont="1" applyFill="1" applyBorder="1" applyAlignment="1">
      <alignment horizontal="left"/>
    </xf>
    <xf numFmtId="168" fontId="39" fillId="11" borderId="2" xfId="0" applyNumberFormat="1" applyFont="1" applyFill="1" applyBorder="1" applyAlignment="1">
      <alignment horizontal="center" vertical="center" wrapText="1"/>
    </xf>
    <xf numFmtId="0" fontId="1" fillId="11" borderId="2" xfId="0" applyFont="1" applyFill="1" applyBorder="1" applyAlignment="1">
      <alignment horizontal="center" vertical="center" wrapText="1"/>
    </xf>
    <xf numFmtId="168" fontId="39" fillId="4" borderId="2" xfId="0" applyNumberFormat="1" applyFont="1" applyFill="1" applyBorder="1" applyAlignment="1">
      <alignment horizontal="center" vertical="center" wrapText="1"/>
    </xf>
    <xf numFmtId="0" fontId="32" fillId="14" borderId="0" xfId="0" applyFont="1" applyFill="1" applyAlignment="1">
      <alignment horizontal="left" vertical="top" wrapText="1"/>
    </xf>
    <xf numFmtId="0" fontId="6" fillId="4" borderId="0" xfId="0" applyFont="1" applyFill="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17" fillId="10" borderId="11" xfId="0" applyFont="1" applyFill="1" applyBorder="1" applyAlignment="1">
      <alignment horizontal="center" vertical="center" wrapText="1"/>
    </xf>
    <xf numFmtId="0" fontId="5" fillId="0" borderId="0" xfId="0" applyFont="1" applyFill="1"/>
  </cellXfs>
  <cellStyles count="5">
    <cellStyle name="Normal 2" xfId="1" xr:uid="{00000000-0005-0000-0000-000031000000}"/>
    <cellStyle name="Normal 3" xfId="2" xr:uid="{00000000-0005-0000-0000-000032000000}"/>
    <cellStyle name="Обычный" xfId="0" builtinId="0"/>
    <cellStyle name="Обычный 2" xfId="3" xr:uid="{00000000-0005-0000-0000-000033000000}"/>
    <cellStyle name="Обычный 3 3" xfId="4" xr:uid="{00000000-0005-0000-0000-000034000000}"/>
  </cellStyles>
  <dxfs count="0"/>
  <tableStyles count="0" defaultTableStyle="TableStyleMedium9" defaultPivotStyle="PivotStyleLight16"/>
  <colors>
    <mruColors>
      <color rgb="FFFBF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tyles" Target="style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X42"/>
  <sheetViews>
    <sheetView tabSelected="1" workbookViewId="0">
      <pane xSplit="1" topLeftCell="B1" activePane="topRight" state="frozen"/>
      <selection pane="topRight" activeCell="A38" sqref="A38"/>
    </sheetView>
  </sheetViews>
  <sheetFormatPr defaultColWidth="9" defaultRowHeight="12"/>
  <cols>
    <col min="1" max="1" width="86" style="166" customWidth="1"/>
    <col min="2" max="128" width="10.85546875" style="166" customWidth="1"/>
    <col min="129" max="16384" width="9" style="166"/>
  </cols>
  <sheetData>
    <row r="1" spans="1:128">
      <c r="A1" s="2" t="s">
        <v>0</v>
      </c>
    </row>
    <row r="2" spans="1:128">
      <c r="A2" s="164" t="s">
        <v>1</v>
      </c>
    </row>
    <row r="3" spans="1:128">
      <c r="A3" s="2"/>
    </row>
    <row r="4" spans="1:128" s="253" customFormat="1" ht="26.1" customHeight="1">
      <c r="A4" s="256" t="s">
        <v>2</v>
      </c>
      <c r="B4" s="257">
        <v>46017</v>
      </c>
      <c r="C4" s="257">
        <v>46018</v>
      </c>
      <c r="D4" s="257">
        <v>46019</v>
      </c>
      <c r="E4" s="257">
        <v>46020</v>
      </c>
      <c r="F4" s="257">
        <v>46021</v>
      </c>
      <c r="G4" s="257">
        <v>46022</v>
      </c>
      <c r="H4" s="257">
        <v>46023</v>
      </c>
      <c r="I4" s="257">
        <v>46024</v>
      </c>
      <c r="J4" s="257">
        <v>46025</v>
      </c>
      <c r="K4" s="257">
        <v>46026</v>
      </c>
      <c r="L4" s="257">
        <v>46027</v>
      </c>
      <c r="M4" s="257">
        <v>46028</v>
      </c>
      <c r="N4" s="257">
        <v>46029</v>
      </c>
      <c r="O4" s="257">
        <v>46030</v>
      </c>
      <c r="P4" s="257">
        <v>46031</v>
      </c>
      <c r="Q4" s="257">
        <v>46032</v>
      </c>
      <c r="R4" s="259">
        <v>46033</v>
      </c>
      <c r="S4" s="257">
        <v>46034</v>
      </c>
      <c r="T4" s="257">
        <v>46035</v>
      </c>
      <c r="U4" s="257">
        <v>46036</v>
      </c>
      <c r="V4" s="257">
        <v>46037</v>
      </c>
      <c r="W4" s="257">
        <v>46038</v>
      </c>
      <c r="X4" s="257">
        <v>46039</v>
      </c>
      <c r="Y4" s="257">
        <v>46040</v>
      </c>
      <c r="Z4" s="257">
        <v>46041</v>
      </c>
      <c r="AA4" s="257">
        <v>46042</v>
      </c>
      <c r="AB4" s="257">
        <v>46043</v>
      </c>
      <c r="AC4" s="257">
        <v>46044</v>
      </c>
      <c r="AD4" s="257">
        <v>46045</v>
      </c>
      <c r="AE4" s="257">
        <v>46045</v>
      </c>
      <c r="AF4" s="257">
        <v>46046</v>
      </c>
      <c r="AG4" s="257">
        <v>46047</v>
      </c>
      <c r="AH4" s="257">
        <v>46048</v>
      </c>
      <c r="AI4" s="257">
        <v>46049</v>
      </c>
      <c r="AJ4" s="257">
        <v>46050</v>
      </c>
      <c r="AK4" s="257">
        <v>46051</v>
      </c>
      <c r="AL4" s="257">
        <v>46052</v>
      </c>
      <c r="AM4" s="257">
        <v>46053</v>
      </c>
      <c r="AN4" s="257">
        <v>46054</v>
      </c>
      <c r="AO4" s="257">
        <v>46055</v>
      </c>
      <c r="AP4" s="257">
        <v>46056</v>
      </c>
      <c r="AQ4" s="257">
        <v>46057</v>
      </c>
      <c r="AR4" s="257">
        <v>46058</v>
      </c>
      <c r="AS4" s="257">
        <v>46059</v>
      </c>
      <c r="AT4" s="257">
        <v>46060</v>
      </c>
      <c r="AU4" s="257">
        <v>46061</v>
      </c>
      <c r="AV4" s="257">
        <v>46062</v>
      </c>
      <c r="AW4" s="257">
        <v>46063</v>
      </c>
      <c r="AX4" s="257">
        <v>46064</v>
      </c>
      <c r="AY4" s="257">
        <v>46065</v>
      </c>
      <c r="AZ4" s="257">
        <v>46066</v>
      </c>
      <c r="BA4" s="257">
        <v>46067</v>
      </c>
      <c r="BB4" s="257">
        <v>46068</v>
      </c>
      <c r="BC4" s="257">
        <v>46069</v>
      </c>
      <c r="BD4" s="257">
        <v>46070</v>
      </c>
      <c r="BE4" s="257">
        <v>46071</v>
      </c>
      <c r="BF4" s="259">
        <v>46072</v>
      </c>
      <c r="BG4" s="259">
        <v>46073</v>
      </c>
      <c r="BH4" s="257">
        <v>46074</v>
      </c>
      <c r="BI4" s="257">
        <v>46075</v>
      </c>
      <c r="BJ4" s="257">
        <v>46076</v>
      </c>
      <c r="BK4" s="257">
        <v>46077</v>
      </c>
      <c r="BL4" s="257">
        <v>46078</v>
      </c>
      <c r="BM4" s="257">
        <v>46079</v>
      </c>
      <c r="BN4" s="257">
        <v>46080</v>
      </c>
      <c r="BO4" s="257">
        <v>46081</v>
      </c>
      <c r="BP4" s="257">
        <v>46082</v>
      </c>
      <c r="BQ4" s="257">
        <v>46083</v>
      </c>
      <c r="BR4" s="257">
        <v>46084</v>
      </c>
      <c r="BS4" s="257">
        <v>46085</v>
      </c>
      <c r="BT4" s="257">
        <v>46086</v>
      </c>
      <c r="BU4" s="257">
        <v>46087</v>
      </c>
      <c r="BV4" s="257">
        <v>46088</v>
      </c>
      <c r="BW4" s="257">
        <v>46089</v>
      </c>
      <c r="BX4" s="257">
        <v>46090</v>
      </c>
      <c r="BY4" s="257">
        <v>46091</v>
      </c>
      <c r="BZ4" s="257">
        <v>46092</v>
      </c>
      <c r="CA4" s="257">
        <v>46093</v>
      </c>
      <c r="CB4" s="257">
        <v>46094</v>
      </c>
      <c r="CC4" s="257">
        <v>46095</v>
      </c>
      <c r="CD4" s="257">
        <v>46096</v>
      </c>
      <c r="CE4" s="257">
        <v>46097</v>
      </c>
      <c r="CF4" s="257">
        <v>46098</v>
      </c>
      <c r="CG4" s="257">
        <v>46099</v>
      </c>
      <c r="CH4" s="257">
        <v>46100</v>
      </c>
      <c r="CI4" s="257">
        <v>46101</v>
      </c>
      <c r="CJ4" s="257">
        <v>46102</v>
      </c>
      <c r="CK4" s="257">
        <v>46103</v>
      </c>
      <c r="CL4" s="257">
        <v>46104</v>
      </c>
      <c r="CM4" s="257">
        <v>46105</v>
      </c>
      <c r="CN4" s="257">
        <v>46106</v>
      </c>
      <c r="CO4" s="257">
        <v>46107</v>
      </c>
      <c r="CP4" s="257">
        <v>46108</v>
      </c>
      <c r="CQ4" s="257">
        <v>46109</v>
      </c>
      <c r="CR4" s="257">
        <v>46110</v>
      </c>
      <c r="CS4" s="257">
        <v>46111</v>
      </c>
      <c r="CT4" s="257">
        <v>46112</v>
      </c>
      <c r="CU4" s="257">
        <v>46113</v>
      </c>
      <c r="CV4" s="257">
        <v>46114</v>
      </c>
      <c r="CW4" s="257">
        <v>46115</v>
      </c>
      <c r="CX4" s="257">
        <v>46116</v>
      </c>
      <c r="CY4" s="257">
        <v>46117</v>
      </c>
      <c r="CZ4" s="257">
        <v>46118</v>
      </c>
      <c r="DA4" s="257">
        <v>46119</v>
      </c>
      <c r="DB4" s="257">
        <v>46120</v>
      </c>
      <c r="DC4" s="257">
        <v>46121</v>
      </c>
      <c r="DD4" s="257">
        <v>46122</v>
      </c>
      <c r="DE4" s="257">
        <v>46123</v>
      </c>
      <c r="DF4" s="257">
        <v>46124</v>
      </c>
      <c r="DG4" s="257">
        <v>46125</v>
      </c>
      <c r="DH4" s="257">
        <v>46126</v>
      </c>
      <c r="DI4" s="257">
        <v>46127</v>
      </c>
      <c r="DJ4" s="257">
        <v>46128</v>
      </c>
      <c r="DK4" s="257">
        <v>46129</v>
      </c>
      <c r="DL4" s="257">
        <v>46130</v>
      </c>
      <c r="DM4" s="257">
        <v>46131</v>
      </c>
      <c r="DN4" s="257">
        <v>46132</v>
      </c>
      <c r="DO4" s="257">
        <v>46133</v>
      </c>
      <c r="DP4" s="257">
        <v>46134</v>
      </c>
      <c r="DQ4" s="257">
        <v>46135</v>
      </c>
      <c r="DR4" s="257">
        <v>46136</v>
      </c>
      <c r="DS4" s="257">
        <v>46137</v>
      </c>
      <c r="DT4" s="257">
        <v>46138</v>
      </c>
      <c r="DU4" s="257">
        <v>46139</v>
      </c>
      <c r="DV4" s="257">
        <v>46140</v>
      </c>
      <c r="DW4" s="257">
        <v>46141</v>
      </c>
      <c r="DX4" s="257">
        <v>46142</v>
      </c>
    </row>
    <row r="5" spans="1:128" s="255" customFormat="1" ht="22.35" customHeight="1">
      <c r="A5" s="258" t="s">
        <v>3</v>
      </c>
      <c r="B5" s="257">
        <v>46017</v>
      </c>
      <c r="C5" s="257">
        <v>46018</v>
      </c>
      <c r="D5" s="257">
        <v>46019</v>
      </c>
      <c r="E5" s="257">
        <v>46020</v>
      </c>
      <c r="F5" s="257">
        <v>46021</v>
      </c>
      <c r="G5" s="257">
        <v>46022</v>
      </c>
      <c r="H5" s="257">
        <v>46023</v>
      </c>
      <c r="I5" s="257">
        <v>46024</v>
      </c>
      <c r="J5" s="257">
        <v>46025</v>
      </c>
      <c r="K5" s="257">
        <v>46026</v>
      </c>
      <c r="L5" s="257">
        <v>46027</v>
      </c>
      <c r="M5" s="257">
        <v>46028</v>
      </c>
      <c r="N5" s="257">
        <v>46029</v>
      </c>
      <c r="O5" s="257">
        <v>46030</v>
      </c>
      <c r="P5" s="257">
        <v>46031</v>
      </c>
      <c r="Q5" s="257">
        <v>46032</v>
      </c>
      <c r="R5" s="259">
        <v>46033</v>
      </c>
      <c r="S5" s="257">
        <v>46034</v>
      </c>
      <c r="T5" s="257">
        <v>46035</v>
      </c>
      <c r="U5" s="257">
        <v>46036</v>
      </c>
      <c r="V5" s="257">
        <v>46037</v>
      </c>
      <c r="W5" s="257">
        <v>46038</v>
      </c>
      <c r="X5" s="257">
        <v>46039</v>
      </c>
      <c r="Y5" s="257">
        <v>46040</v>
      </c>
      <c r="Z5" s="257">
        <v>46041</v>
      </c>
      <c r="AA5" s="257">
        <v>46042</v>
      </c>
      <c r="AB5" s="257">
        <v>46043</v>
      </c>
      <c r="AC5" s="257">
        <v>46044</v>
      </c>
      <c r="AD5" s="257">
        <v>46045</v>
      </c>
      <c r="AE5" s="257">
        <v>46045</v>
      </c>
      <c r="AF5" s="257">
        <v>46046</v>
      </c>
      <c r="AG5" s="257">
        <v>46047</v>
      </c>
      <c r="AH5" s="257">
        <v>46048</v>
      </c>
      <c r="AI5" s="257">
        <v>46049</v>
      </c>
      <c r="AJ5" s="257">
        <v>46050</v>
      </c>
      <c r="AK5" s="257">
        <v>46051</v>
      </c>
      <c r="AL5" s="257">
        <v>46052</v>
      </c>
      <c r="AM5" s="257">
        <v>46053</v>
      </c>
      <c r="AN5" s="257">
        <v>46054</v>
      </c>
      <c r="AO5" s="257">
        <v>46055</v>
      </c>
      <c r="AP5" s="257">
        <v>46056</v>
      </c>
      <c r="AQ5" s="257">
        <v>46057</v>
      </c>
      <c r="AR5" s="257">
        <v>46058</v>
      </c>
      <c r="AS5" s="257">
        <v>46059</v>
      </c>
      <c r="AT5" s="257">
        <v>46060</v>
      </c>
      <c r="AU5" s="257">
        <v>46061</v>
      </c>
      <c r="AV5" s="257">
        <v>46062</v>
      </c>
      <c r="AW5" s="257">
        <v>46063</v>
      </c>
      <c r="AX5" s="257">
        <v>46064</v>
      </c>
      <c r="AY5" s="257">
        <v>46065</v>
      </c>
      <c r="AZ5" s="257">
        <v>46066</v>
      </c>
      <c r="BA5" s="257">
        <v>46067</v>
      </c>
      <c r="BB5" s="257">
        <v>46068</v>
      </c>
      <c r="BC5" s="257">
        <v>46069</v>
      </c>
      <c r="BD5" s="257">
        <v>46070</v>
      </c>
      <c r="BE5" s="257">
        <v>46071</v>
      </c>
      <c r="BF5" s="259">
        <v>46072</v>
      </c>
      <c r="BG5" s="259">
        <v>46073</v>
      </c>
      <c r="BH5" s="257">
        <v>46074</v>
      </c>
      <c r="BI5" s="257">
        <v>46075</v>
      </c>
      <c r="BJ5" s="257">
        <v>46076</v>
      </c>
      <c r="BK5" s="257">
        <v>46077</v>
      </c>
      <c r="BL5" s="257">
        <v>46078</v>
      </c>
      <c r="BM5" s="257">
        <v>46079</v>
      </c>
      <c r="BN5" s="257">
        <v>46080</v>
      </c>
      <c r="BO5" s="257">
        <v>46081</v>
      </c>
      <c r="BP5" s="257">
        <v>46082</v>
      </c>
      <c r="BQ5" s="257">
        <v>46083</v>
      </c>
      <c r="BR5" s="257">
        <v>46084</v>
      </c>
      <c r="BS5" s="257">
        <v>46085</v>
      </c>
      <c r="BT5" s="257">
        <v>46086</v>
      </c>
      <c r="BU5" s="257">
        <v>46087</v>
      </c>
      <c r="BV5" s="257">
        <v>46088</v>
      </c>
      <c r="BW5" s="257">
        <v>46089</v>
      </c>
      <c r="BX5" s="257">
        <v>46090</v>
      </c>
      <c r="BY5" s="257">
        <v>46091</v>
      </c>
      <c r="BZ5" s="257">
        <v>46092</v>
      </c>
      <c r="CA5" s="257">
        <v>46093</v>
      </c>
      <c r="CB5" s="257">
        <v>46094</v>
      </c>
      <c r="CC5" s="257">
        <v>46095</v>
      </c>
      <c r="CD5" s="257">
        <v>46096</v>
      </c>
      <c r="CE5" s="257">
        <v>46097</v>
      </c>
      <c r="CF5" s="257">
        <v>46098</v>
      </c>
      <c r="CG5" s="257">
        <v>46099</v>
      </c>
      <c r="CH5" s="257">
        <v>46100</v>
      </c>
      <c r="CI5" s="257">
        <v>46101</v>
      </c>
      <c r="CJ5" s="257">
        <v>46102</v>
      </c>
      <c r="CK5" s="257">
        <v>46103</v>
      </c>
      <c r="CL5" s="257">
        <v>46104</v>
      </c>
      <c r="CM5" s="257">
        <v>46105</v>
      </c>
      <c r="CN5" s="257">
        <v>46106</v>
      </c>
      <c r="CO5" s="257">
        <v>46107</v>
      </c>
      <c r="CP5" s="257">
        <v>46108</v>
      </c>
      <c r="CQ5" s="257">
        <v>46109</v>
      </c>
      <c r="CR5" s="257">
        <v>46110</v>
      </c>
      <c r="CS5" s="257">
        <v>46111</v>
      </c>
      <c r="CT5" s="257">
        <v>46112</v>
      </c>
      <c r="CU5" s="257">
        <v>46113</v>
      </c>
      <c r="CV5" s="257">
        <v>46114</v>
      </c>
      <c r="CW5" s="257">
        <v>46115</v>
      </c>
      <c r="CX5" s="257">
        <v>46116</v>
      </c>
      <c r="CY5" s="257">
        <v>46117</v>
      </c>
      <c r="CZ5" s="257">
        <v>46118</v>
      </c>
      <c r="DA5" s="257">
        <v>46119</v>
      </c>
      <c r="DB5" s="257">
        <v>46120</v>
      </c>
      <c r="DC5" s="257">
        <v>46121</v>
      </c>
      <c r="DD5" s="257">
        <v>46122</v>
      </c>
      <c r="DE5" s="257">
        <v>46123</v>
      </c>
      <c r="DF5" s="257">
        <v>46124</v>
      </c>
      <c r="DG5" s="257">
        <v>46125</v>
      </c>
      <c r="DH5" s="257">
        <v>46126</v>
      </c>
      <c r="DI5" s="257">
        <v>46127</v>
      </c>
      <c r="DJ5" s="257">
        <v>46128</v>
      </c>
      <c r="DK5" s="257">
        <v>46129</v>
      </c>
      <c r="DL5" s="257">
        <v>46130</v>
      </c>
      <c r="DM5" s="257">
        <v>46131</v>
      </c>
      <c r="DN5" s="257">
        <v>46132</v>
      </c>
      <c r="DO5" s="257">
        <v>46133</v>
      </c>
      <c r="DP5" s="257">
        <v>46134</v>
      </c>
      <c r="DQ5" s="257">
        <v>46135</v>
      </c>
      <c r="DR5" s="257">
        <v>46136</v>
      </c>
      <c r="DS5" s="257">
        <v>46137</v>
      </c>
      <c r="DT5" s="257">
        <v>46138</v>
      </c>
      <c r="DU5" s="257">
        <v>46139</v>
      </c>
      <c r="DV5" s="257">
        <v>46140</v>
      </c>
      <c r="DW5" s="257">
        <v>46141</v>
      </c>
      <c r="DX5" s="257">
        <v>46142</v>
      </c>
    </row>
    <row r="6" spans="1:128" s="165" customFormat="1">
      <c r="A6" s="39" t="s">
        <v>4</v>
      </c>
    </row>
    <row r="7" spans="1:128" s="165" customFormat="1">
      <c r="A7" s="40">
        <v>1</v>
      </c>
      <c r="B7" s="39">
        <v>17750</v>
      </c>
      <c r="C7" s="39">
        <v>17750</v>
      </c>
      <c r="D7" s="39">
        <v>19350</v>
      </c>
      <c r="E7" s="39">
        <v>22850</v>
      </c>
      <c r="F7" s="39">
        <v>56850</v>
      </c>
      <c r="G7" s="39">
        <v>56850</v>
      </c>
      <c r="H7" s="39">
        <v>56850</v>
      </c>
      <c r="I7" s="39">
        <v>61850</v>
      </c>
      <c r="J7" s="39">
        <v>61850</v>
      </c>
      <c r="K7" s="39">
        <v>71850</v>
      </c>
      <c r="L7" s="39">
        <v>71850</v>
      </c>
      <c r="M7" s="39">
        <v>61850</v>
      </c>
      <c r="N7" s="39">
        <v>56850</v>
      </c>
      <c r="O7" s="39">
        <v>56850</v>
      </c>
      <c r="P7" s="39">
        <v>35150</v>
      </c>
      <c r="Q7" s="39">
        <v>35150</v>
      </c>
      <c r="R7" s="39">
        <v>24650</v>
      </c>
      <c r="S7" s="39">
        <v>32150</v>
      </c>
      <c r="T7" s="39">
        <v>32150</v>
      </c>
      <c r="U7" s="39">
        <v>27150</v>
      </c>
      <c r="V7" s="39">
        <v>27150</v>
      </c>
      <c r="W7" s="39">
        <v>24650</v>
      </c>
      <c r="X7" s="39">
        <v>24650</v>
      </c>
      <c r="Y7" s="39">
        <v>22650</v>
      </c>
      <c r="Z7" s="39">
        <v>22650</v>
      </c>
      <c r="AA7" s="39">
        <v>22650</v>
      </c>
      <c r="AB7" s="39">
        <v>22650</v>
      </c>
      <c r="AC7" s="39">
        <v>22650</v>
      </c>
      <c r="AD7" s="39">
        <v>22650</v>
      </c>
      <c r="AE7" s="39">
        <v>22650</v>
      </c>
      <c r="AF7" s="39">
        <v>24650</v>
      </c>
      <c r="AG7" s="39">
        <v>27150</v>
      </c>
      <c r="AH7" s="39">
        <v>27150</v>
      </c>
      <c r="AI7" s="39">
        <v>32150</v>
      </c>
      <c r="AJ7" s="39">
        <v>32150</v>
      </c>
      <c r="AK7" s="39">
        <v>32150</v>
      </c>
      <c r="AL7" s="39">
        <v>32150</v>
      </c>
      <c r="AM7" s="39">
        <v>32150</v>
      </c>
      <c r="AN7" s="39">
        <v>29650</v>
      </c>
      <c r="AO7" s="39">
        <v>32150</v>
      </c>
      <c r="AP7" s="39">
        <v>32150</v>
      </c>
      <c r="AQ7" s="39">
        <v>40650</v>
      </c>
      <c r="AR7" s="39">
        <v>40650</v>
      </c>
      <c r="AS7" s="39">
        <v>40650</v>
      </c>
      <c r="AT7" s="39">
        <v>37650</v>
      </c>
      <c r="AU7" s="39">
        <v>32150</v>
      </c>
      <c r="AV7" s="39">
        <v>34650</v>
      </c>
      <c r="AW7" s="39">
        <v>34650</v>
      </c>
      <c r="AX7" s="39">
        <v>34650</v>
      </c>
      <c r="AY7" s="39">
        <v>25650</v>
      </c>
      <c r="AZ7" s="39">
        <v>32150</v>
      </c>
      <c r="BA7" s="39">
        <v>32150</v>
      </c>
      <c r="BB7" s="39">
        <v>37650</v>
      </c>
      <c r="BC7" s="39">
        <v>40650</v>
      </c>
      <c r="BD7" s="39">
        <v>40650</v>
      </c>
      <c r="BE7" s="39">
        <v>40650</v>
      </c>
      <c r="BF7" s="39">
        <v>47650</v>
      </c>
      <c r="BG7" s="39">
        <v>47650</v>
      </c>
      <c r="BH7" s="39">
        <v>51150</v>
      </c>
      <c r="BI7" s="39">
        <v>51150</v>
      </c>
      <c r="BJ7" s="39">
        <v>59150</v>
      </c>
      <c r="BK7" s="39">
        <v>59150</v>
      </c>
      <c r="BL7" s="39">
        <v>59150</v>
      </c>
      <c r="BM7" s="39">
        <v>55150</v>
      </c>
      <c r="BN7" s="39">
        <v>51150</v>
      </c>
      <c r="BO7" s="39">
        <v>44150</v>
      </c>
      <c r="BP7" s="39">
        <v>44150</v>
      </c>
      <c r="BQ7" s="39">
        <v>40650</v>
      </c>
      <c r="BR7" s="39">
        <v>32150</v>
      </c>
      <c r="BS7" s="39">
        <v>32150</v>
      </c>
      <c r="BT7" s="39">
        <v>29650</v>
      </c>
      <c r="BU7" s="39">
        <v>25650</v>
      </c>
      <c r="BV7" s="39">
        <v>25650</v>
      </c>
      <c r="BW7" s="39">
        <v>25650</v>
      </c>
      <c r="BX7" s="39">
        <v>20650</v>
      </c>
      <c r="BY7" s="39">
        <v>20650</v>
      </c>
      <c r="BZ7" s="39">
        <v>20650</v>
      </c>
      <c r="CA7" s="39">
        <v>20650</v>
      </c>
      <c r="CB7" s="39">
        <v>20650</v>
      </c>
      <c r="CC7" s="39">
        <v>20650</v>
      </c>
      <c r="CD7" s="39">
        <v>20650</v>
      </c>
      <c r="CE7" s="39">
        <v>20650</v>
      </c>
      <c r="CF7" s="39">
        <v>20650</v>
      </c>
      <c r="CG7" s="39">
        <v>20650</v>
      </c>
      <c r="CH7" s="39">
        <v>20650</v>
      </c>
      <c r="CI7" s="39">
        <v>20650</v>
      </c>
      <c r="CJ7" s="39">
        <v>20650</v>
      </c>
      <c r="CK7" s="39">
        <v>20650</v>
      </c>
      <c r="CL7" s="39">
        <v>20650</v>
      </c>
      <c r="CM7" s="39">
        <v>20650</v>
      </c>
      <c r="CN7" s="39">
        <v>20650</v>
      </c>
      <c r="CO7" s="39">
        <v>20650</v>
      </c>
      <c r="CP7" s="39">
        <v>20650</v>
      </c>
      <c r="CQ7" s="39">
        <v>20650</v>
      </c>
      <c r="CR7" s="39">
        <v>20650</v>
      </c>
      <c r="CS7" s="39">
        <v>20650</v>
      </c>
      <c r="CT7" s="39">
        <v>20650</v>
      </c>
      <c r="CU7" s="39">
        <v>13100</v>
      </c>
      <c r="CV7" s="39">
        <v>13100</v>
      </c>
      <c r="CW7" s="39">
        <v>13800</v>
      </c>
      <c r="CX7" s="39">
        <v>13800</v>
      </c>
      <c r="CY7" s="39">
        <v>13100</v>
      </c>
      <c r="CZ7" s="39">
        <v>13100</v>
      </c>
      <c r="DA7" s="39">
        <v>13100</v>
      </c>
      <c r="DB7" s="39">
        <v>13100</v>
      </c>
      <c r="DC7" s="39">
        <v>13100</v>
      </c>
      <c r="DD7" s="39">
        <v>13800</v>
      </c>
      <c r="DE7" s="39">
        <v>13800</v>
      </c>
      <c r="DF7" s="39">
        <v>13100</v>
      </c>
      <c r="DG7" s="39">
        <v>13100</v>
      </c>
      <c r="DH7" s="39">
        <v>13100</v>
      </c>
      <c r="DI7" s="39">
        <v>11400</v>
      </c>
      <c r="DJ7" s="39">
        <v>11400</v>
      </c>
      <c r="DK7" s="39">
        <v>11900</v>
      </c>
      <c r="DL7" s="39">
        <v>11900</v>
      </c>
      <c r="DM7" s="39">
        <v>11400</v>
      </c>
      <c r="DN7" s="39">
        <v>11400</v>
      </c>
      <c r="DO7" s="39">
        <v>11400</v>
      </c>
      <c r="DP7" s="39">
        <v>11400</v>
      </c>
      <c r="DQ7" s="39">
        <v>11400</v>
      </c>
      <c r="DR7" s="39">
        <v>11900</v>
      </c>
      <c r="DS7" s="39">
        <v>11900</v>
      </c>
      <c r="DT7" s="39">
        <v>11400</v>
      </c>
      <c r="DU7" s="39">
        <v>11400</v>
      </c>
      <c r="DV7" s="39">
        <v>11400</v>
      </c>
      <c r="DW7" s="39">
        <v>11400</v>
      </c>
      <c r="DX7" s="39">
        <v>13100</v>
      </c>
    </row>
    <row r="8" spans="1:128" s="165" customFormat="1">
      <c r="A8" s="40">
        <v>2</v>
      </c>
      <c r="B8" s="39">
        <f t="shared" ref="B8:C8" si="0">B7+2250</f>
        <v>20000</v>
      </c>
      <c r="C8" s="39">
        <f t="shared" si="0"/>
        <v>20000</v>
      </c>
      <c r="D8" s="39">
        <f t="shared" ref="D8" si="1">D7+2250</f>
        <v>21600</v>
      </c>
      <c r="E8" s="39">
        <f t="shared" ref="E8:N8" si="2">E7+2850</f>
        <v>25700</v>
      </c>
      <c r="F8" s="39">
        <f t="shared" si="2"/>
        <v>59700</v>
      </c>
      <c r="G8" s="39">
        <f t="shared" si="2"/>
        <v>59700</v>
      </c>
      <c r="H8" s="39">
        <f t="shared" si="2"/>
        <v>59700</v>
      </c>
      <c r="I8" s="39">
        <f t="shared" ref="I8" si="3">I7+2850</f>
        <v>64700</v>
      </c>
      <c r="J8" s="39">
        <f t="shared" ref="J8" si="4">J7+2850</f>
        <v>64700</v>
      </c>
      <c r="K8" s="39">
        <f t="shared" si="2"/>
        <v>74700</v>
      </c>
      <c r="L8" s="39">
        <f t="shared" ref="L8:M8" si="5">L7+2850</f>
        <v>74700</v>
      </c>
      <c r="M8" s="39">
        <f t="shared" si="5"/>
        <v>64700</v>
      </c>
      <c r="N8" s="39">
        <f t="shared" si="2"/>
        <v>59700</v>
      </c>
      <c r="O8" s="39">
        <f t="shared" ref="O8" si="6">O7+2850</f>
        <v>59700</v>
      </c>
      <c r="P8" s="39">
        <f t="shared" ref="P8:CK8" si="7">P7+2650</f>
        <v>37800</v>
      </c>
      <c r="Q8" s="39">
        <f t="shared" ref="Q8" si="8">Q7+2650</f>
        <v>37800</v>
      </c>
      <c r="R8" s="39">
        <f t="shared" si="7"/>
        <v>27300</v>
      </c>
      <c r="S8" s="39">
        <f t="shared" ref="S8:X8" si="9">S7+2650</f>
        <v>34800</v>
      </c>
      <c r="T8" s="39">
        <f t="shared" si="9"/>
        <v>34800</v>
      </c>
      <c r="U8" s="39">
        <f t="shared" si="9"/>
        <v>29800</v>
      </c>
      <c r="V8" s="39">
        <f t="shared" si="9"/>
        <v>29800</v>
      </c>
      <c r="W8" s="39">
        <f t="shared" si="9"/>
        <v>27300</v>
      </c>
      <c r="X8" s="39">
        <f t="shared" si="9"/>
        <v>27300</v>
      </c>
      <c r="Y8" s="39">
        <f t="shared" si="7"/>
        <v>25300</v>
      </c>
      <c r="Z8" s="39">
        <f t="shared" ref="Z8:AD8" si="10">Z7+2650</f>
        <v>25300</v>
      </c>
      <c r="AA8" s="39">
        <f t="shared" si="10"/>
        <v>25300</v>
      </c>
      <c r="AB8" s="39">
        <f t="shared" si="10"/>
        <v>25300</v>
      </c>
      <c r="AC8" s="39">
        <f t="shared" si="10"/>
        <v>25300</v>
      </c>
      <c r="AD8" s="39">
        <f t="shared" si="10"/>
        <v>25300</v>
      </c>
      <c r="AE8" s="39">
        <f t="shared" si="7"/>
        <v>25300</v>
      </c>
      <c r="AF8" s="39">
        <f t="shared" ref="AF8:AK8" si="11">AF7+2650</f>
        <v>27300</v>
      </c>
      <c r="AG8" s="39">
        <f t="shared" si="11"/>
        <v>29800</v>
      </c>
      <c r="AH8" s="39">
        <f t="shared" si="11"/>
        <v>29800</v>
      </c>
      <c r="AI8" s="39">
        <f t="shared" si="11"/>
        <v>34800</v>
      </c>
      <c r="AJ8" s="39">
        <f t="shared" si="11"/>
        <v>34800</v>
      </c>
      <c r="AK8" s="39">
        <f t="shared" si="11"/>
        <v>34800</v>
      </c>
      <c r="AL8" s="39">
        <f t="shared" si="7"/>
        <v>34800</v>
      </c>
      <c r="AM8" s="39">
        <f t="shared" ref="AM8" si="12">AM7+2650</f>
        <v>34800</v>
      </c>
      <c r="AN8" s="39">
        <f t="shared" si="7"/>
        <v>32300</v>
      </c>
      <c r="AO8" s="39">
        <f t="shared" ref="AO8:AQ8" si="13">AO7+2650</f>
        <v>34800</v>
      </c>
      <c r="AP8" s="39">
        <f t="shared" si="13"/>
        <v>34800</v>
      </c>
      <c r="AQ8" s="39">
        <f t="shared" si="13"/>
        <v>43300</v>
      </c>
      <c r="AR8" s="39">
        <f t="shared" si="7"/>
        <v>43300</v>
      </c>
      <c r="AS8" s="39">
        <f t="shared" ref="AS8:AT8" si="14">AS7+2650</f>
        <v>43300</v>
      </c>
      <c r="AT8" s="39">
        <f t="shared" si="14"/>
        <v>40300</v>
      </c>
      <c r="AU8" s="39">
        <f t="shared" si="7"/>
        <v>34800</v>
      </c>
      <c r="AV8" s="39">
        <f t="shared" ref="AV8:AX8" si="15">AV7+2650</f>
        <v>37300</v>
      </c>
      <c r="AW8" s="39">
        <f t="shared" ref="AW8" si="16">AW7+2650</f>
        <v>37300</v>
      </c>
      <c r="AX8" s="39">
        <f t="shared" si="15"/>
        <v>37300</v>
      </c>
      <c r="AY8" s="39">
        <f t="shared" ref="AY8" si="17">AY7+2650</f>
        <v>28300</v>
      </c>
      <c r="AZ8" s="39">
        <f t="shared" si="7"/>
        <v>34800</v>
      </c>
      <c r="BA8" s="39">
        <f t="shared" ref="BA8" si="18">BA7+2650</f>
        <v>34800</v>
      </c>
      <c r="BB8" s="39">
        <f t="shared" si="7"/>
        <v>40300</v>
      </c>
      <c r="BC8" s="39">
        <f t="shared" ref="BC8" si="19">BC7+2650</f>
        <v>43300</v>
      </c>
      <c r="BD8" s="39">
        <f t="shared" ref="BD8:BF8" si="20">BD7+2650</f>
        <v>43300</v>
      </c>
      <c r="BE8" s="39">
        <f t="shared" si="20"/>
        <v>43300</v>
      </c>
      <c r="BF8" s="39">
        <f t="shared" si="20"/>
        <v>50300</v>
      </c>
      <c r="BG8" s="39">
        <f t="shared" si="7"/>
        <v>50300</v>
      </c>
      <c r="BH8" s="39">
        <f t="shared" si="7"/>
        <v>53800</v>
      </c>
      <c r="BI8" s="39">
        <f t="shared" si="7"/>
        <v>53800</v>
      </c>
      <c r="BJ8" s="39">
        <f t="shared" ref="BJ8:BM8" si="21">BJ7+2650</f>
        <v>61800</v>
      </c>
      <c r="BK8" s="39">
        <f t="shared" si="21"/>
        <v>61800</v>
      </c>
      <c r="BL8" s="39">
        <f t="shared" si="21"/>
        <v>61800</v>
      </c>
      <c r="BM8" s="39">
        <f t="shared" si="21"/>
        <v>57800</v>
      </c>
      <c r="BN8" s="39">
        <f t="shared" si="7"/>
        <v>53800</v>
      </c>
      <c r="BO8" s="39">
        <f t="shared" si="7"/>
        <v>46800</v>
      </c>
      <c r="BP8" s="39">
        <f t="shared" si="7"/>
        <v>46800</v>
      </c>
      <c r="BQ8" s="39">
        <f t="shared" ref="BQ8:BR8" si="22">BQ7+2650</f>
        <v>43300</v>
      </c>
      <c r="BR8" s="39">
        <f t="shared" si="22"/>
        <v>34800</v>
      </c>
      <c r="BS8" s="39">
        <f t="shared" ref="BS8:BT8" si="23">BS7+2650</f>
        <v>34800</v>
      </c>
      <c r="BT8" s="39">
        <f t="shared" si="23"/>
        <v>32300</v>
      </c>
      <c r="BU8" s="39">
        <f t="shared" si="7"/>
        <v>28300</v>
      </c>
      <c r="BV8" s="39">
        <f t="shared" ref="BV8:BW8" si="24">BV7+2650</f>
        <v>28300</v>
      </c>
      <c r="BW8" s="39">
        <f t="shared" si="24"/>
        <v>28300</v>
      </c>
      <c r="BX8" s="39">
        <f t="shared" si="7"/>
        <v>23300</v>
      </c>
      <c r="BY8" s="39">
        <f t="shared" ref="BY8:BZ8" si="25">BY7+2650</f>
        <v>23300</v>
      </c>
      <c r="BZ8" s="39">
        <f t="shared" si="25"/>
        <v>23300</v>
      </c>
      <c r="CA8" s="39">
        <f t="shared" ref="CA8:CH8" si="26">CA7+2650</f>
        <v>23300</v>
      </c>
      <c r="CB8" s="39">
        <f t="shared" si="26"/>
        <v>23300</v>
      </c>
      <c r="CC8" s="39">
        <f t="shared" si="26"/>
        <v>23300</v>
      </c>
      <c r="CD8" s="39">
        <f t="shared" si="26"/>
        <v>23300</v>
      </c>
      <c r="CE8" s="39">
        <f t="shared" si="26"/>
        <v>23300</v>
      </c>
      <c r="CF8" s="39">
        <f t="shared" si="26"/>
        <v>23300</v>
      </c>
      <c r="CG8" s="39">
        <f t="shared" si="26"/>
        <v>23300</v>
      </c>
      <c r="CH8" s="39">
        <f t="shared" si="26"/>
        <v>23300</v>
      </c>
      <c r="CI8" s="39">
        <f t="shared" si="7"/>
        <v>23300</v>
      </c>
      <c r="CJ8" s="39">
        <f t="shared" ref="CJ8" si="27">CJ7+2650</f>
        <v>23300</v>
      </c>
      <c r="CK8" s="39">
        <f t="shared" si="7"/>
        <v>23300</v>
      </c>
      <c r="CL8" s="39">
        <f t="shared" ref="CL8:CT8" si="28">CL7+2650</f>
        <v>23300</v>
      </c>
      <c r="CM8" s="39">
        <f t="shared" si="28"/>
        <v>23300</v>
      </c>
      <c r="CN8" s="39">
        <f t="shared" si="28"/>
        <v>23300</v>
      </c>
      <c r="CO8" s="39">
        <f t="shared" si="28"/>
        <v>23300</v>
      </c>
      <c r="CP8" s="39">
        <f t="shared" si="28"/>
        <v>23300</v>
      </c>
      <c r="CQ8" s="39">
        <f t="shared" si="28"/>
        <v>23300</v>
      </c>
      <c r="CR8" s="39">
        <f t="shared" si="28"/>
        <v>23300</v>
      </c>
      <c r="CS8" s="39">
        <f t="shared" si="28"/>
        <v>23300</v>
      </c>
      <c r="CT8" s="39">
        <f t="shared" si="28"/>
        <v>23300</v>
      </c>
      <c r="CU8" s="39">
        <f>CU7+2200</f>
        <v>15300</v>
      </c>
      <c r="CV8" s="39">
        <f t="shared" ref="CV8:DX8" si="29">CV7+2200</f>
        <v>15300</v>
      </c>
      <c r="CW8" s="39">
        <f t="shared" si="29"/>
        <v>16000</v>
      </c>
      <c r="CX8" s="39">
        <f t="shared" si="29"/>
        <v>16000</v>
      </c>
      <c r="CY8" s="39">
        <f t="shared" si="29"/>
        <v>15300</v>
      </c>
      <c r="CZ8" s="39">
        <f t="shared" si="29"/>
        <v>15300</v>
      </c>
      <c r="DA8" s="39">
        <f t="shared" si="29"/>
        <v>15300</v>
      </c>
      <c r="DB8" s="39">
        <f t="shared" si="29"/>
        <v>15300</v>
      </c>
      <c r="DC8" s="39">
        <f t="shared" si="29"/>
        <v>15300</v>
      </c>
      <c r="DD8" s="39">
        <f t="shared" si="29"/>
        <v>16000</v>
      </c>
      <c r="DE8" s="39">
        <f t="shared" si="29"/>
        <v>16000</v>
      </c>
      <c r="DF8" s="39">
        <f t="shared" si="29"/>
        <v>15300</v>
      </c>
      <c r="DG8" s="39">
        <f t="shared" si="29"/>
        <v>15300</v>
      </c>
      <c r="DH8" s="39">
        <f t="shared" si="29"/>
        <v>15300</v>
      </c>
      <c r="DI8" s="39">
        <f t="shared" si="29"/>
        <v>13600</v>
      </c>
      <c r="DJ8" s="39">
        <f t="shared" si="29"/>
        <v>13600</v>
      </c>
      <c r="DK8" s="39">
        <f t="shared" si="29"/>
        <v>14100</v>
      </c>
      <c r="DL8" s="39">
        <f t="shared" si="29"/>
        <v>14100</v>
      </c>
      <c r="DM8" s="39">
        <f t="shared" si="29"/>
        <v>13600</v>
      </c>
      <c r="DN8" s="39">
        <f t="shared" si="29"/>
        <v>13600</v>
      </c>
      <c r="DO8" s="39">
        <f t="shared" si="29"/>
        <v>13600</v>
      </c>
      <c r="DP8" s="39">
        <f t="shared" si="29"/>
        <v>13600</v>
      </c>
      <c r="DQ8" s="39">
        <f t="shared" si="29"/>
        <v>13600</v>
      </c>
      <c r="DR8" s="39">
        <f t="shared" si="29"/>
        <v>14100</v>
      </c>
      <c r="DS8" s="39">
        <f t="shared" si="29"/>
        <v>14100</v>
      </c>
      <c r="DT8" s="39">
        <f t="shared" si="29"/>
        <v>13600</v>
      </c>
      <c r="DU8" s="39">
        <f t="shared" si="29"/>
        <v>13600</v>
      </c>
      <c r="DV8" s="39">
        <f t="shared" si="29"/>
        <v>13600</v>
      </c>
      <c r="DW8" s="39">
        <f t="shared" si="29"/>
        <v>13600</v>
      </c>
      <c r="DX8" s="39">
        <f t="shared" si="29"/>
        <v>15300</v>
      </c>
    </row>
    <row r="9" spans="1:128" s="165" customFormat="1">
      <c r="A9" s="39" t="s">
        <v>5</v>
      </c>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row>
    <row r="10" spans="1:128" s="165" customFormat="1">
      <c r="A10" s="40">
        <v>1</v>
      </c>
      <c r="B10" s="39">
        <f t="shared" ref="B10:CK10" si="30">B7+1000</f>
        <v>18750</v>
      </c>
      <c r="C10" s="39">
        <f t="shared" si="30"/>
        <v>18750</v>
      </c>
      <c r="D10" s="39">
        <f t="shared" ref="D10" si="31">D7+1000</f>
        <v>20350</v>
      </c>
      <c r="E10" s="39">
        <f t="shared" si="30"/>
        <v>23850</v>
      </c>
      <c r="F10" s="39">
        <f t="shared" si="30"/>
        <v>57850</v>
      </c>
      <c r="G10" s="39">
        <f t="shared" si="30"/>
        <v>57850</v>
      </c>
      <c r="H10" s="39">
        <f t="shared" si="30"/>
        <v>57850</v>
      </c>
      <c r="I10" s="39">
        <f t="shared" ref="I10" si="32">I7+1000</f>
        <v>62850</v>
      </c>
      <c r="J10" s="39">
        <f t="shared" ref="J10" si="33">J7+1000</f>
        <v>62850</v>
      </c>
      <c r="K10" s="39">
        <f t="shared" si="30"/>
        <v>72850</v>
      </c>
      <c r="L10" s="39">
        <f t="shared" ref="L10:M10" si="34">L7+1000</f>
        <v>72850</v>
      </c>
      <c r="M10" s="39">
        <f t="shared" si="34"/>
        <v>62850</v>
      </c>
      <c r="N10" s="39">
        <f t="shared" si="30"/>
        <v>57850</v>
      </c>
      <c r="O10" s="39">
        <f t="shared" ref="O10" si="35">O7+1000</f>
        <v>57850</v>
      </c>
      <c r="P10" s="39">
        <f t="shared" si="30"/>
        <v>36150</v>
      </c>
      <c r="Q10" s="39">
        <f t="shared" ref="Q10" si="36">Q7+1000</f>
        <v>36150</v>
      </c>
      <c r="R10" s="39">
        <f t="shared" si="30"/>
        <v>25650</v>
      </c>
      <c r="S10" s="39">
        <f t="shared" ref="S10:X10" si="37">S7+1000</f>
        <v>33150</v>
      </c>
      <c r="T10" s="39">
        <f t="shared" si="37"/>
        <v>33150</v>
      </c>
      <c r="U10" s="39">
        <f t="shared" si="37"/>
        <v>28150</v>
      </c>
      <c r="V10" s="39">
        <f t="shared" si="37"/>
        <v>28150</v>
      </c>
      <c r="W10" s="39">
        <f t="shared" si="37"/>
        <v>25650</v>
      </c>
      <c r="X10" s="39">
        <f t="shared" si="37"/>
        <v>25650</v>
      </c>
      <c r="Y10" s="39">
        <f t="shared" si="30"/>
        <v>23650</v>
      </c>
      <c r="Z10" s="39">
        <f t="shared" ref="Z10:AD10" si="38">Z7+1000</f>
        <v>23650</v>
      </c>
      <c r="AA10" s="39">
        <f t="shared" si="38"/>
        <v>23650</v>
      </c>
      <c r="AB10" s="39">
        <f t="shared" si="38"/>
        <v>23650</v>
      </c>
      <c r="AC10" s="39">
        <f t="shared" si="38"/>
        <v>23650</v>
      </c>
      <c r="AD10" s="39">
        <f t="shared" si="38"/>
        <v>23650</v>
      </c>
      <c r="AE10" s="39">
        <f t="shared" si="30"/>
        <v>23650</v>
      </c>
      <c r="AF10" s="39">
        <f t="shared" ref="AF10:AK10" si="39">AF7+1000</f>
        <v>25650</v>
      </c>
      <c r="AG10" s="39">
        <f t="shared" si="39"/>
        <v>28150</v>
      </c>
      <c r="AH10" s="39">
        <f t="shared" si="39"/>
        <v>28150</v>
      </c>
      <c r="AI10" s="39">
        <f t="shared" si="39"/>
        <v>33150</v>
      </c>
      <c r="AJ10" s="39">
        <f t="shared" si="39"/>
        <v>33150</v>
      </c>
      <c r="AK10" s="39">
        <f t="shared" si="39"/>
        <v>33150</v>
      </c>
      <c r="AL10" s="39">
        <f t="shared" si="30"/>
        <v>33150</v>
      </c>
      <c r="AM10" s="39">
        <f t="shared" ref="AM10" si="40">AM7+1000</f>
        <v>33150</v>
      </c>
      <c r="AN10" s="39">
        <f t="shared" si="30"/>
        <v>30650</v>
      </c>
      <c r="AO10" s="39">
        <f t="shared" ref="AO10:AQ10" si="41">AO7+1000</f>
        <v>33150</v>
      </c>
      <c r="AP10" s="39">
        <f t="shared" si="41"/>
        <v>33150</v>
      </c>
      <c r="AQ10" s="39">
        <f t="shared" si="41"/>
        <v>41650</v>
      </c>
      <c r="AR10" s="39">
        <f t="shared" si="30"/>
        <v>41650</v>
      </c>
      <c r="AS10" s="39">
        <f t="shared" ref="AS10:AT10" si="42">AS7+1000</f>
        <v>41650</v>
      </c>
      <c r="AT10" s="39">
        <f t="shared" si="42"/>
        <v>38650</v>
      </c>
      <c r="AU10" s="39">
        <f t="shared" si="30"/>
        <v>33150</v>
      </c>
      <c r="AV10" s="39">
        <f t="shared" ref="AV10:AX10" si="43">AV7+1000</f>
        <v>35650</v>
      </c>
      <c r="AW10" s="39">
        <f t="shared" ref="AW10" si="44">AW7+1000</f>
        <v>35650</v>
      </c>
      <c r="AX10" s="39">
        <f t="shared" si="43"/>
        <v>35650</v>
      </c>
      <c r="AY10" s="39">
        <f t="shared" ref="AY10" si="45">AY7+1000</f>
        <v>26650</v>
      </c>
      <c r="AZ10" s="39">
        <f t="shared" si="30"/>
        <v>33150</v>
      </c>
      <c r="BA10" s="39">
        <f t="shared" ref="BA10" si="46">BA7+1000</f>
        <v>33150</v>
      </c>
      <c r="BB10" s="39">
        <f t="shared" si="30"/>
        <v>38650</v>
      </c>
      <c r="BC10" s="39">
        <f t="shared" ref="BC10" si="47">BC7+1000</f>
        <v>41650</v>
      </c>
      <c r="BD10" s="39">
        <f t="shared" ref="BD10:BF10" si="48">BD7+1000</f>
        <v>41650</v>
      </c>
      <c r="BE10" s="39">
        <f t="shared" si="48"/>
        <v>41650</v>
      </c>
      <c r="BF10" s="39">
        <f t="shared" si="48"/>
        <v>48650</v>
      </c>
      <c r="BG10" s="39">
        <f t="shared" si="30"/>
        <v>48650</v>
      </c>
      <c r="BH10" s="39">
        <f t="shared" si="30"/>
        <v>52150</v>
      </c>
      <c r="BI10" s="39">
        <f t="shared" si="30"/>
        <v>52150</v>
      </c>
      <c r="BJ10" s="39">
        <f t="shared" ref="BJ10:BM10" si="49">BJ7+1000</f>
        <v>60150</v>
      </c>
      <c r="BK10" s="39">
        <f t="shared" si="49"/>
        <v>60150</v>
      </c>
      <c r="BL10" s="39">
        <f t="shared" si="49"/>
        <v>60150</v>
      </c>
      <c r="BM10" s="39">
        <f t="shared" si="49"/>
        <v>56150</v>
      </c>
      <c r="BN10" s="39">
        <f t="shared" si="30"/>
        <v>52150</v>
      </c>
      <c r="BO10" s="39">
        <f t="shared" si="30"/>
        <v>45150</v>
      </c>
      <c r="BP10" s="39">
        <f t="shared" si="30"/>
        <v>45150</v>
      </c>
      <c r="BQ10" s="39">
        <f t="shared" ref="BQ10:BR10" si="50">BQ7+1000</f>
        <v>41650</v>
      </c>
      <c r="BR10" s="39">
        <f t="shared" si="50"/>
        <v>33150</v>
      </c>
      <c r="BS10" s="39">
        <f t="shared" ref="BS10:BT10" si="51">BS7+1000</f>
        <v>33150</v>
      </c>
      <c r="BT10" s="39">
        <f t="shared" si="51"/>
        <v>30650</v>
      </c>
      <c r="BU10" s="39">
        <f t="shared" si="30"/>
        <v>26650</v>
      </c>
      <c r="BV10" s="39">
        <f t="shared" ref="BV10:BW10" si="52">BV7+1000</f>
        <v>26650</v>
      </c>
      <c r="BW10" s="39">
        <f t="shared" si="52"/>
        <v>26650</v>
      </c>
      <c r="BX10" s="39">
        <f t="shared" si="30"/>
        <v>21650</v>
      </c>
      <c r="BY10" s="39">
        <f t="shared" ref="BY10:BZ10" si="53">BY7+1000</f>
        <v>21650</v>
      </c>
      <c r="BZ10" s="39">
        <f t="shared" si="53"/>
        <v>21650</v>
      </c>
      <c r="CA10" s="39">
        <f t="shared" ref="CA10:CH10" si="54">CA7+1000</f>
        <v>21650</v>
      </c>
      <c r="CB10" s="39">
        <f t="shared" si="54"/>
        <v>21650</v>
      </c>
      <c r="CC10" s="39">
        <f t="shared" si="54"/>
        <v>21650</v>
      </c>
      <c r="CD10" s="39">
        <f t="shared" si="54"/>
        <v>21650</v>
      </c>
      <c r="CE10" s="39">
        <f t="shared" si="54"/>
        <v>21650</v>
      </c>
      <c r="CF10" s="39">
        <f t="shared" si="54"/>
        <v>21650</v>
      </c>
      <c r="CG10" s="39">
        <f t="shared" si="54"/>
        <v>21650</v>
      </c>
      <c r="CH10" s="39">
        <f t="shared" si="54"/>
        <v>21650</v>
      </c>
      <c r="CI10" s="39">
        <f t="shared" si="30"/>
        <v>21650</v>
      </c>
      <c r="CJ10" s="39">
        <f t="shared" ref="CJ10" si="55">CJ7+1000</f>
        <v>21650</v>
      </c>
      <c r="CK10" s="39">
        <f t="shared" si="30"/>
        <v>21650</v>
      </c>
      <c r="CL10" s="39">
        <f t="shared" ref="CL10:CU10" si="56">CL7+1000</f>
        <v>21650</v>
      </c>
      <c r="CM10" s="39">
        <f t="shared" si="56"/>
        <v>21650</v>
      </c>
      <c r="CN10" s="39">
        <f t="shared" si="56"/>
        <v>21650</v>
      </c>
      <c r="CO10" s="39">
        <f t="shared" si="56"/>
        <v>21650</v>
      </c>
      <c r="CP10" s="39">
        <f t="shared" si="56"/>
        <v>21650</v>
      </c>
      <c r="CQ10" s="39">
        <f t="shared" si="56"/>
        <v>21650</v>
      </c>
      <c r="CR10" s="39">
        <f t="shared" si="56"/>
        <v>21650</v>
      </c>
      <c r="CS10" s="39">
        <f t="shared" si="56"/>
        <v>21650</v>
      </c>
      <c r="CT10" s="39">
        <f t="shared" si="56"/>
        <v>21650</v>
      </c>
      <c r="CU10" s="39">
        <f t="shared" si="56"/>
        <v>14100</v>
      </c>
      <c r="CV10" s="39">
        <f t="shared" ref="CV10:DX10" si="57">CV7+1000</f>
        <v>14100</v>
      </c>
      <c r="CW10" s="39">
        <f t="shared" si="57"/>
        <v>14800</v>
      </c>
      <c r="CX10" s="39">
        <f t="shared" si="57"/>
        <v>14800</v>
      </c>
      <c r="CY10" s="39">
        <f t="shared" si="57"/>
        <v>14100</v>
      </c>
      <c r="CZ10" s="39">
        <f t="shared" si="57"/>
        <v>14100</v>
      </c>
      <c r="DA10" s="39">
        <f t="shared" si="57"/>
        <v>14100</v>
      </c>
      <c r="DB10" s="39">
        <f t="shared" si="57"/>
        <v>14100</v>
      </c>
      <c r="DC10" s="39">
        <f t="shared" si="57"/>
        <v>14100</v>
      </c>
      <c r="DD10" s="39">
        <f t="shared" si="57"/>
        <v>14800</v>
      </c>
      <c r="DE10" s="39">
        <f t="shared" si="57"/>
        <v>14800</v>
      </c>
      <c r="DF10" s="39">
        <f t="shared" si="57"/>
        <v>14100</v>
      </c>
      <c r="DG10" s="39">
        <f t="shared" si="57"/>
        <v>14100</v>
      </c>
      <c r="DH10" s="39">
        <f t="shared" si="57"/>
        <v>14100</v>
      </c>
      <c r="DI10" s="39">
        <f t="shared" si="57"/>
        <v>12400</v>
      </c>
      <c r="DJ10" s="39">
        <f t="shared" si="57"/>
        <v>12400</v>
      </c>
      <c r="DK10" s="39">
        <f t="shared" si="57"/>
        <v>12900</v>
      </c>
      <c r="DL10" s="39">
        <f t="shared" si="57"/>
        <v>12900</v>
      </c>
      <c r="DM10" s="39">
        <f t="shared" si="57"/>
        <v>12400</v>
      </c>
      <c r="DN10" s="39">
        <f t="shared" si="57"/>
        <v>12400</v>
      </c>
      <c r="DO10" s="39">
        <f t="shared" si="57"/>
        <v>12400</v>
      </c>
      <c r="DP10" s="39">
        <f t="shared" si="57"/>
        <v>12400</v>
      </c>
      <c r="DQ10" s="39">
        <f t="shared" si="57"/>
        <v>12400</v>
      </c>
      <c r="DR10" s="39">
        <f t="shared" si="57"/>
        <v>12900</v>
      </c>
      <c r="DS10" s="39">
        <f t="shared" si="57"/>
        <v>12900</v>
      </c>
      <c r="DT10" s="39">
        <f t="shared" si="57"/>
        <v>12400</v>
      </c>
      <c r="DU10" s="39">
        <f t="shared" si="57"/>
        <v>12400</v>
      </c>
      <c r="DV10" s="39">
        <f t="shared" si="57"/>
        <v>12400</v>
      </c>
      <c r="DW10" s="39">
        <f t="shared" si="57"/>
        <v>12400</v>
      </c>
      <c r="DX10" s="39">
        <f t="shared" si="57"/>
        <v>14100</v>
      </c>
    </row>
    <row r="11" spans="1:128" s="165" customFormat="1">
      <c r="A11" s="40">
        <v>2</v>
      </c>
      <c r="B11" s="39">
        <f t="shared" ref="B11:C11" si="58">B10+2250</f>
        <v>21000</v>
      </c>
      <c r="C11" s="39">
        <f t="shared" si="58"/>
        <v>21000</v>
      </c>
      <c r="D11" s="39">
        <f t="shared" ref="D11" si="59">D10+2250</f>
        <v>22600</v>
      </c>
      <c r="E11" s="39">
        <f t="shared" ref="E11:N11" si="60">E10+2850</f>
        <v>26700</v>
      </c>
      <c r="F11" s="39">
        <f t="shared" si="60"/>
        <v>60700</v>
      </c>
      <c r="G11" s="39">
        <f t="shared" si="60"/>
        <v>60700</v>
      </c>
      <c r="H11" s="39">
        <f t="shared" si="60"/>
        <v>60700</v>
      </c>
      <c r="I11" s="39">
        <f t="shared" ref="I11" si="61">I10+2850</f>
        <v>65700</v>
      </c>
      <c r="J11" s="39">
        <f t="shared" ref="J11" si="62">J10+2850</f>
        <v>65700</v>
      </c>
      <c r="K11" s="39">
        <f t="shared" si="60"/>
        <v>75700</v>
      </c>
      <c r="L11" s="39">
        <f t="shared" ref="L11:M11" si="63">L10+2850</f>
        <v>75700</v>
      </c>
      <c r="M11" s="39">
        <f t="shared" si="63"/>
        <v>65700</v>
      </c>
      <c r="N11" s="39">
        <f t="shared" si="60"/>
        <v>60700</v>
      </c>
      <c r="O11" s="39">
        <f t="shared" ref="O11" si="64">O10+2850</f>
        <v>60700</v>
      </c>
      <c r="P11" s="39">
        <f t="shared" ref="P11:CK11" si="65">P10+2650</f>
        <v>38800</v>
      </c>
      <c r="Q11" s="39">
        <f t="shared" ref="Q11" si="66">Q10+2650</f>
        <v>38800</v>
      </c>
      <c r="R11" s="39">
        <f t="shared" si="65"/>
        <v>28300</v>
      </c>
      <c r="S11" s="39">
        <f t="shared" ref="S11:X11" si="67">S10+2650</f>
        <v>35800</v>
      </c>
      <c r="T11" s="39">
        <f t="shared" si="67"/>
        <v>35800</v>
      </c>
      <c r="U11" s="39">
        <f t="shared" si="67"/>
        <v>30800</v>
      </c>
      <c r="V11" s="39">
        <f t="shared" si="67"/>
        <v>30800</v>
      </c>
      <c r="W11" s="39">
        <f t="shared" si="67"/>
        <v>28300</v>
      </c>
      <c r="X11" s="39">
        <f t="shared" si="67"/>
        <v>28300</v>
      </c>
      <c r="Y11" s="39">
        <f t="shared" si="65"/>
        <v>26300</v>
      </c>
      <c r="Z11" s="39">
        <f t="shared" ref="Z11:AD11" si="68">Z10+2650</f>
        <v>26300</v>
      </c>
      <c r="AA11" s="39">
        <f t="shared" si="68"/>
        <v>26300</v>
      </c>
      <c r="AB11" s="39">
        <f t="shared" si="68"/>
        <v>26300</v>
      </c>
      <c r="AC11" s="39">
        <f t="shared" si="68"/>
        <v>26300</v>
      </c>
      <c r="AD11" s="39">
        <f t="shared" si="68"/>
        <v>26300</v>
      </c>
      <c r="AE11" s="39">
        <f t="shared" si="65"/>
        <v>26300</v>
      </c>
      <c r="AF11" s="39">
        <f t="shared" ref="AF11:AK11" si="69">AF10+2650</f>
        <v>28300</v>
      </c>
      <c r="AG11" s="39">
        <f t="shared" si="69"/>
        <v>30800</v>
      </c>
      <c r="AH11" s="39">
        <f t="shared" si="69"/>
        <v>30800</v>
      </c>
      <c r="AI11" s="39">
        <f t="shared" si="69"/>
        <v>35800</v>
      </c>
      <c r="AJ11" s="39">
        <f t="shared" si="69"/>
        <v>35800</v>
      </c>
      <c r="AK11" s="39">
        <f t="shared" si="69"/>
        <v>35800</v>
      </c>
      <c r="AL11" s="39">
        <f t="shared" si="65"/>
        <v>35800</v>
      </c>
      <c r="AM11" s="39">
        <f t="shared" ref="AM11" si="70">AM10+2650</f>
        <v>35800</v>
      </c>
      <c r="AN11" s="39">
        <f t="shared" si="65"/>
        <v>33300</v>
      </c>
      <c r="AO11" s="39">
        <f t="shared" ref="AO11:AQ11" si="71">AO10+2650</f>
        <v>35800</v>
      </c>
      <c r="AP11" s="39">
        <f t="shared" si="71"/>
        <v>35800</v>
      </c>
      <c r="AQ11" s="39">
        <f t="shared" si="71"/>
        <v>44300</v>
      </c>
      <c r="AR11" s="39">
        <f t="shared" si="65"/>
        <v>44300</v>
      </c>
      <c r="AS11" s="39">
        <f t="shared" ref="AS11:AT11" si="72">AS10+2650</f>
        <v>44300</v>
      </c>
      <c r="AT11" s="39">
        <f t="shared" si="72"/>
        <v>41300</v>
      </c>
      <c r="AU11" s="39">
        <f t="shared" si="65"/>
        <v>35800</v>
      </c>
      <c r="AV11" s="39">
        <f t="shared" ref="AV11:AX11" si="73">AV10+2650</f>
        <v>38300</v>
      </c>
      <c r="AW11" s="39">
        <f t="shared" ref="AW11" si="74">AW10+2650</f>
        <v>38300</v>
      </c>
      <c r="AX11" s="39">
        <f t="shared" si="73"/>
        <v>38300</v>
      </c>
      <c r="AY11" s="39">
        <f t="shared" ref="AY11" si="75">AY10+2650</f>
        <v>29300</v>
      </c>
      <c r="AZ11" s="39">
        <f t="shared" si="65"/>
        <v>35800</v>
      </c>
      <c r="BA11" s="39">
        <f t="shared" ref="BA11" si="76">BA10+2650</f>
        <v>35800</v>
      </c>
      <c r="BB11" s="39">
        <f t="shared" si="65"/>
        <v>41300</v>
      </c>
      <c r="BC11" s="39">
        <f t="shared" ref="BC11" si="77">BC10+2650</f>
        <v>44300</v>
      </c>
      <c r="BD11" s="39">
        <f t="shared" ref="BD11:BF11" si="78">BD10+2650</f>
        <v>44300</v>
      </c>
      <c r="BE11" s="39">
        <f t="shared" si="78"/>
        <v>44300</v>
      </c>
      <c r="BF11" s="39">
        <f t="shared" si="78"/>
        <v>51300</v>
      </c>
      <c r="BG11" s="39">
        <f t="shared" si="65"/>
        <v>51300</v>
      </c>
      <c r="BH11" s="39">
        <f t="shared" si="65"/>
        <v>54800</v>
      </c>
      <c r="BI11" s="39">
        <f t="shared" si="65"/>
        <v>54800</v>
      </c>
      <c r="BJ11" s="39">
        <f t="shared" ref="BJ11:BM11" si="79">BJ10+2650</f>
        <v>62800</v>
      </c>
      <c r="BK11" s="39">
        <f t="shared" si="79"/>
        <v>62800</v>
      </c>
      <c r="BL11" s="39">
        <f t="shared" si="79"/>
        <v>62800</v>
      </c>
      <c r="BM11" s="39">
        <f t="shared" si="79"/>
        <v>58800</v>
      </c>
      <c r="BN11" s="39">
        <f t="shared" si="65"/>
        <v>54800</v>
      </c>
      <c r="BO11" s="39">
        <f t="shared" si="65"/>
        <v>47800</v>
      </c>
      <c r="BP11" s="39">
        <f t="shared" si="65"/>
        <v>47800</v>
      </c>
      <c r="BQ11" s="39">
        <f t="shared" ref="BQ11:BR11" si="80">BQ10+2650</f>
        <v>44300</v>
      </c>
      <c r="BR11" s="39">
        <f t="shared" si="80"/>
        <v>35800</v>
      </c>
      <c r="BS11" s="39">
        <f t="shared" ref="BS11:BT11" si="81">BS10+2650</f>
        <v>35800</v>
      </c>
      <c r="BT11" s="39">
        <f t="shared" si="81"/>
        <v>33300</v>
      </c>
      <c r="BU11" s="39">
        <f t="shared" si="65"/>
        <v>29300</v>
      </c>
      <c r="BV11" s="39">
        <f t="shared" ref="BV11:BW11" si="82">BV10+2650</f>
        <v>29300</v>
      </c>
      <c r="BW11" s="39">
        <f t="shared" si="82"/>
        <v>29300</v>
      </c>
      <c r="BX11" s="39">
        <f t="shared" si="65"/>
        <v>24300</v>
      </c>
      <c r="BY11" s="39">
        <f t="shared" ref="BY11:BZ11" si="83">BY10+2650</f>
        <v>24300</v>
      </c>
      <c r="BZ11" s="39">
        <f t="shared" si="83"/>
        <v>24300</v>
      </c>
      <c r="CA11" s="39">
        <f t="shared" ref="CA11:CH11" si="84">CA10+2650</f>
        <v>24300</v>
      </c>
      <c r="CB11" s="39">
        <f t="shared" si="84"/>
        <v>24300</v>
      </c>
      <c r="CC11" s="39">
        <f t="shared" si="84"/>
        <v>24300</v>
      </c>
      <c r="CD11" s="39">
        <f t="shared" si="84"/>
        <v>24300</v>
      </c>
      <c r="CE11" s="39">
        <f t="shared" si="84"/>
        <v>24300</v>
      </c>
      <c r="CF11" s="39">
        <f t="shared" si="84"/>
        <v>24300</v>
      </c>
      <c r="CG11" s="39">
        <f t="shared" si="84"/>
        <v>24300</v>
      </c>
      <c r="CH11" s="39">
        <f t="shared" si="84"/>
        <v>24300</v>
      </c>
      <c r="CI11" s="39">
        <f t="shared" si="65"/>
        <v>24300</v>
      </c>
      <c r="CJ11" s="39">
        <f t="shared" ref="CJ11" si="85">CJ10+2650</f>
        <v>24300</v>
      </c>
      <c r="CK11" s="39">
        <f t="shared" si="65"/>
        <v>24300</v>
      </c>
      <c r="CL11" s="39">
        <f t="shared" ref="CL11:CT11" si="86">CL10+2650</f>
        <v>24300</v>
      </c>
      <c r="CM11" s="39">
        <f t="shared" si="86"/>
        <v>24300</v>
      </c>
      <c r="CN11" s="39">
        <f t="shared" si="86"/>
        <v>24300</v>
      </c>
      <c r="CO11" s="39">
        <f t="shared" si="86"/>
        <v>24300</v>
      </c>
      <c r="CP11" s="39">
        <f t="shared" si="86"/>
        <v>24300</v>
      </c>
      <c r="CQ11" s="39">
        <f t="shared" si="86"/>
        <v>24300</v>
      </c>
      <c r="CR11" s="39">
        <f t="shared" si="86"/>
        <v>24300</v>
      </c>
      <c r="CS11" s="39">
        <f t="shared" si="86"/>
        <v>24300</v>
      </c>
      <c r="CT11" s="39">
        <f t="shared" si="86"/>
        <v>24300</v>
      </c>
      <c r="CU11" s="39">
        <f>CU10+2200</f>
        <v>16300</v>
      </c>
      <c r="CV11" s="39">
        <f t="shared" ref="CV11:DX11" si="87">CV10+2200</f>
        <v>16300</v>
      </c>
      <c r="CW11" s="39">
        <f t="shared" si="87"/>
        <v>17000</v>
      </c>
      <c r="CX11" s="39">
        <f t="shared" si="87"/>
        <v>17000</v>
      </c>
      <c r="CY11" s="39">
        <f t="shared" si="87"/>
        <v>16300</v>
      </c>
      <c r="CZ11" s="39">
        <f t="shared" si="87"/>
        <v>16300</v>
      </c>
      <c r="DA11" s="39">
        <f t="shared" si="87"/>
        <v>16300</v>
      </c>
      <c r="DB11" s="39">
        <f t="shared" si="87"/>
        <v>16300</v>
      </c>
      <c r="DC11" s="39">
        <f t="shared" si="87"/>
        <v>16300</v>
      </c>
      <c r="DD11" s="39">
        <f t="shared" si="87"/>
        <v>17000</v>
      </c>
      <c r="DE11" s="39">
        <f t="shared" si="87"/>
        <v>17000</v>
      </c>
      <c r="DF11" s="39">
        <f t="shared" si="87"/>
        <v>16300</v>
      </c>
      <c r="DG11" s="39">
        <f t="shared" si="87"/>
        <v>16300</v>
      </c>
      <c r="DH11" s="39">
        <f t="shared" si="87"/>
        <v>16300</v>
      </c>
      <c r="DI11" s="39">
        <f t="shared" si="87"/>
        <v>14600</v>
      </c>
      <c r="DJ11" s="39">
        <f t="shared" si="87"/>
        <v>14600</v>
      </c>
      <c r="DK11" s="39">
        <f t="shared" si="87"/>
        <v>15100</v>
      </c>
      <c r="DL11" s="39">
        <f t="shared" si="87"/>
        <v>15100</v>
      </c>
      <c r="DM11" s="39">
        <f t="shared" si="87"/>
        <v>14600</v>
      </c>
      <c r="DN11" s="39">
        <f t="shared" si="87"/>
        <v>14600</v>
      </c>
      <c r="DO11" s="39">
        <f t="shared" si="87"/>
        <v>14600</v>
      </c>
      <c r="DP11" s="39">
        <f t="shared" si="87"/>
        <v>14600</v>
      </c>
      <c r="DQ11" s="39">
        <f t="shared" si="87"/>
        <v>14600</v>
      </c>
      <c r="DR11" s="39">
        <f t="shared" si="87"/>
        <v>15100</v>
      </c>
      <c r="DS11" s="39">
        <f t="shared" si="87"/>
        <v>15100</v>
      </c>
      <c r="DT11" s="39">
        <f t="shared" si="87"/>
        <v>14600</v>
      </c>
      <c r="DU11" s="39">
        <f t="shared" si="87"/>
        <v>14600</v>
      </c>
      <c r="DV11" s="39">
        <f t="shared" si="87"/>
        <v>14600</v>
      </c>
      <c r="DW11" s="39">
        <f t="shared" si="87"/>
        <v>14600</v>
      </c>
      <c r="DX11" s="39">
        <f t="shared" si="87"/>
        <v>16300</v>
      </c>
    </row>
    <row r="12" spans="1:128" s="165" customFormat="1">
      <c r="A12" s="39" t="s">
        <v>6</v>
      </c>
      <c r="B12" s="39"/>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row>
    <row r="13" spans="1:128" s="165" customFormat="1">
      <c r="A13" s="40">
        <v>1</v>
      </c>
      <c r="B13" s="39">
        <f t="shared" ref="B13:CK13" si="88">B7+2000</f>
        <v>19750</v>
      </c>
      <c r="C13" s="39">
        <f t="shared" si="88"/>
        <v>19750</v>
      </c>
      <c r="D13" s="39">
        <f t="shared" ref="D13" si="89">D7+2000</f>
        <v>21350</v>
      </c>
      <c r="E13" s="39">
        <f t="shared" si="88"/>
        <v>24850</v>
      </c>
      <c r="F13" s="39">
        <f t="shared" si="88"/>
        <v>58850</v>
      </c>
      <c r="G13" s="39">
        <f t="shared" si="88"/>
        <v>58850</v>
      </c>
      <c r="H13" s="39">
        <f t="shared" si="88"/>
        <v>58850</v>
      </c>
      <c r="I13" s="39">
        <f t="shared" ref="I13" si="90">I7+2000</f>
        <v>63850</v>
      </c>
      <c r="J13" s="39">
        <f t="shared" ref="J13" si="91">J7+2000</f>
        <v>63850</v>
      </c>
      <c r="K13" s="39">
        <f t="shared" si="88"/>
        <v>73850</v>
      </c>
      <c r="L13" s="39">
        <f t="shared" ref="L13:M13" si="92">L7+2000</f>
        <v>73850</v>
      </c>
      <c r="M13" s="39">
        <f t="shared" si="92"/>
        <v>63850</v>
      </c>
      <c r="N13" s="39">
        <f t="shared" si="88"/>
        <v>58850</v>
      </c>
      <c r="O13" s="39">
        <f t="shared" ref="O13" si="93">O7+2000</f>
        <v>58850</v>
      </c>
      <c r="P13" s="39">
        <f t="shared" si="88"/>
        <v>37150</v>
      </c>
      <c r="Q13" s="39">
        <f t="shared" ref="Q13" si="94">Q7+2000</f>
        <v>37150</v>
      </c>
      <c r="R13" s="39">
        <f t="shared" si="88"/>
        <v>26650</v>
      </c>
      <c r="S13" s="39">
        <f t="shared" ref="S13:X13" si="95">S7+2000</f>
        <v>34150</v>
      </c>
      <c r="T13" s="39">
        <f t="shared" si="95"/>
        <v>34150</v>
      </c>
      <c r="U13" s="39">
        <f t="shared" si="95"/>
        <v>29150</v>
      </c>
      <c r="V13" s="39">
        <f t="shared" si="95"/>
        <v>29150</v>
      </c>
      <c r="W13" s="39">
        <f t="shared" si="95"/>
        <v>26650</v>
      </c>
      <c r="X13" s="39">
        <f t="shared" si="95"/>
        <v>26650</v>
      </c>
      <c r="Y13" s="39">
        <f t="shared" si="88"/>
        <v>24650</v>
      </c>
      <c r="Z13" s="39">
        <f t="shared" ref="Z13:AD13" si="96">Z7+2000</f>
        <v>24650</v>
      </c>
      <c r="AA13" s="39">
        <f t="shared" si="96"/>
        <v>24650</v>
      </c>
      <c r="AB13" s="39">
        <f t="shared" si="96"/>
        <v>24650</v>
      </c>
      <c r="AC13" s="39">
        <f t="shared" si="96"/>
        <v>24650</v>
      </c>
      <c r="AD13" s="39">
        <f t="shared" si="96"/>
        <v>24650</v>
      </c>
      <c r="AE13" s="39">
        <f t="shared" si="88"/>
        <v>24650</v>
      </c>
      <c r="AF13" s="39">
        <f t="shared" ref="AF13:AK13" si="97">AF7+2000</f>
        <v>26650</v>
      </c>
      <c r="AG13" s="39">
        <f t="shared" si="97"/>
        <v>29150</v>
      </c>
      <c r="AH13" s="39">
        <f t="shared" si="97"/>
        <v>29150</v>
      </c>
      <c r="AI13" s="39">
        <f t="shared" si="97"/>
        <v>34150</v>
      </c>
      <c r="AJ13" s="39">
        <f t="shared" si="97"/>
        <v>34150</v>
      </c>
      <c r="AK13" s="39">
        <f t="shared" si="97"/>
        <v>34150</v>
      </c>
      <c r="AL13" s="39">
        <f t="shared" si="88"/>
        <v>34150</v>
      </c>
      <c r="AM13" s="39">
        <f t="shared" ref="AM13" si="98">AM7+2000</f>
        <v>34150</v>
      </c>
      <c r="AN13" s="39">
        <f t="shared" si="88"/>
        <v>31650</v>
      </c>
      <c r="AO13" s="39">
        <f t="shared" ref="AO13:AQ13" si="99">AO7+2000</f>
        <v>34150</v>
      </c>
      <c r="AP13" s="39">
        <f t="shared" si="99"/>
        <v>34150</v>
      </c>
      <c r="AQ13" s="39">
        <f t="shared" si="99"/>
        <v>42650</v>
      </c>
      <c r="AR13" s="39">
        <f t="shared" si="88"/>
        <v>42650</v>
      </c>
      <c r="AS13" s="39">
        <f t="shared" ref="AS13:AT13" si="100">AS7+2000</f>
        <v>42650</v>
      </c>
      <c r="AT13" s="39">
        <f t="shared" si="100"/>
        <v>39650</v>
      </c>
      <c r="AU13" s="39">
        <f t="shared" si="88"/>
        <v>34150</v>
      </c>
      <c r="AV13" s="39">
        <f t="shared" ref="AV13:AX13" si="101">AV7+2000</f>
        <v>36650</v>
      </c>
      <c r="AW13" s="39">
        <f t="shared" ref="AW13" si="102">AW7+2000</f>
        <v>36650</v>
      </c>
      <c r="AX13" s="39">
        <f t="shared" si="101"/>
        <v>36650</v>
      </c>
      <c r="AY13" s="39">
        <f t="shared" ref="AY13" si="103">AY7+2000</f>
        <v>27650</v>
      </c>
      <c r="AZ13" s="39">
        <f t="shared" si="88"/>
        <v>34150</v>
      </c>
      <c r="BA13" s="39">
        <f t="shared" ref="BA13" si="104">BA7+2000</f>
        <v>34150</v>
      </c>
      <c r="BB13" s="39">
        <f t="shared" si="88"/>
        <v>39650</v>
      </c>
      <c r="BC13" s="39">
        <f t="shared" ref="BC13" si="105">BC7+2000</f>
        <v>42650</v>
      </c>
      <c r="BD13" s="39">
        <f t="shared" ref="BD13:BF13" si="106">BD7+2000</f>
        <v>42650</v>
      </c>
      <c r="BE13" s="39">
        <f t="shared" si="106"/>
        <v>42650</v>
      </c>
      <c r="BF13" s="39">
        <f t="shared" si="106"/>
        <v>49650</v>
      </c>
      <c r="BG13" s="39">
        <f t="shared" si="88"/>
        <v>49650</v>
      </c>
      <c r="BH13" s="39">
        <f t="shared" si="88"/>
        <v>53150</v>
      </c>
      <c r="BI13" s="39">
        <f t="shared" si="88"/>
        <v>53150</v>
      </c>
      <c r="BJ13" s="39">
        <f t="shared" ref="BJ13:BM13" si="107">BJ7+2000</f>
        <v>61150</v>
      </c>
      <c r="BK13" s="39">
        <f t="shared" si="107"/>
        <v>61150</v>
      </c>
      <c r="BL13" s="39">
        <f t="shared" si="107"/>
        <v>61150</v>
      </c>
      <c r="BM13" s="39">
        <f t="shared" si="107"/>
        <v>57150</v>
      </c>
      <c r="BN13" s="39">
        <f t="shared" si="88"/>
        <v>53150</v>
      </c>
      <c r="BO13" s="39">
        <f t="shared" si="88"/>
        <v>46150</v>
      </c>
      <c r="BP13" s="39">
        <f t="shared" si="88"/>
        <v>46150</v>
      </c>
      <c r="BQ13" s="39">
        <f t="shared" ref="BQ13:BR13" si="108">BQ7+2000</f>
        <v>42650</v>
      </c>
      <c r="BR13" s="39">
        <f t="shared" si="108"/>
        <v>34150</v>
      </c>
      <c r="BS13" s="39">
        <f t="shared" ref="BS13:BT13" si="109">BS7+2000</f>
        <v>34150</v>
      </c>
      <c r="BT13" s="39">
        <f t="shared" si="109"/>
        <v>31650</v>
      </c>
      <c r="BU13" s="39">
        <f t="shared" si="88"/>
        <v>27650</v>
      </c>
      <c r="BV13" s="39">
        <f t="shared" ref="BV13:BW13" si="110">BV7+2000</f>
        <v>27650</v>
      </c>
      <c r="BW13" s="39">
        <f t="shared" si="110"/>
        <v>27650</v>
      </c>
      <c r="BX13" s="39">
        <f t="shared" si="88"/>
        <v>22650</v>
      </c>
      <c r="BY13" s="39">
        <f t="shared" ref="BY13:BZ13" si="111">BY7+2000</f>
        <v>22650</v>
      </c>
      <c r="BZ13" s="39">
        <f t="shared" si="111"/>
        <v>22650</v>
      </c>
      <c r="CA13" s="39">
        <f t="shared" ref="CA13:CH13" si="112">CA7+2000</f>
        <v>22650</v>
      </c>
      <c r="CB13" s="39">
        <f t="shared" si="112"/>
        <v>22650</v>
      </c>
      <c r="CC13" s="39">
        <f t="shared" si="112"/>
        <v>22650</v>
      </c>
      <c r="CD13" s="39">
        <f t="shared" si="112"/>
        <v>22650</v>
      </c>
      <c r="CE13" s="39">
        <f t="shared" si="112"/>
        <v>22650</v>
      </c>
      <c r="CF13" s="39">
        <f t="shared" si="112"/>
        <v>22650</v>
      </c>
      <c r="CG13" s="39">
        <f t="shared" si="112"/>
        <v>22650</v>
      </c>
      <c r="CH13" s="39">
        <f t="shared" si="112"/>
        <v>22650</v>
      </c>
      <c r="CI13" s="39">
        <f t="shared" si="88"/>
        <v>22650</v>
      </c>
      <c r="CJ13" s="39">
        <f t="shared" ref="CJ13" si="113">CJ7+2000</f>
        <v>22650</v>
      </c>
      <c r="CK13" s="39">
        <f t="shared" si="88"/>
        <v>22650</v>
      </c>
      <c r="CL13" s="39">
        <f t="shared" ref="CL13:CU13" si="114">CL7+2000</f>
        <v>22650</v>
      </c>
      <c r="CM13" s="39">
        <f t="shared" si="114"/>
        <v>22650</v>
      </c>
      <c r="CN13" s="39">
        <f t="shared" si="114"/>
        <v>22650</v>
      </c>
      <c r="CO13" s="39">
        <f t="shared" si="114"/>
        <v>22650</v>
      </c>
      <c r="CP13" s="39">
        <f t="shared" si="114"/>
        <v>22650</v>
      </c>
      <c r="CQ13" s="39">
        <f t="shared" si="114"/>
        <v>22650</v>
      </c>
      <c r="CR13" s="39">
        <f t="shared" si="114"/>
        <v>22650</v>
      </c>
      <c r="CS13" s="39">
        <f t="shared" si="114"/>
        <v>22650</v>
      </c>
      <c r="CT13" s="39">
        <f t="shared" si="114"/>
        <v>22650</v>
      </c>
      <c r="CU13" s="39">
        <f t="shared" si="114"/>
        <v>15100</v>
      </c>
      <c r="CV13" s="39">
        <f t="shared" ref="CV13:DX13" si="115">CV7+2000</f>
        <v>15100</v>
      </c>
      <c r="CW13" s="39">
        <f t="shared" si="115"/>
        <v>15800</v>
      </c>
      <c r="CX13" s="39">
        <f t="shared" si="115"/>
        <v>15800</v>
      </c>
      <c r="CY13" s="39">
        <f t="shared" si="115"/>
        <v>15100</v>
      </c>
      <c r="CZ13" s="39">
        <f t="shared" si="115"/>
        <v>15100</v>
      </c>
      <c r="DA13" s="39">
        <f t="shared" si="115"/>
        <v>15100</v>
      </c>
      <c r="DB13" s="39">
        <f t="shared" si="115"/>
        <v>15100</v>
      </c>
      <c r="DC13" s="39">
        <f t="shared" si="115"/>
        <v>15100</v>
      </c>
      <c r="DD13" s="39">
        <f t="shared" si="115"/>
        <v>15800</v>
      </c>
      <c r="DE13" s="39">
        <f t="shared" si="115"/>
        <v>15800</v>
      </c>
      <c r="DF13" s="39">
        <f t="shared" si="115"/>
        <v>15100</v>
      </c>
      <c r="DG13" s="39">
        <f t="shared" si="115"/>
        <v>15100</v>
      </c>
      <c r="DH13" s="39">
        <f t="shared" si="115"/>
        <v>15100</v>
      </c>
      <c r="DI13" s="39">
        <f t="shared" si="115"/>
        <v>13400</v>
      </c>
      <c r="DJ13" s="39">
        <f t="shared" si="115"/>
        <v>13400</v>
      </c>
      <c r="DK13" s="39">
        <f t="shared" si="115"/>
        <v>13900</v>
      </c>
      <c r="DL13" s="39">
        <f t="shared" si="115"/>
        <v>13900</v>
      </c>
      <c r="DM13" s="39">
        <f t="shared" si="115"/>
        <v>13400</v>
      </c>
      <c r="DN13" s="39">
        <f t="shared" si="115"/>
        <v>13400</v>
      </c>
      <c r="DO13" s="39">
        <f t="shared" si="115"/>
        <v>13400</v>
      </c>
      <c r="DP13" s="39">
        <f t="shared" si="115"/>
        <v>13400</v>
      </c>
      <c r="DQ13" s="39">
        <f t="shared" si="115"/>
        <v>13400</v>
      </c>
      <c r="DR13" s="39">
        <f t="shared" si="115"/>
        <v>13900</v>
      </c>
      <c r="DS13" s="39">
        <f t="shared" si="115"/>
        <v>13900</v>
      </c>
      <c r="DT13" s="39">
        <f t="shared" si="115"/>
        <v>13400</v>
      </c>
      <c r="DU13" s="39">
        <f t="shared" si="115"/>
        <v>13400</v>
      </c>
      <c r="DV13" s="39">
        <f t="shared" si="115"/>
        <v>13400</v>
      </c>
      <c r="DW13" s="39">
        <f t="shared" si="115"/>
        <v>13400</v>
      </c>
      <c r="DX13" s="39">
        <f t="shared" si="115"/>
        <v>15100</v>
      </c>
    </row>
    <row r="14" spans="1:128" s="165" customFormat="1">
      <c r="A14" s="40">
        <v>2</v>
      </c>
      <c r="B14" s="39">
        <f t="shared" ref="B14:C14" si="116">B13+2250</f>
        <v>22000</v>
      </c>
      <c r="C14" s="39">
        <f t="shared" si="116"/>
        <v>22000</v>
      </c>
      <c r="D14" s="39">
        <f t="shared" ref="D14" si="117">D13+2250</f>
        <v>23600</v>
      </c>
      <c r="E14" s="39">
        <f t="shared" ref="E14:O14" si="118">E13+2850</f>
        <v>27700</v>
      </c>
      <c r="F14" s="39">
        <f t="shared" si="118"/>
        <v>61700</v>
      </c>
      <c r="G14" s="39">
        <f t="shared" si="118"/>
        <v>61700</v>
      </c>
      <c r="H14" s="39">
        <f t="shared" si="118"/>
        <v>61700</v>
      </c>
      <c r="I14" s="39">
        <f t="shared" ref="I14" si="119">I13+2850</f>
        <v>66700</v>
      </c>
      <c r="J14" s="39">
        <f t="shared" si="118"/>
        <v>66700</v>
      </c>
      <c r="K14" s="39">
        <f t="shared" si="118"/>
        <v>76700</v>
      </c>
      <c r="L14" s="39">
        <f t="shared" si="118"/>
        <v>76700</v>
      </c>
      <c r="M14" s="39">
        <f t="shared" ref="M14" si="120">M13+2850</f>
        <v>66700</v>
      </c>
      <c r="N14" s="39">
        <f t="shared" si="118"/>
        <v>61700</v>
      </c>
      <c r="O14" s="39">
        <f t="shared" si="118"/>
        <v>61700</v>
      </c>
      <c r="P14" s="39">
        <f t="shared" ref="P14:CK14" si="121">P13+2650</f>
        <v>39800</v>
      </c>
      <c r="Q14" s="39">
        <f t="shared" si="121"/>
        <v>39800</v>
      </c>
      <c r="R14" s="39">
        <f t="shared" si="121"/>
        <v>29300</v>
      </c>
      <c r="S14" s="39">
        <f t="shared" ref="S14:X14" si="122">S13+2650</f>
        <v>36800</v>
      </c>
      <c r="T14" s="39">
        <f t="shared" si="122"/>
        <v>36800</v>
      </c>
      <c r="U14" s="39">
        <f t="shared" si="122"/>
        <v>31800</v>
      </c>
      <c r="V14" s="39">
        <f t="shared" si="122"/>
        <v>31800</v>
      </c>
      <c r="W14" s="39">
        <f t="shared" si="122"/>
        <v>29300</v>
      </c>
      <c r="X14" s="39">
        <f t="shared" si="122"/>
        <v>29300</v>
      </c>
      <c r="Y14" s="39">
        <f t="shared" si="121"/>
        <v>27300</v>
      </c>
      <c r="Z14" s="39">
        <f t="shared" ref="Z14:AD14" si="123">Z13+2650</f>
        <v>27300</v>
      </c>
      <c r="AA14" s="39">
        <f t="shared" si="123"/>
        <v>27300</v>
      </c>
      <c r="AB14" s="39">
        <f t="shared" si="123"/>
        <v>27300</v>
      </c>
      <c r="AC14" s="39">
        <f t="shared" si="123"/>
        <v>27300</v>
      </c>
      <c r="AD14" s="39">
        <f t="shared" si="123"/>
        <v>27300</v>
      </c>
      <c r="AE14" s="39">
        <f t="shared" si="121"/>
        <v>27300</v>
      </c>
      <c r="AF14" s="39">
        <f t="shared" ref="AF14:AK14" si="124">AF13+2650</f>
        <v>29300</v>
      </c>
      <c r="AG14" s="39">
        <f t="shared" si="124"/>
        <v>31800</v>
      </c>
      <c r="AH14" s="39">
        <f t="shared" si="124"/>
        <v>31800</v>
      </c>
      <c r="AI14" s="39">
        <f t="shared" si="124"/>
        <v>36800</v>
      </c>
      <c r="AJ14" s="39">
        <f t="shared" si="124"/>
        <v>36800</v>
      </c>
      <c r="AK14" s="39">
        <f t="shared" si="124"/>
        <v>36800</v>
      </c>
      <c r="AL14" s="39">
        <f t="shared" si="121"/>
        <v>36800</v>
      </c>
      <c r="AM14" s="39">
        <f t="shared" ref="AM14" si="125">AM13+2650</f>
        <v>36800</v>
      </c>
      <c r="AN14" s="39">
        <f t="shared" si="121"/>
        <v>34300</v>
      </c>
      <c r="AO14" s="39">
        <f t="shared" ref="AO14:AQ14" si="126">AO13+2650</f>
        <v>36800</v>
      </c>
      <c r="AP14" s="39">
        <f t="shared" si="126"/>
        <v>36800</v>
      </c>
      <c r="AQ14" s="39">
        <f t="shared" si="126"/>
        <v>45300</v>
      </c>
      <c r="AR14" s="39">
        <f t="shared" si="121"/>
        <v>45300</v>
      </c>
      <c r="AS14" s="39">
        <f t="shared" ref="AS14:AT14" si="127">AS13+2650</f>
        <v>45300</v>
      </c>
      <c r="AT14" s="39">
        <f t="shared" si="127"/>
        <v>42300</v>
      </c>
      <c r="AU14" s="39">
        <f t="shared" si="121"/>
        <v>36800</v>
      </c>
      <c r="AV14" s="39">
        <f t="shared" ref="AV14:AX14" si="128">AV13+2650</f>
        <v>39300</v>
      </c>
      <c r="AW14" s="39">
        <f t="shared" ref="AW14" si="129">AW13+2650</f>
        <v>39300</v>
      </c>
      <c r="AX14" s="39">
        <f t="shared" si="128"/>
        <v>39300</v>
      </c>
      <c r="AY14" s="39">
        <f t="shared" ref="AY14" si="130">AY13+2650</f>
        <v>30300</v>
      </c>
      <c r="AZ14" s="39">
        <f t="shared" si="121"/>
        <v>36800</v>
      </c>
      <c r="BA14" s="39">
        <f t="shared" ref="BA14" si="131">BA13+2650</f>
        <v>36800</v>
      </c>
      <c r="BB14" s="39">
        <f t="shared" si="121"/>
        <v>42300</v>
      </c>
      <c r="BC14" s="39">
        <f t="shared" ref="BC14" si="132">BC13+2650</f>
        <v>45300</v>
      </c>
      <c r="BD14" s="39">
        <f t="shared" ref="BD14:BF14" si="133">BD13+2650</f>
        <v>45300</v>
      </c>
      <c r="BE14" s="39">
        <f t="shared" si="133"/>
        <v>45300</v>
      </c>
      <c r="BF14" s="39">
        <f t="shared" si="133"/>
        <v>52300</v>
      </c>
      <c r="BG14" s="39">
        <f t="shared" si="121"/>
        <v>52300</v>
      </c>
      <c r="BH14" s="39">
        <f t="shared" si="121"/>
        <v>55800</v>
      </c>
      <c r="BI14" s="39">
        <f t="shared" si="121"/>
        <v>55800</v>
      </c>
      <c r="BJ14" s="39">
        <f t="shared" ref="BJ14:BM14" si="134">BJ13+2650</f>
        <v>63800</v>
      </c>
      <c r="BK14" s="39">
        <f t="shared" si="134"/>
        <v>63800</v>
      </c>
      <c r="BL14" s="39">
        <f t="shared" si="134"/>
        <v>63800</v>
      </c>
      <c r="BM14" s="39">
        <f t="shared" si="134"/>
        <v>59800</v>
      </c>
      <c r="BN14" s="39">
        <f t="shared" si="121"/>
        <v>55800</v>
      </c>
      <c r="BO14" s="39">
        <f t="shared" si="121"/>
        <v>48800</v>
      </c>
      <c r="BP14" s="39">
        <f t="shared" si="121"/>
        <v>48800</v>
      </c>
      <c r="BQ14" s="39">
        <f t="shared" ref="BQ14:BR14" si="135">BQ13+2650</f>
        <v>45300</v>
      </c>
      <c r="BR14" s="39">
        <f t="shared" si="135"/>
        <v>36800</v>
      </c>
      <c r="BS14" s="39">
        <f t="shared" si="121"/>
        <v>36800</v>
      </c>
      <c r="BT14" s="39">
        <f t="shared" ref="BT14" si="136">BT13+2650</f>
        <v>34300</v>
      </c>
      <c r="BU14" s="39">
        <f t="shared" si="121"/>
        <v>30300</v>
      </c>
      <c r="BV14" s="39">
        <f t="shared" ref="BV14:BW14" si="137">BV13+2650</f>
        <v>30300</v>
      </c>
      <c r="BW14" s="39">
        <f t="shared" si="137"/>
        <v>30300</v>
      </c>
      <c r="BX14" s="39">
        <f t="shared" si="121"/>
        <v>25300</v>
      </c>
      <c r="BY14" s="39">
        <f t="shared" ref="BY14:BZ14" si="138">BY13+2650</f>
        <v>25300</v>
      </c>
      <c r="BZ14" s="39">
        <f t="shared" si="138"/>
        <v>25300</v>
      </c>
      <c r="CA14" s="39">
        <f t="shared" ref="CA14:CH14" si="139">CA13+2650</f>
        <v>25300</v>
      </c>
      <c r="CB14" s="39">
        <f t="shared" si="139"/>
        <v>25300</v>
      </c>
      <c r="CC14" s="39">
        <f t="shared" si="139"/>
        <v>25300</v>
      </c>
      <c r="CD14" s="39">
        <f t="shared" si="139"/>
        <v>25300</v>
      </c>
      <c r="CE14" s="39">
        <f t="shared" si="139"/>
        <v>25300</v>
      </c>
      <c r="CF14" s="39">
        <f t="shared" si="139"/>
        <v>25300</v>
      </c>
      <c r="CG14" s="39">
        <f t="shared" si="139"/>
        <v>25300</v>
      </c>
      <c r="CH14" s="39">
        <f t="shared" si="139"/>
        <v>25300</v>
      </c>
      <c r="CI14" s="39">
        <f t="shared" si="121"/>
        <v>25300</v>
      </c>
      <c r="CJ14" s="39">
        <f t="shared" ref="CJ14" si="140">CJ13+2650</f>
        <v>25300</v>
      </c>
      <c r="CK14" s="39">
        <f t="shared" si="121"/>
        <v>25300</v>
      </c>
      <c r="CL14" s="39">
        <f t="shared" ref="CL14:CT14" si="141">CL13+2650</f>
        <v>25300</v>
      </c>
      <c r="CM14" s="39">
        <f t="shared" si="141"/>
        <v>25300</v>
      </c>
      <c r="CN14" s="39">
        <f t="shared" si="141"/>
        <v>25300</v>
      </c>
      <c r="CO14" s="39">
        <f t="shared" si="141"/>
        <v>25300</v>
      </c>
      <c r="CP14" s="39">
        <f t="shared" si="141"/>
        <v>25300</v>
      </c>
      <c r="CQ14" s="39">
        <f t="shared" si="141"/>
        <v>25300</v>
      </c>
      <c r="CR14" s="39">
        <f t="shared" si="141"/>
        <v>25300</v>
      </c>
      <c r="CS14" s="39">
        <f t="shared" si="141"/>
        <v>25300</v>
      </c>
      <c r="CT14" s="39">
        <f t="shared" si="141"/>
        <v>25300</v>
      </c>
      <c r="CU14" s="39">
        <f>CU13+2200</f>
        <v>17300</v>
      </c>
      <c r="CV14" s="39">
        <f t="shared" ref="CV14:DX14" si="142">CV13+2200</f>
        <v>17300</v>
      </c>
      <c r="CW14" s="39">
        <f t="shared" si="142"/>
        <v>18000</v>
      </c>
      <c r="CX14" s="39">
        <f t="shared" si="142"/>
        <v>18000</v>
      </c>
      <c r="CY14" s="39">
        <f t="shared" si="142"/>
        <v>17300</v>
      </c>
      <c r="CZ14" s="39">
        <f t="shared" si="142"/>
        <v>17300</v>
      </c>
      <c r="DA14" s="39">
        <f t="shared" si="142"/>
        <v>17300</v>
      </c>
      <c r="DB14" s="39">
        <f t="shared" si="142"/>
        <v>17300</v>
      </c>
      <c r="DC14" s="39">
        <f t="shared" si="142"/>
        <v>17300</v>
      </c>
      <c r="DD14" s="39">
        <f t="shared" si="142"/>
        <v>18000</v>
      </c>
      <c r="DE14" s="39">
        <f t="shared" si="142"/>
        <v>18000</v>
      </c>
      <c r="DF14" s="39">
        <f t="shared" si="142"/>
        <v>17300</v>
      </c>
      <c r="DG14" s="39">
        <f t="shared" si="142"/>
        <v>17300</v>
      </c>
      <c r="DH14" s="39">
        <f t="shared" si="142"/>
        <v>17300</v>
      </c>
      <c r="DI14" s="39">
        <f t="shared" si="142"/>
        <v>15600</v>
      </c>
      <c r="DJ14" s="39">
        <f t="shared" si="142"/>
        <v>15600</v>
      </c>
      <c r="DK14" s="39">
        <f t="shared" si="142"/>
        <v>16100</v>
      </c>
      <c r="DL14" s="39">
        <f t="shared" si="142"/>
        <v>16100</v>
      </c>
      <c r="DM14" s="39">
        <f t="shared" si="142"/>
        <v>15600</v>
      </c>
      <c r="DN14" s="39">
        <f t="shared" si="142"/>
        <v>15600</v>
      </c>
      <c r="DO14" s="39">
        <f t="shared" si="142"/>
        <v>15600</v>
      </c>
      <c r="DP14" s="39">
        <f t="shared" si="142"/>
        <v>15600</v>
      </c>
      <c r="DQ14" s="39">
        <f t="shared" si="142"/>
        <v>15600</v>
      </c>
      <c r="DR14" s="39">
        <f t="shared" si="142"/>
        <v>16100</v>
      </c>
      <c r="DS14" s="39">
        <f t="shared" si="142"/>
        <v>16100</v>
      </c>
      <c r="DT14" s="39">
        <f t="shared" si="142"/>
        <v>15600</v>
      </c>
      <c r="DU14" s="39">
        <f t="shared" si="142"/>
        <v>15600</v>
      </c>
      <c r="DV14" s="39">
        <f t="shared" si="142"/>
        <v>15600</v>
      </c>
      <c r="DW14" s="39">
        <f t="shared" si="142"/>
        <v>15600</v>
      </c>
      <c r="DX14" s="39">
        <f t="shared" si="142"/>
        <v>17300</v>
      </c>
    </row>
    <row r="15" spans="1:128" s="165" customFormat="1">
      <c r="A15" s="39" t="s">
        <v>7</v>
      </c>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row>
    <row r="16" spans="1:128" s="165" customFormat="1">
      <c r="A16" s="40">
        <v>1</v>
      </c>
      <c r="B16" s="39">
        <f t="shared" ref="B16:C16" si="143">B7+3000</f>
        <v>20750</v>
      </c>
      <c r="C16" s="39">
        <f t="shared" si="143"/>
        <v>20750</v>
      </c>
      <c r="D16" s="39">
        <f t="shared" ref="D16" si="144">D7+3000</f>
        <v>22350</v>
      </c>
      <c r="E16" s="39">
        <f t="shared" ref="E16:O16" si="145">E7+4000</f>
        <v>26850</v>
      </c>
      <c r="F16" s="39">
        <f t="shared" si="145"/>
        <v>60850</v>
      </c>
      <c r="G16" s="39">
        <f t="shared" si="145"/>
        <v>60850</v>
      </c>
      <c r="H16" s="39">
        <f t="shared" si="145"/>
        <v>60850</v>
      </c>
      <c r="I16" s="39">
        <f t="shared" ref="I16" si="146">I7+4000</f>
        <v>65850</v>
      </c>
      <c r="J16" s="39">
        <f t="shared" si="145"/>
        <v>65850</v>
      </c>
      <c r="K16" s="39">
        <f t="shared" si="145"/>
        <v>75850</v>
      </c>
      <c r="L16" s="39">
        <f t="shared" si="145"/>
        <v>75850</v>
      </c>
      <c r="M16" s="39">
        <f t="shared" ref="M16" si="147">M7+4000</f>
        <v>65850</v>
      </c>
      <c r="N16" s="39">
        <f t="shared" si="145"/>
        <v>60850</v>
      </c>
      <c r="O16" s="39">
        <f t="shared" si="145"/>
        <v>60850</v>
      </c>
      <c r="P16" s="39">
        <f t="shared" ref="P16:AL16" si="148">P7+3500</f>
        <v>38650</v>
      </c>
      <c r="Q16" s="39">
        <f t="shared" ref="Q16" si="149">Q7+3500</f>
        <v>38650</v>
      </c>
      <c r="R16" s="39">
        <f t="shared" si="148"/>
        <v>28150</v>
      </c>
      <c r="S16" s="39">
        <f t="shared" ref="S16:X16" si="150">S7+3500</f>
        <v>35650</v>
      </c>
      <c r="T16" s="39">
        <f t="shared" si="150"/>
        <v>35650</v>
      </c>
      <c r="U16" s="39">
        <f t="shared" si="150"/>
        <v>30650</v>
      </c>
      <c r="V16" s="39">
        <f t="shared" si="150"/>
        <v>30650</v>
      </c>
      <c r="W16" s="39">
        <f t="shared" si="150"/>
        <v>28150</v>
      </c>
      <c r="X16" s="39">
        <f t="shared" si="150"/>
        <v>28150</v>
      </c>
      <c r="Y16" s="39">
        <f t="shared" si="148"/>
        <v>26150</v>
      </c>
      <c r="Z16" s="39">
        <f t="shared" ref="Z16:AD16" si="151">Z7+3500</f>
        <v>26150</v>
      </c>
      <c r="AA16" s="39">
        <f t="shared" si="151"/>
        <v>26150</v>
      </c>
      <c r="AB16" s="39">
        <f t="shared" si="151"/>
        <v>26150</v>
      </c>
      <c r="AC16" s="39">
        <f t="shared" si="151"/>
        <v>26150</v>
      </c>
      <c r="AD16" s="39">
        <f t="shared" si="151"/>
        <v>26150</v>
      </c>
      <c r="AE16" s="39">
        <f t="shared" si="148"/>
        <v>26150</v>
      </c>
      <c r="AF16" s="39">
        <f t="shared" ref="AF16:AK16" si="152">AF7+3500</f>
        <v>28150</v>
      </c>
      <c r="AG16" s="39">
        <f t="shared" si="152"/>
        <v>30650</v>
      </c>
      <c r="AH16" s="39">
        <f t="shared" si="152"/>
        <v>30650</v>
      </c>
      <c r="AI16" s="39">
        <f t="shared" si="152"/>
        <v>35650</v>
      </c>
      <c r="AJ16" s="39">
        <f t="shared" si="152"/>
        <v>35650</v>
      </c>
      <c r="AK16" s="39">
        <f t="shared" si="152"/>
        <v>35650</v>
      </c>
      <c r="AL16" s="39">
        <f t="shared" si="148"/>
        <v>35650</v>
      </c>
      <c r="AM16" s="39">
        <f t="shared" ref="AM16" si="153">AM7+3500</f>
        <v>35650</v>
      </c>
      <c r="AN16" s="39">
        <f t="shared" ref="AN16:BU16" si="154">AN7+4000</f>
        <v>33650</v>
      </c>
      <c r="AO16" s="39">
        <f t="shared" ref="AO16:AQ16" si="155">AO7+4000</f>
        <v>36150</v>
      </c>
      <c r="AP16" s="39">
        <f t="shared" si="155"/>
        <v>36150</v>
      </c>
      <c r="AQ16" s="39">
        <f t="shared" si="155"/>
        <v>44650</v>
      </c>
      <c r="AR16" s="39">
        <f t="shared" si="154"/>
        <v>44650</v>
      </c>
      <c r="AS16" s="39">
        <f t="shared" ref="AS16:AT16" si="156">AS7+4000</f>
        <v>44650</v>
      </c>
      <c r="AT16" s="39">
        <f t="shared" si="156"/>
        <v>41650</v>
      </c>
      <c r="AU16" s="39">
        <f t="shared" si="154"/>
        <v>36150</v>
      </c>
      <c r="AV16" s="39">
        <f t="shared" ref="AV16:AX16" si="157">AV7+4000</f>
        <v>38650</v>
      </c>
      <c r="AW16" s="39">
        <f t="shared" ref="AW16" si="158">AW7+4000</f>
        <v>38650</v>
      </c>
      <c r="AX16" s="39">
        <f t="shared" si="157"/>
        <v>38650</v>
      </c>
      <c r="AY16" s="39">
        <f t="shared" ref="AY16" si="159">AY7+4000</f>
        <v>29650</v>
      </c>
      <c r="AZ16" s="39">
        <f t="shared" si="154"/>
        <v>36150</v>
      </c>
      <c r="BA16" s="39">
        <f t="shared" ref="BA16" si="160">BA7+4000</f>
        <v>36150</v>
      </c>
      <c r="BB16" s="39">
        <f t="shared" si="154"/>
        <v>41650</v>
      </c>
      <c r="BC16" s="39">
        <f t="shared" ref="BC16" si="161">BC7+4000</f>
        <v>44650</v>
      </c>
      <c r="BD16" s="39">
        <f t="shared" ref="BD16:BF16" si="162">BD7+4000</f>
        <v>44650</v>
      </c>
      <c r="BE16" s="39">
        <f t="shared" si="162"/>
        <v>44650</v>
      </c>
      <c r="BF16" s="39">
        <f t="shared" si="162"/>
        <v>51650</v>
      </c>
      <c r="BG16" s="39">
        <f t="shared" si="154"/>
        <v>51650</v>
      </c>
      <c r="BH16" s="39">
        <f t="shared" si="154"/>
        <v>55150</v>
      </c>
      <c r="BI16" s="39">
        <f t="shared" si="154"/>
        <v>55150</v>
      </c>
      <c r="BJ16" s="39">
        <f t="shared" ref="BJ16:BM16" si="163">BJ7+4000</f>
        <v>63150</v>
      </c>
      <c r="BK16" s="39">
        <f t="shared" si="163"/>
        <v>63150</v>
      </c>
      <c r="BL16" s="39">
        <f t="shared" si="163"/>
        <v>63150</v>
      </c>
      <c r="BM16" s="39">
        <f t="shared" si="163"/>
        <v>59150</v>
      </c>
      <c r="BN16" s="39">
        <f t="shared" si="154"/>
        <v>55150</v>
      </c>
      <c r="BO16" s="39">
        <f t="shared" si="154"/>
        <v>48150</v>
      </c>
      <c r="BP16" s="39">
        <f t="shared" si="154"/>
        <v>48150</v>
      </c>
      <c r="BQ16" s="39">
        <f t="shared" ref="BQ16:BR16" si="164">BQ7+4000</f>
        <v>44650</v>
      </c>
      <c r="BR16" s="39">
        <f t="shared" si="164"/>
        <v>36150</v>
      </c>
      <c r="BS16" s="39">
        <f t="shared" si="154"/>
        <v>36150</v>
      </c>
      <c r="BT16" s="39">
        <f t="shared" ref="BT16" si="165">BT7+4000</f>
        <v>33650</v>
      </c>
      <c r="BU16" s="39">
        <f t="shared" si="154"/>
        <v>29650</v>
      </c>
      <c r="BV16" s="39">
        <f t="shared" ref="BV16:BW16" si="166">BV7+4000</f>
        <v>29650</v>
      </c>
      <c r="BW16" s="39">
        <f t="shared" si="166"/>
        <v>29650</v>
      </c>
      <c r="BX16" s="39">
        <f t="shared" ref="BX16:CK16" si="167">BX7+3500</f>
        <v>24150</v>
      </c>
      <c r="BY16" s="39">
        <f t="shared" si="167"/>
        <v>24150</v>
      </c>
      <c r="BZ16" s="39">
        <f t="shared" si="167"/>
        <v>24150</v>
      </c>
      <c r="CA16" s="39">
        <f t="shared" ref="CA16:CH16" si="168">CA7+3500</f>
        <v>24150</v>
      </c>
      <c r="CB16" s="39">
        <f t="shared" si="168"/>
        <v>24150</v>
      </c>
      <c r="CC16" s="39">
        <f t="shared" si="168"/>
        <v>24150</v>
      </c>
      <c r="CD16" s="39">
        <f t="shared" si="168"/>
        <v>24150</v>
      </c>
      <c r="CE16" s="39">
        <f t="shared" si="168"/>
        <v>24150</v>
      </c>
      <c r="CF16" s="39">
        <f t="shared" si="168"/>
        <v>24150</v>
      </c>
      <c r="CG16" s="39">
        <f t="shared" si="168"/>
        <v>24150</v>
      </c>
      <c r="CH16" s="39">
        <f t="shared" si="168"/>
        <v>24150</v>
      </c>
      <c r="CI16" s="39">
        <f t="shared" si="167"/>
        <v>24150</v>
      </c>
      <c r="CJ16" s="39">
        <f t="shared" ref="CJ16" si="169">CJ7+3500</f>
        <v>24150</v>
      </c>
      <c r="CK16" s="39">
        <f t="shared" si="167"/>
        <v>24150</v>
      </c>
      <c r="CL16" s="39">
        <f t="shared" ref="CL16:CU16" si="170">CL7+3500</f>
        <v>24150</v>
      </c>
      <c r="CM16" s="39">
        <f t="shared" si="170"/>
        <v>24150</v>
      </c>
      <c r="CN16" s="39">
        <f t="shared" si="170"/>
        <v>24150</v>
      </c>
      <c r="CO16" s="39">
        <f t="shared" si="170"/>
        <v>24150</v>
      </c>
      <c r="CP16" s="39">
        <f t="shared" si="170"/>
        <v>24150</v>
      </c>
      <c r="CQ16" s="39">
        <f t="shared" si="170"/>
        <v>24150</v>
      </c>
      <c r="CR16" s="39">
        <f t="shared" si="170"/>
        <v>24150</v>
      </c>
      <c r="CS16" s="39">
        <f t="shared" si="170"/>
        <v>24150</v>
      </c>
      <c r="CT16" s="39">
        <f t="shared" si="170"/>
        <v>24150</v>
      </c>
      <c r="CU16" s="39">
        <f t="shared" si="170"/>
        <v>16600</v>
      </c>
      <c r="CV16" s="39">
        <f t="shared" ref="CV16:DX16" si="171">CV7+3500</f>
        <v>16600</v>
      </c>
      <c r="CW16" s="39">
        <f t="shared" si="171"/>
        <v>17300</v>
      </c>
      <c r="CX16" s="39">
        <f t="shared" si="171"/>
        <v>17300</v>
      </c>
      <c r="CY16" s="39">
        <f t="shared" si="171"/>
        <v>16600</v>
      </c>
      <c r="CZ16" s="39">
        <f t="shared" si="171"/>
        <v>16600</v>
      </c>
      <c r="DA16" s="39">
        <f t="shared" si="171"/>
        <v>16600</v>
      </c>
      <c r="DB16" s="39">
        <f t="shared" si="171"/>
        <v>16600</v>
      </c>
      <c r="DC16" s="39">
        <f t="shared" si="171"/>
        <v>16600</v>
      </c>
      <c r="DD16" s="39">
        <f t="shared" si="171"/>
        <v>17300</v>
      </c>
      <c r="DE16" s="39">
        <f t="shared" si="171"/>
        <v>17300</v>
      </c>
      <c r="DF16" s="39">
        <f t="shared" si="171"/>
        <v>16600</v>
      </c>
      <c r="DG16" s="39">
        <f t="shared" si="171"/>
        <v>16600</v>
      </c>
      <c r="DH16" s="39">
        <f t="shared" si="171"/>
        <v>16600</v>
      </c>
      <c r="DI16" s="39">
        <f t="shared" si="171"/>
        <v>14900</v>
      </c>
      <c r="DJ16" s="39">
        <f t="shared" si="171"/>
        <v>14900</v>
      </c>
      <c r="DK16" s="39">
        <f t="shared" si="171"/>
        <v>15400</v>
      </c>
      <c r="DL16" s="39">
        <f t="shared" si="171"/>
        <v>15400</v>
      </c>
      <c r="DM16" s="39">
        <f t="shared" si="171"/>
        <v>14900</v>
      </c>
      <c r="DN16" s="39">
        <f t="shared" si="171"/>
        <v>14900</v>
      </c>
      <c r="DO16" s="39">
        <f t="shared" si="171"/>
        <v>14900</v>
      </c>
      <c r="DP16" s="39">
        <f t="shared" si="171"/>
        <v>14900</v>
      </c>
      <c r="DQ16" s="39">
        <f t="shared" si="171"/>
        <v>14900</v>
      </c>
      <c r="DR16" s="39">
        <f t="shared" si="171"/>
        <v>15400</v>
      </c>
      <c r="DS16" s="39">
        <f t="shared" si="171"/>
        <v>15400</v>
      </c>
      <c r="DT16" s="39">
        <f t="shared" si="171"/>
        <v>14900</v>
      </c>
      <c r="DU16" s="39">
        <f t="shared" si="171"/>
        <v>14900</v>
      </c>
      <c r="DV16" s="39">
        <f t="shared" si="171"/>
        <v>14900</v>
      </c>
      <c r="DW16" s="39">
        <f t="shared" si="171"/>
        <v>14900</v>
      </c>
      <c r="DX16" s="39">
        <f t="shared" si="171"/>
        <v>16600</v>
      </c>
    </row>
    <row r="17" spans="1:128" s="165" customFormat="1">
      <c r="A17" s="40">
        <v>2</v>
      </c>
      <c r="B17" s="39">
        <f t="shared" ref="B17:C17" si="172">B16+2250</f>
        <v>23000</v>
      </c>
      <c r="C17" s="39">
        <f t="shared" si="172"/>
        <v>23000</v>
      </c>
      <c r="D17" s="39">
        <f t="shared" ref="D17" si="173">D16+2250</f>
        <v>24600</v>
      </c>
      <c r="E17" s="39">
        <f t="shared" ref="E17:O17" si="174">E16+2850</f>
        <v>29700</v>
      </c>
      <c r="F17" s="39">
        <f t="shared" si="174"/>
        <v>63700</v>
      </c>
      <c r="G17" s="39">
        <f t="shared" si="174"/>
        <v>63700</v>
      </c>
      <c r="H17" s="39">
        <f t="shared" si="174"/>
        <v>63700</v>
      </c>
      <c r="I17" s="39">
        <f t="shared" ref="I17" si="175">I16+2850</f>
        <v>68700</v>
      </c>
      <c r="J17" s="39">
        <f t="shared" si="174"/>
        <v>68700</v>
      </c>
      <c r="K17" s="39">
        <f t="shared" si="174"/>
        <v>78700</v>
      </c>
      <c r="L17" s="39">
        <f t="shared" si="174"/>
        <v>78700</v>
      </c>
      <c r="M17" s="39">
        <f t="shared" ref="M17" si="176">M16+2850</f>
        <v>68700</v>
      </c>
      <c r="N17" s="39">
        <f t="shared" si="174"/>
        <v>63700</v>
      </c>
      <c r="O17" s="39">
        <f t="shared" si="174"/>
        <v>63700</v>
      </c>
      <c r="P17" s="39">
        <f t="shared" ref="P17:CK17" si="177">P16+2650</f>
        <v>41300</v>
      </c>
      <c r="Q17" s="39">
        <f t="shared" si="177"/>
        <v>41300</v>
      </c>
      <c r="R17" s="39">
        <f t="shared" si="177"/>
        <v>30800</v>
      </c>
      <c r="S17" s="39">
        <f t="shared" ref="S17:X17" si="178">S16+2650</f>
        <v>38300</v>
      </c>
      <c r="T17" s="39">
        <f t="shared" si="178"/>
        <v>38300</v>
      </c>
      <c r="U17" s="39">
        <f t="shared" si="178"/>
        <v>33300</v>
      </c>
      <c r="V17" s="39">
        <f t="shared" si="178"/>
        <v>33300</v>
      </c>
      <c r="W17" s="39">
        <f t="shared" si="178"/>
        <v>30800</v>
      </c>
      <c r="X17" s="39">
        <f t="shared" si="178"/>
        <v>30800</v>
      </c>
      <c r="Y17" s="39">
        <f t="shared" si="177"/>
        <v>28800</v>
      </c>
      <c r="Z17" s="39">
        <f t="shared" ref="Z17:AD17" si="179">Z16+2650</f>
        <v>28800</v>
      </c>
      <c r="AA17" s="39">
        <f t="shared" si="179"/>
        <v>28800</v>
      </c>
      <c r="AB17" s="39">
        <f t="shared" si="179"/>
        <v>28800</v>
      </c>
      <c r="AC17" s="39">
        <f t="shared" si="179"/>
        <v>28800</v>
      </c>
      <c r="AD17" s="39">
        <f t="shared" si="179"/>
        <v>28800</v>
      </c>
      <c r="AE17" s="39">
        <f t="shared" si="177"/>
        <v>28800</v>
      </c>
      <c r="AF17" s="39">
        <f t="shared" ref="AF17:AK17" si="180">AF16+2650</f>
        <v>30800</v>
      </c>
      <c r="AG17" s="39">
        <f t="shared" si="180"/>
        <v>33300</v>
      </c>
      <c r="AH17" s="39">
        <f t="shared" si="180"/>
        <v>33300</v>
      </c>
      <c r="AI17" s="39">
        <f t="shared" si="180"/>
        <v>38300</v>
      </c>
      <c r="AJ17" s="39">
        <f t="shared" si="180"/>
        <v>38300</v>
      </c>
      <c r="AK17" s="39">
        <f t="shared" si="180"/>
        <v>38300</v>
      </c>
      <c r="AL17" s="39">
        <f t="shared" si="177"/>
        <v>38300</v>
      </c>
      <c r="AM17" s="39">
        <f t="shared" ref="AM17" si="181">AM16+2650</f>
        <v>38300</v>
      </c>
      <c r="AN17" s="39">
        <f t="shared" si="177"/>
        <v>36300</v>
      </c>
      <c r="AO17" s="39">
        <f t="shared" ref="AO17:AQ17" si="182">AO16+2650</f>
        <v>38800</v>
      </c>
      <c r="AP17" s="39">
        <f t="shared" si="182"/>
        <v>38800</v>
      </c>
      <c r="AQ17" s="39">
        <f t="shared" si="182"/>
        <v>47300</v>
      </c>
      <c r="AR17" s="39">
        <f t="shared" si="177"/>
        <v>47300</v>
      </c>
      <c r="AS17" s="39">
        <f t="shared" ref="AS17:AT17" si="183">AS16+2650</f>
        <v>47300</v>
      </c>
      <c r="AT17" s="39">
        <f t="shared" si="183"/>
        <v>44300</v>
      </c>
      <c r="AU17" s="39">
        <f t="shared" si="177"/>
        <v>38800</v>
      </c>
      <c r="AV17" s="39">
        <f t="shared" ref="AV17:AX17" si="184">AV16+2650</f>
        <v>41300</v>
      </c>
      <c r="AW17" s="39">
        <f t="shared" ref="AW17" si="185">AW16+2650</f>
        <v>41300</v>
      </c>
      <c r="AX17" s="39">
        <f t="shared" si="184"/>
        <v>41300</v>
      </c>
      <c r="AY17" s="39">
        <f t="shared" ref="AY17" si="186">AY16+2650</f>
        <v>32300</v>
      </c>
      <c r="AZ17" s="39">
        <f t="shared" si="177"/>
        <v>38800</v>
      </c>
      <c r="BA17" s="39">
        <f t="shared" ref="BA17" si="187">BA16+2650</f>
        <v>38800</v>
      </c>
      <c r="BB17" s="39">
        <f t="shared" si="177"/>
        <v>44300</v>
      </c>
      <c r="BC17" s="39">
        <f t="shared" ref="BC17" si="188">BC16+2650</f>
        <v>47300</v>
      </c>
      <c r="BD17" s="39">
        <f t="shared" ref="BD17:BF17" si="189">BD16+2650</f>
        <v>47300</v>
      </c>
      <c r="BE17" s="39">
        <f t="shared" si="189"/>
        <v>47300</v>
      </c>
      <c r="BF17" s="39">
        <f t="shared" si="189"/>
        <v>54300</v>
      </c>
      <c r="BG17" s="39">
        <f t="shared" si="177"/>
        <v>54300</v>
      </c>
      <c r="BH17" s="39">
        <f t="shared" si="177"/>
        <v>57800</v>
      </c>
      <c r="BI17" s="39">
        <f t="shared" si="177"/>
        <v>57800</v>
      </c>
      <c r="BJ17" s="39">
        <f t="shared" ref="BJ17:BM17" si="190">BJ16+2650</f>
        <v>65800</v>
      </c>
      <c r="BK17" s="39">
        <f t="shared" si="190"/>
        <v>65800</v>
      </c>
      <c r="BL17" s="39">
        <f t="shared" si="190"/>
        <v>65800</v>
      </c>
      <c r="BM17" s="39">
        <f t="shared" si="190"/>
        <v>61800</v>
      </c>
      <c r="BN17" s="39">
        <f t="shared" si="177"/>
        <v>57800</v>
      </c>
      <c r="BO17" s="39">
        <f t="shared" si="177"/>
        <v>50800</v>
      </c>
      <c r="BP17" s="39">
        <f t="shared" si="177"/>
        <v>50800</v>
      </c>
      <c r="BQ17" s="39">
        <f t="shared" ref="BQ17:BR17" si="191">BQ16+2650</f>
        <v>47300</v>
      </c>
      <c r="BR17" s="39">
        <f t="shared" si="191"/>
        <v>38800</v>
      </c>
      <c r="BS17" s="39">
        <f t="shared" si="177"/>
        <v>38800</v>
      </c>
      <c r="BT17" s="39">
        <f t="shared" ref="BT17" si="192">BT16+2650</f>
        <v>36300</v>
      </c>
      <c r="BU17" s="39">
        <f t="shared" si="177"/>
        <v>32300</v>
      </c>
      <c r="BV17" s="39">
        <f t="shared" ref="BV17:BW17" si="193">BV16+2650</f>
        <v>32300</v>
      </c>
      <c r="BW17" s="39">
        <f t="shared" si="193"/>
        <v>32300</v>
      </c>
      <c r="BX17" s="39">
        <f t="shared" si="177"/>
        <v>26800</v>
      </c>
      <c r="BY17" s="39">
        <f t="shared" ref="BY17:BZ17" si="194">BY16+2650</f>
        <v>26800</v>
      </c>
      <c r="BZ17" s="39">
        <f t="shared" si="194"/>
        <v>26800</v>
      </c>
      <c r="CA17" s="39">
        <f t="shared" ref="CA17:CH17" si="195">CA16+2650</f>
        <v>26800</v>
      </c>
      <c r="CB17" s="39">
        <f t="shared" si="195"/>
        <v>26800</v>
      </c>
      <c r="CC17" s="39">
        <f t="shared" si="195"/>
        <v>26800</v>
      </c>
      <c r="CD17" s="39">
        <f t="shared" si="195"/>
        <v>26800</v>
      </c>
      <c r="CE17" s="39">
        <f t="shared" si="195"/>
        <v>26800</v>
      </c>
      <c r="CF17" s="39">
        <f t="shared" si="195"/>
        <v>26800</v>
      </c>
      <c r="CG17" s="39">
        <f t="shared" si="195"/>
        <v>26800</v>
      </c>
      <c r="CH17" s="39">
        <f t="shared" si="195"/>
        <v>26800</v>
      </c>
      <c r="CI17" s="39">
        <f t="shared" si="177"/>
        <v>26800</v>
      </c>
      <c r="CJ17" s="39">
        <f t="shared" ref="CJ17" si="196">CJ16+2650</f>
        <v>26800</v>
      </c>
      <c r="CK17" s="39">
        <f t="shared" si="177"/>
        <v>26800</v>
      </c>
      <c r="CL17" s="39">
        <f t="shared" ref="CL17:CT17" si="197">CL16+2650</f>
        <v>26800</v>
      </c>
      <c r="CM17" s="39">
        <f t="shared" si="197"/>
        <v>26800</v>
      </c>
      <c r="CN17" s="39">
        <f t="shared" si="197"/>
        <v>26800</v>
      </c>
      <c r="CO17" s="39">
        <f t="shared" si="197"/>
        <v>26800</v>
      </c>
      <c r="CP17" s="39">
        <f t="shared" si="197"/>
        <v>26800</v>
      </c>
      <c r="CQ17" s="39">
        <f t="shared" si="197"/>
        <v>26800</v>
      </c>
      <c r="CR17" s="39">
        <f t="shared" si="197"/>
        <v>26800</v>
      </c>
      <c r="CS17" s="39">
        <f t="shared" si="197"/>
        <v>26800</v>
      </c>
      <c r="CT17" s="39">
        <f t="shared" si="197"/>
        <v>26800</v>
      </c>
      <c r="CU17" s="39">
        <f>CU16+2200</f>
        <v>18800</v>
      </c>
      <c r="CV17" s="39">
        <f t="shared" ref="CV17:DX17" si="198">CV16+2200</f>
        <v>18800</v>
      </c>
      <c r="CW17" s="39">
        <f t="shared" si="198"/>
        <v>19500</v>
      </c>
      <c r="CX17" s="39">
        <f t="shared" si="198"/>
        <v>19500</v>
      </c>
      <c r="CY17" s="39">
        <f t="shared" si="198"/>
        <v>18800</v>
      </c>
      <c r="CZ17" s="39">
        <f t="shared" si="198"/>
        <v>18800</v>
      </c>
      <c r="DA17" s="39">
        <f t="shared" si="198"/>
        <v>18800</v>
      </c>
      <c r="DB17" s="39">
        <f t="shared" si="198"/>
        <v>18800</v>
      </c>
      <c r="DC17" s="39">
        <f t="shared" si="198"/>
        <v>18800</v>
      </c>
      <c r="DD17" s="39">
        <f t="shared" si="198"/>
        <v>19500</v>
      </c>
      <c r="DE17" s="39">
        <f t="shared" si="198"/>
        <v>19500</v>
      </c>
      <c r="DF17" s="39">
        <f t="shared" si="198"/>
        <v>18800</v>
      </c>
      <c r="DG17" s="39">
        <f t="shared" si="198"/>
        <v>18800</v>
      </c>
      <c r="DH17" s="39">
        <f t="shared" si="198"/>
        <v>18800</v>
      </c>
      <c r="DI17" s="39">
        <f t="shared" si="198"/>
        <v>17100</v>
      </c>
      <c r="DJ17" s="39">
        <f t="shared" si="198"/>
        <v>17100</v>
      </c>
      <c r="DK17" s="39">
        <f t="shared" si="198"/>
        <v>17600</v>
      </c>
      <c r="DL17" s="39">
        <f t="shared" si="198"/>
        <v>17600</v>
      </c>
      <c r="DM17" s="39">
        <f t="shared" si="198"/>
        <v>17100</v>
      </c>
      <c r="DN17" s="39">
        <f t="shared" si="198"/>
        <v>17100</v>
      </c>
      <c r="DO17" s="39">
        <f t="shared" si="198"/>
        <v>17100</v>
      </c>
      <c r="DP17" s="39">
        <f t="shared" si="198"/>
        <v>17100</v>
      </c>
      <c r="DQ17" s="39">
        <f t="shared" si="198"/>
        <v>17100</v>
      </c>
      <c r="DR17" s="39">
        <f t="shared" si="198"/>
        <v>17600</v>
      </c>
      <c r="DS17" s="39">
        <f t="shared" si="198"/>
        <v>17600</v>
      </c>
      <c r="DT17" s="39">
        <f t="shared" si="198"/>
        <v>17100</v>
      </c>
      <c r="DU17" s="39">
        <f t="shared" si="198"/>
        <v>17100</v>
      </c>
      <c r="DV17" s="39">
        <f t="shared" si="198"/>
        <v>17100</v>
      </c>
      <c r="DW17" s="39">
        <f t="shared" si="198"/>
        <v>17100</v>
      </c>
      <c r="DX17" s="39">
        <f t="shared" si="198"/>
        <v>18800</v>
      </c>
    </row>
    <row r="18" spans="1:128" s="165" customFormat="1" ht="24">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row>
    <row r="19" spans="1:128" s="165" customFormat="1">
      <c r="A19" s="40">
        <v>1</v>
      </c>
      <c r="B19" s="39">
        <f t="shared" ref="B19:CK19" si="199">B10</f>
        <v>18750</v>
      </c>
      <c r="C19" s="39">
        <f t="shared" si="199"/>
        <v>18750</v>
      </c>
      <c r="D19" s="39">
        <f t="shared" ref="D19" si="200">D10</f>
        <v>20350</v>
      </c>
      <c r="E19" s="39">
        <f t="shared" si="199"/>
        <v>23850</v>
      </c>
      <c r="F19" s="39">
        <f t="shared" si="199"/>
        <v>57850</v>
      </c>
      <c r="G19" s="39">
        <f t="shared" si="199"/>
        <v>57850</v>
      </c>
      <c r="H19" s="39">
        <f t="shared" si="199"/>
        <v>57850</v>
      </c>
      <c r="I19" s="39">
        <f t="shared" ref="I19" si="201">I10</f>
        <v>62850</v>
      </c>
      <c r="J19" s="39">
        <f t="shared" si="199"/>
        <v>62850</v>
      </c>
      <c r="K19" s="39">
        <f t="shared" si="199"/>
        <v>72850</v>
      </c>
      <c r="L19" s="39">
        <f t="shared" si="199"/>
        <v>72850</v>
      </c>
      <c r="M19" s="39">
        <f t="shared" ref="M19" si="202">M10</f>
        <v>62850</v>
      </c>
      <c r="N19" s="39">
        <f t="shared" si="199"/>
        <v>57850</v>
      </c>
      <c r="O19" s="39">
        <f t="shared" si="199"/>
        <v>57850</v>
      </c>
      <c r="P19" s="39">
        <f t="shared" si="199"/>
        <v>36150</v>
      </c>
      <c r="Q19" s="39">
        <f t="shared" ref="Q19" si="203">Q10</f>
        <v>36150</v>
      </c>
      <c r="R19" s="39">
        <f t="shared" si="199"/>
        <v>25650</v>
      </c>
      <c r="S19" s="39">
        <f t="shared" ref="S19:X19" si="204">S10</f>
        <v>33150</v>
      </c>
      <c r="T19" s="39">
        <f t="shared" si="204"/>
        <v>33150</v>
      </c>
      <c r="U19" s="39">
        <f t="shared" si="204"/>
        <v>28150</v>
      </c>
      <c r="V19" s="39">
        <f t="shared" si="204"/>
        <v>28150</v>
      </c>
      <c r="W19" s="39">
        <f t="shared" si="204"/>
        <v>25650</v>
      </c>
      <c r="X19" s="39">
        <f t="shared" si="204"/>
        <v>25650</v>
      </c>
      <c r="Y19" s="39">
        <f t="shared" si="199"/>
        <v>23650</v>
      </c>
      <c r="Z19" s="39">
        <f t="shared" ref="Z19:AD19" si="205">Z10</f>
        <v>23650</v>
      </c>
      <c r="AA19" s="39">
        <f t="shared" si="205"/>
        <v>23650</v>
      </c>
      <c r="AB19" s="39">
        <f t="shared" si="205"/>
        <v>23650</v>
      </c>
      <c r="AC19" s="39">
        <f t="shared" si="205"/>
        <v>23650</v>
      </c>
      <c r="AD19" s="39">
        <f t="shared" si="205"/>
        <v>23650</v>
      </c>
      <c r="AE19" s="39">
        <f t="shared" si="199"/>
        <v>23650</v>
      </c>
      <c r="AF19" s="39">
        <f t="shared" ref="AF19:AK19" si="206">AF10</f>
        <v>25650</v>
      </c>
      <c r="AG19" s="39">
        <f t="shared" si="206"/>
        <v>28150</v>
      </c>
      <c r="AH19" s="39">
        <f t="shared" si="206"/>
        <v>28150</v>
      </c>
      <c r="AI19" s="39">
        <f t="shared" si="206"/>
        <v>33150</v>
      </c>
      <c r="AJ19" s="39">
        <f t="shared" si="206"/>
        <v>33150</v>
      </c>
      <c r="AK19" s="39">
        <f t="shared" si="206"/>
        <v>33150</v>
      </c>
      <c r="AL19" s="39">
        <f t="shared" si="199"/>
        <v>33150</v>
      </c>
      <c r="AM19" s="39">
        <f t="shared" ref="AM19" si="207">AM10</f>
        <v>33150</v>
      </c>
      <c r="AN19" s="39">
        <f t="shared" si="199"/>
        <v>30650</v>
      </c>
      <c r="AO19" s="39">
        <f t="shared" ref="AO19:AQ19" si="208">AO10</f>
        <v>33150</v>
      </c>
      <c r="AP19" s="39">
        <f t="shared" si="208"/>
        <v>33150</v>
      </c>
      <c r="AQ19" s="39">
        <f t="shared" si="208"/>
        <v>41650</v>
      </c>
      <c r="AR19" s="39">
        <f t="shared" si="199"/>
        <v>41650</v>
      </c>
      <c r="AS19" s="39">
        <f t="shared" ref="AS19:AT19" si="209">AS10</f>
        <v>41650</v>
      </c>
      <c r="AT19" s="39">
        <f t="shared" si="209"/>
        <v>38650</v>
      </c>
      <c r="AU19" s="39">
        <f t="shared" si="199"/>
        <v>33150</v>
      </c>
      <c r="AV19" s="39">
        <f t="shared" ref="AV19:AX19" si="210">AV10</f>
        <v>35650</v>
      </c>
      <c r="AW19" s="39">
        <f t="shared" ref="AW19" si="211">AW10</f>
        <v>35650</v>
      </c>
      <c r="AX19" s="39">
        <f t="shared" si="210"/>
        <v>35650</v>
      </c>
      <c r="AY19" s="39">
        <f t="shared" ref="AY19" si="212">AY10</f>
        <v>26650</v>
      </c>
      <c r="AZ19" s="39">
        <f t="shared" si="199"/>
        <v>33150</v>
      </c>
      <c r="BA19" s="39">
        <f t="shared" ref="BA19" si="213">BA10</f>
        <v>33150</v>
      </c>
      <c r="BB19" s="39">
        <f t="shared" si="199"/>
        <v>38650</v>
      </c>
      <c r="BC19" s="39">
        <f t="shared" ref="BC19" si="214">BC10</f>
        <v>41650</v>
      </c>
      <c r="BD19" s="39">
        <f t="shared" ref="BD19:BF19" si="215">BD10</f>
        <v>41650</v>
      </c>
      <c r="BE19" s="39">
        <f t="shared" si="215"/>
        <v>41650</v>
      </c>
      <c r="BF19" s="39">
        <f t="shared" si="215"/>
        <v>48650</v>
      </c>
      <c r="BG19" s="39">
        <f t="shared" si="199"/>
        <v>48650</v>
      </c>
      <c r="BH19" s="39">
        <f t="shared" si="199"/>
        <v>52150</v>
      </c>
      <c r="BI19" s="39">
        <f t="shared" si="199"/>
        <v>52150</v>
      </c>
      <c r="BJ19" s="39">
        <f t="shared" ref="BJ19:BM19" si="216">BJ10</f>
        <v>60150</v>
      </c>
      <c r="BK19" s="39">
        <f t="shared" si="216"/>
        <v>60150</v>
      </c>
      <c r="BL19" s="39">
        <f t="shared" si="216"/>
        <v>60150</v>
      </c>
      <c r="BM19" s="39">
        <f t="shared" si="216"/>
        <v>56150</v>
      </c>
      <c r="BN19" s="39">
        <f t="shared" si="199"/>
        <v>52150</v>
      </c>
      <c r="BO19" s="39">
        <f t="shared" si="199"/>
        <v>45150</v>
      </c>
      <c r="BP19" s="39">
        <f t="shared" si="199"/>
        <v>45150</v>
      </c>
      <c r="BQ19" s="39">
        <f t="shared" ref="BQ19:BR19" si="217">BQ10</f>
        <v>41650</v>
      </c>
      <c r="BR19" s="39">
        <f t="shared" si="217"/>
        <v>33150</v>
      </c>
      <c r="BS19" s="39">
        <f t="shared" si="199"/>
        <v>33150</v>
      </c>
      <c r="BT19" s="39">
        <f t="shared" ref="BT19" si="218">BT10</f>
        <v>30650</v>
      </c>
      <c r="BU19" s="39">
        <f t="shared" si="199"/>
        <v>26650</v>
      </c>
      <c r="BV19" s="39">
        <f t="shared" ref="BV19:BW19" si="219">BV10</f>
        <v>26650</v>
      </c>
      <c r="BW19" s="39">
        <f t="shared" si="219"/>
        <v>26650</v>
      </c>
      <c r="BX19" s="39">
        <f t="shared" si="199"/>
        <v>21650</v>
      </c>
      <c r="BY19" s="39">
        <f t="shared" ref="BY19:BZ19" si="220">BY10</f>
        <v>21650</v>
      </c>
      <c r="BZ19" s="39">
        <f t="shared" si="220"/>
        <v>21650</v>
      </c>
      <c r="CA19" s="39">
        <f t="shared" ref="CA19:CH19" si="221">CA10</f>
        <v>21650</v>
      </c>
      <c r="CB19" s="39">
        <f t="shared" si="221"/>
        <v>21650</v>
      </c>
      <c r="CC19" s="39">
        <f t="shared" si="221"/>
        <v>21650</v>
      </c>
      <c r="CD19" s="39">
        <f t="shared" si="221"/>
        <v>21650</v>
      </c>
      <c r="CE19" s="39">
        <f t="shared" si="221"/>
        <v>21650</v>
      </c>
      <c r="CF19" s="39">
        <f t="shared" si="221"/>
        <v>21650</v>
      </c>
      <c r="CG19" s="39">
        <f t="shared" si="221"/>
        <v>21650</v>
      </c>
      <c r="CH19" s="39">
        <f t="shared" si="221"/>
        <v>21650</v>
      </c>
      <c r="CI19" s="39">
        <f t="shared" si="199"/>
        <v>21650</v>
      </c>
      <c r="CJ19" s="39">
        <f t="shared" ref="CJ19" si="222">CJ10</f>
        <v>21650</v>
      </c>
      <c r="CK19" s="39">
        <f t="shared" si="199"/>
        <v>21650</v>
      </c>
      <c r="CL19" s="39">
        <f t="shared" ref="CL19:CU19" si="223">CL10</f>
        <v>21650</v>
      </c>
      <c r="CM19" s="39">
        <f t="shared" si="223"/>
        <v>21650</v>
      </c>
      <c r="CN19" s="39">
        <f t="shared" si="223"/>
        <v>21650</v>
      </c>
      <c r="CO19" s="39">
        <f t="shared" si="223"/>
        <v>21650</v>
      </c>
      <c r="CP19" s="39">
        <f t="shared" si="223"/>
        <v>21650</v>
      </c>
      <c r="CQ19" s="39">
        <f t="shared" si="223"/>
        <v>21650</v>
      </c>
      <c r="CR19" s="39">
        <f t="shared" si="223"/>
        <v>21650</v>
      </c>
      <c r="CS19" s="39">
        <f t="shared" si="223"/>
        <v>21650</v>
      </c>
      <c r="CT19" s="39">
        <f t="shared" si="223"/>
        <v>21650</v>
      </c>
      <c r="CU19" s="39">
        <f t="shared" si="223"/>
        <v>14100</v>
      </c>
      <c r="CV19" s="39">
        <f t="shared" ref="CV19:DX19" si="224">CV10</f>
        <v>14100</v>
      </c>
      <c r="CW19" s="39">
        <f t="shared" si="224"/>
        <v>14800</v>
      </c>
      <c r="CX19" s="39">
        <f t="shared" si="224"/>
        <v>14800</v>
      </c>
      <c r="CY19" s="39">
        <f t="shared" si="224"/>
        <v>14100</v>
      </c>
      <c r="CZ19" s="39">
        <f t="shared" si="224"/>
        <v>14100</v>
      </c>
      <c r="DA19" s="39">
        <f t="shared" si="224"/>
        <v>14100</v>
      </c>
      <c r="DB19" s="39">
        <f t="shared" si="224"/>
        <v>14100</v>
      </c>
      <c r="DC19" s="39">
        <f t="shared" si="224"/>
        <v>14100</v>
      </c>
      <c r="DD19" s="39">
        <f t="shared" si="224"/>
        <v>14800</v>
      </c>
      <c r="DE19" s="39">
        <f t="shared" si="224"/>
        <v>14800</v>
      </c>
      <c r="DF19" s="39">
        <f t="shared" si="224"/>
        <v>14100</v>
      </c>
      <c r="DG19" s="39">
        <f t="shared" si="224"/>
        <v>14100</v>
      </c>
      <c r="DH19" s="39">
        <f t="shared" si="224"/>
        <v>14100</v>
      </c>
      <c r="DI19" s="39">
        <f t="shared" si="224"/>
        <v>12400</v>
      </c>
      <c r="DJ19" s="39">
        <f t="shared" si="224"/>
        <v>12400</v>
      </c>
      <c r="DK19" s="39">
        <f t="shared" si="224"/>
        <v>12900</v>
      </c>
      <c r="DL19" s="39">
        <f t="shared" si="224"/>
        <v>12900</v>
      </c>
      <c r="DM19" s="39">
        <f t="shared" si="224"/>
        <v>12400</v>
      </c>
      <c r="DN19" s="39">
        <f t="shared" si="224"/>
        <v>12400</v>
      </c>
      <c r="DO19" s="39">
        <f t="shared" si="224"/>
        <v>12400</v>
      </c>
      <c r="DP19" s="39">
        <f t="shared" si="224"/>
        <v>12400</v>
      </c>
      <c r="DQ19" s="39">
        <f t="shared" si="224"/>
        <v>12400</v>
      </c>
      <c r="DR19" s="39">
        <f t="shared" si="224"/>
        <v>12900</v>
      </c>
      <c r="DS19" s="39">
        <f t="shared" si="224"/>
        <v>12900</v>
      </c>
      <c r="DT19" s="39">
        <f t="shared" si="224"/>
        <v>12400</v>
      </c>
      <c r="DU19" s="39">
        <f t="shared" si="224"/>
        <v>12400</v>
      </c>
      <c r="DV19" s="39">
        <f t="shared" si="224"/>
        <v>12400</v>
      </c>
      <c r="DW19" s="39">
        <f t="shared" si="224"/>
        <v>12400</v>
      </c>
      <c r="DX19" s="39">
        <f t="shared" si="224"/>
        <v>14100</v>
      </c>
    </row>
    <row r="20" spans="1:128" s="165" customFormat="1">
      <c r="A20" s="40">
        <v>2</v>
      </c>
      <c r="B20" s="39">
        <f t="shared" ref="B20:CK20" si="225">B11</f>
        <v>21000</v>
      </c>
      <c r="C20" s="39">
        <f t="shared" si="225"/>
        <v>21000</v>
      </c>
      <c r="D20" s="39">
        <f t="shared" ref="D20" si="226">D11</f>
        <v>22600</v>
      </c>
      <c r="E20" s="39">
        <f t="shared" si="225"/>
        <v>26700</v>
      </c>
      <c r="F20" s="39">
        <f t="shared" si="225"/>
        <v>60700</v>
      </c>
      <c r="G20" s="39">
        <f t="shared" si="225"/>
        <v>60700</v>
      </c>
      <c r="H20" s="39">
        <f t="shared" si="225"/>
        <v>60700</v>
      </c>
      <c r="I20" s="39">
        <f t="shared" ref="I20" si="227">I11</f>
        <v>65700</v>
      </c>
      <c r="J20" s="39">
        <f t="shared" si="225"/>
        <v>65700</v>
      </c>
      <c r="K20" s="39">
        <f t="shared" si="225"/>
        <v>75700</v>
      </c>
      <c r="L20" s="39">
        <f t="shared" si="225"/>
        <v>75700</v>
      </c>
      <c r="M20" s="39">
        <f t="shared" ref="M20" si="228">M11</f>
        <v>65700</v>
      </c>
      <c r="N20" s="39">
        <f t="shared" si="225"/>
        <v>60700</v>
      </c>
      <c r="O20" s="39">
        <f t="shared" si="225"/>
        <v>60700</v>
      </c>
      <c r="P20" s="39">
        <f t="shared" si="225"/>
        <v>38800</v>
      </c>
      <c r="Q20" s="39">
        <f t="shared" ref="Q20" si="229">Q11</f>
        <v>38800</v>
      </c>
      <c r="R20" s="39">
        <f t="shared" si="225"/>
        <v>28300</v>
      </c>
      <c r="S20" s="39">
        <f t="shared" ref="S20:X20" si="230">S11</f>
        <v>35800</v>
      </c>
      <c r="T20" s="39">
        <f t="shared" si="230"/>
        <v>35800</v>
      </c>
      <c r="U20" s="39">
        <f t="shared" si="230"/>
        <v>30800</v>
      </c>
      <c r="V20" s="39">
        <f t="shared" si="230"/>
        <v>30800</v>
      </c>
      <c r="W20" s="39">
        <f t="shared" si="230"/>
        <v>28300</v>
      </c>
      <c r="X20" s="39">
        <f t="shared" si="230"/>
        <v>28300</v>
      </c>
      <c r="Y20" s="39">
        <f t="shared" si="225"/>
        <v>26300</v>
      </c>
      <c r="Z20" s="39">
        <f t="shared" ref="Z20:AD20" si="231">Z11</f>
        <v>26300</v>
      </c>
      <c r="AA20" s="39">
        <f t="shared" si="231"/>
        <v>26300</v>
      </c>
      <c r="AB20" s="39">
        <f t="shared" si="231"/>
        <v>26300</v>
      </c>
      <c r="AC20" s="39">
        <f t="shared" si="231"/>
        <v>26300</v>
      </c>
      <c r="AD20" s="39">
        <f t="shared" si="231"/>
        <v>26300</v>
      </c>
      <c r="AE20" s="39">
        <f t="shared" si="225"/>
        <v>26300</v>
      </c>
      <c r="AF20" s="39">
        <f t="shared" ref="AF20:AK20" si="232">AF11</f>
        <v>28300</v>
      </c>
      <c r="AG20" s="39">
        <f t="shared" si="232"/>
        <v>30800</v>
      </c>
      <c r="AH20" s="39">
        <f t="shared" si="232"/>
        <v>30800</v>
      </c>
      <c r="AI20" s="39">
        <f t="shared" si="232"/>
        <v>35800</v>
      </c>
      <c r="AJ20" s="39">
        <f t="shared" si="232"/>
        <v>35800</v>
      </c>
      <c r="AK20" s="39">
        <f t="shared" si="232"/>
        <v>35800</v>
      </c>
      <c r="AL20" s="39">
        <f t="shared" si="225"/>
        <v>35800</v>
      </c>
      <c r="AM20" s="39">
        <f t="shared" ref="AM20" si="233">AM11</f>
        <v>35800</v>
      </c>
      <c r="AN20" s="39">
        <f t="shared" si="225"/>
        <v>33300</v>
      </c>
      <c r="AO20" s="39">
        <f t="shared" ref="AO20:AQ20" si="234">AO11</f>
        <v>35800</v>
      </c>
      <c r="AP20" s="39">
        <f t="shared" si="234"/>
        <v>35800</v>
      </c>
      <c r="AQ20" s="39">
        <f t="shared" si="234"/>
        <v>44300</v>
      </c>
      <c r="AR20" s="39">
        <f t="shared" si="225"/>
        <v>44300</v>
      </c>
      <c r="AS20" s="39">
        <f t="shared" ref="AS20:AT20" si="235">AS11</f>
        <v>44300</v>
      </c>
      <c r="AT20" s="39">
        <f t="shared" si="235"/>
        <v>41300</v>
      </c>
      <c r="AU20" s="39">
        <f t="shared" si="225"/>
        <v>35800</v>
      </c>
      <c r="AV20" s="39">
        <f t="shared" ref="AV20:AX20" si="236">AV11</f>
        <v>38300</v>
      </c>
      <c r="AW20" s="39">
        <f t="shared" ref="AW20" si="237">AW11</f>
        <v>38300</v>
      </c>
      <c r="AX20" s="39">
        <f t="shared" si="236"/>
        <v>38300</v>
      </c>
      <c r="AY20" s="39">
        <f t="shared" ref="AY20" si="238">AY11</f>
        <v>29300</v>
      </c>
      <c r="AZ20" s="39">
        <f t="shared" si="225"/>
        <v>35800</v>
      </c>
      <c r="BA20" s="39">
        <f t="shared" ref="BA20" si="239">BA11</f>
        <v>35800</v>
      </c>
      <c r="BB20" s="39">
        <f t="shared" si="225"/>
        <v>41300</v>
      </c>
      <c r="BC20" s="39">
        <f t="shared" ref="BC20" si="240">BC11</f>
        <v>44300</v>
      </c>
      <c r="BD20" s="39">
        <f t="shared" ref="BD20:BF20" si="241">BD11</f>
        <v>44300</v>
      </c>
      <c r="BE20" s="39">
        <f t="shared" si="241"/>
        <v>44300</v>
      </c>
      <c r="BF20" s="39">
        <f t="shared" si="241"/>
        <v>51300</v>
      </c>
      <c r="BG20" s="39">
        <f t="shared" si="225"/>
        <v>51300</v>
      </c>
      <c r="BH20" s="39">
        <f t="shared" si="225"/>
        <v>54800</v>
      </c>
      <c r="BI20" s="39">
        <f t="shared" si="225"/>
        <v>54800</v>
      </c>
      <c r="BJ20" s="39">
        <f t="shared" ref="BJ20:BM20" si="242">BJ11</f>
        <v>62800</v>
      </c>
      <c r="BK20" s="39">
        <f t="shared" si="242"/>
        <v>62800</v>
      </c>
      <c r="BL20" s="39">
        <f t="shared" si="242"/>
        <v>62800</v>
      </c>
      <c r="BM20" s="39">
        <f t="shared" si="242"/>
        <v>58800</v>
      </c>
      <c r="BN20" s="39">
        <f t="shared" si="225"/>
        <v>54800</v>
      </c>
      <c r="BO20" s="39">
        <f t="shared" si="225"/>
        <v>47800</v>
      </c>
      <c r="BP20" s="39">
        <f t="shared" si="225"/>
        <v>47800</v>
      </c>
      <c r="BQ20" s="39">
        <f t="shared" ref="BQ20:BR20" si="243">BQ11</f>
        <v>44300</v>
      </c>
      <c r="BR20" s="39">
        <f t="shared" si="243"/>
        <v>35800</v>
      </c>
      <c r="BS20" s="39">
        <f t="shared" si="225"/>
        <v>35800</v>
      </c>
      <c r="BT20" s="39">
        <f t="shared" ref="BT20" si="244">BT11</f>
        <v>33300</v>
      </c>
      <c r="BU20" s="39">
        <f t="shared" si="225"/>
        <v>29300</v>
      </c>
      <c r="BV20" s="39">
        <f t="shared" ref="BV20:BW20" si="245">BV11</f>
        <v>29300</v>
      </c>
      <c r="BW20" s="39">
        <f t="shared" si="245"/>
        <v>29300</v>
      </c>
      <c r="BX20" s="39">
        <f t="shared" si="225"/>
        <v>24300</v>
      </c>
      <c r="BY20" s="39">
        <f t="shared" ref="BY20:BZ20" si="246">BY11</f>
        <v>24300</v>
      </c>
      <c r="BZ20" s="39">
        <f t="shared" si="246"/>
        <v>24300</v>
      </c>
      <c r="CA20" s="39">
        <f t="shared" ref="CA20:CH20" si="247">CA11</f>
        <v>24300</v>
      </c>
      <c r="CB20" s="39">
        <f t="shared" si="247"/>
        <v>24300</v>
      </c>
      <c r="CC20" s="39">
        <f t="shared" si="247"/>
        <v>24300</v>
      </c>
      <c r="CD20" s="39">
        <f t="shared" si="247"/>
        <v>24300</v>
      </c>
      <c r="CE20" s="39">
        <f t="shared" si="247"/>
        <v>24300</v>
      </c>
      <c r="CF20" s="39">
        <f t="shared" si="247"/>
        <v>24300</v>
      </c>
      <c r="CG20" s="39">
        <f t="shared" si="247"/>
        <v>24300</v>
      </c>
      <c r="CH20" s="39">
        <f t="shared" si="247"/>
        <v>24300</v>
      </c>
      <c r="CI20" s="39">
        <f t="shared" si="225"/>
        <v>24300</v>
      </c>
      <c r="CJ20" s="39">
        <f t="shared" ref="CJ20" si="248">CJ11</f>
        <v>24300</v>
      </c>
      <c r="CK20" s="39">
        <f t="shared" si="225"/>
        <v>24300</v>
      </c>
      <c r="CL20" s="39">
        <f t="shared" ref="CL20:CU20" si="249">CL11</f>
        <v>24300</v>
      </c>
      <c r="CM20" s="39">
        <f t="shared" si="249"/>
        <v>24300</v>
      </c>
      <c r="CN20" s="39">
        <f t="shared" si="249"/>
        <v>24300</v>
      </c>
      <c r="CO20" s="39">
        <f t="shared" si="249"/>
        <v>24300</v>
      </c>
      <c r="CP20" s="39">
        <f t="shared" si="249"/>
        <v>24300</v>
      </c>
      <c r="CQ20" s="39">
        <f t="shared" si="249"/>
        <v>24300</v>
      </c>
      <c r="CR20" s="39">
        <f t="shared" si="249"/>
        <v>24300</v>
      </c>
      <c r="CS20" s="39">
        <f t="shared" si="249"/>
        <v>24300</v>
      </c>
      <c r="CT20" s="39">
        <f t="shared" si="249"/>
        <v>24300</v>
      </c>
      <c r="CU20" s="39">
        <f t="shared" si="249"/>
        <v>16300</v>
      </c>
      <c r="CV20" s="39">
        <f t="shared" ref="CV20:DX20" si="250">CV11</f>
        <v>16300</v>
      </c>
      <c r="CW20" s="39">
        <f t="shared" si="250"/>
        <v>17000</v>
      </c>
      <c r="CX20" s="39">
        <f t="shared" si="250"/>
        <v>17000</v>
      </c>
      <c r="CY20" s="39">
        <f t="shared" si="250"/>
        <v>16300</v>
      </c>
      <c r="CZ20" s="39">
        <f t="shared" si="250"/>
        <v>16300</v>
      </c>
      <c r="DA20" s="39">
        <f t="shared" si="250"/>
        <v>16300</v>
      </c>
      <c r="DB20" s="39">
        <f t="shared" si="250"/>
        <v>16300</v>
      </c>
      <c r="DC20" s="39">
        <f t="shared" si="250"/>
        <v>16300</v>
      </c>
      <c r="DD20" s="39">
        <f t="shared" si="250"/>
        <v>17000</v>
      </c>
      <c r="DE20" s="39">
        <f t="shared" si="250"/>
        <v>17000</v>
      </c>
      <c r="DF20" s="39">
        <f t="shared" si="250"/>
        <v>16300</v>
      </c>
      <c r="DG20" s="39">
        <f t="shared" si="250"/>
        <v>16300</v>
      </c>
      <c r="DH20" s="39">
        <f t="shared" si="250"/>
        <v>16300</v>
      </c>
      <c r="DI20" s="39">
        <f t="shared" si="250"/>
        <v>14600</v>
      </c>
      <c r="DJ20" s="39">
        <f t="shared" si="250"/>
        <v>14600</v>
      </c>
      <c r="DK20" s="39">
        <f t="shared" si="250"/>
        <v>15100</v>
      </c>
      <c r="DL20" s="39">
        <f t="shared" si="250"/>
        <v>15100</v>
      </c>
      <c r="DM20" s="39">
        <f t="shared" si="250"/>
        <v>14600</v>
      </c>
      <c r="DN20" s="39">
        <f t="shared" si="250"/>
        <v>14600</v>
      </c>
      <c r="DO20" s="39">
        <f t="shared" si="250"/>
        <v>14600</v>
      </c>
      <c r="DP20" s="39">
        <f t="shared" si="250"/>
        <v>14600</v>
      </c>
      <c r="DQ20" s="39">
        <f t="shared" si="250"/>
        <v>14600</v>
      </c>
      <c r="DR20" s="39">
        <f t="shared" si="250"/>
        <v>15100</v>
      </c>
      <c r="DS20" s="39">
        <f t="shared" si="250"/>
        <v>15100</v>
      </c>
      <c r="DT20" s="39">
        <f t="shared" si="250"/>
        <v>14600</v>
      </c>
      <c r="DU20" s="39">
        <f t="shared" si="250"/>
        <v>14600</v>
      </c>
      <c r="DV20" s="39">
        <f t="shared" si="250"/>
        <v>14600</v>
      </c>
      <c r="DW20" s="39">
        <f t="shared" si="250"/>
        <v>14600</v>
      </c>
      <c r="DX20" s="39">
        <f t="shared" si="250"/>
        <v>16300</v>
      </c>
    </row>
    <row r="21" spans="1:128" s="165" customFormat="1">
      <c r="A21" s="39" t="s">
        <v>9</v>
      </c>
      <c r="B21" s="39"/>
      <c r="C21" s="39"/>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row>
    <row r="22" spans="1:128" s="165" customFormat="1">
      <c r="A22" s="40">
        <v>1</v>
      </c>
      <c r="B22" s="39">
        <f t="shared" ref="B22:C22" si="251">B7+4000</f>
        <v>21750</v>
      </c>
      <c r="C22" s="39">
        <f t="shared" si="251"/>
        <v>21750</v>
      </c>
      <c r="D22" s="39">
        <f t="shared" ref="D22" si="252">D7+4000</f>
        <v>23350</v>
      </c>
      <c r="E22" s="39">
        <f t="shared" ref="E22:O22" si="253">E7+8000</f>
        <v>30850</v>
      </c>
      <c r="F22" s="39">
        <f t="shared" si="253"/>
        <v>64850</v>
      </c>
      <c r="G22" s="39">
        <f t="shared" si="253"/>
        <v>64850</v>
      </c>
      <c r="H22" s="39">
        <f t="shared" si="253"/>
        <v>64850</v>
      </c>
      <c r="I22" s="39">
        <f t="shared" ref="I22" si="254">I7+8000</f>
        <v>69850</v>
      </c>
      <c r="J22" s="39">
        <f t="shared" si="253"/>
        <v>69850</v>
      </c>
      <c r="K22" s="39">
        <f t="shared" si="253"/>
        <v>79850</v>
      </c>
      <c r="L22" s="39">
        <f t="shared" si="253"/>
        <v>79850</v>
      </c>
      <c r="M22" s="39">
        <f t="shared" ref="M22" si="255">M7+8000</f>
        <v>69850</v>
      </c>
      <c r="N22" s="39">
        <f t="shared" si="253"/>
        <v>64850</v>
      </c>
      <c r="O22" s="39">
        <f t="shared" si="253"/>
        <v>64850</v>
      </c>
      <c r="P22" s="39">
        <f t="shared" ref="P22:AL22" si="256">P7+7000</f>
        <v>42150</v>
      </c>
      <c r="Q22" s="39">
        <f t="shared" ref="Q22" si="257">Q7+7000</f>
        <v>42150</v>
      </c>
      <c r="R22" s="39">
        <f t="shared" si="256"/>
        <v>31650</v>
      </c>
      <c r="S22" s="39">
        <f t="shared" ref="S22:X22" si="258">S7+7000</f>
        <v>39150</v>
      </c>
      <c r="T22" s="39">
        <f t="shared" si="258"/>
        <v>39150</v>
      </c>
      <c r="U22" s="39">
        <f t="shared" si="258"/>
        <v>34150</v>
      </c>
      <c r="V22" s="39">
        <f t="shared" si="258"/>
        <v>34150</v>
      </c>
      <c r="W22" s="39">
        <f t="shared" si="258"/>
        <v>31650</v>
      </c>
      <c r="X22" s="39">
        <f t="shared" si="258"/>
        <v>31650</v>
      </c>
      <c r="Y22" s="39">
        <f t="shared" si="256"/>
        <v>29650</v>
      </c>
      <c r="Z22" s="39">
        <f t="shared" ref="Z22:AD22" si="259">Z7+7000</f>
        <v>29650</v>
      </c>
      <c r="AA22" s="39">
        <f t="shared" si="259"/>
        <v>29650</v>
      </c>
      <c r="AB22" s="39">
        <f t="shared" si="259"/>
        <v>29650</v>
      </c>
      <c r="AC22" s="39">
        <f t="shared" si="259"/>
        <v>29650</v>
      </c>
      <c r="AD22" s="39">
        <f t="shared" si="259"/>
        <v>29650</v>
      </c>
      <c r="AE22" s="39">
        <f t="shared" si="256"/>
        <v>29650</v>
      </c>
      <c r="AF22" s="39">
        <f t="shared" ref="AF22:AK22" si="260">AF7+7000</f>
        <v>31650</v>
      </c>
      <c r="AG22" s="39">
        <f t="shared" si="260"/>
        <v>34150</v>
      </c>
      <c r="AH22" s="39">
        <f t="shared" si="260"/>
        <v>34150</v>
      </c>
      <c r="AI22" s="39">
        <f t="shared" si="260"/>
        <v>39150</v>
      </c>
      <c r="AJ22" s="39">
        <f t="shared" si="260"/>
        <v>39150</v>
      </c>
      <c r="AK22" s="39">
        <f t="shared" si="260"/>
        <v>39150</v>
      </c>
      <c r="AL22" s="39">
        <f t="shared" si="256"/>
        <v>39150</v>
      </c>
      <c r="AM22" s="39">
        <f t="shared" ref="AM22" si="261">AM7+7000</f>
        <v>39150</v>
      </c>
      <c r="AN22" s="39">
        <f t="shared" ref="AN22:BU22" si="262">AN7+8000</f>
        <v>37650</v>
      </c>
      <c r="AO22" s="39">
        <f t="shared" ref="AO22:AQ22" si="263">AO7+8000</f>
        <v>40150</v>
      </c>
      <c r="AP22" s="39">
        <f t="shared" si="263"/>
        <v>40150</v>
      </c>
      <c r="AQ22" s="39">
        <f t="shared" si="263"/>
        <v>48650</v>
      </c>
      <c r="AR22" s="39">
        <f t="shared" si="262"/>
        <v>48650</v>
      </c>
      <c r="AS22" s="39">
        <f t="shared" ref="AS22:AT22" si="264">AS7+8000</f>
        <v>48650</v>
      </c>
      <c r="AT22" s="39">
        <f t="shared" si="264"/>
        <v>45650</v>
      </c>
      <c r="AU22" s="39">
        <f t="shared" si="262"/>
        <v>40150</v>
      </c>
      <c r="AV22" s="39">
        <f t="shared" ref="AV22:AX22" si="265">AV7+8000</f>
        <v>42650</v>
      </c>
      <c r="AW22" s="39">
        <f t="shared" ref="AW22" si="266">AW7+8000</f>
        <v>42650</v>
      </c>
      <c r="AX22" s="39">
        <f t="shared" si="265"/>
        <v>42650</v>
      </c>
      <c r="AY22" s="39">
        <f t="shared" ref="AY22" si="267">AY7+8000</f>
        <v>33650</v>
      </c>
      <c r="AZ22" s="39">
        <f t="shared" si="262"/>
        <v>40150</v>
      </c>
      <c r="BA22" s="39">
        <f t="shared" ref="BA22" si="268">BA7+8000</f>
        <v>40150</v>
      </c>
      <c r="BB22" s="39">
        <f t="shared" si="262"/>
        <v>45650</v>
      </c>
      <c r="BC22" s="39">
        <f t="shared" ref="BC22" si="269">BC7+8000</f>
        <v>48650</v>
      </c>
      <c r="BD22" s="39">
        <f t="shared" ref="BD22:BF22" si="270">BD7+8000</f>
        <v>48650</v>
      </c>
      <c r="BE22" s="39">
        <f t="shared" si="270"/>
        <v>48650</v>
      </c>
      <c r="BF22" s="39">
        <f t="shared" si="270"/>
        <v>55650</v>
      </c>
      <c r="BG22" s="39">
        <f t="shared" si="262"/>
        <v>55650</v>
      </c>
      <c r="BH22" s="39">
        <f t="shared" si="262"/>
        <v>59150</v>
      </c>
      <c r="BI22" s="39">
        <f t="shared" si="262"/>
        <v>59150</v>
      </c>
      <c r="BJ22" s="39">
        <f t="shared" ref="BJ22:BM22" si="271">BJ7+8000</f>
        <v>67150</v>
      </c>
      <c r="BK22" s="39">
        <f t="shared" si="271"/>
        <v>67150</v>
      </c>
      <c r="BL22" s="39">
        <f t="shared" si="271"/>
        <v>67150</v>
      </c>
      <c r="BM22" s="39">
        <f t="shared" si="271"/>
        <v>63150</v>
      </c>
      <c r="BN22" s="39">
        <f t="shared" si="262"/>
        <v>59150</v>
      </c>
      <c r="BO22" s="39">
        <f t="shared" si="262"/>
        <v>52150</v>
      </c>
      <c r="BP22" s="39">
        <f t="shared" si="262"/>
        <v>52150</v>
      </c>
      <c r="BQ22" s="39">
        <f t="shared" ref="BQ22:BR22" si="272">BQ7+8000</f>
        <v>48650</v>
      </c>
      <c r="BR22" s="39">
        <f t="shared" si="272"/>
        <v>40150</v>
      </c>
      <c r="BS22" s="39">
        <f t="shared" si="262"/>
        <v>40150</v>
      </c>
      <c r="BT22" s="39">
        <f t="shared" ref="BT22" si="273">BT7+8000</f>
        <v>37650</v>
      </c>
      <c r="BU22" s="39">
        <f t="shared" si="262"/>
        <v>33650</v>
      </c>
      <c r="BV22" s="39">
        <f t="shared" ref="BV22:BW22" si="274">BV7+8000</f>
        <v>33650</v>
      </c>
      <c r="BW22" s="39">
        <f t="shared" si="274"/>
        <v>33650</v>
      </c>
      <c r="BX22" s="39">
        <f t="shared" ref="BX22:CK22" si="275">BX7+7000</f>
        <v>27650</v>
      </c>
      <c r="BY22" s="39">
        <f t="shared" si="275"/>
        <v>27650</v>
      </c>
      <c r="BZ22" s="39">
        <f t="shared" si="275"/>
        <v>27650</v>
      </c>
      <c r="CA22" s="39">
        <f t="shared" ref="CA22:CH22" si="276">CA7+7000</f>
        <v>27650</v>
      </c>
      <c r="CB22" s="39">
        <f t="shared" si="276"/>
        <v>27650</v>
      </c>
      <c r="CC22" s="39">
        <f t="shared" si="276"/>
        <v>27650</v>
      </c>
      <c r="CD22" s="39">
        <f t="shared" si="276"/>
        <v>27650</v>
      </c>
      <c r="CE22" s="39">
        <f t="shared" si="276"/>
        <v>27650</v>
      </c>
      <c r="CF22" s="39">
        <f t="shared" si="276"/>
        <v>27650</v>
      </c>
      <c r="CG22" s="39">
        <f t="shared" si="276"/>
        <v>27650</v>
      </c>
      <c r="CH22" s="39">
        <f t="shared" si="276"/>
        <v>27650</v>
      </c>
      <c r="CI22" s="39">
        <f t="shared" si="275"/>
        <v>27650</v>
      </c>
      <c r="CJ22" s="39">
        <f t="shared" ref="CJ22" si="277">CJ7+7000</f>
        <v>27650</v>
      </c>
      <c r="CK22" s="39">
        <f t="shared" si="275"/>
        <v>27650</v>
      </c>
      <c r="CL22" s="39">
        <f t="shared" ref="CL22:CU22" si="278">CL7+7000</f>
        <v>27650</v>
      </c>
      <c r="CM22" s="39">
        <f t="shared" si="278"/>
        <v>27650</v>
      </c>
      <c r="CN22" s="39">
        <f t="shared" si="278"/>
        <v>27650</v>
      </c>
      <c r="CO22" s="39">
        <f t="shared" si="278"/>
        <v>27650</v>
      </c>
      <c r="CP22" s="39">
        <f t="shared" si="278"/>
        <v>27650</v>
      </c>
      <c r="CQ22" s="39">
        <f t="shared" si="278"/>
        <v>27650</v>
      </c>
      <c r="CR22" s="39">
        <f t="shared" si="278"/>
        <v>27650</v>
      </c>
      <c r="CS22" s="39">
        <f t="shared" si="278"/>
        <v>27650</v>
      </c>
      <c r="CT22" s="39">
        <f t="shared" si="278"/>
        <v>27650</v>
      </c>
      <c r="CU22" s="39">
        <f t="shared" si="278"/>
        <v>20100</v>
      </c>
      <c r="CV22" s="39">
        <f t="shared" ref="CV22:DX22" si="279">CV7+7000</f>
        <v>20100</v>
      </c>
      <c r="CW22" s="39">
        <f t="shared" si="279"/>
        <v>20800</v>
      </c>
      <c r="CX22" s="39">
        <f t="shared" si="279"/>
        <v>20800</v>
      </c>
      <c r="CY22" s="39">
        <f t="shared" si="279"/>
        <v>20100</v>
      </c>
      <c r="CZ22" s="39">
        <f t="shared" si="279"/>
        <v>20100</v>
      </c>
      <c r="DA22" s="39">
        <f t="shared" si="279"/>
        <v>20100</v>
      </c>
      <c r="DB22" s="39">
        <f t="shared" si="279"/>
        <v>20100</v>
      </c>
      <c r="DC22" s="39">
        <f t="shared" si="279"/>
        <v>20100</v>
      </c>
      <c r="DD22" s="39">
        <f t="shared" si="279"/>
        <v>20800</v>
      </c>
      <c r="DE22" s="39">
        <f t="shared" si="279"/>
        <v>20800</v>
      </c>
      <c r="DF22" s="39">
        <f t="shared" si="279"/>
        <v>20100</v>
      </c>
      <c r="DG22" s="39">
        <f t="shared" si="279"/>
        <v>20100</v>
      </c>
      <c r="DH22" s="39">
        <f t="shared" si="279"/>
        <v>20100</v>
      </c>
      <c r="DI22" s="39">
        <f t="shared" si="279"/>
        <v>18400</v>
      </c>
      <c r="DJ22" s="39">
        <f t="shared" si="279"/>
        <v>18400</v>
      </c>
      <c r="DK22" s="39">
        <f t="shared" si="279"/>
        <v>18900</v>
      </c>
      <c r="DL22" s="39">
        <f t="shared" si="279"/>
        <v>18900</v>
      </c>
      <c r="DM22" s="39">
        <f t="shared" si="279"/>
        <v>18400</v>
      </c>
      <c r="DN22" s="39">
        <f t="shared" si="279"/>
        <v>18400</v>
      </c>
      <c r="DO22" s="39">
        <f t="shared" si="279"/>
        <v>18400</v>
      </c>
      <c r="DP22" s="39">
        <f t="shared" si="279"/>
        <v>18400</v>
      </c>
      <c r="DQ22" s="39">
        <f t="shared" si="279"/>
        <v>18400</v>
      </c>
      <c r="DR22" s="39">
        <f t="shared" si="279"/>
        <v>18900</v>
      </c>
      <c r="DS22" s="39">
        <f t="shared" si="279"/>
        <v>18900</v>
      </c>
      <c r="DT22" s="39">
        <f t="shared" si="279"/>
        <v>18400</v>
      </c>
      <c r="DU22" s="39">
        <f t="shared" si="279"/>
        <v>18400</v>
      </c>
      <c r="DV22" s="39">
        <f t="shared" si="279"/>
        <v>18400</v>
      </c>
      <c r="DW22" s="39">
        <f t="shared" si="279"/>
        <v>18400</v>
      </c>
      <c r="DX22" s="39">
        <f t="shared" si="279"/>
        <v>20100</v>
      </c>
    </row>
    <row r="23" spans="1:128" s="165" customFormat="1" ht="14.45" customHeight="1">
      <c r="A23" s="40">
        <v>2</v>
      </c>
      <c r="B23" s="39">
        <f t="shared" ref="B23:C23" si="280">B22+2250</f>
        <v>24000</v>
      </c>
      <c r="C23" s="39">
        <f t="shared" si="280"/>
        <v>24000</v>
      </c>
      <c r="D23" s="39">
        <f t="shared" ref="D23" si="281">D22+2250</f>
        <v>25600</v>
      </c>
      <c r="E23" s="39">
        <f t="shared" ref="E23:N23" si="282">E22+2850</f>
        <v>33700</v>
      </c>
      <c r="F23" s="39">
        <f t="shared" si="282"/>
        <v>67700</v>
      </c>
      <c r="G23" s="39">
        <f t="shared" si="282"/>
        <v>67700</v>
      </c>
      <c r="H23" s="39">
        <f t="shared" si="282"/>
        <v>67700</v>
      </c>
      <c r="I23" s="39">
        <f t="shared" ref="I23" si="283">I22+2850</f>
        <v>72700</v>
      </c>
      <c r="J23" s="39">
        <f t="shared" ref="J23" si="284">J22+2850</f>
        <v>72700</v>
      </c>
      <c r="K23" s="39">
        <f t="shared" si="282"/>
        <v>82700</v>
      </c>
      <c r="L23" s="39">
        <f t="shared" ref="L23:M23" si="285">L22+2850</f>
        <v>82700</v>
      </c>
      <c r="M23" s="39">
        <f t="shared" si="285"/>
        <v>72700</v>
      </c>
      <c r="N23" s="39">
        <f t="shared" si="282"/>
        <v>67700</v>
      </c>
      <c r="O23" s="39">
        <f t="shared" ref="O23" si="286">O22+2850</f>
        <v>67700</v>
      </c>
      <c r="P23" s="39">
        <f t="shared" ref="P23:CK23" si="287">P22+2650</f>
        <v>44800</v>
      </c>
      <c r="Q23" s="39">
        <f t="shared" ref="Q23" si="288">Q22+2650</f>
        <v>44800</v>
      </c>
      <c r="R23" s="39">
        <f t="shared" si="287"/>
        <v>34300</v>
      </c>
      <c r="S23" s="39">
        <f t="shared" ref="S23:X23" si="289">S22+2650</f>
        <v>41800</v>
      </c>
      <c r="T23" s="39">
        <f t="shared" si="289"/>
        <v>41800</v>
      </c>
      <c r="U23" s="39">
        <f t="shared" si="289"/>
        <v>36800</v>
      </c>
      <c r="V23" s="39">
        <f t="shared" si="289"/>
        <v>36800</v>
      </c>
      <c r="W23" s="39">
        <f t="shared" si="289"/>
        <v>34300</v>
      </c>
      <c r="X23" s="39">
        <f t="shared" si="289"/>
        <v>34300</v>
      </c>
      <c r="Y23" s="39">
        <f t="shared" si="287"/>
        <v>32300</v>
      </c>
      <c r="Z23" s="39">
        <f t="shared" ref="Z23:AD23" si="290">Z22+2650</f>
        <v>32300</v>
      </c>
      <c r="AA23" s="39">
        <f t="shared" si="290"/>
        <v>32300</v>
      </c>
      <c r="AB23" s="39">
        <f t="shared" si="290"/>
        <v>32300</v>
      </c>
      <c r="AC23" s="39">
        <f t="shared" si="290"/>
        <v>32300</v>
      </c>
      <c r="AD23" s="39">
        <f t="shared" si="290"/>
        <v>32300</v>
      </c>
      <c r="AE23" s="39">
        <f t="shared" si="287"/>
        <v>32300</v>
      </c>
      <c r="AF23" s="39">
        <f t="shared" ref="AF23:AK23" si="291">AF22+2650</f>
        <v>34300</v>
      </c>
      <c r="AG23" s="39">
        <f t="shared" si="291"/>
        <v>36800</v>
      </c>
      <c r="AH23" s="39">
        <f t="shared" si="291"/>
        <v>36800</v>
      </c>
      <c r="AI23" s="39">
        <f t="shared" si="291"/>
        <v>41800</v>
      </c>
      <c r="AJ23" s="39">
        <f t="shared" si="291"/>
        <v>41800</v>
      </c>
      <c r="AK23" s="39">
        <f t="shared" si="291"/>
        <v>41800</v>
      </c>
      <c r="AL23" s="39">
        <f t="shared" si="287"/>
        <v>41800</v>
      </c>
      <c r="AM23" s="39">
        <f t="shared" ref="AM23" si="292">AM22+2650</f>
        <v>41800</v>
      </c>
      <c r="AN23" s="39">
        <f t="shared" si="287"/>
        <v>40300</v>
      </c>
      <c r="AO23" s="39">
        <f t="shared" ref="AO23:AQ23" si="293">AO22+2650</f>
        <v>42800</v>
      </c>
      <c r="AP23" s="39">
        <f t="shared" si="293"/>
        <v>42800</v>
      </c>
      <c r="AQ23" s="39">
        <f t="shared" si="293"/>
        <v>51300</v>
      </c>
      <c r="AR23" s="39">
        <f t="shared" si="287"/>
        <v>51300</v>
      </c>
      <c r="AS23" s="39">
        <f t="shared" ref="AS23:AT23" si="294">AS22+2650</f>
        <v>51300</v>
      </c>
      <c r="AT23" s="39">
        <f t="shared" si="294"/>
        <v>48300</v>
      </c>
      <c r="AU23" s="39">
        <f t="shared" si="287"/>
        <v>42800</v>
      </c>
      <c r="AV23" s="39">
        <f t="shared" ref="AV23:AX23" si="295">AV22+2650</f>
        <v>45300</v>
      </c>
      <c r="AW23" s="39">
        <f t="shared" ref="AW23" si="296">AW22+2650</f>
        <v>45300</v>
      </c>
      <c r="AX23" s="39">
        <f t="shared" si="295"/>
        <v>45300</v>
      </c>
      <c r="AY23" s="39">
        <f t="shared" ref="AY23" si="297">AY22+2650</f>
        <v>36300</v>
      </c>
      <c r="AZ23" s="39">
        <f t="shared" si="287"/>
        <v>42800</v>
      </c>
      <c r="BA23" s="39">
        <f t="shared" ref="BA23" si="298">BA22+2650</f>
        <v>42800</v>
      </c>
      <c r="BB23" s="39">
        <f t="shared" si="287"/>
        <v>48300</v>
      </c>
      <c r="BC23" s="39">
        <f t="shared" ref="BC23" si="299">BC22+2650</f>
        <v>51300</v>
      </c>
      <c r="BD23" s="39">
        <f t="shared" ref="BD23:BF23" si="300">BD22+2650</f>
        <v>51300</v>
      </c>
      <c r="BE23" s="39">
        <f t="shared" si="300"/>
        <v>51300</v>
      </c>
      <c r="BF23" s="39">
        <f t="shared" si="300"/>
        <v>58300</v>
      </c>
      <c r="BG23" s="39">
        <f t="shared" si="287"/>
        <v>58300</v>
      </c>
      <c r="BH23" s="39">
        <f t="shared" si="287"/>
        <v>61800</v>
      </c>
      <c r="BI23" s="39">
        <f t="shared" si="287"/>
        <v>61800</v>
      </c>
      <c r="BJ23" s="39">
        <f t="shared" ref="BJ23:BM23" si="301">BJ22+2650</f>
        <v>69800</v>
      </c>
      <c r="BK23" s="39">
        <f t="shared" si="301"/>
        <v>69800</v>
      </c>
      <c r="BL23" s="39">
        <f t="shared" si="301"/>
        <v>69800</v>
      </c>
      <c r="BM23" s="39">
        <f t="shared" si="301"/>
        <v>65800</v>
      </c>
      <c r="BN23" s="39">
        <f t="shared" si="287"/>
        <v>61800</v>
      </c>
      <c r="BO23" s="39">
        <f t="shared" si="287"/>
        <v>54800</v>
      </c>
      <c r="BP23" s="39">
        <f t="shared" si="287"/>
        <v>54800</v>
      </c>
      <c r="BQ23" s="39">
        <f t="shared" ref="BQ23:BR23" si="302">BQ22+2650</f>
        <v>51300</v>
      </c>
      <c r="BR23" s="39">
        <f t="shared" si="302"/>
        <v>42800</v>
      </c>
      <c r="BS23" s="39">
        <f t="shared" ref="BS23:BT23" si="303">BS22+2650</f>
        <v>42800</v>
      </c>
      <c r="BT23" s="39">
        <f t="shared" si="303"/>
        <v>40300</v>
      </c>
      <c r="BU23" s="39">
        <f t="shared" si="287"/>
        <v>36300</v>
      </c>
      <c r="BV23" s="39">
        <f t="shared" ref="BV23:BW23" si="304">BV22+2650</f>
        <v>36300</v>
      </c>
      <c r="BW23" s="39">
        <f t="shared" si="304"/>
        <v>36300</v>
      </c>
      <c r="BX23" s="39">
        <f t="shared" si="287"/>
        <v>30300</v>
      </c>
      <c r="BY23" s="39">
        <f t="shared" ref="BY23:BZ23" si="305">BY22+2650</f>
        <v>30300</v>
      </c>
      <c r="BZ23" s="39">
        <f t="shared" si="305"/>
        <v>30300</v>
      </c>
      <c r="CA23" s="39">
        <f t="shared" ref="CA23:CH23" si="306">CA22+2650</f>
        <v>30300</v>
      </c>
      <c r="CB23" s="39">
        <f t="shared" si="306"/>
        <v>30300</v>
      </c>
      <c r="CC23" s="39">
        <f t="shared" si="306"/>
        <v>30300</v>
      </c>
      <c r="CD23" s="39">
        <f t="shared" si="306"/>
        <v>30300</v>
      </c>
      <c r="CE23" s="39">
        <f t="shared" si="306"/>
        <v>30300</v>
      </c>
      <c r="CF23" s="39">
        <f t="shared" si="306"/>
        <v>30300</v>
      </c>
      <c r="CG23" s="39">
        <f t="shared" si="306"/>
        <v>30300</v>
      </c>
      <c r="CH23" s="39">
        <f t="shared" si="306"/>
        <v>30300</v>
      </c>
      <c r="CI23" s="39">
        <f t="shared" si="287"/>
        <v>30300</v>
      </c>
      <c r="CJ23" s="39">
        <f t="shared" ref="CJ23" si="307">CJ22+2650</f>
        <v>30300</v>
      </c>
      <c r="CK23" s="39">
        <f t="shared" si="287"/>
        <v>30300</v>
      </c>
      <c r="CL23" s="39">
        <f t="shared" ref="CL23:CT23" si="308">CL22+2650</f>
        <v>30300</v>
      </c>
      <c r="CM23" s="39">
        <f t="shared" si="308"/>
        <v>30300</v>
      </c>
      <c r="CN23" s="39">
        <f t="shared" si="308"/>
        <v>30300</v>
      </c>
      <c r="CO23" s="39">
        <f t="shared" si="308"/>
        <v>30300</v>
      </c>
      <c r="CP23" s="39">
        <f t="shared" si="308"/>
        <v>30300</v>
      </c>
      <c r="CQ23" s="39">
        <f t="shared" si="308"/>
        <v>30300</v>
      </c>
      <c r="CR23" s="39">
        <f t="shared" si="308"/>
        <v>30300</v>
      </c>
      <c r="CS23" s="39">
        <f t="shared" si="308"/>
        <v>30300</v>
      </c>
      <c r="CT23" s="39">
        <f t="shared" si="308"/>
        <v>30300</v>
      </c>
      <c r="CU23" s="39">
        <f>CU22+2200</f>
        <v>22300</v>
      </c>
      <c r="CV23" s="39">
        <f t="shared" ref="CV23:DX23" si="309">CV22+2200</f>
        <v>22300</v>
      </c>
      <c r="CW23" s="39">
        <f t="shared" si="309"/>
        <v>23000</v>
      </c>
      <c r="CX23" s="39">
        <f t="shared" si="309"/>
        <v>23000</v>
      </c>
      <c r="CY23" s="39">
        <f t="shared" si="309"/>
        <v>22300</v>
      </c>
      <c r="CZ23" s="39">
        <f t="shared" si="309"/>
        <v>22300</v>
      </c>
      <c r="DA23" s="39">
        <f t="shared" si="309"/>
        <v>22300</v>
      </c>
      <c r="DB23" s="39">
        <f t="shared" si="309"/>
        <v>22300</v>
      </c>
      <c r="DC23" s="39">
        <f t="shared" si="309"/>
        <v>22300</v>
      </c>
      <c r="DD23" s="39">
        <f t="shared" si="309"/>
        <v>23000</v>
      </c>
      <c r="DE23" s="39">
        <f t="shared" si="309"/>
        <v>23000</v>
      </c>
      <c r="DF23" s="39">
        <f t="shared" si="309"/>
        <v>22300</v>
      </c>
      <c r="DG23" s="39">
        <f t="shared" si="309"/>
        <v>22300</v>
      </c>
      <c r="DH23" s="39">
        <f t="shared" si="309"/>
        <v>22300</v>
      </c>
      <c r="DI23" s="39">
        <f t="shared" si="309"/>
        <v>20600</v>
      </c>
      <c r="DJ23" s="39">
        <f t="shared" si="309"/>
        <v>20600</v>
      </c>
      <c r="DK23" s="39">
        <f t="shared" si="309"/>
        <v>21100</v>
      </c>
      <c r="DL23" s="39">
        <f t="shared" si="309"/>
        <v>21100</v>
      </c>
      <c r="DM23" s="39">
        <f t="shared" si="309"/>
        <v>20600</v>
      </c>
      <c r="DN23" s="39">
        <f t="shared" si="309"/>
        <v>20600</v>
      </c>
      <c r="DO23" s="39">
        <f t="shared" si="309"/>
        <v>20600</v>
      </c>
      <c r="DP23" s="39">
        <f t="shared" si="309"/>
        <v>20600</v>
      </c>
      <c r="DQ23" s="39">
        <f t="shared" si="309"/>
        <v>20600</v>
      </c>
      <c r="DR23" s="39">
        <f t="shared" si="309"/>
        <v>21100</v>
      </c>
      <c r="DS23" s="39">
        <f t="shared" si="309"/>
        <v>21100</v>
      </c>
      <c r="DT23" s="39">
        <f t="shared" si="309"/>
        <v>20600</v>
      </c>
      <c r="DU23" s="39">
        <f t="shared" si="309"/>
        <v>20600</v>
      </c>
      <c r="DV23" s="39">
        <f t="shared" si="309"/>
        <v>20600</v>
      </c>
      <c r="DW23" s="39">
        <f t="shared" si="309"/>
        <v>20600</v>
      </c>
      <c r="DX23" s="39">
        <f t="shared" si="309"/>
        <v>22300</v>
      </c>
    </row>
    <row r="24" spans="1:128" s="165" customFormat="1">
      <c r="A24" s="39" t="s">
        <v>10</v>
      </c>
      <c r="B24" s="39"/>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c r="BK24" s="39"/>
      <c r="BL24" s="39"/>
      <c r="BM24" s="39"/>
      <c r="BN24" s="39"/>
      <c r="BO24" s="39"/>
      <c r="BP24" s="39"/>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row>
    <row r="25" spans="1:128" s="165" customFormat="1">
      <c r="A25" s="40">
        <v>1</v>
      </c>
      <c r="B25" s="39">
        <f t="shared" ref="B25:C25" si="310">B7+15000</f>
        <v>32750</v>
      </c>
      <c r="C25" s="39">
        <f t="shared" si="310"/>
        <v>32750</v>
      </c>
      <c r="D25" s="39">
        <f t="shared" ref="D25" si="311">D7+15000</f>
        <v>34350</v>
      </c>
      <c r="E25" s="39">
        <f t="shared" ref="E25:O25" si="312">E7+30000</f>
        <v>52850</v>
      </c>
      <c r="F25" s="39">
        <f t="shared" si="312"/>
        <v>86850</v>
      </c>
      <c r="G25" s="39">
        <f t="shared" si="312"/>
        <v>86850</v>
      </c>
      <c r="H25" s="39">
        <f t="shared" si="312"/>
        <v>86850</v>
      </c>
      <c r="I25" s="39">
        <f t="shared" ref="I25" si="313">I7+30000</f>
        <v>91850</v>
      </c>
      <c r="J25" s="39">
        <f t="shared" si="312"/>
        <v>91850</v>
      </c>
      <c r="K25" s="39">
        <f t="shared" si="312"/>
        <v>101850</v>
      </c>
      <c r="L25" s="39">
        <f t="shared" si="312"/>
        <v>101850</v>
      </c>
      <c r="M25" s="39">
        <f t="shared" ref="M25" si="314">M7+30000</f>
        <v>91850</v>
      </c>
      <c r="N25" s="39">
        <f t="shared" si="312"/>
        <v>86850</v>
      </c>
      <c r="O25" s="39">
        <f t="shared" si="312"/>
        <v>86850</v>
      </c>
      <c r="P25" s="39">
        <f t="shared" ref="P25:AL25" si="315">P7+20000</f>
        <v>55150</v>
      </c>
      <c r="Q25" s="39">
        <f t="shared" ref="Q25" si="316">Q7+20000</f>
        <v>55150</v>
      </c>
      <c r="R25" s="39">
        <f t="shared" si="315"/>
        <v>44650</v>
      </c>
      <c r="S25" s="39">
        <f t="shared" ref="S25:X25" si="317">S7+20000</f>
        <v>52150</v>
      </c>
      <c r="T25" s="39">
        <f t="shared" si="317"/>
        <v>52150</v>
      </c>
      <c r="U25" s="39">
        <f t="shared" si="317"/>
        <v>47150</v>
      </c>
      <c r="V25" s="39">
        <f t="shared" si="317"/>
        <v>47150</v>
      </c>
      <c r="W25" s="39">
        <f t="shared" si="317"/>
        <v>44650</v>
      </c>
      <c r="X25" s="39">
        <f t="shared" si="317"/>
        <v>44650</v>
      </c>
      <c r="Y25" s="39">
        <f t="shared" si="315"/>
        <v>42650</v>
      </c>
      <c r="Z25" s="39">
        <f t="shared" ref="Z25:AD25" si="318">Z7+20000</f>
        <v>42650</v>
      </c>
      <c r="AA25" s="39">
        <f t="shared" si="318"/>
        <v>42650</v>
      </c>
      <c r="AB25" s="39">
        <f t="shared" si="318"/>
        <v>42650</v>
      </c>
      <c r="AC25" s="39">
        <f t="shared" si="318"/>
        <v>42650</v>
      </c>
      <c r="AD25" s="39">
        <f t="shared" si="318"/>
        <v>42650</v>
      </c>
      <c r="AE25" s="39">
        <f t="shared" si="315"/>
        <v>42650</v>
      </c>
      <c r="AF25" s="39">
        <f t="shared" ref="AF25:AK25" si="319">AF7+20000</f>
        <v>44650</v>
      </c>
      <c r="AG25" s="39">
        <f t="shared" si="319"/>
        <v>47150</v>
      </c>
      <c r="AH25" s="39">
        <f t="shared" si="319"/>
        <v>47150</v>
      </c>
      <c r="AI25" s="39">
        <f t="shared" si="319"/>
        <v>52150</v>
      </c>
      <c r="AJ25" s="39">
        <f t="shared" si="319"/>
        <v>52150</v>
      </c>
      <c r="AK25" s="39">
        <f t="shared" si="319"/>
        <v>52150</v>
      </c>
      <c r="AL25" s="39">
        <f t="shared" si="315"/>
        <v>52150</v>
      </c>
      <c r="AM25" s="39">
        <f t="shared" ref="AM25" si="320">AM7+20000</f>
        <v>52150</v>
      </c>
      <c r="AN25" s="39">
        <f t="shared" ref="AN25:BU25" si="321">AN7+25000</f>
        <v>54650</v>
      </c>
      <c r="AO25" s="39">
        <f t="shared" ref="AO25:AQ25" si="322">AO7+25000</f>
        <v>57150</v>
      </c>
      <c r="AP25" s="39">
        <f t="shared" si="322"/>
        <v>57150</v>
      </c>
      <c r="AQ25" s="39">
        <f t="shared" si="322"/>
        <v>65650</v>
      </c>
      <c r="AR25" s="39">
        <f t="shared" si="321"/>
        <v>65650</v>
      </c>
      <c r="AS25" s="39">
        <f t="shared" ref="AS25:AT25" si="323">AS7+25000</f>
        <v>65650</v>
      </c>
      <c r="AT25" s="39">
        <f t="shared" si="323"/>
        <v>62650</v>
      </c>
      <c r="AU25" s="39">
        <f t="shared" si="321"/>
        <v>57150</v>
      </c>
      <c r="AV25" s="39">
        <f t="shared" ref="AV25:AX25" si="324">AV7+25000</f>
        <v>59650</v>
      </c>
      <c r="AW25" s="39">
        <f t="shared" ref="AW25" si="325">AW7+25000</f>
        <v>59650</v>
      </c>
      <c r="AX25" s="39">
        <f t="shared" si="324"/>
        <v>59650</v>
      </c>
      <c r="AY25" s="39">
        <f t="shared" ref="AY25" si="326">AY7+25000</f>
        <v>50650</v>
      </c>
      <c r="AZ25" s="39">
        <f t="shared" si="321"/>
        <v>57150</v>
      </c>
      <c r="BA25" s="39">
        <f t="shared" ref="BA25" si="327">BA7+25000</f>
        <v>57150</v>
      </c>
      <c r="BB25" s="39">
        <f t="shared" si="321"/>
        <v>62650</v>
      </c>
      <c r="BC25" s="39">
        <f t="shared" ref="BC25" si="328">BC7+25000</f>
        <v>65650</v>
      </c>
      <c r="BD25" s="39">
        <f t="shared" ref="BD25:BF25" si="329">BD7+25000</f>
        <v>65650</v>
      </c>
      <c r="BE25" s="39">
        <f t="shared" si="329"/>
        <v>65650</v>
      </c>
      <c r="BF25" s="39">
        <f t="shared" si="329"/>
        <v>72650</v>
      </c>
      <c r="BG25" s="39">
        <f t="shared" si="321"/>
        <v>72650</v>
      </c>
      <c r="BH25" s="39">
        <f t="shared" si="321"/>
        <v>76150</v>
      </c>
      <c r="BI25" s="39">
        <f t="shared" si="321"/>
        <v>76150</v>
      </c>
      <c r="BJ25" s="39">
        <f t="shared" ref="BJ25:BM25" si="330">BJ7+25000</f>
        <v>84150</v>
      </c>
      <c r="BK25" s="39">
        <f t="shared" si="330"/>
        <v>84150</v>
      </c>
      <c r="BL25" s="39">
        <f t="shared" si="330"/>
        <v>84150</v>
      </c>
      <c r="BM25" s="39">
        <f t="shared" si="330"/>
        <v>80150</v>
      </c>
      <c r="BN25" s="39">
        <f t="shared" si="321"/>
        <v>76150</v>
      </c>
      <c r="BO25" s="39">
        <f t="shared" si="321"/>
        <v>69150</v>
      </c>
      <c r="BP25" s="39">
        <f t="shared" si="321"/>
        <v>69150</v>
      </c>
      <c r="BQ25" s="39">
        <f t="shared" ref="BQ25:BR25" si="331">BQ7+25000</f>
        <v>65650</v>
      </c>
      <c r="BR25" s="39">
        <f t="shared" si="331"/>
        <v>57150</v>
      </c>
      <c r="BS25" s="39">
        <f t="shared" si="321"/>
        <v>57150</v>
      </c>
      <c r="BT25" s="39">
        <f t="shared" ref="BT25" si="332">BT7+25000</f>
        <v>54650</v>
      </c>
      <c r="BU25" s="39">
        <f t="shared" si="321"/>
        <v>50650</v>
      </c>
      <c r="BV25" s="39">
        <f t="shared" ref="BV25:BW25" si="333">BV7+25000</f>
        <v>50650</v>
      </c>
      <c r="BW25" s="39">
        <f t="shared" si="333"/>
        <v>50650</v>
      </c>
      <c r="BX25" s="39">
        <f t="shared" ref="BX25:CK25" si="334">BX7+20000</f>
        <v>40650</v>
      </c>
      <c r="BY25" s="39">
        <f t="shared" si="334"/>
        <v>40650</v>
      </c>
      <c r="BZ25" s="39">
        <f t="shared" si="334"/>
        <v>40650</v>
      </c>
      <c r="CA25" s="39">
        <f t="shared" ref="CA25:CH25" si="335">CA7+20000</f>
        <v>40650</v>
      </c>
      <c r="CB25" s="39">
        <f t="shared" si="335"/>
        <v>40650</v>
      </c>
      <c r="CC25" s="39">
        <f t="shared" si="335"/>
        <v>40650</v>
      </c>
      <c r="CD25" s="39">
        <f t="shared" si="335"/>
        <v>40650</v>
      </c>
      <c r="CE25" s="39">
        <f t="shared" si="335"/>
        <v>40650</v>
      </c>
      <c r="CF25" s="39">
        <f t="shared" si="335"/>
        <v>40650</v>
      </c>
      <c r="CG25" s="39">
        <f t="shared" si="335"/>
        <v>40650</v>
      </c>
      <c r="CH25" s="39">
        <f t="shared" si="335"/>
        <v>40650</v>
      </c>
      <c r="CI25" s="39">
        <f t="shared" si="334"/>
        <v>40650</v>
      </c>
      <c r="CJ25" s="39">
        <f t="shared" ref="CJ25" si="336">CJ7+20000</f>
        <v>40650</v>
      </c>
      <c r="CK25" s="39">
        <f t="shared" si="334"/>
        <v>40650</v>
      </c>
      <c r="CL25" s="39">
        <f t="shared" ref="CL25:CU25" si="337">CL7+20000</f>
        <v>40650</v>
      </c>
      <c r="CM25" s="39">
        <f t="shared" si="337"/>
        <v>40650</v>
      </c>
      <c r="CN25" s="39">
        <f t="shared" si="337"/>
        <v>40650</v>
      </c>
      <c r="CO25" s="39">
        <f t="shared" si="337"/>
        <v>40650</v>
      </c>
      <c r="CP25" s="39">
        <f t="shared" si="337"/>
        <v>40650</v>
      </c>
      <c r="CQ25" s="39">
        <f t="shared" si="337"/>
        <v>40650</v>
      </c>
      <c r="CR25" s="39">
        <f t="shared" si="337"/>
        <v>40650</v>
      </c>
      <c r="CS25" s="39">
        <f t="shared" si="337"/>
        <v>40650</v>
      </c>
      <c r="CT25" s="39">
        <f t="shared" si="337"/>
        <v>40650</v>
      </c>
      <c r="CU25" s="39">
        <f t="shared" si="337"/>
        <v>33100</v>
      </c>
      <c r="CV25" s="39">
        <f t="shared" ref="CV25:DX25" si="338">CV7+20000</f>
        <v>33100</v>
      </c>
      <c r="CW25" s="39">
        <f t="shared" si="338"/>
        <v>33800</v>
      </c>
      <c r="CX25" s="39">
        <f t="shared" si="338"/>
        <v>33800</v>
      </c>
      <c r="CY25" s="39">
        <f t="shared" si="338"/>
        <v>33100</v>
      </c>
      <c r="CZ25" s="39">
        <f t="shared" si="338"/>
        <v>33100</v>
      </c>
      <c r="DA25" s="39">
        <f t="shared" si="338"/>
        <v>33100</v>
      </c>
      <c r="DB25" s="39">
        <f t="shared" si="338"/>
        <v>33100</v>
      </c>
      <c r="DC25" s="39">
        <f t="shared" si="338"/>
        <v>33100</v>
      </c>
      <c r="DD25" s="39">
        <f t="shared" si="338"/>
        <v>33800</v>
      </c>
      <c r="DE25" s="39">
        <f t="shared" si="338"/>
        <v>33800</v>
      </c>
      <c r="DF25" s="39">
        <f t="shared" si="338"/>
        <v>33100</v>
      </c>
      <c r="DG25" s="39">
        <f t="shared" si="338"/>
        <v>33100</v>
      </c>
      <c r="DH25" s="39">
        <f t="shared" si="338"/>
        <v>33100</v>
      </c>
      <c r="DI25" s="39">
        <f t="shared" si="338"/>
        <v>31400</v>
      </c>
      <c r="DJ25" s="39">
        <f t="shared" si="338"/>
        <v>31400</v>
      </c>
      <c r="DK25" s="39">
        <f t="shared" si="338"/>
        <v>31900</v>
      </c>
      <c r="DL25" s="39">
        <f t="shared" si="338"/>
        <v>31900</v>
      </c>
      <c r="DM25" s="39">
        <f t="shared" si="338"/>
        <v>31400</v>
      </c>
      <c r="DN25" s="39">
        <f t="shared" si="338"/>
        <v>31400</v>
      </c>
      <c r="DO25" s="39">
        <f t="shared" si="338"/>
        <v>31400</v>
      </c>
      <c r="DP25" s="39">
        <f t="shared" si="338"/>
        <v>31400</v>
      </c>
      <c r="DQ25" s="39">
        <f t="shared" si="338"/>
        <v>31400</v>
      </c>
      <c r="DR25" s="39">
        <f t="shared" si="338"/>
        <v>31900</v>
      </c>
      <c r="DS25" s="39">
        <f t="shared" si="338"/>
        <v>31900</v>
      </c>
      <c r="DT25" s="39">
        <f t="shared" si="338"/>
        <v>31400</v>
      </c>
      <c r="DU25" s="39">
        <f t="shared" si="338"/>
        <v>31400</v>
      </c>
      <c r="DV25" s="39">
        <f t="shared" si="338"/>
        <v>31400</v>
      </c>
      <c r="DW25" s="39">
        <f t="shared" si="338"/>
        <v>31400</v>
      </c>
      <c r="DX25" s="39">
        <f t="shared" si="338"/>
        <v>33100</v>
      </c>
    </row>
    <row r="26" spans="1:128" s="165" customFormat="1" ht="14.45" customHeight="1">
      <c r="A26" s="40">
        <v>2</v>
      </c>
      <c r="B26" s="39">
        <f t="shared" ref="B26:C26" si="339">B25+2250</f>
        <v>35000</v>
      </c>
      <c r="C26" s="39">
        <f t="shared" si="339"/>
        <v>35000</v>
      </c>
      <c r="D26" s="39">
        <f t="shared" ref="D26" si="340">D25+2250</f>
        <v>36600</v>
      </c>
      <c r="E26" s="39">
        <f t="shared" ref="E26:N26" si="341">E25+2850</f>
        <v>55700</v>
      </c>
      <c r="F26" s="39">
        <f t="shared" si="341"/>
        <v>89700</v>
      </c>
      <c r="G26" s="39">
        <f t="shared" si="341"/>
        <v>89700</v>
      </c>
      <c r="H26" s="39">
        <f t="shared" si="341"/>
        <v>89700</v>
      </c>
      <c r="I26" s="39">
        <f t="shared" ref="I26" si="342">I25+2850</f>
        <v>94700</v>
      </c>
      <c r="J26" s="39">
        <f t="shared" ref="J26" si="343">J25+2850</f>
        <v>94700</v>
      </c>
      <c r="K26" s="39">
        <f t="shared" si="341"/>
        <v>104700</v>
      </c>
      <c r="L26" s="39">
        <f t="shared" ref="L26:M26" si="344">L25+2850</f>
        <v>104700</v>
      </c>
      <c r="M26" s="39">
        <f t="shared" si="344"/>
        <v>94700</v>
      </c>
      <c r="N26" s="39">
        <f t="shared" si="341"/>
        <v>89700</v>
      </c>
      <c r="O26" s="39">
        <f t="shared" ref="O26" si="345">O25+2850</f>
        <v>89700</v>
      </c>
      <c r="P26" s="39">
        <f t="shared" ref="P26:CK26" si="346">P25+2650</f>
        <v>57800</v>
      </c>
      <c r="Q26" s="39">
        <f t="shared" ref="Q26" si="347">Q25+2650</f>
        <v>57800</v>
      </c>
      <c r="R26" s="39">
        <f t="shared" si="346"/>
        <v>47300</v>
      </c>
      <c r="S26" s="39">
        <f t="shared" ref="S26:X26" si="348">S25+2650</f>
        <v>54800</v>
      </c>
      <c r="T26" s="39">
        <f t="shared" si="348"/>
        <v>54800</v>
      </c>
      <c r="U26" s="39">
        <f t="shared" si="348"/>
        <v>49800</v>
      </c>
      <c r="V26" s="39">
        <f t="shared" si="348"/>
        <v>49800</v>
      </c>
      <c r="W26" s="39">
        <f t="shared" si="348"/>
        <v>47300</v>
      </c>
      <c r="X26" s="39">
        <f t="shared" si="348"/>
        <v>47300</v>
      </c>
      <c r="Y26" s="39">
        <f t="shared" si="346"/>
        <v>45300</v>
      </c>
      <c r="Z26" s="39">
        <f t="shared" ref="Z26:AD26" si="349">Z25+2650</f>
        <v>45300</v>
      </c>
      <c r="AA26" s="39">
        <f t="shared" si="349"/>
        <v>45300</v>
      </c>
      <c r="AB26" s="39">
        <f t="shared" si="349"/>
        <v>45300</v>
      </c>
      <c r="AC26" s="39">
        <f t="shared" si="349"/>
        <v>45300</v>
      </c>
      <c r="AD26" s="39">
        <f t="shared" si="349"/>
        <v>45300</v>
      </c>
      <c r="AE26" s="39">
        <f t="shared" si="346"/>
        <v>45300</v>
      </c>
      <c r="AF26" s="39">
        <f t="shared" ref="AF26:AK26" si="350">AF25+2650</f>
        <v>47300</v>
      </c>
      <c r="AG26" s="39">
        <f t="shared" si="350"/>
        <v>49800</v>
      </c>
      <c r="AH26" s="39">
        <f t="shared" si="350"/>
        <v>49800</v>
      </c>
      <c r="AI26" s="39">
        <f t="shared" si="350"/>
        <v>54800</v>
      </c>
      <c r="AJ26" s="39">
        <f t="shared" si="350"/>
        <v>54800</v>
      </c>
      <c r="AK26" s="39">
        <f t="shared" si="350"/>
        <v>54800</v>
      </c>
      <c r="AL26" s="39">
        <f t="shared" si="346"/>
        <v>54800</v>
      </c>
      <c r="AM26" s="39">
        <f t="shared" ref="AM26" si="351">AM25+2650</f>
        <v>54800</v>
      </c>
      <c r="AN26" s="39">
        <f t="shared" si="346"/>
        <v>57300</v>
      </c>
      <c r="AO26" s="39">
        <f t="shared" ref="AO26:AQ26" si="352">AO25+2650</f>
        <v>59800</v>
      </c>
      <c r="AP26" s="39">
        <f t="shared" si="352"/>
        <v>59800</v>
      </c>
      <c r="AQ26" s="39">
        <f t="shared" si="352"/>
        <v>68300</v>
      </c>
      <c r="AR26" s="39">
        <f t="shared" si="346"/>
        <v>68300</v>
      </c>
      <c r="AS26" s="39">
        <f t="shared" ref="AS26:AT26" si="353">AS25+2650</f>
        <v>68300</v>
      </c>
      <c r="AT26" s="39">
        <f t="shared" si="353"/>
        <v>65300</v>
      </c>
      <c r="AU26" s="39">
        <f t="shared" si="346"/>
        <v>59800</v>
      </c>
      <c r="AV26" s="39">
        <f t="shared" ref="AV26:AX26" si="354">AV25+2650</f>
        <v>62300</v>
      </c>
      <c r="AW26" s="39">
        <f t="shared" ref="AW26" si="355">AW25+2650</f>
        <v>62300</v>
      </c>
      <c r="AX26" s="39">
        <f t="shared" si="354"/>
        <v>62300</v>
      </c>
      <c r="AY26" s="39">
        <f t="shared" ref="AY26" si="356">AY25+2650</f>
        <v>53300</v>
      </c>
      <c r="AZ26" s="39">
        <f t="shared" si="346"/>
        <v>59800</v>
      </c>
      <c r="BA26" s="39">
        <f t="shared" ref="BA26" si="357">BA25+2650</f>
        <v>59800</v>
      </c>
      <c r="BB26" s="39">
        <f t="shared" si="346"/>
        <v>65300</v>
      </c>
      <c r="BC26" s="39">
        <f t="shared" ref="BC26" si="358">BC25+2650</f>
        <v>68300</v>
      </c>
      <c r="BD26" s="39">
        <f t="shared" ref="BD26:BF26" si="359">BD25+2650</f>
        <v>68300</v>
      </c>
      <c r="BE26" s="39">
        <f t="shared" si="359"/>
        <v>68300</v>
      </c>
      <c r="BF26" s="39">
        <f t="shared" si="359"/>
        <v>75300</v>
      </c>
      <c r="BG26" s="39">
        <f t="shared" si="346"/>
        <v>75300</v>
      </c>
      <c r="BH26" s="39">
        <f t="shared" si="346"/>
        <v>78800</v>
      </c>
      <c r="BI26" s="39">
        <f t="shared" si="346"/>
        <v>78800</v>
      </c>
      <c r="BJ26" s="39">
        <f t="shared" ref="BJ26:BM26" si="360">BJ25+2650</f>
        <v>86800</v>
      </c>
      <c r="BK26" s="39">
        <f t="shared" si="360"/>
        <v>86800</v>
      </c>
      <c r="BL26" s="39">
        <f t="shared" si="360"/>
        <v>86800</v>
      </c>
      <c r="BM26" s="39">
        <f t="shared" si="360"/>
        <v>82800</v>
      </c>
      <c r="BN26" s="39">
        <f t="shared" si="346"/>
        <v>78800</v>
      </c>
      <c r="BO26" s="39">
        <f t="shared" si="346"/>
        <v>71800</v>
      </c>
      <c r="BP26" s="39">
        <f t="shared" si="346"/>
        <v>71800</v>
      </c>
      <c r="BQ26" s="39">
        <f t="shared" ref="BQ26:BR26" si="361">BQ25+2650</f>
        <v>68300</v>
      </c>
      <c r="BR26" s="39">
        <f t="shared" si="361"/>
        <v>59800</v>
      </c>
      <c r="BS26" s="39">
        <f t="shared" ref="BS26:BT26" si="362">BS25+2650</f>
        <v>59800</v>
      </c>
      <c r="BT26" s="39">
        <f t="shared" si="362"/>
        <v>57300</v>
      </c>
      <c r="BU26" s="39">
        <f t="shared" si="346"/>
        <v>53300</v>
      </c>
      <c r="BV26" s="39">
        <f t="shared" ref="BV26:BW26" si="363">BV25+2650</f>
        <v>53300</v>
      </c>
      <c r="BW26" s="39">
        <f t="shared" si="363"/>
        <v>53300</v>
      </c>
      <c r="BX26" s="39">
        <f t="shared" si="346"/>
        <v>43300</v>
      </c>
      <c r="BY26" s="39">
        <f t="shared" ref="BY26:BZ26" si="364">BY25+2650</f>
        <v>43300</v>
      </c>
      <c r="BZ26" s="39">
        <f t="shared" si="364"/>
        <v>43300</v>
      </c>
      <c r="CA26" s="39">
        <f t="shared" ref="CA26:CH26" si="365">CA25+2650</f>
        <v>43300</v>
      </c>
      <c r="CB26" s="39">
        <f t="shared" si="365"/>
        <v>43300</v>
      </c>
      <c r="CC26" s="39">
        <f t="shared" si="365"/>
        <v>43300</v>
      </c>
      <c r="CD26" s="39">
        <f t="shared" si="365"/>
        <v>43300</v>
      </c>
      <c r="CE26" s="39">
        <f t="shared" si="365"/>
        <v>43300</v>
      </c>
      <c r="CF26" s="39">
        <f t="shared" si="365"/>
        <v>43300</v>
      </c>
      <c r="CG26" s="39">
        <f t="shared" si="365"/>
        <v>43300</v>
      </c>
      <c r="CH26" s="39">
        <f t="shared" si="365"/>
        <v>43300</v>
      </c>
      <c r="CI26" s="39">
        <f t="shared" si="346"/>
        <v>43300</v>
      </c>
      <c r="CJ26" s="39">
        <f t="shared" ref="CJ26" si="366">CJ25+2650</f>
        <v>43300</v>
      </c>
      <c r="CK26" s="39">
        <f t="shared" si="346"/>
        <v>43300</v>
      </c>
      <c r="CL26" s="39">
        <f t="shared" ref="CL26:CT26" si="367">CL25+2650</f>
        <v>43300</v>
      </c>
      <c r="CM26" s="39">
        <f t="shared" si="367"/>
        <v>43300</v>
      </c>
      <c r="CN26" s="39">
        <f t="shared" si="367"/>
        <v>43300</v>
      </c>
      <c r="CO26" s="39">
        <f t="shared" si="367"/>
        <v>43300</v>
      </c>
      <c r="CP26" s="39">
        <f t="shared" si="367"/>
        <v>43300</v>
      </c>
      <c r="CQ26" s="39">
        <f t="shared" si="367"/>
        <v>43300</v>
      </c>
      <c r="CR26" s="39">
        <f t="shared" si="367"/>
        <v>43300</v>
      </c>
      <c r="CS26" s="39">
        <f t="shared" si="367"/>
        <v>43300</v>
      </c>
      <c r="CT26" s="39">
        <f t="shared" si="367"/>
        <v>43300</v>
      </c>
      <c r="CU26" s="39">
        <f>CU25+2200</f>
        <v>35300</v>
      </c>
      <c r="CV26" s="39">
        <f t="shared" ref="CV26:DX26" si="368">CV25+2200</f>
        <v>35300</v>
      </c>
      <c r="CW26" s="39">
        <f t="shared" si="368"/>
        <v>36000</v>
      </c>
      <c r="CX26" s="39">
        <f t="shared" si="368"/>
        <v>36000</v>
      </c>
      <c r="CY26" s="39">
        <f t="shared" si="368"/>
        <v>35300</v>
      </c>
      <c r="CZ26" s="39">
        <f t="shared" si="368"/>
        <v>35300</v>
      </c>
      <c r="DA26" s="39">
        <f t="shared" si="368"/>
        <v>35300</v>
      </c>
      <c r="DB26" s="39">
        <f t="shared" si="368"/>
        <v>35300</v>
      </c>
      <c r="DC26" s="39">
        <f t="shared" si="368"/>
        <v>35300</v>
      </c>
      <c r="DD26" s="39">
        <f t="shared" si="368"/>
        <v>36000</v>
      </c>
      <c r="DE26" s="39">
        <f t="shared" si="368"/>
        <v>36000</v>
      </c>
      <c r="DF26" s="39">
        <f t="shared" si="368"/>
        <v>35300</v>
      </c>
      <c r="DG26" s="39">
        <f t="shared" si="368"/>
        <v>35300</v>
      </c>
      <c r="DH26" s="39">
        <f t="shared" si="368"/>
        <v>35300</v>
      </c>
      <c r="DI26" s="39">
        <f t="shared" si="368"/>
        <v>33600</v>
      </c>
      <c r="DJ26" s="39">
        <f t="shared" si="368"/>
        <v>33600</v>
      </c>
      <c r="DK26" s="39">
        <f t="shared" si="368"/>
        <v>34100</v>
      </c>
      <c r="DL26" s="39">
        <f t="shared" si="368"/>
        <v>34100</v>
      </c>
      <c r="DM26" s="39">
        <f t="shared" si="368"/>
        <v>33600</v>
      </c>
      <c r="DN26" s="39">
        <f t="shared" si="368"/>
        <v>33600</v>
      </c>
      <c r="DO26" s="39">
        <f t="shared" si="368"/>
        <v>33600</v>
      </c>
      <c r="DP26" s="39">
        <f t="shared" si="368"/>
        <v>33600</v>
      </c>
      <c r="DQ26" s="39">
        <f t="shared" si="368"/>
        <v>33600</v>
      </c>
      <c r="DR26" s="39">
        <f t="shared" si="368"/>
        <v>34100</v>
      </c>
      <c r="DS26" s="39">
        <f t="shared" si="368"/>
        <v>34100</v>
      </c>
      <c r="DT26" s="39">
        <f t="shared" si="368"/>
        <v>33600</v>
      </c>
      <c r="DU26" s="39">
        <f t="shared" si="368"/>
        <v>33600</v>
      </c>
      <c r="DV26" s="39">
        <f t="shared" si="368"/>
        <v>33600</v>
      </c>
      <c r="DW26" s="39">
        <f t="shared" si="368"/>
        <v>33600</v>
      </c>
      <c r="DX26" s="39">
        <f t="shared" si="368"/>
        <v>35300</v>
      </c>
    </row>
    <row r="27" spans="1:128" s="165" customFormat="1">
      <c r="A27" s="39" t="s">
        <v>11</v>
      </c>
    </row>
    <row r="28" spans="1:128" s="165" customFormat="1" ht="10.35" customHeight="1">
      <c r="A28" s="40" t="s">
        <v>12</v>
      </c>
      <c r="B28" s="229">
        <v>110000</v>
      </c>
      <c r="C28" s="229">
        <v>110000</v>
      </c>
      <c r="D28" s="229">
        <v>110000</v>
      </c>
      <c r="E28" s="39">
        <v>220000</v>
      </c>
      <c r="F28" s="39">
        <v>220000</v>
      </c>
      <c r="G28" s="39">
        <v>220000</v>
      </c>
      <c r="H28" s="39">
        <v>220000</v>
      </c>
      <c r="I28" s="39">
        <v>220000</v>
      </c>
      <c r="J28" s="39">
        <v>220000</v>
      </c>
      <c r="K28" s="39">
        <v>220000</v>
      </c>
      <c r="L28" s="39">
        <v>220000</v>
      </c>
      <c r="M28" s="39">
        <v>220000</v>
      </c>
      <c r="N28" s="39">
        <v>220000</v>
      </c>
      <c r="O28" s="39">
        <v>220000</v>
      </c>
      <c r="P28" s="39">
        <v>220000</v>
      </c>
      <c r="Q28" s="39">
        <v>220000</v>
      </c>
      <c r="R28" s="39">
        <v>160000</v>
      </c>
      <c r="S28" s="39">
        <v>160000</v>
      </c>
      <c r="T28" s="39">
        <v>160000</v>
      </c>
      <c r="U28" s="39">
        <v>160000</v>
      </c>
      <c r="V28" s="39">
        <v>160000</v>
      </c>
      <c r="W28" s="39">
        <v>160000</v>
      </c>
      <c r="X28" s="39">
        <v>160000</v>
      </c>
      <c r="Y28" s="39">
        <v>160000</v>
      </c>
      <c r="Z28" s="39">
        <v>160000</v>
      </c>
      <c r="AA28" s="39">
        <v>160000</v>
      </c>
      <c r="AB28" s="39">
        <v>160000</v>
      </c>
      <c r="AC28" s="39">
        <v>160000</v>
      </c>
      <c r="AD28" s="39">
        <v>160000</v>
      </c>
      <c r="AE28" s="39">
        <v>160000</v>
      </c>
      <c r="AF28" s="39">
        <v>160000</v>
      </c>
      <c r="AG28" s="39">
        <v>160000</v>
      </c>
      <c r="AH28" s="39">
        <v>160000</v>
      </c>
      <c r="AI28" s="39">
        <v>160000</v>
      </c>
      <c r="AJ28" s="39">
        <v>160000</v>
      </c>
      <c r="AK28" s="39">
        <v>160000</v>
      </c>
      <c r="AL28" s="39">
        <v>160000</v>
      </c>
      <c r="AM28" s="39">
        <v>160001</v>
      </c>
      <c r="AN28" s="39">
        <v>160000</v>
      </c>
      <c r="AO28" s="39">
        <v>160000</v>
      </c>
      <c r="AP28" s="39">
        <v>160000</v>
      </c>
      <c r="AQ28" s="39">
        <v>160000</v>
      </c>
      <c r="AR28" s="39">
        <v>160000</v>
      </c>
      <c r="AS28" s="39">
        <v>160001</v>
      </c>
      <c r="AT28" s="39">
        <v>160002</v>
      </c>
      <c r="AU28" s="39">
        <v>160000</v>
      </c>
      <c r="AV28" s="39">
        <v>160000</v>
      </c>
      <c r="AW28" s="39">
        <v>160000</v>
      </c>
      <c r="AX28" s="39">
        <v>160000</v>
      </c>
      <c r="AY28" s="39">
        <v>160000</v>
      </c>
      <c r="AZ28" s="39">
        <v>160000</v>
      </c>
      <c r="BA28" s="39">
        <v>160000</v>
      </c>
      <c r="BB28" s="39">
        <v>160000</v>
      </c>
      <c r="BC28" s="39">
        <v>160000</v>
      </c>
      <c r="BD28" s="39">
        <v>160000</v>
      </c>
      <c r="BE28" s="39">
        <v>160001</v>
      </c>
      <c r="BF28" s="39">
        <v>160002</v>
      </c>
      <c r="BG28" s="39">
        <v>160000</v>
      </c>
      <c r="BH28" s="39">
        <v>160000</v>
      </c>
      <c r="BI28" s="39">
        <v>160000</v>
      </c>
      <c r="BJ28" s="39">
        <v>160000</v>
      </c>
      <c r="BK28" s="39">
        <v>160000</v>
      </c>
      <c r="BL28" s="39">
        <v>160000</v>
      </c>
      <c r="BM28" s="39">
        <v>160000</v>
      </c>
      <c r="BN28" s="39">
        <v>160000</v>
      </c>
      <c r="BO28" s="39">
        <v>160000</v>
      </c>
      <c r="BP28" s="39">
        <v>160000</v>
      </c>
      <c r="BQ28" s="39">
        <v>160000</v>
      </c>
      <c r="BR28" s="39">
        <v>160000</v>
      </c>
      <c r="BS28" s="39">
        <v>160000</v>
      </c>
      <c r="BT28" s="39">
        <v>160000</v>
      </c>
      <c r="BU28" s="39">
        <v>160000</v>
      </c>
      <c r="BV28" s="39">
        <v>160000</v>
      </c>
      <c r="BW28" s="39">
        <v>160000</v>
      </c>
      <c r="BX28" s="39">
        <v>160000</v>
      </c>
      <c r="BY28" s="39">
        <v>160000</v>
      </c>
      <c r="BZ28" s="39">
        <v>160000</v>
      </c>
      <c r="CA28" s="39">
        <v>160000</v>
      </c>
      <c r="CB28" s="39">
        <v>160000</v>
      </c>
      <c r="CC28" s="39">
        <v>160000</v>
      </c>
      <c r="CD28" s="39">
        <v>160000</v>
      </c>
      <c r="CE28" s="39">
        <v>160000</v>
      </c>
      <c r="CF28" s="39">
        <v>160000</v>
      </c>
      <c r="CG28" s="39">
        <v>160000</v>
      </c>
      <c r="CH28" s="39">
        <v>160000</v>
      </c>
      <c r="CI28" s="39">
        <v>160000</v>
      </c>
      <c r="CJ28" s="39">
        <v>160000</v>
      </c>
      <c r="CK28" s="39">
        <v>160000</v>
      </c>
      <c r="CL28" s="39">
        <v>160000</v>
      </c>
      <c r="CM28" s="39">
        <v>160000</v>
      </c>
      <c r="CN28" s="39">
        <v>160000</v>
      </c>
      <c r="CO28" s="39">
        <v>160000</v>
      </c>
      <c r="CP28" s="39">
        <v>160000</v>
      </c>
      <c r="CQ28" s="39">
        <v>160000</v>
      </c>
      <c r="CR28" s="39">
        <v>160000</v>
      </c>
      <c r="CS28" s="39">
        <v>160000</v>
      </c>
      <c r="CT28" s="39">
        <v>160000</v>
      </c>
      <c r="CU28" s="39">
        <f>CU8+98800</f>
        <v>114100</v>
      </c>
      <c r="CV28" s="39">
        <f t="shared" ref="CV28:DX28" si="369">CV8+98800</f>
        <v>114100</v>
      </c>
      <c r="CW28" s="39">
        <f t="shared" si="369"/>
        <v>114800</v>
      </c>
      <c r="CX28" s="39">
        <f t="shared" si="369"/>
        <v>114800</v>
      </c>
      <c r="CY28" s="39">
        <f t="shared" si="369"/>
        <v>114100</v>
      </c>
      <c r="CZ28" s="39">
        <f t="shared" si="369"/>
        <v>114100</v>
      </c>
      <c r="DA28" s="39">
        <f t="shared" si="369"/>
        <v>114100</v>
      </c>
      <c r="DB28" s="39">
        <f t="shared" si="369"/>
        <v>114100</v>
      </c>
      <c r="DC28" s="39">
        <f t="shared" si="369"/>
        <v>114100</v>
      </c>
      <c r="DD28" s="39">
        <f t="shared" si="369"/>
        <v>114800</v>
      </c>
      <c r="DE28" s="39">
        <f t="shared" si="369"/>
        <v>114800</v>
      </c>
      <c r="DF28" s="39">
        <f t="shared" si="369"/>
        <v>114100</v>
      </c>
      <c r="DG28" s="39">
        <f t="shared" si="369"/>
        <v>114100</v>
      </c>
      <c r="DH28" s="39">
        <f t="shared" si="369"/>
        <v>114100</v>
      </c>
      <c r="DI28" s="39">
        <f t="shared" si="369"/>
        <v>112400</v>
      </c>
      <c r="DJ28" s="39">
        <f t="shared" si="369"/>
        <v>112400</v>
      </c>
      <c r="DK28" s="39">
        <f t="shared" si="369"/>
        <v>112900</v>
      </c>
      <c r="DL28" s="39">
        <f t="shared" si="369"/>
        <v>112900</v>
      </c>
      <c r="DM28" s="39">
        <f t="shared" si="369"/>
        <v>112400</v>
      </c>
      <c r="DN28" s="39">
        <f t="shared" si="369"/>
        <v>112400</v>
      </c>
      <c r="DO28" s="39">
        <f t="shared" si="369"/>
        <v>112400</v>
      </c>
      <c r="DP28" s="39">
        <f t="shared" si="369"/>
        <v>112400</v>
      </c>
      <c r="DQ28" s="39">
        <f t="shared" si="369"/>
        <v>112400</v>
      </c>
      <c r="DR28" s="39">
        <f t="shared" si="369"/>
        <v>112900</v>
      </c>
      <c r="DS28" s="39">
        <f t="shared" si="369"/>
        <v>112900</v>
      </c>
      <c r="DT28" s="39">
        <f t="shared" si="369"/>
        <v>112400</v>
      </c>
      <c r="DU28" s="39">
        <f t="shared" si="369"/>
        <v>112400</v>
      </c>
      <c r="DV28" s="39">
        <f t="shared" si="369"/>
        <v>112400</v>
      </c>
      <c r="DW28" s="39">
        <f t="shared" si="369"/>
        <v>112400</v>
      </c>
      <c r="DX28" s="39">
        <f t="shared" si="369"/>
        <v>114100</v>
      </c>
    </row>
    <row r="29" spans="1:128" s="165" customFormat="1" ht="10.35" customHeight="1"/>
    <row r="30" spans="1:128" s="165" customFormat="1">
      <c r="A30" s="210" t="s">
        <v>13</v>
      </c>
    </row>
    <row r="31" spans="1:128" s="165" customFormat="1">
      <c r="A31" s="69" t="s">
        <v>14</v>
      </c>
    </row>
    <row r="32" spans="1:128" s="165" customFormat="1">
      <c r="A32" s="70" t="s">
        <v>15</v>
      </c>
    </row>
    <row r="33" spans="1:1" s="165" customFormat="1" ht="10.35" customHeight="1">
      <c r="A33" s="70" t="s">
        <v>16</v>
      </c>
    </row>
    <row r="34" spans="1:1">
      <c r="A34" s="71" t="s">
        <v>17</v>
      </c>
    </row>
    <row r="35" spans="1:1">
      <c r="A35" s="48" t="s">
        <v>18</v>
      </c>
    </row>
    <row r="37" spans="1:1">
      <c r="A37" s="213" t="s">
        <v>19</v>
      </c>
    </row>
    <row r="38" spans="1:1" ht="166.15" customHeight="1">
      <c r="A38" s="214" t="s">
        <v>292</v>
      </c>
    </row>
    <row r="41" spans="1:1" ht="122.45" customHeight="1"/>
    <row r="42" spans="1:1" ht="21.75" customHeight="1"/>
  </sheetData>
  <pageMargins left="0.25" right="0.25" top="0.75" bottom="0.75" header="0.3" footer="0.3"/>
  <pageSetup scale="51"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pageSetUpPr fitToPage="1"/>
  </sheetPr>
  <dimension ref="A1:E83"/>
  <sheetViews>
    <sheetView workbookViewId="0">
      <pane xSplit="1" topLeftCell="B1" activePane="topRight" state="frozen"/>
      <selection pane="topRight" activeCell="B1" sqref="B1:F1048576"/>
    </sheetView>
  </sheetViews>
  <sheetFormatPr defaultColWidth="9" defaultRowHeight="12"/>
  <cols>
    <col min="1" max="1" width="73.7109375" style="33" customWidth="1"/>
    <col min="2" max="16384" width="9" style="33"/>
  </cols>
  <sheetData>
    <row r="1" spans="1:5" ht="11.45" customHeight="1">
      <c r="A1" s="2" t="s">
        <v>0</v>
      </c>
    </row>
    <row r="2" spans="1:5" ht="11.45" customHeight="1">
      <c r="A2" s="3" t="s">
        <v>30</v>
      </c>
    </row>
    <row r="3" spans="1:5" ht="11.45" customHeight="1">
      <c r="A3" s="4" t="s">
        <v>2</v>
      </c>
      <c r="B3" s="245" t="e">
        <f>'Каникулы в горах | COMMISSION'!B3</f>
        <v>#REF!</v>
      </c>
      <c r="C3" s="245" t="e">
        <f>'Каникулы в горах | COMMISSION'!C3</f>
        <v>#REF!</v>
      </c>
      <c r="D3" s="245" t="e">
        <f>'Каникулы в горах | COMMISSION'!D3</f>
        <v>#REF!</v>
      </c>
      <c r="E3" s="245" t="e">
        <f>'Каникулы в горах | COMMISSION'!E3</f>
        <v>#REF!</v>
      </c>
    </row>
    <row r="4" spans="1:5" s="31" customFormat="1" ht="22.35" customHeight="1">
      <c r="A4" s="38" t="s">
        <v>3</v>
      </c>
      <c r="B4" s="245" t="e">
        <f>'Каникулы в горах | COMMISSION'!B4</f>
        <v>#REF!</v>
      </c>
      <c r="C4" s="245" t="e">
        <f>'Каникулы в горах | COMMISSION'!C4</f>
        <v>#REF!</v>
      </c>
      <c r="D4" s="245" t="e">
        <f>'Каникулы в горах | COMMISSION'!D4</f>
        <v>#REF!</v>
      </c>
      <c r="E4" s="245" t="e">
        <f>'Каникулы в горах | COMMISSION'!E4</f>
        <v>#REF!</v>
      </c>
    </row>
    <row r="5" spans="1:5" ht="10.7" customHeight="1">
      <c r="A5" s="39" t="s">
        <v>4</v>
      </c>
    </row>
    <row r="6" spans="1:5" ht="10.7" customHeight="1">
      <c r="A6" s="40">
        <v>1</v>
      </c>
      <c r="B6" s="41" t="e">
        <f>'Каникулы в горах | COMMISSION'!B6</f>
        <v>#REF!</v>
      </c>
      <c r="C6" s="41" t="e">
        <f>'Каникулы в горах | COMMISSION'!C6</f>
        <v>#REF!</v>
      </c>
      <c r="D6" s="41" t="e">
        <f>'Каникулы в горах | COMMISSION'!D6</f>
        <v>#REF!</v>
      </c>
      <c r="E6" s="41" t="e">
        <f>'Каникулы в горах | COMMISSION'!E6</f>
        <v>#REF!</v>
      </c>
    </row>
    <row r="7" spans="1:5" ht="10.7" customHeight="1">
      <c r="A7" s="40">
        <v>2</v>
      </c>
      <c r="B7" s="41" t="e">
        <f>'Каникулы в горах | COMMISSION'!B7</f>
        <v>#REF!</v>
      </c>
      <c r="C7" s="41" t="e">
        <f>'Каникулы в горах | COMMISSION'!C7</f>
        <v>#REF!</v>
      </c>
      <c r="D7" s="41" t="e">
        <f>'Каникулы в горах | COMMISSION'!D7</f>
        <v>#REF!</v>
      </c>
      <c r="E7" s="41" t="e">
        <f>'Каникулы в горах | COMMISSION'!E7</f>
        <v>#REF!</v>
      </c>
    </row>
    <row r="8" spans="1:5" ht="10.7" customHeight="1">
      <c r="A8" s="39" t="s">
        <v>5</v>
      </c>
      <c r="B8" s="41"/>
      <c r="C8" s="41"/>
      <c r="D8" s="41"/>
      <c r="E8" s="41"/>
    </row>
    <row r="9" spans="1:5" s="32" customFormat="1" ht="10.7" customHeight="1">
      <c r="A9" s="40">
        <v>1</v>
      </c>
      <c r="B9" s="41" t="e">
        <f>'Каникулы в горах | COMMISSION'!B9</f>
        <v>#REF!</v>
      </c>
      <c r="C9" s="41" t="e">
        <f>'Каникулы в горах | COMMISSION'!C9</f>
        <v>#REF!</v>
      </c>
      <c r="D9" s="41" t="e">
        <f>'Каникулы в горах | COMMISSION'!D9</f>
        <v>#REF!</v>
      </c>
      <c r="E9" s="41" t="e">
        <f>'Каникулы в горах | COMMISSION'!E9</f>
        <v>#REF!</v>
      </c>
    </row>
    <row r="10" spans="1:5" ht="10.7" customHeight="1">
      <c r="A10" s="40">
        <v>2</v>
      </c>
      <c r="B10" s="41" t="e">
        <f>'Каникулы в горах | COMMISSION'!B10</f>
        <v>#REF!</v>
      </c>
      <c r="C10" s="41" t="e">
        <f>'Каникулы в горах | COMMISSION'!C10</f>
        <v>#REF!</v>
      </c>
      <c r="D10" s="41" t="e">
        <f>'Каникулы в горах | COMMISSION'!D10</f>
        <v>#REF!</v>
      </c>
      <c r="E10" s="41" t="e">
        <f>'Каникулы в горах | COMMISSION'!E10</f>
        <v>#REF!</v>
      </c>
    </row>
    <row r="11" spans="1:5" ht="10.7" customHeight="1">
      <c r="A11" s="39" t="s">
        <v>6</v>
      </c>
      <c r="B11" s="41"/>
      <c r="C11" s="41"/>
      <c r="D11" s="41"/>
      <c r="E11" s="41"/>
    </row>
    <row r="12" spans="1:5" ht="10.7" customHeight="1">
      <c r="A12" s="40">
        <v>1</v>
      </c>
      <c r="B12" s="41" t="e">
        <f>'Каникулы в горах | COMMISSION'!B12</f>
        <v>#REF!</v>
      </c>
      <c r="C12" s="41" t="e">
        <f>'Каникулы в горах | COMMISSION'!C12</f>
        <v>#REF!</v>
      </c>
      <c r="D12" s="41" t="e">
        <f>'Каникулы в горах | COMMISSION'!D12</f>
        <v>#REF!</v>
      </c>
      <c r="E12" s="41" t="e">
        <f>'Каникулы в горах | COMMISSION'!E12</f>
        <v>#REF!</v>
      </c>
    </row>
    <row r="13" spans="1:5" ht="10.7" customHeight="1">
      <c r="A13" s="40">
        <v>2</v>
      </c>
      <c r="B13" s="41" t="e">
        <f>'Каникулы в горах | COMMISSION'!B13</f>
        <v>#REF!</v>
      </c>
      <c r="C13" s="41" t="e">
        <f>'Каникулы в горах | COMMISSION'!C13</f>
        <v>#REF!</v>
      </c>
      <c r="D13" s="41" t="e">
        <f>'Каникулы в горах | COMMISSION'!D13</f>
        <v>#REF!</v>
      </c>
      <c r="E13" s="41" t="e">
        <f>'Каникулы в горах | COMMISSION'!E13</f>
        <v>#REF!</v>
      </c>
    </row>
    <row r="14" spans="1:5" ht="10.7" customHeight="1">
      <c r="A14" s="39" t="s">
        <v>7</v>
      </c>
      <c r="B14" s="41"/>
      <c r="C14" s="41"/>
      <c r="D14" s="41"/>
      <c r="E14" s="41"/>
    </row>
    <row r="15" spans="1:5" ht="10.7" customHeight="1">
      <c r="A15" s="40">
        <v>1</v>
      </c>
      <c r="B15" s="41" t="e">
        <f>'Каникулы в горах | COMMISSION'!B15</f>
        <v>#REF!</v>
      </c>
      <c r="C15" s="41" t="e">
        <f>'Каникулы в горах | COMMISSION'!C15</f>
        <v>#REF!</v>
      </c>
      <c r="D15" s="41" t="e">
        <f>'Каникулы в горах | COMMISSION'!D15</f>
        <v>#REF!</v>
      </c>
      <c r="E15" s="41" t="e">
        <f>'Каникулы в горах | COMMISSION'!E15</f>
        <v>#REF!</v>
      </c>
    </row>
    <row r="16" spans="1:5" ht="10.7" customHeight="1">
      <c r="A16" s="40">
        <v>2</v>
      </c>
      <c r="B16" s="41" t="e">
        <f>'Каникулы в горах | COMMISSION'!B16</f>
        <v>#REF!</v>
      </c>
      <c r="C16" s="41" t="e">
        <f>'Каникулы в горах | COMMISSION'!C16</f>
        <v>#REF!</v>
      </c>
      <c r="D16" s="41" t="e">
        <f>'Каникулы в горах | COMMISSION'!D16</f>
        <v>#REF!</v>
      </c>
      <c r="E16" s="41" t="e">
        <f>'Каникулы в горах | COMMISSION'!E16</f>
        <v>#REF!</v>
      </c>
    </row>
    <row r="17" spans="1:5" ht="10.7" customHeight="1">
      <c r="A17" s="93" t="s">
        <v>8</v>
      </c>
      <c r="B17" s="39"/>
      <c r="C17" s="39"/>
      <c r="D17" s="39"/>
      <c r="E17" s="39"/>
    </row>
    <row r="18" spans="1:5" ht="10.7" customHeight="1">
      <c r="A18" s="40">
        <v>1</v>
      </c>
      <c r="B18" s="39" t="e">
        <f t="shared" ref="B18:E18" si="0">B9</f>
        <v>#REF!</v>
      </c>
      <c r="C18" s="39" t="e">
        <f t="shared" si="0"/>
        <v>#REF!</v>
      </c>
      <c r="D18" s="39" t="e">
        <f t="shared" si="0"/>
        <v>#REF!</v>
      </c>
      <c r="E18" s="39" t="e">
        <f t="shared" si="0"/>
        <v>#REF!</v>
      </c>
    </row>
    <row r="19" spans="1:5" ht="10.7" customHeight="1">
      <c r="A19" s="40">
        <v>2</v>
      </c>
      <c r="B19" s="39" t="e">
        <f t="shared" ref="B19:E19" si="1">B10</f>
        <v>#REF!</v>
      </c>
      <c r="C19" s="39" t="e">
        <f t="shared" si="1"/>
        <v>#REF!</v>
      </c>
      <c r="D19" s="39" t="e">
        <f t="shared" si="1"/>
        <v>#REF!</v>
      </c>
      <c r="E19" s="39" t="e">
        <f t="shared" si="1"/>
        <v>#REF!</v>
      </c>
    </row>
    <row r="20" spans="1:5" ht="10.7" customHeight="1">
      <c r="A20" s="39" t="s">
        <v>9</v>
      </c>
      <c r="B20" s="41"/>
      <c r="C20" s="41"/>
      <c r="D20" s="41"/>
      <c r="E20" s="41"/>
    </row>
    <row r="21" spans="1:5" ht="10.7" customHeight="1">
      <c r="A21" s="40">
        <v>1</v>
      </c>
      <c r="B21" s="41" t="e">
        <f>'Каникулы в горах | COMMISSION'!B21</f>
        <v>#REF!</v>
      </c>
      <c r="C21" s="41" t="e">
        <f>'Каникулы в горах | COMMISSION'!C21</f>
        <v>#REF!</v>
      </c>
      <c r="D21" s="41" t="e">
        <f>'Каникулы в горах | COMMISSION'!D21</f>
        <v>#REF!</v>
      </c>
      <c r="E21" s="41" t="e">
        <f>'Каникулы в горах | COMMISSION'!E21</f>
        <v>#REF!</v>
      </c>
    </row>
    <row r="22" spans="1:5" ht="10.7" customHeight="1">
      <c r="A22" s="40">
        <v>2</v>
      </c>
      <c r="B22" s="41" t="e">
        <f>'Каникулы в горах | COMMISSION'!B22</f>
        <v>#REF!</v>
      </c>
      <c r="C22" s="41" t="e">
        <f>'Каникулы в горах | COMMISSION'!C22</f>
        <v>#REF!</v>
      </c>
      <c r="D22" s="41" t="e">
        <f>'Каникулы в горах | COMMISSION'!D22</f>
        <v>#REF!</v>
      </c>
      <c r="E22" s="41" t="e">
        <f>'Каникулы в горах | COMMISSION'!E22</f>
        <v>#REF!</v>
      </c>
    </row>
    <row r="23" spans="1:5" ht="10.7" customHeight="1">
      <c r="A23" s="39" t="s">
        <v>10</v>
      </c>
      <c r="B23" s="41"/>
      <c r="C23" s="41"/>
      <c r="D23" s="41"/>
      <c r="E23" s="41"/>
    </row>
    <row r="24" spans="1:5" ht="10.7" customHeight="1">
      <c r="A24" s="40">
        <v>1</v>
      </c>
      <c r="B24" s="41" t="e">
        <f>'Каникулы в горах | COMMISSION'!B24</f>
        <v>#REF!</v>
      </c>
      <c r="C24" s="41" t="e">
        <f>'Каникулы в горах | COMMISSION'!C24</f>
        <v>#REF!</v>
      </c>
      <c r="D24" s="41" t="e">
        <f>'Каникулы в горах | COMMISSION'!D24</f>
        <v>#REF!</v>
      </c>
      <c r="E24" s="41" t="e">
        <f>'Каникулы в горах | COMMISSION'!E24</f>
        <v>#REF!</v>
      </c>
    </row>
    <row r="25" spans="1:5" ht="10.5" customHeight="1">
      <c r="A25" s="40">
        <v>2</v>
      </c>
      <c r="B25" s="41" t="e">
        <f>'Каникулы в горах | COMMISSION'!B25</f>
        <v>#REF!</v>
      </c>
      <c r="C25" s="41" t="e">
        <f>'Каникулы в горах | COMMISSION'!C25</f>
        <v>#REF!</v>
      </c>
      <c r="D25" s="41" t="e">
        <f>'Каникулы в горах | COMMISSION'!D25</f>
        <v>#REF!</v>
      </c>
      <c r="E25" s="41" t="e">
        <f>'Каникулы в горах | COMMISSION'!E25</f>
        <v>#REF!</v>
      </c>
    </row>
    <row r="26" spans="1:5" ht="10.5" customHeight="1">
      <c r="A26" s="39" t="s">
        <v>11</v>
      </c>
      <c r="B26" s="41"/>
      <c r="C26" s="41"/>
      <c r="D26" s="41"/>
      <c r="E26" s="41"/>
    </row>
    <row r="27" spans="1:5" ht="10.5" customHeight="1">
      <c r="A27" s="40" t="s">
        <v>12</v>
      </c>
      <c r="B27" s="41" t="e">
        <f>'Каникулы в горах | COMMISSION'!B27</f>
        <v>#REF!</v>
      </c>
      <c r="C27" s="41" t="e">
        <f>'Каникулы в горах | COMMISSION'!C27</f>
        <v>#REF!</v>
      </c>
      <c r="D27" s="41" t="e">
        <f>'Каникулы в горах | COMMISSION'!D27</f>
        <v>#REF!</v>
      </c>
      <c r="E27" s="41" t="e">
        <f>'Каникулы в горах | COMMISSION'!E27</f>
        <v>#REF!</v>
      </c>
    </row>
    <row r="28" spans="1:5" ht="10.5" customHeight="1">
      <c r="A28" s="42"/>
      <c r="B28" s="43"/>
      <c r="C28" s="43"/>
      <c r="D28" s="43"/>
      <c r="E28" s="43"/>
    </row>
    <row r="29" spans="1:5" ht="10.5" customHeight="1">
      <c r="A29" s="4" t="s">
        <v>51</v>
      </c>
      <c r="B29" s="43"/>
      <c r="C29" s="43"/>
      <c r="D29" s="43"/>
      <c r="E29" s="43"/>
    </row>
    <row r="30" spans="1:5" ht="10.5" customHeight="1">
      <c r="A30" s="42"/>
      <c r="B30" s="218" t="e">
        <f t="shared" ref="B30:E30" si="2">B3</f>
        <v>#REF!</v>
      </c>
      <c r="C30" s="218" t="e">
        <f t="shared" si="2"/>
        <v>#REF!</v>
      </c>
      <c r="D30" s="218" t="e">
        <f t="shared" si="2"/>
        <v>#REF!</v>
      </c>
      <c r="E30" s="218" t="e">
        <f t="shared" si="2"/>
        <v>#REF!</v>
      </c>
    </row>
    <row r="31" spans="1:5" ht="24.6" customHeight="1">
      <c r="A31" s="38" t="s">
        <v>3</v>
      </c>
      <c r="B31" s="218" t="e">
        <f t="shared" ref="B31:E31" si="3">B4</f>
        <v>#REF!</v>
      </c>
      <c r="C31" s="218" t="e">
        <f t="shared" si="3"/>
        <v>#REF!</v>
      </c>
      <c r="D31" s="218" t="e">
        <f t="shared" si="3"/>
        <v>#REF!</v>
      </c>
      <c r="E31" s="218" t="e">
        <f t="shared" si="3"/>
        <v>#REF!</v>
      </c>
    </row>
    <row r="32" spans="1:5" ht="10.5" customHeight="1">
      <c r="A32" s="39" t="s">
        <v>4</v>
      </c>
      <c r="B32" s="52"/>
      <c r="C32" s="52"/>
      <c r="D32" s="52"/>
      <c r="E32" s="52"/>
    </row>
    <row r="33" spans="1:5" ht="10.5" customHeight="1">
      <c r="A33" s="40">
        <v>1</v>
      </c>
      <c r="B33" s="39" t="e">
        <f t="shared" ref="B33:E33" si="4">ROUNDUP(B6*0.85,)</f>
        <v>#REF!</v>
      </c>
      <c r="C33" s="39" t="e">
        <f t="shared" si="4"/>
        <v>#REF!</v>
      </c>
      <c r="D33" s="39" t="e">
        <f t="shared" si="4"/>
        <v>#REF!</v>
      </c>
      <c r="E33" s="39" t="e">
        <f t="shared" si="4"/>
        <v>#REF!</v>
      </c>
    </row>
    <row r="34" spans="1:5" ht="10.5" customHeight="1">
      <c r="A34" s="40">
        <v>2</v>
      </c>
      <c r="B34" s="39" t="e">
        <f t="shared" ref="B34:E34" si="5">ROUNDUP(B7*0.85,)</f>
        <v>#REF!</v>
      </c>
      <c r="C34" s="39" t="e">
        <f t="shared" si="5"/>
        <v>#REF!</v>
      </c>
      <c r="D34" s="39" t="e">
        <f t="shared" si="5"/>
        <v>#REF!</v>
      </c>
      <c r="E34" s="39" t="e">
        <f t="shared" si="5"/>
        <v>#REF!</v>
      </c>
    </row>
    <row r="35" spans="1:5" ht="10.5" customHeight="1">
      <c r="A35" s="39" t="s">
        <v>5</v>
      </c>
      <c r="B35" s="39"/>
      <c r="C35" s="39"/>
      <c r="D35" s="39"/>
      <c r="E35" s="39"/>
    </row>
    <row r="36" spans="1:5" ht="10.5" customHeight="1">
      <c r="A36" s="40">
        <v>1</v>
      </c>
      <c r="B36" s="39" t="e">
        <f t="shared" ref="B36:E36" si="6">ROUNDUP(B9*0.85,)</f>
        <v>#REF!</v>
      </c>
      <c r="C36" s="39" t="e">
        <f t="shared" si="6"/>
        <v>#REF!</v>
      </c>
      <c r="D36" s="39" t="e">
        <f t="shared" si="6"/>
        <v>#REF!</v>
      </c>
      <c r="E36" s="39" t="e">
        <f t="shared" si="6"/>
        <v>#REF!</v>
      </c>
    </row>
    <row r="37" spans="1:5" ht="10.5" customHeight="1">
      <c r="A37" s="40">
        <v>2</v>
      </c>
      <c r="B37" s="39" t="e">
        <f t="shared" ref="B37:E37" si="7">ROUNDUP(B10*0.85,)</f>
        <v>#REF!</v>
      </c>
      <c r="C37" s="39" t="e">
        <f t="shared" si="7"/>
        <v>#REF!</v>
      </c>
      <c r="D37" s="39" t="e">
        <f t="shared" si="7"/>
        <v>#REF!</v>
      </c>
      <c r="E37" s="39" t="e">
        <f t="shared" si="7"/>
        <v>#REF!</v>
      </c>
    </row>
    <row r="38" spans="1:5" ht="10.5" customHeight="1">
      <c r="A38" s="39" t="s">
        <v>6</v>
      </c>
      <c r="B38" s="39"/>
      <c r="C38" s="39"/>
      <c r="D38" s="39"/>
      <c r="E38" s="39"/>
    </row>
    <row r="39" spans="1:5" ht="10.5" customHeight="1">
      <c r="A39" s="40">
        <v>1</v>
      </c>
      <c r="B39" s="39" t="e">
        <f t="shared" ref="B39:E39" si="8">ROUNDUP(B12*0.85,)</f>
        <v>#REF!</v>
      </c>
      <c r="C39" s="39" t="e">
        <f t="shared" si="8"/>
        <v>#REF!</v>
      </c>
      <c r="D39" s="39" t="e">
        <f t="shared" si="8"/>
        <v>#REF!</v>
      </c>
      <c r="E39" s="39" t="e">
        <f t="shared" si="8"/>
        <v>#REF!</v>
      </c>
    </row>
    <row r="40" spans="1:5" ht="10.5" customHeight="1">
      <c r="A40" s="40">
        <v>2</v>
      </c>
      <c r="B40" s="39" t="e">
        <f t="shared" ref="B40:E40" si="9">ROUNDUP(B13*0.85,)</f>
        <v>#REF!</v>
      </c>
      <c r="C40" s="39" t="e">
        <f t="shared" si="9"/>
        <v>#REF!</v>
      </c>
      <c r="D40" s="39" t="e">
        <f t="shared" si="9"/>
        <v>#REF!</v>
      </c>
      <c r="E40" s="39" t="e">
        <f t="shared" si="9"/>
        <v>#REF!</v>
      </c>
    </row>
    <row r="41" spans="1:5" ht="10.5" customHeight="1">
      <c r="A41" s="39" t="s">
        <v>7</v>
      </c>
      <c r="B41" s="39"/>
      <c r="C41" s="39"/>
      <c r="D41" s="39"/>
      <c r="E41" s="39"/>
    </row>
    <row r="42" spans="1:5" ht="10.5" customHeight="1">
      <c r="A42" s="40">
        <v>1</v>
      </c>
      <c r="B42" s="39" t="e">
        <f t="shared" ref="B42:E42" si="10">ROUNDUP(B15*0.85,)</f>
        <v>#REF!</v>
      </c>
      <c r="C42" s="39" t="e">
        <f t="shared" si="10"/>
        <v>#REF!</v>
      </c>
      <c r="D42" s="39" t="e">
        <f t="shared" si="10"/>
        <v>#REF!</v>
      </c>
      <c r="E42" s="39" t="e">
        <f t="shared" si="10"/>
        <v>#REF!</v>
      </c>
    </row>
    <row r="43" spans="1:5" ht="10.7" customHeight="1">
      <c r="A43" s="40">
        <v>2</v>
      </c>
      <c r="B43" s="39" t="e">
        <f t="shared" ref="B43:E43" si="11">ROUNDUP(B16*0.85,)</f>
        <v>#REF!</v>
      </c>
      <c r="C43" s="39" t="e">
        <f t="shared" si="11"/>
        <v>#REF!</v>
      </c>
      <c r="D43" s="39" t="e">
        <f t="shared" si="11"/>
        <v>#REF!</v>
      </c>
      <c r="E43" s="39" t="e">
        <f t="shared" si="11"/>
        <v>#REF!</v>
      </c>
    </row>
    <row r="44" spans="1:5" ht="10.7" customHeight="1">
      <c r="A44" s="93" t="s">
        <v>8</v>
      </c>
      <c r="B44" s="39"/>
      <c r="C44" s="39"/>
      <c r="D44" s="39"/>
      <c r="E44" s="39"/>
    </row>
    <row r="45" spans="1:5" ht="10.7" customHeight="1">
      <c r="A45" s="40">
        <v>1</v>
      </c>
      <c r="B45" s="39" t="e">
        <f t="shared" ref="B45:E45" si="12">B36</f>
        <v>#REF!</v>
      </c>
      <c r="C45" s="39" t="e">
        <f t="shared" si="12"/>
        <v>#REF!</v>
      </c>
      <c r="D45" s="39" t="e">
        <f t="shared" si="12"/>
        <v>#REF!</v>
      </c>
      <c r="E45" s="39" t="e">
        <f t="shared" si="12"/>
        <v>#REF!</v>
      </c>
    </row>
    <row r="46" spans="1:5" ht="10.7" customHeight="1">
      <c r="A46" s="40">
        <v>2</v>
      </c>
      <c r="B46" s="39" t="e">
        <f t="shared" ref="B46:E46" si="13">B37</f>
        <v>#REF!</v>
      </c>
      <c r="C46" s="39" t="e">
        <f t="shared" si="13"/>
        <v>#REF!</v>
      </c>
      <c r="D46" s="39" t="e">
        <f t="shared" si="13"/>
        <v>#REF!</v>
      </c>
      <c r="E46" s="39" t="e">
        <f t="shared" si="13"/>
        <v>#REF!</v>
      </c>
    </row>
    <row r="47" spans="1:5" ht="10.7" customHeight="1">
      <c r="A47" s="39" t="s">
        <v>9</v>
      </c>
      <c r="B47" s="39"/>
      <c r="C47" s="39"/>
      <c r="D47" s="39"/>
      <c r="E47" s="39"/>
    </row>
    <row r="48" spans="1:5" ht="10.7" customHeight="1">
      <c r="A48" s="40">
        <v>1</v>
      </c>
      <c r="B48" s="39" t="e">
        <f t="shared" ref="B48:E48" si="14">ROUNDUP(B21*0.85,)</f>
        <v>#REF!</v>
      </c>
      <c r="C48" s="39" t="e">
        <f t="shared" si="14"/>
        <v>#REF!</v>
      </c>
      <c r="D48" s="39" t="e">
        <f t="shared" si="14"/>
        <v>#REF!</v>
      </c>
      <c r="E48" s="39" t="e">
        <f t="shared" si="14"/>
        <v>#REF!</v>
      </c>
    </row>
    <row r="49" spans="1:5" ht="10.7" customHeight="1">
      <c r="A49" s="40">
        <v>2</v>
      </c>
      <c r="B49" s="39" t="e">
        <f t="shared" ref="B49:E49" si="15">ROUNDUP(B22*0.85,)</f>
        <v>#REF!</v>
      </c>
      <c r="C49" s="39" t="e">
        <f t="shared" si="15"/>
        <v>#REF!</v>
      </c>
      <c r="D49" s="39" t="e">
        <f t="shared" si="15"/>
        <v>#REF!</v>
      </c>
      <c r="E49" s="39" t="e">
        <f t="shared" si="15"/>
        <v>#REF!</v>
      </c>
    </row>
    <row r="50" spans="1:5" ht="10.7" customHeight="1">
      <c r="A50" s="39" t="s">
        <v>10</v>
      </c>
      <c r="B50" s="39"/>
      <c r="C50" s="39"/>
      <c r="D50" s="39"/>
      <c r="E50" s="39"/>
    </row>
    <row r="51" spans="1:5" ht="10.7" customHeight="1">
      <c r="A51" s="40">
        <v>1</v>
      </c>
      <c r="B51" s="39" t="e">
        <f t="shared" ref="B51:E51" si="16">ROUNDUP(B24*0.85,)</f>
        <v>#REF!</v>
      </c>
      <c r="C51" s="39" t="e">
        <f t="shared" si="16"/>
        <v>#REF!</v>
      </c>
      <c r="D51" s="39" t="e">
        <f t="shared" si="16"/>
        <v>#REF!</v>
      </c>
      <c r="E51" s="39" t="e">
        <f t="shared" si="16"/>
        <v>#REF!</v>
      </c>
    </row>
    <row r="52" spans="1:5" ht="10.7" customHeight="1">
      <c r="A52" s="40">
        <v>2</v>
      </c>
      <c r="B52" s="39" t="e">
        <f t="shared" ref="B52:E52" si="17">ROUNDUP(B25*0.85,)</f>
        <v>#REF!</v>
      </c>
      <c r="C52" s="39" t="e">
        <f t="shared" si="17"/>
        <v>#REF!</v>
      </c>
      <c r="D52" s="39" t="e">
        <f t="shared" si="17"/>
        <v>#REF!</v>
      </c>
      <c r="E52" s="39" t="e">
        <f t="shared" si="17"/>
        <v>#REF!</v>
      </c>
    </row>
    <row r="53" spans="1:5" ht="12.75" customHeight="1">
      <c r="A53" s="39" t="s">
        <v>11</v>
      </c>
      <c r="B53" s="39"/>
      <c r="C53" s="39"/>
      <c r="D53" s="39"/>
      <c r="E53" s="39"/>
    </row>
    <row r="54" spans="1:5">
      <c r="A54" s="40" t="s">
        <v>12</v>
      </c>
      <c r="B54" s="39" t="e">
        <f t="shared" ref="B54:E54" si="18">ROUNDUP(B27*0.85,)</f>
        <v>#REF!</v>
      </c>
      <c r="C54" s="39" t="e">
        <f t="shared" si="18"/>
        <v>#REF!</v>
      </c>
      <c r="D54" s="39" t="e">
        <f t="shared" si="18"/>
        <v>#REF!</v>
      </c>
      <c r="E54" s="39" t="e">
        <f t="shared" si="18"/>
        <v>#REF!</v>
      </c>
    </row>
    <row r="55" spans="1:5" ht="150">
      <c r="A55" s="12" t="s">
        <v>31</v>
      </c>
    </row>
    <row r="56" spans="1:5">
      <c r="A56" s="13" t="s">
        <v>32</v>
      </c>
    </row>
    <row r="57" spans="1:5">
      <c r="A57" s="231" t="s">
        <v>33</v>
      </c>
    </row>
    <row r="58" spans="1:5">
      <c r="A58" s="232" t="s">
        <v>34</v>
      </c>
    </row>
    <row r="60" spans="1:5">
      <c r="A60" s="13" t="s">
        <v>14</v>
      </c>
    </row>
    <row r="61" spans="1:5">
      <c r="A61" s="70" t="s">
        <v>15</v>
      </c>
    </row>
    <row r="62" spans="1:5">
      <c r="A62" s="70" t="s">
        <v>16</v>
      </c>
    </row>
    <row r="63" spans="1:5" ht="24">
      <c r="A63" s="19" t="s">
        <v>17</v>
      </c>
    </row>
    <row r="64" spans="1:5" ht="12" customHeight="1">
      <c r="A64" s="48" t="s">
        <v>18</v>
      </c>
    </row>
    <row r="65" spans="1:1" ht="24">
      <c r="A65" s="49" t="s">
        <v>35</v>
      </c>
    </row>
    <row r="67" spans="1:1" ht="25.5">
      <c r="A67" s="233" t="s">
        <v>36</v>
      </c>
    </row>
    <row r="68" spans="1:1" ht="45">
      <c r="A68" s="234" t="s">
        <v>37</v>
      </c>
    </row>
    <row r="69" spans="1:1" ht="22.5">
      <c r="A69" s="235" t="s">
        <v>38</v>
      </c>
    </row>
    <row r="70" spans="1:1" ht="22.5">
      <c r="A70" s="235" t="s">
        <v>39</v>
      </c>
    </row>
    <row r="71" spans="1:1" ht="33.75">
      <c r="A71" s="235" t="s">
        <v>40</v>
      </c>
    </row>
    <row r="72" spans="1:1" ht="22.5">
      <c r="A72" s="235" t="s">
        <v>41</v>
      </c>
    </row>
    <row r="73" spans="1:1" ht="22.5">
      <c r="A73" s="235" t="s">
        <v>42</v>
      </c>
    </row>
    <row r="74" spans="1:1" ht="56.25">
      <c r="A74" s="236" t="s">
        <v>43</v>
      </c>
    </row>
    <row r="75" spans="1:1" ht="78.75">
      <c r="A75" s="237" t="s">
        <v>44</v>
      </c>
    </row>
    <row r="76" spans="1:1" ht="42">
      <c r="A76" s="238" t="s">
        <v>45</v>
      </c>
    </row>
    <row r="77" spans="1:1" ht="21">
      <c r="A77" s="239" t="s">
        <v>46</v>
      </c>
    </row>
    <row r="78" spans="1:1" ht="53.25">
      <c r="A78" s="240" t="s">
        <v>47</v>
      </c>
    </row>
    <row r="79" spans="1:1" ht="31.5">
      <c r="A79" s="241" t="s">
        <v>48</v>
      </c>
    </row>
    <row r="81" spans="1:1">
      <c r="A81" s="242" t="s">
        <v>19</v>
      </c>
    </row>
    <row r="82" spans="1:1" ht="24">
      <c r="A82" s="243" t="s">
        <v>49</v>
      </c>
    </row>
    <row r="83" spans="1:1" ht="24">
      <c r="A83" s="244" t="s">
        <v>50</v>
      </c>
    </row>
  </sheetData>
  <pageMargins left="0.25" right="0.25" top="0.75" bottom="0.75" header="0.3" footer="0.3"/>
  <pageSetup scale="51" fitToHeight="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pageSetUpPr fitToPage="1"/>
  </sheetPr>
  <dimension ref="A1:E83"/>
  <sheetViews>
    <sheetView zoomScale="90" zoomScaleNormal="90" workbookViewId="0">
      <pane xSplit="1" topLeftCell="B1" activePane="topRight" state="frozen"/>
      <selection pane="topRight" activeCell="B1" sqref="B1:F1048576"/>
    </sheetView>
  </sheetViews>
  <sheetFormatPr defaultColWidth="9" defaultRowHeight="12"/>
  <cols>
    <col min="1" max="1" width="73.7109375" style="33" customWidth="1"/>
    <col min="2" max="16384" width="9" style="33"/>
  </cols>
  <sheetData>
    <row r="1" spans="1:5" ht="11.45" customHeight="1">
      <c r="A1" s="2" t="s">
        <v>0</v>
      </c>
    </row>
    <row r="2" spans="1:5" ht="11.45" customHeight="1">
      <c r="A2" s="3" t="s">
        <v>30</v>
      </c>
    </row>
    <row r="3" spans="1:5" ht="11.45" customHeight="1">
      <c r="A3" s="4" t="s">
        <v>2</v>
      </c>
      <c r="B3" s="92" t="e">
        <f>'Каникулы в горах | COMMISSION'!B3</f>
        <v>#REF!</v>
      </c>
      <c r="C3" s="92" t="e">
        <f>'Каникулы в горах | COMMISSION'!C3</f>
        <v>#REF!</v>
      </c>
      <c r="D3" s="92" t="e">
        <f>'Каникулы в горах | COMMISSION'!D3</f>
        <v>#REF!</v>
      </c>
      <c r="E3" s="92" t="e">
        <f>'Каникулы в горах | COMMISSION'!E3</f>
        <v>#REF!</v>
      </c>
    </row>
    <row r="4" spans="1:5" s="31" customFormat="1" ht="22.35" customHeight="1">
      <c r="A4" s="38" t="s">
        <v>3</v>
      </c>
      <c r="B4" s="92" t="e">
        <f>'Каникулы в горах | COMMISSION'!B4</f>
        <v>#REF!</v>
      </c>
      <c r="C4" s="92" t="e">
        <f>'Каникулы в горах | COMMISSION'!C4</f>
        <v>#REF!</v>
      </c>
      <c r="D4" s="92" t="e">
        <f>'Каникулы в горах | COMMISSION'!D4</f>
        <v>#REF!</v>
      </c>
      <c r="E4" s="92" t="e">
        <f>'Каникулы в горах | COMMISSION'!E4</f>
        <v>#REF!</v>
      </c>
    </row>
    <row r="5" spans="1:5" ht="10.7" customHeight="1">
      <c r="A5" s="39" t="s">
        <v>4</v>
      </c>
      <c r="B5" s="65"/>
      <c r="C5" s="65"/>
      <c r="D5" s="65"/>
      <c r="E5" s="65"/>
    </row>
    <row r="6" spans="1:5" ht="10.7" customHeight="1">
      <c r="A6" s="40">
        <v>1</v>
      </c>
      <c r="B6" s="68" t="e">
        <f>'Каникулы в горах | COMMISSION'!B6</f>
        <v>#REF!</v>
      </c>
      <c r="C6" s="68" t="e">
        <f>'Каникулы в горах | COMMISSION'!C6</f>
        <v>#REF!</v>
      </c>
      <c r="D6" s="68" t="e">
        <f>'Каникулы в горах | COMMISSION'!D6</f>
        <v>#REF!</v>
      </c>
      <c r="E6" s="68" t="e">
        <f>'Каникулы в горах | COMMISSION'!E6</f>
        <v>#REF!</v>
      </c>
    </row>
    <row r="7" spans="1:5" ht="10.7" customHeight="1">
      <c r="A7" s="40">
        <v>2</v>
      </c>
      <c r="B7" s="68" t="e">
        <f>'Каникулы в горах | COMMISSION'!B7</f>
        <v>#REF!</v>
      </c>
      <c r="C7" s="68" t="e">
        <f>'Каникулы в горах | COMMISSION'!C7</f>
        <v>#REF!</v>
      </c>
      <c r="D7" s="68" t="e">
        <f>'Каникулы в горах | COMMISSION'!D7</f>
        <v>#REF!</v>
      </c>
      <c r="E7" s="68" t="e">
        <f>'Каникулы в горах | COMMISSION'!E7</f>
        <v>#REF!</v>
      </c>
    </row>
    <row r="8" spans="1:5" ht="10.7" customHeight="1">
      <c r="A8" s="39" t="s">
        <v>5</v>
      </c>
      <c r="B8" s="68"/>
      <c r="C8" s="68"/>
      <c r="D8" s="68"/>
      <c r="E8" s="68"/>
    </row>
    <row r="9" spans="1:5" s="32" customFormat="1" ht="10.7" customHeight="1">
      <c r="A9" s="40">
        <v>1</v>
      </c>
      <c r="B9" s="68" t="e">
        <f>'Каникулы в горах | COMMISSION'!B9</f>
        <v>#REF!</v>
      </c>
      <c r="C9" s="68" t="e">
        <f>'Каникулы в горах | COMMISSION'!C9</f>
        <v>#REF!</v>
      </c>
      <c r="D9" s="68" t="e">
        <f>'Каникулы в горах | COMMISSION'!D9</f>
        <v>#REF!</v>
      </c>
      <c r="E9" s="68" t="e">
        <f>'Каникулы в горах | COMMISSION'!E9</f>
        <v>#REF!</v>
      </c>
    </row>
    <row r="10" spans="1:5" ht="10.7" customHeight="1">
      <c r="A10" s="40">
        <v>2</v>
      </c>
      <c r="B10" s="68" t="e">
        <f>'Каникулы в горах | COMMISSION'!B10</f>
        <v>#REF!</v>
      </c>
      <c r="C10" s="68" t="e">
        <f>'Каникулы в горах | COMMISSION'!C10</f>
        <v>#REF!</v>
      </c>
      <c r="D10" s="68" t="e">
        <f>'Каникулы в горах | COMMISSION'!D10</f>
        <v>#REF!</v>
      </c>
      <c r="E10" s="68" t="e">
        <f>'Каникулы в горах | COMMISSION'!E10</f>
        <v>#REF!</v>
      </c>
    </row>
    <row r="11" spans="1:5" ht="10.7" customHeight="1">
      <c r="A11" s="39" t="s">
        <v>6</v>
      </c>
      <c r="B11" s="68"/>
      <c r="C11" s="68"/>
      <c r="D11" s="68"/>
      <c r="E11" s="68"/>
    </row>
    <row r="12" spans="1:5" ht="10.7" customHeight="1">
      <c r="A12" s="40">
        <v>1</v>
      </c>
      <c r="B12" s="68" t="e">
        <f>'Каникулы в горах | COMMISSION'!B12</f>
        <v>#REF!</v>
      </c>
      <c r="C12" s="68" t="e">
        <f>'Каникулы в горах | COMMISSION'!C12</f>
        <v>#REF!</v>
      </c>
      <c r="D12" s="68" t="e">
        <f>'Каникулы в горах | COMMISSION'!D12</f>
        <v>#REF!</v>
      </c>
      <c r="E12" s="68" t="e">
        <f>'Каникулы в горах | COMMISSION'!E12</f>
        <v>#REF!</v>
      </c>
    </row>
    <row r="13" spans="1:5" ht="10.7" customHeight="1">
      <c r="A13" s="40">
        <v>2</v>
      </c>
      <c r="B13" s="68" t="e">
        <f>'Каникулы в горах | COMMISSION'!B13</f>
        <v>#REF!</v>
      </c>
      <c r="C13" s="68" t="e">
        <f>'Каникулы в горах | COMMISSION'!C13</f>
        <v>#REF!</v>
      </c>
      <c r="D13" s="68" t="e">
        <f>'Каникулы в горах | COMMISSION'!D13</f>
        <v>#REF!</v>
      </c>
      <c r="E13" s="68" t="e">
        <f>'Каникулы в горах | COMMISSION'!E13</f>
        <v>#REF!</v>
      </c>
    </row>
    <row r="14" spans="1:5" ht="10.7" customHeight="1">
      <c r="A14" s="39" t="s">
        <v>7</v>
      </c>
      <c r="B14" s="68"/>
      <c r="C14" s="68"/>
      <c r="D14" s="68"/>
      <c r="E14" s="68"/>
    </row>
    <row r="15" spans="1:5" ht="10.7" customHeight="1">
      <c r="A15" s="40">
        <v>1</v>
      </c>
      <c r="B15" s="68" t="e">
        <f>'Каникулы в горах | COMMISSION'!B15</f>
        <v>#REF!</v>
      </c>
      <c r="C15" s="68" t="e">
        <f>'Каникулы в горах | COMMISSION'!C15</f>
        <v>#REF!</v>
      </c>
      <c r="D15" s="68" t="e">
        <f>'Каникулы в горах | COMMISSION'!D15</f>
        <v>#REF!</v>
      </c>
      <c r="E15" s="68" t="e">
        <f>'Каникулы в горах | COMMISSION'!E15</f>
        <v>#REF!</v>
      </c>
    </row>
    <row r="16" spans="1:5" ht="10.7" customHeight="1">
      <c r="A16" s="40">
        <v>2</v>
      </c>
      <c r="B16" s="68" t="e">
        <f>'Каникулы в горах | COMMISSION'!B16</f>
        <v>#REF!</v>
      </c>
      <c r="C16" s="68" t="e">
        <f>'Каникулы в горах | COMMISSION'!C16</f>
        <v>#REF!</v>
      </c>
      <c r="D16" s="68" t="e">
        <f>'Каникулы в горах | COMMISSION'!D16</f>
        <v>#REF!</v>
      </c>
      <c r="E16" s="68" t="e">
        <f>'Каникулы в горах | COMMISSION'!E16</f>
        <v>#REF!</v>
      </c>
    </row>
    <row r="17" spans="1:5" ht="10.7" customHeight="1">
      <c r="A17" s="93" t="s">
        <v>8</v>
      </c>
      <c r="B17" s="39"/>
      <c r="C17" s="39"/>
      <c r="D17" s="39"/>
      <c r="E17" s="39"/>
    </row>
    <row r="18" spans="1:5" ht="10.7" customHeight="1">
      <c r="A18" s="40">
        <v>1</v>
      </c>
      <c r="B18" s="39" t="e">
        <f t="shared" ref="B18:E18" si="0">B9</f>
        <v>#REF!</v>
      </c>
      <c r="C18" s="39" t="e">
        <f t="shared" si="0"/>
        <v>#REF!</v>
      </c>
      <c r="D18" s="39" t="e">
        <f t="shared" si="0"/>
        <v>#REF!</v>
      </c>
      <c r="E18" s="39" t="e">
        <f t="shared" si="0"/>
        <v>#REF!</v>
      </c>
    </row>
    <row r="19" spans="1:5" ht="10.7" customHeight="1">
      <c r="A19" s="40">
        <v>2</v>
      </c>
      <c r="B19" s="39" t="e">
        <f t="shared" ref="B19:E19" si="1">B10</f>
        <v>#REF!</v>
      </c>
      <c r="C19" s="39" t="e">
        <f t="shared" si="1"/>
        <v>#REF!</v>
      </c>
      <c r="D19" s="39" t="e">
        <f t="shared" si="1"/>
        <v>#REF!</v>
      </c>
      <c r="E19" s="39" t="e">
        <f t="shared" si="1"/>
        <v>#REF!</v>
      </c>
    </row>
    <row r="20" spans="1:5" ht="10.7" customHeight="1">
      <c r="A20" s="39" t="s">
        <v>9</v>
      </c>
      <c r="B20" s="68"/>
      <c r="C20" s="68"/>
      <c r="D20" s="68"/>
      <c r="E20" s="68"/>
    </row>
    <row r="21" spans="1:5" ht="10.7" customHeight="1">
      <c r="A21" s="40">
        <v>1</v>
      </c>
      <c r="B21" s="68" t="e">
        <f>'Каникулы в горах | COMMISSION'!B21</f>
        <v>#REF!</v>
      </c>
      <c r="C21" s="68" t="e">
        <f>'Каникулы в горах | COMMISSION'!C21</f>
        <v>#REF!</v>
      </c>
      <c r="D21" s="68" t="e">
        <f>'Каникулы в горах | COMMISSION'!D21</f>
        <v>#REF!</v>
      </c>
      <c r="E21" s="68" t="e">
        <f>'Каникулы в горах | COMMISSION'!E21</f>
        <v>#REF!</v>
      </c>
    </row>
    <row r="22" spans="1:5" ht="10.7" customHeight="1">
      <c r="A22" s="40">
        <v>2</v>
      </c>
      <c r="B22" s="68" t="e">
        <f>'Каникулы в горах | COMMISSION'!B22</f>
        <v>#REF!</v>
      </c>
      <c r="C22" s="68" t="e">
        <f>'Каникулы в горах | COMMISSION'!C22</f>
        <v>#REF!</v>
      </c>
      <c r="D22" s="68" t="e">
        <f>'Каникулы в горах | COMMISSION'!D22</f>
        <v>#REF!</v>
      </c>
      <c r="E22" s="68" t="e">
        <f>'Каникулы в горах | COMMISSION'!E22</f>
        <v>#REF!</v>
      </c>
    </row>
    <row r="23" spans="1:5" ht="10.7" customHeight="1">
      <c r="A23" s="39" t="s">
        <v>10</v>
      </c>
      <c r="B23" s="68"/>
      <c r="C23" s="68"/>
      <c r="D23" s="68"/>
      <c r="E23" s="68"/>
    </row>
    <row r="24" spans="1:5" ht="10.7" customHeight="1">
      <c r="A24" s="40">
        <v>1</v>
      </c>
      <c r="B24" s="68" t="e">
        <f>'Каникулы в горах | COMMISSION'!B24</f>
        <v>#REF!</v>
      </c>
      <c r="C24" s="68" t="e">
        <f>'Каникулы в горах | COMMISSION'!C24</f>
        <v>#REF!</v>
      </c>
      <c r="D24" s="68" t="e">
        <f>'Каникулы в горах | COMMISSION'!D24</f>
        <v>#REF!</v>
      </c>
      <c r="E24" s="68" t="e">
        <f>'Каникулы в горах | COMMISSION'!E24</f>
        <v>#REF!</v>
      </c>
    </row>
    <row r="25" spans="1:5" ht="10.5" customHeight="1">
      <c r="A25" s="40">
        <v>2</v>
      </c>
      <c r="B25" s="68" t="e">
        <f>'Каникулы в горах | COMMISSION'!B25</f>
        <v>#REF!</v>
      </c>
      <c r="C25" s="68" t="e">
        <f>'Каникулы в горах | COMMISSION'!C25</f>
        <v>#REF!</v>
      </c>
      <c r="D25" s="68" t="e">
        <f>'Каникулы в горах | COMMISSION'!D25</f>
        <v>#REF!</v>
      </c>
      <c r="E25" s="68" t="e">
        <f>'Каникулы в горах | COMMISSION'!E25</f>
        <v>#REF!</v>
      </c>
    </row>
    <row r="26" spans="1:5" ht="10.5" customHeight="1">
      <c r="A26" s="39" t="s">
        <v>11</v>
      </c>
      <c r="B26" s="68"/>
      <c r="C26" s="68"/>
      <c r="D26" s="68"/>
      <c r="E26" s="68"/>
    </row>
    <row r="27" spans="1:5" ht="10.5" customHeight="1">
      <c r="A27" s="40" t="s">
        <v>12</v>
      </c>
      <c r="B27" s="68" t="e">
        <f>'Каникулы в горах | COMMISSION'!B27</f>
        <v>#REF!</v>
      </c>
      <c r="C27" s="68" t="e">
        <f>'Каникулы в горах | COMMISSION'!C27</f>
        <v>#REF!</v>
      </c>
      <c r="D27" s="68" t="e">
        <f>'Каникулы в горах | COMMISSION'!D27</f>
        <v>#REF!</v>
      </c>
      <c r="E27" s="68" t="e">
        <f>'Каникулы в горах | COMMISSION'!E27</f>
        <v>#REF!</v>
      </c>
    </row>
    <row r="28" spans="1:5" ht="10.5" customHeight="1">
      <c r="A28" s="42"/>
      <c r="B28" s="81"/>
      <c r="C28" s="81"/>
      <c r="D28" s="81"/>
      <c r="E28" s="81"/>
    </row>
    <row r="29" spans="1:5" ht="10.5" customHeight="1">
      <c r="A29" s="4" t="s">
        <v>51</v>
      </c>
      <c r="B29" s="81"/>
      <c r="C29" s="81"/>
      <c r="D29" s="81"/>
      <c r="E29" s="81"/>
    </row>
    <row r="30" spans="1:5" ht="10.5" customHeight="1">
      <c r="A30" s="42"/>
      <c r="B30" s="88" t="e">
        <f t="shared" ref="B30:E30" si="2">B3</f>
        <v>#REF!</v>
      </c>
      <c r="C30" s="88" t="e">
        <f t="shared" si="2"/>
        <v>#REF!</v>
      </c>
      <c r="D30" s="88" t="e">
        <f t="shared" si="2"/>
        <v>#REF!</v>
      </c>
      <c r="E30" s="88" t="e">
        <f t="shared" si="2"/>
        <v>#REF!</v>
      </c>
    </row>
    <row r="31" spans="1:5" ht="24.6" customHeight="1">
      <c r="A31" s="38" t="s">
        <v>3</v>
      </c>
      <c r="B31" s="88" t="e">
        <f t="shared" ref="B31:E31" si="3">B4</f>
        <v>#REF!</v>
      </c>
      <c r="C31" s="88" t="e">
        <f t="shared" si="3"/>
        <v>#REF!</v>
      </c>
      <c r="D31" s="88" t="e">
        <f t="shared" si="3"/>
        <v>#REF!</v>
      </c>
      <c r="E31" s="88" t="e">
        <f t="shared" si="3"/>
        <v>#REF!</v>
      </c>
    </row>
    <row r="32" spans="1:5" ht="10.5" customHeight="1">
      <c r="A32" s="39" t="s">
        <v>4</v>
      </c>
      <c r="B32" s="89"/>
      <c r="C32" s="89"/>
      <c r="D32" s="89"/>
      <c r="E32" s="89"/>
    </row>
    <row r="33" spans="1:5" ht="10.5" customHeight="1">
      <c r="A33" s="40">
        <v>1</v>
      </c>
      <c r="B33" s="90" t="e">
        <f t="shared" ref="B33:E33" si="4">ROUNDUP(B6*0.9,)</f>
        <v>#REF!</v>
      </c>
      <c r="C33" s="90" t="e">
        <f t="shared" si="4"/>
        <v>#REF!</v>
      </c>
      <c r="D33" s="90" t="e">
        <f t="shared" si="4"/>
        <v>#REF!</v>
      </c>
      <c r="E33" s="90" t="e">
        <f t="shared" si="4"/>
        <v>#REF!</v>
      </c>
    </row>
    <row r="34" spans="1:5" ht="10.5" customHeight="1">
      <c r="A34" s="40">
        <v>2</v>
      </c>
      <c r="B34" s="90" t="e">
        <f t="shared" ref="B34:E34" si="5">ROUNDUP(B7*0.9,)</f>
        <v>#REF!</v>
      </c>
      <c r="C34" s="90" t="e">
        <f t="shared" si="5"/>
        <v>#REF!</v>
      </c>
      <c r="D34" s="90" t="e">
        <f t="shared" si="5"/>
        <v>#REF!</v>
      </c>
      <c r="E34" s="90" t="e">
        <f t="shared" si="5"/>
        <v>#REF!</v>
      </c>
    </row>
    <row r="35" spans="1:5" ht="10.5" customHeight="1">
      <c r="A35" s="39" t="s">
        <v>5</v>
      </c>
      <c r="B35" s="90"/>
      <c r="C35" s="90"/>
      <c r="D35" s="90"/>
      <c r="E35" s="90"/>
    </row>
    <row r="36" spans="1:5" ht="10.5" customHeight="1">
      <c r="A36" s="40">
        <v>1</v>
      </c>
      <c r="B36" s="90" t="e">
        <f t="shared" ref="B36:E36" si="6">ROUNDUP(B9*0.9,)</f>
        <v>#REF!</v>
      </c>
      <c r="C36" s="90" t="e">
        <f t="shared" si="6"/>
        <v>#REF!</v>
      </c>
      <c r="D36" s="90" t="e">
        <f t="shared" si="6"/>
        <v>#REF!</v>
      </c>
      <c r="E36" s="90" t="e">
        <f t="shared" si="6"/>
        <v>#REF!</v>
      </c>
    </row>
    <row r="37" spans="1:5" ht="10.5" customHeight="1">
      <c r="A37" s="40">
        <v>2</v>
      </c>
      <c r="B37" s="90" t="e">
        <f t="shared" ref="B37:E37" si="7">ROUNDUP(B10*0.9,)</f>
        <v>#REF!</v>
      </c>
      <c r="C37" s="90" t="e">
        <f t="shared" si="7"/>
        <v>#REF!</v>
      </c>
      <c r="D37" s="90" t="e">
        <f t="shared" si="7"/>
        <v>#REF!</v>
      </c>
      <c r="E37" s="90" t="e">
        <f t="shared" si="7"/>
        <v>#REF!</v>
      </c>
    </row>
    <row r="38" spans="1:5" ht="10.5" customHeight="1">
      <c r="A38" s="39" t="s">
        <v>6</v>
      </c>
      <c r="B38" s="90"/>
      <c r="C38" s="90"/>
      <c r="D38" s="90"/>
      <c r="E38" s="90"/>
    </row>
    <row r="39" spans="1:5" ht="10.5" customHeight="1">
      <c r="A39" s="40">
        <v>1</v>
      </c>
      <c r="B39" s="90" t="e">
        <f t="shared" ref="B39:E39" si="8">ROUNDUP(B12*0.9,)</f>
        <v>#REF!</v>
      </c>
      <c r="C39" s="90" t="e">
        <f t="shared" si="8"/>
        <v>#REF!</v>
      </c>
      <c r="D39" s="90" t="e">
        <f t="shared" si="8"/>
        <v>#REF!</v>
      </c>
      <c r="E39" s="90" t="e">
        <f t="shared" si="8"/>
        <v>#REF!</v>
      </c>
    </row>
    <row r="40" spans="1:5" ht="10.5" customHeight="1">
      <c r="A40" s="40">
        <v>2</v>
      </c>
      <c r="B40" s="90" t="e">
        <f t="shared" ref="B40:E40" si="9">ROUNDUP(B13*0.9,)</f>
        <v>#REF!</v>
      </c>
      <c r="C40" s="90" t="e">
        <f t="shared" si="9"/>
        <v>#REF!</v>
      </c>
      <c r="D40" s="90" t="e">
        <f t="shared" si="9"/>
        <v>#REF!</v>
      </c>
      <c r="E40" s="90" t="e">
        <f t="shared" si="9"/>
        <v>#REF!</v>
      </c>
    </row>
    <row r="41" spans="1:5" ht="10.5" customHeight="1">
      <c r="A41" s="39" t="s">
        <v>7</v>
      </c>
      <c r="B41" s="90"/>
      <c r="C41" s="90"/>
      <c r="D41" s="90"/>
      <c r="E41" s="90"/>
    </row>
    <row r="42" spans="1:5" ht="10.5" customHeight="1">
      <c r="A42" s="40">
        <v>1</v>
      </c>
      <c r="B42" s="90" t="e">
        <f t="shared" ref="B42:E42" si="10">ROUNDUP(B15*0.9,)</f>
        <v>#REF!</v>
      </c>
      <c r="C42" s="90" t="e">
        <f t="shared" si="10"/>
        <v>#REF!</v>
      </c>
      <c r="D42" s="90" t="e">
        <f t="shared" si="10"/>
        <v>#REF!</v>
      </c>
      <c r="E42" s="90" t="e">
        <f t="shared" si="10"/>
        <v>#REF!</v>
      </c>
    </row>
    <row r="43" spans="1:5" ht="10.7" customHeight="1">
      <c r="A43" s="40">
        <v>2</v>
      </c>
      <c r="B43" s="90" t="e">
        <f t="shared" ref="B43:E43" si="11">ROUNDUP(B16*0.9,)</f>
        <v>#REF!</v>
      </c>
      <c r="C43" s="90" t="e">
        <f t="shared" si="11"/>
        <v>#REF!</v>
      </c>
      <c r="D43" s="90" t="e">
        <f t="shared" si="11"/>
        <v>#REF!</v>
      </c>
      <c r="E43" s="90" t="e">
        <f t="shared" si="11"/>
        <v>#REF!</v>
      </c>
    </row>
    <row r="44" spans="1:5" ht="10.7" customHeight="1">
      <c r="A44" s="93" t="s">
        <v>8</v>
      </c>
      <c r="B44" s="39"/>
      <c r="C44" s="39"/>
      <c r="D44" s="39"/>
      <c r="E44" s="39"/>
    </row>
    <row r="45" spans="1:5" ht="10.7" customHeight="1">
      <c r="A45" s="40">
        <v>1</v>
      </c>
      <c r="B45" s="39" t="e">
        <f t="shared" ref="B45:E45" si="12">B36</f>
        <v>#REF!</v>
      </c>
      <c r="C45" s="39" t="e">
        <f t="shared" si="12"/>
        <v>#REF!</v>
      </c>
      <c r="D45" s="39" t="e">
        <f t="shared" si="12"/>
        <v>#REF!</v>
      </c>
      <c r="E45" s="39" t="e">
        <f t="shared" si="12"/>
        <v>#REF!</v>
      </c>
    </row>
    <row r="46" spans="1:5" ht="10.7" customHeight="1">
      <c r="A46" s="40">
        <v>2</v>
      </c>
      <c r="B46" s="39" t="e">
        <f t="shared" ref="B46:E46" si="13">B37</f>
        <v>#REF!</v>
      </c>
      <c r="C46" s="39" t="e">
        <f t="shared" si="13"/>
        <v>#REF!</v>
      </c>
      <c r="D46" s="39" t="e">
        <f t="shared" si="13"/>
        <v>#REF!</v>
      </c>
      <c r="E46" s="39" t="e">
        <f t="shared" si="13"/>
        <v>#REF!</v>
      </c>
    </row>
    <row r="47" spans="1:5" ht="10.7" customHeight="1">
      <c r="A47" s="39" t="s">
        <v>9</v>
      </c>
      <c r="B47" s="90"/>
      <c r="C47" s="90"/>
      <c r="D47" s="90"/>
      <c r="E47" s="90"/>
    </row>
    <row r="48" spans="1:5" ht="10.7" customHeight="1">
      <c r="A48" s="40">
        <v>1</v>
      </c>
      <c r="B48" s="90" t="e">
        <f t="shared" ref="B48:E48" si="14">ROUNDUP(B21*0.9,)</f>
        <v>#REF!</v>
      </c>
      <c r="C48" s="90" t="e">
        <f t="shared" si="14"/>
        <v>#REF!</v>
      </c>
      <c r="D48" s="90" t="e">
        <f t="shared" si="14"/>
        <v>#REF!</v>
      </c>
      <c r="E48" s="90" t="e">
        <f t="shared" si="14"/>
        <v>#REF!</v>
      </c>
    </row>
    <row r="49" spans="1:5" ht="10.7" customHeight="1">
      <c r="A49" s="40">
        <v>2</v>
      </c>
      <c r="B49" s="90" t="e">
        <f t="shared" ref="B49:E49" si="15">ROUNDUP(B22*0.9,)</f>
        <v>#REF!</v>
      </c>
      <c r="C49" s="90" t="e">
        <f t="shared" si="15"/>
        <v>#REF!</v>
      </c>
      <c r="D49" s="90" t="e">
        <f t="shared" si="15"/>
        <v>#REF!</v>
      </c>
      <c r="E49" s="90" t="e">
        <f t="shared" si="15"/>
        <v>#REF!</v>
      </c>
    </row>
    <row r="50" spans="1:5" ht="10.7" customHeight="1">
      <c r="A50" s="39" t="s">
        <v>10</v>
      </c>
      <c r="B50" s="90"/>
      <c r="C50" s="90"/>
      <c r="D50" s="90"/>
      <c r="E50" s="90"/>
    </row>
    <row r="51" spans="1:5" ht="10.7" customHeight="1">
      <c r="A51" s="40">
        <v>1</v>
      </c>
      <c r="B51" s="90" t="e">
        <f t="shared" ref="B51:E51" si="16">ROUNDUP(B24*0.9,)</f>
        <v>#REF!</v>
      </c>
      <c r="C51" s="90" t="e">
        <f t="shared" si="16"/>
        <v>#REF!</v>
      </c>
      <c r="D51" s="90" t="e">
        <f t="shared" si="16"/>
        <v>#REF!</v>
      </c>
      <c r="E51" s="90" t="e">
        <f t="shared" si="16"/>
        <v>#REF!</v>
      </c>
    </row>
    <row r="52" spans="1:5" ht="10.7" customHeight="1">
      <c r="A52" s="40">
        <v>2</v>
      </c>
      <c r="B52" s="90" t="e">
        <f t="shared" ref="B52:E52" si="17">ROUNDUP(B25*0.9,)</f>
        <v>#REF!</v>
      </c>
      <c r="C52" s="90" t="e">
        <f t="shared" si="17"/>
        <v>#REF!</v>
      </c>
      <c r="D52" s="90" t="e">
        <f t="shared" si="17"/>
        <v>#REF!</v>
      </c>
      <c r="E52" s="90" t="e">
        <f t="shared" si="17"/>
        <v>#REF!</v>
      </c>
    </row>
    <row r="53" spans="1:5" ht="12.75" customHeight="1">
      <c r="A53" s="39" t="s">
        <v>11</v>
      </c>
      <c r="B53" s="90"/>
      <c r="C53" s="90"/>
      <c r="D53" s="90"/>
      <c r="E53" s="90"/>
    </row>
    <row r="54" spans="1:5">
      <c r="A54" s="40" t="s">
        <v>12</v>
      </c>
      <c r="B54" s="90" t="e">
        <f t="shared" ref="B54:E54" si="18">ROUNDUP(B27*0.9,)</f>
        <v>#REF!</v>
      </c>
      <c r="C54" s="90" t="e">
        <f t="shared" si="18"/>
        <v>#REF!</v>
      </c>
      <c r="D54" s="90" t="e">
        <f t="shared" si="18"/>
        <v>#REF!</v>
      </c>
      <c r="E54" s="90" t="e">
        <f t="shared" si="18"/>
        <v>#REF!</v>
      </c>
    </row>
    <row r="55" spans="1:5" ht="150">
      <c r="A55" s="12" t="s">
        <v>31</v>
      </c>
    </row>
    <row r="56" spans="1:5">
      <c r="A56" s="13" t="s">
        <v>32</v>
      </c>
    </row>
    <row r="57" spans="1:5">
      <c r="A57" s="231" t="s">
        <v>33</v>
      </c>
    </row>
    <row r="58" spans="1:5">
      <c r="A58" s="232" t="s">
        <v>34</v>
      </c>
    </row>
    <row r="60" spans="1:5">
      <c r="A60" s="13" t="s">
        <v>14</v>
      </c>
    </row>
    <row r="61" spans="1:5">
      <c r="A61" s="70" t="s">
        <v>15</v>
      </c>
    </row>
    <row r="62" spans="1:5">
      <c r="A62" s="70" t="s">
        <v>16</v>
      </c>
    </row>
    <row r="63" spans="1:5" ht="24">
      <c r="A63" s="19" t="s">
        <v>17</v>
      </c>
    </row>
    <row r="64" spans="1:5" ht="12" customHeight="1">
      <c r="A64" s="48" t="s">
        <v>18</v>
      </c>
    </row>
    <row r="65" spans="1:1" ht="24">
      <c r="A65" s="49" t="s">
        <v>35</v>
      </c>
    </row>
    <row r="67" spans="1:1" ht="25.5">
      <c r="A67" s="233" t="s">
        <v>36</v>
      </c>
    </row>
    <row r="68" spans="1:1" ht="45">
      <c r="A68" s="234" t="s">
        <v>37</v>
      </c>
    </row>
    <row r="69" spans="1:1" ht="22.5">
      <c r="A69" s="235" t="s">
        <v>38</v>
      </c>
    </row>
    <row r="70" spans="1:1" ht="22.5">
      <c r="A70" s="235" t="s">
        <v>39</v>
      </c>
    </row>
    <row r="71" spans="1:1" ht="33.75">
      <c r="A71" s="235" t="s">
        <v>40</v>
      </c>
    </row>
    <row r="72" spans="1:1" ht="22.5">
      <c r="A72" s="235" t="s">
        <v>41</v>
      </c>
    </row>
    <row r="73" spans="1:1" ht="22.5">
      <c r="A73" s="235" t="s">
        <v>42</v>
      </c>
    </row>
    <row r="74" spans="1:1" ht="56.25">
      <c r="A74" s="236" t="s">
        <v>43</v>
      </c>
    </row>
    <row r="75" spans="1:1" ht="78.75">
      <c r="A75" s="237" t="s">
        <v>44</v>
      </c>
    </row>
    <row r="76" spans="1:1" ht="42">
      <c r="A76" s="238" t="s">
        <v>45</v>
      </c>
    </row>
    <row r="77" spans="1:1" ht="21">
      <c r="A77" s="239" t="s">
        <v>46</v>
      </c>
    </row>
    <row r="78" spans="1:1" ht="53.25">
      <c r="A78" s="240" t="s">
        <v>47</v>
      </c>
    </row>
    <row r="79" spans="1:1" ht="31.5">
      <c r="A79" s="241" t="s">
        <v>48</v>
      </c>
    </row>
    <row r="81" spans="1:1">
      <c r="A81" s="242" t="s">
        <v>19</v>
      </c>
    </row>
    <row r="82" spans="1:1" ht="24">
      <c r="A82" s="243" t="s">
        <v>49</v>
      </c>
    </row>
    <row r="83" spans="1:1" ht="24">
      <c r="A83" s="244" t="s">
        <v>50</v>
      </c>
    </row>
  </sheetData>
  <pageMargins left="0.25" right="0.25" top="0.75" bottom="0.75" header="0.3" footer="0.3"/>
  <pageSetup scale="51" fitToHeight="0"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CUA29"/>
  <sheetViews>
    <sheetView zoomScale="115" zoomScaleNormal="115" workbookViewId="0">
      <pane xSplit="1" topLeftCell="B1" activePane="topRight" state="frozen"/>
      <selection pane="topRight" activeCell="A27" sqref="A27"/>
    </sheetView>
  </sheetViews>
  <sheetFormatPr defaultColWidth="9" defaultRowHeight="12"/>
  <cols>
    <col min="1" max="1" width="84.140625" style="166" customWidth="1"/>
    <col min="2" max="16384" width="9" style="166"/>
  </cols>
  <sheetData>
    <row r="1" spans="1:5">
      <c r="A1" s="2" t="s">
        <v>52</v>
      </c>
    </row>
    <row r="2" spans="1:5">
      <c r="A2" s="164" t="s">
        <v>53</v>
      </c>
    </row>
    <row r="3" spans="1:5">
      <c r="A3" s="2"/>
    </row>
    <row r="4" spans="1:5">
      <c r="A4" s="36" t="s">
        <v>2</v>
      </c>
      <c r="B4" s="218">
        <f>'C завтраками| Bed and breakfast'!B4</f>
        <v>46017</v>
      </c>
      <c r="C4" s="218">
        <f>'C завтраками| Bed and breakfast'!C4</f>
        <v>46018</v>
      </c>
      <c r="D4" s="218">
        <f>'C завтраками| Bed and breakfast'!D4</f>
        <v>46019</v>
      </c>
      <c r="E4" s="218">
        <f>'C завтраками| Bed and breakfast'!E4</f>
        <v>46020</v>
      </c>
    </row>
    <row r="5" spans="1:5" s="208" customFormat="1" ht="22.35" customHeight="1">
      <c r="A5" s="151"/>
      <c r="B5" s="218">
        <f>'C завтраками| Bed and breakfast'!B5</f>
        <v>46017</v>
      </c>
      <c r="C5" s="218">
        <f>'C завтраками| Bed and breakfast'!C5</f>
        <v>46018</v>
      </c>
      <c r="D5" s="218">
        <f>'C завтраками| Bed and breakfast'!D5</f>
        <v>46019</v>
      </c>
      <c r="E5" s="218">
        <f>'C завтраками| Bed and breakfast'!E5</f>
        <v>46020</v>
      </c>
    </row>
    <row r="6" spans="1:5" s="165" customFormat="1" ht="10.35" customHeight="1">
      <c r="A6" s="39" t="s">
        <v>4</v>
      </c>
    </row>
    <row r="7" spans="1:5" s="165" customFormat="1" ht="10.35" customHeight="1">
      <c r="A7" s="40">
        <v>1</v>
      </c>
      <c r="B7" s="39">
        <f>'C завтраками| Bed and breakfast'!B7-2250</f>
        <v>15500</v>
      </c>
      <c r="C7" s="39">
        <f>'C завтраками| Bed and breakfast'!C7-2250</f>
        <v>15500</v>
      </c>
      <c r="D7" s="39">
        <f>'C завтраками| Bed and breakfast'!D7-2250</f>
        <v>17100</v>
      </c>
      <c r="E7" s="39">
        <f>'C завтраками| Bed and breakfast'!E7-2250</f>
        <v>20600</v>
      </c>
    </row>
    <row r="8" spans="1:5" s="165" customFormat="1" ht="10.35" customHeight="1">
      <c r="A8" s="39" t="s">
        <v>5</v>
      </c>
    </row>
    <row r="9" spans="1:5" s="165" customFormat="1" ht="10.35" customHeight="1">
      <c r="A9" s="40">
        <v>1</v>
      </c>
      <c r="B9" s="39">
        <f>'C завтраками| Bed and breakfast'!B10-2250</f>
        <v>16500</v>
      </c>
      <c r="C9" s="39">
        <f>'C завтраками| Bed and breakfast'!C10-2250</f>
        <v>16500</v>
      </c>
      <c r="D9" s="39">
        <f>'C завтраками| Bed and breakfast'!D10-2250</f>
        <v>18100</v>
      </c>
      <c r="E9" s="39">
        <f>'C завтраками| Bed and breakfast'!E10-2250</f>
        <v>21600</v>
      </c>
    </row>
    <row r="10" spans="1:5" s="165" customFormat="1" ht="10.35" customHeight="1">
      <c r="A10" s="39" t="s">
        <v>6</v>
      </c>
      <c r="B10" s="39"/>
      <c r="C10" s="39"/>
      <c r="D10" s="39"/>
      <c r="E10" s="39"/>
    </row>
    <row r="11" spans="1:5" s="165" customFormat="1" ht="10.35" customHeight="1">
      <c r="A11" s="40">
        <v>1</v>
      </c>
      <c r="B11" s="39">
        <f>'C завтраками| Bed and breakfast'!B13-2250</f>
        <v>17500</v>
      </c>
      <c r="C11" s="39">
        <f>'C завтраками| Bed and breakfast'!C13-2250</f>
        <v>17500</v>
      </c>
      <c r="D11" s="39">
        <f>'C завтраками| Bed and breakfast'!D13-2250</f>
        <v>19100</v>
      </c>
      <c r="E11" s="39">
        <f>'C завтраками| Bed and breakfast'!E13-2250</f>
        <v>22600</v>
      </c>
    </row>
    <row r="12" spans="1:5" s="165" customFormat="1" ht="10.35" customHeight="1">
      <c r="A12" s="39" t="s">
        <v>7</v>
      </c>
      <c r="B12" s="39"/>
      <c r="C12" s="39"/>
      <c r="D12" s="39"/>
      <c r="E12" s="39"/>
    </row>
    <row r="13" spans="1:5" s="165" customFormat="1" ht="10.35" customHeight="1">
      <c r="A13" s="40">
        <v>1</v>
      </c>
      <c r="B13" s="39">
        <f>'C завтраками| Bed and breakfast'!B16-2250</f>
        <v>18500</v>
      </c>
      <c r="C13" s="39">
        <f>'C завтраками| Bed and breakfast'!C16-2250</f>
        <v>18500</v>
      </c>
      <c r="D13" s="39">
        <f>'C завтраками| Bed and breakfast'!D16-2250</f>
        <v>20100</v>
      </c>
      <c r="E13" s="39">
        <f>'C завтраками| Bed and breakfast'!E16-2250</f>
        <v>24600</v>
      </c>
    </row>
    <row r="14" spans="1:5" s="165" customFormat="1" ht="10.35" customHeight="1">
      <c r="A14" s="93" t="s">
        <v>8</v>
      </c>
      <c r="B14" s="39"/>
      <c r="C14" s="39"/>
      <c r="D14" s="39"/>
      <c r="E14" s="39"/>
    </row>
    <row r="15" spans="1:5" s="165" customFormat="1" ht="10.35" customHeight="1">
      <c r="A15" s="40">
        <v>1</v>
      </c>
      <c r="B15" s="39">
        <f t="shared" ref="B15:E15" si="0">B9</f>
        <v>16500</v>
      </c>
      <c r="C15" s="39">
        <f t="shared" si="0"/>
        <v>16500</v>
      </c>
      <c r="D15" s="39">
        <f t="shared" si="0"/>
        <v>18100</v>
      </c>
      <c r="E15" s="39">
        <f t="shared" si="0"/>
        <v>21600</v>
      </c>
    </row>
    <row r="16" spans="1:5" s="165" customFormat="1" ht="10.35" customHeight="1">
      <c r="A16" s="39" t="s">
        <v>9</v>
      </c>
      <c r="B16" s="39"/>
      <c r="C16" s="39"/>
      <c r="D16" s="39"/>
      <c r="E16" s="39"/>
    </row>
    <row r="17" spans="1:2575" s="165" customFormat="1">
      <c r="A17" s="40">
        <v>1</v>
      </c>
      <c r="B17" s="39">
        <f>'C завтраками| Bed and breakfast'!B22-2250</f>
        <v>19500</v>
      </c>
      <c r="C17" s="39">
        <f>'C завтраками| Bed and breakfast'!C22-2250</f>
        <v>19500</v>
      </c>
      <c r="D17" s="39">
        <f>'C завтраками| Bed and breakfast'!D22-2250</f>
        <v>21100</v>
      </c>
      <c r="E17" s="39">
        <f>'C завтраками| Bed and breakfast'!E22-2250</f>
        <v>28600</v>
      </c>
    </row>
    <row r="18" spans="1:2575" s="165" customFormat="1" ht="10.35" customHeight="1">
      <c r="A18" s="39" t="s">
        <v>10</v>
      </c>
      <c r="B18" s="39"/>
      <c r="C18" s="39"/>
      <c r="D18" s="39"/>
      <c r="E18" s="39"/>
    </row>
    <row r="19" spans="1:2575" s="165" customFormat="1">
      <c r="A19" s="40">
        <v>1</v>
      </c>
      <c r="B19" s="39">
        <f>'C завтраками| Bed and breakfast'!B25-2250</f>
        <v>30500</v>
      </c>
      <c r="C19" s="39">
        <f>'C завтраками| Bed and breakfast'!C25-2250</f>
        <v>30500</v>
      </c>
      <c r="D19" s="39">
        <f>'C завтраками| Bed and breakfast'!D25-2250</f>
        <v>32100</v>
      </c>
      <c r="E19" s="39">
        <f>'C завтраками| Bed and breakfast'!E25-2250</f>
        <v>50600</v>
      </c>
    </row>
    <row r="20" spans="1:2575" ht="12.75" customHeight="1">
      <c r="A20" s="47" t="s">
        <v>14</v>
      </c>
      <c r="B20" s="224"/>
      <c r="C20" s="224"/>
      <c r="D20" s="224"/>
      <c r="E20" s="224"/>
      <c r="F20" s="224"/>
      <c r="G20" s="224"/>
      <c r="H20" s="224"/>
      <c r="I20" s="224"/>
      <c r="J20" s="224"/>
      <c r="K20" s="224"/>
      <c r="L20" s="224"/>
      <c r="M20" s="224"/>
      <c r="N20" s="224"/>
      <c r="O20" s="224"/>
      <c r="P20" s="224"/>
      <c r="Q20" s="224"/>
      <c r="R20" s="224"/>
      <c r="S20" s="224"/>
      <c r="T20" s="224"/>
      <c r="U20" s="224"/>
      <c r="V20" s="224"/>
      <c r="W20" s="224"/>
      <c r="X20" s="224"/>
      <c r="Y20" s="224"/>
      <c r="Z20" s="224"/>
      <c r="AA20" s="224"/>
      <c r="AB20" s="224"/>
      <c r="AC20" s="224"/>
      <c r="AD20" s="224"/>
      <c r="AE20" s="224"/>
      <c r="AF20" s="224"/>
      <c r="AG20" s="224"/>
      <c r="AH20" s="224"/>
      <c r="AI20" s="224"/>
      <c r="AJ20" s="224"/>
      <c r="AK20" s="224"/>
      <c r="AL20" s="224"/>
      <c r="AM20" s="224"/>
      <c r="AN20" s="224"/>
      <c r="AO20" s="224"/>
      <c r="AP20" s="224"/>
      <c r="AQ20" s="224"/>
      <c r="AR20" s="224"/>
      <c r="AS20" s="224"/>
      <c r="AT20" s="224"/>
      <c r="AU20" s="224"/>
      <c r="AV20" s="224"/>
      <c r="AW20" s="224"/>
      <c r="AX20" s="224"/>
      <c r="AY20" s="224"/>
      <c r="AZ20" s="224"/>
      <c r="BA20" s="224"/>
      <c r="BB20" s="224"/>
      <c r="BC20" s="224"/>
      <c r="BD20" s="224"/>
      <c r="BE20" s="224"/>
      <c r="BF20" s="224"/>
      <c r="BG20" s="224"/>
      <c r="BH20" s="224"/>
      <c r="BI20" s="224"/>
      <c r="BJ20" s="224"/>
      <c r="BK20" s="224"/>
      <c r="BL20" s="224"/>
      <c r="BM20" s="224"/>
      <c r="BN20" s="224"/>
      <c r="BO20" s="224"/>
      <c r="BP20" s="224"/>
      <c r="BQ20" s="224"/>
      <c r="BR20" s="224"/>
      <c r="BS20" s="224"/>
      <c r="BT20" s="224"/>
      <c r="BU20" s="224"/>
      <c r="BV20" s="224"/>
      <c r="BW20" s="224"/>
      <c r="BX20" s="224"/>
      <c r="BY20" s="224"/>
      <c r="BZ20" s="224"/>
      <c r="CA20" s="224"/>
      <c r="CB20" s="224"/>
      <c r="CC20" s="224"/>
      <c r="CD20" s="224"/>
      <c r="CE20" s="224"/>
      <c r="CF20" s="224"/>
      <c r="CG20" s="224"/>
      <c r="CH20" s="224"/>
      <c r="CI20" s="224"/>
      <c r="CJ20" s="224"/>
      <c r="CK20" s="224"/>
      <c r="CL20" s="224"/>
      <c r="CM20" s="224"/>
      <c r="CN20" s="224"/>
      <c r="CO20" s="224"/>
      <c r="CP20" s="224"/>
      <c r="CQ20" s="224"/>
      <c r="CR20" s="224"/>
      <c r="CS20" s="224"/>
      <c r="CT20" s="224"/>
      <c r="CU20" s="224"/>
      <c r="CV20" s="224"/>
      <c r="CW20" s="224"/>
      <c r="CX20" s="224"/>
      <c r="CY20" s="224"/>
      <c r="CZ20" s="224"/>
      <c r="DA20" s="224"/>
      <c r="DB20" s="224"/>
      <c r="DC20" s="224"/>
      <c r="DD20" s="224"/>
      <c r="DE20" s="224"/>
      <c r="DF20" s="224"/>
      <c r="DG20" s="224"/>
      <c r="DH20" s="224"/>
      <c r="DI20" s="224"/>
      <c r="DJ20" s="224"/>
      <c r="DK20" s="224"/>
      <c r="DL20" s="224"/>
      <c r="DM20" s="224"/>
      <c r="DN20" s="224"/>
      <c r="DO20" s="224"/>
      <c r="DP20" s="224"/>
      <c r="DQ20" s="224"/>
      <c r="DR20" s="224"/>
      <c r="DS20" s="224"/>
      <c r="DT20" s="224"/>
      <c r="DU20" s="224"/>
      <c r="DV20" s="224"/>
      <c r="DW20" s="224"/>
      <c r="DX20" s="224"/>
      <c r="DY20" s="224"/>
      <c r="DZ20" s="224"/>
      <c r="EA20" s="224"/>
      <c r="EB20" s="224"/>
      <c r="EC20" s="224"/>
      <c r="ED20" s="224"/>
      <c r="EE20" s="224"/>
      <c r="EF20" s="224"/>
      <c r="EG20" s="224"/>
      <c r="EH20" s="224"/>
      <c r="EI20" s="224"/>
      <c r="EJ20" s="224"/>
      <c r="EK20" s="224"/>
      <c r="EL20" s="224"/>
      <c r="EM20" s="224"/>
      <c r="EN20" s="224"/>
      <c r="EO20" s="224"/>
      <c r="EP20" s="224"/>
      <c r="EQ20" s="224"/>
      <c r="ER20" s="224"/>
      <c r="ES20" s="224"/>
      <c r="ET20" s="224"/>
      <c r="EU20" s="224"/>
      <c r="EV20" s="224"/>
      <c r="EW20" s="224"/>
      <c r="EX20" s="224"/>
      <c r="EY20" s="224"/>
      <c r="EZ20" s="224"/>
      <c r="FA20" s="224"/>
      <c r="FB20" s="224"/>
      <c r="FC20" s="224"/>
      <c r="FD20" s="224"/>
      <c r="FE20" s="224"/>
      <c r="FF20" s="224"/>
      <c r="FG20" s="224"/>
      <c r="FH20" s="224"/>
      <c r="FI20" s="224"/>
      <c r="FJ20" s="224"/>
      <c r="FK20" s="224"/>
      <c r="FL20" s="224"/>
      <c r="FM20" s="224"/>
      <c r="FN20" s="224"/>
      <c r="FO20" s="224"/>
      <c r="FP20" s="224"/>
      <c r="FQ20" s="224"/>
      <c r="FR20" s="224"/>
      <c r="FS20" s="224"/>
      <c r="FT20" s="224"/>
      <c r="FU20" s="224"/>
      <c r="FV20" s="224"/>
      <c r="FW20" s="224"/>
      <c r="FX20" s="224"/>
      <c r="FY20" s="224"/>
      <c r="FZ20" s="224"/>
      <c r="GA20" s="224"/>
      <c r="GB20" s="224"/>
      <c r="GC20" s="224"/>
      <c r="GD20" s="224"/>
      <c r="GE20" s="224"/>
      <c r="GF20" s="224"/>
      <c r="GG20" s="224"/>
      <c r="GH20" s="224"/>
      <c r="GI20" s="224"/>
      <c r="GJ20" s="224"/>
      <c r="GK20" s="224"/>
      <c r="GL20" s="224"/>
      <c r="GM20" s="224"/>
      <c r="GN20" s="224"/>
      <c r="GO20" s="224"/>
      <c r="GP20" s="224"/>
      <c r="GQ20" s="224"/>
      <c r="GR20" s="224"/>
      <c r="GS20" s="224"/>
      <c r="GT20" s="224"/>
      <c r="GU20" s="224"/>
      <c r="GV20" s="224"/>
      <c r="GW20" s="224"/>
      <c r="GX20" s="224"/>
      <c r="GY20" s="224"/>
      <c r="GZ20" s="224"/>
      <c r="HA20" s="224"/>
      <c r="HB20" s="224"/>
      <c r="HC20" s="224"/>
      <c r="HD20" s="224"/>
      <c r="HE20" s="224"/>
      <c r="HF20" s="224"/>
      <c r="HG20" s="224"/>
      <c r="HH20" s="224"/>
      <c r="HI20" s="224"/>
      <c r="HJ20" s="224"/>
      <c r="HK20" s="224"/>
      <c r="HL20" s="224"/>
      <c r="HM20" s="224"/>
      <c r="HN20" s="224"/>
      <c r="HO20" s="224"/>
      <c r="HP20" s="224"/>
      <c r="HQ20" s="224"/>
      <c r="HR20" s="224"/>
      <c r="HS20" s="224"/>
      <c r="HT20" s="224"/>
      <c r="HU20" s="224"/>
      <c r="HV20" s="224"/>
      <c r="HW20" s="224"/>
      <c r="HX20" s="224"/>
      <c r="HY20" s="224"/>
      <c r="HZ20" s="224"/>
      <c r="IA20" s="224"/>
      <c r="IB20" s="224"/>
      <c r="IC20" s="224"/>
      <c r="ID20" s="224"/>
      <c r="IE20" s="224"/>
      <c r="IF20" s="224"/>
      <c r="IG20" s="224"/>
      <c r="IH20" s="224"/>
      <c r="II20" s="224"/>
      <c r="IJ20" s="224"/>
      <c r="IK20" s="224"/>
      <c r="IL20" s="224"/>
      <c r="IM20" s="224"/>
      <c r="IN20" s="224"/>
      <c r="IO20" s="224"/>
      <c r="IP20" s="224"/>
      <c r="IQ20" s="224"/>
      <c r="IR20" s="224"/>
      <c r="IS20" s="224"/>
      <c r="IT20" s="224"/>
      <c r="IU20" s="224"/>
      <c r="IV20" s="224"/>
      <c r="IW20" s="224"/>
      <c r="IX20" s="224"/>
      <c r="IY20" s="224"/>
      <c r="IZ20" s="224"/>
      <c r="JA20" s="224"/>
      <c r="JB20" s="224"/>
      <c r="JC20" s="224"/>
      <c r="JD20" s="224"/>
      <c r="JE20" s="224"/>
      <c r="JF20" s="224"/>
      <c r="JG20" s="224"/>
      <c r="JH20" s="224"/>
      <c r="JI20" s="224"/>
      <c r="JJ20" s="224"/>
      <c r="JK20" s="224"/>
      <c r="JL20" s="224"/>
      <c r="JM20" s="224"/>
      <c r="JN20" s="224"/>
      <c r="JO20" s="224"/>
      <c r="JP20" s="224"/>
      <c r="JQ20" s="224"/>
      <c r="JR20" s="224"/>
      <c r="JS20" s="224"/>
      <c r="JT20" s="224"/>
      <c r="JU20" s="224"/>
      <c r="JV20" s="224"/>
      <c r="JW20" s="224"/>
      <c r="JX20" s="224"/>
      <c r="JY20" s="224"/>
      <c r="JZ20" s="224"/>
      <c r="KA20" s="224"/>
      <c r="KB20" s="224"/>
      <c r="KC20" s="224"/>
      <c r="KD20" s="224"/>
      <c r="KE20" s="224"/>
      <c r="KF20" s="224"/>
      <c r="KG20" s="224"/>
      <c r="KH20" s="224"/>
      <c r="KI20" s="224"/>
      <c r="KJ20" s="224"/>
      <c r="KK20" s="224"/>
      <c r="KL20" s="224"/>
      <c r="KM20" s="224"/>
      <c r="KN20" s="224"/>
      <c r="KO20" s="224"/>
      <c r="KP20" s="224"/>
      <c r="KQ20" s="224"/>
      <c r="KR20" s="224"/>
      <c r="KS20" s="224"/>
      <c r="KT20" s="224"/>
      <c r="KU20" s="224"/>
      <c r="KV20" s="224"/>
      <c r="KW20" s="224"/>
      <c r="KX20" s="224"/>
      <c r="KY20" s="224"/>
      <c r="KZ20" s="224"/>
      <c r="LA20" s="224"/>
      <c r="LB20" s="224"/>
      <c r="LC20" s="224"/>
      <c r="LD20" s="224"/>
      <c r="LE20" s="224"/>
      <c r="LF20" s="224"/>
      <c r="LG20" s="224"/>
      <c r="LH20" s="224"/>
      <c r="LI20" s="224"/>
      <c r="LJ20" s="224"/>
      <c r="LK20" s="224"/>
      <c r="LL20" s="224"/>
      <c r="LM20" s="224"/>
      <c r="LN20" s="224"/>
      <c r="LO20" s="224"/>
      <c r="LP20" s="224"/>
      <c r="LQ20" s="224"/>
      <c r="LR20" s="224"/>
      <c r="LS20" s="224"/>
      <c r="LT20" s="224"/>
      <c r="LU20" s="224"/>
      <c r="LV20" s="224"/>
      <c r="LW20" s="224"/>
      <c r="LX20" s="224"/>
      <c r="LY20" s="224"/>
      <c r="LZ20" s="224"/>
      <c r="MA20" s="224"/>
      <c r="MB20" s="224"/>
      <c r="MC20" s="224"/>
      <c r="MD20" s="224"/>
      <c r="ME20" s="224"/>
      <c r="MF20" s="224"/>
      <c r="MG20" s="224"/>
      <c r="MH20" s="224"/>
      <c r="MI20" s="224"/>
      <c r="MJ20" s="224"/>
      <c r="MK20" s="224"/>
      <c r="ML20" s="224"/>
      <c r="MM20" s="224"/>
      <c r="MN20" s="224"/>
      <c r="MO20" s="224"/>
      <c r="MP20" s="224"/>
      <c r="MQ20" s="224"/>
      <c r="MR20" s="224"/>
      <c r="MS20" s="224"/>
      <c r="MT20" s="224"/>
      <c r="MU20" s="224"/>
      <c r="MV20" s="224"/>
      <c r="MW20" s="224"/>
      <c r="MX20" s="224"/>
      <c r="MY20" s="224"/>
      <c r="MZ20" s="224"/>
      <c r="NA20" s="224"/>
      <c r="NB20" s="224"/>
      <c r="NC20" s="224"/>
      <c r="ND20" s="224"/>
      <c r="NE20" s="224"/>
      <c r="NF20" s="224"/>
      <c r="NG20" s="224"/>
      <c r="NH20" s="224"/>
      <c r="NI20" s="224"/>
      <c r="NJ20" s="224"/>
      <c r="NK20" s="224"/>
      <c r="NL20" s="224"/>
      <c r="NM20" s="224"/>
      <c r="NN20" s="224"/>
      <c r="NO20" s="224"/>
      <c r="NP20" s="224"/>
      <c r="NQ20" s="224"/>
      <c r="NR20" s="224"/>
      <c r="NS20" s="224"/>
      <c r="NT20" s="224"/>
      <c r="NU20" s="224"/>
      <c r="NV20" s="224"/>
      <c r="NW20" s="224"/>
      <c r="NX20" s="224"/>
      <c r="NY20" s="224"/>
      <c r="NZ20" s="224"/>
      <c r="OA20" s="224"/>
      <c r="OB20" s="224"/>
      <c r="OC20" s="224"/>
      <c r="OD20" s="224"/>
      <c r="OE20" s="224"/>
      <c r="OF20" s="224"/>
      <c r="OG20" s="224"/>
      <c r="OH20" s="224"/>
      <c r="OI20" s="224"/>
      <c r="OJ20" s="224"/>
      <c r="OK20" s="224"/>
      <c r="OL20" s="224"/>
      <c r="OM20" s="224"/>
      <c r="ON20" s="224"/>
      <c r="OO20" s="224"/>
      <c r="OP20" s="224"/>
      <c r="OQ20" s="224"/>
      <c r="OR20" s="224"/>
      <c r="OS20" s="224"/>
      <c r="OT20" s="224"/>
      <c r="OU20" s="224"/>
      <c r="OV20" s="224"/>
      <c r="OW20" s="224"/>
      <c r="OX20" s="224"/>
      <c r="OY20" s="224"/>
      <c r="OZ20" s="224"/>
      <c r="PA20" s="224"/>
      <c r="PB20" s="224"/>
      <c r="PC20" s="224"/>
      <c r="PD20" s="224"/>
      <c r="PE20" s="224"/>
      <c r="PF20" s="224"/>
      <c r="PG20" s="224"/>
      <c r="PH20" s="224"/>
      <c r="PI20" s="224"/>
      <c r="PJ20" s="224"/>
      <c r="PK20" s="224"/>
      <c r="PL20" s="224"/>
      <c r="PM20" s="224"/>
      <c r="PN20" s="224"/>
      <c r="PO20" s="224"/>
      <c r="PP20" s="224"/>
      <c r="PQ20" s="224"/>
      <c r="PR20" s="224"/>
      <c r="PS20" s="224"/>
      <c r="PT20" s="224"/>
      <c r="PU20" s="224"/>
      <c r="PV20" s="224"/>
      <c r="PW20" s="224"/>
      <c r="PX20" s="224"/>
      <c r="PY20" s="224"/>
      <c r="PZ20" s="224"/>
      <c r="QA20" s="224"/>
      <c r="QB20" s="224"/>
      <c r="QC20" s="224"/>
      <c r="QD20" s="224"/>
      <c r="QE20" s="224"/>
      <c r="QF20" s="224"/>
      <c r="QG20" s="224"/>
      <c r="QH20" s="224"/>
      <c r="QI20" s="224"/>
      <c r="QJ20" s="224"/>
      <c r="QK20" s="224"/>
      <c r="QL20" s="224"/>
      <c r="QM20" s="224"/>
      <c r="QN20" s="224"/>
      <c r="QO20" s="224"/>
      <c r="QP20" s="224"/>
      <c r="QQ20" s="224"/>
      <c r="QR20" s="224"/>
      <c r="QS20" s="224"/>
      <c r="QT20" s="224"/>
      <c r="QU20" s="224"/>
      <c r="QV20" s="224"/>
      <c r="QW20" s="224"/>
      <c r="QX20" s="224"/>
      <c r="QY20" s="224"/>
      <c r="QZ20" s="224"/>
      <c r="RA20" s="224"/>
      <c r="RB20" s="224"/>
      <c r="RC20" s="224"/>
      <c r="RD20" s="224"/>
      <c r="RE20" s="224"/>
      <c r="RF20" s="224"/>
      <c r="RG20" s="224"/>
      <c r="RH20" s="224"/>
      <c r="RI20" s="224"/>
      <c r="RJ20" s="224"/>
      <c r="RK20" s="224"/>
      <c r="RL20" s="224"/>
      <c r="RM20" s="224"/>
      <c r="RN20" s="224"/>
      <c r="RO20" s="224"/>
      <c r="RP20" s="224"/>
      <c r="RQ20" s="224"/>
      <c r="RR20" s="224"/>
      <c r="RS20" s="224"/>
      <c r="RT20" s="224"/>
      <c r="RU20" s="224"/>
      <c r="RV20" s="224"/>
      <c r="RW20" s="224"/>
      <c r="RX20" s="224"/>
      <c r="RY20" s="224"/>
      <c r="RZ20" s="224"/>
      <c r="SA20" s="224"/>
      <c r="SB20" s="224"/>
      <c r="SC20" s="224"/>
      <c r="SD20" s="224"/>
      <c r="SE20" s="224"/>
      <c r="SF20" s="224"/>
      <c r="SG20" s="224"/>
      <c r="SH20" s="224"/>
      <c r="SI20" s="224"/>
      <c r="SJ20" s="224"/>
      <c r="SK20" s="224"/>
      <c r="SL20" s="224"/>
      <c r="SM20" s="224"/>
      <c r="SN20" s="224"/>
      <c r="SO20" s="224"/>
      <c r="SP20" s="224"/>
      <c r="SQ20" s="224"/>
      <c r="SR20" s="224"/>
      <c r="SS20" s="224"/>
      <c r="ST20" s="224"/>
      <c r="SU20" s="224"/>
      <c r="SV20" s="224"/>
      <c r="SW20" s="224"/>
      <c r="SX20" s="224"/>
      <c r="SY20" s="224"/>
      <c r="SZ20" s="224"/>
      <c r="TA20" s="224"/>
      <c r="TB20" s="224"/>
      <c r="TC20" s="224"/>
      <c r="TD20" s="224"/>
      <c r="TE20" s="224"/>
      <c r="TF20" s="224"/>
      <c r="TG20" s="224"/>
      <c r="TH20" s="224"/>
      <c r="TI20" s="224"/>
      <c r="TJ20" s="224"/>
      <c r="TK20" s="224"/>
      <c r="TL20" s="224"/>
      <c r="TM20" s="224"/>
      <c r="TN20" s="224"/>
      <c r="TO20" s="224"/>
      <c r="TP20" s="224"/>
      <c r="TQ20" s="224"/>
      <c r="TR20" s="224"/>
      <c r="TS20" s="224"/>
      <c r="TT20" s="224"/>
      <c r="TU20" s="224"/>
      <c r="TV20" s="224"/>
      <c r="TW20" s="224"/>
      <c r="TX20" s="224"/>
      <c r="TY20" s="224"/>
      <c r="TZ20" s="224"/>
      <c r="UA20" s="224"/>
      <c r="UB20" s="224"/>
      <c r="UC20" s="224"/>
      <c r="UD20" s="224"/>
      <c r="UE20" s="224"/>
      <c r="UF20" s="224"/>
      <c r="UG20" s="224"/>
      <c r="UH20" s="224"/>
      <c r="UI20" s="224"/>
      <c r="UJ20" s="224"/>
      <c r="UK20" s="224"/>
      <c r="UL20" s="224"/>
      <c r="UM20" s="224"/>
      <c r="UN20" s="224"/>
      <c r="UO20" s="224"/>
      <c r="UP20" s="224"/>
      <c r="UQ20" s="224"/>
      <c r="UR20" s="224"/>
      <c r="US20" s="224"/>
      <c r="UT20" s="224"/>
      <c r="UU20" s="224"/>
      <c r="UV20" s="224"/>
      <c r="UW20" s="224"/>
      <c r="UX20" s="224"/>
      <c r="UY20" s="224"/>
      <c r="UZ20" s="224"/>
      <c r="VA20" s="224"/>
      <c r="VB20" s="224"/>
      <c r="VC20" s="224"/>
      <c r="VD20" s="224"/>
      <c r="VE20" s="224"/>
      <c r="VF20" s="224"/>
      <c r="VG20" s="224"/>
      <c r="VH20" s="224"/>
      <c r="VI20" s="224"/>
      <c r="VJ20" s="224"/>
      <c r="VK20" s="224"/>
      <c r="VL20" s="224"/>
      <c r="VM20" s="224"/>
      <c r="VN20" s="224"/>
      <c r="VO20" s="224"/>
      <c r="VP20" s="224"/>
      <c r="VQ20" s="224"/>
      <c r="VR20" s="224"/>
      <c r="VS20" s="224"/>
      <c r="VT20" s="224"/>
      <c r="VU20" s="224"/>
      <c r="VV20" s="224"/>
      <c r="VW20" s="224"/>
      <c r="VX20" s="224"/>
      <c r="VY20" s="224"/>
      <c r="VZ20" s="224"/>
      <c r="WA20" s="224"/>
      <c r="WB20" s="224"/>
      <c r="WC20" s="224"/>
      <c r="WD20" s="224"/>
      <c r="WE20" s="224"/>
      <c r="WF20" s="224"/>
      <c r="WG20" s="224"/>
      <c r="WH20" s="224"/>
      <c r="WI20" s="224"/>
      <c r="WJ20" s="224"/>
      <c r="WK20" s="224"/>
      <c r="WL20" s="224"/>
      <c r="WM20" s="224"/>
      <c r="WN20" s="224"/>
      <c r="WO20" s="224"/>
      <c r="WP20" s="224"/>
      <c r="WQ20" s="224"/>
      <c r="WR20" s="224"/>
      <c r="WS20" s="224"/>
      <c r="WT20" s="224"/>
      <c r="WU20" s="224"/>
      <c r="WV20" s="224"/>
      <c r="WW20" s="224"/>
      <c r="WX20" s="224"/>
      <c r="WY20" s="224"/>
      <c r="WZ20" s="224"/>
      <c r="XA20" s="224"/>
      <c r="XB20" s="224"/>
      <c r="XC20" s="224"/>
      <c r="XD20" s="224"/>
      <c r="XE20" s="224"/>
      <c r="XF20" s="224"/>
      <c r="XG20" s="224"/>
      <c r="XH20" s="224"/>
      <c r="XI20" s="224"/>
      <c r="XJ20" s="224"/>
      <c r="XK20" s="224"/>
      <c r="XL20" s="224"/>
      <c r="XM20" s="224"/>
      <c r="XN20" s="224"/>
      <c r="XO20" s="224"/>
      <c r="XP20" s="224"/>
      <c r="XQ20" s="224"/>
      <c r="XR20" s="224"/>
      <c r="XS20" s="224"/>
      <c r="XT20" s="224"/>
      <c r="XU20" s="224"/>
      <c r="XV20" s="224"/>
      <c r="XW20" s="224"/>
      <c r="XX20" s="224"/>
      <c r="XY20" s="224"/>
      <c r="XZ20" s="224"/>
      <c r="YA20" s="224"/>
      <c r="YB20" s="224"/>
      <c r="YC20" s="224"/>
      <c r="YD20" s="224"/>
      <c r="YE20" s="224"/>
      <c r="YF20" s="224"/>
      <c r="YG20" s="224"/>
      <c r="YH20" s="224"/>
      <c r="YI20" s="224"/>
      <c r="YJ20" s="224"/>
      <c r="YK20" s="224"/>
      <c r="YL20" s="224"/>
      <c r="YM20" s="224"/>
      <c r="YN20" s="224"/>
      <c r="YO20" s="224"/>
      <c r="YP20" s="224"/>
      <c r="YQ20" s="224"/>
      <c r="YR20" s="224"/>
      <c r="YS20" s="224"/>
      <c r="YT20" s="224"/>
      <c r="YU20" s="224"/>
      <c r="YV20" s="224"/>
      <c r="YW20" s="224"/>
      <c r="YX20" s="224"/>
      <c r="YY20" s="224"/>
      <c r="YZ20" s="224"/>
      <c r="ZA20" s="224"/>
      <c r="ZB20" s="224"/>
      <c r="ZC20" s="224"/>
      <c r="ZD20" s="224"/>
      <c r="ZE20" s="224"/>
      <c r="ZF20" s="224"/>
      <c r="ZG20" s="224"/>
      <c r="ZH20" s="224"/>
      <c r="ZI20" s="224"/>
      <c r="ZJ20" s="224"/>
      <c r="ZK20" s="224"/>
      <c r="ZL20" s="224"/>
      <c r="ZM20" s="224"/>
      <c r="ZN20" s="224"/>
      <c r="ZO20" s="224"/>
      <c r="ZP20" s="224"/>
      <c r="ZQ20" s="224"/>
      <c r="ZR20" s="224"/>
      <c r="ZS20" s="224"/>
      <c r="ZT20" s="224"/>
      <c r="ZU20" s="224"/>
      <c r="ZV20" s="224"/>
      <c r="ZW20" s="224"/>
      <c r="ZX20" s="224"/>
      <c r="ZY20" s="224"/>
      <c r="ZZ20" s="224"/>
      <c r="AAA20" s="224"/>
      <c r="AAB20" s="224"/>
      <c r="AAC20" s="224"/>
      <c r="AAD20" s="224"/>
      <c r="AAE20" s="224"/>
      <c r="AAF20" s="224"/>
      <c r="AAG20" s="224"/>
      <c r="AAH20" s="224"/>
      <c r="AAI20" s="224"/>
      <c r="AAJ20" s="224"/>
      <c r="AAK20" s="224"/>
      <c r="AAL20" s="224"/>
      <c r="AAM20" s="224"/>
      <c r="AAN20" s="224"/>
      <c r="AAO20" s="224"/>
      <c r="AAP20" s="224"/>
      <c r="AAQ20" s="224"/>
      <c r="AAR20" s="224"/>
      <c r="AAS20" s="224"/>
      <c r="AAT20" s="224"/>
      <c r="AAU20" s="224"/>
      <c r="AAV20" s="224"/>
      <c r="AAW20" s="224"/>
      <c r="AAX20" s="224"/>
      <c r="AAY20" s="224"/>
      <c r="AAZ20" s="224"/>
      <c r="ABA20" s="224"/>
      <c r="ABB20" s="224"/>
      <c r="ABC20" s="224"/>
      <c r="ABD20" s="224"/>
      <c r="ABE20" s="224"/>
      <c r="ABF20" s="224"/>
      <c r="ABG20" s="224"/>
      <c r="ABH20" s="224"/>
      <c r="ABI20" s="224"/>
      <c r="ABJ20" s="224"/>
      <c r="ABK20" s="224"/>
      <c r="ABL20" s="224"/>
      <c r="ABM20" s="224"/>
      <c r="ABN20" s="224"/>
      <c r="ABO20" s="224"/>
      <c r="ABP20" s="224"/>
      <c r="ABQ20" s="224"/>
      <c r="ABR20" s="224"/>
      <c r="ABS20" s="224"/>
      <c r="ABT20" s="224"/>
      <c r="ABU20" s="224"/>
      <c r="ABV20" s="224"/>
      <c r="ABW20" s="224"/>
      <c r="ABX20" s="224"/>
      <c r="ABY20" s="224"/>
      <c r="ABZ20" s="224"/>
      <c r="ACA20" s="224"/>
      <c r="ACB20" s="224"/>
      <c r="ACC20" s="224"/>
      <c r="ACD20" s="224"/>
      <c r="ACE20" s="224"/>
      <c r="ACF20" s="224"/>
      <c r="ACG20" s="224"/>
      <c r="ACH20" s="224"/>
      <c r="ACI20" s="224"/>
      <c r="ACJ20" s="224"/>
      <c r="ACK20" s="224"/>
      <c r="ACL20" s="224"/>
      <c r="ACM20" s="224"/>
      <c r="ACN20" s="224"/>
      <c r="ACO20" s="224"/>
      <c r="ACP20" s="224"/>
      <c r="ACQ20" s="224"/>
      <c r="ACR20" s="224"/>
      <c r="ACS20" s="224"/>
      <c r="ACT20" s="224"/>
      <c r="ACU20" s="224"/>
      <c r="ACV20" s="224"/>
      <c r="ACW20" s="224"/>
      <c r="ACX20" s="224"/>
      <c r="ACY20" s="224"/>
      <c r="ACZ20" s="224"/>
      <c r="ADA20" s="224"/>
      <c r="ADB20" s="224"/>
      <c r="ADC20" s="224"/>
      <c r="ADD20" s="224"/>
      <c r="ADE20" s="224"/>
      <c r="ADF20" s="224"/>
      <c r="ADG20" s="224"/>
      <c r="ADH20" s="224"/>
      <c r="ADI20" s="224"/>
      <c r="ADJ20" s="224"/>
      <c r="ADK20" s="224"/>
      <c r="ADL20" s="224"/>
      <c r="ADM20" s="224"/>
      <c r="ADN20" s="224"/>
      <c r="ADO20" s="224"/>
      <c r="ADP20" s="224"/>
      <c r="ADQ20" s="224"/>
      <c r="ADR20" s="224"/>
      <c r="ADS20" s="224"/>
      <c r="ADT20" s="224"/>
      <c r="ADU20" s="224"/>
      <c r="ADV20" s="224"/>
      <c r="ADW20" s="224"/>
      <c r="ADX20" s="224"/>
      <c r="ADY20" s="224"/>
      <c r="ADZ20" s="224"/>
      <c r="AEA20" s="224"/>
      <c r="AEB20" s="224"/>
      <c r="AEC20" s="224"/>
      <c r="AED20" s="224"/>
      <c r="AEE20" s="224"/>
      <c r="AEF20" s="224"/>
      <c r="AEG20" s="224"/>
      <c r="AEH20" s="224"/>
      <c r="AEI20" s="224"/>
      <c r="AEJ20" s="224"/>
      <c r="AEK20" s="224"/>
      <c r="AEL20" s="224"/>
      <c r="AEM20" s="224"/>
      <c r="AEN20" s="224"/>
      <c r="AEO20" s="224"/>
      <c r="AEP20" s="224"/>
      <c r="AEQ20" s="224"/>
      <c r="AER20" s="224"/>
      <c r="AES20" s="224"/>
      <c r="AET20" s="224"/>
      <c r="AEU20" s="224"/>
      <c r="AEV20" s="224"/>
      <c r="AEW20" s="224"/>
      <c r="AEX20" s="224"/>
      <c r="AEY20" s="224"/>
      <c r="AEZ20" s="224"/>
      <c r="AFA20" s="224"/>
      <c r="AFB20" s="224"/>
      <c r="AFC20" s="224"/>
      <c r="AFD20" s="224"/>
      <c r="AFE20" s="224"/>
      <c r="AFF20" s="224"/>
      <c r="AFG20" s="224"/>
      <c r="AFH20" s="224"/>
      <c r="AFI20" s="224"/>
      <c r="AFJ20" s="224"/>
      <c r="AFK20" s="224"/>
      <c r="AFL20" s="224"/>
      <c r="AFM20" s="224"/>
      <c r="AFN20" s="224"/>
      <c r="AFO20" s="224"/>
      <c r="AFP20" s="224"/>
      <c r="AFQ20" s="224"/>
      <c r="AFR20" s="224"/>
      <c r="AFS20" s="224"/>
      <c r="AFT20" s="224"/>
      <c r="AFU20" s="224"/>
      <c r="AFV20" s="224"/>
      <c r="AFW20" s="224"/>
      <c r="AFX20" s="224"/>
      <c r="AFY20" s="224"/>
      <c r="AFZ20" s="224"/>
      <c r="AGA20" s="224"/>
      <c r="AGB20" s="224"/>
      <c r="AGC20" s="224"/>
      <c r="AGD20" s="224"/>
      <c r="AGE20" s="224"/>
      <c r="AGF20" s="224"/>
      <c r="AGG20" s="224"/>
      <c r="AGH20" s="224"/>
      <c r="AGI20" s="224"/>
      <c r="AGJ20" s="224"/>
      <c r="AGK20" s="224"/>
      <c r="AGL20" s="224"/>
      <c r="AGM20" s="224"/>
      <c r="AGN20" s="224"/>
      <c r="AGO20" s="224"/>
      <c r="AGP20" s="224"/>
      <c r="AGQ20" s="224"/>
      <c r="AGR20" s="224"/>
      <c r="AGS20" s="224"/>
      <c r="AGT20" s="224"/>
      <c r="AGU20" s="224"/>
      <c r="AGV20" s="224"/>
      <c r="AGW20" s="224"/>
      <c r="AGX20" s="224"/>
      <c r="AGY20" s="224"/>
      <c r="AGZ20" s="224"/>
      <c r="AHA20" s="224"/>
      <c r="AHB20" s="224"/>
      <c r="AHC20" s="224"/>
      <c r="AHD20" s="224"/>
      <c r="AHE20" s="224"/>
      <c r="AHF20" s="224"/>
      <c r="AHG20" s="224"/>
      <c r="AHH20" s="224"/>
      <c r="AHI20" s="224"/>
      <c r="AHJ20" s="224"/>
      <c r="AHK20" s="224"/>
      <c r="AHL20" s="224"/>
      <c r="AHM20" s="224"/>
      <c r="AHN20" s="224"/>
      <c r="AHO20" s="224"/>
      <c r="AHP20" s="224"/>
      <c r="AHQ20" s="224"/>
      <c r="AHR20" s="224"/>
      <c r="AHS20" s="224"/>
      <c r="AHT20" s="224"/>
      <c r="AHU20" s="224"/>
      <c r="AHV20" s="224"/>
      <c r="AHW20" s="224"/>
      <c r="AHX20" s="224"/>
      <c r="AHY20" s="224"/>
      <c r="AHZ20" s="224"/>
      <c r="AIA20" s="224"/>
      <c r="AIB20" s="224"/>
      <c r="AIC20" s="224"/>
      <c r="AID20" s="224"/>
      <c r="AIE20" s="224"/>
      <c r="AIF20" s="224"/>
      <c r="AIG20" s="224"/>
      <c r="AIH20" s="224"/>
      <c r="AII20" s="224"/>
      <c r="AIJ20" s="224"/>
      <c r="AIK20" s="224"/>
      <c r="AIL20" s="224"/>
      <c r="AIM20" s="224"/>
      <c r="AIN20" s="224"/>
      <c r="AIO20" s="224"/>
      <c r="AIP20" s="224"/>
      <c r="AIQ20" s="224"/>
      <c r="AIR20" s="224"/>
      <c r="AIS20" s="224"/>
      <c r="AIT20" s="224"/>
      <c r="AIU20" s="224"/>
      <c r="AIV20" s="224"/>
      <c r="AIW20" s="224"/>
      <c r="AIX20" s="224"/>
      <c r="AIY20" s="224"/>
      <c r="AIZ20" s="224"/>
      <c r="AJA20" s="224"/>
      <c r="AJB20" s="224"/>
      <c r="AJC20" s="224"/>
      <c r="AJD20" s="224"/>
      <c r="AJE20" s="224"/>
      <c r="AJF20" s="224"/>
      <c r="AJG20" s="224"/>
      <c r="AJH20" s="224"/>
      <c r="AJI20" s="224"/>
      <c r="AJJ20" s="224"/>
      <c r="AJK20" s="224"/>
      <c r="AJL20" s="224"/>
      <c r="AJM20" s="224"/>
      <c r="AJN20" s="224"/>
      <c r="AJO20" s="224"/>
      <c r="AJP20" s="224"/>
      <c r="AJQ20" s="224"/>
      <c r="AJR20" s="224"/>
      <c r="AJS20" s="224"/>
      <c r="AJT20" s="224"/>
      <c r="AJU20" s="224"/>
      <c r="AJV20" s="224"/>
      <c r="AJW20" s="224"/>
      <c r="AJX20" s="224"/>
      <c r="AJY20" s="224"/>
      <c r="AJZ20" s="224"/>
      <c r="AKA20" s="224"/>
      <c r="AKB20" s="224"/>
      <c r="AKC20" s="224"/>
      <c r="AKD20" s="224"/>
      <c r="AKE20" s="224"/>
      <c r="AKF20" s="224"/>
      <c r="AKG20" s="224"/>
      <c r="AKH20" s="224"/>
      <c r="AKI20" s="224"/>
      <c r="AKJ20" s="224"/>
      <c r="AKK20" s="224"/>
      <c r="AKL20" s="224"/>
      <c r="AKM20" s="224"/>
      <c r="AKN20" s="224"/>
      <c r="AKO20" s="224"/>
      <c r="AKP20" s="224"/>
      <c r="AKQ20" s="224"/>
      <c r="AKR20" s="224"/>
      <c r="AKS20" s="224"/>
      <c r="AKT20" s="224"/>
      <c r="AKU20" s="224"/>
      <c r="AKV20" s="224"/>
      <c r="AKW20" s="224"/>
      <c r="AKX20" s="224"/>
      <c r="AKY20" s="224"/>
      <c r="AKZ20" s="224"/>
      <c r="ALA20" s="224"/>
      <c r="ALB20" s="224"/>
      <c r="ALC20" s="224"/>
      <c r="ALD20" s="224"/>
      <c r="ALE20" s="224"/>
      <c r="ALF20" s="224"/>
      <c r="ALG20" s="224"/>
      <c r="ALH20" s="224"/>
      <c r="ALI20" s="224"/>
      <c r="ALJ20" s="224"/>
      <c r="ALK20" s="224"/>
      <c r="ALL20" s="224"/>
      <c r="ALM20" s="224"/>
      <c r="ALN20" s="224"/>
      <c r="ALO20" s="224"/>
      <c r="ALP20" s="224"/>
      <c r="ALQ20" s="224"/>
      <c r="ALR20" s="224"/>
      <c r="ALS20" s="224"/>
      <c r="ALT20" s="224"/>
      <c r="ALU20" s="224"/>
      <c r="ALV20" s="224"/>
      <c r="ALW20" s="224"/>
      <c r="ALX20" s="224"/>
      <c r="ALY20" s="224"/>
      <c r="ALZ20" s="224"/>
      <c r="AMA20" s="224"/>
      <c r="AMB20" s="224"/>
      <c r="AMC20" s="224"/>
      <c r="AMD20" s="224"/>
      <c r="AME20" s="224"/>
      <c r="AMF20" s="224"/>
      <c r="AMG20" s="224"/>
      <c r="AMH20" s="224"/>
      <c r="AMI20" s="224"/>
      <c r="AMJ20" s="224"/>
      <c r="AMK20" s="224"/>
      <c r="AML20" s="224"/>
      <c r="AMM20" s="224"/>
      <c r="AMN20" s="224"/>
      <c r="AMO20" s="224"/>
      <c r="AMP20" s="224"/>
      <c r="AMQ20" s="224"/>
      <c r="AMR20" s="224"/>
      <c r="AMS20" s="224"/>
      <c r="AMT20" s="224"/>
      <c r="AMU20" s="224"/>
      <c r="AMV20" s="224"/>
      <c r="AMW20" s="224"/>
      <c r="AMX20" s="224"/>
      <c r="AMY20" s="224"/>
      <c r="AMZ20" s="224"/>
      <c r="ANA20" s="224"/>
      <c r="ANB20" s="224"/>
      <c r="ANC20" s="224"/>
      <c r="AND20" s="224"/>
      <c r="ANE20" s="224"/>
      <c r="ANF20" s="224"/>
      <c r="ANG20" s="224"/>
      <c r="ANH20" s="224"/>
      <c r="ANI20" s="224"/>
      <c r="ANJ20" s="224"/>
      <c r="ANK20" s="224"/>
      <c r="ANL20" s="224"/>
      <c r="ANM20" s="224"/>
      <c r="ANN20" s="224"/>
      <c r="ANO20" s="224"/>
      <c r="ANP20" s="224"/>
      <c r="ANQ20" s="224"/>
      <c r="ANR20" s="224"/>
      <c r="ANS20" s="224"/>
      <c r="ANT20" s="224"/>
      <c r="ANU20" s="224"/>
      <c r="ANV20" s="224"/>
      <c r="ANW20" s="224"/>
      <c r="ANX20" s="224"/>
      <c r="ANY20" s="224"/>
      <c r="ANZ20" s="224"/>
      <c r="AOA20" s="224"/>
      <c r="AOB20" s="224"/>
      <c r="AOC20" s="224"/>
      <c r="AOD20" s="224"/>
      <c r="AOE20" s="224"/>
      <c r="AOF20" s="224"/>
      <c r="AOG20" s="224"/>
      <c r="AOH20" s="224"/>
      <c r="AOI20" s="224"/>
      <c r="AOJ20" s="224"/>
      <c r="AOK20" s="224"/>
      <c r="AOL20" s="224"/>
      <c r="AOM20" s="224"/>
      <c r="AON20" s="224"/>
      <c r="AOO20" s="224"/>
      <c r="AOP20" s="224"/>
      <c r="AOQ20" s="224"/>
      <c r="AOR20" s="224"/>
      <c r="AOS20" s="224"/>
      <c r="AOT20" s="224"/>
      <c r="AOU20" s="224"/>
      <c r="AOV20" s="224"/>
      <c r="AOW20" s="224"/>
      <c r="AOX20" s="224"/>
      <c r="AOY20" s="224"/>
      <c r="AOZ20" s="224"/>
      <c r="APA20" s="224"/>
      <c r="APB20" s="224"/>
      <c r="APC20" s="224"/>
      <c r="APD20" s="224"/>
      <c r="APE20" s="224"/>
      <c r="APF20" s="224"/>
      <c r="APG20" s="224"/>
      <c r="APH20" s="224"/>
      <c r="API20" s="224"/>
      <c r="APJ20" s="224"/>
      <c r="APK20" s="224"/>
      <c r="APL20" s="224"/>
      <c r="APM20" s="224"/>
      <c r="APN20" s="224"/>
      <c r="APO20" s="224"/>
      <c r="APP20" s="224"/>
      <c r="APQ20" s="224"/>
      <c r="APR20" s="224"/>
      <c r="APS20" s="224"/>
      <c r="APT20" s="224"/>
      <c r="APU20" s="224"/>
      <c r="APV20" s="224"/>
      <c r="APW20" s="224"/>
      <c r="APX20" s="224"/>
      <c r="APY20" s="224"/>
      <c r="APZ20" s="224"/>
      <c r="AQA20" s="224"/>
      <c r="AQB20" s="224"/>
      <c r="AQC20" s="224"/>
      <c r="AQD20" s="224"/>
      <c r="AQE20" s="224"/>
      <c r="AQF20" s="224"/>
      <c r="AQG20" s="224"/>
      <c r="AQH20" s="224"/>
      <c r="AQI20" s="224"/>
      <c r="AQJ20" s="224"/>
      <c r="AQK20" s="224"/>
      <c r="AQL20" s="224"/>
      <c r="AQM20" s="224"/>
      <c r="AQN20" s="224"/>
      <c r="AQO20" s="224"/>
      <c r="AQP20" s="224"/>
      <c r="AQQ20" s="224"/>
      <c r="AQR20" s="224"/>
      <c r="AQS20" s="224"/>
      <c r="AQT20" s="224"/>
      <c r="AQU20" s="224"/>
      <c r="AQV20" s="224"/>
      <c r="AQW20" s="224"/>
      <c r="AQX20" s="224"/>
      <c r="AQY20" s="224"/>
      <c r="AQZ20" s="224"/>
      <c r="ARA20" s="224"/>
      <c r="ARB20" s="224"/>
      <c r="ARC20" s="224"/>
      <c r="ARD20" s="224"/>
      <c r="ARE20" s="224"/>
      <c r="ARF20" s="224"/>
      <c r="ARG20" s="224"/>
      <c r="ARH20" s="224"/>
      <c r="ARI20" s="224"/>
      <c r="ARJ20" s="224"/>
      <c r="ARK20" s="224"/>
      <c r="ARL20" s="224"/>
      <c r="ARM20" s="224"/>
      <c r="ARN20" s="224"/>
      <c r="ARO20" s="224"/>
      <c r="ARP20" s="224"/>
      <c r="ARQ20" s="224"/>
      <c r="ARR20" s="224"/>
      <c r="ARS20" s="224"/>
      <c r="ART20" s="224"/>
      <c r="ARU20" s="224"/>
      <c r="ARV20" s="224"/>
      <c r="ARW20" s="224"/>
      <c r="ARX20" s="224"/>
      <c r="ARY20" s="224"/>
      <c r="ARZ20" s="224"/>
      <c r="ASA20" s="224"/>
      <c r="ASB20" s="224"/>
      <c r="ASC20" s="224"/>
      <c r="ASD20" s="224"/>
      <c r="ASE20" s="224"/>
      <c r="ASF20" s="224"/>
      <c r="ASG20" s="224"/>
      <c r="ASH20" s="224"/>
      <c r="ASI20" s="224"/>
      <c r="ASJ20" s="224"/>
      <c r="ASK20" s="224"/>
      <c r="ASL20" s="224"/>
      <c r="ASM20" s="224"/>
      <c r="ASN20" s="224"/>
      <c r="ASO20" s="224"/>
      <c r="ASP20" s="224"/>
      <c r="ASQ20" s="224"/>
      <c r="ASR20" s="224"/>
      <c r="ASS20" s="224"/>
      <c r="AST20" s="224"/>
      <c r="ASU20" s="224"/>
      <c r="ASV20" s="224"/>
      <c r="ASW20" s="224"/>
      <c r="ASX20" s="224"/>
      <c r="ASY20" s="224"/>
      <c r="ASZ20" s="224"/>
      <c r="ATA20" s="224"/>
      <c r="ATB20" s="224"/>
      <c r="ATC20" s="224"/>
      <c r="ATD20" s="224"/>
      <c r="ATE20" s="224"/>
      <c r="ATF20" s="224"/>
      <c r="ATG20" s="224"/>
      <c r="ATH20" s="224"/>
      <c r="ATI20" s="224"/>
      <c r="ATJ20" s="224"/>
      <c r="ATK20" s="224"/>
      <c r="ATL20" s="224"/>
      <c r="ATM20" s="224"/>
      <c r="ATN20" s="224"/>
      <c r="ATO20" s="224"/>
      <c r="ATP20" s="224"/>
      <c r="ATQ20" s="224"/>
      <c r="ATR20" s="224"/>
      <c r="ATS20" s="224"/>
      <c r="ATT20" s="224"/>
      <c r="ATU20" s="224"/>
      <c r="ATV20" s="224"/>
      <c r="ATW20" s="224"/>
      <c r="ATX20" s="224"/>
      <c r="ATY20" s="224"/>
      <c r="ATZ20" s="224"/>
      <c r="AUA20" s="224"/>
      <c r="AUB20" s="224"/>
      <c r="AUC20" s="224"/>
      <c r="AUD20" s="224"/>
      <c r="AUE20" s="224"/>
      <c r="AUF20" s="224"/>
      <c r="AUG20" s="224"/>
      <c r="AUH20" s="224"/>
      <c r="AUI20" s="224"/>
      <c r="AUJ20" s="224"/>
      <c r="AUK20" s="224"/>
      <c r="AUL20" s="224"/>
      <c r="AUM20" s="224"/>
      <c r="AUN20" s="224"/>
      <c r="AUO20" s="224"/>
      <c r="AUP20" s="224"/>
      <c r="AUQ20" s="224"/>
      <c r="AUR20" s="224"/>
      <c r="AUS20" s="224"/>
      <c r="AUT20" s="224"/>
      <c r="AUU20" s="224"/>
      <c r="AUV20" s="224"/>
      <c r="AUW20" s="224"/>
      <c r="AUX20" s="224"/>
      <c r="AUY20" s="224"/>
      <c r="AUZ20" s="224"/>
      <c r="AVA20" s="224"/>
      <c r="AVB20" s="224"/>
      <c r="AVC20" s="224"/>
      <c r="AVD20" s="224"/>
      <c r="AVE20" s="224"/>
      <c r="AVF20" s="224"/>
      <c r="AVG20" s="224"/>
      <c r="AVH20" s="224"/>
      <c r="AVI20" s="224"/>
      <c r="AVJ20" s="224"/>
      <c r="AVK20" s="224"/>
      <c r="AVL20" s="224"/>
      <c r="AVM20" s="224"/>
      <c r="AVN20" s="224"/>
      <c r="AVO20" s="224"/>
      <c r="AVP20" s="224"/>
      <c r="AVQ20" s="224"/>
      <c r="AVR20" s="224"/>
      <c r="AVS20" s="224"/>
      <c r="AVT20" s="224"/>
      <c r="AVU20" s="224"/>
      <c r="AVV20" s="224"/>
      <c r="AVW20" s="224"/>
      <c r="AVX20" s="224"/>
      <c r="AVY20" s="224"/>
      <c r="AVZ20" s="224"/>
      <c r="AWA20" s="224"/>
      <c r="AWB20" s="224"/>
      <c r="AWC20" s="224"/>
      <c r="AWD20" s="224"/>
      <c r="AWE20" s="224"/>
      <c r="AWF20" s="224"/>
      <c r="AWG20" s="224"/>
      <c r="AWH20" s="224"/>
      <c r="AWI20" s="224"/>
      <c r="AWJ20" s="224"/>
      <c r="AWK20" s="224"/>
      <c r="AWL20" s="224"/>
      <c r="AWM20" s="224"/>
      <c r="AWN20" s="224"/>
      <c r="AWO20" s="224"/>
      <c r="AWP20" s="224"/>
      <c r="AWQ20" s="224"/>
      <c r="AWR20" s="224"/>
      <c r="AWS20" s="224"/>
      <c r="AWT20" s="224"/>
      <c r="AWU20" s="224"/>
      <c r="AWV20" s="224"/>
      <c r="AWW20" s="224"/>
      <c r="AWX20" s="224"/>
      <c r="AWY20" s="224"/>
      <c r="AWZ20" s="224"/>
      <c r="AXA20" s="224"/>
      <c r="AXB20" s="224"/>
      <c r="AXC20" s="224"/>
      <c r="AXD20" s="224"/>
      <c r="AXE20" s="224"/>
      <c r="AXF20" s="224"/>
      <c r="AXG20" s="224"/>
      <c r="AXH20" s="224"/>
      <c r="AXI20" s="224"/>
      <c r="AXJ20" s="224"/>
      <c r="AXK20" s="224"/>
      <c r="AXL20" s="224"/>
      <c r="AXM20" s="224"/>
      <c r="AXN20" s="224"/>
      <c r="AXO20" s="224"/>
      <c r="AXP20" s="224"/>
      <c r="AXQ20" s="224"/>
      <c r="AXR20" s="224"/>
      <c r="AXS20" s="224"/>
      <c r="AXT20" s="224"/>
      <c r="AXU20" s="224"/>
      <c r="AXV20" s="224"/>
      <c r="AXW20" s="224"/>
      <c r="AXX20" s="224"/>
      <c r="AXY20" s="224"/>
      <c r="AXZ20" s="224"/>
      <c r="AYA20" s="224"/>
      <c r="AYB20" s="224"/>
      <c r="AYC20" s="224"/>
      <c r="AYD20" s="224"/>
      <c r="AYE20" s="224"/>
      <c r="AYF20" s="224"/>
      <c r="AYG20" s="224"/>
      <c r="AYH20" s="224"/>
      <c r="AYI20" s="224"/>
      <c r="AYJ20" s="224"/>
      <c r="AYK20" s="224"/>
      <c r="AYL20" s="224"/>
      <c r="AYM20" s="224"/>
      <c r="AYN20" s="224"/>
      <c r="AYO20" s="224"/>
      <c r="AYP20" s="224"/>
      <c r="AYQ20" s="224"/>
      <c r="AYR20" s="224"/>
      <c r="AYS20" s="224"/>
      <c r="AYT20" s="224"/>
      <c r="AYU20" s="224"/>
      <c r="AYV20" s="224"/>
      <c r="AYW20" s="224"/>
      <c r="AYX20" s="224"/>
      <c r="AYY20" s="224"/>
      <c r="AYZ20" s="224"/>
      <c r="AZA20" s="224"/>
      <c r="AZB20" s="224"/>
      <c r="AZC20" s="224"/>
      <c r="AZD20" s="224"/>
      <c r="AZE20" s="224"/>
      <c r="AZF20" s="224"/>
      <c r="AZG20" s="224"/>
      <c r="AZH20" s="224"/>
      <c r="AZI20" s="224"/>
      <c r="AZJ20" s="224"/>
      <c r="AZK20" s="224"/>
      <c r="AZL20" s="224"/>
      <c r="AZM20" s="224"/>
      <c r="AZN20" s="224"/>
      <c r="AZO20" s="224"/>
      <c r="AZP20" s="224"/>
      <c r="AZQ20" s="224"/>
      <c r="AZR20" s="224"/>
      <c r="AZS20" s="224"/>
      <c r="AZT20" s="224"/>
      <c r="AZU20" s="224"/>
      <c r="AZV20" s="224"/>
      <c r="AZW20" s="224"/>
      <c r="AZX20" s="224"/>
      <c r="AZY20" s="224"/>
      <c r="AZZ20" s="224"/>
      <c r="BAA20" s="224"/>
      <c r="BAB20" s="224"/>
      <c r="BAC20" s="224"/>
      <c r="BAD20" s="224"/>
      <c r="BAE20" s="224"/>
      <c r="BAF20" s="224"/>
      <c r="BAG20" s="224"/>
      <c r="BAH20" s="224"/>
      <c r="BAI20" s="224"/>
      <c r="BAJ20" s="224"/>
      <c r="BAK20" s="224"/>
      <c r="BAL20" s="224"/>
      <c r="BAM20" s="224"/>
      <c r="BAN20" s="224"/>
      <c r="BAO20" s="224"/>
      <c r="BAP20" s="224"/>
      <c r="BAQ20" s="224"/>
      <c r="BAR20" s="224"/>
      <c r="BAS20" s="224"/>
      <c r="BAT20" s="224"/>
      <c r="BAU20" s="224"/>
      <c r="BAV20" s="224"/>
      <c r="BAW20" s="224"/>
      <c r="BAX20" s="224"/>
      <c r="BAY20" s="224"/>
      <c r="BAZ20" s="224"/>
      <c r="BBA20" s="224"/>
      <c r="BBB20" s="224"/>
      <c r="BBC20" s="224"/>
      <c r="BBD20" s="224"/>
      <c r="BBE20" s="224"/>
      <c r="BBF20" s="224"/>
      <c r="BBG20" s="224"/>
      <c r="BBH20" s="224"/>
      <c r="BBI20" s="224"/>
      <c r="BBJ20" s="224"/>
      <c r="BBK20" s="224"/>
      <c r="BBL20" s="224"/>
      <c r="BBM20" s="224"/>
      <c r="BBN20" s="224"/>
      <c r="BBO20" s="224"/>
      <c r="BBP20" s="224"/>
      <c r="BBQ20" s="224"/>
      <c r="BBR20" s="224"/>
      <c r="BBS20" s="224"/>
      <c r="BBT20" s="224"/>
      <c r="BBU20" s="224"/>
      <c r="BBV20" s="224"/>
      <c r="BBW20" s="224"/>
      <c r="BBX20" s="224"/>
      <c r="BBY20" s="224"/>
      <c r="BBZ20" s="224"/>
      <c r="BCA20" s="224"/>
      <c r="BCB20" s="224"/>
      <c r="BCC20" s="224"/>
      <c r="BCD20" s="224"/>
      <c r="BCE20" s="224"/>
      <c r="BCF20" s="224"/>
      <c r="BCG20" s="224"/>
      <c r="BCH20" s="224"/>
      <c r="BCI20" s="224"/>
      <c r="BCJ20" s="224"/>
      <c r="BCK20" s="224"/>
      <c r="BCL20" s="224"/>
      <c r="BCM20" s="224"/>
      <c r="BCN20" s="224"/>
      <c r="BCO20" s="224"/>
      <c r="BCP20" s="224"/>
      <c r="BCQ20" s="224"/>
      <c r="BCR20" s="224"/>
      <c r="BCS20" s="224"/>
      <c r="BCT20" s="224"/>
      <c r="BCU20" s="224"/>
      <c r="BCV20" s="224"/>
      <c r="BCW20" s="224"/>
      <c r="BCX20" s="224"/>
      <c r="BCY20" s="224"/>
      <c r="BCZ20" s="224"/>
      <c r="BDA20" s="224"/>
      <c r="BDB20" s="224"/>
      <c r="BDC20" s="224"/>
      <c r="BDD20" s="224"/>
      <c r="BDE20" s="224"/>
      <c r="BDF20" s="224"/>
      <c r="BDG20" s="224"/>
      <c r="BDH20" s="224"/>
      <c r="BDI20" s="224"/>
      <c r="BDJ20" s="224"/>
      <c r="BDK20" s="224"/>
      <c r="BDL20" s="224"/>
      <c r="BDM20" s="224"/>
      <c r="BDN20" s="224"/>
      <c r="BDO20" s="224"/>
      <c r="BDP20" s="224"/>
      <c r="BDQ20" s="224"/>
      <c r="BDR20" s="224"/>
      <c r="BDS20" s="224"/>
      <c r="BDT20" s="224"/>
      <c r="BDU20" s="224"/>
      <c r="BDV20" s="224"/>
      <c r="BDW20" s="224"/>
      <c r="BDX20" s="224"/>
      <c r="BDY20" s="224"/>
      <c r="BDZ20" s="224"/>
      <c r="BEA20" s="224"/>
      <c r="BEB20" s="224"/>
      <c r="BEC20" s="224"/>
      <c r="BED20" s="224"/>
      <c r="BEE20" s="224"/>
      <c r="BEF20" s="224"/>
      <c r="BEG20" s="224"/>
      <c r="BEH20" s="224"/>
      <c r="BEI20" s="224"/>
      <c r="BEJ20" s="224"/>
      <c r="BEK20" s="224"/>
      <c r="BEL20" s="224"/>
      <c r="BEM20" s="224"/>
      <c r="BEN20" s="224"/>
      <c r="BEO20" s="224"/>
      <c r="BEP20" s="224"/>
      <c r="BEQ20" s="224"/>
      <c r="BER20" s="224"/>
      <c r="BES20" s="224"/>
      <c r="BET20" s="224"/>
      <c r="BEU20" s="224"/>
      <c r="BEV20" s="224"/>
      <c r="BEW20" s="224"/>
      <c r="BEX20" s="224"/>
      <c r="BEY20" s="224"/>
      <c r="BEZ20" s="224"/>
      <c r="BFA20" s="224"/>
      <c r="BFB20" s="224"/>
      <c r="BFC20" s="224"/>
      <c r="BFD20" s="224"/>
      <c r="BFE20" s="224"/>
      <c r="BFF20" s="224"/>
      <c r="BFG20" s="224"/>
      <c r="BFH20" s="224"/>
      <c r="BFI20" s="224"/>
      <c r="BFJ20" s="224"/>
      <c r="BFK20" s="224"/>
      <c r="BFL20" s="224"/>
      <c r="BFM20" s="224"/>
      <c r="BFN20" s="224"/>
      <c r="BFO20" s="224"/>
      <c r="BFP20" s="224"/>
      <c r="BFQ20" s="224"/>
      <c r="BFR20" s="224"/>
      <c r="BFS20" s="224"/>
      <c r="BFT20" s="224"/>
      <c r="BFU20" s="224"/>
      <c r="BFV20" s="224"/>
      <c r="BFW20" s="224"/>
      <c r="BFX20" s="224"/>
      <c r="BFY20" s="224"/>
      <c r="BFZ20" s="224"/>
      <c r="BGA20" s="224"/>
      <c r="BGB20" s="224"/>
      <c r="BGC20" s="224"/>
      <c r="BGD20" s="224"/>
      <c r="BGE20" s="224"/>
      <c r="BGF20" s="224"/>
      <c r="BGG20" s="224"/>
      <c r="BGH20" s="224"/>
      <c r="BGI20" s="224"/>
      <c r="BGJ20" s="224"/>
      <c r="BGK20" s="224"/>
      <c r="BGL20" s="224"/>
      <c r="BGM20" s="224"/>
      <c r="BGN20" s="224"/>
      <c r="BGO20" s="224"/>
      <c r="BGP20" s="224"/>
      <c r="BGQ20" s="224"/>
      <c r="BGR20" s="224"/>
      <c r="BGS20" s="224"/>
      <c r="BGT20" s="224"/>
      <c r="BGU20" s="224"/>
      <c r="BGV20" s="224"/>
      <c r="BGW20" s="224"/>
      <c r="BGX20" s="224"/>
      <c r="BGY20" s="224"/>
      <c r="BGZ20" s="224"/>
      <c r="BHA20" s="224"/>
      <c r="BHB20" s="224"/>
      <c r="BHC20" s="224"/>
      <c r="BHD20" s="224"/>
      <c r="BHE20" s="224"/>
      <c r="BHF20" s="224"/>
      <c r="BHG20" s="224"/>
      <c r="BHH20" s="224"/>
      <c r="BHI20" s="224"/>
      <c r="BHJ20" s="224"/>
      <c r="BHK20" s="224"/>
      <c r="BHL20" s="224"/>
      <c r="BHM20" s="224"/>
      <c r="BHN20" s="224"/>
      <c r="BHO20" s="224"/>
      <c r="BHP20" s="224"/>
      <c r="BHQ20" s="224"/>
      <c r="BHR20" s="224"/>
      <c r="BHS20" s="224"/>
      <c r="BHT20" s="224"/>
      <c r="BHU20" s="224"/>
      <c r="BHV20" s="224"/>
      <c r="BHW20" s="224"/>
      <c r="BHX20" s="224"/>
      <c r="BHY20" s="224"/>
      <c r="BHZ20" s="224"/>
      <c r="BIA20" s="224"/>
      <c r="BIB20" s="224"/>
      <c r="BIC20" s="224"/>
      <c r="BID20" s="224"/>
      <c r="BIE20" s="224"/>
      <c r="BIF20" s="224"/>
      <c r="BIG20" s="224"/>
      <c r="BIH20" s="224"/>
      <c r="BII20" s="224"/>
      <c r="BIJ20" s="224"/>
      <c r="BIK20" s="224"/>
      <c r="BIL20" s="224"/>
      <c r="BIM20" s="224"/>
      <c r="BIN20" s="224"/>
      <c r="BIO20" s="224"/>
      <c r="BIP20" s="224"/>
      <c r="BIQ20" s="224"/>
      <c r="BIR20" s="224"/>
      <c r="BIS20" s="224"/>
      <c r="BIT20" s="224"/>
      <c r="BIU20" s="224"/>
      <c r="BIV20" s="224"/>
      <c r="BIW20" s="224"/>
      <c r="BIX20" s="224"/>
      <c r="BIY20" s="224"/>
      <c r="BIZ20" s="224"/>
      <c r="BJA20" s="224"/>
      <c r="BJB20" s="224"/>
      <c r="BJC20" s="224"/>
      <c r="BJD20" s="224"/>
      <c r="BJE20" s="224"/>
      <c r="BJF20" s="224"/>
      <c r="BJG20" s="224"/>
      <c r="BJH20" s="224"/>
      <c r="BJI20" s="224"/>
      <c r="BJJ20" s="224"/>
      <c r="BJK20" s="224"/>
      <c r="BJL20" s="224"/>
      <c r="BJM20" s="224"/>
      <c r="BJN20" s="224"/>
      <c r="BJO20" s="224"/>
      <c r="BJP20" s="224"/>
      <c r="BJQ20" s="224"/>
      <c r="BJR20" s="224"/>
      <c r="BJS20" s="224"/>
      <c r="BJT20" s="224"/>
      <c r="BJU20" s="224"/>
      <c r="BJV20" s="224"/>
      <c r="BJW20" s="224"/>
      <c r="BJX20" s="224"/>
      <c r="BJY20" s="224"/>
      <c r="BJZ20" s="224"/>
      <c r="BKA20" s="224"/>
      <c r="BKB20" s="224"/>
      <c r="BKC20" s="224"/>
      <c r="BKD20" s="224"/>
      <c r="BKE20" s="224"/>
      <c r="BKF20" s="224"/>
      <c r="BKG20" s="224"/>
      <c r="BKH20" s="224"/>
      <c r="BKI20" s="224"/>
      <c r="BKJ20" s="224"/>
      <c r="BKK20" s="224"/>
      <c r="BKL20" s="224"/>
      <c r="BKM20" s="224"/>
      <c r="BKN20" s="224"/>
      <c r="BKO20" s="224"/>
      <c r="BKP20" s="224"/>
      <c r="BKQ20" s="224"/>
      <c r="BKR20" s="224"/>
      <c r="BKS20" s="224"/>
      <c r="BKT20" s="224"/>
      <c r="BKU20" s="224"/>
      <c r="BKV20" s="224"/>
      <c r="BKW20" s="224"/>
      <c r="BKX20" s="224"/>
      <c r="BKY20" s="224"/>
      <c r="BKZ20" s="224"/>
      <c r="BLA20" s="224"/>
      <c r="BLB20" s="224"/>
      <c r="BLC20" s="224"/>
      <c r="BLD20" s="224"/>
      <c r="BLE20" s="224"/>
      <c r="BLF20" s="224"/>
      <c r="BLG20" s="224"/>
      <c r="BLH20" s="224"/>
      <c r="BLI20" s="224"/>
      <c r="BLJ20" s="224"/>
      <c r="BLK20" s="224"/>
      <c r="BLL20" s="224"/>
      <c r="BLM20" s="224"/>
      <c r="BLN20" s="224"/>
      <c r="BLO20" s="224"/>
      <c r="BLP20" s="224"/>
      <c r="BLQ20" s="224"/>
      <c r="BLR20" s="224"/>
      <c r="BLS20" s="224"/>
      <c r="BLT20" s="224"/>
      <c r="BLU20" s="224"/>
      <c r="BLV20" s="224"/>
      <c r="BLW20" s="224"/>
      <c r="BLX20" s="224"/>
      <c r="BLY20" s="224"/>
      <c r="BLZ20" s="224"/>
      <c r="BMA20" s="224"/>
      <c r="BMB20" s="224"/>
      <c r="BMC20" s="224"/>
      <c r="BMD20" s="224"/>
      <c r="BME20" s="224"/>
      <c r="BMF20" s="224"/>
      <c r="BMG20" s="224"/>
      <c r="BMH20" s="224"/>
      <c r="BMI20" s="224"/>
      <c r="BMJ20" s="224"/>
      <c r="BMK20" s="224"/>
      <c r="BML20" s="224"/>
      <c r="BMM20" s="224"/>
      <c r="BMN20" s="224"/>
      <c r="BMO20" s="224"/>
      <c r="BMP20" s="224"/>
      <c r="BMQ20" s="224"/>
      <c r="BMR20" s="224"/>
      <c r="BMS20" s="224"/>
      <c r="BMT20" s="224"/>
      <c r="BMU20" s="224"/>
      <c r="BMV20" s="224"/>
      <c r="BMW20" s="224"/>
      <c r="BMX20" s="224"/>
      <c r="BMY20" s="224"/>
      <c r="BMZ20" s="224"/>
      <c r="BNA20" s="224"/>
      <c r="BNB20" s="224"/>
      <c r="BNC20" s="224"/>
      <c r="BND20" s="224"/>
      <c r="BNE20" s="224"/>
      <c r="BNF20" s="224"/>
      <c r="BNG20" s="224"/>
      <c r="BNH20" s="224"/>
      <c r="BNI20" s="224"/>
      <c r="BNJ20" s="224"/>
      <c r="BNK20" s="224"/>
      <c r="BNL20" s="224"/>
      <c r="BNM20" s="224"/>
      <c r="BNN20" s="224"/>
      <c r="BNO20" s="224"/>
      <c r="BNP20" s="224"/>
      <c r="BNQ20" s="224"/>
      <c r="BNR20" s="224"/>
      <c r="BNS20" s="224"/>
      <c r="BNT20" s="224"/>
      <c r="BNU20" s="224"/>
      <c r="BNV20" s="224"/>
      <c r="BNW20" s="224"/>
      <c r="BNX20" s="224"/>
      <c r="BNY20" s="224"/>
      <c r="BNZ20" s="224"/>
      <c r="BOA20" s="224"/>
      <c r="BOB20" s="224"/>
      <c r="BOC20" s="224"/>
      <c r="BOD20" s="224"/>
      <c r="BOE20" s="224"/>
      <c r="BOF20" s="224"/>
      <c r="BOG20" s="224"/>
      <c r="BOH20" s="224"/>
      <c r="BOI20" s="224"/>
      <c r="BOJ20" s="224"/>
      <c r="BOK20" s="224"/>
      <c r="BOL20" s="224"/>
      <c r="BOM20" s="224"/>
      <c r="BON20" s="224"/>
      <c r="BOO20" s="224"/>
      <c r="BOP20" s="224"/>
      <c r="BOQ20" s="224"/>
      <c r="BOR20" s="224"/>
      <c r="BOS20" s="224"/>
      <c r="BOT20" s="224"/>
      <c r="BOU20" s="224"/>
      <c r="BOV20" s="224"/>
      <c r="BOW20" s="224"/>
      <c r="BOX20" s="224"/>
      <c r="BOY20" s="224"/>
      <c r="BOZ20" s="224"/>
      <c r="BPA20" s="224"/>
      <c r="BPB20" s="224"/>
      <c r="BPC20" s="224"/>
      <c r="BPD20" s="224"/>
      <c r="BPE20" s="224"/>
      <c r="BPF20" s="224"/>
      <c r="BPG20" s="224"/>
      <c r="BPH20" s="224"/>
      <c r="BPI20" s="224"/>
      <c r="BPJ20" s="224"/>
      <c r="BPK20" s="224"/>
      <c r="BPL20" s="224"/>
      <c r="BPM20" s="224"/>
      <c r="BPN20" s="224"/>
      <c r="BPO20" s="224"/>
      <c r="BPP20" s="224"/>
      <c r="BPQ20" s="224"/>
      <c r="BPR20" s="224"/>
      <c r="BPS20" s="224"/>
      <c r="BPT20" s="224"/>
      <c r="BPU20" s="224"/>
      <c r="BPV20" s="224"/>
      <c r="BPW20" s="224"/>
      <c r="BPX20" s="224"/>
      <c r="BPY20" s="224"/>
      <c r="BPZ20" s="224"/>
      <c r="BQA20" s="224"/>
      <c r="BQB20" s="224"/>
      <c r="BQC20" s="224"/>
      <c r="BQD20" s="224"/>
      <c r="BQE20" s="224"/>
      <c r="BQF20" s="224"/>
      <c r="BQG20" s="224"/>
      <c r="BQH20" s="224"/>
      <c r="BQI20" s="224"/>
      <c r="BQJ20" s="224"/>
      <c r="BQK20" s="224"/>
      <c r="BQL20" s="224"/>
      <c r="BQM20" s="224"/>
      <c r="BQN20" s="224"/>
      <c r="BQO20" s="224"/>
      <c r="BQP20" s="224"/>
      <c r="BQQ20" s="224"/>
      <c r="BQR20" s="224"/>
      <c r="BQS20" s="224"/>
      <c r="BQT20" s="224"/>
      <c r="BQU20" s="224"/>
      <c r="BQV20" s="224"/>
      <c r="BQW20" s="224"/>
      <c r="BQX20" s="224"/>
      <c r="BQY20" s="224"/>
      <c r="BQZ20" s="224"/>
      <c r="BRA20" s="224"/>
      <c r="BRB20" s="224"/>
      <c r="BRC20" s="224"/>
      <c r="BRD20" s="224"/>
      <c r="BRE20" s="224"/>
      <c r="BRF20" s="224"/>
      <c r="BRG20" s="224"/>
      <c r="BRH20" s="224"/>
      <c r="BRI20" s="224"/>
      <c r="BRJ20" s="224"/>
      <c r="BRK20" s="224"/>
      <c r="BRL20" s="224"/>
      <c r="BRM20" s="224"/>
      <c r="BRN20" s="224"/>
      <c r="BRO20" s="224"/>
      <c r="BRP20" s="224"/>
      <c r="BRQ20" s="224"/>
      <c r="BRR20" s="224"/>
      <c r="BRS20" s="224"/>
      <c r="BRT20" s="224"/>
      <c r="BRU20" s="224"/>
      <c r="BRV20" s="224"/>
      <c r="BRW20" s="224"/>
      <c r="BRX20" s="224"/>
      <c r="BRY20" s="224"/>
      <c r="BRZ20" s="224"/>
      <c r="BSA20" s="224"/>
      <c r="BSB20" s="224"/>
      <c r="BSC20" s="224"/>
      <c r="BSD20" s="224"/>
      <c r="BSE20" s="224"/>
      <c r="BSF20" s="224"/>
      <c r="BSG20" s="224"/>
      <c r="BSH20" s="224"/>
      <c r="BSI20" s="224"/>
      <c r="BSJ20" s="224"/>
      <c r="BSK20" s="224"/>
      <c r="BSL20" s="224"/>
      <c r="BSM20" s="224"/>
      <c r="BSN20" s="224"/>
      <c r="BSO20" s="224"/>
      <c r="BSP20" s="224"/>
      <c r="BSQ20" s="224"/>
      <c r="BSR20" s="224"/>
      <c r="BSS20" s="224"/>
      <c r="BST20" s="224"/>
      <c r="BSU20" s="224"/>
      <c r="BSV20" s="224"/>
      <c r="BSW20" s="224"/>
      <c r="BSX20" s="224"/>
      <c r="BSY20" s="224"/>
      <c r="BSZ20" s="224"/>
      <c r="BTA20" s="224"/>
      <c r="BTB20" s="224"/>
      <c r="BTC20" s="224"/>
      <c r="BTD20" s="224"/>
      <c r="BTE20" s="224"/>
      <c r="BTF20" s="224"/>
      <c r="BTG20" s="224"/>
      <c r="BTH20" s="224"/>
      <c r="BTI20" s="224"/>
      <c r="BTJ20" s="224"/>
      <c r="BTK20" s="224"/>
      <c r="BTL20" s="224"/>
      <c r="BTM20" s="224"/>
      <c r="BTN20" s="224"/>
      <c r="BTO20" s="224"/>
      <c r="BTP20" s="224"/>
      <c r="BTQ20" s="224"/>
      <c r="BTR20" s="224"/>
      <c r="BTS20" s="224"/>
      <c r="BTT20" s="224"/>
      <c r="BTU20" s="224"/>
      <c r="BTV20" s="224"/>
      <c r="BTW20" s="224"/>
      <c r="BTX20" s="224"/>
      <c r="BTY20" s="224"/>
      <c r="BTZ20" s="224"/>
      <c r="BUA20" s="224"/>
      <c r="BUB20" s="224"/>
      <c r="BUC20" s="224"/>
      <c r="BUD20" s="224"/>
      <c r="BUE20" s="224"/>
      <c r="BUF20" s="224"/>
      <c r="BUG20" s="224"/>
      <c r="BUH20" s="224"/>
      <c r="BUI20" s="224"/>
      <c r="BUJ20" s="224"/>
      <c r="BUK20" s="224"/>
      <c r="BUL20" s="224"/>
      <c r="BUM20" s="224"/>
      <c r="BUN20" s="224"/>
      <c r="BUO20" s="224"/>
      <c r="BUP20" s="224"/>
      <c r="BUQ20" s="224"/>
      <c r="BUR20" s="224"/>
      <c r="BUS20" s="224"/>
      <c r="BUT20" s="224"/>
      <c r="BUU20" s="224"/>
      <c r="BUV20" s="224"/>
      <c r="BUW20" s="224"/>
      <c r="BUX20" s="224"/>
      <c r="BUY20" s="224"/>
      <c r="BUZ20" s="224"/>
      <c r="BVA20" s="224"/>
      <c r="BVB20" s="224"/>
      <c r="BVC20" s="224"/>
      <c r="BVD20" s="224"/>
      <c r="BVE20" s="224"/>
      <c r="BVF20" s="224"/>
      <c r="BVG20" s="224"/>
      <c r="BVH20" s="224"/>
      <c r="BVI20" s="224"/>
      <c r="BVJ20" s="224"/>
      <c r="BVK20" s="224"/>
      <c r="BVL20" s="224"/>
      <c r="BVM20" s="224"/>
      <c r="BVN20" s="224"/>
      <c r="BVO20" s="224"/>
      <c r="BVP20" s="224"/>
      <c r="BVQ20" s="224"/>
      <c r="BVR20" s="224"/>
      <c r="BVS20" s="224"/>
      <c r="BVT20" s="224"/>
      <c r="BVU20" s="224"/>
      <c r="BVV20" s="224"/>
      <c r="BVW20" s="224"/>
      <c r="BVX20" s="224"/>
      <c r="BVY20" s="224"/>
      <c r="BVZ20" s="224"/>
      <c r="BWA20" s="224"/>
      <c r="BWB20" s="224"/>
      <c r="BWC20" s="224"/>
      <c r="BWD20" s="224"/>
      <c r="BWE20" s="224"/>
      <c r="BWF20" s="224"/>
      <c r="BWG20" s="224"/>
      <c r="BWH20" s="224"/>
      <c r="BWI20" s="224"/>
      <c r="BWJ20" s="224"/>
      <c r="BWK20" s="224"/>
      <c r="BWL20" s="224"/>
      <c r="BWM20" s="224"/>
      <c r="BWN20" s="224"/>
      <c r="BWO20" s="224"/>
      <c r="BWP20" s="224"/>
      <c r="BWQ20" s="224"/>
      <c r="BWR20" s="224"/>
      <c r="BWS20" s="224"/>
      <c r="BWT20" s="224"/>
      <c r="BWU20" s="224"/>
      <c r="BWV20" s="224"/>
      <c r="BWW20" s="224"/>
      <c r="BWX20" s="224"/>
      <c r="BWY20" s="224"/>
      <c r="BWZ20" s="224"/>
      <c r="BXA20" s="224"/>
      <c r="BXB20" s="224"/>
      <c r="BXC20" s="224"/>
      <c r="BXD20" s="224"/>
      <c r="BXE20" s="224"/>
      <c r="BXF20" s="224"/>
      <c r="BXG20" s="224"/>
      <c r="BXH20" s="224"/>
      <c r="BXI20" s="224"/>
      <c r="BXJ20" s="224"/>
      <c r="BXK20" s="224"/>
      <c r="BXL20" s="224"/>
      <c r="BXM20" s="224"/>
      <c r="BXN20" s="224"/>
      <c r="BXO20" s="224"/>
      <c r="BXP20" s="224"/>
      <c r="BXQ20" s="224"/>
      <c r="BXR20" s="224"/>
      <c r="BXS20" s="224"/>
      <c r="BXT20" s="224"/>
      <c r="BXU20" s="224"/>
      <c r="BXV20" s="224"/>
      <c r="BXW20" s="224"/>
      <c r="BXX20" s="224"/>
      <c r="BXY20" s="224"/>
      <c r="BXZ20" s="224"/>
      <c r="BYA20" s="224"/>
      <c r="BYB20" s="224"/>
      <c r="BYC20" s="224"/>
      <c r="BYD20" s="224"/>
      <c r="BYE20" s="224"/>
      <c r="BYF20" s="224"/>
      <c r="BYG20" s="224"/>
      <c r="BYH20" s="224"/>
      <c r="BYI20" s="224"/>
      <c r="BYJ20" s="224"/>
      <c r="BYK20" s="224"/>
      <c r="BYL20" s="224"/>
      <c r="BYM20" s="224"/>
      <c r="BYN20" s="224"/>
      <c r="BYO20" s="224"/>
      <c r="BYP20" s="224"/>
      <c r="BYQ20" s="224"/>
      <c r="BYR20" s="224"/>
      <c r="BYS20" s="224"/>
      <c r="BYT20" s="224"/>
      <c r="BYU20" s="224"/>
      <c r="BYV20" s="224"/>
      <c r="BYW20" s="224"/>
      <c r="BYX20" s="224"/>
      <c r="BYY20" s="224"/>
      <c r="BYZ20" s="224"/>
      <c r="BZA20" s="224"/>
      <c r="BZB20" s="224"/>
      <c r="BZC20" s="224"/>
      <c r="BZD20" s="224"/>
      <c r="BZE20" s="224"/>
      <c r="BZF20" s="224"/>
      <c r="BZG20" s="224"/>
      <c r="BZH20" s="224"/>
      <c r="BZI20" s="224"/>
      <c r="BZJ20" s="224"/>
      <c r="BZK20" s="224"/>
      <c r="BZL20" s="224"/>
      <c r="BZM20" s="224"/>
      <c r="BZN20" s="224"/>
      <c r="BZO20" s="224"/>
      <c r="BZP20" s="224"/>
      <c r="BZQ20" s="224"/>
      <c r="BZR20" s="224"/>
      <c r="BZS20" s="224"/>
      <c r="BZT20" s="224"/>
      <c r="BZU20" s="224"/>
      <c r="BZV20" s="224"/>
      <c r="BZW20" s="224"/>
      <c r="BZX20" s="224"/>
      <c r="BZY20" s="224"/>
      <c r="BZZ20" s="224"/>
      <c r="CAA20" s="224"/>
      <c r="CAB20" s="224"/>
      <c r="CAC20" s="224"/>
      <c r="CAD20" s="224"/>
      <c r="CAE20" s="224"/>
      <c r="CAF20" s="224"/>
      <c r="CAG20" s="224"/>
      <c r="CAH20" s="224"/>
      <c r="CAI20" s="224"/>
      <c r="CAJ20" s="224"/>
      <c r="CAK20" s="224"/>
      <c r="CAL20" s="224"/>
      <c r="CAM20" s="224"/>
      <c r="CAN20" s="224"/>
      <c r="CAO20" s="224"/>
      <c r="CAP20" s="224"/>
      <c r="CAQ20" s="224"/>
      <c r="CAR20" s="224"/>
      <c r="CAS20" s="224"/>
      <c r="CAT20" s="224"/>
      <c r="CAU20" s="224"/>
      <c r="CAV20" s="224"/>
      <c r="CAW20" s="224"/>
      <c r="CAX20" s="224"/>
      <c r="CAY20" s="224"/>
      <c r="CAZ20" s="224"/>
      <c r="CBA20" s="224"/>
      <c r="CBB20" s="224"/>
      <c r="CBC20" s="224"/>
      <c r="CBD20" s="224"/>
      <c r="CBE20" s="224"/>
      <c r="CBF20" s="224"/>
      <c r="CBG20" s="224"/>
      <c r="CBH20" s="224"/>
      <c r="CBI20" s="224"/>
      <c r="CBJ20" s="224"/>
      <c r="CBK20" s="224"/>
      <c r="CBL20" s="224"/>
      <c r="CBM20" s="224"/>
      <c r="CBN20" s="224"/>
      <c r="CBO20" s="224"/>
      <c r="CBP20" s="224"/>
      <c r="CBQ20" s="224"/>
      <c r="CBR20" s="224"/>
      <c r="CBS20" s="224"/>
      <c r="CBT20" s="224"/>
      <c r="CBU20" s="224"/>
      <c r="CBV20" s="224"/>
      <c r="CBW20" s="224"/>
      <c r="CBX20" s="224"/>
      <c r="CBY20" s="224"/>
      <c r="CBZ20" s="224"/>
      <c r="CCA20" s="224"/>
      <c r="CCB20" s="224"/>
      <c r="CCC20" s="224"/>
      <c r="CCD20" s="224"/>
      <c r="CCE20" s="224"/>
      <c r="CCF20" s="224"/>
      <c r="CCG20" s="224"/>
      <c r="CCH20" s="224"/>
      <c r="CCI20" s="224"/>
      <c r="CCJ20" s="224"/>
      <c r="CCK20" s="224"/>
      <c r="CCL20" s="224"/>
      <c r="CCM20" s="224"/>
      <c r="CCN20" s="224"/>
      <c r="CCO20" s="224"/>
      <c r="CCP20" s="224"/>
      <c r="CCQ20" s="224"/>
      <c r="CCR20" s="224"/>
      <c r="CCS20" s="224"/>
      <c r="CCT20" s="224"/>
      <c r="CCU20" s="224"/>
      <c r="CCV20" s="224"/>
      <c r="CCW20" s="224"/>
      <c r="CCX20" s="224"/>
      <c r="CCY20" s="224"/>
      <c r="CCZ20" s="224"/>
      <c r="CDA20" s="224"/>
      <c r="CDB20" s="224"/>
      <c r="CDC20" s="224"/>
      <c r="CDD20" s="224"/>
      <c r="CDE20" s="224"/>
      <c r="CDF20" s="224"/>
      <c r="CDG20" s="224"/>
      <c r="CDH20" s="224"/>
      <c r="CDI20" s="224"/>
      <c r="CDJ20" s="224"/>
      <c r="CDK20" s="224"/>
      <c r="CDL20" s="224"/>
      <c r="CDM20" s="224"/>
      <c r="CDN20" s="224"/>
      <c r="CDO20" s="224"/>
      <c r="CDP20" s="224"/>
      <c r="CDQ20" s="224"/>
      <c r="CDR20" s="224"/>
      <c r="CDS20" s="224"/>
      <c r="CDT20" s="224"/>
      <c r="CDU20" s="224"/>
      <c r="CDV20" s="224"/>
      <c r="CDW20" s="224"/>
      <c r="CDX20" s="224"/>
      <c r="CDY20" s="224"/>
      <c r="CDZ20" s="224"/>
      <c r="CEA20" s="224"/>
      <c r="CEB20" s="224"/>
      <c r="CEC20" s="224"/>
      <c r="CED20" s="224"/>
      <c r="CEE20" s="224"/>
      <c r="CEF20" s="224"/>
      <c r="CEG20" s="224"/>
      <c r="CEH20" s="224"/>
      <c r="CEI20" s="224"/>
      <c r="CEJ20" s="224"/>
      <c r="CEK20" s="224"/>
      <c r="CEL20" s="224"/>
      <c r="CEM20" s="224"/>
      <c r="CEN20" s="224"/>
      <c r="CEO20" s="224"/>
      <c r="CEP20" s="224"/>
      <c r="CEQ20" s="224"/>
      <c r="CER20" s="224"/>
      <c r="CES20" s="224"/>
      <c r="CET20" s="224"/>
      <c r="CEU20" s="224"/>
      <c r="CEV20" s="224"/>
      <c r="CEW20" s="224"/>
      <c r="CEX20" s="224"/>
      <c r="CEY20" s="224"/>
      <c r="CEZ20" s="224"/>
      <c r="CFA20" s="224"/>
      <c r="CFB20" s="224"/>
      <c r="CFC20" s="224"/>
      <c r="CFD20" s="224"/>
      <c r="CFE20" s="224"/>
      <c r="CFF20" s="224"/>
      <c r="CFG20" s="224"/>
      <c r="CFH20" s="224"/>
      <c r="CFI20" s="224"/>
      <c r="CFJ20" s="224"/>
      <c r="CFK20" s="224"/>
      <c r="CFL20" s="224"/>
      <c r="CFM20" s="224"/>
      <c r="CFN20" s="224"/>
      <c r="CFO20" s="224"/>
      <c r="CFP20" s="224"/>
      <c r="CFQ20" s="224"/>
      <c r="CFR20" s="224"/>
      <c r="CFS20" s="224"/>
      <c r="CFT20" s="224"/>
      <c r="CFU20" s="224"/>
      <c r="CFV20" s="224"/>
      <c r="CFW20" s="224"/>
      <c r="CFX20" s="224"/>
      <c r="CFY20" s="224"/>
      <c r="CFZ20" s="224"/>
      <c r="CGA20" s="224"/>
      <c r="CGB20" s="224"/>
      <c r="CGC20" s="224"/>
      <c r="CGD20" s="224"/>
      <c r="CGE20" s="224"/>
      <c r="CGF20" s="224"/>
      <c r="CGG20" s="224"/>
      <c r="CGH20" s="224"/>
      <c r="CGI20" s="224"/>
      <c r="CGJ20" s="224"/>
      <c r="CGK20" s="224"/>
      <c r="CGL20" s="224"/>
      <c r="CGM20" s="224"/>
      <c r="CGN20" s="224"/>
      <c r="CGO20" s="224"/>
      <c r="CGP20" s="224"/>
      <c r="CGQ20" s="224"/>
      <c r="CGR20" s="224"/>
      <c r="CGS20" s="224"/>
      <c r="CGT20" s="224"/>
      <c r="CGU20" s="224"/>
      <c r="CGV20" s="224"/>
      <c r="CGW20" s="224"/>
      <c r="CGX20" s="224"/>
      <c r="CGY20" s="224"/>
      <c r="CGZ20" s="224"/>
      <c r="CHA20" s="224"/>
      <c r="CHB20" s="224"/>
      <c r="CHC20" s="224"/>
      <c r="CHD20" s="224"/>
      <c r="CHE20" s="224"/>
      <c r="CHF20" s="224"/>
      <c r="CHG20" s="224"/>
      <c r="CHH20" s="224"/>
      <c r="CHI20" s="224"/>
      <c r="CHJ20" s="224"/>
      <c r="CHK20" s="224"/>
      <c r="CHL20" s="224"/>
      <c r="CHM20" s="224"/>
      <c r="CHN20" s="224"/>
      <c r="CHO20" s="224"/>
      <c r="CHP20" s="224"/>
      <c r="CHQ20" s="224"/>
      <c r="CHR20" s="224"/>
      <c r="CHS20" s="224"/>
      <c r="CHT20" s="224"/>
      <c r="CHU20" s="224"/>
      <c r="CHV20" s="224"/>
      <c r="CHW20" s="224"/>
      <c r="CHX20" s="224"/>
      <c r="CHY20" s="224"/>
      <c r="CHZ20" s="224"/>
      <c r="CIA20" s="224"/>
      <c r="CIB20" s="224"/>
      <c r="CIC20" s="224"/>
      <c r="CID20" s="224"/>
      <c r="CIE20" s="224"/>
      <c r="CIF20" s="224"/>
      <c r="CIG20" s="224"/>
      <c r="CIH20" s="224"/>
      <c r="CII20" s="224"/>
      <c r="CIJ20" s="224"/>
      <c r="CIK20" s="224"/>
      <c r="CIL20" s="224"/>
      <c r="CIM20" s="224"/>
      <c r="CIN20" s="224"/>
      <c r="CIO20" s="224"/>
      <c r="CIP20" s="224"/>
      <c r="CIQ20" s="224"/>
      <c r="CIR20" s="224"/>
      <c r="CIS20" s="224"/>
      <c r="CIT20" s="224"/>
      <c r="CIU20" s="224"/>
      <c r="CIV20" s="224"/>
      <c r="CIW20" s="224"/>
      <c r="CIX20" s="224"/>
      <c r="CIY20" s="224"/>
      <c r="CIZ20" s="224"/>
      <c r="CJA20" s="224"/>
      <c r="CJB20" s="224"/>
      <c r="CJC20" s="224"/>
      <c r="CJD20" s="224"/>
      <c r="CJE20" s="224"/>
      <c r="CJF20" s="224"/>
      <c r="CJG20" s="224"/>
      <c r="CJH20" s="224"/>
      <c r="CJI20" s="224"/>
      <c r="CJJ20" s="224"/>
      <c r="CJK20" s="224"/>
      <c r="CJL20" s="224"/>
      <c r="CJM20" s="224"/>
      <c r="CJN20" s="224"/>
      <c r="CJO20" s="224"/>
      <c r="CJP20" s="224"/>
      <c r="CJQ20" s="224"/>
      <c r="CJR20" s="224"/>
      <c r="CJS20" s="224"/>
      <c r="CJT20" s="224"/>
      <c r="CJU20" s="224"/>
      <c r="CJV20" s="224"/>
      <c r="CJW20" s="224"/>
      <c r="CJX20" s="224"/>
      <c r="CJY20" s="224"/>
      <c r="CJZ20" s="224"/>
      <c r="CKA20" s="224"/>
      <c r="CKB20" s="224"/>
      <c r="CKC20" s="224"/>
      <c r="CKD20" s="224"/>
      <c r="CKE20" s="224"/>
      <c r="CKF20" s="224"/>
      <c r="CKG20" s="224"/>
      <c r="CKH20" s="224"/>
      <c r="CKI20" s="224"/>
      <c r="CKJ20" s="224"/>
      <c r="CKK20" s="224"/>
      <c r="CKL20" s="224"/>
      <c r="CKM20" s="224"/>
      <c r="CKN20" s="224"/>
      <c r="CKO20" s="224"/>
      <c r="CKP20" s="224"/>
      <c r="CKQ20" s="224"/>
      <c r="CKR20" s="224"/>
      <c r="CKS20" s="224"/>
      <c r="CKT20" s="224"/>
      <c r="CKU20" s="224"/>
      <c r="CKV20" s="224"/>
      <c r="CKW20" s="224"/>
      <c r="CKX20" s="224"/>
      <c r="CKY20" s="224"/>
      <c r="CKZ20" s="224"/>
      <c r="CLA20" s="224"/>
      <c r="CLB20" s="224"/>
      <c r="CLC20" s="224"/>
      <c r="CLD20" s="224"/>
      <c r="CLE20" s="224"/>
      <c r="CLF20" s="224"/>
      <c r="CLG20" s="224"/>
      <c r="CLH20" s="224"/>
      <c r="CLI20" s="224"/>
      <c r="CLJ20" s="224"/>
      <c r="CLK20" s="224"/>
      <c r="CLL20" s="224"/>
      <c r="CLM20" s="224"/>
      <c r="CLN20" s="224"/>
      <c r="CLO20" s="224"/>
      <c r="CLP20" s="224"/>
      <c r="CLQ20" s="224"/>
      <c r="CLR20" s="224"/>
      <c r="CLS20" s="224"/>
      <c r="CLT20" s="224"/>
      <c r="CLU20" s="224"/>
      <c r="CLV20" s="224"/>
      <c r="CLW20" s="224"/>
      <c r="CLX20" s="224"/>
      <c r="CLY20" s="224"/>
      <c r="CLZ20" s="224"/>
      <c r="CMA20" s="224"/>
      <c r="CMB20" s="224"/>
      <c r="CMC20" s="224"/>
      <c r="CMD20" s="224"/>
      <c r="CME20" s="224"/>
      <c r="CMF20" s="224"/>
      <c r="CMG20" s="224"/>
      <c r="CMH20" s="224"/>
      <c r="CMI20" s="224"/>
      <c r="CMJ20" s="224"/>
      <c r="CMK20" s="224"/>
      <c r="CML20" s="224"/>
      <c r="CMM20" s="224"/>
      <c r="CMN20" s="224"/>
      <c r="CMO20" s="224"/>
      <c r="CMP20" s="224"/>
      <c r="CMQ20" s="224"/>
      <c r="CMR20" s="224"/>
      <c r="CMS20" s="224"/>
      <c r="CMT20" s="224"/>
      <c r="CMU20" s="224"/>
      <c r="CMV20" s="224"/>
      <c r="CMW20" s="224"/>
      <c r="CMX20" s="224"/>
      <c r="CMY20" s="224"/>
      <c r="CMZ20" s="224"/>
      <c r="CNA20" s="224"/>
      <c r="CNB20" s="224"/>
      <c r="CNC20" s="224"/>
      <c r="CND20" s="224"/>
      <c r="CNE20" s="224"/>
      <c r="CNF20" s="224"/>
      <c r="CNG20" s="224"/>
      <c r="CNH20" s="224"/>
      <c r="CNI20" s="224"/>
      <c r="CNJ20" s="224"/>
      <c r="CNK20" s="224"/>
      <c r="CNL20" s="224"/>
      <c r="CNM20" s="224"/>
      <c r="CNN20" s="224"/>
      <c r="CNO20" s="224"/>
      <c r="CNP20" s="224"/>
      <c r="CNQ20" s="224"/>
      <c r="CNR20" s="224"/>
      <c r="CNS20" s="224"/>
      <c r="CNT20" s="224"/>
      <c r="CNU20" s="224"/>
      <c r="CNV20" s="224"/>
      <c r="CNW20" s="224"/>
      <c r="CNX20" s="224"/>
      <c r="CNY20" s="224"/>
      <c r="CNZ20" s="224"/>
      <c r="COA20" s="224"/>
      <c r="COB20" s="224"/>
      <c r="COC20" s="224"/>
      <c r="COD20" s="224"/>
      <c r="COE20" s="224"/>
      <c r="COF20" s="224"/>
      <c r="COG20" s="224"/>
      <c r="COH20" s="224"/>
      <c r="COI20" s="224"/>
      <c r="COJ20" s="224"/>
      <c r="COK20" s="224"/>
      <c r="COL20" s="224"/>
      <c r="COM20" s="224"/>
      <c r="CON20" s="224"/>
      <c r="COO20" s="224"/>
      <c r="COP20" s="224"/>
      <c r="COQ20" s="224"/>
      <c r="COR20" s="224"/>
      <c r="COS20" s="224"/>
      <c r="COT20" s="224"/>
      <c r="COU20" s="224"/>
      <c r="COV20" s="224"/>
      <c r="COW20" s="224"/>
      <c r="COX20" s="224"/>
      <c r="COY20" s="224"/>
      <c r="COZ20" s="224"/>
      <c r="CPA20" s="224"/>
      <c r="CPB20" s="224"/>
      <c r="CPC20" s="224"/>
      <c r="CPD20" s="224"/>
      <c r="CPE20" s="224"/>
      <c r="CPF20" s="224"/>
      <c r="CPG20" s="224"/>
      <c r="CPH20" s="224"/>
      <c r="CPI20" s="224"/>
      <c r="CPJ20" s="224"/>
      <c r="CPK20" s="224"/>
      <c r="CPL20" s="224"/>
      <c r="CPM20" s="224"/>
      <c r="CPN20" s="224"/>
      <c r="CPO20" s="224"/>
      <c r="CPP20" s="224"/>
      <c r="CPQ20" s="224"/>
      <c r="CPR20" s="224"/>
      <c r="CPS20" s="224"/>
      <c r="CPT20" s="224"/>
      <c r="CPU20" s="224"/>
      <c r="CPV20" s="224"/>
      <c r="CPW20" s="224"/>
      <c r="CPX20" s="224"/>
      <c r="CPY20" s="224"/>
      <c r="CPZ20" s="224"/>
      <c r="CQA20" s="224"/>
      <c r="CQB20" s="224"/>
      <c r="CQC20" s="224"/>
      <c r="CQD20" s="224"/>
      <c r="CQE20" s="224"/>
      <c r="CQF20" s="224"/>
      <c r="CQG20" s="224"/>
      <c r="CQH20" s="224"/>
      <c r="CQI20" s="224"/>
      <c r="CQJ20" s="224"/>
      <c r="CQK20" s="224"/>
      <c r="CQL20" s="224"/>
      <c r="CQM20" s="224"/>
      <c r="CQN20" s="224"/>
      <c r="CQO20" s="224"/>
      <c r="CQP20" s="224"/>
      <c r="CQQ20" s="224"/>
      <c r="CQR20" s="224"/>
      <c r="CQS20" s="224"/>
      <c r="CQT20" s="224"/>
      <c r="CQU20" s="224"/>
      <c r="CQV20" s="224"/>
      <c r="CQW20" s="224"/>
      <c r="CQX20" s="224"/>
      <c r="CQY20" s="224"/>
      <c r="CQZ20" s="224"/>
      <c r="CRA20" s="224"/>
      <c r="CRB20" s="224"/>
      <c r="CRC20" s="224"/>
      <c r="CRD20" s="224"/>
      <c r="CRE20" s="224"/>
      <c r="CRF20" s="224"/>
      <c r="CRG20" s="224"/>
      <c r="CRH20" s="224"/>
      <c r="CRI20" s="224"/>
      <c r="CRJ20" s="224"/>
      <c r="CRK20" s="224"/>
      <c r="CRL20" s="224"/>
      <c r="CRM20" s="224"/>
      <c r="CRN20" s="224"/>
      <c r="CRO20" s="224"/>
      <c r="CRP20" s="224"/>
      <c r="CRQ20" s="224"/>
      <c r="CRR20" s="224"/>
      <c r="CRS20" s="224"/>
      <c r="CRT20" s="224"/>
      <c r="CRU20" s="224"/>
      <c r="CRV20" s="224"/>
      <c r="CRW20" s="224"/>
      <c r="CRX20" s="224"/>
      <c r="CRY20" s="224"/>
      <c r="CRZ20" s="224"/>
      <c r="CSA20" s="224"/>
      <c r="CSB20" s="224"/>
      <c r="CSC20" s="224"/>
      <c r="CSD20" s="224"/>
      <c r="CSE20" s="224"/>
      <c r="CSF20" s="224"/>
      <c r="CSG20" s="224"/>
      <c r="CSH20" s="224"/>
      <c r="CSI20" s="224"/>
      <c r="CSJ20" s="224"/>
      <c r="CSK20" s="224"/>
      <c r="CSL20" s="224"/>
      <c r="CSM20" s="224"/>
      <c r="CSN20" s="224"/>
      <c r="CSO20" s="224"/>
      <c r="CSP20" s="224"/>
      <c r="CSQ20" s="224"/>
      <c r="CSR20" s="224"/>
      <c r="CSS20" s="224"/>
      <c r="CST20" s="224"/>
      <c r="CSU20" s="224"/>
      <c r="CSV20" s="224"/>
      <c r="CSW20" s="224"/>
      <c r="CSX20" s="224"/>
      <c r="CSY20" s="224"/>
      <c r="CSZ20" s="224"/>
      <c r="CTA20" s="224"/>
      <c r="CTB20" s="224"/>
      <c r="CTC20" s="224"/>
      <c r="CTD20" s="224"/>
      <c r="CTE20" s="224"/>
      <c r="CTF20" s="224"/>
      <c r="CTG20" s="224"/>
      <c r="CTH20" s="224"/>
      <c r="CTI20" s="224"/>
      <c r="CTJ20" s="224"/>
      <c r="CTK20" s="224"/>
      <c r="CTL20" s="224"/>
      <c r="CTM20" s="224"/>
      <c r="CTN20" s="224"/>
      <c r="CTO20" s="224"/>
      <c r="CTP20" s="224"/>
      <c r="CTQ20" s="224"/>
      <c r="CTR20" s="224"/>
      <c r="CTS20" s="224"/>
      <c r="CTT20" s="224"/>
      <c r="CTU20" s="224"/>
      <c r="CTV20" s="224"/>
      <c r="CTW20" s="224"/>
      <c r="CTX20" s="224"/>
      <c r="CTY20" s="224"/>
      <c r="CTZ20" s="224"/>
      <c r="CUA20" s="224"/>
    </row>
    <row r="21" spans="1:2575">
      <c r="A21" s="70" t="s">
        <v>15</v>
      </c>
    </row>
    <row r="22" spans="1:2575">
      <c r="A22" s="70" t="s">
        <v>16</v>
      </c>
    </row>
    <row r="23" spans="1:2575" ht="11.45" customHeight="1">
      <c r="A23" s="71" t="s">
        <v>17</v>
      </c>
    </row>
    <row r="24" spans="1:2575">
      <c r="A24" s="48" t="s">
        <v>18</v>
      </c>
    </row>
    <row r="26" spans="1:2575">
      <c r="A26" s="47" t="s">
        <v>19</v>
      </c>
    </row>
    <row r="27" spans="1:2575" ht="48">
      <c r="A27" s="79" t="s">
        <v>294</v>
      </c>
    </row>
    <row r="28" spans="1:2575" ht="30.75" customHeight="1">
      <c r="A28" s="226" t="s">
        <v>55</v>
      </c>
    </row>
    <row r="29" spans="1:2575">
      <c r="A29" s="227" t="s">
        <v>56</v>
      </c>
    </row>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CUA49"/>
  <sheetViews>
    <sheetView workbookViewId="0">
      <pane xSplit="1" topLeftCell="B1" activePane="topRight" state="frozen"/>
      <selection pane="topRight" activeCell="H1" sqref="H1:I1048576"/>
    </sheetView>
  </sheetViews>
  <sheetFormatPr defaultColWidth="9" defaultRowHeight="12"/>
  <cols>
    <col min="1" max="1" width="84.140625" style="166" customWidth="1"/>
    <col min="2" max="16384" width="9" style="166"/>
  </cols>
  <sheetData>
    <row r="1" spans="1:5">
      <c r="A1" s="2" t="s">
        <v>52</v>
      </c>
    </row>
    <row r="2" spans="1:5">
      <c r="A2" s="164" t="s">
        <v>53</v>
      </c>
    </row>
    <row r="3" spans="1:5">
      <c r="A3" s="2"/>
    </row>
    <row r="4" spans="1:5">
      <c r="A4" s="36" t="s">
        <v>2</v>
      </c>
      <c r="B4" s="222">
        <f>'RO | commission'!B4</f>
        <v>46017</v>
      </c>
      <c r="C4" s="222">
        <f>'RO | commission'!C4</f>
        <v>46018</v>
      </c>
      <c r="D4" s="222">
        <f>'RO | commission'!D4</f>
        <v>46019</v>
      </c>
      <c r="E4" s="222">
        <f>'RO | commission'!E4</f>
        <v>46020</v>
      </c>
    </row>
    <row r="5" spans="1:5" s="208" customFormat="1" ht="22.35" customHeight="1">
      <c r="A5" s="151"/>
      <c r="B5" s="222">
        <f>'RO | commission'!B5</f>
        <v>46017</v>
      </c>
      <c r="C5" s="222">
        <f>'RO | commission'!C5</f>
        <v>46018</v>
      </c>
      <c r="D5" s="222">
        <f>'RO | commission'!D5</f>
        <v>46019</v>
      </c>
      <c r="E5" s="222">
        <f>'RO | commission'!E5</f>
        <v>46020</v>
      </c>
    </row>
    <row r="6" spans="1:5" s="165" customFormat="1" ht="10.35" customHeight="1">
      <c r="A6" s="39" t="s">
        <v>4</v>
      </c>
      <c r="B6" s="228"/>
      <c r="C6" s="228"/>
      <c r="D6" s="228"/>
      <c r="E6" s="228"/>
    </row>
    <row r="7" spans="1:5" s="165" customFormat="1" ht="10.35" customHeight="1">
      <c r="A7" s="40">
        <v>1</v>
      </c>
      <c r="B7" s="229">
        <f>'RO | commission'!B7</f>
        <v>15500</v>
      </c>
      <c r="C7" s="229">
        <f>'RO | commission'!C7</f>
        <v>15500</v>
      </c>
      <c r="D7" s="229">
        <f>'RO | commission'!D7</f>
        <v>17100</v>
      </c>
      <c r="E7" s="229">
        <f>'RO | commission'!E7</f>
        <v>20600</v>
      </c>
    </row>
    <row r="8" spans="1:5" s="165" customFormat="1" ht="10.35" customHeight="1">
      <c r="A8" s="39" t="s">
        <v>5</v>
      </c>
      <c r="B8" s="228"/>
      <c r="C8" s="228"/>
      <c r="D8" s="228"/>
      <c r="E8" s="228"/>
    </row>
    <row r="9" spans="1:5" s="165" customFormat="1" ht="10.35" customHeight="1">
      <c r="A9" s="40">
        <v>1</v>
      </c>
      <c r="B9" s="229">
        <f>'RO | commission'!B9</f>
        <v>16500</v>
      </c>
      <c r="C9" s="229">
        <f>'RO | commission'!C9</f>
        <v>16500</v>
      </c>
      <c r="D9" s="229">
        <f>'RO | commission'!D9</f>
        <v>18100</v>
      </c>
      <c r="E9" s="229">
        <f>'RO | commission'!E9</f>
        <v>21600</v>
      </c>
    </row>
    <row r="10" spans="1:5" s="165" customFormat="1" ht="10.35" customHeight="1">
      <c r="A10" s="39" t="s">
        <v>6</v>
      </c>
      <c r="B10" s="229"/>
      <c r="C10" s="229"/>
      <c r="D10" s="229"/>
      <c r="E10" s="229"/>
    </row>
    <row r="11" spans="1:5" s="165" customFormat="1" ht="10.35" customHeight="1">
      <c r="A11" s="40">
        <v>1</v>
      </c>
      <c r="B11" s="229">
        <f>'RO | commission'!B11</f>
        <v>17500</v>
      </c>
      <c r="C11" s="229">
        <f>'RO | commission'!C11</f>
        <v>17500</v>
      </c>
      <c r="D11" s="229">
        <f>'RO | commission'!D11</f>
        <v>19100</v>
      </c>
      <c r="E11" s="229">
        <f>'RO | commission'!E11</f>
        <v>22600</v>
      </c>
    </row>
    <row r="12" spans="1:5" s="165" customFormat="1" ht="10.35" customHeight="1">
      <c r="A12" s="39" t="s">
        <v>7</v>
      </c>
      <c r="B12" s="229"/>
      <c r="C12" s="229"/>
      <c r="D12" s="229"/>
      <c r="E12" s="229"/>
    </row>
    <row r="13" spans="1:5" s="165" customFormat="1" ht="10.35" customHeight="1">
      <c r="A13" s="40">
        <v>1</v>
      </c>
      <c r="B13" s="229">
        <f>'RO | commission'!B13</f>
        <v>18500</v>
      </c>
      <c r="C13" s="229">
        <f>'RO | commission'!C13</f>
        <v>18500</v>
      </c>
      <c r="D13" s="229">
        <f>'RO | commission'!D13</f>
        <v>20100</v>
      </c>
      <c r="E13" s="229">
        <f>'RO | commission'!E13</f>
        <v>24600</v>
      </c>
    </row>
    <row r="14" spans="1:5" s="165" customFormat="1" ht="10.35" customHeight="1">
      <c r="A14" s="93" t="s">
        <v>8</v>
      </c>
      <c r="B14" s="39"/>
      <c r="C14" s="39"/>
      <c r="D14" s="39"/>
      <c r="E14" s="39"/>
    </row>
    <row r="15" spans="1:5" s="165" customFormat="1" ht="10.35" customHeight="1">
      <c r="A15" s="40">
        <v>1</v>
      </c>
      <c r="B15" s="39">
        <f t="shared" ref="B15:E15" si="0">B9</f>
        <v>16500</v>
      </c>
      <c r="C15" s="39">
        <f t="shared" si="0"/>
        <v>16500</v>
      </c>
      <c r="D15" s="39">
        <f t="shared" si="0"/>
        <v>18100</v>
      </c>
      <c r="E15" s="39">
        <f t="shared" si="0"/>
        <v>21600</v>
      </c>
    </row>
    <row r="16" spans="1:5" s="165" customFormat="1" ht="10.35" customHeight="1">
      <c r="A16" s="39" t="s">
        <v>9</v>
      </c>
      <c r="B16" s="229"/>
      <c r="C16" s="229"/>
      <c r="D16" s="229"/>
      <c r="E16" s="229"/>
    </row>
    <row r="17" spans="1:2575" s="165" customFormat="1" ht="10.35" customHeight="1">
      <c r="A17" s="40">
        <v>1</v>
      </c>
      <c r="B17" s="229">
        <f>'RO | commission'!B17</f>
        <v>19500</v>
      </c>
      <c r="C17" s="229">
        <f>'RO | commission'!C17</f>
        <v>19500</v>
      </c>
      <c r="D17" s="229">
        <f>'RO | commission'!D17</f>
        <v>21100</v>
      </c>
      <c r="E17" s="229">
        <f>'RO | commission'!E17</f>
        <v>28600</v>
      </c>
      <c r="F17" s="224"/>
      <c r="G17" s="224"/>
      <c r="H17" s="224"/>
      <c r="I17" s="224"/>
      <c r="J17" s="224"/>
      <c r="K17" s="224"/>
      <c r="L17" s="224"/>
      <c r="M17" s="224"/>
      <c r="N17" s="224"/>
      <c r="O17" s="224"/>
      <c r="P17" s="224"/>
      <c r="Q17" s="224"/>
      <c r="R17" s="224"/>
      <c r="S17" s="224"/>
      <c r="T17" s="224"/>
      <c r="U17" s="224"/>
      <c r="V17" s="224"/>
      <c r="W17" s="224"/>
      <c r="X17" s="224"/>
      <c r="Y17" s="224"/>
      <c r="Z17" s="224"/>
      <c r="AA17" s="224"/>
      <c r="AB17" s="224"/>
      <c r="AC17" s="224"/>
      <c r="AD17" s="224"/>
      <c r="AE17" s="224"/>
      <c r="AF17" s="224"/>
      <c r="AG17" s="224"/>
      <c r="AH17" s="224"/>
      <c r="AI17" s="224"/>
      <c r="AJ17" s="224"/>
      <c r="AK17" s="224"/>
      <c r="AL17" s="224"/>
      <c r="AM17" s="224"/>
      <c r="AN17" s="224"/>
      <c r="AO17" s="224"/>
      <c r="AP17" s="224"/>
      <c r="AQ17" s="224"/>
      <c r="AR17" s="224"/>
      <c r="AS17" s="224"/>
      <c r="AT17" s="224"/>
      <c r="AU17" s="224"/>
      <c r="AV17" s="224"/>
      <c r="AW17" s="224"/>
      <c r="AX17" s="224"/>
      <c r="AY17" s="224"/>
      <c r="AZ17" s="224"/>
      <c r="BA17" s="224"/>
      <c r="BB17" s="224"/>
      <c r="BC17" s="224"/>
      <c r="BD17" s="224"/>
      <c r="BE17" s="224"/>
      <c r="BF17" s="224"/>
      <c r="BG17" s="224"/>
      <c r="BH17" s="224"/>
      <c r="BI17" s="224"/>
      <c r="BJ17" s="224"/>
      <c r="BK17" s="224"/>
      <c r="BL17" s="224"/>
      <c r="BM17" s="224"/>
      <c r="BN17" s="224"/>
      <c r="BO17" s="224"/>
      <c r="BP17" s="224"/>
      <c r="BQ17" s="224"/>
      <c r="BR17" s="224"/>
      <c r="BS17" s="224"/>
      <c r="BT17" s="224"/>
      <c r="BU17" s="224"/>
      <c r="BV17" s="224"/>
      <c r="BW17" s="224"/>
      <c r="BX17" s="224"/>
      <c r="BY17" s="224"/>
      <c r="BZ17" s="224"/>
      <c r="CA17" s="224"/>
      <c r="CB17" s="224"/>
      <c r="CC17" s="224"/>
      <c r="CD17" s="224"/>
      <c r="CE17" s="224"/>
      <c r="CF17" s="224"/>
      <c r="CG17" s="224"/>
      <c r="CH17" s="224"/>
      <c r="CI17" s="224"/>
      <c r="CJ17" s="224"/>
      <c r="CK17" s="224"/>
      <c r="CL17" s="224"/>
      <c r="CM17" s="224"/>
      <c r="CN17" s="224"/>
      <c r="CO17" s="224"/>
      <c r="CP17" s="224"/>
      <c r="CQ17" s="224"/>
      <c r="CR17" s="224"/>
      <c r="CS17" s="224"/>
      <c r="CT17" s="224"/>
      <c r="CU17" s="224"/>
      <c r="CV17" s="224"/>
      <c r="CW17" s="224"/>
      <c r="CX17" s="224"/>
      <c r="CY17" s="224"/>
      <c r="CZ17" s="224"/>
      <c r="DA17" s="224"/>
      <c r="DB17" s="224"/>
      <c r="DC17" s="224"/>
      <c r="DD17" s="224"/>
      <c r="DE17" s="224"/>
      <c r="DF17" s="224"/>
      <c r="DG17" s="224"/>
      <c r="DH17" s="224"/>
      <c r="DI17" s="224"/>
      <c r="DJ17" s="224"/>
      <c r="DK17" s="224"/>
      <c r="DL17" s="224"/>
      <c r="DM17" s="224"/>
      <c r="DN17" s="224"/>
      <c r="DO17" s="224"/>
      <c r="DP17" s="224"/>
      <c r="DQ17" s="224"/>
      <c r="DR17" s="224"/>
      <c r="DS17" s="224"/>
      <c r="DT17" s="224"/>
      <c r="DU17" s="224"/>
      <c r="DV17" s="224"/>
      <c r="DW17" s="224"/>
      <c r="DX17" s="224"/>
      <c r="DY17" s="224"/>
      <c r="DZ17" s="224"/>
      <c r="EA17" s="224"/>
      <c r="EB17" s="224"/>
      <c r="EC17" s="224"/>
      <c r="ED17" s="224"/>
      <c r="EE17" s="224"/>
      <c r="EF17" s="224"/>
      <c r="EG17" s="224"/>
      <c r="EH17" s="224"/>
      <c r="EI17" s="224"/>
      <c r="EJ17" s="224"/>
      <c r="EK17" s="224"/>
      <c r="EL17" s="224"/>
      <c r="EM17" s="224"/>
      <c r="EN17" s="224"/>
      <c r="EO17" s="224"/>
      <c r="EP17" s="224"/>
      <c r="EQ17" s="224"/>
      <c r="ER17" s="224"/>
      <c r="ES17" s="224"/>
      <c r="ET17" s="224"/>
      <c r="EU17" s="224"/>
      <c r="EV17" s="224"/>
      <c r="EW17" s="224"/>
      <c r="EX17" s="224"/>
      <c r="EY17" s="224"/>
      <c r="EZ17" s="224"/>
      <c r="FA17" s="224"/>
      <c r="FB17" s="224"/>
      <c r="FC17" s="224"/>
      <c r="FD17" s="224"/>
      <c r="FE17" s="224"/>
      <c r="FF17" s="224"/>
      <c r="FG17" s="224"/>
      <c r="FH17" s="224"/>
      <c r="FI17" s="224"/>
      <c r="FJ17" s="224"/>
      <c r="FK17" s="224"/>
      <c r="FL17" s="224"/>
      <c r="FM17" s="224"/>
      <c r="FN17" s="224"/>
      <c r="FO17" s="224"/>
      <c r="FP17" s="224"/>
      <c r="FQ17" s="224"/>
      <c r="FR17" s="224"/>
      <c r="FS17" s="224"/>
      <c r="FT17" s="224"/>
      <c r="FU17" s="224"/>
      <c r="FV17" s="224"/>
      <c r="FW17" s="224"/>
      <c r="FX17" s="224"/>
      <c r="FY17" s="224"/>
      <c r="FZ17" s="224"/>
      <c r="GA17" s="224"/>
      <c r="GB17" s="224"/>
      <c r="GC17" s="224"/>
      <c r="GD17" s="224"/>
      <c r="GE17" s="224"/>
      <c r="GF17" s="224"/>
      <c r="GG17" s="224"/>
      <c r="GH17" s="224"/>
      <c r="GI17" s="224"/>
      <c r="GJ17" s="224"/>
      <c r="GK17" s="224"/>
      <c r="GL17" s="224"/>
      <c r="GM17" s="224"/>
      <c r="GN17" s="224"/>
      <c r="GO17" s="224"/>
      <c r="GP17" s="224"/>
      <c r="GQ17" s="224"/>
      <c r="GR17" s="224"/>
      <c r="GS17" s="224"/>
      <c r="GT17" s="224"/>
      <c r="GU17" s="224"/>
      <c r="GV17" s="224"/>
      <c r="GW17" s="224"/>
      <c r="GX17" s="224"/>
      <c r="GY17" s="224"/>
      <c r="GZ17" s="224"/>
      <c r="HA17" s="224"/>
      <c r="HB17" s="224"/>
      <c r="HC17" s="224"/>
      <c r="HD17" s="224"/>
      <c r="HE17" s="224"/>
      <c r="HF17" s="224"/>
      <c r="HG17" s="224"/>
      <c r="HH17" s="224"/>
      <c r="HI17" s="224"/>
      <c r="HJ17" s="224"/>
      <c r="HK17" s="224"/>
      <c r="HL17" s="224"/>
      <c r="HM17" s="224"/>
      <c r="HN17" s="224"/>
      <c r="HO17" s="224"/>
      <c r="HP17" s="224"/>
      <c r="HQ17" s="224"/>
      <c r="HR17" s="224"/>
      <c r="HS17" s="224"/>
      <c r="HT17" s="224"/>
      <c r="HU17" s="224"/>
      <c r="HV17" s="224"/>
      <c r="HW17" s="224"/>
      <c r="HX17" s="224"/>
      <c r="HY17" s="224"/>
      <c r="HZ17" s="224"/>
      <c r="IA17" s="224"/>
      <c r="IB17" s="224"/>
      <c r="IC17" s="224"/>
      <c r="ID17" s="224"/>
      <c r="IE17" s="224"/>
      <c r="IF17" s="224"/>
      <c r="IG17" s="224"/>
      <c r="IH17" s="224"/>
      <c r="II17" s="224"/>
      <c r="IJ17" s="224"/>
      <c r="IK17" s="224"/>
      <c r="IL17" s="224"/>
      <c r="IM17" s="224"/>
      <c r="IN17" s="224"/>
      <c r="IO17" s="224"/>
      <c r="IP17" s="224"/>
      <c r="IQ17" s="224"/>
      <c r="IR17" s="224"/>
      <c r="IS17" s="224"/>
      <c r="IT17" s="224"/>
      <c r="IU17" s="224"/>
      <c r="IV17" s="224"/>
      <c r="IW17" s="224"/>
      <c r="IX17" s="224"/>
      <c r="IY17" s="224"/>
      <c r="IZ17" s="224"/>
      <c r="JA17" s="224"/>
      <c r="JB17" s="224"/>
      <c r="JC17" s="224"/>
      <c r="JD17" s="224"/>
      <c r="JE17" s="224"/>
      <c r="JF17" s="224"/>
      <c r="JG17" s="224"/>
      <c r="JH17" s="224"/>
      <c r="JI17" s="224"/>
      <c r="JJ17" s="224"/>
      <c r="JK17" s="224"/>
      <c r="JL17" s="224"/>
      <c r="JM17" s="224"/>
      <c r="JN17" s="224"/>
      <c r="JO17" s="224"/>
      <c r="JP17" s="224"/>
      <c r="JQ17" s="224"/>
      <c r="JR17" s="224"/>
      <c r="JS17" s="224"/>
      <c r="JT17" s="224"/>
      <c r="JU17" s="224"/>
      <c r="JV17" s="224"/>
      <c r="JW17" s="224"/>
      <c r="JX17" s="224"/>
      <c r="JY17" s="224"/>
      <c r="JZ17" s="224"/>
      <c r="KA17" s="224"/>
      <c r="KB17" s="224"/>
      <c r="KC17" s="224"/>
      <c r="KD17" s="224"/>
      <c r="KE17" s="224"/>
      <c r="KF17" s="224"/>
      <c r="KG17" s="224"/>
      <c r="KH17" s="224"/>
      <c r="KI17" s="224"/>
      <c r="KJ17" s="224"/>
      <c r="KK17" s="224"/>
      <c r="KL17" s="224"/>
      <c r="KM17" s="224"/>
      <c r="KN17" s="224"/>
      <c r="KO17" s="224"/>
      <c r="KP17" s="224"/>
      <c r="KQ17" s="224"/>
      <c r="KR17" s="224"/>
      <c r="KS17" s="224"/>
      <c r="KT17" s="224"/>
      <c r="KU17" s="224"/>
      <c r="KV17" s="224"/>
      <c r="KW17" s="224"/>
      <c r="KX17" s="224"/>
      <c r="KY17" s="224"/>
      <c r="KZ17" s="224"/>
      <c r="LA17" s="224"/>
      <c r="LB17" s="224"/>
      <c r="LC17" s="224"/>
      <c r="LD17" s="224"/>
      <c r="LE17" s="224"/>
      <c r="LF17" s="224"/>
      <c r="LG17" s="224"/>
      <c r="LH17" s="224"/>
      <c r="LI17" s="224"/>
      <c r="LJ17" s="224"/>
      <c r="LK17" s="224"/>
      <c r="LL17" s="224"/>
      <c r="LM17" s="224"/>
      <c r="LN17" s="224"/>
      <c r="LO17" s="224"/>
      <c r="LP17" s="224"/>
      <c r="LQ17" s="224"/>
      <c r="LR17" s="224"/>
      <c r="LS17" s="224"/>
      <c r="LT17" s="224"/>
      <c r="LU17" s="224"/>
      <c r="LV17" s="224"/>
      <c r="LW17" s="224"/>
      <c r="LX17" s="224"/>
      <c r="LY17" s="224"/>
      <c r="LZ17" s="224"/>
      <c r="MA17" s="224"/>
      <c r="MB17" s="224"/>
      <c r="MC17" s="224"/>
      <c r="MD17" s="224"/>
      <c r="ME17" s="224"/>
      <c r="MF17" s="224"/>
      <c r="MG17" s="224"/>
      <c r="MH17" s="224"/>
      <c r="MI17" s="224"/>
      <c r="MJ17" s="224"/>
      <c r="MK17" s="224"/>
      <c r="ML17" s="224"/>
      <c r="MM17" s="224"/>
      <c r="MN17" s="224"/>
      <c r="MO17" s="224"/>
      <c r="MP17" s="224"/>
      <c r="MQ17" s="224"/>
      <c r="MR17" s="224"/>
      <c r="MS17" s="224"/>
      <c r="MT17" s="224"/>
      <c r="MU17" s="224"/>
      <c r="MV17" s="224"/>
      <c r="MW17" s="224"/>
      <c r="MX17" s="224"/>
      <c r="MY17" s="224"/>
      <c r="MZ17" s="224"/>
      <c r="NA17" s="224"/>
      <c r="NB17" s="224"/>
      <c r="NC17" s="224"/>
      <c r="ND17" s="224"/>
      <c r="NE17" s="224"/>
      <c r="NF17" s="224"/>
      <c r="NG17" s="224"/>
      <c r="NH17" s="224"/>
      <c r="NI17" s="224"/>
      <c r="NJ17" s="224"/>
      <c r="NK17" s="224"/>
      <c r="NL17" s="224"/>
      <c r="NM17" s="224"/>
      <c r="NN17" s="224"/>
      <c r="NO17" s="224"/>
      <c r="NP17" s="224"/>
      <c r="NQ17" s="224"/>
      <c r="NR17" s="224"/>
      <c r="NS17" s="224"/>
      <c r="NT17" s="224"/>
      <c r="NU17" s="224"/>
      <c r="NV17" s="224"/>
      <c r="NW17" s="224"/>
      <c r="NX17" s="224"/>
      <c r="NY17" s="224"/>
      <c r="NZ17" s="224"/>
      <c r="OA17" s="224"/>
      <c r="OB17" s="224"/>
      <c r="OC17" s="224"/>
      <c r="OD17" s="224"/>
      <c r="OE17" s="224"/>
      <c r="OF17" s="224"/>
      <c r="OG17" s="224"/>
      <c r="OH17" s="224"/>
      <c r="OI17" s="224"/>
      <c r="OJ17" s="224"/>
      <c r="OK17" s="224"/>
      <c r="OL17" s="224"/>
      <c r="OM17" s="224"/>
      <c r="ON17" s="224"/>
      <c r="OO17" s="224"/>
      <c r="OP17" s="224"/>
      <c r="OQ17" s="224"/>
      <c r="OR17" s="224"/>
      <c r="OS17" s="224"/>
      <c r="OT17" s="224"/>
      <c r="OU17" s="224"/>
      <c r="OV17" s="224"/>
      <c r="OW17" s="224"/>
      <c r="OX17" s="224"/>
      <c r="OY17" s="224"/>
      <c r="OZ17" s="224"/>
      <c r="PA17" s="224"/>
      <c r="PB17" s="224"/>
      <c r="PC17" s="224"/>
      <c r="PD17" s="224"/>
      <c r="PE17" s="224"/>
      <c r="PF17" s="224"/>
      <c r="PG17" s="224"/>
      <c r="PH17" s="224"/>
      <c r="PI17" s="224"/>
      <c r="PJ17" s="224"/>
      <c r="PK17" s="224"/>
      <c r="PL17" s="224"/>
      <c r="PM17" s="224"/>
      <c r="PN17" s="224"/>
      <c r="PO17" s="224"/>
      <c r="PP17" s="224"/>
      <c r="PQ17" s="224"/>
      <c r="PR17" s="224"/>
      <c r="PS17" s="224"/>
      <c r="PT17" s="224"/>
      <c r="PU17" s="224"/>
      <c r="PV17" s="224"/>
      <c r="PW17" s="224"/>
      <c r="PX17" s="224"/>
      <c r="PY17" s="224"/>
      <c r="PZ17" s="224"/>
      <c r="QA17" s="224"/>
      <c r="QB17" s="224"/>
      <c r="QC17" s="224"/>
      <c r="QD17" s="224"/>
      <c r="QE17" s="224"/>
      <c r="QF17" s="224"/>
      <c r="QG17" s="224"/>
      <c r="QH17" s="224"/>
      <c r="QI17" s="224"/>
      <c r="QJ17" s="224"/>
      <c r="QK17" s="224"/>
      <c r="QL17" s="224"/>
      <c r="QM17" s="224"/>
      <c r="QN17" s="224"/>
      <c r="QO17" s="224"/>
      <c r="QP17" s="224"/>
      <c r="QQ17" s="224"/>
      <c r="QR17" s="224"/>
      <c r="QS17" s="224"/>
      <c r="QT17" s="224"/>
      <c r="QU17" s="224"/>
      <c r="QV17" s="224"/>
      <c r="QW17" s="224"/>
      <c r="QX17" s="224"/>
      <c r="QY17" s="224"/>
      <c r="QZ17" s="224"/>
      <c r="RA17" s="224"/>
      <c r="RB17" s="224"/>
      <c r="RC17" s="224"/>
      <c r="RD17" s="224"/>
      <c r="RE17" s="224"/>
      <c r="RF17" s="224"/>
      <c r="RG17" s="224"/>
      <c r="RH17" s="224"/>
      <c r="RI17" s="224"/>
      <c r="RJ17" s="224"/>
      <c r="RK17" s="224"/>
      <c r="RL17" s="224"/>
      <c r="RM17" s="224"/>
      <c r="RN17" s="224"/>
      <c r="RO17" s="224"/>
      <c r="RP17" s="224"/>
      <c r="RQ17" s="224"/>
      <c r="RR17" s="224"/>
      <c r="RS17" s="224"/>
      <c r="RT17" s="224"/>
      <c r="RU17" s="224"/>
      <c r="RV17" s="224"/>
      <c r="RW17" s="224"/>
      <c r="RX17" s="224"/>
      <c r="RY17" s="224"/>
      <c r="RZ17" s="224"/>
      <c r="SA17" s="224"/>
      <c r="SB17" s="224"/>
      <c r="SC17" s="224"/>
      <c r="SD17" s="224"/>
      <c r="SE17" s="224"/>
      <c r="SF17" s="224"/>
      <c r="SG17" s="224"/>
      <c r="SH17" s="224"/>
      <c r="SI17" s="224"/>
      <c r="SJ17" s="224"/>
      <c r="SK17" s="224"/>
      <c r="SL17" s="224"/>
      <c r="SM17" s="224"/>
      <c r="SN17" s="224"/>
      <c r="SO17" s="224"/>
      <c r="SP17" s="224"/>
      <c r="SQ17" s="224"/>
      <c r="SR17" s="224"/>
      <c r="SS17" s="224"/>
      <c r="ST17" s="224"/>
      <c r="SU17" s="224"/>
      <c r="SV17" s="224"/>
      <c r="SW17" s="224"/>
      <c r="SX17" s="224"/>
      <c r="SY17" s="224"/>
      <c r="SZ17" s="224"/>
      <c r="TA17" s="224"/>
      <c r="TB17" s="224"/>
      <c r="TC17" s="224"/>
      <c r="TD17" s="224"/>
      <c r="TE17" s="224"/>
      <c r="TF17" s="224"/>
      <c r="TG17" s="224"/>
      <c r="TH17" s="224"/>
      <c r="TI17" s="224"/>
      <c r="TJ17" s="224"/>
      <c r="TK17" s="224"/>
      <c r="TL17" s="224"/>
      <c r="TM17" s="224"/>
      <c r="TN17" s="224"/>
      <c r="TO17" s="224"/>
      <c r="TP17" s="224"/>
      <c r="TQ17" s="224"/>
      <c r="TR17" s="224"/>
      <c r="TS17" s="224"/>
      <c r="TT17" s="224"/>
      <c r="TU17" s="224"/>
      <c r="TV17" s="224"/>
      <c r="TW17" s="224"/>
      <c r="TX17" s="224"/>
      <c r="TY17" s="224"/>
      <c r="TZ17" s="224"/>
      <c r="UA17" s="224"/>
      <c r="UB17" s="224"/>
      <c r="UC17" s="224"/>
      <c r="UD17" s="224"/>
      <c r="UE17" s="224"/>
      <c r="UF17" s="224"/>
      <c r="UG17" s="224"/>
      <c r="UH17" s="224"/>
      <c r="UI17" s="224"/>
      <c r="UJ17" s="224"/>
      <c r="UK17" s="224"/>
      <c r="UL17" s="224"/>
      <c r="UM17" s="224"/>
      <c r="UN17" s="224"/>
      <c r="UO17" s="224"/>
      <c r="UP17" s="224"/>
      <c r="UQ17" s="224"/>
      <c r="UR17" s="224"/>
      <c r="US17" s="224"/>
      <c r="UT17" s="224"/>
      <c r="UU17" s="224"/>
      <c r="UV17" s="224"/>
      <c r="UW17" s="224"/>
      <c r="UX17" s="224"/>
      <c r="UY17" s="224"/>
      <c r="UZ17" s="224"/>
      <c r="VA17" s="224"/>
      <c r="VB17" s="224"/>
      <c r="VC17" s="224"/>
      <c r="VD17" s="224"/>
      <c r="VE17" s="224"/>
      <c r="VF17" s="224"/>
      <c r="VG17" s="224"/>
      <c r="VH17" s="224"/>
      <c r="VI17" s="224"/>
      <c r="VJ17" s="224"/>
      <c r="VK17" s="224"/>
      <c r="VL17" s="224"/>
      <c r="VM17" s="224"/>
      <c r="VN17" s="224"/>
      <c r="VO17" s="224"/>
      <c r="VP17" s="224"/>
      <c r="VQ17" s="224"/>
      <c r="VR17" s="224"/>
      <c r="VS17" s="224"/>
      <c r="VT17" s="224"/>
      <c r="VU17" s="224"/>
      <c r="VV17" s="224"/>
      <c r="VW17" s="224"/>
      <c r="VX17" s="224"/>
      <c r="VY17" s="224"/>
      <c r="VZ17" s="224"/>
      <c r="WA17" s="224"/>
      <c r="WB17" s="224"/>
      <c r="WC17" s="224"/>
      <c r="WD17" s="224"/>
      <c r="WE17" s="224"/>
      <c r="WF17" s="224"/>
      <c r="WG17" s="224"/>
      <c r="WH17" s="224"/>
      <c r="WI17" s="224"/>
      <c r="WJ17" s="224"/>
      <c r="WK17" s="224"/>
      <c r="WL17" s="224"/>
      <c r="WM17" s="224"/>
      <c r="WN17" s="224"/>
      <c r="WO17" s="224"/>
      <c r="WP17" s="224"/>
      <c r="WQ17" s="224"/>
      <c r="WR17" s="224"/>
      <c r="WS17" s="224"/>
      <c r="WT17" s="224"/>
      <c r="WU17" s="224"/>
      <c r="WV17" s="224"/>
      <c r="WW17" s="224"/>
      <c r="WX17" s="224"/>
      <c r="WY17" s="224"/>
      <c r="WZ17" s="224"/>
      <c r="XA17" s="224"/>
      <c r="XB17" s="224"/>
      <c r="XC17" s="224"/>
      <c r="XD17" s="224"/>
      <c r="XE17" s="224"/>
      <c r="XF17" s="224"/>
      <c r="XG17" s="224"/>
      <c r="XH17" s="224"/>
      <c r="XI17" s="224"/>
      <c r="XJ17" s="224"/>
      <c r="XK17" s="224"/>
      <c r="XL17" s="224"/>
      <c r="XM17" s="224"/>
      <c r="XN17" s="224"/>
      <c r="XO17" s="224"/>
      <c r="XP17" s="224"/>
      <c r="XQ17" s="224"/>
      <c r="XR17" s="224"/>
      <c r="XS17" s="224"/>
      <c r="XT17" s="224"/>
      <c r="XU17" s="224"/>
      <c r="XV17" s="224"/>
      <c r="XW17" s="224"/>
      <c r="XX17" s="224"/>
      <c r="XY17" s="224"/>
      <c r="XZ17" s="224"/>
      <c r="YA17" s="224"/>
      <c r="YB17" s="224"/>
      <c r="YC17" s="224"/>
      <c r="YD17" s="224"/>
      <c r="YE17" s="224"/>
      <c r="YF17" s="224"/>
      <c r="YG17" s="224"/>
      <c r="YH17" s="224"/>
      <c r="YI17" s="224"/>
      <c r="YJ17" s="224"/>
      <c r="YK17" s="224"/>
      <c r="YL17" s="224"/>
      <c r="YM17" s="224"/>
      <c r="YN17" s="224"/>
      <c r="YO17" s="224"/>
      <c r="YP17" s="224"/>
      <c r="YQ17" s="224"/>
      <c r="YR17" s="224"/>
      <c r="YS17" s="224"/>
      <c r="YT17" s="224"/>
      <c r="YU17" s="224"/>
      <c r="YV17" s="224"/>
      <c r="YW17" s="224"/>
      <c r="YX17" s="224"/>
      <c r="YY17" s="224"/>
      <c r="YZ17" s="224"/>
      <c r="ZA17" s="224"/>
      <c r="ZB17" s="224"/>
      <c r="ZC17" s="224"/>
      <c r="ZD17" s="224"/>
      <c r="ZE17" s="224"/>
      <c r="ZF17" s="224"/>
      <c r="ZG17" s="224"/>
      <c r="ZH17" s="224"/>
      <c r="ZI17" s="224"/>
      <c r="ZJ17" s="224"/>
      <c r="ZK17" s="224"/>
      <c r="ZL17" s="224"/>
      <c r="ZM17" s="224"/>
      <c r="ZN17" s="224"/>
      <c r="ZO17" s="224"/>
      <c r="ZP17" s="224"/>
      <c r="ZQ17" s="224"/>
      <c r="ZR17" s="224"/>
      <c r="ZS17" s="224"/>
      <c r="ZT17" s="224"/>
      <c r="ZU17" s="224"/>
      <c r="ZV17" s="224"/>
      <c r="ZW17" s="224"/>
      <c r="ZX17" s="224"/>
      <c r="ZY17" s="224"/>
      <c r="ZZ17" s="224"/>
      <c r="AAA17" s="224"/>
      <c r="AAB17" s="224"/>
      <c r="AAC17" s="224"/>
      <c r="AAD17" s="224"/>
      <c r="AAE17" s="224"/>
      <c r="AAF17" s="224"/>
      <c r="AAG17" s="224"/>
      <c r="AAH17" s="224"/>
      <c r="AAI17" s="224"/>
      <c r="AAJ17" s="224"/>
      <c r="AAK17" s="224"/>
      <c r="AAL17" s="224"/>
      <c r="AAM17" s="224"/>
      <c r="AAN17" s="224"/>
      <c r="AAO17" s="224"/>
      <c r="AAP17" s="224"/>
      <c r="AAQ17" s="224"/>
      <c r="AAR17" s="224"/>
      <c r="AAS17" s="224"/>
      <c r="AAT17" s="224"/>
      <c r="AAU17" s="224"/>
      <c r="AAV17" s="224"/>
      <c r="AAW17" s="224"/>
      <c r="AAX17" s="224"/>
      <c r="AAY17" s="224"/>
      <c r="AAZ17" s="224"/>
      <c r="ABA17" s="224"/>
      <c r="ABB17" s="224"/>
      <c r="ABC17" s="224"/>
      <c r="ABD17" s="224"/>
      <c r="ABE17" s="224"/>
      <c r="ABF17" s="224"/>
      <c r="ABG17" s="224"/>
      <c r="ABH17" s="224"/>
      <c r="ABI17" s="224"/>
      <c r="ABJ17" s="224"/>
      <c r="ABK17" s="224"/>
      <c r="ABL17" s="224"/>
      <c r="ABM17" s="224"/>
      <c r="ABN17" s="224"/>
      <c r="ABO17" s="224"/>
      <c r="ABP17" s="224"/>
      <c r="ABQ17" s="224"/>
      <c r="ABR17" s="224"/>
      <c r="ABS17" s="224"/>
      <c r="ABT17" s="224"/>
      <c r="ABU17" s="224"/>
      <c r="ABV17" s="224"/>
      <c r="ABW17" s="224"/>
      <c r="ABX17" s="224"/>
      <c r="ABY17" s="224"/>
      <c r="ABZ17" s="224"/>
      <c r="ACA17" s="224"/>
      <c r="ACB17" s="224"/>
      <c r="ACC17" s="224"/>
      <c r="ACD17" s="224"/>
      <c r="ACE17" s="224"/>
      <c r="ACF17" s="224"/>
      <c r="ACG17" s="224"/>
      <c r="ACH17" s="224"/>
      <c r="ACI17" s="224"/>
      <c r="ACJ17" s="224"/>
      <c r="ACK17" s="224"/>
      <c r="ACL17" s="224"/>
      <c r="ACM17" s="224"/>
      <c r="ACN17" s="224"/>
      <c r="ACO17" s="224"/>
      <c r="ACP17" s="224"/>
      <c r="ACQ17" s="224"/>
      <c r="ACR17" s="224"/>
      <c r="ACS17" s="224"/>
      <c r="ACT17" s="224"/>
      <c r="ACU17" s="224"/>
      <c r="ACV17" s="224"/>
      <c r="ACW17" s="224"/>
      <c r="ACX17" s="224"/>
      <c r="ACY17" s="224"/>
      <c r="ACZ17" s="224"/>
      <c r="ADA17" s="224"/>
      <c r="ADB17" s="224"/>
      <c r="ADC17" s="224"/>
      <c r="ADD17" s="224"/>
      <c r="ADE17" s="224"/>
      <c r="ADF17" s="224"/>
      <c r="ADG17" s="224"/>
      <c r="ADH17" s="224"/>
      <c r="ADI17" s="224"/>
      <c r="ADJ17" s="224"/>
      <c r="ADK17" s="224"/>
      <c r="ADL17" s="224"/>
      <c r="ADM17" s="224"/>
      <c r="ADN17" s="224"/>
      <c r="ADO17" s="224"/>
      <c r="ADP17" s="224"/>
      <c r="ADQ17" s="224"/>
      <c r="ADR17" s="224"/>
      <c r="ADS17" s="224"/>
      <c r="ADT17" s="224"/>
      <c r="ADU17" s="224"/>
      <c r="ADV17" s="224"/>
      <c r="ADW17" s="224"/>
      <c r="ADX17" s="224"/>
      <c r="ADY17" s="224"/>
      <c r="ADZ17" s="224"/>
      <c r="AEA17" s="224"/>
      <c r="AEB17" s="224"/>
      <c r="AEC17" s="224"/>
      <c r="AED17" s="224"/>
      <c r="AEE17" s="224"/>
      <c r="AEF17" s="224"/>
      <c r="AEG17" s="224"/>
      <c r="AEH17" s="224"/>
      <c r="AEI17" s="224"/>
      <c r="AEJ17" s="224"/>
      <c r="AEK17" s="224"/>
      <c r="AEL17" s="224"/>
      <c r="AEM17" s="224"/>
      <c r="AEN17" s="224"/>
      <c r="AEO17" s="224"/>
      <c r="AEP17" s="224"/>
      <c r="AEQ17" s="224"/>
      <c r="AER17" s="224"/>
      <c r="AES17" s="224"/>
      <c r="AET17" s="224"/>
      <c r="AEU17" s="224"/>
      <c r="AEV17" s="224"/>
      <c r="AEW17" s="224"/>
      <c r="AEX17" s="224"/>
      <c r="AEY17" s="224"/>
      <c r="AEZ17" s="224"/>
      <c r="AFA17" s="224"/>
      <c r="AFB17" s="224"/>
      <c r="AFC17" s="224"/>
      <c r="AFD17" s="224"/>
      <c r="AFE17" s="224"/>
      <c r="AFF17" s="224"/>
      <c r="AFG17" s="224"/>
      <c r="AFH17" s="224"/>
      <c r="AFI17" s="224"/>
      <c r="AFJ17" s="224"/>
      <c r="AFK17" s="224"/>
      <c r="AFL17" s="224"/>
      <c r="AFM17" s="224"/>
      <c r="AFN17" s="224"/>
      <c r="AFO17" s="224"/>
      <c r="AFP17" s="224"/>
      <c r="AFQ17" s="224"/>
      <c r="AFR17" s="224"/>
      <c r="AFS17" s="224"/>
      <c r="AFT17" s="224"/>
      <c r="AFU17" s="224"/>
      <c r="AFV17" s="224"/>
      <c r="AFW17" s="224"/>
      <c r="AFX17" s="224"/>
      <c r="AFY17" s="224"/>
      <c r="AFZ17" s="224"/>
      <c r="AGA17" s="224"/>
      <c r="AGB17" s="224"/>
      <c r="AGC17" s="224"/>
      <c r="AGD17" s="224"/>
      <c r="AGE17" s="224"/>
      <c r="AGF17" s="224"/>
      <c r="AGG17" s="224"/>
      <c r="AGH17" s="224"/>
      <c r="AGI17" s="224"/>
      <c r="AGJ17" s="224"/>
      <c r="AGK17" s="224"/>
      <c r="AGL17" s="224"/>
      <c r="AGM17" s="224"/>
      <c r="AGN17" s="224"/>
      <c r="AGO17" s="224"/>
      <c r="AGP17" s="224"/>
      <c r="AGQ17" s="224"/>
      <c r="AGR17" s="224"/>
      <c r="AGS17" s="224"/>
      <c r="AGT17" s="224"/>
      <c r="AGU17" s="224"/>
      <c r="AGV17" s="224"/>
      <c r="AGW17" s="224"/>
      <c r="AGX17" s="224"/>
      <c r="AGY17" s="224"/>
      <c r="AGZ17" s="224"/>
      <c r="AHA17" s="224"/>
      <c r="AHB17" s="224"/>
      <c r="AHC17" s="224"/>
      <c r="AHD17" s="224"/>
      <c r="AHE17" s="224"/>
      <c r="AHF17" s="224"/>
      <c r="AHG17" s="224"/>
      <c r="AHH17" s="224"/>
      <c r="AHI17" s="224"/>
      <c r="AHJ17" s="224"/>
      <c r="AHK17" s="224"/>
      <c r="AHL17" s="224"/>
      <c r="AHM17" s="224"/>
      <c r="AHN17" s="224"/>
      <c r="AHO17" s="224"/>
      <c r="AHP17" s="224"/>
      <c r="AHQ17" s="224"/>
      <c r="AHR17" s="224"/>
      <c r="AHS17" s="224"/>
      <c r="AHT17" s="224"/>
      <c r="AHU17" s="224"/>
      <c r="AHV17" s="224"/>
      <c r="AHW17" s="224"/>
      <c r="AHX17" s="224"/>
      <c r="AHY17" s="224"/>
      <c r="AHZ17" s="224"/>
      <c r="AIA17" s="224"/>
      <c r="AIB17" s="224"/>
      <c r="AIC17" s="224"/>
      <c r="AID17" s="224"/>
      <c r="AIE17" s="224"/>
      <c r="AIF17" s="224"/>
      <c r="AIG17" s="224"/>
      <c r="AIH17" s="224"/>
      <c r="AII17" s="224"/>
      <c r="AIJ17" s="224"/>
      <c r="AIK17" s="224"/>
      <c r="AIL17" s="224"/>
      <c r="AIM17" s="224"/>
      <c r="AIN17" s="224"/>
      <c r="AIO17" s="224"/>
      <c r="AIP17" s="224"/>
      <c r="AIQ17" s="224"/>
      <c r="AIR17" s="224"/>
      <c r="AIS17" s="224"/>
      <c r="AIT17" s="224"/>
      <c r="AIU17" s="224"/>
      <c r="AIV17" s="224"/>
      <c r="AIW17" s="224"/>
      <c r="AIX17" s="224"/>
      <c r="AIY17" s="224"/>
      <c r="AIZ17" s="224"/>
      <c r="AJA17" s="224"/>
      <c r="AJB17" s="224"/>
      <c r="AJC17" s="224"/>
      <c r="AJD17" s="224"/>
      <c r="AJE17" s="224"/>
      <c r="AJF17" s="224"/>
      <c r="AJG17" s="224"/>
      <c r="AJH17" s="224"/>
      <c r="AJI17" s="224"/>
      <c r="AJJ17" s="224"/>
      <c r="AJK17" s="224"/>
      <c r="AJL17" s="224"/>
      <c r="AJM17" s="224"/>
      <c r="AJN17" s="224"/>
      <c r="AJO17" s="224"/>
      <c r="AJP17" s="224"/>
      <c r="AJQ17" s="224"/>
      <c r="AJR17" s="224"/>
      <c r="AJS17" s="224"/>
      <c r="AJT17" s="224"/>
      <c r="AJU17" s="224"/>
      <c r="AJV17" s="224"/>
      <c r="AJW17" s="224"/>
      <c r="AJX17" s="224"/>
      <c r="AJY17" s="224"/>
      <c r="AJZ17" s="224"/>
      <c r="AKA17" s="224"/>
      <c r="AKB17" s="224"/>
      <c r="AKC17" s="224"/>
      <c r="AKD17" s="224"/>
      <c r="AKE17" s="224"/>
      <c r="AKF17" s="224"/>
      <c r="AKG17" s="224"/>
      <c r="AKH17" s="224"/>
      <c r="AKI17" s="224"/>
      <c r="AKJ17" s="224"/>
      <c r="AKK17" s="224"/>
      <c r="AKL17" s="224"/>
      <c r="AKM17" s="224"/>
      <c r="AKN17" s="224"/>
      <c r="AKO17" s="224"/>
      <c r="AKP17" s="224"/>
      <c r="AKQ17" s="224"/>
      <c r="AKR17" s="224"/>
      <c r="AKS17" s="224"/>
      <c r="AKT17" s="224"/>
      <c r="AKU17" s="224"/>
      <c r="AKV17" s="224"/>
      <c r="AKW17" s="224"/>
      <c r="AKX17" s="224"/>
      <c r="AKY17" s="224"/>
      <c r="AKZ17" s="224"/>
      <c r="ALA17" s="224"/>
      <c r="ALB17" s="224"/>
      <c r="ALC17" s="224"/>
      <c r="ALD17" s="224"/>
      <c r="ALE17" s="224"/>
      <c r="ALF17" s="224"/>
      <c r="ALG17" s="224"/>
      <c r="ALH17" s="224"/>
      <c r="ALI17" s="224"/>
      <c r="ALJ17" s="224"/>
      <c r="ALK17" s="224"/>
      <c r="ALL17" s="224"/>
      <c r="ALM17" s="224"/>
      <c r="ALN17" s="224"/>
      <c r="ALO17" s="224"/>
      <c r="ALP17" s="224"/>
      <c r="ALQ17" s="224"/>
      <c r="ALR17" s="224"/>
      <c r="ALS17" s="224"/>
      <c r="ALT17" s="224"/>
      <c r="ALU17" s="224"/>
      <c r="ALV17" s="224"/>
      <c r="ALW17" s="224"/>
      <c r="ALX17" s="224"/>
      <c r="ALY17" s="224"/>
      <c r="ALZ17" s="224"/>
      <c r="AMA17" s="224"/>
      <c r="AMB17" s="224"/>
      <c r="AMC17" s="224"/>
      <c r="AMD17" s="224"/>
      <c r="AME17" s="224"/>
      <c r="AMF17" s="224"/>
      <c r="AMG17" s="224"/>
      <c r="AMH17" s="224"/>
      <c r="AMI17" s="224"/>
      <c r="AMJ17" s="224"/>
      <c r="AMK17" s="224"/>
      <c r="AML17" s="224"/>
      <c r="AMM17" s="224"/>
      <c r="AMN17" s="224"/>
      <c r="AMO17" s="224"/>
      <c r="AMP17" s="224"/>
      <c r="AMQ17" s="224"/>
      <c r="AMR17" s="224"/>
      <c r="AMS17" s="224"/>
      <c r="AMT17" s="224"/>
      <c r="AMU17" s="224"/>
      <c r="AMV17" s="224"/>
      <c r="AMW17" s="224"/>
      <c r="AMX17" s="224"/>
      <c r="AMY17" s="224"/>
      <c r="AMZ17" s="224"/>
      <c r="ANA17" s="224"/>
      <c r="ANB17" s="224"/>
      <c r="ANC17" s="224"/>
      <c r="AND17" s="224"/>
      <c r="ANE17" s="224"/>
      <c r="ANF17" s="224"/>
      <c r="ANG17" s="224"/>
      <c r="ANH17" s="224"/>
      <c r="ANI17" s="224"/>
      <c r="ANJ17" s="224"/>
      <c r="ANK17" s="224"/>
      <c r="ANL17" s="224"/>
      <c r="ANM17" s="224"/>
      <c r="ANN17" s="224"/>
      <c r="ANO17" s="224"/>
      <c r="ANP17" s="224"/>
      <c r="ANQ17" s="224"/>
      <c r="ANR17" s="224"/>
      <c r="ANS17" s="224"/>
      <c r="ANT17" s="224"/>
      <c r="ANU17" s="224"/>
      <c r="ANV17" s="224"/>
      <c r="ANW17" s="224"/>
      <c r="ANX17" s="224"/>
      <c r="ANY17" s="224"/>
      <c r="ANZ17" s="224"/>
      <c r="AOA17" s="224"/>
      <c r="AOB17" s="224"/>
      <c r="AOC17" s="224"/>
      <c r="AOD17" s="224"/>
      <c r="AOE17" s="224"/>
      <c r="AOF17" s="224"/>
      <c r="AOG17" s="224"/>
      <c r="AOH17" s="224"/>
      <c r="AOI17" s="224"/>
      <c r="AOJ17" s="224"/>
      <c r="AOK17" s="224"/>
      <c r="AOL17" s="224"/>
      <c r="AOM17" s="224"/>
      <c r="AON17" s="224"/>
      <c r="AOO17" s="224"/>
      <c r="AOP17" s="224"/>
      <c r="AOQ17" s="224"/>
      <c r="AOR17" s="224"/>
      <c r="AOS17" s="224"/>
      <c r="AOT17" s="224"/>
      <c r="AOU17" s="224"/>
      <c r="AOV17" s="224"/>
      <c r="AOW17" s="224"/>
      <c r="AOX17" s="224"/>
      <c r="AOY17" s="224"/>
      <c r="AOZ17" s="224"/>
      <c r="APA17" s="224"/>
      <c r="APB17" s="224"/>
      <c r="APC17" s="224"/>
      <c r="APD17" s="224"/>
      <c r="APE17" s="224"/>
      <c r="APF17" s="224"/>
      <c r="APG17" s="224"/>
      <c r="APH17" s="224"/>
      <c r="API17" s="224"/>
      <c r="APJ17" s="224"/>
      <c r="APK17" s="224"/>
      <c r="APL17" s="224"/>
      <c r="APM17" s="224"/>
      <c r="APN17" s="224"/>
      <c r="APO17" s="224"/>
      <c r="APP17" s="224"/>
      <c r="APQ17" s="224"/>
      <c r="APR17" s="224"/>
      <c r="APS17" s="224"/>
      <c r="APT17" s="224"/>
      <c r="APU17" s="224"/>
      <c r="APV17" s="224"/>
      <c r="APW17" s="224"/>
      <c r="APX17" s="224"/>
      <c r="APY17" s="224"/>
      <c r="APZ17" s="224"/>
      <c r="AQA17" s="224"/>
      <c r="AQB17" s="224"/>
      <c r="AQC17" s="224"/>
      <c r="AQD17" s="224"/>
      <c r="AQE17" s="224"/>
      <c r="AQF17" s="224"/>
      <c r="AQG17" s="224"/>
      <c r="AQH17" s="224"/>
      <c r="AQI17" s="224"/>
      <c r="AQJ17" s="224"/>
      <c r="AQK17" s="224"/>
      <c r="AQL17" s="224"/>
      <c r="AQM17" s="224"/>
      <c r="AQN17" s="224"/>
      <c r="AQO17" s="224"/>
      <c r="AQP17" s="224"/>
      <c r="AQQ17" s="224"/>
      <c r="AQR17" s="224"/>
      <c r="AQS17" s="224"/>
      <c r="AQT17" s="224"/>
      <c r="AQU17" s="224"/>
      <c r="AQV17" s="224"/>
      <c r="AQW17" s="224"/>
      <c r="AQX17" s="224"/>
      <c r="AQY17" s="224"/>
      <c r="AQZ17" s="224"/>
      <c r="ARA17" s="224"/>
      <c r="ARB17" s="224"/>
      <c r="ARC17" s="224"/>
      <c r="ARD17" s="224"/>
      <c r="ARE17" s="224"/>
      <c r="ARF17" s="224"/>
      <c r="ARG17" s="224"/>
      <c r="ARH17" s="224"/>
      <c r="ARI17" s="224"/>
      <c r="ARJ17" s="224"/>
      <c r="ARK17" s="224"/>
      <c r="ARL17" s="224"/>
      <c r="ARM17" s="224"/>
      <c r="ARN17" s="224"/>
      <c r="ARO17" s="224"/>
      <c r="ARP17" s="224"/>
      <c r="ARQ17" s="224"/>
      <c r="ARR17" s="224"/>
      <c r="ARS17" s="224"/>
      <c r="ART17" s="224"/>
      <c r="ARU17" s="224"/>
      <c r="ARV17" s="224"/>
      <c r="ARW17" s="224"/>
      <c r="ARX17" s="224"/>
      <c r="ARY17" s="224"/>
      <c r="ARZ17" s="224"/>
      <c r="ASA17" s="224"/>
      <c r="ASB17" s="224"/>
      <c r="ASC17" s="224"/>
      <c r="ASD17" s="224"/>
      <c r="ASE17" s="224"/>
      <c r="ASF17" s="224"/>
      <c r="ASG17" s="224"/>
      <c r="ASH17" s="224"/>
      <c r="ASI17" s="224"/>
      <c r="ASJ17" s="224"/>
      <c r="ASK17" s="224"/>
      <c r="ASL17" s="224"/>
      <c r="ASM17" s="224"/>
      <c r="ASN17" s="224"/>
      <c r="ASO17" s="224"/>
      <c r="ASP17" s="224"/>
      <c r="ASQ17" s="224"/>
      <c r="ASR17" s="224"/>
      <c r="ASS17" s="224"/>
      <c r="AST17" s="224"/>
      <c r="ASU17" s="224"/>
      <c r="ASV17" s="224"/>
      <c r="ASW17" s="224"/>
      <c r="ASX17" s="224"/>
      <c r="ASY17" s="224"/>
      <c r="ASZ17" s="224"/>
      <c r="ATA17" s="224"/>
      <c r="ATB17" s="224"/>
      <c r="ATC17" s="224"/>
      <c r="ATD17" s="224"/>
      <c r="ATE17" s="224"/>
      <c r="ATF17" s="224"/>
      <c r="ATG17" s="224"/>
      <c r="ATH17" s="224"/>
      <c r="ATI17" s="224"/>
      <c r="ATJ17" s="224"/>
      <c r="ATK17" s="224"/>
      <c r="ATL17" s="224"/>
      <c r="ATM17" s="224"/>
      <c r="ATN17" s="224"/>
      <c r="ATO17" s="224"/>
      <c r="ATP17" s="224"/>
      <c r="ATQ17" s="224"/>
      <c r="ATR17" s="224"/>
      <c r="ATS17" s="224"/>
      <c r="ATT17" s="224"/>
      <c r="ATU17" s="224"/>
      <c r="ATV17" s="224"/>
      <c r="ATW17" s="224"/>
      <c r="ATX17" s="224"/>
      <c r="ATY17" s="224"/>
      <c r="ATZ17" s="224"/>
      <c r="AUA17" s="224"/>
      <c r="AUB17" s="224"/>
      <c r="AUC17" s="224"/>
      <c r="AUD17" s="224"/>
      <c r="AUE17" s="224"/>
      <c r="AUF17" s="224"/>
      <c r="AUG17" s="224"/>
      <c r="AUH17" s="224"/>
      <c r="AUI17" s="224"/>
      <c r="AUJ17" s="224"/>
      <c r="AUK17" s="224"/>
      <c r="AUL17" s="224"/>
      <c r="AUM17" s="224"/>
      <c r="AUN17" s="224"/>
      <c r="AUO17" s="224"/>
      <c r="AUP17" s="224"/>
      <c r="AUQ17" s="224"/>
      <c r="AUR17" s="224"/>
      <c r="AUS17" s="224"/>
      <c r="AUT17" s="224"/>
      <c r="AUU17" s="224"/>
      <c r="AUV17" s="224"/>
      <c r="AUW17" s="224"/>
      <c r="AUX17" s="224"/>
      <c r="AUY17" s="224"/>
      <c r="AUZ17" s="224"/>
      <c r="AVA17" s="224"/>
      <c r="AVB17" s="224"/>
      <c r="AVC17" s="224"/>
      <c r="AVD17" s="224"/>
      <c r="AVE17" s="224"/>
      <c r="AVF17" s="224"/>
      <c r="AVG17" s="224"/>
      <c r="AVH17" s="224"/>
      <c r="AVI17" s="224"/>
      <c r="AVJ17" s="224"/>
      <c r="AVK17" s="224"/>
      <c r="AVL17" s="224"/>
      <c r="AVM17" s="224"/>
      <c r="AVN17" s="224"/>
      <c r="AVO17" s="224"/>
      <c r="AVP17" s="224"/>
      <c r="AVQ17" s="224"/>
      <c r="AVR17" s="224"/>
      <c r="AVS17" s="224"/>
      <c r="AVT17" s="224"/>
      <c r="AVU17" s="224"/>
      <c r="AVV17" s="224"/>
      <c r="AVW17" s="224"/>
      <c r="AVX17" s="224"/>
      <c r="AVY17" s="224"/>
      <c r="AVZ17" s="224"/>
      <c r="AWA17" s="224"/>
      <c r="AWB17" s="224"/>
      <c r="AWC17" s="224"/>
      <c r="AWD17" s="224"/>
      <c r="AWE17" s="224"/>
      <c r="AWF17" s="224"/>
      <c r="AWG17" s="224"/>
      <c r="AWH17" s="224"/>
      <c r="AWI17" s="224"/>
      <c r="AWJ17" s="224"/>
      <c r="AWK17" s="224"/>
      <c r="AWL17" s="224"/>
      <c r="AWM17" s="224"/>
      <c r="AWN17" s="224"/>
      <c r="AWO17" s="224"/>
      <c r="AWP17" s="224"/>
      <c r="AWQ17" s="224"/>
      <c r="AWR17" s="224"/>
      <c r="AWS17" s="224"/>
      <c r="AWT17" s="224"/>
      <c r="AWU17" s="224"/>
      <c r="AWV17" s="224"/>
      <c r="AWW17" s="224"/>
      <c r="AWX17" s="224"/>
      <c r="AWY17" s="224"/>
      <c r="AWZ17" s="224"/>
      <c r="AXA17" s="224"/>
      <c r="AXB17" s="224"/>
      <c r="AXC17" s="224"/>
      <c r="AXD17" s="224"/>
      <c r="AXE17" s="224"/>
      <c r="AXF17" s="224"/>
      <c r="AXG17" s="224"/>
      <c r="AXH17" s="224"/>
      <c r="AXI17" s="224"/>
      <c r="AXJ17" s="224"/>
      <c r="AXK17" s="224"/>
      <c r="AXL17" s="224"/>
      <c r="AXM17" s="224"/>
      <c r="AXN17" s="224"/>
      <c r="AXO17" s="224"/>
      <c r="AXP17" s="224"/>
      <c r="AXQ17" s="224"/>
      <c r="AXR17" s="224"/>
      <c r="AXS17" s="224"/>
      <c r="AXT17" s="224"/>
      <c r="AXU17" s="224"/>
      <c r="AXV17" s="224"/>
      <c r="AXW17" s="224"/>
      <c r="AXX17" s="224"/>
      <c r="AXY17" s="224"/>
      <c r="AXZ17" s="224"/>
      <c r="AYA17" s="224"/>
      <c r="AYB17" s="224"/>
      <c r="AYC17" s="224"/>
      <c r="AYD17" s="224"/>
      <c r="AYE17" s="224"/>
      <c r="AYF17" s="224"/>
      <c r="AYG17" s="224"/>
      <c r="AYH17" s="224"/>
      <c r="AYI17" s="224"/>
      <c r="AYJ17" s="224"/>
      <c r="AYK17" s="224"/>
      <c r="AYL17" s="224"/>
      <c r="AYM17" s="224"/>
      <c r="AYN17" s="224"/>
      <c r="AYO17" s="224"/>
      <c r="AYP17" s="224"/>
      <c r="AYQ17" s="224"/>
      <c r="AYR17" s="224"/>
      <c r="AYS17" s="224"/>
      <c r="AYT17" s="224"/>
      <c r="AYU17" s="224"/>
      <c r="AYV17" s="224"/>
      <c r="AYW17" s="224"/>
      <c r="AYX17" s="224"/>
      <c r="AYY17" s="224"/>
      <c r="AYZ17" s="224"/>
      <c r="AZA17" s="224"/>
      <c r="AZB17" s="224"/>
      <c r="AZC17" s="224"/>
      <c r="AZD17" s="224"/>
      <c r="AZE17" s="224"/>
      <c r="AZF17" s="224"/>
      <c r="AZG17" s="224"/>
      <c r="AZH17" s="224"/>
      <c r="AZI17" s="224"/>
      <c r="AZJ17" s="224"/>
      <c r="AZK17" s="224"/>
      <c r="AZL17" s="224"/>
      <c r="AZM17" s="224"/>
      <c r="AZN17" s="224"/>
      <c r="AZO17" s="224"/>
      <c r="AZP17" s="224"/>
      <c r="AZQ17" s="224"/>
      <c r="AZR17" s="224"/>
      <c r="AZS17" s="224"/>
      <c r="AZT17" s="224"/>
      <c r="AZU17" s="224"/>
      <c r="AZV17" s="224"/>
      <c r="AZW17" s="224"/>
      <c r="AZX17" s="224"/>
      <c r="AZY17" s="224"/>
      <c r="AZZ17" s="224"/>
      <c r="BAA17" s="224"/>
      <c r="BAB17" s="224"/>
      <c r="BAC17" s="224"/>
      <c r="BAD17" s="224"/>
      <c r="BAE17" s="224"/>
      <c r="BAF17" s="224"/>
      <c r="BAG17" s="224"/>
      <c r="BAH17" s="224"/>
      <c r="BAI17" s="224"/>
      <c r="BAJ17" s="224"/>
      <c r="BAK17" s="224"/>
      <c r="BAL17" s="224"/>
      <c r="BAM17" s="224"/>
      <c r="BAN17" s="224"/>
      <c r="BAO17" s="224"/>
      <c r="BAP17" s="224"/>
      <c r="BAQ17" s="224"/>
      <c r="BAR17" s="224"/>
      <c r="BAS17" s="224"/>
      <c r="BAT17" s="224"/>
      <c r="BAU17" s="224"/>
      <c r="BAV17" s="224"/>
      <c r="BAW17" s="224"/>
      <c r="BAX17" s="224"/>
      <c r="BAY17" s="224"/>
      <c r="BAZ17" s="224"/>
      <c r="BBA17" s="224"/>
      <c r="BBB17" s="224"/>
      <c r="BBC17" s="224"/>
      <c r="BBD17" s="224"/>
      <c r="BBE17" s="224"/>
      <c r="BBF17" s="224"/>
      <c r="BBG17" s="224"/>
      <c r="BBH17" s="224"/>
      <c r="BBI17" s="224"/>
      <c r="BBJ17" s="224"/>
      <c r="BBK17" s="224"/>
      <c r="BBL17" s="224"/>
      <c r="BBM17" s="224"/>
      <c r="BBN17" s="224"/>
      <c r="BBO17" s="224"/>
      <c r="BBP17" s="224"/>
      <c r="BBQ17" s="224"/>
      <c r="BBR17" s="224"/>
      <c r="BBS17" s="224"/>
      <c r="BBT17" s="224"/>
      <c r="BBU17" s="224"/>
      <c r="BBV17" s="224"/>
      <c r="BBW17" s="224"/>
      <c r="BBX17" s="224"/>
      <c r="BBY17" s="224"/>
      <c r="BBZ17" s="224"/>
      <c r="BCA17" s="224"/>
      <c r="BCB17" s="224"/>
      <c r="BCC17" s="224"/>
      <c r="BCD17" s="224"/>
      <c r="BCE17" s="224"/>
      <c r="BCF17" s="224"/>
      <c r="BCG17" s="224"/>
      <c r="BCH17" s="224"/>
      <c r="BCI17" s="224"/>
      <c r="BCJ17" s="224"/>
      <c r="BCK17" s="224"/>
      <c r="BCL17" s="224"/>
      <c r="BCM17" s="224"/>
      <c r="BCN17" s="224"/>
      <c r="BCO17" s="224"/>
      <c r="BCP17" s="224"/>
      <c r="BCQ17" s="224"/>
      <c r="BCR17" s="224"/>
      <c r="BCS17" s="224"/>
      <c r="BCT17" s="224"/>
      <c r="BCU17" s="224"/>
      <c r="BCV17" s="224"/>
      <c r="BCW17" s="224"/>
      <c r="BCX17" s="224"/>
      <c r="BCY17" s="224"/>
      <c r="BCZ17" s="224"/>
      <c r="BDA17" s="224"/>
      <c r="BDB17" s="224"/>
      <c r="BDC17" s="224"/>
      <c r="BDD17" s="224"/>
      <c r="BDE17" s="224"/>
      <c r="BDF17" s="224"/>
      <c r="BDG17" s="224"/>
      <c r="BDH17" s="224"/>
      <c r="BDI17" s="224"/>
      <c r="BDJ17" s="224"/>
      <c r="BDK17" s="224"/>
      <c r="BDL17" s="224"/>
      <c r="BDM17" s="224"/>
      <c r="BDN17" s="224"/>
      <c r="BDO17" s="224"/>
      <c r="BDP17" s="224"/>
      <c r="BDQ17" s="224"/>
      <c r="BDR17" s="224"/>
      <c r="BDS17" s="224"/>
      <c r="BDT17" s="224"/>
      <c r="BDU17" s="224"/>
      <c r="BDV17" s="224"/>
      <c r="BDW17" s="224"/>
      <c r="BDX17" s="224"/>
      <c r="BDY17" s="224"/>
      <c r="BDZ17" s="224"/>
      <c r="BEA17" s="224"/>
      <c r="BEB17" s="224"/>
      <c r="BEC17" s="224"/>
      <c r="BED17" s="224"/>
      <c r="BEE17" s="224"/>
      <c r="BEF17" s="224"/>
      <c r="BEG17" s="224"/>
      <c r="BEH17" s="224"/>
      <c r="BEI17" s="224"/>
      <c r="BEJ17" s="224"/>
      <c r="BEK17" s="224"/>
      <c r="BEL17" s="224"/>
      <c r="BEM17" s="224"/>
      <c r="BEN17" s="224"/>
      <c r="BEO17" s="224"/>
      <c r="BEP17" s="224"/>
      <c r="BEQ17" s="224"/>
      <c r="BER17" s="224"/>
      <c r="BES17" s="224"/>
      <c r="BET17" s="224"/>
      <c r="BEU17" s="224"/>
      <c r="BEV17" s="224"/>
      <c r="BEW17" s="224"/>
      <c r="BEX17" s="224"/>
      <c r="BEY17" s="224"/>
      <c r="BEZ17" s="224"/>
      <c r="BFA17" s="224"/>
      <c r="BFB17" s="224"/>
      <c r="BFC17" s="224"/>
      <c r="BFD17" s="224"/>
      <c r="BFE17" s="224"/>
      <c r="BFF17" s="224"/>
      <c r="BFG17" s="224"/>
      <c r="BFH17" s="224"/>
      <c r="BFI17" s="224"/>
      <c r="BFJ17" s="224"/>
      <c r="BFK17" s="224"/>
      <c r="BFL17" s="224"/>
      <c r="BFM17" s="224"/>
      <c r="BFN17" s="224"/>
      <c r="BFO17" s="224"/>
      <c r="BFP17" s="224"/>
      <c r="BFQ17" s="224"/>
      <c r="BFR17" s="224"/>
      <c r="BFS17" s="224"/>
      <c r="BFT17" s="224"/>
      <c r="BFU17" s="224"/>
      <c r="BFV17" s="224"/>
      <c r="BFW17" s="224"/>
      <c r="BFX17" s="224"/>
      <c r="BFY17" s="224"/>
      <c r="BFZ17" s="224"/>
      <c r="BGA17" s="224"/>
      <c r="BGB17" s="224"/>
      <c r="BGC17" s="224"/>
      <c r="BGD17" s="224"/>
      <c r="BGE17" s="224"/>
      <c r="BGF17" s="224"/>
      <c r="BGG17" s="224"/>
      <c r="BGH17" s="224"/>
      <c r="BGI17" s="224"/>
      <c r="BGJ17" s="224"/>
      <c r="BGK17" s="224"/>
      <c r="BGL17" s="224"/>
      <c r="BGM17" s="224"/>
      <c r="BGN17" s="224"/>
      <c r="BGO17" s="224"/>
      <c r="BGP17" s="224"/>
      <c r="BGQ17" s="224"/>
      <c r="BGR17" s="224"/>
      <c r="BGS17" s="224"/>
      <c r="BGT17" s="224"/>
      <c r="BGU17" s="224"/>
      <c r="BGV17" s="224"/>
      <c r="BGW17" s="224"/>
      <c r="BGX17" s="224"/>
      <c r="BGY17" s="224"/>
      <c r="BGZ17" s="224"/>
      <c r="BHA17" s="224"/>
      <c r="BHB17" s="224"/>
      <c r="BHC17" s="224"/>
      <c r="BHD17" s="224"/>
      <c r="BHE17" s="224"/>
      <c r="BHF17" s="224"/>
      <c r="BHG17" s="224"/>
      <c r="BHH17" s="224"/>
      <c r="BHI17" s="224"/>
      <c r="BHJ17" s="224"/>
      <c r="BHK17" s="224"/>
      <c r="BHL17" s="224"/>
      <c r="BHM17" s="224"/>
      <c r="BHN17" s="224"/>
      <c r="BHO17" s="224"/>
      <c r="BHP17" s="224"/>
      <c r="BHQ17" s="224"/>
      <c r="BHR17" s="224"/>
      <c r="BHS17" s="224"/>
      <c r="BHT17" s="224"/>
      <c r="BHU17" s="224"/>
      <c r="BHV17" s="224"/>
      <c r="BHW17" s="224"/>
      <c r="BHX17" s="224"/>
      <c r="BHY17" s="224"/>
      <c r="BHZ17" s="224"/>
      <c r="BIA17" s="224"/>
      <c r="BIB17" s="224"/>
      <c r="BIC17" s="224"/>
      <c r="BID17" s="224"/>
      <c r="BIE17" s="224"/>
      <c r="BIF17" s="224"/>
      <c r="BIG17" s="224"/>
      <c r="BIH17" s="224"/>
      <c r="BII17" s="224"/>
      <c r="BIJ17" s="224"/>
      <c r="BIK17" s="224"/>
      <c r="BIL17" s="224"/>
      <c r="BIM17" s="224"/>
      <c r="BIN17" s="224"/>
      <c r="BIO17" s="224"/>
      <c r="BIP17" s="224"/>
      <c r="BIQ17" s="224"/>
      <c r="BIR17" s="224"/>
      <c r="BIS17" s="224"/>
      <c r="BIT17" s="224"/>
      <c r="BIU17" s="224"/>
      <c r="BIV17" s="224"/>
      <c r="BIW17" s="224"/>
      <c r="BIX17" s="224"/>
      <c r="BIY17" s="224"/>
      <c r="BIZ17" s="224"/>
      <c r="BJA17" s="224"/>
      <c r="BJB17" s="224"/>
      <c r="BJC17" s="224"/>
      <c r="BJD17" s="224"/>
      <c r="BJE17" s="224"/>
      <c r="BJF17" s="224"/>
      <c r="BJG17" s="224"/>
      <c r="BJH17" s="224"/>
      <c r="BJI17" s="224"/>
      <c r="BJJ17" s="224"/>
      <c r="BJK17" s="224"/>
      <c r="BJL17" s="224"/>
      <c r="BJM17" s="224"/>
      <c r="BJN17" s="224"/>
      <c r="BJO17" s="224"/>
      <c r="BJP17" s="224"/>
      <c r="BJQ17" s="224"/>
      <c r="BJR17" s="224"/>
      <c r="BJS17" s="224"/>
      <c r="BJT17" s="224"/>
      <c r="BJU17" s="224"/>
      <c r="BJV17" s="224"/>
      <c r="BJW17" s="224"/>
      <c r="BJX17" s="224"/>
      <c r="BJY17" s="224"/>
      <c r="BJZ17" s="224"/>
      <c r="BKA17" s="224"/>
      <c r="BKB17" s="224"/>
      <c r="BKC17" s="224"/>
      <c r="BKD17" s="224"/>
      <c r="BKE17" s="224"/>
      <c r="BKF17" s="224"/>
      <c r="BKG17" s="224"/>
      <c r="BKH17" s="224"/>
      <c r="BKI17" s="224"/>
      <c r="BKJ17" s="224"/>
      <c r="BKK17" s="224"/>
      <c r="BKL17" s="224"/>
      <c r="BKM17" s="224"/>
      <c r="BKN17" s="224"/>
      <c r="BKO17" s="224"/>
      <c r="BKP17" s="224"/>
      <c r="BKQ17" s="224"/>
      <c r="BKR17" s="224"/>
      <c r="BKS17" s="224"/>
      <c r="BKT17" s="224"/>
      <c r="BKU17" s="224"/>
      <c r="BKV17" s="224"/>
      <c r="BKW17" s="224"/>
      <c r="BKX17" s="224"/>
      <c r="BKY17" s="224"/>
      <c r="BKZ17" s="224"/>
      <c r="BLA17" s="224"/>
      <c r="BLB17" s="224"/>
      <c r="BLC17" s="224"/>
      <c r="BLD17" s="224"/>
      <c r="BLE17" s="224"/>
      <c r="BLF17" s="224"/>
      <c r="BLG17" s="224"/>
      <c r="BLH17" s="224"/>
      <c r="BLI17" s="224"/>
      <c r="BLJ17" s="224"/>
      <c r="BLK17" s="224"/>
      <c r="BLL17" s="224"/>
      <c r="BLM17" s="224"/>
      <c r="BLN17" s="224"/>
      <c r="BLO17" s="224"/>
      <c r="BLP17" s="224"/>
      <c r="BLQ17" s="224"/>
      <c r="BLR17" s="224"/>
      <c r="BLS17" s="224"/>
      <c r="BLT17" s="224"/>
      <c r="BLU17" s="224"/>
      <c r="BLV17" s="224"/>
      <c r="BLW17" s="224"/>
      <c r="BLX17" s="224"/>
      <c r="BLY17" s="224"/>
      <c r="BLZ17" s="224"/>
      <c r="BMA17" s="224"/>
      <c r="BMB17" s="224"/>
      <c r="BMC17" s="224"/>
      <c r="BMD17" s="224"/>
      <c r="BME17" s="224"/>
      <c r="BMF17" s="224"/>
      <c r="BMG17" s="224"/>
      <c r="BMH17" s="224"/>
      <c r="BMI17" s="224"/>
      <c r="BMJ17" s="224"/>
      <c r="BMK17" s="224"/>
      <c r="BML17" s="224"/>
      <c r="BMM17" s="224"/>
      <c r="BMN17" s="224"/>
      <c r="BMO17" s="224"/>
      <c r="BMP17" s="224"/>
      <c r="BMQ17" s="224"/>
      <c r="BMR17" s="224"/>
      <c r="BMS17" s="224"/>
      <c r="BMT17" s="224"/>
      <c r="BMU17" s="224"/>
      <c r="BMV17" s="224"/>
      <c r="BMW17" s="224"/>
      <c r="BMX17" s="224"/>
      <c r="BMY17" s="224"/>
      <c r="BMZ17" s="224"/>
      <c r="BNA17" s="224"/>
      <c r="BNB17" s="224"/>
      <c r="BNC17" s="224"/>
      <c r="BND17" s="224"/>
      <c r="BNE17" s="224"/>
      <c r="BNF17" s="224"/>
      <c r="BNG17" s="224"/>
      <c r="BNH17" s="224"/>
      <c r="BNI17" s="224"/>
      <c r="BNJ17" s="224"/>
      <c r="BNK17" s="224"/>
      <c r="BNL17" s="224"/>
      <c r="BNM17" s="224"/>
      <c r="BNN17" s="224"/>
      <c r="BNO17" s="224"/>
      <c r="BNP17" s="224"/>
      <c r="BNQ17" s="224"/>
      <c r="BNR17" s="224"/>
      <c r="BNS17" s="224"/>
      <c r="BNT17" s="224"/>
      <c r="BNU17" s="224"/>
      <c r="BNV17" s="224"/>
      <c r="BNW17" s="224"/>
      <c r="BNX17" s="224"/>
      <c r="BNY17" s="224"/>
      <c r="BNZ17" s="224"/>
      <c r="BOA17" s="224"/>
      <c r="BOB17" s="224"/>
      <c r="BOC17" s="224"/>
      <c r="BOD17" s="224"/>
      <c r="BOE17" s="224"/>
      <c r="BOF17" s="224"/>
      <c r="BOG17" s="224"/>
      <c r="BOH17" s="224"/>
      <c r="BOI17" s="224"/>
      <c r="BOJ17" s="224"/>
      <c r="BOK17" s="224"/>
      <c r="BOL17" s="224"/>
      <c r="BOM17" s="224"/>
      <c r="BON17" s="224"/>
      <c r="BOO17" s="224"/>
      <c r="BOP17" s="224"/>
      <c r="BOQ17" s="224"/>
      <c r="BOR17" s="224"/>
      <c r="BOS17" s="224"/>
      <c r="BOT17" s="224"/>
      <c r="BOU17" s="224"/>
      <c r="BOV17" s="224"/>
      <c r="BOW17" s="224"/>
      <c r="BOX17" s="224"/>
      <c r="BOY17" s="224"/>
      <c r="BOZ17" s="224"/>
      <c r="BPA17" s="224"/>
      <c r="BPB17" s="224"/>
      <c r="BPC17" s="224"/>
      <c r="BPD17" s="224"/>
      <c r="BPE17" s="224"/>
      <c r="BPF17" s="224"/>
      <c r="BPG17" s="224"/>
      <c r="BPH17" s="224"/>
      <c r="BPI17" s="224"/>
      <c r="BPJ17" s="224"/>
      <c r="BPK17" s="224"/>
      <c r="BPL17" s="224"/>
      <c r="BPM17" s="224"/>
      <c r="BPN17" s="224"/>
      <c r="BPO17" s="224"/>
      <c r="BPP17" s="224"/>
      <c r="BPQ17" s="224"/>
      <c r="BPR17" s="224"/>
      <c r="BPS17" s="224"/>
      <c r="BPT17" s="224"/>
      <c r="BPU17" s="224"/>
      <c r="BPV17" s="224"/>
      <c r="BPW17" s="224"/>
      <c r="BPX17" s="224"/>
      <c r="BPY17" s="224"/>
      <c r="BPZ17" s="224"/>
      <c r="BQA17" s="224"/>
      <c r="BQB17" s="224"/>
      <c r="BQC17" s="224"/>
      <c r="BQD17" s="224"/>
      <c r="BQE17" s="224"/>
      <c r="BQF17" s="224"/>
      <c r="BQG17" s="224"/>
      <c r="BQH17" s="224"/>
      <c r="BQI17" s="224"/>
      <c r="BQJ17" s="224"/>
      <c r="BQK17" s="224"/>
      <c r="BQL17" s="224"/>
      <c r="BQM17" s="224"/>
      <c r="BQN17" s="224"/>
      <c r="BQO17" s="224"/>
      <c r="BQP17" s="224"/>
      <c r="BQQ17" s="224"/>
      <c r="BQR17" s="224"/>
      <c r="BQS17" s="224"/>
      <c r="BQT17" s="224"/>
      <c r="BQU17" s="224"/>
      <c r="BQV17" s="224"/>
      <c r="BQW17" s="224"/>
      <c r="BQX17" s="224"/>
      <c r="BQY17" s="224"/>
      <c r="BQZ17" s="224"/>
      <c r="BRA17" s="224"/>
      <c r="BRB17" s="224"/>
      <c r="BRC17" s="224"/>
      <c r="BRD17" s="224"/>
      <c r="BRE17" s="224"/>
      <c r="BRF17" s="224"/>
      <c r="BRG17" s="224"/>
      <c r="BRH17" s="224"/>
      <c r="BRI17" s="224"/>
      <c r="BRJ17" s="224"/>
      <c r="BRK17" s="224"/>
      <c r="BRL17" s="224"/>
      <c r="BRM17" s="224"/>
      <c r="BRN17" s="224"/>
      <c r="BRO17" s="224"/>
      <c r="BRP17" s="224"/>
      <c r="BRQ17" s="224"/>
      <c r="BRR17" s="224"/>
      <c r="BRS17" s="224"/>
      <c r="BRT17" s="224"/>
      <c r="BRU17" s="224"/>
      <c r="BRV17" s="224"/>
      <c r="BRW17" s="224"/>
      <c r="BRX17" s="224"/>
      <c r="BRY17" s="224"/>
      <c r="BRZ17" s="224"/>
      <c r="BSA17" s="224"/>
      <c r="BSB17" s="224"/>
      <c r="BSC17" s="224"/>
      <c r="BSD17" s="224"/>
      <c r="BSE17" s="224"/>
      <c r="BSF17" s="224"/>
      <c r="BSG17" s="224"/>
      <c r="BSH17" s="224"/>
      <c r="BSI17" s="224"/>
      <c r="BSJ17" s="224"/>
      <c r="BSK17" s="224"/>
      <c r="BSL17" s="224"/>
      <c r="BSM17" s="224"/>
      <c r="BSN17" s="224"/>
      <c r="BSO17" s="224"/>
      <c r="BSP17" s="224"/>
      <c r="BSQ17" s="224"/>
      <c r="BSR17" s="224"/>
      <c r="BSS17" s="224"/>
      <c r="BST17" s="224"/>
      <c r="BSU17" s="224"/>
      <c r="BSV17" s="224"/>
      <c r="BSW17" s="224"/>
      <c r="BSX17" s="224"/>
      <c r="BSY17" s="224"/>
      <c r="BSZ17" s="224"/>
      <c r="BTA17" s="224"/>
      <c r="BTB17" s="224"/>
      <c r="BTC17" s="224"/>
      <c r="BTD17" s="224"/>
      <c r="BTE17" s="224"/>
      <c r="BTF17" s="224"/>
      <c r="BTG17" s="224"/>
      <c r="BTH17" s="224"/>
      <c r="BTI17" s="224"/>
      <c r="BTJ17" s="224"/>
      <c r="BTK17" s="224"/>
      <c r="BTL17" s="224"/>
      <c r="BTM17" s="224"/>
      <c r="BTN17" s="224"/>
      <c r="BTO17" s="224"/>
      <c r="BTP17" s="224"/>
      <c r="BTQ17" s="224"/>
      <c r="BTR17" s="224"/>
      <c r="BTS17" s="224"/>
      <c r="BTT17" s="224"/>
      <c r="BTU17" s="224"/>
      <c r="BTV17" s="224"/>
      <c r="BTW17" s="224"/>
      <c r="BTX17" s="224"/>
      <c r="BTY17" s="224"/>
      <c r="BTZ17" s="224"/>
      <c r="BUA17" s="224"/>
      <c r="BUB17" s="224"/>
      <c r="BUC17" s="224"/>
      <c r="BUD17" s="224"/>
      <c r="BUE17" s="224"/>
      <c r="BUF17" s="224"/>
      <c r="BUG17" s="224"/>
      <c r="BUH17" s="224"/>
      <c r="BUI17" s="224"/>
      <c r="BUJ17" s="224"/>
      <c r="BUK17" s="224"/>
      <c r="BUL17" s="224"/>
      <c r="BUM17" s="224"/>
      <c r="BUN17" s="224"/>
      <c r="BUO17" s="224"/>
      <c r="BUP17" s="224"/>
      <c r="BUQ17" s="224"/>
      <c r="BUR17" s="224"/>
      <c r="BUS17" s="224"/>
      <c r="BUT17" s="224"/>
      <c r="BUU17" s="224"/>
      <c r="BUV17" s="224"/>
      <c r="BUW17" s="224"/>
      <c r="BUX17" s="224"/>
      <c r="BUY17" s="224"/>
      <c r="BUZ17" s="224"/>
      <c r="BVA17" s="224"/>
      <c r="BVB17" s="224"/>
      <c r="BVC17" s="224"/>
      <c r="BVD17" s="224"/>
      <c r="BVE17" s="224"/>
      <c r="BVF17" s="224"/>
      <c r="BVG17" s="224"/>
      <c r="BVH17" s="224"/>
      <c r="BVI17" s="224"/>
      <c r="BVJ17" s="224"/>
      <c r="BVK17" s="224"/>
      <c r="BVL17" s="224"/>
      <c r="BVM17" s="224"/>
      <c r="BVN17" s="224"/>
      <c r="BVO17" s="224"/>
      <c r="BVP17" s="224"/>
      <c r="BVQ17" s="224"/>
      <c r="BVR17" s="224"/>
      <c r="BVS17" s="224"/>
      <c r="BVT17" s="224"/>
      <c r="BVU17" s="224"/>
      <c r="BVV17" s="224"/>
      <c r="BVW17" s="224"/>
      <c r="BVX17" s="224"/>
      <c r="BVY17" s="224"/>
      <c r="BVZ17" s="224"/>
      <c r="BWA17" s="224"/>
      <c r="BWB17" s="224"/>
      <c r="BWC17" s="224"/>
      <c r="BWD17" s="224"/>
      <c r="BWE17" s="224"/>
      <c r="BWF17" s="224"/>
      <c r="BWG17" s="224"/>
      <c r="BWH17" s="224"/>
      <c r="BWI17" s="224"/>
      <c r="BWJ17" s="224"/>
      <c r="BWK17" s="224"/>
      <c r="BWL17" s="224"/>
      <c r="BWM17" s="224"/>
      <c r="BWN17" s="224"/>
      <c r="BWO17" s="224"/>
      <c r="BWP17" s="224"/>
      <c r="BWQ17" s="224"/>
      <c r="BWR17" s="224"/>
      <c r="BWS17" s="224"/>
      <c r="BWT17" s="224"/>
      <c r="BWU17" s="224"/>
      <c r="BWV17" s="224"/>
      <c r="BWW17" s="224"/>
      <c r="BWX17" s="224"/>
      <c r="BWY17" s="224"/>
      <c r="BWZ17" s="224"/>
      <c r="BXA17" s="224"/>
      <c r="BXB17" s="224"/>
      <c r="BXC17" s="224"/>
      <c r="BXD17" s="224"/>
      <c r="BXE17" s="224"/>
      <c r="BXF17" s="224"/>
      <c r="BXG17" s="224"/>
      <c r="BXH17" s="224"/>
      <c r="BXI17" s="224"/>
      <c r="BXJ17" s="224"/>
      <c r="BXK17" s="224"/>
      <c r="BXL17" s="224"/>
      <c r="BXM17" s="224"/>
      <c r="BXN17" s="224"/>
      <c r="BXO17" s="224"/>
      <c r="BXP17" s="224"/>
      <c r="BXQ17" s="224"/>
      <c r="BXR17" s="224"/>
      <c r="BXS17" s="224"/>
      <c r="BXT17" s="224"/>
      <c r="BXU17" s="224"/>
      <c r="BXV17" s="224"/>
      <c r="BXW17" s="224"/>
      <c r="BXX17" s="224"/>
      <c r="BXY17" s="224"/>
      <c r="BXZ17" s="224"/>
      <c r="BYA17" s="224"/>
      <c r="BYB17" s="224"/>
      <c r="BYC17" s="224"/>
      <c r="BYD17" s="224"/>
      <c r="BYE17" s="224"/>
      <c r="BYF17" s="224"/>
      <c r="BYG17" s="224"/>
      <c r="BYH17" s="224"/>
      <c r="BYI17" s="224"/>
      <c r="BYJ17" s="224"/>
      <c r="BYK17" s="224"/>
      <c r="BYL17" s="224"/>
      <c r="BYM17" s="224"/>
      <c r="BYN17" s="224"/>
      <c r="BYO17" s="224"/>
      <c r="BYP17" s="224"/>
      <c r="BYQ17" s="224"/>
      <c r="BYR17" s="224"/>
      <c r="BYS17" s="224"/>
      <c r="BYT17" s="224"/>
      <c r="BYU17" s="224"/>
      <c r="BYV17" s="224"/>
      <c r="BYW17" s="224"/>
      <c r="BYX17" s="224"/>
      <c r="BYY17" s="224"/>
      <c r="BYZ17" s="224"/>
      <c r="BZA17" s="224"/>
      <c r="BZB17" s="224"/>
      <c r="BZC17" s="224"/>
      <c r="BZD17" s="224"/>
      <c r="BZE17" s="224"/>
      <c r="BZF17" s="224"/>
      <c r="BZG17" s="224"/>
      <c r="BZH17" s="224"/>
      <c r="BZI17" s="224"/>
      <c r="BZJ17" s="224"/>
      <c r="BZK17" s="224"/>
      <c r="BZL17" s="224"/>
      <c r="BZM17" s="224"/>
      <c r="BZN17" s="224"/>
      <c r="BZO17" s="224"/>
      <c r="BZP17" s="224"/>
      <c r="BZQ17" s="224"/>
      <c r="BZR17" s="224"/>
      <c r="BZS17" s="224"/>
      <c r="BZT17" s="224"/>
      <c r="BZU17" s="224"/>
      <c r="BZV17" s="224"/>
      <c r="BZW17" s="224"/>
      <c r="BZX17" s="224"/>
      <c r="BZY17" s="224"/>
      <c r="BZZ17" s="224"/>
      <c r="CAA17" s="224"/>
      <c r="CAB17" s="224"/>
      <c r="CAC17" s="224"/>
      <c r="CAD17" s="224"/>
      <c r="CAE17" s="224"/>
      <c r="CAF17" s="224"/>
      <c r="CAG17" s="224"/>
      <c r="CAH17" s="224"/>
      <c r="CAI17" s="224"/>
      <c r="CAJ17" s="224"/>
      <c r="CAK17" s="224"/>
      <c r="CAL17" s="224"/>
      <c r="CAM17" s="224"/>
      <c r="CAN17" s="224"/>
      <c r="CAO17" s="224"/>
      <c r="CAP17" s="224"/>
      <c r="CAQ17" s="224"/>
      <c r="CAR17" s="224"/>
      <c r="CAS17" s="224"/>
      <c r="CAT17" s="224"/>
      <c r="CAU17" s="224"/>
      <c r="CAV17" s="224"/>
      <c r="CAW17" s="224"/>
      <c r="CAX17" s="224"/>
      <c r="CAY17" s="224"/>
      <c r="CAZ17" s="224"/>
      <c r="CBA17" s="224"/>
      <c r="CBB17" s="224"/>
      <c r="CBC17" s="224"/>
      <c r="CBD17" s="224"/>
      <c r="CBE17" s="224"/>
      <c r="CBF17" s="224"/>
      <c r="CBG17" s="224"/>
      <c r="CBH17" s="224"/>
      <c r="CBI17" s="224"/>
      <c r="CBJ17" s="224"/>
      <c r="CBK17" s="224"/>
      <c r="CBL17" s="224"/>
      <c r="CBM17" s="224"/>
      <c r="CBN17" s="224"/>
      <c r="CBO17" s="224"/>
      <c r="CBP17" s="224"/>
      <c r="CBQ17" s="224"/>
      <c r="CBR17" s="224"/>
      <c r="CBS17" s="224"/>
      <c r="CBT17" s="224"/>
      <c r="CBU17" s="224"/>
      <c r="CBV17" s="224"/>
      <c r="CBW17" s="224"/>
      <c r="CBX17" s="224"/>
      <c r="CBY17" s="224"/>
      <c r="CBZ17" s="224"/>
      <c r="CCA17" s="224"/>
      <c r="CCB17" s="224"/>
      <c r="CCC17" s="224"/>
      <c r="CCD17" s="224"/>
      <c r="CCE17" s="224"/>
      <c r="CCF17" s="224"/>
      <c r="CCG17" s="224"/>
      <c r="CCH17" s="224"/>
      <c r="CCI17" s="224"/>
      <c r="CCJ17" s="224"/>
      <c r="CCK17" s="224"/>
      <c r="CCL17" s="224"/>
      <c r="CCM17" s="224"/>
      <c r="CCN17" s="224"/>
      <c r="CCO17" s="224"/>
      <c r="CCP17" s="224"/>
      <c r="CCQ17" s="224"/>
      <c r="CCR17" s="224"/>
      <c r="CCS17" s="224"/>
      <c r="CCT17" s="224"/>
      <c r="CCU17" s="224"/>
      <c r="CCV17" s="224"/>
      <c r="CCW17" s="224"/>
      <c r="CCX17" s="224"/>
      <c r="CCY17" s="224"/>
      <c r="CCZ17" s="224"/>
      <c r="CDA17" s="224"/>
      <c r="CDB17" s="224"/>
      <c r="CDC17" s="224"/>
      <c r="CDD17" s="224"/>
      <c r="CDE17" s="224"/>
      <c r="CDF17" s="224"/>
      <c r="CDG17" s="224"/>
      <c r="CDH17" s="224"/>
      <c r="CDI17" s="224"/>
      <c r="CDJ17" s="224"/>
      <c r="CDK17" s="224"/>
      <c r="CDL17" s="224"/>
      <c r="CDM17" s="224"/>
      <c r="CDN17" s="224"/>
      <c r="CDO17" s="224"/>
      <c r="CDP17" s="224"/>
      <c r="CDQ17" s="224"/>
      <c r="CDR17" s="224"/>
      <c r="CDS17" s="224"/>
      <c r="CDT17" s="224"/>
      <c r="CDU17" s="224"/>
      <c r="CDV17" s="224"/>
      <c r="CDW17" s="224"/>
      <c r="CDX17" s="224"/>
      <c r="CDY17" s="224"/>
      <c r="CDZ17" s="224"/>
      <c r="CEA17" s="224"/>
      <c r="CEB17" s="224"/>
      <c r="CEC17" s="224"/>
      <c r="CED17" s="224"/>
      <c r="CEE17" s="224"/>
      <c r="CEF17" s="224"/>
      <c r="CEG17" s="224"/>
      <c r="CEH17" s="224"/>
      <c r="CEI17" s="224"/>
      <c r="CEJ17" s="224"/>
      <c r="CEK17" s="224"/>
      <c r="CEL17" s="224"/>
      <c r="CEM17" s="224"/>
      <c r="CEN17" s="224"/>
      <c r="CEO17" s="224"/>
      <c r="CEP17" s="224"/>
      <c r="CEQ17" s="224"/>
      <c r="CER17" s="224"/>
      <c r="CES17" s="224"/>
      <c r="CET17" s="224"/>
      <c r="CEU17" s="224"/>
      <c r="CEV17" s="224"/>
      <c r="CEW17" s="224"/>
      <c r="CEX17" s="224"/>
      <c r="CEY17" s="224"/>
      <c r="CEZ17" s="224"/>
      <c r="CFA17" s="224"/>
      <c r="CFB17" s="224"/>
      <c r="CFC17" s="224"/>
      <c r="CFD17" s="224"/>
      <c r="CFE17" s="224"/>
      <c r="CFF17" s="224"/>
      <c r="CFG17" s="224"/>
      <c r="CFH17" s="224"/>
      <c r="CFI17" s="224"/>
      <c r="CFJ17" s="224"/>
      <c r="CFK17" s="224"/>
      <c r="CFL17" s="224"/>
      <c r="CFM17" s="224"/>
      <c r="CFN17" s="224"/>
      <c r="CFO17" s="224"/>
      <c r="CFP17" s="224"/>
      <c r="CFQ17" s="224"/>
      <c r="CFR17" s="224"/>
      <c r="CFS17" s="224"/>
      <c r="CFT17" s="224"/>
      <c r="CFU17" s="224"/>
      <c r="CFV17" s="224"/>
      <c r="CFW17" s="224"/>
      <c r="CFX17" s="224"/>
      <c r="CFY17" s="224"/>
      <c r="CFZ17" s="224"/>
      <c r="CGA17" s="224"/>
      <c r="CGB17" s="224"/>
      <c r="CGC17" s="224"/>
      <c r="CGD17" s="224"/>
      <c r="CGE17" s="224"/>
      <c r="CGF17" s="224"/>
      <c r="CGG17" s="224"/>
      <c r="CGH17" s="224"/>
      <c r="CGI17" s="224"/>
      <c r="CGJ17" s="224"/>
      <c r="CGK17" s="224"/>
      <c r="CGL17" s="224"/>
      <c r="CGM17" s="224"/>
      <c r="CGN17" s="224"/>
      <c r="CGO17" s="224"/>
      <c r="CGP17" s="224"/>
      <c r="CGQ17" s="224"/>
      <c r="CGR17" s="224"/>
      <c r="CGS17" s="224"/>
      <c r="CGT17" s="224"/>
      <c r="CGU17" s="224"/>
      <c r="CGV17" s="224"/>
      <c r="CGW17" s="224"/>
      <c r="CGX17" s="224"/>
      <c r="CGY17" s="224"/>
      <c r="CGZ17" s="224"/>
      <c r="CHA17" s="224"/>
      <c r="CHB17" s="224"/>
      <c r="CHC17" s="224"/>
      <c r="CHD17" s="224"/>
      <c r="CHE17" s="224"/>
      <c r="CHF17" s="224"/>
      <c r="CHG17" s="224"/>
      <c r="CHH17" s="224"/>
      <c r="CHI17" s="224"/>
      <c r="CHJ17" s="224"/>
      <c r="CHK17" s="224"/>
      <c r="CHL17" s="224"/>
      <c r="CHM17" s="224"/>
      <c r="CHN17" s="224"/>
      <c r="CHO17" s="224"/>
      <c r="CHP17" s="224"/>
      <c r="CHQ17" s="224"/>
      <c r="CHR17" s="224"/>
      <c r="CHS17" s="224"/>
      <c r="CHT17" s="224"/>
      <c r="CHU17" s="224"/>
      <c r="CHV17" s="224"/>
      <c r="CHW17" s="224"/>
      <c r="CHX17" s="224"/>
      <c r="CHY17" s="224"/>
      <c r="CHZ17" s="224"/>
      <c r="CIA17" s="224"/>
      <c r="CIB17" s="224"/>
      <c r="CIC17" s="224"/>
      <c r="CID17" s="224"/>
      <c r="CIE17" s="224"/>
      <c r="CIF17" s="224"/>
      <c r="CIG17" s="224"/>
      <c r="CIH17" s="224"/>
      <c r="CII17" s="224"/>
      <c r="CIJ17" s="224"/>
      <c r="CIK17" s="224"/>
      <c r="CIL17" s="224"/>
      <c r="CIM17" s="224"/>
      <c r="CIN17" s="224"/>
      <c r="CIO17" s="224"/>
      <c r="CIP17" s="224"/>
      <c r="CIQ17" s="224"/>
      <c r="CIR17" s="224"/>
      <c r="CIS17" s="224"/>
      <c r="CIT17" s="224"/>
      <c r="CIU17" s="224"/>
      <c r="CIV17" s="224"/>
      <c r="CIW17" s="224"/>
      <c r="CIX17" s="224"/>
      <c r="CIY17" s="224"/>
      <c r="CIZ17" s="224"/>
      <c r="CJA17" s="224"/>
      <c r="CJB17" s="224"/>
      <c r="CJC17" s="224"/>
      <c r="CJD17" s="224"/>
      <c r="CJE17" s="224"/>
      <c r="CJF17" s="224"/>
      <c r="CJG17" s="224"/>
      <c r="CJH17" s="224"/>
      <c r="CJI17" s="224"/>
      <c r="CJJ17" s="224"/>
      <c r="CJK17" s="224"/>
      <c r="CJL17" s="224"/>
      <c r="CJM17" s="224"/>
      <c r="CJN17" s="224"/>
      <c r="CJO17" s="224"/>
      <c r="CJP17" s="224"/>
      <c r="CJQ17" s="224"/>
      <c r="CJR17" s="224"/>
      <c r="CJS17" s="224"/>
      <c r="CJT17" s="224"/>
      <c r="CJU17" s="224"/>
      <c r="CJV17" s="224"/>
      <c r="CJW17" s="224"/>
      <c r="CJX17" s="224"/>
      <c r="CJY17" s="224"/>
      <c r="CJZ17" s="224"/>
      <c r="CKA17" s="224"/>
      <c r="CKB17" s="224"/>
      <c r="CKC17" s="224"/>
      <c r="CKD17" s="224"/>
      <c r="CKE17" s="224"/>
      <c r="CKF17" s="224"/>
      <c r="CKG17" s="224"/>
      <c r="CKH17" s="224"/>
      <c r="CKI17" s="224"/>
      <c r="CKJ17" s="224"/>
      <c r="CKK17" s="224"/>
      <c r="CKL17" s="224"/>
      <c r="CKM17" s="224"/>
      <c r="CKN17" s="224"/>
      <c r="CKO17" s="224"/>
      <c r="CKP17" s="224"/>
      <c r="CKQ17" s="224"/>
      <c r="CKR17" s="224"/>
      <c r="CKS17" s="224"/>
      <c r="CKT17" s="224"/>
      <c r="CKU17" s="224"/>
      <c r="CKV17" s="224"/>
      <c r="CKW17" s="224"/>
      <c r="CKX17" s="224"/>
      <c r="CKY17" s="224"/>
      <c r="CKZ17" s="224"/>
      <c r="CLA17" s="224"/>
      <c r="CLB17" s="224"/>
      <c r="CLC17" s="224"/>
      <c r="CLD17" s="224"/>
      <c r="CLE17" s="224"/>
      <c r="CLF17" s="224"/>
      <c r="CLG17" s="224"/>
      <c r="CLH17" s="224"/>
      <c r="CLI17" s="224"/>
      <c r="CLJ17" s="224"/>
      <c r="CLK17" s="224"/>
      <c r="CLL17" s="224"/>
      <c r="CLM17" s="224"/>
      <c r="CLN17" s="224"/>
      <c r="CLO17" s="224"/>
      <c r="CLP17" s="224"/>
      <c r="CLQ17" s="224"/>
      <c r="CLR17" s="224"/>
      <c r="CLS17" s="224"/>
      <c r="CLT17" s="224"/>
      <c r="CLU17" s="224"/>
      <c r="CLV17" s="224"/>
      <c r="CLW17" s="224"/>
      <c r="CLX17" s="224"/>
      <c r="CLY17" s="224"/>
      <c r="CLZ17" s="224"/>
      <c r="CMA17" s="224"/>
      <c r="CMB17" s="224"/>
      <c r="CMC17" s="224"/>
      <c r="CMD17" s="224"/>
      <c r="CME17" s="224"/>
      <c r="CMF17" s="224"/>
      <c r="CMG17" s="224"/>
      <c r="CMH17" s="224"/>
      <c r="CMI17" s="224"/>
      <c r="CMJ17" s="224"/>
      <c r="CMK17" s="224"/>
      <c r="CML17" s="224"/>
      <c r="CMM17" s="224"/>
      <c r="CMN17" s="224"/>
      <c r="CMO17" s="224"/>
      <c r="CMP17" s="224"/>
      <c r="CMQ17" s="224"/>
      <c r="CMR17" s="224"/>
      <c r="CMS17" s="224"/>
      <c r="CMT17" s="224"/>
      <c r="CMU17" s="224"/>
      <c r="CMV17" s="224"/>
      <c r="CMW17" s="224"/>
      <c r="CMX17" s="224"/>
      <c r="CMY17" s="224"/>
      <c r="CMZ17" s="224"/>
      <c r="CNA17" s="224"/>
      <c r="CNB17" s="224"/>
      <c r="CNC17" s="224"/>
      <c r="CND17" s="224"/>
      <c r="CNE17" s="224"/>
      <c r="CNF17" s="224"/>
      <c r="CNG17" s="224"/>
      <c r="CNH17" s="224"/>
      <c r="CNI17" s="224"/>
      <c r="CNJ17" s="224"/>
      <c r="CNK17" s="224"/>
      <c r="CNL17" s="224"/>
      <c r="CNM17" s="224"/>
      <c r="CNN17" s="224"/>
      <c r="CNO17" s="224"/>
      <c r="CNP17" s="224"/>
      <c r="CNQ17" s="224"/>
      <c r="CNR17" s="224"/>
      <c r="CNS17" s="224"/>
      <c r="CNT17" s="224"/>
      <c r="CNU17" s="224"/>
      <c r="CNV17" s="224"/>
      <c r="CNW17" s="224"/>
      <c r="CNX17" s="224"/>
      <c r="CNY17" s="224"/>
      <c r="CNZ17" s="224"/>
      <c r="COA17" s="224"/>
      <c r="COB17" s="224"/>
      <c r="COC17" s="224"/>
      <c r="COD17" s="224"/>
      <c r="COE17" s="224"/>
      <c r="COF17" s="224"/>
      <c r="COG17" s="224"/>
      <c r="COH17" s="224"/>
      <c r="COI17" s="224"/>
      <c r="COJ17" s="224"/>
      <c r="COK17" s="224"/>
      <c r="COL17" s="224"/>
      <c r="COM17" s="224"/>
      <c r="CON17" s="224"/>
      <c r="COO17" s="224"/>
      <c r="COP17" s="224"/>
      <c r="COQ17" s="224"/>
      <c r="COR17" s="224"/>
      <c r="COS17" s="224"/>
      <c r="COT17" s="224"/>
      <c r="COU17" s="224"/>
      <c r="COV17" s="224"/>
      <c r="COW17" s="224"/>
      <c r="COX17" s="224"/>
      <c r="COY17" s="224"/>
      <c r="COZ17" s="224"/>
      <c r="CPA17" s="224"/>
      <c r="CPB17" s="224"/>
      <c r="CPC17" s="224"/>
      <c r="CPD17" s="224"/>
      <c r="CPE17" s="224"/>
      <c r="CPF17" s="224"/>
      <c r="CPG17" s="224"/>
      <c r="CPH17" s="224"/>
      <c r="CPI17" s="224"/>
      <c r="CPJ17" s="224"/>
      <c r="CPK17" s="224"/>
      <c r="CPL17" s="224"/>
      <c r="CPM17" s="224"/>
      <c r="CPN17" s="224"/>
      <c r="CPO17" s="224"/>
      <c r="CPP17" s="224"/>
      <c r="CPQ17" s="224"/>
      <c r="CPR17" s="224"/>
      <c r="CPS17" s="224"/>
      <c r="CPT17" s="224"/>
      <c r="CPU17" s="224"/>
      <c r="CPV17" s="224"/>
      <c r="CPW17" s="224"/>
      <c r="CPX17" s="224"/>
      <c r="CPY17" s="224"/>
      <c r="CPZ17" s="224"/>
      <c r="CQA17" s="224"/>
      <c r="CQB17" s="224"/>
      <c r="CQC17" s="224"/>
      <c r="CQD17" s="224"/>
      <c r="CQE17" s="224"/>
      <c r="CQF17" s="224"/>
      <c r="CQG17" s="224"/>
      <c r="CQH17" s="224"/>
      <c r="CQI17" s="224"/>
      <c r="CQJ17" s="224"/>
      <c r="CQK17" s="224"/>
      <c r="CQL17" s="224"/>
      <c r="CQM17" s="224"/>
      <c r="CQN17" s="224"/>
      <c r="CQO17" s="224"/>
      <c r="CQP17" s="224"/>
      <c r="CQQ17" s="224"/>
      <c r="CQR17" s="224"/>
      <c r="CQS17" s="224"/>
      <c r="CQT17" s="224"/>
      <c r="CQU17" s="224"/>
      <c r="CQV17" s="224"/>
      <c r="CQW17" s="224"/>
      <c r="CQX17" s="224"/>
      <c r="CQY17" s="224"/>
      <c r="CQZ17" s="224"/>
      <c r="CRA17" s="224"/>
      <c r="CRB17" s="224"/>
      <c r="CRC17" s="224"/>
      <c r="CRD17" s="224"/>
      <c r="CRE17" s="224"/>
      <c r="CRF17" s="224"/>
      <c r="CRG17" s="224"/>
      <c r="CRH17" s="224"/>
      <c r="CRI17" s="224"/>
      <c r="CRJ17" s="224"/>
      <c r="CRK17" s="224"/>
      <c r="CRL17" s="224"/>
      <c r="CRM17" s="224"/>
      <c r="CRN17" s="224"/>
      <c r="CRO17" s="224"/>
      <c r="CRP17" s="224"/>
      <c r="CRQ17" s="224"/>
      <c r="CRR17" s="224"/>
      <c r="CRS17" s="224"/>
      <c r="CRT17" s="224"/>
      <c r="CRU17" s="224"/>
      <c r="CRV17" s="224"/>
      <c r="CRW17" s="224"/>
      <c r="CRX17" s="224"/>
      <c r="CRY17" s="224"/>
      <c r="CRZ17" s="224"/>
      <c r="CSA17" s="224"/>
      <c r="CSB17" s="224"/>
      <c r="CSC17" s="224"/>
      <c r="CSD17" s="224"/>
      <c r="CSE17" s="224"/>
      <c r="CSF17" s="224"/>
      <c r="CSG17" s="224"/>
      <c r="CSH17" s="224"/>
      <c r="CSI17" s="224"/>
      <c r="CSJ17" s="224"/>
      <c r="CSK17" s="224"/>
      <c r="CSL17" s="224"/>
      <c r="CSM17" s="224"/>
      <c r="CSN17" s="224"/>
      <c r="CSO17" s="224"/>
      <c r="CSP17" s="224"/>
      <c r="CSQ17" s="224"/>
      <c r="CSR17" s="224"/>
      <c r="CSS17" s="224"/>
      <c r="CST17" s="224"/>
      <c r="CSU17" s="224"/>
      <c r="CSV17" s="224"/>
      <c r="CSW17" s="224"/>
      <c r="CSX17" s="224"/>
      <c r="CSY17" s="224"/>
      <c r="CSZ17" s="224"/>
      <c r="CTA17" s="224"/>
      <c r="CTB17" s="224"/>
      <c r="CTC17" s="224"/>
      <c r="CTD17" s="224"/>
      <c r="CTE17" s="224"/>
      <c r="CTF17" s="224"/>
      <c r="CTG17" s="224"/>
      <c r="CTH17" s="224"/>
      <c r="CTI17" s="224"/>
      <c r="CTJ17" s="224"/>
      <c r="CTK17" s="224"/>
      <c r="CTL17" s="224"/>
      <c r="CTM17" s="224"/>
      <c r="CTN17" s="224"/>
      <c r="CTO17" s="224"/>
      <c r="CTP17" s="224"/>
      <c r="CTQ17" s="224"/>
      <c r="CTR17" s="224"/>
      <c r="CTS17" s="224"/>
      <c r="CTT17" s="224"/>
      <c r="CTU17" s="224"/>
      <c r="CTV17" s="224"/>
      <c r="CTW17" s="224"/>
      <c r="CTX17" s="224"/>
      <c r="CTY17" s="224"/>
      <c r="CTZ17" s="224"/>
      <c r="CUA17" s="224"/>
    </row>
    <row r="18" spans="1:2575" s="165" customFormat="1" ht="10.35" customHeight="1">
      <c r="A18" s="39" t="s">
        <v>10</v>
      </c>
      <c r="B18" s="229"/>
      <c r="C18" s="229"/>
      <c r="D18" s="229"/>
      <c r="E18" s="229"/>
    </row>
    <row r="19" spans="1:2575" s="165" customFormat="1" ht="10.35" customHeight="1">
      <c r="A19" s="40">
        <v>1</v>
      </c>
      <c r="B19" s="229">
        <f>'RO | commission'!B19</f>
        <v>30500</v>
      </c>
      <c r="C19" s="229">
        <f>'RO | commission'!C19</f>
        <v>30500</v>
      </c>
      <c r="D19" s="229">
        <f>'RO | commission'!D19</f>
        <v>32100</v>
      </c>
      <c r="E19" s="229">
        <f>'RO | commission'!E19</f>
        <v>50600</v>
      </c>
      <c r="F19" s="224"/>
      <c r="G19" s="224"/>
      <c r="H19" s="224"/>
      <c r="I19" s="224"/>
      <c r="J19" s="224"/>
      <c r="K19" s="224"/>
      <c r="L19" s="224"/>
      <c r="M19" s="224"/>
      <c r="N19" s="224"/>
      <c r="O19" s="224"/>
      <c r="P19" s="224"/>
      <c r="Q19" s="224"/>
      <c r="R19" s="224"/>
      <c r="S19" s="224"/>
      <c r="T19" s="224"/>
      <c r="U19" s="224"/>
      <c r="V19" s="224"/>
      <c r="W19" s="224"/>
      <c r="X19" s="224"/>
      <c r="Y19" s="224"/>
      <c r="Z19" s="224"/>
      <c r="AA19" s="224"/>
      <c r="AB19" s="224"/>
      <c r="AC19" s="224"/>
      <c r="AD19" s="224"/>
      <c r="AE19" s="224"/>
      <c r="AF19" s="224"/>
      <c r="AG19" s="224"/>
      <c r="AH19" s="224"/>
      <c r="AI19" s="224"/>
      <c r="AJ19" s="224"/>
      <c r="AK19" s="224"/>
      <c r="AL19" s="224"/>
      <c r="AM19" s="224"/>
      <c r="AN19" s="224"/>
      <c r="AO19" s="224"/>
      <c r="AP19" s="224"/>
      <c r="AQ19" s="224"/>
      <c r="AR19" s="224"/>
      <c r="AS19" s="224"/>
      <c r="AT19" s="224"/>
      <c r="AU19" s="224"/>
      <c r="AV19" s="224"/>
      <c r="AW19" s="224"/>
      <c r="AX19" s="224"/>
      <c r="AY19" s="224"/>
      <c r="AZ19" s="224"/>
      <c r="BA19" s="224"/>
      <c r="BB19" s="224"/>
      <c r="BC19" s="224"/>
      <c r="BD19" s="224"/>
      <c r="BE19" s="224"/>
      <c r="BF19" s="224"/>
      <c r="BG19" s="224"/>
      <c r="BH19" s="224"/>
      <c r="BI19" s="224"/>
      <c r="BJ19" s="224"/>
      <c r="BK19" s="224"/>
      <c r="BL19" s="224"/>
      <c r="BM19" s="224"/>
      <c r="BN19" s="224"/>
      <c r="BO19" s="224"/>
      <c r="BP19" s="224"/>
      <c r="BQ19" s="224"/>
      <c r="BR19" s="224"/>
      <c r="BS19" s="224"/>
      <c r="BT19" s="224"/>
      <c r="BU19" s="224"/>
      <c r="BV19" s="224"/>
      <c r="BW19" s="224"/>
      <c r="BX19" s="224"/>
      <c r="BY19" s="224"/>
      <c r="BZ19" s="224"/>
      <c r="CA19" s="224"/>
      <c r="CB19" s="224"/>
      <c r="CC19" s="224"/>
      <c r="CD19" s="224"/>
      <c r="CE19" s="224"/>
      <c r="CF19" s="224"/>
      <c r="CG19" s="224"/>
      <c r="CH19" s="224"/>
      <c r="CI19" s="224"/>
      <c r="CJ19" s="224"/>
      <c r="CK19" s="224"/>
      <c r="CL19" s="224"/>
      <c r="CM19" s="224"/>
      <c r="CN19" s="224"/>
      <c r="CO19" s="224"/>
      <c r="CP19" s="224"/>
      <c r="CQ19" s="224"/>
      <c r="CR19" s="224"/>
      <c r="CS19" s="224"/>
      <c r="CT19" s="224"/>
      <c r="CU19" s="224"/>
      <c r="CV19" s="224"/>
      <c r="CW19" s="224"/>
      <c r="CX19" s="224"/>
      <c r="CY19" s="224"/>
      <c r="CZ19" s="224"/>
      <c r="DA19" s="224"/>
      <c r="DB19" s="224"/>
      <c r="DC19" s="224"/>
      <c r="DD19" s="224"/>
      <c r="DE19" s="224"/>
      <c r="DF19" s="224"/>
      <c r="DG19" s="224"/>
      <c r="DH19" s="224"/>
      <c r="DI19" s="224"/>
      <c r="DJ19" s="224"/>
      <c r="DK19" s="224"/>
      <c r="DL19" s="224"/>
      <c r="DM19" s="224"/>
      <c r="DN19" s="224"/>
      <c r="DO19" s="224"/>
      <c r="DP19" s="224"/>
      <c r="DQ19" s="224"/>
      <c r="DR19" s="224"/>
      <c r="DS19" s="224"/>
      <c r="DT19" s="224"/>
      <c r="DU19" s="224"/>
      <c r="DV19" s="224"/>
      <c r="DW19" s="224"/>
      <c r="DX19" s="224"/>
      <c r="DY19" s="224"/>
      <c r="DZ19" s="224"/>
      <c r="EA19" s="224"/>
      <c r="EB19" s="224"/>
      <c r="EC19" s="224"/>
      <c r="ED19" s="224"/>
      <c r="EE19" s="224"/>
      <c r="EF19" s="224"/>
      <c r="EG19" s="224"/>
      <c r="EH19" s="224"/>
      <c r="EI19" s="224"/>
      <c r="EJ19" s="224"/>
      <c r="EK19" s="224"/>
      <c r="EL19" s="224"/>
      <c r="EM19" s="224"/>
      <c r="EN19" s="224"/>
      <c r="EO19" s="224"/>
      <c r="EP19" s="224"/>
      <c r="EQ19" s="224"/>
      <c r="ER19" s="224"/>
      <c r="ES19" s="224"/>
      <c r="ET19" s="224"/>
      <c r="EU19" s="224"/>
      <c r="EV19" s="224"/>
      <c r="EW19" s="224"/>
      <c r="EX19" s="224"/>
      <c r="EY19" s="224"/>
      <c r="EZ19" s="224"/>
      <c r="FA19" s="224"/>
      <c r="FB19" s="224"/>
      <c r="FC19" s="224"/>
      <c r="FD19" s="224"/>
      <c r="FE19" s="224"/>
      <c r="FF19" s="224"/>
      <c r="FG19" s="224"/>
      <c r="FH19" s="224"/>
      <c r="FI19" s="224"/>
      <c r="FJ19" s="224"/>
      <c r="FK19" s="224"/>
      <c r="FL19" s="224"/>
      <c r="FM19" s="224"/>
      <c r="FN19" s="224"/>
      <c r="FO19" s="224"/>
      <c r="FP19" s="224"/>
      <c r="FQ19" s="224"/>
      <c r="FR19" s="224"/>
      <c r="FS19" s="224"/>
      <c r="FT19" s="224"/>
      <c r="FU19" s="224"/>
      <c r="FV19" s="224"/>
      <c r="FW19" s="224"/>
      <c r="FX19" s="224"/>
      <c r="FY19" s="224"/>
      <c r="FZ19" s="224"/>
      <c r="GA19" s="224"/>
      <c r="GB19" s="224"/>
      <c r="GC19" s="224"/>
      <c r="GD19" s="224"/>
      <c r="GE19" s="224"/>
      <c r="GF19" s="224"/>
      <c r="GG19" s="224"/>
      <c r="GH19" s="224"/>
      <c r="GI19" s="224"/>
      <c r="GJ19" s="224"/>
      <c r="GK19" s="224"/>
      <c r="GL19" s="224"/>
      <c r="GM19" s="224"/>
      <c r="GN19" s="224"/>
      <c r="GO19" s="224"/>
      <c r="GP19" s="224"/>
      <c r="GQ19" s="224"/>
      <c r="GR19" s="224"/>
      <c r="GS19" s="224"/>
      <c r="GT19" s="224"/>
      <c r="GU19" s="224"/>
      <c r="GV19" s="224"/>
      <c r="GW19" s="224"/>
      <c r="GX19" s="224"/>
      <c r="GY19" s="224"/>
      <c r="GZ19" s="224"/>
      <c r="HA19" s="224"/>
      <c r="HB19" s="224"/>
      <c r="HC19" s="224"/>
      <c r="HD19" s="224"/>
      <c r="HE19" s="224"/>
      <c r="HF19" s="224"/>
      <c r="HG19" s="224"/>
      <c r="HH19" s="224"/>
      <c r="HI19" s="224"/>
      <c r="HJ19" s="224"/>
      <c r="HK19" s="224"/>
      <c r="HL19" s="224"/>
      <c r="HM19" s="224"/>
      <c r="HN19" s="224"/>
      <c r="HO19" s="224"/>
      <c r="HP19" s="224"/>
      <c r="HQ19" s="224"/>
      <c r="HR19" s="224"/>
      <c r="HS19" s="224"/>
      <c r="HT19" s="224"/>
      <c r="HU19" s="224"/>
      <c r="HV19" s="224"/>
      <c r="HW19" s="224"/>
      <c r="HX19" s="224"/>
      <c r="HY19" s="224"/>
      <c r="HZ19" s="224"/>
      <c r="IA19" s="224"/>
      <c r="IB19" s="224"/>
      <c r="IC19" s="224"/>
      <c r="ID19" s="224"/>
      <c r="IE19" s="224"/>
      <c r="IF19" s="224"/>
      <c r="IG19" s="224"/>
      <c r="IH19" s="224"/>
      <c r="II19" s="224"/>
      <c r="IJ19" s="224"/>
      <c r="IK19" s="224"/>
      <c r="IL19" s="224"/>
      <c r="IM19" s="224"/>
      <c r="IN19" s="224"/>
      <c r="IO19" s="224"/>
      <c r="IP19" s="224"/>
      <c r="IQ19" s="224"/>
      <c r="IR19" s="224"/>
      <c r="IS19" s="224"/>
      <c r="IT19" s="224"/>
      <c r="IU19" s="224"/>
      <c r="IV19" s="224"/>
      <c r="IW19" s="224"/>
      <c r="IX19" s="224"/>
      <c r="IY19" s="224"/>
      <c r="IZ19" s="224"/>
      <c r="JA19" s="224"/>
      <c r="JB19" s="224"/>
      <c r="JC19" s="224"/>
      <c r="JD19" s="224"/>
      <c r="JE19" s="224"/>
      <c r="JF19" s="224"/>
      <c r="JG19" s="224"/>
      <c r="JH19" s="224"/>
      <c r="JI19" s="224"/>
      <c r="JJ19" s="224"/>
      <c r="JK19" s="224"/>
      <c r="JL19" s="224"/>
      <c r="JM19" s="224"/>
      <c r="JN19" s="224"/>
      <c r="JO19" s="224"/>
      <c r="JP19" s="224"/>
      <c r="JQ19" s="224"/>
      <c r="JR19" s="224"/>
      <c r="JS19" s="224"/>
      <c r="JT19" s="224"/>
      <c r="JU19" s="224"/>
      <c r="JV19" s="224"/>
      <c r="JW19" s="224"/>
      <c r="JX19" s="224"/>
      <c r="JY19" s="224"/>
      <c r="JZ19" s="224"/>
      <c r="KA19" s="224"/>
      <c r="KB19" s="224"/>
      <c r="KC19" s="224"/>
      <c r="KD19" s="224"/>
      <c r="KE19" s="224"/>
      <c r="KF19" s="224"/>
      <c r="KG19" s="224"/>
      <c r="KH19" s="224"/>
      <c r="KI19" s="224"/>
      <c r="KJ19" s="224"/>
      <c r="KK19" s="224"/>
      <c r="KL19" s="224"/>
      <c r="KM19" s="224"/>
      <c r="KN19" s="224"/>
      <c r="KO19" s="224"/>
      <c r="KP19" s="224"/>
      <c r="KQ19" s="224"/>
      <c r="KR19" s="224"/>
      <c r="KS19" s="224"/>
      <c r="KT19" s="224"/>
      <c r="KU19" s="224"/>
      <c r="KV19" s="224"/>
      <c r="KW19" s="224"/>
      <c r="KX19" s="224"/>
      <c r="KY19" s="224"/>
      <c r="KZ19" s="224"/>
      <c r="LA19" s="224"/>
      <c r="LB19" s="224"/>
      <c r="LC19" s="224"/>
      <c r="LD19" s="224"/>
      <c r="LE19" s="224"/>
      <c r="LF19" s="224"/>
      <c r="LG19" s="224"/>
      <c r="LH19" s="224"/>
      <c r="LI19" s="224"/>
      <c r="LJ19" s="224"/>
      <c r="LK19" s="224"/>
      <c r="LL19" s="224"/>
      <c r="LM19" s="224"/>
      <c r="LN19" s="224"/>
      <c r="LO19" s="224"/>
      <c r="LP19" s="224"/>
      <c r="LQ19" s="224"/>
      <c r="LR19" s="224"/>
      <c r="LS19" s="224"/>
      <c r="LT19" s="224"/>
      <c r="LU19" s="224"/>
      <c r="LV19" s="224"/>
      <c r="LW19" s="224"/>
      <c r="LX19" s="224"/>
      <c r="LY19" s="224"/>
      <c r="LZ19" s="224"/>
      <c r="MA19" s="224"/>
      <c r="MB19" s="224"/>
      <c r="MC19" s="224"/>
      <c r="MD19" s="224"/>
      <c r="ME19" s="224"/>
      <c r="MF19" s="224"/>
      <c r="MG19" s="224"/>
      <c r="MH19" s="224"/>
      <c r="MI19" s="224"/>
      <c r="MJ19" s="224"/>
      <c r="MK19" s="224"/>
      <c r="ML19" s="224"/>
      <c r="MM19" s="224"/>
      <c r="MN19" s="224"/>
      <c r="MO19" s="224"/>
      <c r="MP19" s="224"/>
      <c r="MQ19" s="224"/>
      <c r="MR19" s="224"/>
      <c r="MS19" s="224"/>
      <c r="MT19" s="224"/>
      <c r="MU19" s="224"/>
      <c r="MV19" s="224"/>
      <c r="MW19" s="224"/>
      <c r="MX19" s="224"/>
      <c r="MY19" s="224"/>
      <c r="MZ19" s="224"/>
      <c r="NA19" s="224"/>
      <c r="NB19" s="224"/>
      <c r="NC19" s="224"/>
      <c r="ND19" s="224"/>
      <c r="NE19" s="224"/>
      <c r="NF19" s="224"/>
      <c r="NG19" s="224"/>
      <c r="NH19" s="224"/>
      <c r="NI19" s="224"/>
      <c r="NJ19" s="224"/>
      <c r="NK19" s="224"/>
      <c r="NL19" s="224"/>
      <c r="NM19" s="224"/>
      <c r="NN19" s="224"/>
      <c r="NO19" s="224"/>
      <c r="NP19" s="224"/>
      <c r="NQ19" s="224"/>
      <c r="NR19" s="224"/>
      <c r="NS19" s="224"/>
      <c r="NT19" s="224"/>
      <c r="NU19" s="224"/>
      <c r="NV19" s="224"/>
      <c r="NW19" s="224"/>
      <c r="NX19" s="224"/>
      <c r="NY19" s="224"/>
      <c r="NZ19" s="224"/>
      <c r="OA19" s="224"/>
      <c r="OB19" s="224"/>
      <c r="OC19" s="224"/>
      <c r="OD19" s="224"/>
      <c r="OE19" s="224"/>
      <c r="OF19" s="224"/>
      <c r="OG19" s="224"/>
      <c r="OH19" s="224"/>
      <c r="OI19" s="224"/>
      <c r="OJ19" s="224"/>
      <c r="OK19" s="224"/>
      <c r="OL19" s="224"/>
      <c r="OM19" s="224"/>
      <c r="ON19" s="224"/>
      <c r="OO19" s="224"/>
      <c r="OP19" s="224"/>
      <c r="OQ19" s="224"/>
      <c r="OR19" s="224"/>
      <c r="OS19" s="224"/>
      <c r="OT19" s="224"/>
      <c r="OU19" s="224"/>
      <c r="OV19" s="224"/>
      <c r="OW19" s="224"/>
      <c r="OX19" s="224"/>
      <c r="OY19" s="224"/>
      <c r="OZ19" s="224"/>
      <c r="PA19" s="224"/>
      <c r="PB19" s="224"/>
      <c r="PC19" s="224"/>
      <c r="PD19" s="224"/>
      <c r="PE19" s="224"/>
      <c r="PF19" s="224"/>
      <c r="PG19" s="224"/>
      <c r="PH19" s="224"/>
      <c r="PI19" s="224"/>
      <c r="PJ19" s="224"/>
      <c r="PK19" s="224"/>
      <c r="PL19" s="224"/>
      <c r="PM19" s="224"/>
      <c r="PN19" s="224"/>
      <c r="PO19" s="224"/>
      <c r="PP19" s="224"/>
      <c r="PQ19" s="224"/>
      <c r="PR19" s="224"/>
      <c r="PS19" s="224"/>
      <c r="PT19" s="224"/>
      <c r="PU19" s="224"/>
      <c r="PV19" s="224"/>
      <c r="PW19" s="224"/>
      <c r="PX19" s="224"/>
      <c r="PY19" s="224"/>
      <c r="PZ19" s="224"/>
      <c r="QA19" s="224"/>
      <c r="QB19" s="224"/>
      <c r="QC19" s="224"/>
      <c r="QD19" s="224"/>
      <c r="QE19" s="224"/>
      <c r="QF19" s="224"/>
      <c r="QG19" s="224"/>
      <c r="QH19" s="224"/>
      <c r="QI19" s="224"/>
      <c r="QJ19" s="224"/>
      <c r="QK19" s="224"/>
      <c r="QL19" s="224"/>
      <c r="QM19" s="224"/>
      <c r="QN19" s="224"/>
      <c r="QO19" s="224"/>
      <c r="QP19" s="224"/>
      <c r="QQ19" s="224"/>
      <c r="QR19" s="224"/>
      <c r="QS19" s="224"/>
      <c r="QT19" s="224"/>
      <c r="QU19" s="224"/>
      <c r="QV19" s="224"/>
      <c r="QW19" s="224"/>
      <c r="QX19" s="224"/>
      <c r="QY19" s="224"/>
      <c r="QZ19" s="224"/>
      <c r="RA19" s="224"/>
      <c r="RB19" s="224"/>
      <c r="RC19" s="224"/>
      <c r="RD19" s="224"/>
      <c r="RE19" s="224"/>
      <c r="RF19" s="224"/>
      <c r="RG19" s="224"/>
      <c r="RH19" s="224"/>
      <c r="RI19" s="224"/>
      <c r="RJ19" s="224"/>
      <c r="RK19" s="224"/>
      <c r="RL19" s="224"/>
      <c r="RM19" s="224"/>
      <c r="RN19" s="224"/>
      <c r="RO19" s="224"/>
      <c r="RP19" s="224"/>
      <c r="RQ19" s="224"/>
      <c r="RR19" s="224"/>
      <c r="RS19" s="224"/>
      <c r="RT19" s="224"/>
      <c r="RU19" s="224"/>
      <c r="RV19" s="224"/>
      <c r="RW19" s="224"/>
      <c r="RX19" s="224"/>
      <c r="RY19" s="224"/>
      <c r="RZ19" s="224"/>
      <c r="SA19" s="224"/>
      <c r="SB19" s="224"/>
      <c r="SC19" s="224"/>
      <c r="SD19" s="224"/>
      <c r="SE19" s="224"/>
      <c r="SF19" s="224"/>
      <c r="SG19" s="224"/>
      <c r="SH19" s="224"/>
      <c r="SI19" s="224"/>
      <c r="SJ19" s="224"/>
      <c r="SK19" s="224"/>
      <c r="SL19" s="224"/>
      <c r="SM19" s="224"/>
      <c r="SN19" s="224"/>
      <c r="SO19" s="224"/>
      <c r="SP19" s="224"/>
      <c r="SQ19" s="224"/>
      <c r="SR19" s="224"/>
      <c r="SS19" s="224"/>
      <c r="ST19" s="224"/>
      <c r="SU19" s="224"/>
      <c r="SV19" s="224"/>
      <c r="SW19" s="224"/>
      <c r="SX19" s="224"/>
      <c r="SY19" s="224"/>
      <c r="SZ19" s="224"/>
      <c r="TA19" s="224"/>
      <c r="TB19" s="224"/>
      <c r="TC19" s="224"/>
      <c r="TD19" s="224"/>
      <c r="TE19" s="224"/>
      <c r="TF19" s="224"/>
      <c r="TG19" s="224"/>
      <c r="TH19" s="224"/>
      <c r="TI19" s="224"/>
      <c r="TJ19" s="224"/>
      <c r="TK19" s="224"/>
      <c r="TL19" s="224"/>
      <c r="TM19" s="224"/>
      <c r="TN19" s="224"/>
      <c r="TO19" s="224"/>
      <c r="TP19" s="224"/>
      <c r="TQ19" s="224"/>
      <c r="TR19" s="224"/>
      <c r="TS19" s="224"/>
      <c r="TT19" s="224"/>
      <c r="TU19" s="224"/>
      <c r="TV19" s="224"/>
      <c r="TW19" s="224"/>
      <c r="TX19" s="224"/>
      <c r="TY19" s="224"/>
      <c r="TZ19" s="224"/>
      <c r="UA19" s="224"/>
      <c r="UB19" s="224"/>
      <c r="UC19" s="224"/>
      <c r="UD19" s="224"/>
      <c r="UE19" s="224"/>
      <c r="UF19" s="224"/>
      <c r="UG19" s="224"/>
      <c r="UH19" s="224"/>
      <c r="UI19" s="224"/>
      <c r="UJ19" s="224"/>
      <c r="UK19" s="224"/>
      <c r="UL19" s="224"/>
      <c r="UM19" s="224"/>
      <c r="UN19" s="224"/>
      <c r="UO19" s="224"/>
      <c r="UP19" s="224"/>
      <c r="UQ19" s="224"/>
      <c r="UR19" s="224"/>
      <c r="US19" s="224"/>
      <c r="UT19" s="224"/>
      <c r="UU19" s="224"/>
      <c r="UV19" s="224"/>
      <c r="UW19" s="224"/>
      <c r="UX19" s="224"/>
      <c r="UY19" s="224"/>
      <c r="UZ19" s="224"/>
      <c r="VA19" s="224"/>
      <c r="VB19" s="224"/>
      <c r="VC19" s="224"/>
      <c r="VD19" s="224"/>
      <c r="VE19" s="224"/>
      <c r="VF19" s="224"/>
      <c r="VG19" s="224"/>
      <c r="VH19" s="224"/>
      <c r="VI19" s="224"/>
      <c r="VJ19" s="224"/>
      <c r="VK19" s="224"/>
      <c r="VL19" s="224"/>
      <c r="VM19" s="224"/>
      <c r="VN19" s="224"/>
      <c r="VO19" s="224"/>
      <c r="VP19" s="224"/>
      <c r="VQ19" s="224"/>
      <c r="VR19" s="224"/>
      <c r="VS19" s="224"/>
      <c r="VT19" s="224"/>
      <c r="VU19" s="224"/>
      <c r="VV19" s="224"/>
      <c r="VW19" s="224"/>
      <c r="VX19" s="224"/>
      <c r="VY19" s="224"/>
      <c r="VZ19" s="224"/>
      <c r="WA19" s="224"/>
      <c r="WB19" s="224"/>
      <c r="WC19" s="224"/>
      <c r="WD19" s="224"/>
      <c r="WE19" s="224"/>
      <c r="WF19" s="224"/>
      <c r="WG19" s="224"/>
      <c r="WH19" s="224"/>
      <c r="WI19" s="224"/>
      <c r="WJ19" s="224"/>
      <c r="WK19" s="224"/>
      <c r="WL19" s="224"/>
      <c r="WM19" s="224"/>
      <c r="WN19" s="224"/>
      <c r="WO19" s="224"/>
      <c r="WP19" s="224"/>
      <c r="WQ19" s="224"/>
      <c r="WR19" s="224"/>
      <c r="WS19" s="224"/>
      <c r="WT19" s="224"/>
      <c r="WU19" s="224"/>
      <c r="WV19" s="224"/>
      <c r="WW19" s="224"/>
      <c r="WX19" s="224"/>
      <c r="WY19" s="224"/>
      <c r="WZ19" s="224"/>
      <c r="XA19" s="224"/>
      <c r="XB19" s="224"/>
      <c r="XC19" s="224"/>
      <c r="XD19" s="224"/>
      <c r="XE19" s="224"/>
      <c r="XF19" s="224"/>
      <c r="XG19" s="224"/>
      <c r="XH19" s="224"/>
      <c r="XI19" s="224"/>
      <c r="XJ19" s="224"/>
      <c r="XK19" s="224"/>
      <c r="XL19" s="224"/>
      <c r="XM19" s="224"/>
      <c r="XN19" s="224"/>
      <c r="XO19" s="224"/>
      <c r="XP19" s="224"/>
      <c r="XQ19" s="224"/>
      <c r="XR19" s="224"/>
      <c r="XS19" s="224"/>
      <c r="XT19" s="224"/>
      <c r="XU19" s="224"/>
      <c r="XV19" s="224"/>
      <c r="XW19" s="224"/>
      <c r="XX19" s="224"/>
      <c r="XY19" s="224"/>
      <c r="XZ19" s="224"/>
      <c r="YA19" s="224"/>
      <c r="YB19" s="224"/>
      <c r="YC19" s="224"/>
      <c r="YD19" s="224"/>
      <c r="YE19" s="224"/>
      <c r="YF19" s="224"/>
      <c r="YG19" s="224"/>
      <c r="YH19" s="224"/>
      <c r="YI19" s="224"/>
      <c r="YJ19" s="224"/>
      <c r="YK19" s="224"/>
      <c r="YL19" s="224"/>
      <c r="YM19" s="224"/>
      <c r="YN19" s="224"/>
      <c r="YO19" s="224"/>
      <c r="YP19" s="224"/>
      <c r="YQ19" s="224"/>
      <c r="YR19" s="224"/>
      <c r="YS19" s="224"/>
      <c r="YT19" s="224"/>
      <c r="YU19" s="224"/>
      <c r="YV19" s="224"/>
      <c r="YW19" s="224"/>
      <c r="YX19" s="224"/>
      <c r="YY19" s="224"/>
      <c r="YZ19" s="224"/>
      <c r="ZA19" s="224"/>
      <c r="ZB19" s="224"/>
      <c r="ZC19" s="224"/>
      <c r="ZD19" s="224"/>
      <c r="ZE19" s="224"/>
      <c r="ZF19" s="224"/>
      <c r="ZG19" s="224"/>
      <c r="ZH19" s="224"/>
      <c r="ZI19" s="224"/>
      <c r="ZJ19" s="224"/>
      <c r="ZK19" s="224"/>
      <c r="ZL19" s="224"/>
      <c r="ZM19" s="224"/>
      <c r="ZN19" s="224"/>
      <c r="ZO19" s="224"/>
      <c r="ZP19" s="224"/>
      <c r="ZQ19" s="224"/>
      <c r="ZR19" s="224"/>
      <c r="ZS19" s="224"/>
      <c r="ZT19" s="224"/>
      <c r="ZU19" s="224"/>
      <c r="ZV19" s="224"/>
      <c r="ZW19" s="224"/>
      <c r="ZX19" s="224"/>
      <c r="ZY19" s="224"/>
      <c r="ZZ19" s="224"/>
      <c r="AAA19" s="224"/>
      <c r="AAB19" s="224"/>
      <c r="AAC19" s="224"/>
      <c r="AAD19" s="224"/>
      <c r="AAE19" s="224"/>
      <c r="AAF19" s="224"/>
      <c r="AAG19" s="224"/>
      <c r="AAH19" s="224"/>
      <c r="AAI19" s="224"/>
      <c r="AAJ19" s="224"/>
      <c r="AAK19" s="224"/>
      <c r="AAL19" s="224"/>
      <c r="AAM19" s="224"/>
      <c r="AAN19" s="224"/>
      <c r="AAO19" s="224"/>
      <c r="AAP19" s="224"/>
      <c r="AAQ19" s="224"/>
      <c r="AAR19" s="224"/>
      <c r="AAS19" s="224"/>
      <c r="AAT19" s="224"/>
      <c r="AAU19" s="224"/>
      <c r="AAV19" s="224"/>
      <c r="AAW19" s="224"/>
      <c r="AAX19" s="224"/>
      <c r="AAY19" s="224"/>
      <c r="AAZ19" s="224"/>
      <c r="ABA19" s="224"/>
      <c r="ABB19" s="224"/>
      <c r="ABC19" s="224"/>
      <c r="ABD19" s="224"/>
      <c r="ABE19" s="224"/>
      <c r="ABF19" s="224"/>
      <c r="ABG19" s="224"/>
      <c r="ABH19" s="224"/>
      <c r="ABI19" s="224"/>
      <c r="ABJ19" s="224"/>
      <c r="ABK19" s="224"/>
      <c r="ABL19" s="224"/>
      <c r="ABM19" s="224"/>
      <c r="ABN19" s="224"/>
      <c r="ABO19" s="224"/>
      <c r="ABP19" s="224"/>
      <c r="ABQ19" s="224"/>
      <c r="ABR19" s="224"/>
      <c r="ABS19" s="224"/>
      <c r="ABT19" s="224"/>
      <c r="ABU19" s="224"/>
      <c r="ABV19" s="224"/>
      <c r="ABW19" s="224"/>
      <c r="ABX19" s="224"/>
      <c r="ABY19" s="224"/>
      <c r="ABZ19" s="224"/>
      <c r="ACA19" s="224"/>
      <c r="ACB19" s="224"/>
      <c r="ACC19" s="224"/>
      <c r="ACD19" s="224"/>
      <c r="ACE19" s="224"/>
      <c r="ACF19" s="224"/>
      <c r="ACG19" s="224"/>
      <c r="ACH19" s="224"/>
      <c r="ACI19" s="224"/>
      <c r="ACJ19" s="224"/>
      <c r="ACK19" s="224"/>
      <c r="ACL19" s="224"/>
      <c r="ACM19" s="224"/>
      <c r="ACN19" s="224"/>
      <c r="ACO19" s="224"/>
      <c r="ACP19" s="224"/>
      <c r="ACQ19" s="224"/>
      <c r="ACR19" s="224"/>
      <c r="ACS19" s="224"/>
      <c r="ACT19" s="224"/>
      <c r="ACU19" s="224"/>
      <c r="ACV19" s="224"/>
      <c r="ACW19" s="224"/>
      <c r="ACX19" s="224"/>
      <c r="ACY19" s="224"/>
      <c r="ACZ19" s="224"/>
      <c r="ADA19" s="224"/>
      <c r="ADB19" s="224"/>
      <c r="ADC19" s="224"/>
      <c r="ADD19" s="224"/>
      <c r="ADE19" s="224"/>
      <c r="ADF19" s="224"/>
      <c r="ADG19" s="224"/>
      <c r="ADH19" s="224"/>
      <c r="ADI19" s="224"/>
      <c r="ADJ19" s="224"/>
      <c r="ADK19" s="224"/>
      <c r="ADL19" s="224"/>
      <c r="ADM19" s="224"/>
      <c r="ADN19" s="224"/>
      <c r="ADO19" s="224"/>
      <c r="ADP19" s="224"/>
      <c r="ADQ19" s="224"/>
      <c r="ADR19" s="224"/>
      <c r="ADS19" s="224"/>
      <c r="ADT19" s="224"/>
      <c r="ADU19" s="224"/>
      <c r="ADV19" s="224"/>
      <c r="ADW19" s="224"/>
      <c r="ADX19" s="224"/>
      <c r="ADY19" s="224"/>
      <c r="ADZ19" s="224"/>
      <c r="AEA19" s="224"/>
      <c r="AEB19" s="224"/>
      <c r="AEC19" s="224"/>
      <c r="AED19" s="224"/>
      <c r="AEE19" s="224"/>
      <c r="AEF19" s="224"/>
      <c r="AEG19" s="224"/>
      <c r="AEH19" s="224"/>
      <c r="AEI19" s="224"/>
      <c r="AEJ19" s="224"/>
      <c r="AEK19" s="224"/>
      <c r="AEL19" s="224"/>
      <c r="AEM19" s="224"/>
      <c r="AEN19" s="224"/>
      <c r="AEO19" s="224"/>
      <c r="AEP19" s="224"/>
      <c r="AEQ19" s="224"/>
      <c r="AER19" s="224"/>
      <c r="AES19" s="224"/>
      <c r="AET19" s="224"/>
      <c r="AEU19" s="224"/>
      <c r="AEV19" s="224"/>
      <c r="AEW19" s="224"/>
      <c r="AEX19" s="224"/>
      <c r="AEY19" s="224"/>
      <c r="AEZ19" s="224"/>
      <c r="AFA19" s="224"/>
      <c r="AFB19" s="224"/>
      <c r="AFC19" s="224"/>
      <c r="AFD19" s="224"/>
      <c r="AFE19" s="224"/>
      <c r="AFF19" s="224"/>
      <c r="AFG19" s="224"/>
      <c r="AFH19" s="224"/>
      <c r="AFI19" s="224"/>
      <c r="AFJ19" s="224"/>
      <c r="AFK19" s="224"/>
      <c r="AFL19" s="224"/>
      <c r="AFM19" s="224"/>
      <c r="AFN19" s="224"/>
      <c r="AFO19" s="224"/>
      <c r="AFP19" s="224"/>
      <c r="AFQ19" s="224"/>
      <c r="AFR19" s="224"/>
      <c r="AFS19" s="224"/>
      <c r="AFT19" s="224"/>
      <c r="AFU19" s="224"/>
      <c r="AFV19" s="224"/>
      <c r="AFW19" s="224"/>
      <c r="AFX19" s="224"/>
      <c r="AFY19" s="224"/>
      <c r="AFZ19" s="224"/>
      <c r="AGA19" s="224"/>
      <c r="AGB19" s="224"/>
      <c r="AGC19" s="224"/>
      <c r="AGD19" s="224"/>
      <c r="AGE19" s="224"/>
      <c r="AGF19" s="224"/>
      <c r="AGG19" s="224"/>
      <c r="AGH19" s="224"/>
      <c r="AGI19" s="224"/>
      <c r="AGJ19" s="224"/>
      <c r="AGK19" s="224"/>
      <c r="AGL19" s="224"/>
      <c r="AGM19" s="224"/>
      <c r="AGN19" s="224"/>
      <c r="AGO19" s="224"/>
      <c r="AGP19" s="224"/>
      <c r="AGQ19" s="224"/>
      <c r="AGR19" s="224"/>
      <c r="AGS19" s="224"/>
      <c r="AGT19" s="224"/>
      <c r="AGU19" s="224"/>
      <c r="AGV19" s="224"/>
      <c r="AGW19" s="224"/>
      <c r="AGX19" s="224"/>
      <c r="AGY19" s="224"/>
      <c r="AGZ19" s="224"/>
      <c r="AHA19" s="224"/>
      <c r="AHB19" s="224"/>
      <c r="AHC19" s="224"/>
      <c r="AHD19" s="224"/>
      <c r="AHE19" s="224"/>
      <c r="AHF19" s="224"/>
      <c r="AHG19" s="224"/>
      <c r="AHH19" s="224"/>
      <c r="AHI19" s="224"/>
      <c r="AHJ19" s="224"/>
      <c r="AHK19" s="224"/>
      <c r="AHL19" s="224"/>
      <c r="AHM19" s="224"/>
      <c r="AHN19" s="224"/>
      <c r="AHO19" s="224"/>
      <c r="AHP19" s="224"/>
      <c r="AHQ19" s="224"/>
      <c r="AHR19" s="224"/>
      <c r="AHS19" s="224"/>
      <c r="AHT19" s="224"/>
      <c r="AHU19" s="224"/>
      <c r="AHV19" s="224"/>
      <c r="AHW19" s="224"/>
      <c r="AHX19" s="224"/>
      <c r="AHY19" s="224"/>
      <c r="AHZ19" s="224"/>
      <c r="AIA19" s="224"/>
      <c r="AIB19" s="224"/>
      <c r="AIC19" s="224"/>
      <c r="AID19" s="224"/>
      <c r="AIE19" s="224"/>
      <c r="AIF19" s="224"/>
      <c r="AIG19" s="224"/>
      <c r="AIH19" s="224"/>
      <c r="AII19" s="224"/>
      <c r="AIJ19" s="224"/>
      <c r="AIK19" s="224"/>
      <c r="AIL19" s="224"/>
      <c r="AIM19" s="224"/>
      <c r="AIN19" s="224"/>
      <c r="AIO19" s="224"/>
      <c r="AIP19" s="224"/>
      <c r="AIQ19" s="224"/>
      <c r="AIR19" s="224"/>
      <c r="AIS19" s="224"/>
      <c r="AIT19" s="224"/>
      <c r="AIU19" s="224"/>
      <c r="AIV19" s="224"/>
      <c r="AIW19" s="224"/>
      <c r="AIX19" s="224"/>
      <c r="AIY19" s="224"/>
      <c r="AIZ19" s="224"/>
      <c r="AJA19" s="224"/>
      <c r="AJB19" s="224"/>
      <c r="AJC19" s="224"/>
      <c r="AJD19" s="224"/>
      <c r="AJE19" s="224"/>
      <c r="AJF19" s="224"/>
      <c r="AJG19" s="224"/>
      <c r="AJH19" s="224"/>
      <c r="AJI19" s="224"/>
      <c r="AJJ19" s="224"/>
      <c r="AJK19" s="224"/>
      <c r="AJL19" s="224"/>
      <c r="AJM19" s="224"/>
      <c r="AJN19" s="224"/>
      <c r="AJO19" s="224"/>
      <c r="AJP19" s="224"/>
      <c r="AJQ19" s="224"/>
      <c r="AJR19" s="224"/>
      <c r="AJS19" s="224"/>
      <c r="AJT19" s="224"/>
      <c r="AJU19" s="224"/>
      <c r="AJV19" s="224"/>
      <c r="AJW19" s="224"/>
      <c r="AJX19" s="224"/>
      <c r="AJY19" s="224"/>
      <c r="AJZ19" s="224"/>
      <c r="AKA19" s="224"/>
      <c r="AKB19" s="224"/>
      <c r="AKC19" s="224"/>
      <c r="AKD19" s="224"/>
      <c r="AKE19" s="224"/>
      <c r="AKF19" s="224"/>
      <c r="AKG19" s="224"/>
      <c r="AKH19" s="224"/>
      <c r="AKI19" s="224"/>
      <c r="AKJ19" s="224"/>
      <c r="AKK19" s="224"/>
      <c r="AKL19" s="224"/>
      <c r="AKM19" s="224"/>
      <c r="AKN19" s="224"/>
      <c r="AKO19" s="224"/>
      <c r="AKP19" s="224"/>
      <c r="AKQ19" s="224"/>
      <c r="AKR19" s="224"/>
      <c r="AKS19" s="224"/>
      <c r="AKT19" s="224"/>
      <c r="AKU19" s="224"/>
      <c r="AKV19" s="224"/>
      <c r="AKW19" s="224"/>
      <c r="AKX19" s="224"/>
      <c r="AKY19" s="224"/>
      <c r="AKZ19" s="224"/>
      <c r="ALA19" s="224"/>
      <c r="ALB19" s="224"/>
      <c r="ALC19" s="224"/>
      <c r="ALD19" s="224"/>
      <c r="ALE19" s="224"/>
      <c r="ALF19" s="224"/>
      <c r="ALG19" s="224"/>
      <c r="ALH19" s="224"/>
      <c r="ALI19" s="224"/>
      <c r="ALJ19" s="224"/>
      <c r="ALK19" s="224"/>
      <c r="ALL19" s="224"/>
      <c r="ALM19" s="224"/>
      <c r="ALN19" s="224"/>
      <c r="ALO19" s="224"/>
      <c r="ALP19" s="224"/>
      <c r="ALQ19" s="224"/>
      <c r="ALR19" s="224"/>
      <c r="ALS19" s="224"/>
      <c r="ALT19" s="224"/>
      <c r="ALU19" s="224"/>
      <c r="ALV19" s="224"/>
      <c r="ALW19" s="224"/>
      <c r="ALX19" s="224"/>
      <c r="ALY19" s="224"/>
      <c r="ALZ19" s="224"/>
      <c r="AMA19" s="224"/>
      <c r="AMB19" s="224"/>
      <c r="AMC19" s="224"/>
      <c r="AMD19" s="224"/>
      <c r="AME19" s="224"/>
      <c r="AMF19" s="224"/>
      <c r="AMG19" s="224"/>
      <c r="AMH19" s="224"/>
      <c r="AMI19" s="224"/>
      <c r="AMJ19" s="224"/>
      <c r="AMK19" s="224"/>
      <c r="AML19" s="224"/>
      <c r="AMM19" s="224"/>
      <c r="AMN19" s="224"/>
      <c r="AMO19" s="224"/>
      <c r="AMP19" s="224"/>
      <c r="AMQ19" s="224"/>
      <c r="AMR19" s="224"/>
      <c r="AMS19" s="224"/>
      <c r="AMT19" s="224"/>
      <c r="AMU19" s="224"/>
      <c r="AMV19" s="224"/>
      <c r="AMW19" s="224"/>
      <c r="AMX19" s="224"/>
      <c r="AMY19" s="224"/>
      <c r="AMZ19" s="224"/>
      <c r="ANA19" s="224"/>
      <c r="ANB19" s="224"/>
      <c r="ANC19" s="224"/>
      <c r="AND19" s="224"/>
      <c r="ANE19" s="224"/>
      <c r="ANF19" s="224"/>
      <c r="ANG19" s="224"/>
      <c r="ANH19" s="224"/>
      <c r="ANI19" s="224"/>
      <c r="ANJ19" s="224"/>
      <c r="ANK19" s="224"/>
      <c r="ANL19" s="224"/>
      <c r="ANM19" s="224"/>
      <c r="ANN19" s="224"/>
      <c r="ANO19" s="224"/>
      <c r="ANP19" s="224"/>
      <c r="ANQ19" s="224"/>
      <c r="ANR19" s="224"/>
      <c r="ANS19" s="224"/>
      <c r="ANT19" s="224"/>
      <c r="ANU19" s="224"/>
      <c r="ANV19" s="224"/>
      <c r="ANW19" s="224"/>
      <c r="ANX19" s="224"/>
      <c r="ANY19" s="224"/>
      <c r="ANZ19" s="224"/>
      <c r="AOA19" s="224"/>
      <c r="AOB19" s="224"/>
      <c r="AOC19" s="224"/>
      <c r="AOD19" s="224"/>
      <c r="AOE19" s="224"/>
      <c r="AOF19" s="224"/>
      <c r="AOG19" s="224"/>
      <c r="AOH19" s="224"/>
      <c r="AOI19" s="224"/>
      <c r="AOJ19" s="224"/>
      <c r="AOK19" s="224"/>
      <c r="AOL19" s="224"/>
      <c r="AOM19" s="224"/>
      <c r="AON19" s="224"/>
      <c r="AOO19" s="224"/>
      <c r="AOP19" s="224"/>
      <c r="AOQ19" s="224"/>
      <c r="AOR19" s="224"/>
      <c r="AOS19" s="224"/>
      <c r="AOT19" s="224"/>
      <c r="AOU19" s="224"/>
      <c r="AOV19" s="224"/>
      <c r="AOW19" s="224"/>
      <c r="AOX19" s="224"/>
      <c r="AOY19" s="224"/>
      <c r="AOZ19" s="224"/>
      <c r="APA19" s="224"/>
      <c r="APB19" s="224"/>
      <c r="APC19" s="224"/>
      <c r="APD19" s="224"/>
      <c r="APE19" s="224"/>
      <c r="APF19" s="224"/>
      <c r="APG19" s="224"/>
      <c r="APH19" s="224"/>
      <c r="API19" s="224"/>
      <c r="APJ19" s="224"/>
      <c r="APK19" s="224"/>
      <c r="APL19" s="224"/>
      <c r="APM19" s="224"/>
      <c r="APN19" s="224"/>
      <c r="APO19" s="224"/>
      <c r="APP19" s="224"/>
      <c r="APQ19" s="224"/>
      <c r="APR19" s="224"/>
      <c r="APS19" s="224"/>
      <c r="APT19" s="224"/>
      <c r="APU19" s="224"/>
      <c r="APV19" s="224"/>
      <c r="APW19" s="224"/>
      <c r="APX19" s="224"/>
      <c r="APY19" s="224"/>
      <c r="APZ19" s="224"/>
      <c r="AQA19" s="224"/>
      <c r="AQB19" s="224"/>
      <c r="AQC19" s="224"/>
      <c r="AQD19" s="224"/>
      <c r="AQE19" s="224"/>
      <c r="AQF19" s="224"/>
      <c r="AQG19" s="224"/>
      <c r="AQH19" s="224"/>
      <c r="AQI19" s="224"/>
      <c r="AQJ19" s="224"/>
      <c r="AQK19" s="224"/>
      <c r="AQL19" s="224"/>
      <c r="AQM19" s="224"/>
      <c r="AQN19" s="224"/>
      <c r="AQO19" s="224"/>
      <c r="AQP19" s="224"/>
      <c r="AQQ19" s="224"/>
      <c r="AQR19" s="224"/>
      <c r="AQS19" s="224"/>
      <c r="AQT19" s="224"/>
      <c r="AQU19" s="224"/>
      <c r="AQV19" s="224"/>
      <c r="AQW19" s="224"/>
      <c r="AQX19" s="224"/>
      <c r="AQY19" s="224"/>
      <c r="AQZ19" s="224"/>
      <c r="ARA19" s="224"/>
      <c r="ARB19" s="224"/>
      <c r="ARC19" s="224"/>
      <c r="ARD19" s="224"/>
      <c r="ARE19" s="224"/>
      <c r="ARF19" s="224"/>
      <c r="ARG19" s="224"/>
      <c r="ARH19" s="224"/>
      <c r="ARI19" s="224"/>
      <c r="ARJ19" s="224"/>
      <c r="ARK19" s="224"/>
      <c r="ARL19" s="224"/>
      <c r="ARM19" s="224"/>
      <c r="ARN19" s="224"/>
      <c r="ARO19" s="224"/>
      <c r="ARP19" s="224"/>
      <c r="ARQ19" s="224"/>
      <c r="ARR19" s="224"/>
      <c r="ARS19" s="224"/>
      <c r="ART19" s="224"/>
      <c r="ARU19" s="224"/>
      <c r="ARV19" s="224"/>
      <c r="ARW19" s="224"/>
      <c r="ARX19" s="224"/>
      <c r="ARY19" s="224"/>
      <c r="ARZ19" s="224"/>
      <c r="ASA19" s="224"/>
      <c r="ASB19" s="224"/>
      <c r="ASC19" s="224"/>
      <c r="ASD19" s="224"/>
      <c r="ASE19" s="224"/>
      <c r="ASF19" s="224"/>
      <c r="ASG19" s="224"/>
      <c r="ASH19" s="224"/>
      <c r="ASI19" s="224"/>
      <c r="ASJ19" s="224"/>
      <c r="ASK19" s="224"/>
      <c r="ASL19" s="224"/>
      <c r="ASM19" s="224"/>
      <c r="ASN19" s="224"/>
      <c r="ASO19" s="224"/>
      <c r="ASP19" s="224"/>
      <c r="ASQ19" s="224"/>
      <c r="ASR19" s="224"/>
      <c r="ASS19" s="224"/>
      <c r="AST19" s="224"/>
      <c r="ASU19" s="224"/>
      <c r="ASV19" s="224"/>
      <c r="ASW19" s="224"/>
      <c r="ASX19" s="224"/>
      <c r="ASY19" s="224"/>
      <c r="ASZ19" s="224"/>
      <c r="ATA19" s="224"/>
      <c r="ATB19" s="224"/>
      <c r="ATC19" s="224"/>
      <c r="ATD19" s="224"/>
      <c r="ATE19" s="224"/>
      <c r="ATF19" s="224"/>
      <c r="ATG19" s="224"/>
      <c r="ATH19" s="224"/>
      <c r="ATI19" s="224"/>
      <c r="ATJ19" s="224"/>
      <c r="ATK19" s="224"/>
      <c r="ATL19" s="224"/>
      <c r="ATM19" s="224"/>
      <c r="ATN19" s="224"/>
      <c r="ATO19" s="224"/>
      <c r="ATP19" s="224"/>
      <c r="ATQ19" s="224"/>
      <c r="ATR19" s="224"/>
      <c r="ATS19" s="224"/>
      <c r="ATT19" s="224"/>
      <c r="ATU19" s="224"/>
      <c r="ATV19" s="224"/>
      <c r="ATW19" s="224"/>
      <c r="ATX19" s="224"/>
      <c r="ATY19" s="224"/>
      <c r="ATZ19" s="224"/>
      <c r="AUA19" s="224"/>
      <c r="AUB19" s="224"/>
      <c r="AUC19" s="224"/>
      <c r="AUD19" s="224"/>
      <c r="AUE19" s="224"/>
      <c r="AUF19" s="224"/>
      <c r="AUG19" s="224"/>
      <c r="AUH19" s="224"/>
      <c r="AUI19" s="224"/>
      <c r="AUJ19" s="224"/>
      <c r="AUK19" s="224"/>
      <c r="AUL19" s="224"/>
      <c r="AUM19" s="224"/>
      <c r="AUN19" s="224"/>
      <c r="AUO19" s="224"/>
      <c r="AUP19" s="224"/>
      <c r="AUQ19" s="224"/>
      <c r="AUR19" s="224"/>
      <c r="AUS19" s="224"/>
      <c r="AUT19" s="224"/>
      <c r="AUU19" s="224"/>
      <c r="AUV19" s="224"/>
      <c r="AUW19" s="224"/>
      <c r="AUX19" s="224"/>
      <c r="AUY19" s="224"/>
      <c r="AUZ19" s="224"/>
      <c r="AVA19" s="224"/>
      <c r="AVB19" s="224"/>
      <c r="AVC19" s="224"/>
      <c r="AVD19" s="224"/>
      <c r="AVE19" s="224"/>
      <c r="AVF19" s="224"/>
      <c r="AVG19" s="224"/>
      <c r="AVH19" s="224"/>
      <c r="AVI19" s="224"/>
      <c r="AVJ19" s="224"/>
      <c r="AVK19" s="224"/>
      <c r="AVL19" s="224"/>
      <c r="AVM19" s="224"/>
      <c r="AVN19" s="224"/>
      <c r="AVO19" s="224"/>
      <c r="AVP19" s="224"/>
      <c r="AVQ19" s="224"/>
      <c r="AVR19" s="224"/>
      <c r="AVS19" s="224"/>
      <c r="AVT19" s="224"/>
      <c r="AVU19" s="224"/>
      <c r="AVV19" s="224"/>
      <c r="AVW19" s="224"/>
      <c r="AVX19" s="224"/>
      <c r="AVY19" s="224"/>
      <c r="AVZ19" s="224"/>
      <c r="AWA19" s="224"/>
      <c r="AWB19" s="224"/>
      <c r="AWC19" s="224"/>
      <c r="AWD19" s="224"/>
      <c r="AWE19" s="224"/>
      <c r="AWF19" s="224"/>
      <c r="AWG19" s="224"/>
      <c r="AWH19" s="224"/>
      <c r="AWI19" s="224"/>
      <c r="AWJ19" s="224"/>
      <c r="AWK19" s="224"/>
      <c r="AWL19" s="224"/>
      <c r="AWM19" s="224"/>
      <c r="AWN19" s="224"/>
      <c r="AWO19" s="224"/>
      <c r="AWP19" s="224"/>
      <c r="AWQ19" s="224"/>
      <c r="AWR19" s="224"/>
      <c r="AWS19" s="224"/>
      <c r="AWT19" s="224"/>
      <c r="AWU19" s="224"/>
      <c r="AWV19" s="224"/>
      <c r="AWW19" s="224"/>
      <c r="AWX19" s="224"/>
      <c r="AWY19" s="224"/>
      <c r="AWZ19" s="224"/>
      <c r="AXA19" s="224"/>
      <c r="AXB19" s="224"/>
      <c r="AXC19" s="224"/>
      <c r="AXD19" s="224"/>
      <c r="AXE19" s="224"/>
      <c r="AXF19" s="224"/>
      <c r="AXG19" s="224"/>
      <c r="AXH19" s="224"/>
      <c r="AXI19" s="224"/>
      <c r="AXJ19" s="224"/>
      <c r="AXK19" s="224"/>
      <c r="AXL19" s="224"/>
      <c r="AXM19" s="224"/>
      <c r="AXN19" s="224"/>
      <c r="AXO19" s="224"/>
      <c r="AXP19" s="224"/>
      <c r="AXQ19" s="224"/>
      <c r="AXR19" s="224"/>
      <c r="AXS19" s="224"/>
      <c r="AXT19" s="224"/>
      <c r="AXU19" s="224"/>
      <c r="AXV19" s="224"/>
      <c r="AXW19" s="224"/>
      <c r="AXX19" s="224"/>
      <c r="AXY19" s="224"/>
      <c r="AXZ19" s="224"/>
      <c r="AYA19" s="224"/>
      <c r="AYB19" s="224"/>
      <c r="AYC19" s="224"/>
      <c r="AYD19" s="224"/>
      <c r="AYE19" s="224"/>
      <c r="AYF19" s="224"/>
      <c r="AYG19" s="224"/>
      <c r="AYH19" s="224"/>
      <c r="AYI19" s="224"/>
      <c r="AYJ19" s="224"/>
      <c r="AYK19" s="224"/>
      <c r="AYL19" s="224"/>
      <c r="AYM19" s="224"/>
      <c r="AYN19" s="224"/>
      <c r="AYO19" s="224"/>
      <c r="AYP19" s="224"/>
      <c r="AYQ19" s="224"/>
      <c r="AYR19" s="224"/>
      <c r="AYS19" s="224"/>
      <c r="AYT19" s="224"/>
      <c r="AYU19" s="224"/>
      <c r="AYV19" s="224"/>
      <c r="AYW19" s="224"/>
      <c r="AYX19" s="224"/>
      <c r="AYY19" s="224"/>
      <c r="AYZ19" s="224"/>
      <c r="AZA19" s="224"/>
      <c r="AZB19" s="224"/>
      <c r="AZC19" s="224"/>
      <c r="AZD19" s="224"/>
      <c r="AZE19" s="224"/>
      <c r="AZF19" s="224"/>
      <c r="AZG19" s="224"/>
      <c r="AZH19" s="224"/>
      <c r="AZI19" s="224"/>
      <c r="AZJ19" s="224"/>
      <c r="AZK19" s="224"/>
      <c r="AZL19" s="224"/>
      <c r="AZM19" s="224"/>
      <c r="AZN19" s="224"/>
      <c r="AZO19" s="224"/>
      <c r="AZP19" s="224"/>
      <c r="AZQ19" s="224"/>
      <c r="AZR19" s="224"/>
      <c r="AZS19" s="224"/>
      <c r="AZT19" s="224"/>
      <c r="AZU19" s="224"/>
      <c r="AZV19" s="224"/>
      <c r="AZW19" s="224"/>
      <c r="AZX19" s="224"/>
      <c r="AZY19" s="224"/>
      <c r="AZZ19" s="224"/>
      <c r="BAA19" s="224"/>
      <c r="BAB19" s="224"/>
      <c r="BAC19" s="224"/>
      <c r="BAD19" s="224"/>
      <c r="BAE19" s="224"/>
      <c r="BAF19" s="224"/>
      <c r="BAG19" s="224"/>
      <c r="BAH19" s="224"/>
      <c r="BAI19" s="224"/>
      <c r="BAJ19" s="224"/>
      <c r="BAK19" s="224"/>
      <c r="BAL19" s="224"/>
      <c r="BAM19" s="224"/>
      <c r="BAN19" s="224"/>
      <c r="BAO19" s="224"/>
      <c r="BAP19" s="224"/>
      <c r="BAQ19" s="224"/>
      <c r="BAR19" s="224"/>
      <c r="BAS19" s="224"/>
      <c r="BAT19" s="224"/>
      <c r="BAU19" s="224"/>
      <c r="BAV19" s="224"/>
      <c r="BAW19" s="224"/>
      <c r="BAX19" s="224"/>
      <c r="BAY19" s="224"/>
      <c r="BAZ19" s="224"/>
      <c r="BBA19" s="224"/>
      <c r="BBB19" s="224"/>
      <c r="BBC19" s="224"/>
      <c r="BBD19" s="224"/>
      <c r="BBE19" s="224"/>
      <c r="BBF19" s="224"/>
      <c r="BBG19" s="224"/>
      <c r="BBH19" s="224"/>
      <c r="BBI19" s="224"/>
      <c r="BBJ19" s="224"/>
      <c r="BBK19" s="224"/>
      <c r="BBL19" s="224"/>
      <c r="BBM19" s="224"/>
      <c r="BBN19" s="224"/>
      <c r="BBO19" s="224"/>
      <c r="BBP19" s="224"/>
      <c r="BBQ19" s="224"/>
      <c r="BBR19" s="224"/>
      <c r="BBS19" s="224"/>
      <c r="BBT19" s="224"/>
      <c r="BBU19" s="224"/>
      <c r="BBV19" s="224"/>
      <c r="BBW19" s="224"/>
      <c r="BBX19" s="224"/>
      <c r="BBY19" s="224"/>
      <c r="BBZ19" s="224"/>
      <c r="BCA19" s="224"/>
      <c r="BCB19" s="224"/>
      <c r="BCC19" s="224"/>
      <c r="BCD19" s="224"/>
      <c r="BCE19" s="224"/>
      <c r="BCF19" s="224"/>
      <c r="BCG19" s="224"/>
      <c r="BCH19" s="224"/>
      <c r="BCI19" s="224"/>
      <c r="BCJ19" s="224"/>
      <c r="BCK19" s="224"/>
      <c r="BCL19" s="224"/>
      <c r="BCM19" s="224"/>
      <c r="BCN19" s="224"/>
      <c r="BCO19" s="224"/>
      <c r="BCP19" s="224"/>
      <c r="BCQ19" s="224"/>
      <c r="BCR19" s="224"/>
      <c r="BCS19" s="224"/>
      <c r="BCT19" s="224"/>
      <c r="BCU19" s="224"/>
      <c r="BCV19" s="224"/>
      <c r="BCW19" s="224"/>
      <c r="BCX19" s="224"/>
      <c r="BCY19" s="224"/>
      <c r="BCZ19" s="224"/>
      <c r="BDA19" s="224"/>
      <c r="BDB19" s="224"/>
      <c r="BDC19" s="224"/>
      <c r="BDD19" s="224"/>
      <c r="BDE19" s="224"/>
      <c r="BDF19" s="224"/>
      <c r="BDG19" s="224"/>
      <c r="BDH19" s="224"/>
      <c r="BDI19" s="224"/>
      <c r="BDJ19" s="224"/>
      <c r="BDK19" s="224"/>
      <c r="BDL19" s="224"/>
      <c r="BDM19" s="224"/>
      <c r="BDN19" s="224"/>
      <c r="BDO19" s="224"/>
      <c r="BDP19" s="224"/>
      <c r="BDQ19" s="224"/>
      <c r="BDR19" s="224"/>
      <c r="BDS19" s="224"/>
      <c r="BDT19" s="224"/>
      <c r="BDU19" s="224"/>
      <c r="BDV19" s="224"/>
      <c r="BDW19" s="224"/>
      <c r="BDX19" s="224"/>
      <c r="BDY19" s="224"/>
      <c r="BDZ19" s="224"/>
      <c r="BEA19" s="224"/>
      <c r="BEB19" s="224"/>
      <c r="BEC19" s="224"/>
      <c r="BED19" s="224"/>
      <c r="BEE19" s="224"/>
      <c r="BEF19" s="224"/>
      <c r="BEG19" s="224"/>
      <c r="BEH19" s="224"/>
      <c r="BEI19" s="224"/>
      <c r="BEJ19" s="224"/>
      <c r="BEK19" s="224"/>
      <c r="BEL19" s="224"/>
      <c r="BEM19" s="224"/>
      <c r="BEN19" s="224"/>
      <c r="BEO19" s="224"/>
      <c r="BEP19" s="224"/>
      <c r="BEQ19" s="224"/>
      <c r="BER19" s="224"/>
      <c r="BES19" s="224"/>
      <c r="BET19" s="224"/>
      <c r="BEU19" s="224"/>
      <c r="BEV19" s="224"/>
      <c r="BEW19" s="224"/>
      <c r="BEX19" s="224"/>
      <c r="BEY19" s="224"/>
      <c r="BEZ19" s="224"/>
      <c r="BFA19" s="224"/>
      <c r="BFB19" s="224"/>
      <c r="BFC19" s="224"/>
      <c r="BFD19" s="224"/>
      <c r="BFE19" s="224"/>
      <c r="BFF19" s="224"/>
      <c r="BFG19" s="224"/>
      <c r="BFH19" s="224"/>
      <c r="BFI19" s="224"/>
      <c r="BFJ19" s="224"/>
      <c r="BFK19" s="224"/>
      <c r="BFL19" s="224"/>
      <c r="BFM19" s="224"/>
      <c r="BFN19" s="224"/>
      <c r="BFO19" s="224"/>
      <c r="BFP19" s="224"/>
      <c r="BFQ19" s="224"/>
      <c r="BFR19" s="224"/>
      <c r="BFS19" s="224"/>
      <c r="BFT19" s="224"/>
      <c r="BFU19" s="224"/>
      <c r="BFV19" s="224"/>
      <c r="BFW19" s="224"/>
      <c r="BFX19" s="224"/>
      <c r="BFY19" s="224"/>
      <c r="BFZ19" s="224"/>
      <c r="BGA19" s="224"/>
      <c r="BGB19" s="224"/>
      <c r="BGC19" s="224"/>
      <c r="BGD19" s="224"/>
      <c r="BGE19" s="224"/>
      <c r="BGF19" s="224"/>
      <c r="BGG19" s="224"/>
      <c r="BGH19" s="224"/>
      <c r="BGI19" s="224"/>
      <c r="BGJ19" s="224"/>
      <c r="BGK19" s="224"/>
      <c r="BGL19" s="224"/>
      <c r="BGM19" s="224"/>
      <c r="BGN19" s="224"/>
      <c r="BGO19" s="224"/>
      <c r="BGP19" s="224"/>
      <c r="BGQ19" s="224"/>
      <c r="BGR19" s="224"/>
      <c r="BGS19" s="224"/>
      <c r="BGT19" s="224"/>
      <c r="BGU19" s="224"/>
      <c r="BGV19" s="224"/>
      <c r="BGW19" s="224"/>
      <c r="BGX19" s="224"/>
      <c r="BGY19" s="224"/>
      <c r="BGZ19" s="224"/>
      <c r="BHA19" s="224"/>
      <c r="BHB19" s="224"/>
      <c r="BHC19" s="224"/>
      <c r="BHD19" s="224"/>
      <c r="BHE19" s="224"/>
      <c r="BHF19" s="224"/>
      <c r="BHG19" s="224"/>
      <c r="BHH19" s="224"/>
      <c r="BHI19" s="224"/>
      <c r="BHJ19" s="224"/>
      <c r="BHK19" s="224"/>
      <c r="BHL19" s="224"/>
      <c r="BHM19" s="224"/>
      <c r="BHN19" s="224"/>
      <c r="BHO19" s="224"/>
      <c r="BHP19" s="224"/>
      <c r="BHQ19" s="224"/>
      <c r="BHR19" s="224"/>
      <c r="BHS19" s="224"/>
      <c r="BHT19" s="224"/>
      <c r="BHU19" s="224"/>
      <c r="BHV19" s="224"/>
      <c r="BHW19" s="224"/>
      <c r="BHX19" s="224"/>
      <c r="BHY19" s="224"/>
      <c r="BHZ19" s="224"/>
      <c r="BIA19" s="224"/>
      <c r="BIB19" s="224"/>
      <c r="BIC19" s="224"/>
      <c r="BID19" s="224"/>
      <c r="BIE19" s="224"/>
      <c r="BIF19" s="224"/>
      <c r="BIG19" s="224"/>
      <c r="BIH19" s="224"/>
      <c r="BII19" s="224"/>
      <c r="BIJ19" s="224"/>
      <c r="BIK19" s="224"/>
      <c r="BIL19" s="224"/>
      <c r="BIM19" s="224"/>
      <c r="BIN19" s="224"/>
      <c r="BIO19" s="224"/>
      <c r="BIP19" s="224"/>
      <c r="BIQ19" s="224"/>
      <c r="BIR19" s="224"/>
      <c r="BIS19" s="224"/>
      <c r="BIT19" s="224"/>
      <c r="BIU19" s="224"/>
      <c r="BIV19" s="224"/>
      <c r="BIW19" s="224"/>
      <c r="BIX19" s="224"/>
      <c r="BIY19" s="224"/>
      <c r="BIZ19" s="224"/>
      <c r="BJA19" s="224"/>
      <c r="BJB19" s="224"/>
      <c r="BJC19" s="224"/>
      <c r="BJD19" s="224"/>
      <c r="BJE19" s="224"/>
      <c r="BJF19" s="224"/>
      <c r="BJG19" s="224"/>
      <c r="BJH19" s="224"/>
      <c r="BJI19" s="224"/>
      <c r="BJJ19" s="224"/>
      <c r="BJK19" s="224"/>
      <c r="BJL19" s="224"/>
      <c r="BJM19" s="224"/>
      <c r="BJN19" s="224"/>
      <c r="BJO19" s="224"/>
      <c r="BJP19" s="224"/>
      <c r="BJQ19" s="224"/>
      <c r="BJR19" s="224"/>
      <c r="BJS19" s="224"/>
      <c r="BJT19" s="224"/>
      <c r="BJU19" s="224"/>
      <c r="BJV19" s="224"/>
      <c r="BJW19" s="224"/>
      <c r="BJX19" s="224"/>
      <c r="BJY19" s="224"/>
      <c r="BJZ19" s="224"/>
      <c r="BKA19" s="224"/>
      <c r="BKB19" s="224"/>
      <c r="BKC19" s="224"/>
      <c r="BKD19" s="224"/>
      <c r="BKE19" s="224"/>
      <c r="BKF19" s="224"/>
      <c r="BKG19" s="224"/>
      <c r="BKH19" s="224"/>
      <c r="BKI19" s="224"/>
      <c r="BKJ19" s="224"/>
      <c r="BKK19" s="224"/>
      <c r="BKL19" s="224"/>
      <c r="BKM19" s="224"/>
      <c r="BKN19" s="224"/>
      <c r="BKO19" s="224"/>
      <c r="BKP19" s="224"/>
      <c r="BKQ19" s="224"/>
      <c r="BKR19" s="224"/>
      <c r="BKS19" s="224"/>
      <c r="BKT19" s="224"/>
      <c r="BKU19" s="224"/>
      <c r="BKV19" s="224"/>
      <c r="BKW19" s="224"/>
      <c r="BKX19" s="224"/>
      <c r="BKY19" s="224"/>
      <c r="BKZ19" s="224"/>
      <c r="BLA19" s="224"/>
      <c r="BLB19" s="224"/>
      <c r="BLC19" s="224"/>
      <c r="BLD19" s="224"/>
      <c r="BLE19" s="224"/>
      <c r="BLF19" s="224"/>
      <c r="BLG19" s="224"/>
      <c r="BLH19" s="224"/>
      <c r="BLI19" s="224"/>
      <c r="BLJ19" s="224"/>
      <c r="BLK19" s="224"/>
      <c r="BLL19" s="224"/>
      <c r="BLM19" s="224"/>
      <c r="BLN19" s="224"/>
      <c r="BLO19" s="224"/>
      <c r="BLP19" s="224"/>
      <c r="BLQ19" s="224"/>
      <c r="BLR19" s="224"/>
      <c r="BLS19" s="224"/>
      <c r="BLT19" s="224"/>
      <c r="BLU19" s="224"/>
      <c r="BLV19" s="224"/>
      <c r="BLW19" s="224"/>
      <c r="BLX19" s="224"/>
      <c r="BLY19" s="224"/>
      <c r="BLZ19" s="224"/>
      <c r="BMA19" s="224"/>
      <c r="BMB19" s="224"/>
      <c r="BMC19" s="224"/>
      <c r="BMD19" s="224"/>
      <c r="BME19" s="224"/>
      <c r="BMF19" s="224"/>
      <c r="BMG19" s="224"/>
      <c r="BMH19" s="224"/>
      <c r="BMI19" s="224"/>
      <c r="BMJ19" s="224"/>
      <c r="BMK19" s="224"/>
      <c r="BML19" s="224"/>
      <c r="BMM19" s="224"/>
      <c r="BMN19" s="224"/>
      <c r="BMO19" s="224"/>
      <c r="BMP19" s="224"/>
      <c r="BMQ19" s="224"/>
      <c r="BMR19" s="224"/>
      <c r="BMS19" s="224"/>
      <c r="BMT19" s="224"/>
      <c r="BMU19" s="224"/>
      <c r="BMV19" s="224"/>
      <c r="BMW19" s="224"/>
      <c r="BMX19" s="224"/>
      <c r="BMY19" s="224"/>
      <c r="BMZ19" s="224"/>
      <c r="BNA19" s="224"/>
      <c r="BNB19" s="224"/>
      <c r="BNC19" s="224"/>
      <c r="BND19" s="224"/>
      <c r="BNE19" s="224"/>
      <c r="BNF19" s="224"/>
      <c r="BNG19" s="224"/>
      <c r="BNH19" s="224"/>
      <c r="BNI19" s="224"/>
      <c r="BNJ19" s="224"/>
      <c r="BNK19" s="224"/>
      <c r="BNL19" s="224"/>
      <c r="BNM19" s="224"/>
      <c r="BNN19" s="224"/>
      <c r="BNO19" s="224"/>
      <c r="BNP19" s="224"/>
      <c r="BNQ19" s="224"/>
      <c r="BNR19" s="224"/>
      <c r="BNS19" s="224"/>
      <c r="BNT19" s="224"/>
      <c r="BNU19" s="224"/>
      <c r="BNV19" s="224"/>
      <c r="BNW19" s="224"/>
      <c r="BNX19" s="224"/>
      <c r="BNY19" s="224"/>
      <c r="BNZ19" s="224"/>
      <c r="BOA19" s="224"/>
      <c r="BOB19" s="224"/>
      <c r="BOC19" s="224"/>
      <c r="BOD19" s="224"/>
      <c r="BOE19" s="224"/>
      <c r="BOF19" s="224"/>
      <c r="BOG19" s="224"/>
      <c r="BOH19" s="224"/>
      <c r="BOI19" s="224"/>
      <c r="BOJ19" s="224"/>
      <c r="BOK19" s="224"/>
      <c r="BOL19" s="224"/>
      <c r="BOM19" s="224"/>
      <c r="BON19" s="224"/>
      <c r="BOO19" s="224"/>
      <c r="BOP19" s="224"/>
      <c r="BOQ19" s="224"/>
      <c r="BOR19" s="224"/>
      <c r="BOS19" s="224"/>
      <c r="BOT19" s="224"/>
      <c r="BOU19" s="224"/>
      <c r="BOV19" s="224"/>
      <c r="BOW19" s="224"/>
      <c r="BOX19" s="224"/>
      <c r="BOY19" s="224"/>
      <c r="BOZ19" s="224"/>
      <c r="BPA19" s="224"/>
      <c r="BPB19" s="224"/>
      <c r="BPC19" s="224"/>
      <c r="BPD19" s="224"/>
      <c r="BPE19" s="224"/>
      <c r="BPF19" s="224"/>
      <c r="BPG19" s="224"/>
      <c r="BPH19" s="224"/>
      <c r="BPI19" s="224"/>
      <c r="BPJ19" s="224"/>
      <c r="BPK19" s="224"/>
      <c r="BPL19" s="224"/>
      <c r="BPM19" s="224"/>
      <c r="BPN19" s="224"/>
      <c r="BPO19" s="224"/>
      <c r="BPP19" s="224"/>
      <c r="BPQ19" s="224"/>
      <c r="BPR19" s="224"/>
      <c r="BPS19" s="224"/>
      <c r="BPT19" s="224"/>
      <c r="BPU19" s="224"/>
      <c r="BPV19" s="224"/>
      <c r="BPW19" s="224"/>
      <c r="BPX19" s="224"/>
      <c r="BPY19" s="224"/>
      <c r="BPZ19" s="224"/>
      <c r="BQA19" s="224"/>
      <c r="BQB19" s="224"/>
      <c r="BQC19" s="224"/>
      <c r="BQD19" s="224"/>
      <c r="BQE19" s="224"/>
      <c r="BQF19" s="224"/>
      <c r="BQG19" s="224"/>
      <c r="BQH19" s="224"/>
      <c r="BQI19" s="224"/>
      <c r="BQJ19" s="224"/>
      <c r="BQK19" s="224"/>
      <c r="BQL19" s="224"/>
      <c r="BQM19" s="224"/>
      <c r="BQN19" s="224"/>
      <c r="BQO19" s="224"/>
      <c r="BQP19" s="224"/>
      <c r="BQQ19" s="224"/>
      <c r="BQR19" s="224"/>
      <c r="BQS19" s="224"/>
      <c r="BQT19" s="224"/>
      <c r="BQU19" s="224"/>
      <c r="BQV19" s="224"/>
      <c r="BQW19" s="224"/>
      <c r="BQX19" s="224"/>
      <c r="BQY19" s="224"/>
      <c r="BQZ19" s="224"/>
      <c r="BRA19" s="224"/>
      <c r="BRB19" s="224"/>
      <c r="BRC19" s="224"/>
      <c r="BRD19" s="224"/>
      <c r="BRE19" s="224"/>
      <c r="BRF19" s="224"/>
      <c r="BRG19" s="224"/>
      <c r="BRH19" s="224"/>
      <c r="BRI19" s="224"/>
      <c r="BRJ19" s="224"/>
      <c r="BRK19" s="224"/>
      <c r="BRL19" s="224"/>
      <c r="BRM19" s="224"/>
      <c r="BRN19" s="224"/>
      <c r="BRO19" s="224"/>
      <c r="BRP19" s="224"/>
      <c r="BRQ19" s="224"/>
      <c r="BRR19" s="224"/>
      <c r="BRS19" s="224"/>
      <c r="BRT19" s="224"/>
      <c r="BRU19" s="224"/>
      <c r="BRV19" s="224"/>
      <c r="BRW19" s="224"/>
      <c r="BRX19" s="224"/>
      <c r="BRY19" s="224"/>
      <c r="BRZ19" s="224"/>
      <c r="BSA19" s="224"/>
      <c r="BSB19" s="224"/>
      <c r="BSC19" s="224"/>
      <c r="BSD19" s="224"/>
      <c r="BSE19" s="224"/>
      <c r="BSF19" s="224"/>
      <c r="BSG19" s="224"/>
      <c r="BSH19" s="224"/>
      <c r="BSI19" s="224"/>
      <c r="BSJ19" s="224"/>
      <c r="BSK19" s="224"/>
      <c r="BSL19" s="224"/>
      <c r="BSM19" s="224"/>
      <c r="BSN19" s="224"/>
      <c r="BSO19" s="224"/>
      <c r="BSP19" s="224"/>
      <c r="BSQ19" s="224"/>
      <c r="BSR19" s="224"/>
      <c r="BSS19" s="224"/>
      <c r="BST19" s="224"/>
      <c r="BSU19" s="224"/>
      <c r="BSV19" s="224"/>
      <c r="BSW19" s="224"/>
      <c r="BSX19" s="224"/>
      <c r="BSY19" s="224"/>
      <c r="BSZ19" s="224"/>
      <c r="BTA19" s="224"/>
      <c r="BTB19" s="224"/>
      <c r="BTC19" s="224"/>
      <c r="BTD19" s="224"/>
      <c r="BTE19" s="224"/>
      <c r="BTF19" s="224"/>
      <c r="BTG19" s="224"/>
      <c r="BTH19" s="224"/>
      <c r="BTI19" s="224"/>
      <c r="BTJ19" s="224"/>
      <c r="BTK19" s="224"/>
      <c r="BTL19" s="224"/>
      <c r="BTM19" s="224"/>
      <c r="BTN19" s="224"/>
      <c r="BTO19" s="224"/>
      <c r="BTP19" s="224"/>
      <c r="BTQ19" s="224"/>
      <c r="BTR19" s="224"/>
      <c r="BTS19" s="224"/>
      <c r="BTT19" s="224"/>
      <c r="BTU19" s="224"/>
      <c r="BTV19" s="224"/>
      <c r="BTW19" s="224"/>
      <c r="BTX19" s="224"/>
      <c r="BTY19" s="224"/>
      <c r="BTZ19" s="224"/>
      <c r="BUA19" s="224"/>
      <c r="BUB19" s="224"/>
      <c r="BUC19" s="224"/>
      <c r="BUD19" s="224"/>
      <c r="BUE19" s="224"/>
      <c r="BUF19" s="224"/>
      <c r="BUG19" s="224"/>
      <c r="BUH19" s="224"/>
      <c r="BUI19" s="224"/>
      <c r="BUJ19" s="224"/>
      <c r="BUK19" s="224"/>
      <c r="BUL19" s="224"/>
      <c r="BUM19" s="224"/>
      <c r="BUN19" s="224"/>
      <c r="BUO19" s="224"/>
      <c r="BUP19" s="224"/>
      <c r="BUQ19" s="224"/>
      <c r="BUR19" s="224"/>
      <c r="BUS19" s="224"/>
      <c r="BUT19" s="224"/>
      <c r="BUU19" s="224"/>
      <c r="BUV19" s="224"/>
      <c r="BUW19" s="224"/>
      <c r="BUX19" s="224"/>
      <c r="BUY19" s="224"/>
      <c r="BUZ19" s="224"/>
      <c r="BVA19" s="224"/>
      <c r="BVB19" s="224"/>
      <c r="BVC19" s="224"/>
      <c r="BVD19" s="224"/>
      <c r="BVE19" s="224"/>
      <c r="BVF19" s="224"/>
      <c r="BVG19" s="224"/>
      <c r="BVH19" s="224"/>
      <c r="BVI19" s="224"/>
      <c r="BVJ19" s="224"/>
      <c r="BVK19" s="224"/>
      <c r="BVL19" s="224"/>
      <c r="BVM19" s="224"/>
      <c r="BVN19" s="224"/>
      <c r="BVO19" s="224"/>
      <c r="BVP19" s="224"/>
      <c r="BVQ19" s="224"/>
      <c r="BVR19" s="224"/>
      <c r="BVS19" s="224"/>
      <c r="BVT19" s="224"/>
      <c r="BVU19" s="224"/>
      <c r="BVV19" s="224"/>
      <c r="BVW19" s="224"/>
      <c r="BVX19" s="224"/>
      <c r="BVY19" s="224"/>
      <c r="BVZ19" s="224"/>
      <c r="BWA19" s="224"/>
      <c r="BWB19" s="224"/>
      <c r="BWC19" s="224"/>
      <c r="BWD19" s="224"/>
      <c r="BWE19" s="224"/>
      <c r="BWF19" s="224"/>
      <c r="BWG19" s="224"/>
      <c r="BWH19" s="224"/>
      <c r="BWI19" s="224"/>
      <c r="BWJ19" s="224"/>
      <c r="BWK19" s="224"/>
      <c r="BWL19" s="224"/>
      <c r="BWM19" s="224"/>
      <c r="BWN19" s="224"/>
      <c r="BWO19" s="224"/>
      <c r="BWP19" s="224"/>
      <c r="BWQ19" s="224"/>
      <c r="BWR19" s="224"/>
      <c r="BWS19" s="224"/>
      <c r="BWT19" s="224"/>
      <c r="BWU19" s="224"/>
      <c r="BWV19" s="224"/>
      <c r="BWW19" s="224"/>
      <c r="BWX19" s="224"/>
      <c r="BWY19" s="224"/>
      <c r="BWZ19" s="224"/>
      <c r="BXA19" s="224"/>
      <c r="BXB19" s="224"/>
      <c r="BXC19" s="224"/>
      <c r="BXD19" s="224"/>
      <c r="BXE19" s="224"/>
      <c r="BXF19" s="224"/>
      <c r="BXG19" s="224"/>
      <c r="BXH19" s="224"/>
      <c r="BXI19" s="224"/>
      <c r="BXJ19" s="224"/>
      <c r="BXK19" s="224"/>
      <c r="BXL19" s="224"/>
      <c r="BXM19" s="224"/>
      <c r="BXN19" s="224"/>
      <c r="BXO19" s="224"/>
      <c r="BXP19" s="224"/>
      <c r="BXQ19" s="224"/>
      <c r="BXR19" s="224"/>
      <c r="BXS19" s="224"/>
      <c r="BXT19" s="224"/>
      <c r="BXU19" s="224"/>
      <c r="BXV19" s="224"/>
      <c r="BXW19" s="224"/>
      <c r="BXX19" s="224"/>
      <c r="BXY19" s="224"/>
      <c r="BXZ19" s="224"/>
      <c r="BYA19" s="224"/>
      <c r="BYB19" s="224"/>
      <c r="BYC19" s="224"/>
      <c r="BYD19" s="224"/>
      <c r="BYE19" s="224"/>
      <c r="BYF19" s="224"/>
      <c r="BYG19" s="224"/>
      <c r="BYH19" s="224"/>
      <c r="BYI19" s="224"/>
      <c r="BYJ19" s="224"/>
      <c r="BYK19" s="224"/>
      <c r="BYL19" s="224"/>
      <c r="BYM19" s="224"/>
      <c r="BYN19" s="224"/>
      <c r="BYO19" s="224"/>
      <c r="BYP19" s="224"/>
      <c r="BYQ19" s="224"/>
      <c r="BYR19" s="224"/>
      <c r="BYS19" s="224"/>
      <c r="BYT19" s="224"/>
      <c r="BYU19" s="224"/>
      <c r="BYV19" s="224"/>
      <c r="BYW19" s="224"/>
      <c r="BYX19" s="224"/>
      <c r="BYY19" s="224"/>
      <c r="BYZ19" s="224"/>
      <c r="BZA19" s="224"/>
      <c r="BZB19" s="224"/>
      <c r="BZC19" s="224"/>
      <c r="BZD19" s="224"/>
      <c r="BZE19" s="224"/>
      <c r="BZF19" s="224"/>
      <c r="BZG19" s="224"/>
      <c r="BZH19" s="224"/>
      <c r="BZI19" s="224"/>
      <c r="BZJ19" s="224"/>
      <c r="BZK19" s="224"/>
      <c r="BZL19" s="224"/>
      <c r="BZM19" s="224"/>
      <c r="BZN19" s="224"/>
      <c r="BZO19" s="224"/>
      <c r="BZP19" s="224"/>
      <c r="BZQ19" s="224"/>
      <c r="BZR19" s="224"/>
      <c r="BZS19" s="224"/>
      <c r="BZT19" s="224"/>
      <c r="BZU19" s="224"/>
      <c r="BZV19" s="224"/>
      <c r="BZW19" s="224"/>
      <c r="BZX19" s="224"/>
      <c r="BZY19" s="224"/>
      <c r="BZZ19" s="224"/>
      <c r="CAA19" s="224"/>
      <c r="CAB19" s="224"/>
      <c r="CAC19" s="224"/>
      <c r="CAD19" s="224"/>
      <c r="CAE19" s="224"/>
      <c r="CAF19" s="224"/>
      <c r="CAG19" s="224"/>
      <c r="CAH19" s="224"/>
      <c r="CAI19" s="224"/>
      <c r="CAJ19" s="224"/>
      <c r="CAK19" s="224"/>
      <c r="CAL19" s="224"/>
      <c r="CAM19" s="224"/>
      <c r="CAN19" s="224"/>
      <c r="CAO19" s="224"/>
      <c r="CAP19" s="224"/>
      <c r="CAQ19" s="224"/>
      <c r="CAR19" s="224"/>
      <c r="CAS19" s="224"/>
      <c r="CAT19" s="224"/>
      <c r="CAU19" s="224"/>
      <c r="CAV19" s="224"/>
      <c r="CAW19" s="224"/>
      <c r="CAX19" s="224"/>
      <c r="CAY19" s="224"/>
      <c r="CAZ19" s="224"/>
      <c r="CBA19" s="224"/>
      <c r="CBB19" s="224"/>
      <c r="CBC19" s="224"/>
      <c r="CBD19" s="224"/>
      <c r="CBE19" s="224"/>
      <c r="CBF19" s="224"/>
      <c r="CBG19" s="224"/>
      <c r="CBH19" s="224"/>
      <c r="CBI19" s="224"/>
      <c r="CBJ19" s="224"/>
      <c r="CBK19" s="224"/>
      <c r="CBL19" s="224"/>
      <c r="CBM19" s="224"/>
      <c r="CBN19" s="224"/>
      <c r="CBO19" s="224"/>
      <c r="CBP19" s="224"/>
      <c r="CBQ19" s="224"/>
      <c r="CBR19" s="224"/>
      <c r="CBS19" s="224"/>
      <c r="CBT19" s="224"/>
      <c r="CBU19" s="224"/>
      <c r="CBV19" s="224"/>
      <c r="CBW19" s="224"/>
      <c r="CBX19" s="224"/>
      <c r="CBY19" s="224"/>
      <c r="CBZ19" s="224"/>
      <c r="CCA19" s="224"/>
      <c r="CCB19" s="224"/>
      <c r="CCC19" s="224"/>
      <c r="CCD19" s="224"/>
      <c r="CCE19" s="224"/>
      <c r="CCF19" s="224"/>
      <c r="CCG19" s="224"/>
      <c r="CCH19" s="224"/>
      <c r="CCI19" s="224"/>
      <c r="CCJ19" s="224"/>
      <c r="CCK19" s="224"/>
      <c r="CCL19" s="224"/>
      <c r="CCM19" s="224"/>
      <c r="CCN19" s="224"/>
      <c r="CCO19" s="224"/>
      <c r="CCP19" s="224"/>
      <c r="CCQ19" s="224"/>
      <c r="CCR19" s="224"/>
      <c r="CCS19" s="224"/>
      <c r="CCT19" s="224"/>
      <c r="CCU19" s="224"/>
      <c r="CCV19" s="224"/>
      <c r="CCW19" s="224"/>
      <c r="CCX19" s="224"/>
      <c r="CCY19" s="224"/>
      <c r="CCZ19" s="224"/>
      <c r="CDA19" s="224"/>
      <c r="CDB19" s="224"/>
      <c r="CDC19" s="224"/>
      <c r="CDD19" s="224"/>
      <c r="CDE19" s="224"/>
      <c r="CDF19" s="224"/>
      <c r="CDG19" s="224"/>
      <c r="CDH19" s="224"/>
      <c r="CDI19" s="224"/>
      <c r="CDJ19" s="224"/>
      <c r="CDK19" s="224"/>
      <c r="CDL19" s="224"/>
      <c r="CDM19" s="224"/>
      <c r="CDN19" s="224"/>
      <c r="CDO19" s="224"/>
      <c r="CDP19" s="224"/>
      <c r="CDQ19" s="224"/>
      <c r="CDR19" s="224"/>
      <c r="CDS19" s="224"/>
      <c r="CDT19" s="224"/>
      <c r="CDU19" s="224"/>
      <c r="CDV19" s="224"/>
      <c r="CDW19" s="224"/>
      <c r="CDX19" s="224"/>
      <c r="CDY19" s="224"/>
      <c r="CDZ19" s="224"/>
      <c r="CEA19" s="224"/>
      <c r="CEB19" s="224"/>
      <c r="CEC19" s="224"/>
      <c r="CED19" s="224"/>
      <c r="CEE19" s="224"/>
      <c r="CEF19" s="224"/>
      <c r="CEG19" s="224"/>
      <c r="CEH19" s="224"/>
      <c r="CEI19" s="224"/>
      <c r="CEJ19" s="224"/>
      <c r="CEK19" s="224"/>
      <c r="CEL19" s="224"/>
      <c r="CEM19" s="224"/>
      <c r="CEN19" s="224"/>
      <c r="CEO19" s="224"/>
      <c r="CEP19" s="224"/>
      <c r="CEQ19" s="224"/>
      <c r="CER19" s="224"/>
      <c r="CES19" s="224"/>
      <c r="CET19" s="224"/>
      <c r="CEU19" s="224"/>
      <c r="CEV19" s="224"/>
      <c r="CEW19" s="224"/>
      <c r="CEX19" s="224"/>
      <c r="CEY19" s="224"/>
      <c r="CEZ19" s="224"/>
      <c r="CFA19" s="224"/>
      <c r="CFB19" s="224"/>
      <c r="CFC19" s="224"/>
      <c r="CFD19" s="224"/>
      <c r="CFE19" s="224"/>
      <c r="CFF19" s="224"/>
      <c r="CFG19" s="224"/>
      <c r="CFH19" s="224"/>
      <c r="CFI19" s="224"/>
      <c r="CFJ19" s="224"/>
      <c r="CFK19" s="224"/>
      <c r="CFL19" s="224"/>
      <c r="CFM19" s="224"/>
      <c r="CFN19" s="224"/>
      <c r="CFO19" s="224"/>
      <c r="CFP19" s="224"/>
      <c r="CFQ19" s="224"/>
      <c r="CFR19" s="224"/>
      <c r="CFS19" s="224"/>
      <c r="CFT19" s="224"/>
      <c r="CFU19" s="224"/>
      <c r="CFV19" s="224"/>
      <c r="CFW19" s="224"/>
      <c r="CFX19" s="224"/>
      <c r="CFY19" s="224"/>
      <c r="CFZ19" s="224"/>
      <c r="CGA19" s="224"/>
      <c r="CGB19" s="224"/>
      <c r="CGC19" s="224"/>
      <c r="CGD19" s="224"/>
      <c r="CGE19" s="224"/>
      <c r="CGF19" s="224"/>
      <c r="CGG19" s="224"/>
      <c r="CGH19" s="224"/>
      <c r="CGI19" s="224"/>
      <c r="CGJ19" s="224"/>
      <c r="CGK19" s="224"/>
      <c r="CGL19" s="224"/>
      <c r="CGM19" s="224"/>
      <c r="CGN19" s="224"/>
      <c r="CGO19" s="224"/>
      <c r="CGP19" s="224"/>
      <c r="CGQ19" s="224"/>
      <c r="CGR19" s="224"/>
      <c r="CGS19" s="224"/>
      <c r="CGT19" s="224"/>
      <c r="CGU19" s="224"/>
      <c r="CGV19" s="224"/>
      <c r="CGW19" s="224"/>
      <c r="CGX19" s="224"/>
      <c r="CGY19" s="224"/>
      <c r="CGZ19" s="224"/>
      <c r="CHA19" s="224"/>
      <c r="CHB19" s="224"/>
      <c r="CHC19" s="224"/>
      <c r="CHD19" s="224"/>
      <c r="CHE19" s="224"/>
      <c r="CHF19" s="224"/>
      <c r="CHG19" s="224"/>
      <c r="CHH19" s="224"/>
      <c r="CHI19" s="224"/>
      <c r="CHJ19" s="224"/>
      <c r="CHK19" s="224"/>
      <c r="CHL19" s="224"/>
      <c r="CHM19" s="224"/>
      <c r="CHN19" s="224"/>
      <c r="CHO19" s="224"/>
      <c r="CHP19" s="224"/>
      <c r="CHQ19" s="224"/>
      <c r="CHR19" s="224"/>
      <c r="CHS19" s="224"/>
      <c r="CHT19" s="224"/>
      <c r="CHU19" s="224"/>
      <c r="CHV19" s="224"/>
      <c r="CHW19" s="224"/>
      <c r="CHX19" s="224"/>
      <c r="CHY19" s="224"/>
      <c r="CHZ19" s="224"/>
      <c r="CIA19" s="224"/>
      <c r="CIB19" s="224"/>
      <c r="CIC19" s="224"/>
      <c r="CID19" s="224"/>
      <c r="CIE19" s="224"/>
      <c r="CIF19" s="224"/>
      <c r="CIG19" s="224"/>
      <c r="CIH19" s="224"/>
      <c r="CII19" s="224"/>
      <c r="CIJ19" s="224"/>
      <c r="CIK19" s="224"/>
      <c r="CIL19" s="224"/>
      <c r="CIM19" s="224"/>
      <c r="CIN19" s="224"/>
      <c r="CIO19" s="224"/>
      <c r="CIP19" s="224"/>
      <c r="CIQ19" s="224"/>
      <c r="CIR19" s="224"/>
      <c r="CIS19" s="224"/>
      <c r="CIT19" s="224"/>
      <c r="CIU19" s="224"/>
      <c r="CIV19" s="224"/>
      <c r="CIW19" s="224"/>
      <c r="CIX19" s="224"/>
      <c r="CIY19" s="224"/>
      <c r="CIZ19" s="224"/>
      <c r="CJA19" s="224"/>
      <c r="CJB19" s="224"/>
      <c r="CJC19" s="224"/>
      <c r="CJD19" s="224"/>
      <c r="CJE19" s="224"/>
      <c r="CJF19" s="224"/>
      <c r="CJG19" s="224"/>
      <c r="CJH19" s="224"/>
      <c r="CJI19" s="224"/>
      <c r="CJJ19" s="224"/>
      <c r="CJK19" s="224"/>
      <c r="CJL19" s="224"/>
      <c r="CJM19" s="224"/>
      <c r="CJN19" s="224"/>
      <c r="CJO19" s="224"/>
      <c r="CJP19" s="224"/>
      <c r="CJQ19" s="224"/>
      <c r="CJR19" s="224"/>
      <c r="CJS19" s="224"/>
      <c r="CJT19" s="224"/>
      <c r="CJU19" s="224"/>
      <c r="CJV19" s="224"/>
      <c r="CJW19" s="224"/>
      <c r="CJX19" s="224"/>
      <c r="CJY19" s="224"/>
      <c r="CJZ19" s="224"/>
      <c r="CKA19" s="224"/>
      <c r="CKB19" s="224"/>
      <c r="CKC19" s="224"/>
      <c r="CKD19" s="224"/>
      <c r="CKE19" s="224"/>
      <c r="CKF19" s="224"/>
      <c r="CKG19" s="224"/>
      <c r="CKH19" s="224"/>
      <c r="CKI19" s="224"/>
      <c r="CKJ19" s="224"/>
      <c r="CKK19" s="224"/>
      <c r="CKL19" s="224"/>
      <c r="CKM19" s="224"/>
      <c r="CKN19" s="224"/>
      <c r="CKO19" s="224"/>
      <c r="CKP19" s="224"/>
      <c r="CKQ19" s="224"/>
      <c r="CKR19" s="224"/>
      <c r="CKS19" s="224"/>
      <c r="CKT19" s="224"/>
      <c r="CKU19" s="224"/>
      <c r="CKV19" s="224"/>
      <c r="CKW19" s="224"/>
      <c r="CKX19" s="224"/>
      <c r="CKY19" s="224"/>
      <c r="CKZ19" s="224"/>
      <c r="CLA19" s="224"/>
      <c r="CLB19" s="224"/>
      <c r="CLC19" s="224"/>
      <c r="CLD19" s="224"/>
      <c r="CLE19" s="224"/>
      <c r="CLF19" s="224"/>
      <c r="CLG19" s="224"/>
      <c r="CLH19" s="224"/>
      <c r="CLI19" s="224"/>
      <c r="CLJ19" s="224"/>
      <c r="CLK19" s="224"/>
      <c r="CLL19" s="224"/>
      <c r="CLM19" s="224"/>
      <c r="CLN19" s="224"/>
      <c r="CLO19" s="224"/>
      <c r="CLP19" s="224"/>
      <c r="CLQ19" s="224"/>
      <c r="CLR19" s="224"/>
      <c r="CLS19" s="224"/>
      <c r="CLT19" s="224"/>
      <c r="CLU19" s="224"/>
      <c r="CLV19" s="224"/>
      <c r="CLW19" s="224"/>
      <c r="CLX19" s="224"/>
      <c r="CLY19" s="224"/>
      <c r="CLZ19" s="224"/>
      <c r="CMA19" s="224"/>
      <c r="CMB19" s="224"/>
      <c r="CMC19" s="224"/>
      <c r="CMD19" s="224"/>
      <c r="CME19" s="224"/>
      <c r="CMF19" s="224"/>
      <c r="CMG19" s="224"/>
      <c r="CMH19" s="224"/>
      <c r="CMI19" s="224"/>
      <c r="CMJ19" s="224"/>
      <c r="CMK19" s="224"/>
      <c r="CML19" s="224"/>
      <c r="CMM19" s="224"/>
      <c r="CMN19" s="224"/>
      <c r="CMO19" s="224"/>
      <c r="CMP19" s="224"/>
      <c r="CMQ19" s="224"/>
      <c r="CMR19" s="224"/>
      <c r="CMS19" s="224"/>
      <c r="CMT19" s="224"/>
      <c r="CMU19" s="224"/>
      <c r="CMV19" s="224"/>
      <c r="CMW19" s="224"/>
      <c r="CMX19" s="224"/>
      <c r="CMY19" s="224"/>
      <c r="CMZ19" s="224"/>
      <c r="CNA19" s="224"/>
      <c r="CNB19" s="224"/>
      <c r="CNC19" s="224"/>
      <c r="CND19" s="224"/>
      <c r="CNE19" s="224"/>
      <c r="CNF19" s="224"/>
      <c r="CNG19" s="224"/>
      <c r="CNH19" s="224"/>
      <c r="CNI19" s="224"/>
      <c r="CNJ19" s="224"/>
      <c r="CNK19" s="224"/>
      <c r="CNL19" s="224"/>
      <c r="CNM19" s="224"/>
      <c r="CNN19" s="224"/>
      <c r="CNO19" s="224"/>
      <c r="CNP19" s="224"/>
      <c r="CNQ19" s="224"/>
      <c r="CNR19" s="224"/>
      <c r="CNS19" s="224"/>
      <c r="CNT19" s="224"/>
      <c r="CNU19" s="224"/>
      <c r="CNV19" s="224"/>
      <c r="CNW19" s="224"/>
      <c r="CNX19" s="224"/>
      <c r="CNY19" s="224"/>
      <c r="CNZ19" s="224"/>
      <c r="COA19" s="224"/>
      <c r="COB19" s="224"/>
      <c r="COC19" s="224"/>
      <c r="COD19" s="224"/>
      <c r="COE19" s="224"/>
      <c r="COF19" s="224"/>
      <c r="COG19" s="224"/>
      <c r="COH19" s="224"/>
      <c r="COI19" s="224"/>
      <c r="COJ19" s="224"/>
      <c r="COK19" s="224"/>
      <c r="COL19" s="224"/>
      <c r="COM19" s="224"/>
      <c r="CON19" s="224"/>
      <c r="COO19" s="224"/>
      <c r="COP19" s="224"/>
      <c r="COQ19" s="224"/>
      <c r="COR19" s="224"/>
      <c r="COS19" s="224"/>
      <c r="COT19" s="224"/>
      <c r="COU19" s="224"/>
      <c r="COV19" s="224"/>
      <c r="COW19" s="224"/>
      <c r="COX19" s="224"/>
      <c r="COY19" s="224"/>
      <c r="COZ19" s="224"/>
      <c r="CPA19" s="224"/>
      <c r="CPB19" s="224"/>
      <c r="CPC19" s="224"/>
      <c r="CPD19" s="224"/>
      <c r="CPE19" s="224"/>
      <c r="CPF19" s="224"/>
      <c r="CPG19" s="224"/>
      <c r="CPH19" s="224"/>
      <c r="CPI19" s="224"/>
      <c r="CPJ19" s="224"/>
      <c r="CPK19" s="224"/>
      <c r="CPL19" s="224"/>
      <c r="CPM19" s="224"/>
      <c r="CPN19" s="224"/>
      <c r="CPO19" s="224"/>
      <c r="CPP19" s="224"/>
      <c r="CPQ19" s="224"/>
      <c r="CPR19" s="224"/>
      <c r="CPS19" s="224"/>
      <c r="CPT19" s="224"/>
      <c r="CPU19" s="224"/>
      <c r="CPV19" s="224"/>
      <c r="CPW19" s="224"/>
      <c r="CPX19" s="224"/>
      <c r="CPY19" s="224"/>
      <c r="CPZ19" s="224"/>
      <c r="CQA19" s="224"/>
      <c r="CQB19" s="224"/>
      <c r="CQC19" s="224"/>
      <c r="CQD19" s="224"/>
      <c r="CQE19" s="224"/>
      <c r="CQF19" s="224"/>
      <c r="CQG19" s="224"/>
      <c r="CQH19" s="224"/>
      <c r="CQI19" s="224"/>
      <c r="CQJ19" s="224"/>
      <c r="CQK19" s="224"/>
      <c r="CQL19" s="224"/>
      <c r="CQM19" s="224"/>
      <c r="CQN19" s="224"/>
      <c r="CQO19" s="224"/>
      <c r="CQP19" s="224"/>
      <c r="CQQ19" s="224"/>
      <c r="CQR19" s="224"/>
      <c r="CQS19" s="224"/>
      <c r="CQT19" s="224"/>
      <c r="CQU19" s="224"/>
      <c r="CQV19" s="224"/>
      <c r="CQW19" s="224"/>
      <c r="CQX19" s="224"/>
      <c r="CQY19" s="224"/>
      <c r="CQZ19" s="224"/>
      <c r="CRA19" s="224"/>
      <c r="CRB19" s="224"/>
      <c r="CRC19" s="224"/>
      <c r="CRD19" s="224"/>
      <c r="CRE19" s="224"/>
      <c r="CRF19" s="224"/>
      <c r="CRG19" s="224"/>
      <c r="CRH19" s="224"/>
      <c r="CRI19" s="224"/>
      <c r="CRJ19" s="224"/>
      <c r="CRK19" s="224"/>
      <c r="CRL19" s="224"/>
      <c r="CRM19" s="224"/>
      <c r="CRN19" s="224"/>
      <c r="CRO19" s="224"/>
      <c r="CRP19" s="224"/>
      <c r="CRQ19" s="224"/>
      <c r="CRR19" s="224"/>
      <c r="CRS19" s="224"/>
      <c r="CRT19" s="224"/>
      <c r="CRU19" s="224"/>
      <c r="CRV19" s="224"/>
      <c r="CRW19" s="224"/>
      <c r="CRX19" s="224"/>
      <c r="CRY19" s="224"/>
      <c r="CRZ19" s="224"/>
      <c r="CSA19" s="224"/>
      <c r="CSB19" s="224"/>
      <c r="CSC19" s="224"/>
      <c r="CSD19" s="224"/>
      <c r="CSE19" s="224"/>
      <c r="CSF19" s="224"/>
      <c r="CSG19" s="224"/>
      <c r="CSH19" s="224"/>
      <c r="CSI19" s="224"/>
      <c r="CSJ19" s="224"/>
      <c r="CSK19" s="224"/>
      <c r="CSL19" s="224"/>
      <c r="CSM19" s="224"/>
      <c r="CSN19" s="224"/>
      <c r="CSO19" s="224"/>
      <c r="CSP19" s="224"/>
      <c r="CSQ19" s="224"/>
      <c r="CSR19" s="224"/>
      <c r="CSS19" s="224"/>
      <c r="CST19" s="224"/>
      <c r="CSU19" s="224"/>
      <c r="CSV19" s="224"/>
      <c r="CSW19" s="224"/>
      <c r="CSX19" s="224"/>
      <c r="CSY19" s="224"/>
      <c r="CSZ19" s="224"/>
      <c r="CTA19" s="224"/>
      <c r="CTB19" s="224"/>
      <c r="CTC19" s="224"/>
      <c r="CTD19" s="224"/>
      <c r="CTE19" s="224"/>
      <c r="CTF19" s="224"/>
      <c r="CTG19" s="224"/>
      <c r="CTH19" s="224"/>
      <c r="CTI19" s="224"/>
      <c r="CTJ19" s="224"/>
      <c r="CTK19" s="224"/>
      <c r="CTL19" s="224"/>
      <c r="CTM19" s="224"/>
      <c r="CTN19" s="224"/>
      <c r="CTO19" s="224"/>
      <c r="CTP19" s="224"/>
      <c r="CTQ19" s="224"/>
      <c r="CTR19" s="224"/>
      <c r="CTS19" s="224"/>
      <c r="CTT19" s="224"/>
      <c r="CTU19" s="224"/>
      <c r="CTV19" s="224"/>
      <c r="CTW19" s="224"/>
      <c r="CTX19" s="224"/>
      <c r="CTY19" s="224"/>
      <c r="CTZ19" s="224"/>
      <c r="CUA19" s="224"/>
    </row>
    <row r="20" spans="1:2575" s="165" customFormat="1" ht="10.35" customHeight="1">
      <c r="A20" s="147"/>
      <c r="B20" s="230"/>
      <c r="C20" s="230"/>
      <c r="D20" s="230"/>
      <c r="E20" s="230"/>
      <c r="F20" s="224"/>
      <c r="G20" s="224"/>
      <c r="H20" s="224"/>
      <c r="I20" s="224"/>
      <c r="J20" s="224"/>
      <c r="K20" s="224"/>
      <c r="L20" s="224"/>
      <c r="M20" s="224"/>
      <c r="N20" s="224"/>
      <c r="O20" s="224"/>
      <c r="P20" s="224"/>
      <c r="Q20" s="224"/>
      <c r="R20" s="224"/>
      <c r="S20" s="224"/>
      <c r="T20" s="224"/>
      <c r="U20" s="224"/>
      <c r="V20" s="224"/>
      <c r="W20" s="224"/>
      <c r="X20" s="224"/>
      <c r="Y20" s="224"/>
      <c r="Z20" s="224"/>
      <c r="AA20" s="224"/>
      <c r="AB20" s="224"/>
      <c r="AC20" s="224"/>
      <c r="AD20" s="224"/>
      <c r="AE20" s="224"/>
      <c r="AF20" s="224"/>
      <c r="AG20" s="224"/>
      <c r="AH20" s="224"/>
      <c r="AI20" s="224"/>
      <c r="AJ20" s="224"/>
      <c r="AK20" s="224"/>
      <c r="AL20" s="224"/>
      <c r="AM20" s="224"/>
      <c r="AN20" s="224"/>
      <c r="AO20" s="224"/>
      <c r="AP20" s="224"/>
      <c r="AQ20" s="224"/>
      <c r="AR20" s="224"/>
      <c r="AS20" s="224"/>
      <c r="AT20" s="224"/>
      <c r="AU20" s="224"/>
      <c r="AV20" s="224"/>
      <c r="AW20" s="224"/>
      <c r="AX20" s="224"/>
      <c r="AY20" s="224"/>
      <c r="AZ20" s="224"/>
      <c r="BA20" s="224"/>
      <c r="BB20" s="224"/>
      <c r="BC20" s="224"/>
      <c r="BD20" s="224"/>
      <c r="BE20" s="224"/>
      <c r="BF20" s="224"/>
      <c r="BG20" s="224"/>
      <c r="BH20" s="224"/>
      <c r="BI20" s="224"/>
      <c r="BJ20" s="224"/>
      <c r="BK20" s="224"/>
      <c r="BL20" s="224"/>
      <c r="BM20" s="224"/>
      <c r="BN20" s="224"/>
      <c r="BO20" s="224"/>
      <c r="BP20" s="224"/>
      <c r="BQ20" s="224"/>
      <c r="BR20" s="224"/>
      <c r="BS20" s="224"/>
      <c r="BT20" s="224"/>
      <c r="BU20" s="224"/>
      <c r="BV20" s="224"/>
      <c r="BW20" s="224"/>
      <c r="BX20" s="224"/>
      <c r="BY20" s="224"/>
      <c r="BZ20" s="224"/>
      <c r="CA20" s="224"/>
      <c r="CB20" s="224"/>
      <c r="CC20" s="224"/>
      <c r="CD20" s="224"/>
      <c r="CE20" s="224"/>
      <c r="CF20" s="224"/>
      <c r="CG20" s="224"/>
      <c r="CH20" s="224"/>
      <c r="CI20" s="224"/>
      <c r="CJ20" s="224"/>
      <c r="CK20" s="224"/>
      <c r="CL20" s="224"/>
      <c r="CM20" s="224"/>
      <c r="CN20" s="224"/>
      <c r="CO20" s="224"/>
      <c r="CP20" s="224"/>
      <c r="CQ20" s="224"/>
      <c r="CR20" s="224"/>
      <c r="CS20" s="224"/>
      <c r="CT20" s="224"/>
      <c r="CU20" s="224"/>
      <c r="CV20" s="224"/>
      <c r="CW20" s="224"/>
      <c r="CX20" s="224"/>
      <c r="CY20" s="224"/>
      <c r="CZ20" s="224"/>
      <c r="DA20" s="224"/>
      <c r="DB20" s="224"/>
      <c r="DC20" s="224"/>
      <c r="DD20" s="224"/>
      <c r="DE20" s="224"/>
      <c r="DF20" s="224"/>
      <c r="DG20" s="224"/>
      <c r="DH20" s="224"/>
      <c r="DI20" s="224"/>
      <c r="DJ20" s="224"/>
      <c r="DK20" s="224"/>
      <c r="DL20" s="224"/>
      <c r="DM20" s="224"/>
      <c r="DN20" s="224"/>
      <c r="DO20" s="224"/>
      <c r="DP20" s="224"/>
      <c r="DQ20" s="224"/>
      <c r="DR20" s="224"/>
      <c r="DS20" s="224"/>
      <c r="DT20" s="224"/>
      <c r="DU20" s="224"/>
      <c r="DV20" s="224"/>
      <c r="DW20" s="224"/>
      <c r="DX20" s="224"/>
      <c r="DY20" s="224"/>
      <c r="DZ20" s="224"/>
      <c r="EA20" s="224"/>
      <c r="EB20" s="224"/>
      <c r="EC20" s="224"/>
      <c r="ED20" s="224"/>
      <c r="EE20" s="224"/>
      <c r="EF20" s="224"/>
      <c r="EG20" s="224"/>
      <c r="EH20" s="224"/>
      <c r="EI20" s="224"/>
      <c r="EJ20" s="224"/>
      <c r="EK20" s="224"/>
      <c r="EL20" s="224"/>
      <c r="EM20" s="224"/>
      <c r="EN20" s="224"/>
      <c r="EO20" s="224"/>
      <c r="EP20" s="224"/>
      <c r="EQ20" s="224"/>
      <c r="ER20" s="224"/>
      <c r="ES20" s="224"/>
      <c r="ET20" s="224"/>
      <c r="EU20" s="224"/>
      <c r="EV20" s="224"/>
      <c r="EW20" s="224"/>
      <c r="EX20" s="224"/>
      <c r="EY20" s="224"/>
      <c r="EZ20" s="224"/>
      <c r="FA20" s="224"/>
      <c r="FB20" s="224"/>
      <c r="FC20" s="224"/>
      <c r="FD20" s="224"/>
      <c r="FE20" s="224"/>
      <c r="FF20" s="224"/>
      <c r="FG20" s="224"/>
      <c r="FH20" s="224"/>
      <c r="FI20" s="224"/>
      <c r="FJ20" s="224"/>
      <c r="FK20" s="224"/>
      <c r="FL20" s="224"/>
      <c r="FM20" s="224"/>
      <c r="FN20" s="224"/>
      <c r="FO20" s="224"/>
      <c r="FP20" s="224"/>
      <c r="FQ20" s="224"/>
      <c r="FR20" s="224"/>
      <c r="FS20" s="224"/>
      <c r="FT20" s="224"/>
      <c r="FU20" s="224"/>
      <c r="FV20" s="224"/>
      <c r="FW20" s="224"/>
      <c r="FX20" s="224"/>
      <c r="FY20" s="224"/>
      <c r="FZ20" s="224"/>
      <c r="GA20" s="224"/>
      <c r="GB20" s="224"/>
      <c r="GC20" s="224"/>
      <c r="GD20" s="224"/>
      <c r="GE20" s="224"/>
      <c r="GF20" s="224"/>
      <c r="GG20" s="224"/>
      <c r="GH20" s="224"/>
      <c r="GI20" s="224"/>
      <c r="GJ20" s="224"/>
      <c r="GK20" s="224"/>
      <c r="GL20" s="224"/>
      <c r="GM20" s="224"/>
      <c r="GN20" s="224"/>
      <c r="GO20" s="224"/>
      <c r="GP20" s="224"/>
      <c r="GQ20" s="224"/>
      <c r="GR20" s="224"/>
      <c r="GS20" s="224"/>
      <c r="GT20" s="224"/>
      <c r="GU20" s="224"/>
      <c r="GV20" s="224"/>
      <c r="GW20" s="224"/>
      <c r="GX20" s="224"/>
      <c r="GY20" s="224"/>
      <c r="GZ20" s="224"/>
      <c r="HA20" s="224"/>
      <c r="HB20" s="224"/>
      <c r="HC20" s="224"/>
      <c r="HD20" s="224"/>
      <c r="HE20" s="224"/>
      <c r="HF20" s="224"/>
      <c r="HG20" s="224"/>
      <c r="HH20" s="224"/>
      <c r="HI20" s="224"/>
      <c r="HJ20" s="224"/>
      <c r="HK20" s="224"/>
      <c r="HL20" s="224"/>
      <c r="HM20" s="224"/>
      <c r="HN20" s="224"/>
      <c r="HO20" s="224"/>
      <c r="HP20" s="224"/>
      <c r="HQ20" s="224"/>
      <c r="HR20" s="224"/>
      <c r="HS20" s="224"/>
      <c r="HT20" s="224"/>
      <c r="HU20" s="224"/>
      <c r="HV20" s="224"/>
      <c r="HW20" s="224"/>
      <c r="HX20" s="224"/>
      <c r="HY20" s="224"/>
      <c r="HZ20" s="224"/>
      <c r="IA20" s="224"/>
      <c r="IB20" s="224"/>
      <c r="IC20" s="224"/>
      <c r="ID20" s="224"/>
      <c r="IE20" s="224"/>
      <c r="IF20" s="224"/>
      <c r="IG20" s="224"/>
      <c r="IH20" s="224"/>
      <c r="II20" s="224"/>
      <c r="IJ20" s="224"/>
      <c r="IK20" s="224"/>
      <c r="IL20" s="224"/>
      <c r="IM20" s="224"/>
      <c r="IN20" s="224"/>
      <c r="IO20" s="224"/>
      <c r="IP20" s="224"/>
      <c r="IQ20" s="224"/>
      <c r="IR20" s="224"/>
      <c r="IS20" s="224"/>
      <c r="IT20" s="224"/>
      <c r="IU20" s="224"/>
      <c r="IV20" s="224"/>
      <c r="IW20" s="224"/>
      <c r="IX20" s="224"/>
      <c r="IY20" s="224"/>
      <c r="IZ20" s="224"/>
      <c r="JA20" s="224"/>
      <c r="JB20" s="224"/>
      <c r="JC20" s="224"/>
      <c r="JD20" s="224"/>
      <c r="JE20" s="224"/>
      <c r="JF20" s="224"/>
      <c r="JG20" s="224"/>
      <c r="JH20" s="224"/>
      <c r="JI20" s="224"/>
      <c r="JJ20" s="224"/>
      <c r="JK20" s="224"/>
      <c r="JL20" s="224"/>
      <c r="JM20" s="224"/>
      <c r="JN20" s="224"/>
      <c r="JO20" s="224"/>
      <c r="JP20" s="224"/>
      <c r="JQ20" s="224"/>
      <c r="JR20" s="224"/>
      <c r="JS20" s="224"/>
      <c r="JT20" s="224"/>
      <c r="JU20" s="224"/>
      <c r="JV20" s="224"/>
      <c r="JW20" s="224"/>
      <c r="JX20" s="224"/>
      <c r="JY20" s="224"/>
      <c r="JZ20" s="224"/>
      <c r="KA20" s="224"/>
      <c r="KB20" s="224"/>
      <c r="KC20" s="224"/>
      <c r="KD20" s="224"/>
      <c r="KE20" s="224"/>
      <c r="KF20" s="224"/>
      <c r="KG20" s="224"/>
      <c r="KH20" s="224"/>
      <c r="KI20" s="224"/>
      <c r="KJ20" s="224"/>
      <c r="KK20" s="224"/>
      <c r="KL20" s="224"/>
      <c r="KM20" s="224"/>
      <c r="KN20" s="224"/>
      <c r="KO20" s="224"/>
      <c r="KP20" s="224"/>
      <c r="KQ20" s="224"/>
      <c r="KR20" s="224"/>
      <c r="KS20" s="224"/>
      <c r="KT20" s="224"/>
      <c r="KU20" s="224"/>
      <c r="KV20" s="224"/>
      <c r="KW20" s="224"/>
      <c r="KX20" s="224"/>
      <c r="KY20" s="224"/>
      <c r="KZ20" s="224"/>
      <c r="LA20" s="224"/>
      <c r="LB20" s="224"/>
      <c r="LC20" s="224"/>
      <c r="LD20" s="224"/>
      <c r="LE20" s="224"/>
      <c r="LF20" s="224"/>
      <c r="LG20" s="224"/>
      <c r="LH20" s="224"/>
      <c r="LI20" s="224"/>
      <c r="LJ20" s="224"/>
      <c r="LK20" s="224"/>
      <c r="LL20" s="224"/>
      <c r="LM20" s="224"/>
      <c r="LN20" s="224"/>
      <c r="LO20" s="224"/>
      <c r="LP20" s="224"/>
      <c r="LQ20" s="224"/>
      <c r="LR20" s="224"/>
      <c r="LS20" s="224"/>
      <c r="LT20" s="224"/>
      <c r="LU20" s="224"/>
      <c r="LV20" s="224"/>
      <c r="LW20" s="224"/>
      <c r="LX20" s="224"/>
      <c r="LY20" s="224"/>
      <c r="LZ20" s="224"/>
      <c r="MA20" s="224"/>
      <c r="MB20" s="224"/>
      <c r="MC20" s="224"/>
      <c r="MD20" s="224"/>
      <c r="ME20" s="224"/>
      <c r="MF20" s="224"/>
      <c r="MG20" s="224"/>
      <c r="MH20" s="224"/>
      <c r="MI20" s="224"/>
      <c r="MJ20" s="224"/>
      <c r="MK20" s="224"/>
      <c r="ML20" s="224"/>
      <c r="MM20" s="224"/>
      <c r="MN20" s="224"/>
      <c r="MO20" s="224"/>
      <c r="MP20" s="224"/>
      <c r="MQ20" s="224"/>
      <c r="MR20" s="224"/>
      <c r="MS20" s="224"/>
      <c r="MT20" s="224"/>
      <c r="MU20" s="224"/>
      <c r="MV20" s="224"/>
      <c r="MW20" s="224"/>
      <c r="MX20" s="224"/>
      <c r="MY20" s="224"/>
      <c r="MZ20" s="224"/>
      <c r="NA20" s="224"/>
      <c r="NB20" s="224"/>
      <c r="NC20" s="224"/>
      <c r="ND20" s="224"/>
      <c r="NE20" s="224"/>
      <c r="NF20" s="224"/>
      <c r="NG20" s="224"/>
      <c r="NH20" s="224"/>
      <c r="NI20" s="224"/>
      <c r="NJ20" s="224"/>
      <c r="NK20" s="224"/>
      <c r="NL20" s="224"/>
      <c r="NM20" s="224"/>
      <c r="NN20" s="224"/>
      <c r="NO20" s="224"/>
      <c r="NP20" s="224"/>
      <c r="NQ20" s="224"/>
      <c r="NR20" s="224"/>
      <c r="NS20" s="224"/>
      <c r="NT20" s="224"/>
      <c r="NU20" s="224"/>
      <c r="NV20" s="224"/>
      <c r="NW20" s="224"/>
      <c r="NX20" s="224"/>
      <c r="NY20" s="224"/>
      <c r="NZ20" s="224"/>
      <c r="OA20" s="224"/>
      <c r="OB20" s="224"/>
      <c r="OC20" s="224"/>
      <c r="OD20" s="224"/>
      <c r="OE20" s="224"/>
      <c r="OF20" s="224"/>
      <c r="OG20" s="224"/>
      <c r="OH20" s="224"/>
      <c r="OI20" s="224"/>
      <c r="OJ20" s="224"/>
      <c r="OK20" s="224"/>
      <c r="OL20" s="224"/>
      <c r="OM20" s="224"/>
      <c r="ON20" s="224"/>
      <c r="OO20" s="224"/>
      <c r="OP20" s="224"/>
      <c r="OQ20" s="224"/>
      <c r="OR20" s="224"/>
      <c r="OS20" s="224"/>
      <c r="OT20" s="224"/>
      <c r="OU20" s="224"/>
      <c r="OV20" s="224"/>
      <c r="OW20" s="224"/>
      <c r="OX20" s="224"/>
      <c r="OY20" s="224"/>
      <c r="OZ20" s="224"/>
      <c r="PA20" s="224"/>
      <c r="PB20" s="224"/>
      <c r="PC20" s="224"/>
      <c r="PD20" s="224"/>
      <c r="PE20" s="224"/>
      <c r="PF20" s="224"/>
      <c r="PG20" s="224"/>
      <c r="PH20" s="224"/>
      <c r="PI20" s="224"/>
      <c r="PJ20" s="224"/>
      <c r="PK20" s="224"/>
      <c r="PL20" s="224"/>
      <c r="PM20" s="224"/>
      <c r="PN20" s="224"/>
      <c r="PO20" s="224"/>
      <c r="PP20" s="224"/>
      <c r="PQ20" s="224"/>
      <c r="PR20" s="224"/>
      <c r="PS20" s="224"/>
      <c r="PT20" s="224"/>
      <c r="PU20" s="224"/>
      <c r="PV20" s="224"/>
      <c r="PW20" s="224"/>
      <c r="PX20" s="224"/>
      <c r="PY20" s="224"/>
      <c r="PZ20" s="224"/>
      <c r="QA20" s="224"/>
      <c r="QB20" s="224"/>
      <c r="QC20" s="224"/>
      <c r="QD20" s="224"/>
      <c r="QE20" s="224"/>
      <c r="QF20" s="224"/>
      <c r="QG20" s="224"/>
      <c r="QH20" s="224"/>
      <c r="QI20" s="224"/>
      <c r="QJ20" s="224"/>
      <c r="QK20" s="224"/>
      <c r="QL20" s="224"/>
      <c r="QM20" s="224"/>
      <c r="QN20" s="224"/>
      <c r="QO20" s="224"/>
      <c r="QP20" s="224"/>
      <c r="QQ20" s="224"/>
      <c r="QR20" s="224"/>
      <c r="QS20" s="224"/>
      <c r="QT20" s="224"/>
      <c r="QU20" s="224"/>
      <c r="QV20" s="224"/>
      <c r="QW20" s="224"/>
      <c r="QX20" s="224"/>
      <c r="QY20" s="224"/>
      <c r="QZ20" s="224"/>
      <c r="RA20" s="224"/>
      <c r="RB20" s="224"/>
      <c r="RC20" s="224"/>
      <c r="RD20" s="224"/>
      <c r="RE20" s="224"/>
      <c r="RF20" s="224"/>
      <c r="RG20" s="224"/>
      <c r="RH20" s="224"/>
      <c r="RI20" s="224"/>
      <c r="RJ20" s="224"/>
      <c r="RK20" s="224"/>
      <c r="RL20" s="224"/>
      <c r="RM20" s="224"/>
      <c r="RN20" s="224"/>
      <c r="RO20" s="224"/>
      <c r="RP20" s="224"/>
      <c r="RQ20" s="224"/>
      <c r="RR20" s="224"/>
      <c r="RS20" s="224"/>
      <c r="RT20" s="224"/>
      <c r="RU20" s="224"/>
      <c r="RV20" s="224"/>
      <c r="RW20" s="224"/>
      <c r="RX20" s="224"/>
      <c r="RY20" s="224"/>
      <c r="RZ20" s="224"/>
      <c r="SA20" s="224"/>
      <c r="SB20" s="224"/>
      <c r="SC20" s="224"/>
      <c r="SD20" s="224"/>
      <c r="SE20" s="224"/>
      <c r="SF20" s="224"/>
      <c r="SG20" s="224"/>
      <c r="SH20" s="224"/>
      <c r="SI20" s="224"/>
      <c r="SJ20" s="224"/>
      <c r="SK20" s="224"/>
      <c r="SL20" s="224"/>
      <c r="SM20" s="224"/>
      <c r="SN20" s="224"/>
      <c r="SO20" s="224"/>
      <c r="SP20" s="224"/>
      <c r="SQ20" s="224"/>
      <c r="SR20" s="224"/>
      <c r="SS20" s="224"/>
      <c r="ST20" s="224"/>
      <c r="SU20" s="224"/>
      <c r="SV20" s="224"/>
      <c r="SW20" s="224"/>
      <c r="SX20" s="224"/>
      <c r="SY20" s="224"/>
      <c r="SZ20" s="224"/>
      <c r="TA20" s="224"/>
      <c r="TB20" s="224"/>
      <c r="TC20" s="224"/>
      <c r="TD20" s="224"/>
      <c r="TE20" s="224"/>
      <c r="TF20" s="224"/>
      <c r="TG20" s="224"/>
      <c r="TH20" s="224"/>
      <c r="TI20" s="224"/>
      <c r="TJ20" s="224"/>
      <c r="TK20" s="224"/>
      <c r="TL20" s="224"/>
      <c r="TM20" s="224"/>
      <c r="TN20" s="224"/>
      <c r="TO20" s="224"/>
      <c r="TP20" s="224"/>
      <c r="TQ20" s="224"/>
      <c r="TR20" s="224"/>
      <c r="TS20" s="224"/>
      <c r="TT20" s="224"/>
      <c r="TU20" s="224"/>
      <c r="TV20" s="224"/>
      <c r="TW20" s="224"/>
      <c r="TX20" s="224"/>
      <c r="TY20" s="224"/>
      <c r="TZ20" s="224"/>
      <c r="UA20" s="224"/>
      <c r="UB20" s="224"/>
      <c r="UC20" s="224"/>
      <c r="UD20" s="224"/>
      <c r="UE20" s="224"/>
      <c r="UF20" s="224"/>
      <c r="UG20" s="224"/>
      <c r="UH20" s="224"/>
      <c r="UI20" s="224"/>
      <c r="UJ20" s="224"/>
      <c r="UK20" s="224"/>
      <c r="UL20" s="224"/>
      <c r="UM20" s="224"/>
      <c r="UN20" s="224"/>
      <c r="UO20" s="224"/>
      <c r="UP20" s="224"/>
      <c r="UQ20" s="224"/>
      <c r="UR20" s="224"/>
      <c r="US20" s="224"/>
      <c r="UT20" s="224"/>
      <c r="UU20" s="224"/>
      <c r="UV20" s="224"/>
      <c r="UW20" s="224"/>
      <c r="UX20" s="224"/>
      <c r="UY20" s="224"/>
      <c r="UZ20" s="224"/>
      <c r="VA20" s="224"/>
      <c r="VB20" s="224"/>
      <c r="VC20" s="224"/>
      <c r="VD20" s="224"/>
      <c r="VE20" s="224"/>
      <c r="VF20" s="224"/>
      <c r="VG20" s="224"/>
      <c r="VH20" s="224"/>
      <c r="VI20" s="224"/>
      <c r="VJ20" s="224"/>
      <c r="VK20" s="224"/>
      <c r="VL20" s="224"/>
      <c r="VM20" s="224"/>
      <c r="VN20" s="224"/>
      <c r="VO20" s="224"/>
      <c r="VP20" s="224"/>
      <c r="VQ20" s="224"/>
      <c r="VR20" s="224"/>
      <c r="VS20" s="224"/>
      <c r="VT20" s="224"/>
      <c r="VU20" s="224"/>
      <c r="VV20" s="224"/>
      <c r="VW20" s="224"/>
      <c r="VX20" s="224"/>
      <c r="VY20" s="224"/>
      <c r="VZ20" s="224"/>
      <c r="WA20" s="224"/>
      <c r="WB20" s="224"/>
      <c r="WC20" s="224"/>
      <c r="WD20" s="224"/>
      <c r="WE20" s="224"/>
      <c r="WF20" s="224"/>
      <c r="WG20" s="224"/>
      <c r="WH20" s="224"/>
      <c r="WI20" s="224"/>
      <c r="WJ20" s="224"/>
      <c r="WK20" s="224"/>
      <c r="WL20" s="224"/>
      <c r="WM20" s="224"/>
      <c r="WN20" s="224"/>
      <c r="WO20" s="224"/>
      <c r="WP20" s="224"/>
      <c r="WQ20" s="224"/>
      <c r="WR20" s="224"/>
      <c r="WS20" s="224"/>
      <c r="WT20" s="224"/>
      <c r="WU20" s="224"/>
      <c r="WV20" s="224"/>
      <c r="WW20" s="224"/>
      <c r="WX20" s="224"/>
      <c r="WY20" s="224"/>
      <c r="WZ20" s="224"/>
      <c r="XA20" s="224"/>
      <c r="XB20" s="224"/>
      <c r="XC20" s="224"/>
      <c r="XD20" s="224"/>
      <c r="XE20" s="224"/>
      <c r="XF20" s="224"/>
      <c r="XG20" s="224"/>
      <c r="XH20" s="224"/>
      <c r="XI20" s="224"/>
      <c r="XJ20" s="224"/>
      <c r="XK20" s="224"/>
      <c r="XL20" s="224"/>
      <c r="XM20" s="224"/>
      <c r="XN20" s="224"/>
      <c r="XO20" s="224"/>
      <c r="XP20" s="224"/>
      <c r="XQ20" s="224"/>
      <c r="XR20" s="224"/>
      <c r="XS20" s="224"/>
      <c r="XT20" s="224"/>
      <c r="XU20" s="224"/>
      <c r="XV20" s="224"/>
      <c r="XW20" s="224"/>
      <c r="XX20" s="224"/>
      <c r="XY20" s="224"/>
      <c r="XZ20" s="224"/>
      <c r="YA20" s="224"/>
      <c r="YB20" s="224"/>
      <c r="YC20" s="224"/>
      <c r="YD20" s="224"/>
      <c r="YE20" s="224"/>
      <c r="YF20" s="224"/>
      <c r="YG20" s="224"/>
      <c r="YH20" s="224"/>
      <c r="YI20" s="224"/>
      <c r="YJ20" s="224"/>
      <c r="YK20" s="224"/>
      <c r="YL20" s="224"/>
      <c r="YM20" s="224"/>
      <c r="YN20" s="224"/>
      <c r="YO20" s="224"/>
      <c r="YP20" s="224"/>
      <c r="YQ20" s="224"/>
      <c r="YR20" s="224"/>
      <c r="YS20" s="224"/>
      <c r="YT20" s="224"/>
      <c r="YU20" s="224"/>
      <c r="YV20" s="224"/>
      <c r="YW20" s="224"/>
      <c r="YX20" s="224"/>
      <c r="YY20" s="224"/>
      <c r="YZ20" s="224"/>
      <c r="ZA20" s="224"/>
      <c r="ZB20" s="224"/>
      <c r="ZC20" s="224"/>
      <c r="ZD20" s="224"/>
      <c r="ZE20" s="224"/>
      <c r="ZF20" s="224"/>
      <c r="ZG20" s="224"/>
      <c r="ZH20" s="224"/>
      <c r="ZI20" s="224"/>
      <c r="ZJ20" s="224"/>
      <c r="ZK20" s="224"/>
      <c r="ZL20" s="224"/>
      <c r="ZM20" s="224"/>
      <c r="ZN20" s="224"/>
      <c r="ZO20" s="224"/>
      <c r="ZP20" s="224"/>
      <c r="ZQ20" s="224"/>
      <c r="ZR20" s="224"/>
      <c r="ZS20" s="224"/>
      <c r="ZT20" s="224"/>
      <c r="ZU20" s="224"/>
      <c r="ZV20" s="224"/>
      <c r="ZW20" s="224"/>
      <c r="ZX20" s="224"/>
      <c r="ZY20" s="224"/>
      <c r="ZZ20" s="224"/>
      <c r="AAA20" s="224"/>
      <c r="AAB20" s="224"/>
      <c r="AAC20" s="224"/>
      <c r="AAD20" s="224"/>
      <c r="AAE20" s="224"/>
      <c r="AAF20" s="224"/>
      <c r="AAG20" s="224"/>
      <c r="AAH20" s="224"/>
      <c r="AAI20" s="224"/>
      <c r="AAJ20" s="224"/>
      <c r="AAK20" s="224"/>
      <c r="AAL20" s="224"/>
      <c r="AAM20" s="224"/>
      <c r="AAN20" s="224"/>
      <c r="AAO20" s="224"/>
      <c r="AAP20" s="224"/>
      <c r="AAQ20" s="224"/>
      <c r="AAR20" s="224"/>
      <c r="AAS20" s="224"/>
      <c r="AAT20" s="224"/>
      <c r="AAU20" s="224"/>
      <c r="AAV20" s="224"/>
      <c r="AAW20" s="224"/>
      <c r="AAX20" s="224"/>
      <c r="AAY20" s="224"/>
      <c r="AAZ20" s="224"/>
      <c r="ABA20" s="224"/>
      <c r="ABB20" s="224"/>
      <c r="ABC20" s="224"/>
      <c r="ABD20" s="224"/>
      <c r="ABE20" s="224"/>
      <c r="ABF20" s="224"/>
      <c r="ABG20" s="224"/>
      <c r="ABH20" s="224"/>
      <c r="ABI20" s="224"/>
      <c r="ABJ20" s="224"/>
      <c r="ABK20" s="224"/>
      <c r="ABL20" s="224"/>
      <c r="ABM20" s="224"/>
      <c r="ABN20" s="224"/>
      <c r="ABO20" s="224"/>
      <c r="ABP20" s="224"/>
      <c r="ABQ20" s="224"/>
      <c r="ABR20" s="224"/>
      <c r="ABS20" s="224"/>
      <c r="ABT20" s="224"/>
      <c r="ABU20" s="224"/>
      <c r="ABV20" s="224"/>
      <c r="ABW20" s="224"/>
      <c r="ABX20" s="224"/>
      <c r="ABY20" s="224"/>
      <c r="ABZ20" s="224"/>
      <c r="ACA20" s="224"/>
      <c r="ACB20" s="224"/>
      <c r="ACC20" s="224"/>
      <c r="ACD20" s="224"/>
      <c r="ACE20" s="224"/>
      <c r="ACF20" s="224"/>
      <c r="ACG20" s="224"/>
      <c r="ACH20" s="224"/>
      <c r="ACI20" s="224"/>
      <c r="ACJ20" s="224"/>
      <c r="ACK20" s="224"/>
      <c r="ACL20" s="224"/>
      <c r="ACM20" s="224"/>
      <c r="ACN20" s="224"/>
      <c r="ACO20" s="224"/>
      <c r="ACP20" s="224"/>
      <c r="ACQ20" s="224"/>
      <c r="ACR20" s="224"/>
      <c r="ACS20" s="224"/>
      <c r="ACT20" s="224"/>
      <c r="ACU20" s="224"/>
      <c r="ACV20" s="224"/>
      <c r="ACW20" s="224"/>
      <c r="ACX20" s="224"/>
      <c r="ACY20" s="224"/>
      <c r="ACZ20" s="224"/>
      <c r="ADA20" s="224"/>
      <c r="ADB20" s="224"/>
      <c r="ADC20" s="224"/>
      <c r="ADD20" s="224"/>
      <c r="ADE20" s="224"/>
      <c r="ADF20" s="224"/>
      <c r="ADG20" s="224"/>
      <c r="ADH20" s="224"/>
      <c r="ADI20" s="224"/>
      <c r="ADJ20" s="224"/>
      <c r="ADK20" s="224"/>
      <c r="ADL20" s="224"/>
      <c r="ADM20" s="224"/>
      <c r="ADN20" s="224"/>
      <c r="ADO20" s="224"/>
      <c r="ADP20" s="224"/>
      <c r="ADQ20" s="224"/>
      <c r="ADR20" s="224"/>
      <c r="ADS20" s="224"/>
      <c r="ADT20" s="224"/>
      <c r="ADU20" s="224"/>
      <c r="ADV20" s="224"/>
      <c r="ADW20" s="224"/>
      <c r="ADX20" s="224"/>
      <c r="ADY20" s="224"/>
      <c r="ADZ20" s="224"/>
      <c r="AEA20" s="224"/>
      <c r="AEB20" s="224"/>
      <c r="AEC20" s="224"/>
      <c r="AED20" s="224"/>
      <c r="AEE20" s="224"/>
      <c r="AEF20" s="224"/>
      <c r="AEG20" s="224"/>
      <c r="AEH20" s="224"/>
      <c r="AEI20" s="224"/>
      <c r="AEJ20" s="224"/>
      <c r="AEK20" s="224"/>
      <c r="AEL20" s="224"/>
      <c r="AEM20" s="224"/>
      <c r="AEN20" s="224"/>
      <c r="AEO20" s="224"/>
      <c r="AEP20" s="224"/>
      <c r="AEQ20" s="224"/>
      <c r="AER20" s="224"/>
      <c r="AES20" s="224"/>
      <c r="AET20" s="224"/>
      <c r="AEU20" s="224"/>
      <c r="AEV20" s="224"/>
      <c r="AEW20" s="224"/>
      <c r="AEX20" s="224"/>
      <c r="AEY20" s="224"/>
      <c r="AEZ20" s="224"/>
      <c r="AFA20" s="224"/>
      <c r="AFB20" s="224"/>
      <c r="AFC20" s="224"/>
      <c r="AFD20" s="224"/>
      <c r="AFE20" s="224"/>
      <c r="AFF20" s="224"/>
      <c r="AFG20" s="224"/>
      <c r="AFH20" s="224"/>
      <c r="AFI20" s="224"/>
      <c r="AFJ20" s="224"/>
      <c r="AFK20" s="224"/>
      <c r="AFL20" s="224"/>
      <c r="AFM20" s="224"/>
      <c r="AFN20" s="224"/>
      <c r="AFO20" s="224"/>
      <c r="AFP20" s="224"/>
      <c r="AFQ20" s="224"/>
      <c r="AFR20" s="224"/>
      <c r="AFS20" s="224"/>
      <c r="AFT20" s="224"/>
      <c r="AFU20" s="224"/>
      <c r="AFV20" s="224"/>
      <c r="AFW20" s="224"/>
      <c r="AFX20" s="224"/>
      <c r="AFY20" s="224"/>
      <c r="AFZ20" s="224"/>
      <c r="AGA20" s="224"/>
      <c r="AGB20" s="224"/>
      <c r="AGC20" s="224"/>
      <c r="AGD20" s="224"/>
      <c r="AGE20" s="224"/>
      <c r="AGF20" s="224"/>
      <c r="AGG20" s="224"/>
      <c r="AGH20" s="224"/>
      <c r="AGI20" s="224"/>
      <c r="AGJ20" s="224"/>
      <c r="AGK20" s="224"/>
      <c r="AGL20" s="224"/>
      <c r="AGM20" s="224"/>
      <c r="AGN20" s="224"/>
      <c r="AGO20" s="224"/>
      <c r="AGP20" s="224"/>
      <c r="AGQ20" s="224"/>
      <c r="AGR20" s="224"/>
      <c r="AGS20" s="224"/>
      <c r="AGT20" s="224"/>
      <c r="AGU20" s="224"/>
      <c r="AGV20" s="224"/>
      <c r="AGW20" s="224"/>
      <c r="AGX20" s="224"/>
      <c r="AGY20" s="224"/>
      <c r="AGZ20" s="224"/>
      <c r="AHA20" s="224"/>
      <c r="AHB20" s="224"/>
      <c r="AHC20" s="224"/>
      <c r="AHD20" s="224"/>
      <c r="AHE20" s="224"/>
      <c r="AHF20" s="224"/>
      <c r="AHG20" s="224"/>
      <c r="AHH20" s="224"/>
      <c r="AHI20" s="224"/>
      <c r="AHJ20" s="224"/>
      <c r="AHK20" s="224"/>
      <c r="AHL20" s="224"/>
      <c r="AHM20" s="224"/>
      <c r="AHN20" s="224"/>
      <c r="AHO20" s="224"/>
      <c r="AHP20" s="224"/>
      <c r="AHQ20" s="224"/>
      <c r="AHR20" s="224"/>
      <c r="AHS20" s="224"/>
      <c r="AHT20" s="224"/>
      <c r="AHU20" s="224"/>
      <c r="AHV20" s="224"/>
      <c r="AHW20" s="224"/>
      <c r="AHX20" s="224"/>
      <c r="AHY20" s="224"/>
      <c r="AHZ20" s="224"/>
      <c r="AIA20" s="224"/>
      <c r="AIB20" s="224"/>
      <c r="AIC20" s="224"/>
      <c r="AID20" s="224"/>
      <c r="AIE20" s="224"/>
      <c r="AIF20" s="224"/>
      <c r="AIG20" s="224"/>
      <c r="AIH20" s="224"/>
      <c r="AII20" s="224"/>
      <c r="AIJ20" s="224"/>
      <c r="AIK20" s="224"/>
      <c r="AIL20" s="224"/>
      <c r="AIM20" s="224"/>
      <c r="AIN20" s="224"/>
      <c r="AIO20" s="224"/>
      <c r="AIP20" s="224"/>
      <c r="AIQ20" s="224"/>
      <c r="AIR20" s="224"/>
      <c r="AIS20" s="224"/>
      <c r="AIT20" s="224"/>
      <c r="AIU20" s="224"/>
      <c r="AIV20" s="224"/>
      <c r="AIW20" s="224"/>
      <c r="AIX20" s="224"/>
      <c r="AIY20" s="224"/>
      <c r="AIZ20" s="224"/>
      <c r="AJA20" s="224"/>
      <c r="AJB20" s="224"/>
      <c r="AJC20" s="224"/>
      <c r="AJD20" s="224"/>
      <c r="AJE20" s="224"/>
      <c r="AJF20" s="224"/>
      <c r="AJG20" s="224"/>
      <c r="AJH20" s="224"/>
      <c r="AJI20" s="224"/>
      <c r="AJJ20" s="224"/>
      <c r="AJK20" s="224"/>
      <c r="AJL20" s="224"/>
      <c r="AJM20" s="224"/>
      <c r="AJN20" s="224"/>
      <c r="AJO20" s="224"/>
      <c r="AJP20" s="224"/>
      <c r="AJQ20" s="224"/>
      <c r="AJR20" s="224"/>
      <c r="AJS20" s="224"/>
      <c r="AJT20" s="224"/>
      <c r="AJU20" s="224"/>
      <c r="AJV20" s="224"/>
      <c r="AJW20" s="224"/>
      <c r="AJX20" s="224"/>
      <c r="AJY20" s="224"/>
      <c r="AJZ20" s="224"/>
      <c r="AKA20" s="224"/>
      <c r="AKB20" s="224"/>
      <c r="AKC20" s="224"/>
      <c r="AKD20" s="224"/>
      <c r="AKE20" s="224"/>
      <c r="AKF20" s="224"/>
      <c r="AKG20" s="224"/>
      <c r="AKH20" s="224"/>
      <c r="AKI20" s="224"/>
      <c r="AKJ20" s="224"/>
      <c r="AKK20" s="224"/>
      <c r="AKL20" s="224"/>
      <c r="AKM20" s="224"/>
      <c r="AKN20" s="224"/>
      <c r="AKO20" s="224"/>
      <c r="AKP20" s="224"/>
      <c r="AKQ20" s="224"/>
      <c r="AKR20" s="224"/>
      <c r="AKS20" s="224"/>
      <c r="AKT20" s="224"/>
      <c r="AKU20" s="224"/>
      <c r="AKV20" s="224"/>
      <c r="AKW20" s="224"/>
      <c r="AKX20" s="224"/>
      <c r="AKY20" s="224"/>
      <c r="AKZ20" s="224"/>
      <c r="ALA20" s="224"/>
      <c r="ALB20" s="224"/>
      <c r="ALC20" s="224"/>
      <c r="ALD20" s="224"/>
      <c r="ALE20" s="224"/>
      <c r="ALF20" s="224"/>
      <c r="ALG20" s="224"/>
      <c r="ALH20" s="224"/>
      <c r="ALI20" s="224"/>
      <c r="ALJ20" s="224"/>
      <c r="ALK20" s="224"/>
      <c r="ALL20" s="224"/>
      <c r="ALM20" s="224"/>
      <c r="ALN20" s="224"/>
      <c r="ALO20" s="224"/>
      <c r="ALP20" s="224"/>
      <c r="ALQ20" s="224"/>
      <c r="ALR20" s="224"/>
      <c r="ALS20" s="224"/>
      <c r="ALT20" s="224"/>
      <c r="ALU20" s="224"/>
      <c r="ALV20" s="224"/>
      <c r="ALW20" s="224"/>
      <c r="ALX20" s="224"/>
      <c r="ALY20" s="224"/>
      <c r="ALZ20" s="224"/>
      <c r="AMA20" s="224"/>
      <c r="AMB20" s="224"/>
      <c r="AMC20" s="224"/>
      <c r="AMD20" s="224"/>
      <c r="AME20" s="224"/>
      <c r="AMF20" s="224"/>
      <c r="AMG20" s="224"/>
      <c r="AMH20" s="224"/>
      <c r="AMI20" s="224"/>
      <c r="AMJ20" s="224"/>
      <c r="AMK20" s="224"/>
      <c r="AML20" s="224"/>
      <c r="AMM20" s="224"/>
      <c r="AMN20" s="224"/>
      <c r="AMO20" s="224"/>
      <c r="AMP20" s="224"/>
      <c r="AMQ20" s="224"/>
      <c r="AMR20" s="224"/>
      <c r="AMS20" s="224"/>
      <c r="AMT20" s="224"/>
      <c r="AMU20" s="224"/>
      <c r="AMV20" s="224"/>
      <c r="AMW20" s="224"/>
      <c r="AMX20" s="224"/>
      <c r="AMY20" s="224"/>
      <c r="AMZ20" s="224"/>
      <c r="ANA20" s="224"/>
      <c r="ANB20" s="224"/>
      <c r="ANC20" s="224"/>
      <c r="AND20" s="224"/>
      <c r="ANE20" s="224"/>
      <c r="ANF20" s="224"/>
      <c r="ANG20" s="224"/>
      <c r="ANH20" s="224"/>
      <c r="ANI20" s="224"/>
      <c r="ANJ20" s="224"/>
      <c r="ANK20" s="224"/>
      <c r="ANL20" s="224"/>
      <c r="ANM20" s="224"/>
      <c r="ANN20" s="224"/>
      <c r="ANO20" s="224"/>
      <c r="ANP20" s="224"/>
      <c r="ANQ20" s="224"/>
      <c r="ANR20" s="224"/>
      <c r="ANS20" s="224"/>
      <c r="ANT20" s="224"/>
      <c r="ANU20" s="224"/>
      <c r="ANV20" s="224"/>
      <c r="ANW20" s="224"/>
      <c r="ANX20" s="224"/>
      <c r="ANY20" s="224"/>
      <c r="ANZ20" s="224"/>
      <c r="AOA20" s="224"/>
      <c r="AOB20" s="224"/>
      <c r="AOC20" s="224"/>
      <c r="AOD20" s="224"/>
      <c r="AOE20" s="224"/>
      <c r="AOF20" s="224"/>
      <c r="AOG20" s="224"/>
      <c r="AOH20" s="224"/>
      <c r="AOI20" s="224"/>
      <c r="AOJ20" s="224"/>
      <c r="AOK20" s="224"/>
      <c r="AOL20" s="224"/>
      <c r="AOM20" s="224"/>
      <c r="AON20" s="224"/>
      <c r="AOO20" s="224"/>
      <c r="AOP20" s="224"/>
      <c r="AOQ20" s="224"/>
      <c r="AOR20" s="224"/>
      <c r="AOS20" s="224"/>
      <c r="AOT20" s="224"/>
      <c r="AOU20" s="224"/>
      <c r="AOV20" s="224"/>
      <c r="AOW20" s="224"/>
      <c r="AOX20" s="224"/>
      <c r="AOY20" s="224"/>
      <c r="AOZ20" s="224"/>
      <c r="APA20" s="224"/>
      <c r="APB20" s="224"/>
      <c r="APC20" s="224"/>
      <c r="APD20" s="224"/>
      <c r="APE20" s="224"/>
      <c r="APF20" s="224"/>
      <c r="APG20" s="224"/>
      <c r="APH20" s="224"/>
      <c r="API20" s="224"/>
      <c r="APJ20" s="224"/>
      <c r="APK20" s="224"/>
      <c r="APL20" s="224"/>
      <c r="APM20" s="224"/>
      <c r="APN20" s="224"/>
      <c r="APO20" s="224"/>
      <c r="APP20" s="224"/>
      <c r="APQ20" s="224"/>
      <c r="APR20" s="224"/>
      <c r="APS20" s="224"/>
      <c r="APT20" s="224"/>
      <c r="APU20" s="224"/>
      <c r="APV20" s="224"/>
      <c r="APW20" s="224"/>
      <c r="APX20" s="224"/>
      <c r="APY20" s="224"/>
      <c r="APZ20" s="224"/>
      <c r="AQA20" s="224"/>
      <c r="AQB20" s="224"/>
      <c r="AQC20" s="224"/>
      <c r="AQD20" s="224"/>
      <c r="AQE20" s="224"/>
      <c r="AQF20" s="224"/>
      <c r="AQG20" s="224"/>
      <c r="AQH20" s="224"/>
      <c r="AQI20" s="224"/>
      <c r="AQJ20" s="224"/>
      <c r="AQK20" s="224"/>
      <c r="AQL20" s="224"/>
      <c r="AQM20" s="224"/>
      <c r="AQN20" s="224"/>
      <c r="AQO20" s="224"/>
      <c r="AQP20" s="224"/>
      <c r="AQQ20" s="224"/>
      <c r="AQR20" s="224"/>
      <c r="AQS20" s="224"/>
      <c r="AQT20" s="224"/>
      <c r="AQU20" s="224"/>
      <c r="AQV20" s="224"/>
      <c r="AQW20" s="224"/>
      <c r="AQX20" s="224"/>
      <c r="AQY20" s="224"/>
      <c r="AQZ20" s="224"/>
      <c r="ARA20" s="224"/>
      <c r="ARB20" s="224"/>
      <c r="ARC20" s="224"/>
      <c r="ARD20" s="224"/>
      <c r="ARE20" s="224"/>
      <c r="ARF20" s="224"/>
      <c r="ARG20" s="224"/>
      <c r="ARH20" s="224"/>
      <c r="ARI20" s="224"/>
      <c r="ARJ20" s="224"/>
      <c r="ARK20" s="224"/>
      <c r="ARL20" s="224"/>
      <c r="ARM20" s="224"/>
      <c r="ARN20" s="224"/>
      <c r="ARO20" s="224"/>
      <c r="ARP20" s="224"/>
      <c r="ARQ20" s="224"/>
      <c r="ARR20" s="224"/>
      <c r="ARS20" s="224"/>
      <c r="ART20" s="224"/>
      <c r="ARU20" s="224"/>
      <c r="ARV20" s="224"/>
      <c r="ARW20" s="224"/>
      <c r="ARX20" s="224"/>
      <c r="ARY20" s="224"/>
      <c r="ARZ20" s="224"/>
      <c r="ASA20" s="224"/>
      <c r="ASB20" s="224"/>
      <c r="ASC20" s="224"/>
      <c r="ASD20" s="224"/>
      <c r="ASE20" s="224"/>
      <c r="ASF20" s="224"/>
      <c r="ASG20" s="224"/>
      <c r="ASH20" s="224"/>
      <c r="ASI20" s="224"/>
      <c r="ASJ20" s="224"/>
      <c r="ASK20" s="224"/>
      <c r="ASL20" s="224"/>
      <c r="ASM20" s="224"/>
      <c r="ASN20" s="224"/>
      <c r="ASO20" s="224"/>
      <c r="ASP20" s="224"/>
      <c r="ASQ20" s="224"/>
      <c r="ASR20" s="224"/>
      <c r="ASS20" s="224"/>
      <c r="AST20" s="224"/>
      <c r="ASU20" s="224"/>
      <c r="ASV20" s="224"/>
      <c r="ASW20" s="224"/>
      <c r="ASX20" s="224"/>
      <c r="ASY20" s="224"/>
      <c r="ASZ20" s="224"/>
      <c r="ATA20" s="224"/>
      <c r="ATB20" s="224"/>
      <c r="ATC20" s="224"/>
      <c r="ATD20" s="224"/>
      <c r="ATE20" s="224"/>
      <c r="ATF20" s="224"/>
      <c r="ATG20" s="224"/>
      <c r="ATH20" s="224"/>
      <c r="ATI20" s="224"/>
      <c r="ATJ20" s="224"/>
      <c r="ATK20" s="224"/>
      <c r="ATL20" s="224"/>
      <c r="ATM20" s="224"/>
      <c r="ATN20" s="224"/>
      <c r="ATO20" s="224"/>
      <c r="ATP20" s="224"/>
      <c r="ATQ20" s="224"/>
      <c r="ATR20" s="224"/>
      <c r="ATS20" s="224"/>
      <c r="ATT20" s="224"/>
      <c r="ATU20" s="224"/>
      <c r="ATV20" s="224"/>
      <c r="ATW20" s="224"/>
      <c r="ATX20" s="224"/>
      <c r="ATY20" s="224"/>
      <c r="ATZ20" s="224"/>
      <c r="AUA20" s="224"/>
      <c r="AUB20" s="224"/>
      <c r="AUC20" s="224"/>
      <c r="AUD20" s="224"/>
      <c r="AUE20" s="224"/>
      <c r="AUF20" s="224"/>
      <c r="AUG20" s="224"/>
      <c r="AUH20" s="224"/>
      <c r="AUI20" s="224"/>
      <c r="AUJ20" s="224"/>
      <c r="AUK20" s="224"/>
      <c r="AUL20" s="224"/>
      <c r="AUM20" s="224"/>
      <c r="AUN20" s="224"/>
      <c r="AUO20" s="224"/>
      <c r="AUP20" s="224"/>
      <c r="AUQ20" s="224"/>
      <c r="AUR20" s="224"/>
      <c r="AUS20" s="224"/>
      <c r="AUT20" s="224"/>
      <c r="AUU20" s="224"/>
      <c r="AUV20" s="224"/>
      <c r="AUW20" s="224"/>
      <c r="AUX20" s="224"/>
      <c r="AUY20" s="224"/>
      <c r="AUZ20" s="224"/>
      <c r="AVA20" s="224"/>
      <c r="AVB20" s="224"/>
      <c r="AVC20" s="224"/>
      <c r="AVD20" s="224"/>
      <c r="AVE20" s="224"/>
      <c r="AVF20" s="224"/>
      <c r="AVG20" s="224"/>
      <c r="AVH20" s="224"/>
      <c r="AVI20" s="224"/>
      <c r="AVJ20" s="224"/>
      <c r="AVK20" s="224"/>
      <c r="AVL20" s="224"/>
      <c r="AVM20" s="224"/>
      <c r="AVN20" s="224"/>
      <c r="AVO20" s="224"/>
      <c r="AVP20" s="224"/>
      <c r="AVQ20" s="224"/>
      <c r="AVR20" s="224"/>
      <c r="AVS20" s="224"/>
      <c r="AVT20" s="224"/>
      <c r="AVU20" s="224"/>
      <c r="AVV20" s="224"/>
      <c r="AVW20" s="224"/>
      <c r="AVX20" s="224"/>
      <c r="AVY20" s="224"/>
      <c r="AVZ20" s="224"/>
      <c r="AWA20" s="224"/>
      <c r="AWB20" s="224"/>
      <c r="AWC20" s="224"/>
      <c r="AWD20" s="224"/>
      <c r="AWE20" s="224"/>
      <c r="AWF20" s="224"/>
      <c r="AWG20" s="224"/>
      <c r="AWH20" s="224"/>
      <c r="AWI20" s="224"/>
      <c r="AWJ20" s="224"/>
      <c r="AWK20" s="224"/>
      <c r="AWL20" s="224"/>
      <c r="AWM20" s="224"/>
      <c r="AWN20" s="224"/>
      <c r="AWO20" s="224"/>
      <c r="AWP20" s="224"/>
      <c r="AWQ20" s="224"/>
      <c r="AWR20" s="224"/>
      <c r="AWS20" s="224"/>
      <c r="AWT20" s="224"/>
      <c r="AWU20" s="224"/>
      <c r="AWV20" s="224"/>
      <c r="AWW20" s="224"/>
      <c r="AWX20" s="224"/>
      <c r="AWY20" s="224"/>
      <c r="AWZ20" s="224"/>
      <c r="AXA20" s="224"/>
      <c r="AXB20" s="224"/>
      <c r="AXC20" s="224"/>
      <c r="AXD20" s="224"/>
      <c r="AXE20" s="224"/>
      <c r="AXF20" s="224"/>
      <c r="AXG20" s="224"/>
      <c r="AXH20" s="224"/>
      <c r="AXI20" s="224"/>
      <c r="AXJ20" s="224"/>
      <c r="AXK20" s="224"/>
      <c r="AXL20" s="224"/>
      <c r="AXM20" s="224"/>
      <c r="AXN20" s="224"/>
      <c r="AXO20" s="224"/>
      <c r="AXP20" s="224"/>
      <c r="AXQ20" s="224"/>
      <c r="AXR20" s="224"/>
      <c r="AXS20" s="224"/>
      <c r="AXT20" s="224"/>
      <c r="AXU20" s="224"/>
      <c r="AXV20" s="224"/>
      <c r="AXW20" s="224"/>
      <c r="AXX20" s="224"/>
      <c r="AXY20" s="224"/>
      <c r="AXZ20" s="224"/>
      <c r="AYA20" s="224"/>
      <c r="AYB20" s="224"/>
      <c r="AYC20" s="224"/>
      <c r="AYD20" s="224"/>
      <c r="AYE20" s="224"/>
      <c r="AYF20" s="224"/>
      <c r="AYG20" s="224"/>
      <c r="AYH20" s="224"/>
      <c r="AYI20" s="224"/>
      <c r="AYJ20" s="224"/>
      <c r="AYK20" s="224"/>
      <c r="AYL20" s="224"/>
      <c r="AYM20" s="224"/>
      <c r="AYN20" s="224"/>
      <c r="AYO20" s="224"/>
      <c r="AYP20" s="224"/>
      <c r="AYQ20" s="224"/>
      <c r="AYR20" s="224"/>
      <c r="AYS20" s="224"/>
      <c r="AYT20" s="224"/>
      <c r="AYU20" s="224"/>
      <c r="AYV20" s="224"/>
      <c r="AYW20" s="224"/>
      <c r="AYX20" s="224"/>
      <c r="AYY20" s="224"/>
      <c r="AYZ20" s="224"/>
      <c r="AZA20" s="224"/>
      <c r="AZB20" s="224"/>
      <c r="AZC20" s="224"/>
      <c r="AZD20" s="224"/>
      <c r="AZE20" s="224"/>
      <c r="AZF20" s="224"/>
      <c r="AZG20" s="224"/>
      <c r="AZH20" s="224"/>
      <c r="AZI20" s="224"/>
      <c r="AZJ20" s="224"/>
      <c r="AZK20" s="224"/>
      <c r="AZL20" s="224"/>
      <c r="AZM20" s="224"/>
      <c r="AZN20" s="224"/>
      <c r="AZO20" s="224"/>
      <c r="AZP20" s="224"/>
      <c r="AZQ20" s="224"/>
      <c r="AZR20" s="224"/>
      <c r="AZS20" s="224"/>
      <c r="AZT20" s="224"/>
      <c r="AZU20" s="224"/>
      <c r="AZV20" s="224"/>
      <c r="AZW20" s="224"/>
      <c r="AZX20" s="224"/>
      <c r="AZY20" s="224"/>
      <c r="AZZ20" s="224"/>
      <c r="BAA20" s="224"/>
      <c r="BAB20" s="224"/>
      <c r="BAC20" s="224"/>
      <c r="BAD20" s="224"/>
      <c r="BAE20" s="224"/>
      <c r="BAF20" s="224"/>
      <c r="BAG20" s="224"/>
      <c r="BAH20" s="224"/>
      <c r="BAI20" s="224"/>
      <c r="BAJ20" s="224"/>
      <c r="BAK20" s="224"/>
      <c r="BAL20" s="224"/>
      <c r="BAM20" s="224"/>
      <c r="BAN20" s="224"/>
      <c r="BAO20" s="224"/>
      <c r="BAP20" s="224"/>
      <c r="BAQ20" s="224"/>
      <c r="BAR20" s="224"/>
      <c r="BAS20" s="224"/>
      <c r="BAT20" s="224"/>
      <c r="BAU20" s="224"/>
      <c r="BAV20" s="224"/>
      <c r="BAW20" s="224"/>
      <c r="BAX20" s="224"/>
      <c r="BAY20" s="224"/>
      <c r="BAZ20" s="224"/>
      <c r="BBA20" s="224"/>
      <c r="BBB20" s="224"/>
      <c r="BBC20" s="224"/>
      <c r="BBD20" s="224"/>
      <c r="BBE20" s="224"/>
      <c r="BBF20" s="224"/>
      <c r="BBG20" s="224"/>
      <c r="BBH20" s="224"/>
      <c r="BBI20" s="224"/>
      <c r="BBJ20" s="224"/>
      <c r="BBK20" s="224"/>
      <c r="BBL20" s="224"/>
      <c r="BBM20" s="224"/>
      <c r="BBN20" s="224"/>
      <c r="BBO20" s="224"/>
      <c r="BBP20" s="224"/>
      <c r="BBQ20" s="224"/>
      <c r="BBR20" s="224"/>
      <c r="BBS20" s="224"/>
      <c r="BBT20" s="224"/>
      <c r="BBU20" s="224"/>
      <c r="BBV20" s="224"/>
      <c r="BBW20" s="224"/>
      <c r="BBX20" s="224"/>
      <c r="BBY20" s="224"/>
      <c r="BBZ20" s="224"/>
      <c r="BCA20" s="224"/>
      <c r="BCB20" s="224"/>
      <c r="BCC20" s="224"/>
      <c r="BCD20" s="224"/>
      <c r="BCE20" s="224"/>
      <c r="BCF20" s="224"/>
      <c r="BCG20" s="224"/>
      <c r="BCH20" s="224"/>
      <c r="BCI20" s="224"/>
      <c r="BCJ20" s="224"/>
      <c r="BCK20" s="224"/>
      <c r="BCL20" s="224"/>
      <c r="BCM20" s="224"/>
      <c r="BCN20" s="224"/>
      <c r="BCO20" s="224"/>
      <c r="BCP20" s="224"/>
      <c r="BCQ20" s="224"/>
      <c r="BCR20" s="224"/>
      <c r="BCS20" s="224"/>
      <c r="BCT20" s="224"/>
      <c r="BCU20" s="224"/>
      <c r="BCV20" s="224"/>
      <c r="BCW20" s="224"/>
      <c r="BCX20" s="224"/>
      <c r="BCY20" s="224"/>
      <c r="BCZ20" s="224"/>
      <c r="BDA20" s="224"/>
      <c r="BDB20" s="224"/>
      <c r="BDC20" s="224"/>
      <c r="BDD20" s="224"/>
      <c r="BDE20" s="224"/>
      <c r="BDF20" s="224"/>
      <c r="BDG20" s="224"/>
      <c r="BDH20" s="224"/>
      <c r="BDI20" s="224"/>
      <c r="BDJ20" s="224"/>
      <c r="BDK20" s="224"/>
      <c r="BDL20" s="224"/>
      <c r="BDM20" s="224"/>
      <c r="BDN20" s="224"/>
      <c r="BDO20" s="224"/>
      <c r="BDP20" s="224"/>
      <c r="BDQ20" s="224"/>
      <c r="BDR20" s="224"/>
      <c r="BDS20" s="224"/>
      <c r="BDT20" s="224"/>
      <c r="BDU20" s="224"/>
      <c r="BDV20" s="224"/>
      <c r="BDW20" s="224"/>
      <c r="BDX20" s="224"/>
      <c r="BDY20" s="224"/>
      <c r="BDZ20" s="224"/>
      <c r="BEA20" s="224"/>
      <c r="BEB20" s="224"/>
      <c r="BEC20" s="224"/>
      <c r="BED20" s="224"/>
      <c r="BEE20" s="224"/>
      <c r="BEF20" s="224"/>
      <c r="BEG20" s="224"/>
      <c r="BEH20" s="224"/>
      <c r="BEI20" s="224"/>
      <c r="BEJ20" s="224"/>
      <c r="BEK20" s="224"/>
      <c r="BEL20" s="224"/>
      <c r="BEM20" s="224"/>
      <c r="BEN20" s="224"/>
      <c r="BEO20" s="224"/>
      <c r="BEP20" s="224"/>
      <c r="BEQ20" s="224"/>
      <c r="BER20" s="224"/>
      <c r="BES20" s="224"/>
      <c r="BET20" s="224"/>
      <c r="BEU20" s="224"/>
      <c r="BEV20" s="224"/>
      <c r="BEW20" s="224"/>
      <c r="BEX20" s="224"/>
      <c r="BEY20" s="224"/>
      <c r="BEZ20" s="224"/>
      <c r="BFA20" s="224"/>
      <c r="BFB20" s="224"/>
      <c r="BFC20" s="224"/>
      <c r="BFD20" s="224"/>
      <c r="BFE20" s="224"/>
      <c r="BFF20" s="224"/>
      <c r="BFG20" s="224"/>
      <c r="BFH20" s="224"/>
      <c r="BFI20" s="224"/>
      <c r="BFJ20" s="224"/>
      <c r="BFK20" s="224"/>
      <c r="BFL20" s="224"/>
      <c r="BFM20" s="224"/>
      <c r="BFN20" s="224"/>
      <c r="BFO20" s="224"/>
      <c r="BFP20" s="224"/>
      <c r="BFQ20" s="224"/>
      <c r="BFR20" s="224"/>
      <c r="BFS20" s="224"/>
      <c r="BFT20" s="224"/>
      <c r="BFU20" s="224"/>
      <c r="BFV20" s="224"/>
      <c r="BFW20" s="224"/>
      <c r="BFX20" s="224"/>
      <c r="BFY20" s="224"/>
      <c r="BFZ20" s="224"/>
      <c r="BGA20" s="224"/>
      <c r="BGB20" s="224"/>
      <c r="BGC20" s="224"/>
      <c r="BGD20" s="224"/>
      <c r="BGE20" s="224"/>
      <c r="BGF20" s="224"/>
      <c r="BGG20" s="224"/>
      <c r="BGH20" s="224"/>
      <c r="BGI20" s="224"/>
      <c r="BGJ20" s="224"/>
      <c r="BGK20" s="224"/>
      <c r="BGL20" s="224"/>
      <c r="BGM20" s="224"/>
      <c r="BGN20" s="224"/>
      <c r="BGO20" s="224"/>
      <c r="BGP20" s="224"/>
      <c r="BGQ20" s="224"/>
      <c r="BGR20" s="224"/>
      <c r="BGS20" s="224"/>
      <c r="BGT20" s="224"/>
      <c r="BGU20" s="224"/>
      <c r="BGV20" s="224"/>
      <c r="BGW20" s="224"/>
      <c r="BGX20" s="224"/>
      <c r="BGY20" s="224"/>
      <c r="BGZ20" s="224"/>
      <c r="BHA20" s="224"/>
      <c r="BHB20" s="224"/>
      <c r="BHC20" s="224"/>
      <c r="BHD20" s="224"/>
      <c r="BHE20" s="224"/>
      <c r="BHF20" s="224"/>
      <c r="BHG20" s="224"/>
      <c r="BHH20" s="224"/>
      <c r="BHI20" s="224"/>
      <c r="BHJ20" s="224"/>
      <c r="BHK20" s="224"/>
      <c r="BHL20" s="224"/>
      <c r="BHM20" s="224"/>
      <c r="BHN20" s="224"/>
      <c r="BHO20" s="224"/>
      <c r="BHP20" s="224"/>
      <c r="BHQ20" s="224"/>
      <c r="BHR20" s="224"/>
      <c r="BHS20" s="224"/>
      <c r="BHT20" s="224"/>
      <c r="BHU20" s="224"/>
      <c r="BHV20" s="224"/>
      <c r="BHW20" s="224"/>
      <c r="BHX20" s="224"/>
      <c r="BHY20" s="224"/>
      <c r="BHZ20" s="224"/>
      <c r="BIA20" s="224"/>
      <c r="BIB20" s="224"/>
      <c r="BIC20" s="224"/>
      <c r="BID20" s="224"/>
      <c r="BIE20" s="224"/>
      <c r="BIF20" s="224"/>
      <c r="BIG20" s="224"/>
      <c r="BIH20" s="224"/>
      <c r="BII20" s="224"/>
      <c r="BIJ20" s="224"/>
      <c r="BIK20" s="224"/>
      <c r="BIL20" s="224"/>
      <c r="BIM20" s="224"/>
      <c r="BIN20" s="224"/>
      <c r="BIO20" s="224"/>
      <c r="BIP20" s="224"/>
      <c r="BIQ20" s="224"/>
      <c r="BIR20" s="224"/>
      <c r="BIS20" s="224"/>
      <c r="BIT20" s="224"/>
      <c r="BIU20" s="224"/>
      <c r="BIV20" s="224"/>
      <c r="BIW20" s="224"/>
      <c r="BIX20" s="224"/>
      <c r="BIY20" s="224"/>
      <c r="BIZ20" s="224"/>
      <c r="BJA20" s="224"/>
      <c r="BJB20" s="224"/>
      <c r="BJC20" s="224"/>
      <c r="BJD20" s="224"/>
      <c r="BJE20" s="224"/>
      <c r="BJF20" s="224"/>
      <c r="BJG20" s="224"/>
      <c r="BJH20" s="224"/>
      <c r="BJI20" s="224"/>
      <c r="BJJ20" s="224"/>
      <c r="BJK20" s="224"/>
      <c r="BJL20" s="224"/>
      <c r="BJM20" s="224"/>
      <c r="BJN20" s="224"/>
      <c r="BJO20" s="224"/>
      <c r="BJP20" s="224"/>
      <c r="BJQ20" s="224"/>
      <c r="BJR20" s="224"/>
      <c r="BJS20" s="224"/>
      <c r="BJT20" s="224"/>
      <c r="BJU20" s="224"/>
      <c r="BJV20" s="224"/>
      <c r="BJW20" s="224"/>
      <c r="BJX20" s="224"/>
      <c r="BJY20" s="224"/>
      <c r="BJZ20" s="224"/>
      <c r="BKA20" s="224"/>
      <c r="BKB20" s="224"/>
      <c r="BKC20" s="224"/>
      <c r="BKD20" s="224"/>
      <c r="BKE20" s="224"/>
      <c r="BKF20" s="224"/>
      <c r="BKG20" s="224"/>
      <c r="BKH20" s="224"/>
      <c r="BKI20" s="224"/>
      <c r="BKJ20" s="224"/>
      <c r="BKK20" s="224"/>
      <c r="BKL20" s="224"/>
      <c r="BKM20" s="224"/>
      <c r="BKN20" s="224"/>
      <c r="BKO20" s="224"/>
      <c r="BKP20" s="224"/>
      <c r="BKQ20" s="224"/>
      <c r="BKR20" s="224"/>
      <c r="BKS20" s="224"/>
      <c r="BKT20" s="224"/>
      <c r="BKU20" s="224"/>
      <c r="BKV20" s="224"/>
      <c r="BKW20" s="224"/>
      <c r="BKX20" s="224"/>
      <c r="BKY20" s="224"/>
      <c r="BKZ20" s="224"/>
      <c r="BLA20" s="224"/>
      <c r="BLB20" s="224"/>
      <c r="BLC20" s="224"/>
      <c r="BLD20" s="224"/>
      <c r="BLE20" s="224"/>
      <c r="BLF20" s="224"/>
      <c r="BLG20" s="224"/>
      <c r="BLH20" s="224"/>
      <c r="BLI20" s="224"/>
      <c r="BLJ20" s="224"/>
      <c r="BLK20" s="224"/>
      <c r="BLL20" s="224"/>
      <c r="BLM20" s="224"/>
      <c r="BLN20" s="224"/>
      <c r="BLO20" s="224"/>
      <c r="BLP20" s="224"/>
      <c r="BLQ20" s="224"/>
      <c r="BLR20" s="224"/>
      <c r="BLS20" s="224"/>
      <c r="BLT20" s="224"/>
      <c r="BLU20" s="224"/>
      <c r="BLV20" s="224"/>
      <c r="BLW20" s="224"/>
      <c r="BLX20" s="224"/>
      <c r="BLY20" s="224"/>
      <c r="BLZ20" s="224"/>
      <c r="BMA20" s="224"/>
      <c r="BMB20" s="224"/>
      <c r="BMC20" s="224"/>
      <c r="BMD20" s="224"/>
      <c r="BME20" s="224"/>
      <c r="BMF20" s="224"/>
      <c r="BMG20" s="224"/>
      <c r="BMH20" s="224"/>
      <c r="BMI20" s="224"/>
      <c r="BMJ20" s="224"/>
      <c r="BMK20" s="224"/>
      <c r="BML20" s="224"/>
      <c r="BMM20" s="224"/>
      <c r="BMN20" s="224"/>
      <c r="BMO20" s="224"/>
      <c r="BMP20" s="224"/>
      <c r="BMQ20" s="224"/>
      <c r="BMR20" s="224"/>
      <c r="BMS20" s="224"/>
      <c r="BMT20" s="224"/>
      <c r="BMU20" s="224"/>
      <c r="BMV20" s="224"/>
      <c r="BMW20" s="224"/>
      <c r="BMX20" s="224"/>
      <c r="BMY20" s="224"/>
      <c r="BMZ20" s="224"/>
      <c r="BNA20" s="224"/>
      <c r="BNB20" s="224"/>
      <c r="BNC20" s="224"/>
      <c r="BND20" s="224"/>
      <c r="BNE20" s="224"/>
      <c r="BNF20" s="224"/>
      <c r="BNG20" s="224"/>
      <c r="BNH20" s="224"/>
      <c r="BNI20" s="224"/>
      <c r="BNJ20" s="224"/>
      <c r="BNK20" s="224"/>
      <c r="BNL20" s="224"/>
      <c r="BNM20" s="224"/>
      <c r="BNN20" s="224"/>
      <c r="BNO20" s="224"/>
      <c r="BNP20" s="224"/>
      <c r="BNQ20" s="224"/>
      <c r="BNR20" s="224"/>
      <c r="BNS20" s="224"/>
      <c r="BNT20" s="224"/>
      <c r="BNU20" s="224"/>
      <c r="BNV20" s="224"/>
      <c r="BNW20" s="224"/>
      <c r="BNX20" s="224"/>
      <c r="BNY20" s="224"/>
      <c r="BNZ20" s="224"/>
      <c r="BOA20" s="224"/>
      <c r="BOB20" s="224"/>
      <c r="BOC20" s="224"/>
      <c r="BOD20" s="224"/>
      <c r="BOE20" s="224"/>
      <c r="BOF20" s="224"/>
      <c r="BOG20" s="224"/>
      <c r="BOH20" s="224"/>
      <c r="BOI20" s="224"/>
      <c r="BOJ20" s="224"/>
      <c r="BOK20" s="224"/>
      <c r="BOL20" s="224"/>
      <c r="BOM20" s="224"/>
      <c r="BON20" s="224"/>
      <c r="BOO20" s="224"/>
      <c r="BOP20" s="224"/>
      <c r="BOQ20" s="224"/>
      <c r="BOR20" s="224"/>
      <c r="BOS20" s="224"/>
      <c r="BOT20" s="224"/>
      <c r="BOU20" s="224"/>
      <c r="BOV20" s="224"/>
      <c r="BOW20" s="224"/>
      <c r="BOX20" s="224"/>
      <c r="BOY20" s="224"/>
      <c r="BOZ20" s="224"/>
      <c r="BPA20" s="224"/>
      <c r="BPB20" s="224"/>
      <c r="BPC20" s="224"/>
      <c r="BPD20" s="224"/>
      <c r="BPE20" s="224"/>
      <c r="BPF20" s="224"/>
      <c r="BPG20" s="224"/>
      <c r="BPH20" s="224"/>
      <c r="BPI20" s="224"/>
      <c r="BPJ20" s="224"/>
      <c r="BPK20" s="224"/>
      <c r="BPL20" s="224"/>
      <c r="BPM20" s="224"/>
      <c r="BPN20" s="224"/>
      <c r="BPO20" s="224"/>
      <c r="BPP20" s="224"/>
      <c r="BPQ20" s="224"/>
      <c r="BPR20" s="224"/>
      <c r="BPS20" s="224"/>
      <c r="BPT20" s="224"/>
      <c r="BPU20" s="224"/>
      <c r="BPV20" s="224"/>
      <c r="BPW20" s="224"/>
      <c r="BPX20" s="224"/>
      <c r="BPY20" s="224"/>
      <c r="BPZ20" s="224"/>
      <c r="BQA20" s="224"/>
      <c r="BQB20" s="224"/>
      <c r="BQC20" s="224"/>
      <c r="BQD20" s="224"/>
      <c r="BQE20" s="224"/>
      <c r="BQF20" s="224"/>
      <c r="BQG20" s="224"/>
      <c r="BQH20" s="224"/>
      <c r="BQI20" s="224"/>
      <c r="BQJ20" s="224"/>
      <c r="BQK20" s="224"/>
      <c r="BQL20" s="224"/>
      <c r="BQM20" s="224"/>
      <c r="BQN20" s="224"/>
      <c r="BQO20" s="224"/>
      <c r="BQP20" s="224"/>
      <c r="BQQ20" s="224"/>
      <c r="BQR20" s="224"/>
      <c r="BQS20" s="224"/>
      <c r="BQT20" s="224"/>
      <c r="BQU20" s="224"/>
      <c r="BQV20" s="224"/>
      <c r="BQW20" s="224"/>
      <c r="BQX20" s="224"/>
      <c r="BQY20" s="224"/>
      <c r="BQZ20" s="224"/>
      <c r="BRA20" s="224"/>
      <c r="BRB20" s="224"/>
      <c r="BRC20" s="224"/>
      <c r="BRD20" s="224"/>
      <c r="BRE20" s="224"/>
      <c r="BRF20" s="224"/>
      <c r="BRG20" s="224"/>
      <c r="BRH20" s="224"/>
      <c r="BRI20" s="224"/>
      <c r="BRJ20" s="224"/>
      <c r="BRK20" s="224"/>
      <c r="BRL20" s="224"/>
      <c r="BRM20" s="224"/>
      <c r="BRN20" s="224"/>
      <c r="BRO20" s="224"/>
      <c r="BRP20" s="224"/>
      <c r="BRQ20" s="224"/>
      <c r="BRR20" s="224"/>
      <c r="BRS20" s="224"/>
      <c r="BRT20" s="224"/>
      <c r="BRU20" s="224"/>
      <c r="BRV20" s="224"/>
      <c r="BRW20" s="224"/>
      <c r="BRX20" s="224"/>
      <c r="BRY20" s="224"/>
      <c r="BRZ20" s="224"/>
      <c r="BSA20" s="224"/>
      <c r="BSB20" s="224"/>
      <c r="BSC20" s="224"/>
      <c r="BSD20" s="224"/>
      <c r="BSE20" s="224"/>
      <c r="BSF20" s="224"/>
      <c r="BSG20" s="224"/>
      <c r="BSH20" s="224"/>
      <c r="BSI20" s="224"/>
      <c r="BSJ20" s="224"/>
      <c r="BSK20" s="224"/>
      <c r="BSL20" s="224"/>
      <c r="BSM20" s="224"/>
      <c r="BSN20" s="224"/>
      <c r="BSO20" s="224"/>
      <c r="BSP20" s="224"/>
      <c r="BSQ20" s="224"/>
      <c r="BSR20" s="224"/>
      <c r="BSS20" s="224"/>
      <c r="BST20" s="224"/>
      <c r="BSU20" s="224"/>
      <c r="BSV20" s="224"/>
      <c r="BSW20" s="224"/>
      <c r="BSX20" s="224"/>
      <c r="BSY20" s="224"/>
      <c r="BSZ20" s="224"/>
      <c r="BTA20" s="224"/>
      <c r="BTB20" s="224"/>
      <c r="BTC20" s="224"/>
      <c r="BTD20" s="224"/>
      <c r="BTE20" s="224"/>
      <c r="BTF20" s="224"/>
      <c r="BTG20" s="224"/>
      <c r="BTH20" s="224"/>
      <c r="BTI20" s="224"/>
      <c r="BTJ20" s="224"/>
      <c r="BTK20" s="224"/>
      <c r="BTL20" s="224"/>
      <c r="BTM20" s="224"/>
      <c r="BTN20" s="224"/>
      <c r="BTO20" s="224"/>
      <c r="BTP20" s="224"/>
      <c r="BTQ20" s="224"/>
      <c r="BTR20" s="224"/>
      <c r="BTS20" s="224"/>
      <c r="BTT20" s="224"/>
      <c r="BTU20" s="224"/>
      <c r="BTV20" s="224"/>
      <c r="BTW20" s="224"/>
      <c r="BTX20" s="224"/>
      <c r="BTY20" s="224"/>
      <c r="BTZ20" s="224"/>
      <c r="BUA20" s="224"/>
      <c r="BUB20" s="224"/>
      <c r="BUC20" s="224"/>
      <c r="BUD20" s="224"/>
      <c r="BUE20" s="224"/>
      <c r="BUF20" s="224"/>
      <c r="BUG20" s="224"/>
      <c r="BUH20" s="224"/>
      <c r="BUI20" s="224"/>
      <c r="BUJ20" s="224"/>
      <c r="BUK20" s="224"/>
      <c r="BUL20" s="224"/>
      <c r="BUM20" s="224"/>
      <c r="BUN20" s="224"/>
      <c r="BUO20" s="224"/>
      <c r="BUP20" s="224"/>
      <c r="BUQ20" s="224"/>
      <c r="BUR20" s="224"/>
      <c r="BUS20" s="224"/>
      <c r="BUT20" s="224"/>
      <c r="BUU20" s="224"/>
      <c r="BUV20" s="224"/>
      <c r="BUW20" s="224"/>
      <c r="BUX20" s="224"/>
      <c r="BUY20" s="224"/>
      <c r="BUZ20" s="224"/>
      <c r="BVA20" s="224"/>
      <c r="BVB20" s="224"/>
      <c r="BVC20" s="224"/>
      <c r="BVD20" s="224"/>
      <c r="BVE20" s="224"/>
      <c r="BVF20" s="224"/>
      <c r="BVG20" s="224"/>
      <c r="BVH20" s="224"/>
      <c r="BVI20" s="224"/>
      <c r="BVJ20" s="224"/>
      <c r="BVK20" s="224"/>
      <c r="BVL20" s="224"/>
      <c r="BVM20" s="224"/>
      <c r="BVN20" s="224"/>
      <c r="BVO20" s="224"/>
      <c r="BVP20" s="224"/>
      <c r="BVQ20" s="224"/>
      <c r="BVR20" s="224"/>
      <c r="BVS20" s="224"/>
      <c r="BVT20" s="224"/>
      <c r="BVU20" s="224"/>
      <c r="BVV20" s="224"/>
      <c r="BVW20" s="224"/>
      <c r="BVX20" s="224"/>
      <c r="BVY20" s="224"/>
      <c r="BVZ20" s="224"/>
      <c r="BWA20" s="224"/>
      <c r="BWB20" s="224"/>
      <c r="BWC20" s="224"/>
      <c r="BWD20" s="224"/>
      <c r="BWE20" s="224"/>
      <c r="BWF20" s="224"/>
      <c r="BWG20" s="224"/>
      <c r="BWH20" s="224"/>
      <c r="BWI20" s="224"/>
      <c r="BWJ20" s="224"/>
      <c r="BWK20" s="224"/>
      <c r="BWL20" s="224"/>
      <c r="BWM20" s="224"/>
      <c r="BWN20" s="224"/>
      <c r="BWO20" s="224"/>
      <c r="BWP20" s="224"/>
      <c r="BWQ20" s="224"/>
      <c r="BWR20" s="224"/>
      <c r="BWS20" s="224"/>
      <c r="BWT20" s="224"/>
      <c r="BWU20" s="224"/>
      <c r="BWV20" s="224"/>
      <c r="BWW20" s="224"/>
      <c r="BWX20" s="224"/>
      <c r="BWY20" s="224"/>
      <c r="BWZ20" s="224"/>
      <c r="BXA20" s="224"/>
      <c r="BXB20" s="224"/>
      <c r="BXC20" s="224"/>
      <c r="BXD20" s="224"/>
      <c r="BXE20" s="224"/>
      <c r="BXF20" s="224"/>
      <c r="BXG20" s="224"/>
      <c r="BXH20" s="224"/>
      <c r="BXI20" s="224"/>
      <c r="BXJ20" s="224"/>
      <c r="BXK20" s="224"/>
      <c r="BXL20" s="224"/>
      <c r="BXM20" s="224"/>
      <c r="BXN20" s="224"/>
      <c r="BXO20" s="224"/>
      <c r="BXP20" s="224"/>
      <c r="BXQ20" s="224"/>
      <c r="BXR20" s="224"/>
      <c r="BXS20" s="224"/>
      <c r="BXT20" s="224"/>
      <c r="BXU20" s="224"/>
      <c r="BXV20" s="224"/>
      <c r="BXW20" s="224"/>
      <c r="BXX20" s="224"/>
      <c r="BXY20" s="224"/>
      <c r="BXZ20" s="224"/>
      <c r="BYA20" s="224"/>
      <c r="BYB20" s="224"/>
      <c r="BYC20" s="224"/>
      <c r="BYD20" s="224"/>
      <c r="BYE20" s="224"/>
      <c r="BYF20" s="224"/>
      <c r="BYG20" s="224"/>
      <c r="BYH20" s="224"/>
      <c r="BYI20" s="224"/>
      <c r="BYJ20" s="224"/>
      <c r="BYK20" s="224"/>
      <c r="BYL20" s="224"/>
      <c r="BYM20" s="224"/>
      <c r="BYN20" s="224"/>
      <c r="BYO20" s="224"/>
      <c r="BYP20" s="224"/>
      <c r="BYQ20" s="224"/>
      <c r="BYR20" s="224"/>
      <c r="BYS20" s="224"/>
      <c r="BYT20" s="224"/>
      <c r="BYU20" s="224"/>
      <c r="BYV20" s="224"/>
      <c r="BYW20" s="224"/>
      <c r="BYX20" s="224"/>
      <c r="BYY20" s="224"/>
      <c r="BYZ20" s="224"/>
      <c r="BZA20" s="224"/>
      <c r="BZB20" s="224"/>
      <c r="BZC20" s="224"/>
      <c r="BZD20" s="224"/>
      <c r="BZE20" s="224"/>
      <c r="BZF20" s="224"/>
      <c r="BZG20" s="224"/>
      <c r="BZH20" s="224"/>
      <c r="BZI20" s="224"/>
      <c r="BZJ20" s="224"/>
      <c r="BZK20" s="224"/>
      <c r="BZL20" s="224"/>
      <c r="BZM20" s="224"/>
      <c r="BZN20" s="224"/>
      <c r="BZO20" s="224"/>
      <c r="BZP20" s="224"/>
      <c r="BZQ20" s="224"/>
      <c r="BZR20" s="224"/>
      <c r="BZS20" s="224"/>
      <c r="BZT20" s="224"/>
      <c r="BZU20" s="224"/>
      <c r="BZV20" s="224"/>
      <c r="BZW20" s="224"/>
      <c r="BZX20" s="224"/>
      <c r="BZY20" s="224"/>
      <c r="BZZ20" s="224"/>
      <c r="CAA20" s="224"/>
      <c r="CAB20" s="224"/>
      <c r="CAC20" s="224"/>
      <c r="CAD20" s="224"/>
      <c r="CAE20" s="224"/>
      <c r="CAF20" s="224"/>
      <c r="CAG20" s="224"/>
      <c r="CAH20" s="224"/>
      <c r="CAI20" s="224"/>
      <c r="CAJ20" s="224"/>
      <c r="CAK20" s="224"/>
      <c r="CAL20" s="224"/>
      <c r="CAM20" s="224"/>
      <c r="CAN20" s="224"/>
      <c r="CAO20" s="224"/>
      <c r="CAP20" s="224"/>
      <c r="CAQ20" s="224"/>
      <c r="CAR20" s="224"/>
      <c r="CAS20" s="224"/>
      <c r="CAT20" s="224"/>
      <c r="CAU20" s="224"/>
      <c r="CAV20" s="224"/>
      <c r="CAW20" s="224"/>
      <c r="CAX20" s="224"/>
      <c r="CAY20" s="224"/>
      <c r="CAZ20" s="224"/>
      <c r="CBA20" s="224"/>
      <c r="CBB20" s="224"/>
      <c r="CBC20" s="224"/>
      <c r="CBD20" s="224"/>
      <c r="CBE20" s="224"/>
      <c r="CBF20" s="224"/>
      <c r="CBG20" s="224"/>
      <c r="CBH20" s="224"/>
      <c r="CBI20" s="224"/>
      <c r="CBJ20" s="224"/>
      <c r="CBK20" s="224"/>
      <c r="CBL20" s="224"/>
      <c r="CBM20" s="224"/>
      <c r="CBN20" s="224"/>
      <c r="CBO20" s="224"/>
      <c r="CBP20" s="224"/>
      <c r="CBQ20" s="224"/>
      <c r="CBR20" s="224"/>
      <c r="CBS20" s="224"/>
      <c r="CBT20" s="224"/>
      <c r="CBU20" s="224"/>
      <c r="CBV20" s="224"/>
      <c r="CBW20" s="224"/>
      <c r="CBX20" s="224"/>
      <c r="CBY20" s="224"/>
      <c r="CBZ20" s="224"/>
      <c r="CCA20" s="224"/>
      <c r="CCB20" s="224"/>
      <c r="CCC20" s="224"/>
      <c r="CCD20" s="224"/>
      <c r="CCE20" s="224"/>
      <c r="CCF20" s="224"/>
      <c r="CCG20" s="224"/>
      <c r="CCH20" s="224"/>
      <c r="CCI20" s="224"/>
      <c r="CCJ20" s="224"/>
      <c r="CCK20" s="224"/>
      <c r="CCL20" s="224"/>
      <c r="CCM20" s="224"/>
      <c r="CCN20" s="224"/>
      <c r="CCO20" s="224"/>
      <c r="CCP20" s="224"/>
      <c r="CCQ20" s="224"/>
      <c r="CCR20" s="224"/>
      <c r="CCS20" s="224"/>
      <c r="CCT20" s="224"/>
      <c r="CCU20" s="224"/>
      <c r="CCV20" s="224"/>
      <c r="CCW20" s="224"/>
      <c r="CCX20" s="224"/>
      <c r="CCY20" s="224"/>
      <c r="CCZ20" s="224"/>
      <c r="CDA20" s="224"/>
      <c r="CDB20" s="224"/>
      <c r="CDC20" s="224"/>
      <c r="CDD20" s="224"/>
      <c r="CDE20" s="224"/>
      <c r="CDF20" s="224"/>
      <c r="CDG20" s="224"/>
      <c r="CDH20" s="224"/>
      <c r="CDI20" s="224"/>
      <c r="CDJ20" s="224"/>
      <c r="CDK20" s="224"/>
      <c r="CDL20" s="224"/>
      <c r="CDM20" s="224"/>
      <c r="CDN20" s="224"/>
      <c r="CDO20" s="224"/>
      <c r="CDP20" s="224"/>
      <c r="CDQ20" s="224"/>
      <c r="CDR20" s="224"/>
      <c r="CDS20" s="224"/>
      <c r="CDT20" s="224"/>
      <c r="CDU20" s="224"/>
      <c r="CDV20" s="224"/>
      <c r="CDW20" s="224"/>
      <c r="CDX20" s="224"/>
      <c r="CDY20" s="224"/>
      <c r="CDZ20" s="224"/>
      <c r="CEA20" s="224"/>
      <c r="CEB20" s="224"/>
      <c r="CEC20" s="224"/>
      <c r="CED20" s="224"/>
      <c r="CEE20" s="224"/>
      <c r="CEF20" s="224"/>
      <c r="CEG20" s="224"/>
      <c r="CEH20" s="224"/>
      <c r="CEI20" s="224"/>
      <c r="CEJ20" s="224"/>
      <c r="CEK20" s="224"/>
      <c r="CEL20" s="224"/>
      <c r="CEM20" s="224"/>
      <c r="CEN20" s="224"/>
      <c r="CEO20" s="224"/>
      <c r="CEP20" s="224"/>
      <c r="CEQ20" s="224"/>
      <c r="CER20" s="224"/>
      <c r="CES20" s="224"/>
      <c r="CET20" s="224"/>
      <c r="CEU20" s="224"/>
      <c r="CEV20" s="224"/>
      <c r="CEW20" s="224"/>
      <c r="CEX20" s="224"/>
      <c r="CEY20" s="224"/>
      <c r="CEZ20" s="224"/>
      <c r="CFA20" s="224"/>
      <c r="CFB20" s="224"/>
      <c r="CFC20" s="224"/>
      <c r="CFD20" s="224"/>
      <c r="CFE20" s="224"/>
      <c r="CFF20" s="224"/>
      <c r="CFG20" s="224"/>
      <c r="CFH20" s="224"/>
      <c r="CFI20" s="224"/>
      <c r="CFJ20" s="224"/>
      <c r="CFK20" s="224"/>
      <c r="CFL20" s="224"/>
      <c r="CFM20" s="224"/>
      <c r="CFN20" s="224"/>
      <c r="CFO20" s="224"/>
      <c r="CFP20" s="224"/>
      <c r="CFQ20" s="224"/>
      <c r="CFR20" s="224"/>
      <c r="CFS20" s="224"/>
      <c r="CFT20" s="224"/>
      <c r="CFU20" s="224"/>
      <c r="CFV20" s="224"/>
      <c r="CFW20" s="224"/>
      <c r="CFX20" s="224"/>
      <c r="CFY20" s="224"/>
      <c r="CFZ20" s="224"/>
      <c r="CGA20" s="224"/>
      <c r="CGB20" s="224"/>
      <c r="CGC20" s="224"/>
      <c r="CGD20" s="224"/>
      <c r="CGE20" s="224"/>
      <c r="CGF20" s="224"/>
      <c r="CGG20" s="224"/>
      <c r="CGH20" s="224"/>
      <c r="CGI20" s="224"/>
      <c r="CGJ20" s="224"/>
      <c r="CGK20" s="224"/>
      <c r="CGL20" s="224"/>
      <c r="CGM20" s="224"/>
      <c r="CGN20" s="224"/>
      <c r="CGO20" s="224"/>
      <c r="CGP20" s="224"/>
      <c r="CGQ20" s="224"/>
      <c r="CGR20" s="224"/>
      <c r="CGS20" s="224"/>
      <c r="CGT20" s="224"/>
      <c r="CGU20" s="224"/>
      <c r="CGV20" s="224"/>
      <c r="CGW20" s="224"/>
      <c r="CGX20" s="224"/>
      <c r="CGY20" s="224"/>
      <c r="CGZ20" s="224"/>
      <c r="CHA20" s="224"/>
      <c r="CHB20" s="224"/>
      <c r="CHC20" s="224"/>
      <c r="CHD20" s="224"/>
      <c r="CHE20" s="224"/>
      <c r="CHF20" s="224"/>
      <c r="CHG20" s="224"/>
      <c r="CHH20" s="224"/>
      <c r="CHI20" s="224"/>
      <c r="CHJ20" s="224"/>
      <c r="CHK20" s="224"/>
      <c r="CHL20" s="224"/>
      <c r="CHM20" s="224"/>
      <c r="CHN20" s="224"/>
      <c r="CHO20" s="224"/>
      <c r="CHP20" s="224"/>
      <c r="CHQ20" s="224"/>
      <c r="CHR20" s="224"/>
      <c r="CHS20" s="224"/>
      <c r="CHT20" s="224"/>
      <c r="CHU20" s="224"/>
      <c r="CHV20" s="224"/>
      <c r="CHW20" s="224"/>
      <c r="CHX20" s="224"/>
      <c r="CHY20" s="224"/>
      <c r="CHZ20" s="224"/>
      <c r="CIA20" s="224"/>
      <c r="CIB20" s="224"/>
      <c r="CIC20" s="224"/>
      <c r="CID20" s="224"/>
      <c r="CIE20" s="224"/>
      <c r="CIF20" s="224"/>
      <c r="CIG20" s="224"/>
      <c r="CIH20" s="224"/>
      <c r="CII20" s="224"/>
      <c r="CIJ20" s="224"/>
      <c r="CIK20" s="224"/>
      <c r="CIL20" s="224"/>
      <c r="CIM20" s="224"/>
      <c r="CIN20" s="224"/>
      <c r="CIO20" s="224"/>
      <c r="CIP20" s="224"/>
      <c r="CIQ20" s="224"/>
      <c r="CIR20" s="224"/>
      <c r="CIS20" s="224"/>
      <c r="CIT20" s="224"/>
      <c r="CIU20" s="224"/>
      <c r="CIV20" s="224"/>
      <c r="CIW20" s="224"/>
      <c r="CIX20" s="224"/>
      <c r="CIY20" s="224"/>
      <c r="CIZ20" s="224"/>
      <c r="CJA20" s="224"/>
      <c r="CJB20" s="224"/>
      <c r="CJC20" s="224"/>
      <c r="CJD20" s="224"/>
      <c r="CJE20" s="224"/>
      <c r="CJF20" s="224"/>
      <c r="CJG20" s="224"/>
      <c r="CJH20" s="224"/>
      <c r="CJI20" s="224"/>
      <c r="CJJ20" s="224"/>
      <c r="CJK20" s="224"/>
      <c r="CJL20" s="224"/>
      <c r="CJM20" s="224"/>
      <c r="CJN20" s="224"/>
      <c r="CJO20" s="224"/>
      <c r="CJP20" s="224"/>
      <c r="CJQ20" s="224"/>
      <c r="CJR20" s="224"/>
      <c r="CJS20" s="224"/>
      <c r="CJT20" s="224"/>
      <c r="CJU20" s="224"/>
      <c r="CJV20" s="224"/>
      <c r="CJW20" s="224"/>
      <c r="CJX20" s="224"/>
      <c r="CJY20" s="224"/>
      <c r="CJZ20" s="224"/>
      <c r="CKA20" s="224"/>
      <c r="CKB20" s="224"/>
      <c r="CKC20" s="224"/>
      <c r="CKD20" s="224"/>
      <c r="CKE20" s="224"/>
      <c r="CKF20" s="224"/>
      <c r="CKG20" s="224"/>
      <c r="CKH20" s="224"/>
      <c r="CKI20" s="224"/>
      <c r="CKJ20" s="224"/>
      <c r="CKK20" s="224"/>
      <c r="CKL20" s="224"/>
      <c r="CKM20" s="224"/>
      <c r="CKN20" s="224"/>
      <c r="CKO20" s="224"/>
      <c r="CKP20" s="224"/>
      <c r="CKQ20" s="224"/>
      <c r="CKR20" s="224"/>
      <c r="CKS20" s="224"/>
      <c r="CKT20" s="224"/>
      <c r="CKU20" s="224"/>
      <c r="CKV20" s="224"/>
      <c r="CKW20" s="224"/>
      <c r="CKX20" s="224"/>
      <c r="CKY20" s="224"/>
      <c r="CKZ20" s="224"/>
      <c r="CLA20" s="224"/>
      <c r="CLB20" s="224"/>
      <c r="CLC20" s="224"/>
      <c r="CLD20" s="224"/>
      <c r="CLE20" s="224"/>
      <c r="CLF20" s="224"/>
      <c r="CLG20" s="224"/>
      <c r="CLH20" s="224"/>
      <c r="CLI20" s="224"/>
      <c r="CLJ20" s="224"/>
      <c r="CLK20" s="224"/>
      <c r="CLL20" s="224"/>
      <c r="CLM20" s="224"/>
      <c r="CLN20" s="224"/>
      <c r="CLO20" s="224"/>
      <c r="CLP20" s="224"/>
      <c r="CLQ20" s="224"/>
      <c r="CLR20" s="224"/>
      <c r="CLS20" s="224"/>
      <c r="CLT20" s="224"/>
      <c r="CLU20" s="224"/>
      <c r="CLV20" s="224"/>
      <c r="CLW20" s="224"/>
      <c r="CLX20" s="224"/>
      <c r="CLY20" s="224"/>
      <c r="CLZ20" s="224"/>
      <c r="CMA20" s="224"/>
      <c r="CMB20" s="224"/>
      <c r="CMC20" s="224"/>
      <c r="CMD20" s="224"/>
      <c r="CME20" s="224"/>
      <c r="CMF20" s="224"/>
      <c r="CMG20" s="224"/>
      <c r="CMH20" s="224"/>
      <c r="CMI20" s="224"/>
      <c r="CMJ20" s="224"/>
      <c r="CMK20" s="224"/>
      <c r="CML20" s="224"/>
      <c r="CMM20" s="224"/>
      <c r="CMN20" s="224"/>
      <c r="CMO20" s="224"/>
      <c r="CMP20" s="224"/>
      <c r="CMQ20" s="224"/>
      <c r="CMR20" s="224"/>
      <c r="CMS20" s="224"/>
      <c r="CMT20" s="224"/>
      <c r="CMU20" s="224"/>
      <c r="CMV20" s="224"/>
      <c r="CMW20" s="224"/>
      <c r="CMX20" s="224"/>
      <c r="CMY20" s="224"/>
      <c r="CMZ20" s="224"/>
      <c r="CNA20" s="224"/>
      <c r="CNB20" s="224"/>
      <c r="CNC20" s="224"/>
      <c r="CND20" s="224"/>
      <c r="CNE20" s="224"/>
      <c r="CNF20" s="224"/>
      <c r="CNG20" s="224"/>
      <c r="CNH20" s="224"/>
      <c r="CNI20" s="224"/>
      <c r="CNJ20" s="224"/>
      <c r="CNK20" s="224"/>
      <c r="CNL20" s="224"/>
      <c r="CNM20" s="224"/>
      <c r="CNN20" s="224"/>
      <c r="CNO20" s="224"/>
      <c r="CNP20" s="224"/>
      <c r="CNQ20" s="224"/>
      <c r="CNR20" s="224"/>
      <c r="CNS20" s="224"/>
      <c r="CNT20" s="224"/>
      <c r="CNU20" s="224"/>
      <c r="CNV20" s="224"/>
      <c r="CNW20" s="224"/>
      <c r="CNX20" s="224"/>
      <c r="CNY20" s="224"/>
      <c r="CNZ20" s="224"/>
      <c r="COA20" s="224"/>
      <c r="COB20" s="224"/>
      <c r="COC20" s="224"/>
      <c r="COD20" s="224"/>
      <c r="COE20" s="224"/>
      <c r="COF20" s="224"/>
      <c r="COG20" s="224"/>
      <c r="COH20" s="224"/>
      <c r="COI20" s="224"/>
      <c r="COJ20" s="224"/>
      <c r="COK20" s="224"/>
      <c r="COL20" s="224"/>
      <c r="COM20" s="224"/>
      <c r="CON20" s="224"/>
      <c r="COO20" s="224"/>
      <c r="COP20" s="224"/>
      <c r="COQ20" s="224"/>
      <c r="COR20" s="224"/>
      <c r="COS20" s="224"/>
      <c r="COT20" s="224"/>
      <c r="COU20" s="224"/>
      <c r="COV20" s="224"/>
      <c r="COW20" s="224"/>
      <c r="COX20" s="224"/>
      <c r="COY20" s="224"/>
      <c r="COZ20" s="224"/>
      <c r="CPA20" s="224"/>
      <c r="CPB20" s="224"/>
      <c r="CPC20" s="224"/>
      <c r="CPD20" s="224"/>
      <c r="CPE20" s="224"/>
      <c r="CPF20" s="224"/>
      <c r="CPG20" s="224"/>
      <c r="CPH20" s="224"/>
      <c r="CPI20" s="224"/>
      <c r="CPJ20" s="224"/>
      <c r="CPK20" s="224"/>
      <c r="CPL20" s="224"/>
      <c r="CPM20" s="224"/>
      <c r="CPN20" s="224"/>
      <c r="CPO20" s="224"/>
      <c r="CPP20" s="224"/>
      <c r="CPQ20" s="224"/>
      <c r="CPR20" s="224"/>
      <c r="CPS20" s="224"/>
      <c r="CPT20" s="224"/>
      <c r="CPU20" s="224"/>
      <c r="CPV20" s="224"/>
      <c r="CPW20" s="224"/>
      <c r="CPX20" s="224"/>
      <c r="CPY20" s="224"/>
      <c r="CPZ20" s="224"/>
      <c r="CQA20" s="224"/>
      <c r="CQB20" s="224"/>
      <c r="CQC20" s="224"/>
      <c r="CQD20" s="224"/>
      <c r="CQE20" s="224"/>
      <c r="CQF20" s="224"/>
      <c r="CQG20" s="224"/>
      <c r="CQH20" s="224"/>
      <c r="CQI20" s="224"/>
      <c r="CQJ20" s="224"/>
      <c r="CQK20" s="224"/>
      <c r="CQL20" s="224"/>
      <c r="CQM20" s="224"/>
      <c r="CQN20" s="224"/>
      <c r="CQO20" s="224"/>
      <c r="CQP20" s="224"/>
      <c r="CQQ20" s="224"/>
      <c r="CQR20" s="224"/>
      <c r="CQS20" s="224"/>
      <c r="CQT20" s="224"/>
      <c r="CQU20" s="224"/>
      <c r="CQV20" s="224"/>
      <c r="CQW20" s="224"/>
      <c r="CQX20" s="224"/>
      <c r="CQY20" s="224"/>
      <c r="CQZ20" s="224"/>
      <c r="CRA20" s="224"/>
      <c r="CRB20" s="224"/>
      <c r="CRC20" s="224"/>
      <c r="CRD20" s="224"/>
      <c r="CRE20" s="224"/>
      <c r="CRF20" s="224"/>
      <c r="CRG20" s="224"/>
      <c r="CRH20" s="224"/>
      <c r="CRI20" s="224"/>
      <c r="CRJ20" s="224"/>
      <c r="CRK20" s="224"/>
      <c r="CRL20" s="224"/>
      <c r="CRM20" s="224"/>
      <c r="CRN20" s="224"/>
      <c r="CRO20" s="224"/>
      <c r="CRP20" s="224"/>
      <c r="CRQ20" s="224"/>
      <c r="CRR20" s="224"/>
      <c r="CRS20" s="224"/>
      <c r="CRT20" s="224"/>
      <c r="CRU20" s="224"/>
      <c r="CRV20" s="224"/>
      <c r="CRW20" s="224"/>
      <c r="CRX20" s="224"/>
      <c r="CRY20" s="224"/>
      <c r="CRZ20" s="224"/>
      <c r="CSA20" s="224"/>
      <c r="CSB20" s="224"/>
      <c r="CSC20" s="224"/>
      <c r="CSD20" s="224"/>
      <c r="CSE20" s="224"/>
      <c r="CSF20" s="224"/>
      <c r="CSG20" s="224"/>
      <c r="CSH20" s="224"/>
      <c r="CSI20" s="224"/>
      <c r="CSJ20" s="224"/>
      <c r="CSK20" s="224"/>
      <c r="CSL20" s="224"/>
      <c r="CSM20" s="224"/>
      <c r="CSN20" s="224"/>
      <c r="CSO20" s="224"/>
      <c r="CSP20" s="224"/>
      <c r="CSQ20" s="224"/>
      <c r="CSR20" s="224"/>
      <c r="CSS20" s="224"/>
      <c r="CST20" s="224"/>
      <c r="CSU20" s="224"/>
      <c r="CSV20" s="224"/>
      <c r="CSW20" s="224"/>
      <c r="CSX20" s="224"/>
      <c r="CSY20" s="224"/>
      <c r="CSZ20" s="224"/>
      <c r="CTA20" s="224"/>
      <c r="CTB20" s="224"/>
      <c r="CTC20" s="224"/>
      <c r="CTD20" s="224"/>
      <c r="CTE20" s="224"/>
      <c r="CTF20" s="224"/>
      <c r="CTG20" s="224"/>
      <c r="CTH20" s="224"/>
      <c r="CTI20" s="224"/>
      <c r="CTJ20" s="224"/>
      <c r="CTK20" s="224"/>
      <c r="CTL20" s="224"/>
      <c r="CTM20" s="224"/>
      <c r="CTN20" s="224"/>
      <c r="CTO20" s="224"/>
      <c r="CTP20" s="224"/>
      <c r="CTQ20" s="224"/>
      <c r="CTR20" s="224"/>
      <c r="CTS20" s="224"/>
      <c r="CTT20" s="224"/>
      <c r="CTU20" s="224"/>
      <c r="CTV20" s="224"/>
      <c r="CTW20" s="224"/>
      <c r="CTX20" s="224"/>
      <c r="CTY20" s="224"/>
      <c r="CTZ20" s="224"/>
      <c r="CUA20" s="224"/>
    </row>
    <row r="21" spans="1:2575" s="165" customFormat="1" ht="10.35" customHeight="1">
      <c r="A21" s="225" t="s">
        <v>29</v>
      </c>
      <c r="B21" s="218">
        <f t="shared" ref="B21:E21" si="1">B4</f>
        <v>46017</v>
      </c>
      <c r="C21" s="218">
        <f t="shared" si="1"/>
        <v>46018</v>
      </c>
      <c r="D21" s="218">
        <f t="shared" si="1"/>
        <v>46019</v>
      </c>
      <c r="E21" s="218">
        <f t="shared" si="1"/>
        <v>46020</v>
      </c>
    </row>
    <row r="22" spans="1:2575" s="165" customFormat="1" ht="20.100000000000001" customHeight="1">
      <c r="A22" s="151"/>
      <c r="B22" s="218">
        <f t="shared" ref="B22:E22" si="2">B5</f>
        <v>46017</v>
      </c>
      <c r="C22" s="218">
        <f t="shared" si="2"/>
        <v>46018</v>
      </c>
      <c r="D22" s="218">
        <f t="shared" si="2"/>
        <v>46019</v>
      </c>
      <c r="E22" s="218">
        <f t="shared" si="2"/>
        <v>46020</v>
      </c>
    </row>
    <row r="23" spans="1:2575" s="165" customFormat="1" ht="10.35" customHeight="1">
      <c r="A23" s="39" t="s">
        <v>4</v>
      </c>
    </row>
    <row r="24" spans="1:2575" s="165" customFormat="1" ht="10.35" customHeight="1">
      <c r="A24" s="40">
        <v>1</v>
      </c>
      <c r="B24" s="39">
        <f t="shared" ref="B24:E24" si="3">ROUNDUP(B7*0.87,)</f>
        <v>13485</v>
      </c>
      <c r="C24" s="39">
        <f t="shared" si="3"/>
        <v>13485</v>
      </c>
      <c r="D24" s="39">
        <f t="shared" si="3"/>
        <v>14877</v>
      </c>
      <c r="E24" s="39">
        <f t="shared" si="3"/>
        <v>17922</v>
      </c>
    </row>
    <row r="25" spans="1:2575" s="165" customFormat="1" ht="10.35" customHeight="1">
      <c r="A25" s="39" t="s">
        <v>5</v>
      </c>
    </row>
    <row r="26" spans="1:2575" s="165" customFormat="1" ht="10.35" customHeight="1">
      <c r="A26" s="40">
        <v>1</v>
      </c>
      <c r="B26" s="39">
        <f t="shared" ref="B26:E26" si="4">ROUNDUP(B9*0.87,)</f>
        <v>14355</v>
      </c>
      <c r="C26" s="39">
        <f t="shared" si="4"/>
        <v>14355</v>
      </c>
      <c r="D26" s="39">
        <f t="shared" si="4"/>
        <v>15747</v>
      </c>
      <c r="E26" s="39">
        <f t="shared" si="4"/>
        <v>18792</v>
      </c>
    </row>
    <row r="27" spans="1:2575" s="165" customFormat="1" ht="10.35" customHeight="1">
      <c r="A27" s="39" t="s">
        <v>6</v>
      </c>
      <c r="B27" s="39"/>
      <c r="C27" s="39"/>
      <c r="D27" s="39"/>
      <c r="E27" s="39"/>
    </row>
    <row r="28" spans="1:2575" s="165" customFormat="1" ht="10.15" customHeight="1">
      <c r="A28" s="40">
        <v>1</v>
      </c>
      <c r="B28" s="39">
        <f t="shared" ref="B28:E28" si="5">ROUNDUP(B11*0.87,)</f>
        <v>15225</v>
      </c>
      <c r="C28" s="39">
        <f t="shared" si="5"/>
        <v>15225</v>
      </c>
      <c r="D28" s="39">
        <f t="shared" si="5"/>
        <v>16617</v>
      </c>
      <c r="E28" s="39">
        <f t="shared" si="5"/>
        <v>19662</v>
      </c>
    </row>
    <row r="29" spans="1:2575" s="165" customFormat="1" ht="10.35" customHeight="1">
      <c r="A29" s="39" t="s">
        <v>7</v>
      </c>
      <c r="B29" s="39"/>
      <c r="C29" s="39"/>
      <c r="D29" s="39"/>
      <c r="E29" s="39"/>
    </row>
    <row r="30" spans="1:2575" s="165" customFormat="1" ht="10.35" customHeight="1">
      <c r="A30" s="40">
        <v>1</v>
      </c>
      <c r="B30" s="39">
        <f t="shared" ref="B30:E30" si="6">ROUNDUP(B13*0.87,)</f>
        <v>16095</v>
      </c>
      <c r="C30" s="39">
        <f t="shared" si="6"/>
        <v>16095</v>
      </c>
      <c r="D30" s="39">
        <f t="shared" si="6"/>
        <v>17487</v>
      </c>
      <c r="E30" s="39">
        <f t="shared" si="6"/>
        <v>21402</v>
      </c>
    </row>
    <row r="31" spans="1:2575" s="165" customFormat="1" ht="10.35" customHeight="1">
      <c r="A31" s="93" t="s">
        <v>8</v>
      </c>
      <c r="B31" s="39"/>
      <c r="C31" s="39"/>
      <c r="D31" s="39"/>
      <c r="E31" s="39"/>
    </row>
    <row r="32" spans="1:2575" s="165" customFormat="1" ht="10.35" customHeight="1">
      <c r="A32" s="40">
        <v>1</v>
      </c>
      <c r="B32" s="39">
        <f t="shared" ref="B32:E32" si="7">B26</f>
        <v>14355</v>
      </c>
      <c r="C32" s="39">
        <f t="shared" si="7"/>
        <v>14355</v>
      </c>
      <c r="D32" s="39">
        <f t="shared" si="7"/>
        <v>15747</v>
      </c>
      <c r="E32" s="39">
        <f t="shared" si="7"/>
        <v>18792</v>
      </c>
    </row>
    <row r="33" spans="1:2575" s="165" customFormat="1" ht="10.35" customHeight="1">
      <c r="A33" s="39" t="s">
        <v>9</v>
      </c>
      <c r="B33" s="39"/>
      <c r="C33" s="39"/>
      <c r="D33" s="39"/>
      <c r="E33" s="39"/>
    </row>
    <row r="34" spans="1:2575" s="165" customFormat="1" ht="10.35" customHeight="1">
      <c r="A34" s="40">
        <v>1</v>
      </c>
      <c r="B34" s="39">
        <f t="shared" ref="B34:E34" si="8">ROUNDUP(B17*0.87,)</f>
        <v>16965</v>
      </c>
      <c r="C34" s="39">
        <f t="shared" si="8"/>
        <v>16965</v>
      </c>
      <c r="D34" s="39">
        <f t="shared" si="8"/>
        <v>18357</v>
      </c>
      <c r="E34" s="39">
        <f t="shared" si="8"/>
        <v>24882</v>
      </c>
    </row>
    <row r="35" spans="1:2575" s="165" customFormat="1" ht="10.35" customHeight="1">
      <c r="A35" s="39" t="s">
        <v>10</v>
      </c>
      <c r="B35" s="39"/>
      <c r="C35" s="39"/>
      <c r="D35" s="39"/>
      <c r="E35" s="39"/>
    </row>
    <row r="36" spans="1:2575" s="165" customFormat="1" ht="10.35" customHeight="1">
      <c r="A36" s="40">
        <v>1</v>
      </c>
      <c r="B36" s="39">
        <f t="shared" ref="B36:E36" si="9">ROUNDUP(B19*0.87,)</f>
        <v>26535</v>
      </c>
      <c r="C36" s="39">
        <f t="shared" si="9"/>
        <v>26535</v>
      </c>
      <c r="D36" s="39">
        <f t="shared" si="9"/>
        <v>27927</v>
      </c>
      <c r="E36" s="39">
        <f t="shared" si="9"/>
        <v>44022</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4"/>
      <c r="AY36" s="224"/>
      <c r="AZ36" s="224"/>
      <c r="BA36" s="224"/>
      <c r="BB36" s="224"/>
      <c r="BC36" s="224"/>
      <c r="BD36" s="224"/>
      <c r="BE36" s="224"/>
      <c r="BF36" s="224"/>
      <c r="BG36" s="224"/>
      <c r="BH36" s="224"/>
      <c r="BI36" s="224"/>
      <c r="BJ36" s="224"/>
      <c r="BK36" s="224"/>
      <c r="BL36" s="224"/>
      <c r="BM36" s="224"/>
      <c r="BN36" s="224"/>
      <c r="BO36" s="224"/>
      <c r="BP36" s="224"/>
      <c r="BQ36" s="224"/>
      <c r="BR36" s="224"/>
      <c r="BS36" s="224"/>
      <c r="BT36" s="224"/>
      <c r="BU36" s="224"/>
      <c r="BV36" s="224"/>
      <c r="BW36" s="224"/>
      <c r="BX36" s="224"/>
      <c r="BY36" s="224"/>
      <c r="BZ36" s="224"/>
      <c r="CA36" s="224"/>
      <c r="CB36" s="224"/>
      <c r="CC36" s="224"/>
      <c r="CD36" s="224"/>
      <c r="CE36" s="224"/>
      <c r="CF36" s="224"/>
      <c r="CG36" s="224"/>
      <c r="CH36" s="224"/>
      <c r="CI36" s="224"/>
      <c r="CJ36" s="224"/>
      <c r="CK36" s="224"/>
      <c r="CL36" s="224"/>
      <c r="CM36" s="224"/>
      <c r="CN36" s="224"/>
      <c r="CO36" s="224"/>
      <c r="CP36" s="224"/>
      <c r="CQ36" s="224"/>
      <c r="CR36" s="224"/>
      <c r="CS36" s="224"/>
      <c r="CT36" s="224"/>
      <c r="CU36" s="224"/>
      <c r="CV36" s="224"/>
      <c r="CW36" s="224"/>
      <c r="CX36" s="224"/>
      <c r="CY36" s="224"/>
      <c r="CZ36" s="224"/>
      <c r="DA36" s="224"/>
      <c r="DB36" s="224"/>
      <c r="DC36" s="224"/>
      <c r="DD36" s="224"/>
      <c r="DE36" s="224"/>
      <c r="DF36" s="224"/>
      <c r="DG36" s="224"/>
      <c r="DH36" s="224"/>
      <c r="DI36" s="224"/>
      <c r="DJ36" s="224"/>
      <c r="DK36" s="224"/>
      <c r="DL36" s="224"/>
      <c r="DM36" s="224"/>
      <c r="DN36" s="224"/>
      <c r="DO36" s="224"/>
      <c r="DP36" s="224"/>
      <c r="DQ36" s="224"/>
      <c r="DR36" s="224"/>
      <c r="DS36" s="224"/>
      <c r="DT36" s="224"/>
      <c r="DU36" s="224"/>
      <c r="DV36" s="224"/>
      <c r="DW36" s="224"/>
      <c r="DX36" s="224"/>
      <c r="DY36" s="224"/>
      <c r="DZ36" s="224"/>
      <c r="EA36" s="224"/>
      <c r="EB36" s="224"/>
      <c r="EC36" s="224"/>
      <c r="ED36" s="224"/>
      <c r="EE36" s="224"/>
      <c r="EF36" s="224"/>
      <c r="EG36" s="224"/>
      <c r="EH36" s="224"/>
      <c r="EI36" s="224"/>
      <c r="EJ36" s="224"/>
      <c r="EK36" s="224"/>
      <c r="EL36" s="224"/>
      <c r="EM36" s="224"/>
      <c r="EN36" s="224"/>
      <c r="EO36" s="224"/>
      <c r="EP36" s="224"/>
      <c r="EQ36" s="224"/>
      <c r="ER36" s="224"/>
      <c r="ES36" s="224"/>
      <c r="ET36" s="224"/>
      <c r="EU36" s="224"/>
      <c r="EV36" s="224"/>
      <c r="EW36" s="224"/>
      <c r="EX36" s="224"/>
      <c r="EY36" s="224"/>
      <c r="EZ36" s="224"/>
      <c r="FA36" s="224"/>
      <c r="FB36" s="224"/>
      <c r="FC36" s="224"/>
      <c r="FD36" s="224"/>
      <c r="FE36" s="224"/>
      <c r="FF36" s="224"/>
      <c r="FG36" s="224"/>
      <c r="FH36" s="224"/>
      <c r="FI36" s="224"/>
      <c r="FJ36" s="224"/>
      <c r="FK36" s="224"/>
      <c r="FL36" s="224"/>
      <c r="FM36" s="224"/>
      <c r="FN36" s="224"/>
      <c r="FO36" s="224"/>
      <c r="FP36" s="224"/>
      <c r="FQ36" s="224"/>
      <c r="FR36" s="224"/>
      <c r="FS36" s="224"/>
      <c r="FT36" s="224"/>
      <c r="FU36" s="224"/>
      <c r="FV36" s="224"/>
      <c r="FW36" s="224"/>
      <c r="FX36" s="224"/>
      <c r="FY36" s="224"/>
      <c r="FZ36" s="224"/>
      <c r="GA36" s="224"/>
      <c r="GB36" s="224"/>
      <c r="GC36" s="224"/>
      <c r="GD36" s="224"/>
      <c r="GE36" s="224"/>
      <c r="GF36" s="224"/>
      <c r="GG36" s="224"/>
      <c r="GH36" s="224"/>
      <c r="GI36" s="224"/>
      <c r="GJ36" s="224"/>
      <c r="GK36" s="224"/>
      <c r="GL36" s="224"/>
      <c r="GM36" s="224"/>
      <c r="GN36" s="224"/>
      <c r="GO36" s="224"/>
      <c r="GP36" s="224"/>
      <c r="GQ36" s="224"/>
      <c r="GR36" s="224"/>
      <c r="GS36" s="224"/>
      <c r="GT36" s="224"/>
      <c r="GU36" s="224"/>
      <c r="GV36" s="224"/>
      <c r="GW36" s="224"/>
      <c r="GX36" s="224"/>
      <c r="GY36" s="224"/>
      <c r="GZ36" s="224"/>
      <c r="HA36" s="224"/>
      <c r="HB36" s="224"/>
      <c r="HC36" s="224"/>
      <c r="HD36" s="224"/>
      <c r="HE36" s="224"/>
      <c r="HF36" s="224"/>
      <c r="HG36" s="224"/>
      <c r="HH36" s="224"/>
      <c r="HI36" s="224"/>
      <c r="HJ36" s="224"/>
      <c r="HK36" s="224"/>
      <c r="HL36" s="224"/>
      <c r="HM36" s="224"/>
      <c r="HN36" s="224"/>
      <c r="HO36" s="224"/>
      <c r="HP36" s="224"/>
      <c r="HQ36" s="224"/>
      <c r="HR36" s="224"/>
      <c r="HS36" s="224"/>
      <c r="HT36" s="224"/>
      <c r="HU36" s="224"/>
      <c r="HV36" s="224"/>
      <c r="HW36" s="224"/>
      <c r="HX36" s="224"/>
      <c r="HY36" s="224"/>
      <c r="HZ36" s="224"/>
      <c r="IA36" s="224"/>
      <c r="IB36" s="224"/>
      <c r="IC36" s="224"/>
      <c r="ID36" s="224"/>
      <c r="IE36" s="224"/>
      <c r="IF36" s="224"/>
      <c r="IG36" s="224"/>
      <c r="IH36" s="224"/>
      <c r="II36" s="224"/>
      <c r="IJ36" s="224"/>
      <c r="IK36" s="224"/>
      <c r="IL36" s="224"/>
      <c r="IM36" s="224"/>
      <c r="IN36" s="224"/>
      <c r="IO36" s="224"/>
      <c r="IP36" s="224"/>
      <c r="IQ36" s="224"/>
      <c r="IR36" s="224"/>
      <c r="IS36" s="224"/>
      <c r="IT36" s="224"/>
      <c r="IU36" s="224"/>
      <c r="IV36" s="224"/>
      <c r="IW36" s="224"/>
      <c r="IX36" s="224"/>
      <c r="IY36" s="224"/>
      <c r="IZ36" s="224"/>
      <c r="JA36" s="224"/>
      <c r="JB36" s="224"/>
      <c r="JC36" s="224"/>
      <c r="JD36" s="224"/>
      <c r="JE36" s="224"/>
      <c r="JF36" s="224"/>
      <c r="JG36" s="224"/>
      <c r="JH36" s="224"/>
      <c r="JI36" s="224"/>
      <c r="JJ36" s="224"/>
      <c r="JK36" s="224"/>
      <c r="JL36" s="224"/>
      <c r="JM36" s="224"/>
      <c r="JN36" s="224"/>
      <c r="JO36" s="224"/>
      <c r="JP36" s="224"/>
      <c r="JQ36" s="224"/>
      <c r="JR36" s="224"/>
      <c r="JS36" s="224"/>
      <c r="JT36" s="224"/>
      <c r="JU36" s="224"/>
      <c r="JV36" s="224"/>
      <c r="JW36" s="224"/>
      <c r="JX36" s="224"/>
      <c r="JY36" s="224"/>
      <c r="JZ36" s="224"/>
      <c r="KA36" s="224"/>
      <c r="KB36" s="224"/>
      <c r="KC36" s="224"/>
      <c r="KD36" s="224"/>
      <c r="KE36" s="224"/>
      <c r="KF36" s="224"/>
      <c r="KG36" s="224"/>
      <c r="KH36" s="224"/>
      <c r="KI36" s="224"/>
      <c r="KJ36" s="224"/>
      <c r="KK36" s="224"/>
      <c r="KL36" s="224"/>
      <c r="KM36" s="224"/>
      <c r="KN36" s="224"/>
      <c r="KO36" s="224"/>
      <c r="KP36" s="224"/>
      <c r="KQ36" s="224"/>
      <c r="KR36" s="224"/>
      <c r="KS36" s="224"/>
      <c r="KT36" s="224"/>
      <c r="KU36" s="224"/>
      <c r="KV36" s="224"/>
      <c r="KW36" s="224"/>
      <c r="KX36" s="224"/>
      <c r="KY36" s="224"/>
      <c r="KZ36" s="224"/>
      <c r="LA36" s="224"/>
      <c r="LB36" s="224"/>
      <c r="LC36" s="224"/>
      <c r="LD36" s="224"/>
      <c r="LE36" s="224"/>
      <c r="LF36" s="224"/>
      <c r="LG36" s="224"/>
      <c r="LH36" s="224"/>
      <c r="LI36" s="224"/>
      <c r="LJ36" s="224"/>
      <c r="LK36" s="224"/>
      <c r="LL36" s="224"/>
      <c r="LM36" s="224"/>
      <c r="LN36" s="224"/>
      <c r="LO36" s="224"/>
      <c r="LP36" s="224"/>
      <c r="LQ36" s="224"/>
      <c r="LR36" s="224"/>
      <c r="LS36" s="224"/>
      <c r="LT36" s="224"/>
      <c r="LU36" s="224"/>
      <c r="LV36" s="224"/>
      <c r="LW36" s="224"/>
      <c r="LX36" s="224"/>
      <c r="LY36" s="224"/>
      <c r="LZ36" s="224"/>
      <c r="MA36" s="224"/>
      <c r="MB36" s="224"/>
      <c r="MC36" s="224"/>
      <c r="MD36" s="224"/>
      <c r="ME36" s="224"/>
      <c r="MF36" s="224"/>
      <c r="MG36" s="224"/>
      <c r="MH36" s="224"/>
      <c r="MI36" s="224"/>
      <c r="MJ36" s="224"/>
      <c r="MK36" s="224"/>
      <c r="ML36" s="224"/>
      <c r="MM36" s="224"/>
      <c r="MN36" s="224"/>
      <c r="MO36" s="224"/>
      <c r="MP36" s="224"/>
      <c r="MQ36" s="224"/>
      <c r="MR36" s="224"/>
      <c r="MS36" s="224"/>
      <c r="MT36" s="224"/>
      <c r="MU36" s="224"/>
      <c r="MV36" s="224"/>
      <c r="MW36" s="224"/>
      <c r="MX36" s="224"/>
      <c r="MY36" s="224"/>
      <c r="MZ36" s="224"/>
      <c r="NA36" s="224"/>
      <c r="NB36" s="224"/>
      <c r="NC36" s="224"/>
      <c r="ND36" s="224"/>
      <c r="NE36" s="224"/>
      <c r="NF36" s="224"/>
      <c r="NG36" s="224"/>
      <c r="NH36" s="224"/>
      <c r="NI36" s="224"/>
      <c r="NJ36" s="224"/>
      <c r="NK36" s="224"/>
      <c r="NL36" s="224"/>
      <c r="NM36" s="224"/>
      <c r="NN36" s="224"/>
      <c r="NO36" s="224"/>
      <c r="NP36" s="224"/>
      <c r="NQ36" s="224"/>
      <c r="NR36" s="224"/>
      <c r="NS36" s="224"/>
      <c r="NT36" s="224"/>
      <c r="NU36" s="224"/>
      <c r="NV36" s="224"/>
      <c r="NW36" s="224"/>
      <c r="NX36" s="224"/>
      <c r="NY36" s="224"/>
      <c r="NZ36" s="224"/>
      <c r="OA36" s="224"/>
      <c r="OB36" s="224"/>
      <c r="OC36" s="224"/>
      <c r="OD36" s="224"/>
      <c r="OE36" s="224"/>
      <c r="OF36" s="224"/>
      <c r="OG36" s="224"/>
      <c r="OH36" s="224"/>
      <c r="OI36" s="224"/>
      <c r="OJ36" s="224"/>
      <c r="OK36" s="224"/>
      <c r="OL36" s="224"/>
      <c r="OM36" s="224"/>
      <c r="ON36" s="224"/>
      <c r="OO36" s="224"/>
      <c r="OP36" s="224"/>
      <c r="OQ36" s="224"/>
      <c r="OR36" s="224"/>
      <c r="OS36" s="224"/>
      <c r="OT36" s="224"/>
      <c r="OU36" s="224"/>
      <c r="OV36" s="224"/>
      <c r="OW36" s="224"/>
      <c r="OX36" s="224"/>
      <c r="OY36" s="224"/>
      <c r="OZ36" s="224"/>
      <c r="PA36" s="224"/>
      <c r="PB36" s="224"/>
      <c r="PC36" s="224"/>
      <c r="PD36" s="224"/>
      <c r="PE36" s="224"/>
      <c r="PF36" s="224"/>
      <c r="PG36" s="224"/>
      <c r="PH36" s="224"/>
      <c r="PI36" s="224"/>
      <c r="PJ36" s="224"/>
      <c r="PK36" s="224"/>
      <c r="PL36" s="224"/>
      <c r="PM36" s="224"/>
      <c r="PN36" s="224"/>
      <c r="PO36" s="224"/>
      <c r="PP36" s="224"/>
      <c r="PQ36" s="224"/>
      <c r="PR36" s="224"/>
      <c r="PS36" s="224"/>
      <c r="PT36" s="224"/>
      <c r="PU36" s="224"/>
      <c r="PV36" s="224"/>
      <c r="PW36" s="224"/>
      <c r="PX36" s="224"/>
      <c r="PY36" s="224"/>
      <c r="PZ36" s="224"/>
      <c r="QA36" s="224"/>
      <c r="QB36" s="224"/>
      <c r="QC36" s="224"/>
      <c r="QD36" s="224"/>
      <c r="QE36" s="224"/>
      <c r="QF36" s="224"/>
      <c r="QG36" s="224"/>
      <c r="QH36" s="224"/>
      <c r="QI36" s="224"/>
      <c r="QJ36" s="224"/>
      <c r="QK36" s="224"/>
      <c r="QL36" s="224"/>
      <c r="QM36" s="224"/>
      <c r="QN36" s="224"/>
      <c r="QO36" s="224"/>
      <c r="QP36" s="224"/>
      <c r="QQ36" s="224"/>
      <c r="QR36" s="224"/>
      <c r="QS36" s="224"/>
      <c r="QT36" s="224"/>
      <c r="QU36" s="224"/>
      <c r="QV36" s="224"/>
      <c r="QW36" s="224"/>
      <c r="QX36" s="224"/>
      <c r="QY36" s="224"/>
      <c r="QZ36" s="224"/>
      <c r="RA36" s="224"/>
      <c r="RB36" s="224"/>
      <c r="RC36" s="224"/>
      <c r="RD36" s="224"/>
      <c r="RE36" s="224"/>
      <c r="RF36" s="224"/>
      <c r="RG36" s="224"/>
      <c r="RH36" s="224"/>
      <c r="RI36" s="224"/>
      <c r="RJ36" s="224"/>
      <c r="RK36" s="224"/>
      <c r="RL36" s="224"/>
      <c r="RM36" s="224"/>
      <c r="RN36" s="224"/>
      <c r="RO36" s="224"/>
      <c r="RP36" s="224"/>
      <c r="RQ36" s="224"/>
      <c r="RR36" s="224"/>
      <c r="RS36" s="224"/>
      <c r="RT36" s="224"/>
      <c r="RU36" s="224"/>
      <c r="RV36" s="224"/>
      <c r="RW36" s="224"/>
      <c r="RX36" s="224"/>
      <c r="RY36" s="224"/>
      <c r="RZ36" s="224"/>
      <c r="SA36" s="224"/>
      <c r="SB36" s="224"/>
      <c r="SC36" s="224"/>
      <c r="SD36" s="224"/>
      <c r="SE36" s="224"/>
      <c r="SF36" s="224"/>
      <c r="SG36" s="224"/>
      <c r="SH36" s="224"/>
      <c r="SI36" s="224"/>
      <c r="SJ36" s="224"/>
      <c r="SK36" s="224"/>
      <c r="SL36" s="224"/>
      <c r="SM36" s="224"/>
      <c r="SN36" s="224"/>
      <c r="SO36" s="224"/>
      <c r="SP36" s="224"/>
      <c r="SQ36" s="224"/>
      <c r="SR36" s="224"/>
      <c r="SS36" s="224"/>
      <c r="ST36" s="224"/>
      <c r="SU36" s="224"/>
      <c r="SV36" s="224"/>
      <c r="SW36" s="224"/>
      <c r="SX36" s="224"/>
      <c r="SY36" s="224"/>
      <c r="SZ36" s="224"/>
      <c r="TA36" s="224"/>
      <c r="TB36" s="224"/>
      <c r="TC36" s="224"/>
      <c r="TD36" s="224"/>
      <c r="TE36" s="224"/>
      <c r="TF36" s="224"/>
      <c r="TG36" s="224"/>
      <c r="TH36" s="224"/>
      <c r="TI36" s="224"/>
      <c r="TJ36" s="224"/>
      <c r="TK36" s="224"/>
      <c r="TL36" s="224"/>
      <c r="TM36" s="224"/>
      <c r="TN36" s="224"/>
      <c r="TO36" s="224"/>
      <c r="TP36" s="224"/>
      <c r="TQ36" s="224"/>
      <c r="TR36" s="224"/>
      <c r="TS36" s="224"/>
      <c r="TT36" s="224"/>
      <c r="TU36" s="224"/>
      <c r="TV36" s="224"/>
      <c r="TW36" s="224"/>
      <c r="TX36" s="224"/>
      <c r="TY36" s="224"/>
      <c r="TZ36" s="224"/>
      <c r="UA36" s="224"/>
      <c r="UB36" s="224"/>
      <c r="UC36" s="224"/>
      <c r="UD36" s="224"/>
      <c r="UE36" s="224"/>
      <c r="UF36" s="224"/>
      <c r="UG36" s="224"/>
      <c r="UH36" s="224"/>
      <c r="UI36" s="224"/>
      <c r="UJ36" s="224"/>
      <c r="UK36" s="224"/>
      <c r="UL36" s="224"/>
      <c r="UM36" s="224"/>
      <c r="UN36" s="224"/>
      <c r="UO36" s="224"/>
      <c r="UP36" s="224"/>
      <c r="UQ36" s="224"/>
      <c r="UR36" s="224"/>
      <c r="US36" s="224"/>
      <c r="UT36" s="224"/>
      <c r="UU36" s="224"/>
      <c r="UV36" s="224"/>
      <c r="UW36" s="224"/>
      <c r="UX36" s="224"/>
      <c r="UY36" s="224"/>
      <c r="UZ36" s="224"/>
      <c r="VA36" s="224"/>
      <c r="VB36" s="224"/>
      <c r="VC36" s="224"/>
      <c r="VD36" s="224"/>
      <c r="VE36" s="224"/>
      <c r="VF36" s="224"/>
      <c r="VG36" s="224"/>
      <c r="VH36" s="224"/>
      <c r="VI36" s="224"/>
      <c r="VJ36" s="224"/>
      <c r="VK36" s="224"/>
      <c r="VL36" s="224"/>
      <c r="VM36" s="224"/>
      <c r="VN36" s="224"/>
      <c r="VO36" s="224"/>
      <c r="VP36" s="224"/>
      <c r="VQ36" s="224"/>
      <c r="VR36" s="224"/>
      <c r="VS36" s="224"/>
      <c r="VT36" s="224"/>
      <c r="VU36" s="224"/>
      <c r="VV36" s="224"/>
      <c r="VW36" s="224"/>
      <c r="VX36" s="224"/>
      <c r="VY36" s="224"/>
      <c r="VZ36" s="224"/>
      <c r="WA36" s="224"/>
      <c r="WB36" s="224"/>
      <c r="WC36" s="224"/>
      <c r="WD36" s="224"/>
      <c r="WE36" s="224"/>
      <c r="WF36" s="224"/>
      <c r="WG36" s="224"/>
      <c r="WH36" s="224"/>
      <c r="WI36" s="224"/>
      <c r="WJ36" s="224"/>
      <c r="WK36" s="224"/>
      <c r="WL36" s="224"/>
      <c r="WM36" s="224"/>
      <c r="WN36" s="224"/>
      <c r="WO36" s="224"/>
      <c r="WP36" s="224"/>
      <c r="WQ36" s="224"/>
      <c r="WR36" s="224"/>
      <c r="WS36" s="224"/>
      <c r="WT36" s="224"/>
      <c r="WU36" s="224"/>
      <c r="WV36" s="224"/>
      <c r="WW36" s="224"/>
      <c r="WX36" s="224"/>
      <c r="WY36" s="224"/>
      <c r="WZ36" s="224"/>
      <c r="XA36" s="224"/>
      <c r="XB36" s="224"/>
      <c r="XC36" s="224"/>
      <c r="XD36" s="224"/>
      <c r="XE36" s="224"/>
      <c r="XF36" s="224"/>
      <c r="XG36" s="224"/>
      <c r="XH36" s="224"/>
      <c r="XI36" s="224"/>
      <c r="XJ36" s="224"/>
      <c r="XK36" s="224"/>
      <c r="XL36" s="224"/>
      <c r="XM36" s="224"/>
      <c r="XN36" s="224"/>
      <c r="XO36" s="224"/>
      <c r="XP36" s="224"/>
      <c r="XQ36" s="224"/>
      <c r="XR36" s="224"/>
      <c r="XS36" s="224"/>
      <c r="XT36" s="224"/>
      <c r="XU36" s="224"/>
      <c r="XV36" s="224"/>
      <c r="XW36" s="224"/>
      <c r="XX36" s="224"/>
      <c r="XY36" s="224"/>
      <c r="XZ36" s="224"/>
      <c r="YA36" s="224"/>
      <c r="YB36" s="224"/>
      <c r="YC36" s="224"/>
      <c r="YD36" s="224"/>
      <c r="YE36" s="224"/>
      <c r="YF36" s="224"/>
      <c r="YG36" s="224"/>
      <c r="YH36" s="224"/>
      <c r="YI36" s="224"/>
      <c r="YJ36" s="224"/>
      <c r="YK36" s="224"/>
      <c r="YL36" s="224"/>
      <c r="YM36" s="224"/>
      <c r="YN36" s="224"/>
      <c r="YO36" s="224"/>
      <c r="YP36" s="224"/>
      <c r="YQ36" s="224"/>
      <c r="YR36" s="224"/>
      <c r="YS36" s="224"/>
      <c r="YT36" s="224"/>
      <c r="YU36" s="224"/>
      <c r="YV36" s="224"/>
      <c r="YW36" s="224"/>
      <c r="YX36" s="224"/>
      <c r="YY36" s="224"/>
      <c r="YZ36" s="224"/>
      <c r="ZA36" s="224"/>
      <c r="ZB36" s="224"/>
      <c r="ZC36" s="224"/>
      <c r="ZD36" s="224"/>
      <c r="ZE36" s="224"/>
      <c r="ZF36" s="224"/>
      <c r="ZG36" s="224"/>
      <c r="ZH36" s="224"/>
      <c r="ZI36" s="224"/>
      <c r="ZJ36" s="224"/>
      <c r="ZK36" s="224"/>
      <c r="ZL36" s="224"/>
      <c r="ZM36" s="224"/>
      <c r="ZN36" s="224"/>
      <c r="ZO36" s="224"/>
      <c r="ZP36" s="224"/>
      <c r="ZQ36" s="224"/>
      <c r="ZR36" s="224"/>
      <c r="ZS36" s="224"/>
      <c r="ZT36" s="224"/>
      <c r="ZU36" s="224"/>
      <c r="ZV36" s="224"/>
      <c r="ZW36" s="224"/>
      <c r="ZX36" s="224"/>
      <c r="ZY36" s="224"/>
      <c r="ZZ36" s="224"/>
      <c r="AAA36" s="224"/>
      <c r="AAB36" s="224"/>
      <c r="AAC36" s="224"/>
      <c r="AAD36" s="224"/>
      <c r="AAE36" s="224"/>
      <c r="AAF36" s="224"/>
      <c r="AAG36" s="224"/>
      <c r="AAH36" s="224"/>
      <c r="AAI36" s="224"/>
      <c r="AAJ36" s="224"/>
      <c r="AAK36" s="224"/>
      <c r="AAL36" s="224"/>
      <c r="AAM36" s="224"/>
      <c r="AAN36" s="224"/>
      <c r="AAO36" s="224"/>
      <c r="AAP36" s="224"/>
      <c r="AAQ36" s="224"/>
      <c r="AAR36" s="224"/>
      <c r="AAS36" s="224"/>
      <c r="AAT36" s="224"/>
      <c r="AAU36" s="224"/>
      <c r="AAV36" s="224"/>
      <c r="AAW36" s="224"/>
      <c r="AAX36" s="224"/>
      <c r="AAY36" s="224"/>
      <c r="AAZ36" s="224"/>
      <c r="ABA36" s="224"/>
      <c r="ABB36" s="224"/>
      <c r="ABC36" s="224"/>
      <c r="ABD36" s="224"/>
      <c r="ABE36" s="224"/>
      <c r="ABF36" s="224"/>
      <c r="ABG36" s="224"/>
      <c r="ABH36" s="224"/>
      <c r="ABI36" s="224"/>
      <c r="ABJ36" s="224"/>
      <c r="ABK36" s="224"/>
      <c r="ABL36" s="224"/>
      <c r="ABM36" s="224"/>
      <c r="ABN36" s="224"/>
      <c r="ABO36" s="224"/>
      <c r="ABP36" s="224"/>
      <c r="ABQ36" s="224"/>
      <c r="ABR36" s="224"/>
      <c r="ABS36" s="224"/>
      <c r="ABT36" s="224"/>
      <c r="ABU36" s="224"/>
      <c r="ABV36" s="224"/>
      <c r="ABW36" s="224"/>
      <c r="ABX36" s="224"/>
      <c r="ABY36" s="224"/>
      <c r="ABZ36" s="224"/>
      <c r="ACA36" s="224"/>
      <c r="ACB36" s="224"/>
      <c r="ACC36" s="224"/>
      <c r="ACD36" s="224"/>
      <c r="ACE36" s="224"/>
      <c r="ACF36" s="224"/>
      <c r="ACG36" s="224"/>
      <c r="ACH36" s="224"/>
      <c r="ACI36" s="224"/>
      <c r="ACJ36" s="224"/>
      <c r="ACK36" s="224"/>
      <c r="ACL36" s="224"/>
      <c r="ACM36" s="224"/>
      <c r="ACN36" s="224"/>
      <c r="ACO36" s="224"/>
      <c r="ACP36" s="224"/>
      <c r="ACQ36" s="224"/>
      <c r="ACR36" s="224"/>
      <c r="ACS36" s="224"/>
      <c r="ACT36" s="224"/>
      <c r="ACU36" s="224"/>
      <c r="ACV36" s="224"/>
      <c r="ACW36" s="224"/>
      <c r="ACX36" s="224"/>
      <c r="ACY36" s="224"/>
      <c r="ACZ36" s="224"/>
      <c r="ADA36" s="224"/>
      <c r="ADB36" s="224"/>
      <c r="ADC36" s="224"/>
      <c r="ADD36" s="224"/>
      <c r="ADE36" s="224"/>
      <c r="ADF36" s="224"/>
      <c r="ADG36" s="224"/>
      <c r="ADH36" s="224"/>
      <c r="ADI36" s="224"/>
      <c r="ADJ36" s="224"/>
      <c r="ADK36" s="224"/>
      <c r="ADL36" s="224"/>
      <c r="ADM36" s="224"/>
      <c r="ADN36" s="224"/>
      <c r="ADO36" s="224"/>
      <c r="ADP36" s="224"/>
      <c r="ADQ36" s="224"/>
      <c r="ADR36" s="224"/>
      <c r="ADS36" s="224"/>
      <c r="ADT36" s="224"/>
      <c r="ADU36" s="224"/>
      <c r="ADV36" s="224"/>
      <c r="ADW36" s="224"/>
      <c r="ADX36" s="224"/>
      <c r="ADY36" s="224"/>
      <c r="ADZ36" s="224"/>
      <c r="AEA36" s="224"/>
      <c r="AEB36" s="224"/>
      <c r="AEC36" s="224"/>
      <c r="AED36" s="224"/>
      <c r="AEE36" s="224"/>
      <c r="AEF36" s="224"/>
      <c r="AEG36" s="224"/>
      <c r="AEH36" s="224"/>
      <c r="AEI36" s="224"/>
      <c r="AEJ36" s="224"/>
      <c r="AEK36" s="224"/>
      <c r="AEL36" s="224"/>
      <c r="AEM36" s="224"/>
      <c r="AEN36" s="224"/>
      <c r="AEO36" s="224"/>
      <c r="AEP36" s="224"/>
      <c r="AEQ36" s="224"/>
      <c r="AER36" s="224"/>
      <c r="AES36" s="224"/>
      <c r="AET36" s="224"/>
      <c r="AEU36" s="224"/>
      <c r="AEV36" s="224"/>
      <c r="AEW36" s="224"/>
      <c r="AEX36" s="224"/>
      <c r="AEY36" s="224"/>
      <c r="AEZ36" s="224"/>
      <c r="AFA36" s="224"/>
      <c r="AFB36" s="224"/>
      <c r="AFC36" s="224"/>
      <c r="AFD36" s="224"/>
      <c r="AFE36" s="224"/>
      <c r="AFF36" s="224"/>
      <c r="AFG36" s="224"/>
      <c r="AFH36" s="224"/>
      <c r="AFI36" s="224"/>
      <c r="AFJ36" s="224"/>
      <c r="AFK36" s="224"/>
      <c r="AFL36" s="224"/>
      <c r="AFM36" s="224"/>
      <c r="AFN36" s="224"/>
      <c r="AFO36" s="224"/>
      <c r="AFP36" s="224"/>
      <c r="AFQ36" s="224"/>
      <c r="AFR36" s="224"/>
      <c r="AFS36" s="224"/>
      <c r="AFT36" s="224"/>
      <c r="AFU36" s="224"/>
      <c r="AFV36" s="224"/>
      <c r="AFW36" s="224"/>
      <c r="AFX36" s="224"/>
      <c r="AFY36" s="224"/>
      <c r="AFZ36" s="224"/>
      <c r="AGA36" s="224"/>
      <c r="AGB36" s="224"/>
      <c r="AGC36" s="224"/>
      <c r="AGD36" s="224"/>
      <c r="AGE36" s="224"/>
      <c r="AGF36" s="224"/>
      <c r="AGG36" s="224"/>
      <c r="AGH36" s="224"/>
      <c r="AGI36" s="224"/>
      <c r="AGJ36" s="224"/>
      <c r="AGK36" s="224"/>
      <c r="AGL36" s="224"/>
      <c r="AGM36" s="224"/>
      <c r="AGN36" s="224"/>
      <c r="AGO36" s="224"/>
      <c r="AGP36" s="224"/>
      <c r="AGQ36" s="224"/>
      <c r="AGR36" s="224"/>
      <c r="AGS36" s="224"/>
      <c r="AGT36" s="224"/>
      <c r="AGU36" s="224"/>
      <c r="AGV36" s="224"/>
      <c r="AGW36" s="224"/>
      <c r="AGX36" s="224"/>
      <c r="AGY36" s="224"/>
      <c r="AGZ36" s="224"/>
      <c r="AHA36" s="224"/>
      <c r="AHB36" s="224"/>
      <c r="AHC36" s="224"/>
      <c r="AHD36" s="224"/>
      <c r="AHE36" s="224"/>
      <c r="AHF36" s="224"/>
      <c r="AHG36" s="224"/>
      <c r="AHH36" s="224"/>
      <c r="AHI36" s="224"/>
      <c r="AHJ36" s="224"/>
      <c r="AHK36" s="224"/>
      <c r="AHL36" s="224"/>
      <c r="AHM36" s="224"/>
      <c r="AHN36" s="224"/>
      <c r="AHO36" s="224"/>
      <c r="AHP36" s="224"/>
      <c r="AHQ36" s="224"/>
      <c r="AHR36" s="224"/>
      <c r="AHS36" s="224"/>
      <c r="AHT36" s="224"/>
      <c r="AHU36" s="224"/>
      <c r="AHV36" s="224"/>
      <c r="AHW36" s="224"/>
      <c r="AHX36" s="224"/>
      <c r="AHY36" s="224"/>
      <c r="AHZ36" s="224"/>
      <c r="AIA36" s="224"/>
      <c r="AIB36" s="224"/>
      <c r="AIC36" s="224"/>
      <c r="AID36" s="224"/>
      <c r="AIE36" s="224"/>
      <c r="AIF36" s="224"/>
      <c r="AIG36" s="224"/>
      <c r="AIH36" s="224"/>
      <c r="AII36" s="224"/>
      <c r="AIJ36" s="224"/>
      <c r="AIK36" s="224"/>
      <c r="AIL36" s="224"/>
      <c r="AIM36" s="224"/>
      <c r="AIN36" s="224"/>
      <c r="AIO36" s="224"/>
      <c r="AIP36" s="224"/>
      <c r="AIQ36" s="224"/>
      <c r="AIR36" s="224"/>
      <c r="AIS36" s="224"/>
      <c r="AIT36" s="224"/>
      <c r="AIU36" s="224"/>
      <c r="AIV36" s="224"/>
      <c r="AIW36" s="224"/>
      <c r="AIX36" s="224"/>
      <c r="AIY36" s="224"/>
      <c r="AIZ36" s="224"/>
      <c r="AJA36" s="224"/>
      <c r="AJB36" s="224"/>
      <c r="AJC36" s="224"/>
      <c r="AJD36" s="224"/>
      <c r="AJE36" s="224"/>
      <c r="AJF36" s="224"/>
      <c r="AJG36" s="224"/>
      <c r="AJH36" s="224"/>
      <c r="AJI36" s="224"/>
      <c r="AJJ36" s="224"/>
      <c r="AJK36" s="224"/>
      <c r="AJL36" s="224"/>
      <c r="AJM36" s="224"/>
      <c r="AJN36" s="224"/>
      <c r="AJO36" s="224"/>
      <c r="AJP36" s="224"/>
      <c r="AJQ36" s="224"/>
      <c r="AJR36" s="224"/>
      <c r="AJS36" s="224"/>
      <c r="AJT36" s="224"/>
      <c r="AJU36" s="224"/>
      <c r="AJV36" s="224"/>
      <c r="AJW36" s="224"/>
      <c r="AJX36" s="224"/>
      <c r="AJY36" s="224"/>
      <c r="AJZ36" s="224"/>
      <c r="AKA36" s="224"/>
      <c r="AKB36" s="224"/>
      <c r="AKC36" s="224"/>
      <c r="AKD36" s="224"/>
      <c r="AKE36" s="224"/>
      <c r="AKF36" s="224"/>
      <c r="AKG36" s="224"/>
      <c r="AKH36" s="224"/>
      <c r="AKI36" s="224"/>
      <c r="AKJ36" s="224"/>
      <c r="AKK36" s="224"/>
      <c r="AKL36" s="224"/>
      <c r="AKM36" s="224"/>
      <c r="AKN36" s="224"/>
      <c r="AKO36" s="224"/>
      <c r="AKP36" s="224"/>
      <c r="AKQ36" s="224"/>
      <c r="AKR36" s="224"/>
      <c r="AKS36" s="224"/>
      <c r="AKT36" s="224"/>
      <c r="AKU36" s="224"/>
      <c r="AKV36" s="224"/>
      <c r="AKW36" s="224"/>
      <c r="AKX36" s="224"/>
      <c r="AKY36" s="224"/>
      <c r="AKZ36" s="224"/>
      <c r="ALA36" s="224"/>
      <c r="ALB36" s="224"/>
      <c r="ALC36" s="224"/>
      <c r="ALD36" s="224"/>
      <c r="ALE36" s="224"/>
      <c r="ALF36" s="224"/>
      <c r="ALG36" s="224"/>
      <c r="ALH36" s="224"/>
      <c r="ALI36" s="224"/>
      <c r="ALJ36" s="224"/>
      <c r="ALK36" s="224"/>
      <c r="ALL36" s="224"/>
      <c r="ALM36" s="224"/>
      <c r="ALN36" s="224"/>
      <c r="ALO36" s="224"/>
      <c r="ALP36" s="224"/>
      <c r="ALQ36" s="224"/>
      <c r="ALR36" s="224"/>
      <c r="ALS36" s="224"/>
      <c r="ALT36" s="224"/>
      <c r="ALU36" s="224"/>
      <c r="ALV36" s="224"/>
      <c r="ALW36" s="224"/>
      <c r="ALX36" s="224"/>
      <c r="ALY36" s="224"/>
      <c r="ALZ36" s="224"/>
      <c r="AMA36" s="224"/>
      <c r="AMB36" s="224"/>
      <c r="AMC36" s="224"/>
      <c r="AMD36" s="224"/>
      <c r="AME36" s="224"/>
      <c r="AMF36" s="224"/>
      <c r="AMG36" s="224"/>
      <c r="AMH36" s="224"/>
      <c r="AMI36" s="224"/>
      <c r="AMJ36" s="224"/>
      <c r="AMK36" s="224"/>
      <c r="AML36" s="224"/>
      <c r="AMM36" s="224"/>
      <c r="AMN36" s="224"/>
      <c r="AMO36" s="224"/>
      <c r="AMP36" s="224"/>
      <c r="AMQ36" s="224"/>
      <c r="AMR36" s="224"/>
      <c r="AMS36" s="224"/>
      <c r="AMT36" s="224"/>
      <c r="AMU36" s="224"/>
      <c r="AMV36" s="224"/>
      <c r="AMW36" s="224"/>
      <c r="AMX36" s="224"/>
      <c r="AMY36" s="224"/>
      <c r="AMZ36" s="224"/>
      <c r="ANA36" s="224"/>
      <c r="ANB36" s="224"/>
      <c r="ANC36" s="224"/>
      <c r="AND36" s="224"/>
      <c r="ANE36" s="224"/>
      <c r="ANF36" s="224"/>
      <c r="ANG36" s="224"/>
      <c r="ANH36" s="224"/>
      <c r="ANI36" s="224"/>
      <c r="ANJ36" s="224"/>
      <c r="ANK36" s="224"/>
      <c r="ANL36" s="224"/>
      <c r="ANM36" s="224"/>
      <c r="ANN36" s="224"/>
      <c r="ANO36" s="224"/>
      <c r="ANP36" s="224"/>
      <c r="ANQ36" s="224"/>
      <c r="ANR36" s="224"/>
      <c r="ANS36" s="224"/>
      <c r="ANT36" s="224"/>
      <c r="ANU36" s="224"/>
      <c r="ANV36" s="224"/>
      <c r="ANW36" s="224"/>
      <c r="ANX36" s="224"/>
      <c r="ANY36" s="224"/>
      <c r="ANZ36" s="224"/>
      <c r="AOA36" s="224"/>
      <c r="AOB36" s="224"/>
      <c r="AOC36" s="224"/>
      <c r="AOD36" s="224"/>
      <c r="AOE36" s="224"/>
      <c r="AOF36" s="224"/>
      <c r="AOG36" s="224"/>
      <c r="AOH36" s="224"/>
      <c r="AOI36" s="224"/>
      <c r="AOJ36" s="224"/>
      <c r="AOK36" s="224"/>
      <c r="AOL36" s="224"/>
      <c r="AOM36" s="224"/>
      <c r="AON36" s="224"/>
      <c r="AOO36" s="224"/>
      <c r="AOP36" s="224"/>
      <c r="AOQ36" s="224"/>
      <c r="AOR36" s="224"/>
      <c r="AOS36" s="224"/>
      <c r="AOT36" s="224"/>
      <c r="AOU36" s="224"/>
      <c r="AOV36" s="224"/>
      <c r="AOW36" s="224"/>
      <c r="AOX36" s="224"/>
      <c r="AOY36" s="224"/>
      <c r="AOZ36" s="224"/>
      <c r="APA36" s="224"/>
      <c r="APB36" s="224"/>
      <c r="APC36" s="224"/>
      <c r="APD36" s="224"/>
      <c r="APE36" s="224"/>
      <c r="APF36" s="224"/>
      <c r="APG36" s="224"/>
      <c r="APH36" s="224"/>
      <c r="API36" s="224"/>
      <c r="APJ36" s="224"/>
      <c r="APK36" s="224"/>
      <c r="APL36" s="224"/>
      <c r="APM36" s="224"/>
      <c r="APN36" s="224"/>
      <c r="APO36" s="224"/>
      <c r="APP36" s="224"/>
      <c r="APQ36" s="224"/>
      <c r="APR36" s="224"/>
      <c r="APS36" s="224"/>
      <c r="APT36" s="224"/>
      <c r="APU36" s="224"/>
      <c r="APV36" s="224"/>
      <c r="APW36" s="224"/>
      <c r="APX36" s="224"/>
      <c r="APY36" s="224"/>
      <c r="APZ36" s="224"/>
      <c r="AQA36" s="224"/>
      <c r="AQB36" s="224"/>
      <c r="AQC36" s="224"/>
      <c r="AQD36" s="224"/>
      <c r="AQE36" s="224"/>
      <c r="AQF36" s="224"/>
      <c r="AQG36" s="224"/>
      <c r="AQH36" s="224"/>
      <c r="AQI36" s="224"/>
      <c r="AQJ36" s="224"/>
      <c r="AQK36" s="224"/>
      <c r="AQL36" s="224"/>
      <c r="AQM36" s="224"/>
      <c r="AQN36" s="224"/>
      <c r="AQO36" s="224"/>
      <c r="AQP36" s="224"/>
      <c r="AQQ36" s="224"/>
      <c r="AQR36" s="224"/>
      <c r="AQS36" s="224"/>
      <c r="AQT36" s="224"/>
      <c r="AQU36" s="224"/>
      <c r="AQV36" s="224"/>
      <c r="AQW36" s="224"/>
      <c r="AQX36" s="224"/>
      <c r="AQY36" s="224"/>
      <c r="AQZ36" s="224"/>
      <c r="ARA36" s="224"/>
      <c r="ARB36" s="224"/>
      <c r="ARC36" s="224"/>
      <c r="ARD36" s="224"/>
      <c r="ARE36" s="224"/>
      <c r="ARF36" s="224"/>
      <c r="ARG36" s="224"/>
      <c r="ARH36" s="224"/>
      <c r="ARI36" s="224"/>
      <c r="ARJ36" s="224"/>
      <c r="ARK36" s="224"/>
      <c r="ARL36" s="224"/>
      <c r="ARM36" s="224"/>
      <c r="ARN36" s="224"/>
      <c r="ARO36" s="224"/>
      <c r="ARP36" s="224"/>
      <c r="ARQ36" s="224"/>
      <c r="ARR36" s="224"/>
      <c r="ARS36" s="224"/>
      <c r="ART36" s="224"/>
      <c r="ARU36" s="224"/>
      <c r="ARV36" s="224"/>
      <c r="ARW36" s="224"/>
      <c r="ARX36" s="224"/>
      <c r="ARY36" s="224"/>
      <c r="ARZ36" s="224"/>
      <c r="ASA36" s="224"/>
      <c r="ASB36" s="224"/>
      <c r="ASC36" s="224"/>
      <c r="ASD36" s="224"/>
      <c r="ASE36" s="224"/>
      <c r="ASF36" s="224"/>
      <c r="ASG36" s="224"/>
      <c r="ASH36" s="224"/>
      <c r="ASI36" s="224"/>
      <c r="ASJ36" s="224"/>
      <c r="ASK36" s="224"/>
      <c r="ASL36" s="224"/>
      <c r="ASM36" s="224"/>
      <c r="ASN36" s="224"/>
      <c r="ASO36" s="224"/>
      <c r="ASP36" s="224"/>
      <c r="ASQ36" s="224"/>
      <c r="ASR36" s="224"/>
      <c r="ASS36" s="224"/>
      <c r="AST36" s="224"/>
      <c r="ASU36" s="224"/>
      <c r="ASV36" s="224"/>
      <c r="ASW36" s="224"/>
      <c r="ASX36" s="224"/>
      <c r="ASY36" s="224"/>
      <c r="ASZ36" s="224"/>
      <c r="ATA36" s="224"/>
      <c r="ATB36" s="224"/>
      <c r="ATC36" s="224"/>
      <c r="ATD36" s="224"/>
      <c r="ATE36" s="224"/>
      <c r="ATF36" s="224"/>
      <c r="ATG36" s="224"/>
      <c r="ATH36" s="224"/>
      <c r="ATI36" s="224"/>
      <c r="ATJ36" s="224"/>
      <c r="ATK36" s="224"/>
      <c r="ATL36" s="224"/>
      <c r="ATM36" s="224"/>
      <c r="ATN36" s="224"/>
      <c r="ATO36" s="224"/>
      <c r="ATP36" s="224"/>
      <c r="ATQ36" s="224"/>
      <c r="ATR36" s="224"/>
      <c r="ATS36" s="224"/>
      <c r="ATT36" s="224"/>
      <c r="ATU36" s="224"/>
      <c r="ATV36" s="224"/>
      <c r="ATW36" s="224"/>
      <c r="ATX36" s="224"/>
      <c r="ATY36" s="224"/>
      <c r="ATZ36" s="224"/>
      <c r="AUA36" s="224"/>
      <c r="AUB36" s="224"/>
      <c r="AUC36" s="224"/>
      <c r="AUD36" s="224"/>
      <c r="AUE36" s="224"/>
      <c r="AUF36" s="224"/>
      <c r="AUG36" s="224"/>
      <c r="AUH36" s="224"/>
      <c r="AUI36" s="224"/>
      <c r="AUJ36" s="224"/>
      <c r="AUK36" s="224"/>
      <c r="AUL36" s="224"/>
      <c r="AUM36" s="224"/>
      <c r="AUN36" s="224"/>
      <c r="AUO36" s="224"/>
      <c r="AUP36" s="224"/>
      <c r="AUQ36" s="224"/>
      <c r="AUR36" s="224"/>
      <c r="AUS36" s="224"/>
      <c r="AUT36" s="224"/>
      <c r="AUU36" s="224"/>
      <c r="AUV36" s="224"/>
      <c r="AUW36" s="224"/>
      <c r="AUX36" s="224"/>
      <c r="AUY36" s="224"/>
      <c r="AUZ36" s="224"/>
      <c r="AVA36" s="224"/>
      <c r="AVB36" s="224"/>
      <c r="AVC36" s="224"/>
      <c r="AVD36" s="224"/>
      <c r="AVE36" s="224"/>
      <c r="AVF36" s="224"/>
      <c r="AVG36" s="224"/>
      <c r="AVH36" s="224"/>
      <c r="AVI36" s="224"/>
      <c r="AVJ36" s="224"/>
      <c r="AVK36" s="224"/>
      <c r="AVL36" s="224"/>
      <c r="AVM36" s="224"/>
      <c r="AVN36" s="224"/>
      <c r="AVO36" s="224"/>
      <c r="AVP36" s="224"/>
      <c r="AVQ36" s="224"/>
      <c r="AVR36" s="224"/>
      <c r="AVS36" s="224"/>
      <c r="AVT36" s="224"/>
      <c r="AVU36" s="224"/>
      <c r="AVV36" s="224"/>
      <c r="AVW36" s="224"/>
      <c r="AVX36" s="224"/>
      <c r="AVY36" s="224"/>
      <c r="AVZ36" s="224"/>
      <c r="AWA36" s="224"/>
      <c r="AWB36" s="224"/>
      <c r="AWC36" s="224"/>
      <c r="AWD36" s="224"/>
      <c r="AWE36" s="224"/>
      <c r="AWF36" s="224"/>
      <c r="AWG36" s="224"/>
      <c r="AWH36" s="224"/>
      <c r="AWI36" s="224"/>
      <c r="AWJ36" s="224"/>
      <c r="AWK36" s="224"/>
      <c r="AWL36" s="224"/>
      <c r="AWM36" s="224"/>
      <c r="AWN36" s="224"/>
      <c r="AWO36" s="224"/>
      <c r="AWP36" s="224"/>
      <c r="AWQ36" s="224"/>
      <c r="AWR36" s="224"/>
      <c r="AWS36" s="224"/>
      <c r="AWT36" s="224"/>
      <c r="AWU36" s="224"/>
      <c r="AWV36" s="224"/>
      <c r="AWW36" s="224"/>
      <c r="AWX36" s="224"/>
      <c r="AWY36" s="224"/>
      <c r="AWZ36" s="224"/>
      <c r="AXA36" s="224"/>
      <c r="AXB36" s="224"/>
      <c r="AXC36" s="224"/>
      <c r="AXD36" s="224"/>
      <c r="AXE36" s="224"/>
      <c r="AXF36" s="224"/>
      <c r="AXG36" s="224"/>
      <c r="AXH36" s="224"/>
      <c r="AXI36" s="224"/>
      <c r="AXJ36" s="224"/>
      <c r="AXK36" s="224"/>
      <c r="AXL36" s="224"/>
      <c r="AXM36" s="224"/>
      <c r="AXN36" s="224"/>
      <c r="AXO36" s="224"/>
      <c r="AXP36" s="224"/>
      <c r="AXQ36" s="224"/>
      <c r="AXR36" s="224"/>
      <c r="AXS36" s="224"/>
      <c r="AXT36" s="224"/>
      <c r="AXU36" s="224"/>
      <c r="AXV36" s="224"/>
      <c r="AXW36" s="224"/>
      <c r="AXX36" s="224"/>
      <c r="AXY36" s="224"/>
      <c r="AXZ36" s="224"/>
      <c r="AYA36" s="224"/>
      <c r="AYB36" s="224"/>
      <c r="AYC36" s="224"/>
      <c r="AYD36" s="224"/>
      <c r="AYE36" s="224"/>
      <c r="AYF36" s="224"/>
      <c r="AYG36" s="224"/>
      <c r="AYH36" s="224"/>
      <c r="AYI36" s="224"/>
      <c r="AYJ36" s="224"/>
      <c r="AYK36" s="224"/>
      <c r="AYL36" s="224"/>
      <c r="AYM36" s="224"/>
      <c r="AYN36" s="224"/>
      <c r="AYO36" s="224"/>
      <c r="AYP36" s="224"/>
      <c r="AYQ36" s="224"/>
      <c r="AYR36" s="224"/>
      <c r="AYS36" s="224"/>
      <c r="AYT36" s="224"/>
      <c r="AYU36" s="224"/>
      <c r="AYV36" s="224"/>
      <c r="AYW36" s="224"/>
      <c r="AYX36" s="224"/>
      <c r="AYY36" s="224"/>
      <c r="AYZ36" s="224"/>
      <c r="AZA36" s="224"/>
      <c r="AZB36" s="224"/>
      <c r="AZC36" s="224"/>
      <c r="AZD36" s="224"/>
      <c r="AZE36" s="224"/>
      <c r="AZF36" s="224"/>
      <c r="AZG36" s="224"/>
      <c r="AZH36" s="224"/>
      <c r="AZI36" s="224"/>
      <c r="AZJ36" s="224"/>
      <c r="AZK36" s="224"/>
      <c r="AZL36" s="224"/>
      <c r="AZM36" s="224"/>
      <c r="AZN36" s="224"/>
      <c r="AZO36" s="224"/>
      <c r="AZP36" s="224"/>
      <c r="AZQ36" s="224"/>
      <c r="AZR36" s="224"/>
      <c r="AZS36" s="224"/>
      <c r="AZT36" s="224"/>
      <c r="AZU36" s="224"/>
      <c r="AZV36" s="224"/>
      <c r="AZW36" s="224"/>
      <c r="AZX36" s="224"/>
      <c r="AZY36" s="224"/>
      <c r="AZZ36" s="224"/>
      <c r="BAA36" s="224"/>
      <c r="BAB36" s="224"/>
      <c r="BAC36" s="224"/>
      <c r="BAD36" s="224"/>
      <c r="BAE36" s="224"/>
      <c r="BAF36" s="224"/>
      <c r="BAG36" s="224"/>
      <c r="BAH36" s="224"/>
      <c r="BAI36" s="224"/>
      <c r="BAJ36" s="224"/>
      <c r="BAK36" s="224"/>
      <c r="BAL36" s="224"/>
      <c r="BAM36" s="224"/>
      <c r="BAN36" s="224"/>
      <c r="BAO36" s="224"/>
      <c r="BAP36" s="224"/>
      <c r="BAQ36" s="224"/>
      <c r="BAR36" s="224"/>
      <c r="BAS36" s="224"/>
      <c r="BAT36" s="224"/>
      <c r="BAU36" s="224"/>
      <c r="BAV36" s="224"/>
      <c r="BAW36" s="224"/>
      <c r="BAX36" s="224"/>
      <c r="BAY36" s="224"/>
      <c r="BAZ36" s="224"/>
      <c r="BBA36" s="224"/>
      <c r="BBB36" s="224"/>
      <c r="BBC36" s="224"/>
      <c r="BBD36" s="224"/>
      <c r="BBE36" s="224"/>
      <c r="BBF36" s="224"/>
      <c r="BBG36" s="224"/>
      <c r="BBH36" s="224"/>
      <c r="BBI36" s="224"/>
      <c r="BBJ36" s="224"/>
      <c r="BBK36" s="224"/>
      <c r="BBL36" s="224"/>
      <c r="BBM36" s="224"/>
      <c r="BBN36" s="224"/>
      <c r="BBO36" s="224"/>
      <c r="BBP36" s="224"/>
      <c r="BBQ36" s="224"/>
      <c r="BBR36" s="224"/>
      <c r="BBS36" s="224"/>
      <c r="BBT36" s="224"/>
      <c r="BBU36" s="224"/>
      <c r="BBV36" s="224"/>
      <c r="BBW36" s="224"/>
      <c r="BBX36" s="224"/>
      <c r="BBY36" s="224"/>
      <c r="BBZ36" s="224"/>
      <c r="BCA36" s="224"/>
      <c r="BCB36" s="224"/>
      <c r="BCC36" s="224"/>
      <c r="BCD36" s="224"/>
      <c r="BCE36" s="224"/>
      <c r="BCF36" s="224"/>
      <c r="BCG36" s="224"/>
      <c r="BCH36" s="224"/>
      <c r="BCI36" s="224"/>
      <c r="BCJ36" s="224"/>
      <c r="BCK36" s="224"/>
      <c r="BCL36" s="224"/>
      <c r="BCM36" s="224"/>
      <c r="BCN36" s="224"/>
      <c r="BCO36" s="224"/>
      <c r="BCP36" s="224"/>
      <c r="BCQ36" s="224"/>
      <c r="BCR36" s="224"/>
      <c r="BCS36" s="224"/>
      <c r="BCT36" s="224"/>
      <c r="BCU36" s="224"/>
      <c r="BCV36" s="224"/>
      <c r="BCW36" s="224"/>
      <c r="BCX36" s="224"/>
      <c r="BCY36" s="224"/>
      <c r="BCZ36" s="224"/>
      <c r="BDA36" s="224"/>
      <c r="BDB36" s="224"/>
      <c r="BDC36" s="224"/>
      <c r="BDD36" s="224"/>
      <c r="BDE36" s="224"/>
      <c r="BDF36" s="224"/>
      <c r="BDG36" s="224"/>
      <c r="BDH36" s="224"/>
      <c r="BDI36" s="224"/>
      <c r="BDJ36" s="224"/>
      <c r="BDK36" s="224"/>
      <c r="BDL36" s="224"/>
      <c r="BDM36" s="224"/>
      <c r="BDN36" s="224"/>
      <c r="BDO36" s="224"/>
      <c r="BDP36" s="224"/>
      <c r="BDQ36" s="224"/>
      <c r="BDR36" s="224"/>
      <c r="BDS36" s="224"/>
      <c r="BDT36" s="224"/>
      <c r="BDU36" s="224"/>
      <c r="BDV36" s="224"/>
      <c r="BDW36" s="224"/>
      <c r="BDX36" s="224"/>
      <c r="BDY36" s="224"/>
      <c r="BDZ36" s="224"/>
      <c r="BEA36" s="224"/>
      <c r="BEB36" s="224"/>
      <c r="BEC36" s="224"/>
      <c r="BED36" s="224"/>
      <c r="BEE36" s="224"/>
      <c r="BEF36" s="224"/>
      <c r="BEG36" s="224"/>
      <c r="BEH36" s="224"/>
      <c r="BEI36" s="224"/>
      <c r="BEJ36" s="224"/>
      <c r="BEK36" s="224"/>
      <c r="BEL36" s="224"/>
      <c r="BEM36" s="224"/>
      <c r="BEN36" s="224"/>
      <c r="BEO36" s="224"/>
      <c r="BEP36" s="224"/>
      <c r="BEQ36" s="224"/>
      <c r="BER36" s="224"/>
      <c r="BES36" s="224"/>
      <c r="BET36" s="224"/>
      <c r="BEU36" s="224"/>
      <c r="BEV36" s="224"/>
      <c r="BEW36" s="224"/>
      <c r="BEX36" s="224"/>
      <c r="BEY36" s="224"/>
      <c r="BEZ36" s="224"/>
      <c r="BFA36" s="224"/>
      <c r="BFB36" s="224"/>
      <c r="BFC36" s="224"/>
      <c r="BFD36" s="224"/>
      <c r="BFE36" s="224"/>
      <c r="BFF36" s="224"/>
      <c r="BFG36" s="224"/>
      <c r="BFH36" s="224"/>
      <c r="BFI36" s="224"/>
      <c r="BFJ36" s="224"/>
      <c r="BFK36" s="224"/>
      <c r="BFL36" s="224"/>
      <c r="BFM36" s="224"/>
      <c r="BFN36" s="224"/>
      <c r="BFO36" s="224"/>
      <c r="BFP36" s="224"/>
      <c r="BFQ36" s="224"/>
      <c r="BFR36" s="224"/>
      <c r="BFS36" s="224"/>
      <c r="BFT36" s="224"/>
      <c r="BFU36" s="224"/>
      <c r="BFV36" s="224"/>
      <c r="BFW36" s="224"/>
      <c r="BFX36" s="224"/>
      <c r="BFY36" s="224"/>
      <c r="BFZ36" s="224"/>
      <c r="BGA36" s="224"/>
      <c r="BGB36" s="224"/>
      <c r="BGC36" s="224"/>
      <c r="BGD36" s="224"/>
      <c r="BGE36" s="224"/>
      <c r="BGF36" s="224"/>
      <c r="BGG36" s="224"/>
      <c r="BGH36" s="224"/>
      <c r="BGI36" s="224"/>
      <c r="BGJ36" s="224"/>
      <c r="BGK36" s="224"/>
      <c r="BGL36" s="224"/>
      <c r="BGM36" s="224"/>
      <c r="BGN36" s="224"/>
      <c r="BGO36" s="224"/>
      <c r="BGP36" s="224"/>
      <c r="BGQ36" s="224"/>
      <c r="BGR36" s="224"/>
      <c r="BGS36" s="224"/>
      <c r="BGT36" s="224"/>
      <c r="BGU36" s="224"/>
      <c r="BGV36" s="224"/>
      <c r="BGW36" s="224"/>
      <c r="BGX36" s="224"/>
      <c r="BGY36" s="224"/>
      <c r="BGZ36" s="224"/>
      <c r="BHA36" s="224"/>
      <c r="BHB36" s="224"/>
      <c r="BHC36" s="224"/>
      <c r="BHD36" s="224"/>
      <c r="BHE36" s="224"/>
      <c r="BHF36" s="224"/>
      <c r="BHG36" s="224"/>
      <c r="BHH36" s="224"/>
      <c r="BHI36" s="224"/>
      <c r="BHJ36" s="224"/>
      <c r="BHK36" s="224"/>
      <c r="BHL36" s="224"/>
      <c r="BHM36" s="224"/>
      <c r="BHN36" s="224"/>
      <c r="BHO36" s="224"/>
      <c r="BHP36" s="224"/>
      <c r="BHQ36" s="224"/>
      <c r="BHR36" s="224"/>
      <c r="BHS36" s="224"/>
      <c r="BHT36" s="224"/>
      <c r="BHU36" s="224"/>
      <c r="BHV36" s="224"/>
      <c r="BHW36" s="224"/>
      <c r="BHX36" s="224"/>
      <c r="BHY36" s="224"/>
      <c r="BHZ36" s="224"/>
      <c r="BIA36" s="224"/>
      <c r="BIB36" s="224"/>
      <c r="BIC36" s="224"/>
      <c r="BID36" s="224"/>
      <c r="BIE36" s="224"/>
      <c r="BIF36" s="224"/>
      <c r="BIG36" s="224"/>
      <c r="BIH36" s="224"/>
      <c r="BII36" s="224"/>
      <c r="BIJ36" s="224"/>
      <c r="BIK36" s="224"/>
      <c r="BIL36" s="224"/>
      <c r="BIM36" s="224"/>
      <c r="BIN36" s="224"/>
      <c r="BIO36" s="224"/>
      <c r="BIP36" s="224"/>
      <c r="BIQ36" s="224"/>
      <c r="BIR36" s="224"/>
      <c r="BIS36" s="224"/>
      <c r="BIT36" s="224"/>
      <c r="BIU36" s="224"/>
      <c r="BIV36" s="224"/>
      <c r="BIW36" s="224"/>
      <c r="BIX36" s="224"/>
      <c r="BIY36" s="224"/>
      <c r="BIZ36" s="224"/>
      <c r="BJA36" s="224"/>
      <c r="BJB36" s="224"/>
      <c r="BJC36" s="224"/>
      <c r="BJD36" s="224"/>
      <c r="BJE36" s="224"/>
      <c r="BJF36" s="224"/>
      <c r="BJG36" s="224"/>
      <c r="BJH36" s="224"/>
      <c r="BJI36" s="224"/>
      <c r="BJJ36" s="224"/>
      <c r="BJK36" s="224"/>
      <c r="BJL36" s="224"/>
      <c r="BJM36" s="224"/>
      <c r="BJN36" s="224"/>
      <c r="BJO36" s="224"/>
      <c r="BJP36" s="224"/>
      <c r="BJQ36" s="224"/>
      <c r="BJR36" s="224"/>
      <c r="BJS36" s="224"/>
      <c r="BJT36" s="224"/>
      <c r="BJU36" s="224"/>
      <c r="BJV36" s="224"/>
      <c r="BJW36" s="224"/>
      <c r="BJX36" s="224"/>
      <c r="BJY36" s="224"/>
      <c r="BJZ36" s="224"/>
      <c r="BKA36" s="224"/>
      <c r="BKB36" s="224"/>
      <c r="BKC36" s="224"/>
      <c r="BKD36" s="224"/>
      <c r="BKE36" s="224"/>
      <c r="BKF36" s="224"/>
      <c r="BKG36" s="224"/>
      <c r="BKH36" s="224"/>
      <c r="BKI36" s="224"/>
      <c r="BKJ36" s="224"/>
      <c r="BKK36" s="224"/>
      <c r="BKL36" s="224"/>
      <c r="BKM36" s="224"/>
      <c r="BKN36" s="224"/>
      <c r="BKO36" s="224"/>
      <c r="BKP36" s="224"/>
      <c r="BKQ36" s="224"/>
      <c r="BKR36" s="224"/>
      <c r="BKS36" s="224"/>
      <c r="BKT36" s="224"/>
      <c r="BKU36" s="224"/>
      <c r="BKV36" s="224"/>
      <c r="BKW36" s="224"/>
      <c r="BKX36" s="224"/>
      <c r="BKY36" s="224"/>
      <c r="BKZ36" s="224"/>
      <c r="BLA36" s="224"/>
      <c r="BLB36" s="224"/>
      <c r="BLC36" s="224"/>
      <c r="BLD36" s="224"/>
      <c r="BLE36" s="224"/>
      <c r="BLF36" s="224"/>
      <c r="BLG36" s="224"/>
      <c r="BLH36" s="224"/>
      <c r="BLI36" s="224"/>
      <c r="BLJ36" s="224"/>
      <c r="BLK36" s="224"/>
      <c r="BLL36" s="224"/>
      <c r="BLM36" s="224"/>
      <c r="BLN36" s="224"/>
      <c r="BLO36" s="224"/>
      <c r="BLP36" s="224"/>
      <c r="BLQ36" s="224"/>
      <c r="BLR36" s="224"/>
      <c r="BLS36" s="224"/>
      <c r="BLT36" s="224"/>
      <c r="BLU36" s="224"/>
      <c r="BLV36" s="224"/>
      <c r="BLW36" s="224"/>
      <c r="BLX36" s="224"/>
      <c r="BLY36" s="224"/>
      <c r="BLZ36" s="224"/>
      <c r="BMA36" s="224"/>
      <c r="BMB36" s="224"/>
      <c r="BMC36" s="224"/>
      <c r="BMD36" s="224"/>
      <c r="BME36" s="224"/>
      <c r="BMF36" s="224"/>
      <c r="BMG36" s="224"/>
      <c r="BMH36" s="224"/>
      <c r="BMI36" s="224"/>
      <c r="BMJ36" s="224"/>
      <c r="BMK36" s="224"/>
      <c r="BML36" s="224"/>
      <c r="BMM36" s="224"/>
      <c r="BMN36" s="224"/>
      <c r="BMO36" s="224"/>
      <c r="BMP36" s="224"/>
      <c r="BMQ36" s="224"/>
      <c r="BMR36" s="224"/>
      <c r="BMS36" s="224"/>
      <c r="BMT36" s="224"/>
      <c r="BMU36" s="224"/>
      <c r="BMV36" s="224"/>
      <c r="BMW36" s="224"/>
      <c r="BMX36" s="224"/>
      <c r="BMY36" s="224"/>
      <c r="BMZ36" s="224"/>
      <c r="BNA36" s="224"/>
      <c r="BNB36" s="224"/>
      <c r="BNC36" s="224"/>
      <c r="BND36" s="224"/>
      <c r="BNE36" s="224"/>
      <c r="BNF36" s="224"/>
      <c r="BNG36" s="224"/>
      <c r="BNH36" s="224"/>
      <c r="BNI36" s="224"/>
      <c r="BNJ36" s="224"/>
      <c r="BNK36" s="224"/>
      <c r="BNL36" s="224"/>
      <c r="BNM36" s="224"/>
      <c r="BNN36" s="224"/>
      <c r="BNO36" s="224"/>
      <c r="BNP36" s="224"/>
      <c r="BNQ36" s="224"/>
      <c r="BNR36" s="224"/>
      <c r="BNS36" s="224"/>
      <c r="BNT36" s="224"/>
      <c r="BNU36" s="224"/>
      <c r="BNV36" s="224"/>
      <c r="BNW36" s="224"/>
      <c r="BNX36" s="224"/>
      <c r="BNY36" s="224"/>
      <c r="BNZ36" s="224"/>
      <c r="BOA36" s="224"/>
      <c r="BOB36" s="224"/>
      <c r="BOC36" s="224"/>
      <c r="BOD36" s="224"/>
      <c r="BOE36" s="224"/>
      <c r="BOF36" s="224"/>
      <c r="BOG36" s="224"/>
      <c r="BOH36" s="224"/>
      <c r="BOI36" s="224"/>
      <c r="BOJ36" s="224"/>
      <c r="BOK36" s="224"/>
      <c r="BOL36" s="224"/>
      <c r="BOM36" s="224"/>
      <c r="BON36" s="224"/>
      <c r="BOO36" s="224"/>
      <c r="BOP36" s="224"/>
      <c r="BOQ36" s="224"/>
      <c r="BOR36" s="224"/>
      <c r="BOS36" s="224"/>
      <c r="BOT36" s="224"/>
      <c r="BOU36" s="224"/>
      <c r="BOV36" s="224"/>
      <c r="BOW36" s="224"/>
      <c r="BOX36" s="224"/>
      <c r="BOY36" s="224"/>
      <c r="BOZ36" s="224"/>
      <c r="BPA36" s="224"/>
      <c r="BPB36" s="224"/>
      <c r="BPC36" s="224"/>
      <c r="BPD36" s="224"/>
      <c r="BPE36" s="224"/>
      <c r="BPF36" s="224"/>
      <c r="BPG36" s="224"/>
      <c r="BPH36" s="224"/>
      <c r="BPI36" s="224"/>
      <c r="BPJ36" s="224"/>
      <c r="BPK36" s="224"/>
      <c r="BPL36" s="224"/>
      <c r="BPM36" s="224"/>
      <c r="BPN36" s="224"/>
      <c r="BPO36" s="224"/>
      <c r="BPP36" s="224"/>
      <c r="BPQ36" s="224"/>
      <c r="BPR36" s="224"/>
      <c r="BPS36" s="224"/>
      <c r="BPT36" s="224"/>
      <c r="BPU36" s="224"/>
      <c r="BPV36" s="224"/>
      <c r="BPW36" s="224"/>
      <c r="BPX36" s="224"/>
      <c r="BPY36" s="224"/>
      <c r="BPZ36" s="224"/>
      <c r="BQA36" s="224"/>
      <c r="BQB36" s="224"/>
      <c r="BQC36" s="224"/>
      <c r="BQD36" s="224"/>
      <c r="BQE36" s="224"/>
      <c r="BQF36" s="224"/>
      <c r="BQG36" s="224"/>
      <c r="BQH36" s="224"/>
      <c r="BQI36" s="224"/>
      <c r="BQJ36" s="224"/>
      <c r="BQK36" s="224"/>
      <c r="BQL36" s="224"/>
      <c r="BQM36" s="224"/>
      <c r="BQN36" s="224"/>
      <c r="BQO36" s="224"/>
      <c r="BQP36" s="224"/>
      <c r="BQQ36" s="224"/>
      <c r="BQR36" s="224"/>
      <c r="BQS36" s="224"/>
      <c r="BQT36" s="224"/>
      <c r="BQU36" s="224"/>
      <c r="BQV36" s="224"/>
      <c r="BQW36" s="224"/>
      <c r="BQX36" s="224"/>
      <c r="BQY36" s="224"/>
      <c r="BQZ36" s="224"/>
      <c r="BRA36" s="224"/>
      <c r="BRB36" s="224"/>
      <c r="BRC36" s="224"/>
      <c r="BRD36" s="224"/>
      <c r="BRE36" s="224"/>
      <c r="BRF36" s="224"/>
      <c r="BRG36" s="224"/>
      <c r="BRH36" s="224"/>
      <c r="BRI36" s="224"/>
      <c r="BRJ36" s="224"/>
      <c r="BRK36" s="224"/>
      <c r="BRL36" s="224"/>
      <c r="BRM36" s="224"/>
      <c r="BRN36" s="224"/>
      <c r="BRO36" s="224"/>
      <c r="BRP36" s="224"/>
      <c r="BRQ36" s="224"/>
      <c r="BRR36" s="224"/>
      <c r="BRS36" s="224"/>
      <c r="BRT36" s="224"/>
      <c r="BRU36" s="224"/>
      <c r="BRV36" s="224"/>
      <c r="BRW36" s="224"/>
      <c r="BRX36" s="224"/>
      <c r="BRY36" s="224"/>
      <c r="BRZ36" s="224"/>
      <c r="BSA36" s="224"/>
      <c r="BSB36" s="224"/>
      <c r="BSC36" s="224"/>
      <c r="BSD36" s="224"/>
      <c r="BSE36" s="224"/>
      <c r="BSF36" s="224"/>
      <c r="BSG36" s="224"/>
      <c r="BSH36" s="224"/>
      <c r="BSI36" s="224"/>
      <c r="BSJ36" s="224"/>
      <c r="BSK36" s="224"/>
      <c r="BSL36" s="224"/>
      <c r="BSM36" s="224"/>
      <c r="BSN36" s="224"/>
      <c r="BSO36" s="224"/>
      <c r="BSP36" s="224"/>
      <c r="BSQ36" s="224"/>
      <c r="BSR36" s="224"/>
      <c r="BSS36" s="224"/>
      <c r="BST36" s="224"/>
      <c r="BSU36" s="224"/>
      <c r="BSV36" s="224"/>
      <c r="BSW36" s="224"/>
      <c r="BSX36" s="224"/>
      <c r="BSY36" s="224"/>
      <c r="BSZ36" s="224"/>
      <c r="BTA36" s="224"/>
      <c r="BTB36" s="224"/>
      <c r="BTC36" s="224"/>
      <c r="BTD36" s="224"/>
      <c r="BTE36" s="224"/>
      <c r="BTF36" s="224"/>
      <c r="BTG36" s="224"/>
      <c r="BTH36" s="224"/>
      <c r="BTI36" s="224"/>
      <c r="BTJ36" s="224"/>
      <c r="BTK36" s="224"/>
      <c r="BTL36" s="224"/>
      <c r="BTM36" s="224"/>
      <c r="BTN36" s="224"/>
      <c r="BTO36" s="224"/>
      <c r="BTP36" s="224"/>
      <c r="BTQ36" s="224"/>
      <c r="BTR36" s="224"/>
      <c r="BTS36" s="224"/>
      <c r="BTT36" s="224"/>
      <c r="BTU36" s="224"/>
      <c r="BTV36" s="224"/>
      <c r="BTW36" s="224"/>
      <c r="BTX36" s="224"/>
      <c r="BTY36" s="224"/>
      <c r="BTZ36" s="224"/>
      <c r="BUA36" s="224"/>
      <c r="BUB36" s="224"/>
      <c r="BUC36" s="224"/>
      <c r="BUD36" s="224"/>
      <c r="BUE36" s="224"/>
      <c r="BUF36" s="224"/>
      <c r="BUG36" s="224"/>
      <c r="BUH36" s="224"/>
      <c r="BUI36" s="224"/>
      <c r="BUJ36" s="224"/>
      <c r="BUK36" s="224"/>
      <c r="BUL36" s="224"/>
      <c r="BUM36" s="224"/>
      <c r="BUN36" s="224"/>
      <c r="BUO36" s="224"/>
      <c r="BUP36" s="224"/>
      <c r="BUQ36" s="224"/>
      <c r="BUR36" s="224"/>
      <c r="BUS36" s="224"/>
      <c r="BUT36" s="224"/>
      <c r="BUU36" s="224"/>
      <c r="BUV36" s="224"/>
      <c r="BUW36" s="224"/>
      <c r="BUX36" s="224"/>
      <c r="BUY36" s="224"/>
      <c r="BUZ36" s="224"/>
      <c r="BVA36" s="224"/>
      <c r="BVB36" s="224"/>
      <c r="BVC36" s="224"/>
      <c r="BVD36" s="224"/>
      <c r="BVE36" s="224"/>
      <c r="BVF36" s="224"/>
      <c r="BVG36" s="224"/>
      <c r="BVH36" s="224"/>
      <c r="BVI36" s="224"/>
      <c r="BVJ36" s="224"/>
      <c r="BVK36" s="224"/>
      <c r="BVL36" s="224"/>
      <c r="BVM36" s="224"/>
      <c r="BVN36" s="224"/>
      <c r="BVO36" s="224"/>
      <c r="BVP36" s="224"/>
      <c r="BVQ36" s="224"/>
      <c r="BVR36" s="224"/>
      <c r="BVS36" s="224"/>
      <c r="BVT36" s="224"/>
      <c r="BVU36" s="224"/>
      <c r="BVV36" s="224"/>
      <c r="BVW36" s="224"/>
      <c r="BVX36" s="224"/>
      <c r="BVY36" s="224"/>
      <c r="BVZ36" s="224"/>
      <c r="BWA36" s="224"/>
      <c r="BWB36" s="224"/>
      <c r="BWC36" s="224"/>
      <c r="BWD36" s="224"/>
      <c r="BWE36" s="224"/>
      <c r="BWF36" s="224"/>
      <c r="BWG36" s="224"/>
      <c r="BWH36" s="224"/>
      <c r="BWI36" s="224"/>
      <c r="BWJ36" s="224"/>
      <c r="BWK36" s="224"/>
      <c r="BWL36" s="224"/>
      <c r="BWM36" s="224"/>
      <c r="BWN36" s="224"/>
      <c r="BWO36" s="224"/>
      <c r="BWP36" s="224"/>
      <c r="BWQ36" s="224"/>
      <c r="BWR36" s="224"/>
      <c r="BWS36" s="224"/>
      <c r="BWT36" s="224"/>
      <c r="BWU36" s="224"/>
      <c r="BWV36" s="224"/>
      <c r="BWW36" s="224"/>
      <c r="BWX36" s="224"/>
      <c r="BWY36" s="224"/>
      <c r="BWZ36" s="224"/>
      <c r="BXA36" s="224"/>
      <c r="BXB36" s="224"/>
      <c r="BXC36" s="224"/>
      <c r="BXD36" s="224"/>
      <c r="BXE36" s="224"/>
      <c r="BXF36" s="224"/>
      <c r="BXG36" s="224"/>
      <c r="BXH36" s="224"/>
      <c r="BXI36" s="224"/>
      <c r="BXJ36" s="224"/>
      <c r="BXK36" s="224"/>
      <c r="BXL36" s="224"/>
      <c r="BXM36" s="224"/>
      <c r="BXN36" s="224"/>
      <c r="BXO36" s="224"/>
      <c r="BXP36" s="224"/>
      <c r="BXQ36" s="224"/>
      <c r="BXR36" s="224"/>
      <c r="BXS36" s="224"/>
      <c r="BXT36" s="224"/>
      <c r="BXU36" s="224"/>
      <c r="BXV36" s="224"/>
      <c r="BXW36" s="224"/>
      <c r="BXX36" s="224"/>
      <c r="BXY36" s="224"/>
      <c r="BXZ36" s="224"/>
      <c r="BYA36" s="224"/>
      <c r="BYB36" s="224"/>
      <c r="BYC36" s="224"/>
      <c r="BYD36" s="224"/>
      <c r="BYE36" s="224"/>
      <c r="BYF36" s="224"/>
      <c r="BYG36" s="224"/>
      <c r="BYH36" s="224"/>
      <c r="BYI36" s="224"/>
      <c r="BYJ36" s="224"/>
      <c r="BYK36" s="224"/>
      <c r="BYL36" s="224"/>
      <c r="BYM36" s="224"/>
      <c r="BYN36" s="224"/>
      <c r="BYO36" s="224"/>
      <c r="BYP36" s="224"/>
      <c r="BYQ36" s="224"/>
      <c r="BYR36" s="224"/>
      <c r="BYS36" s="224"/>
      <c r="BYT36" s="224"/>
      <c r="BYU36" s="224"/>
      <c r="BYV36" s="224"/>
      <c r="BYW36" s="224"/>
      <c r="BYX36" s="224"/>
      <c r="BYY36" s="224"/>
      <c r="BYZ36" s="224"/>
      <c r="BZA36" s="224"/>
      <c r="BZB36" s="224"/>
      <c r="BZC36" s="224"/>
      <c r="BZD36" s="224"/>
      <c r="BZE36" s="224"/>
      <c r="BZF36" s="224"/>
      <c r="BZG36" s="224"/>
      <c r="BZH36" s="224"/>
      <c r="BZI36" s="224"/>
      <c r="BZJ36" s="224"/>
      <c r="BZK36" s="224"/>
      <c r="BZL36" s="224"/>
      <c r="BZM36" s="224"/>
      <c r="BZN36" s="224"/>
      <c r="BZO36" s="224"/>
      <c r="BZP36" s="224"/>
      <c r="BZQ36" s="224"/>
      <c r="BZR36" s="224"/>
      <c r="BZS36" s="224"/>
      <c r="BZT36" s="224"/>
      <c r="BZU36" s="224"/>
      <c r="BZV36" s="224"/>
      <c r="BZW36" s="224"/>
      <c r="BZX36" s="224"/>
      <c r="BZY36" s="224"/>
      <c r="BZZ36" s="224"/>
      <c r="CAA36" s="224"/>
      <c r="CAB36" s="224"/>
      <c r="CAC36" s="224"/>
      <c r="CAD36" s="224"/>
      <c r="CAE36" s="224"/>
      <c r="CAF36" s="224"/>
      <c r="CAG36" s="224"/>
      <c r="CAH36" s="224"/>
      <c r="CAI36" s="224"/>
      <c r="CAJ36" s="224"/>
      <c r="CAK36" s="224"/>
      <c r="CAL36" s="224"/>
      <c r="CAM36" s="224"/>
      <c r="CAN36" s="224"/>
      <c r="CAO36" s="224"/>
      <c r="CAP36" s="224"/>
      <c r="CAQ36" s="224"/>
      <c r="CAR36" s="224"/>
      <c r="CAS36" s="224"/>
      <c r="CAT36" s="224"/>
      <c r="CAU36" s="224"/>
      <c r="CAV36" s="224"/>
      <c r="CAW36" s="224"/>
      <c r="CAX36" s="224"/>
      <c r="CAY36" s="224"/>
      <c r="CAZ36" s="224"/>
      <c r="CBA36" s="224"/>
      <c r="CBB36" s="224"/>
      <c r="CBC36" s="224"/>
      <c r="CBD36" s="224"/>
      <c r="CBE36" s="224"/>
      <c r="CBF36" s="224"/>
      <c r="CBG36" s="224"/>
      <c r="CBH36" s="224"/>
      <c r="CBI36" s="224"/>
      <c r="CBJ36" s="224"/>
      <c r="CBK36" s="224"/>
      <c r="CBL36" s="224"/>
      <c r="CBM36" s="224"/>
      <c r="CBN36" s="224"/>
      <c r="CBO36" s="224"/>
      <c r="CBP36" s="224"/>
      <c r="CBQ36" s="224"/>
      <c r="CBR36" s="224"/>
      <c r="CBS36" s="224"/>
      <c r="CBT36" s="224"/>
      <c r="CBU36" s="224"/>
      <c r="CBV36" s="224"/>
      <c r="CBW36" s="224"/>
      <c r="CBX36" s="224"/>
      <c r="CBY36" s="224"/>
      <c r="CBZ36" s="224"/>
      <c r="CCA36" s="224"/>
      <c r="CCB36" s="224"/>
      <c r="CCC36" s="224"/>
      <c r="CCD36" s="224"/>
      <c r="CCE36" s="224"/>
      <c r="CCF36" s="224"/>
      <c r="CCG36" s="224"/>
      <c r="CCH36" s="224"/>
      <c r="CCI36" s="224"/>
      <c r="CCJ36" s="224"/>
      <c r="CCK36" s="224"/>
      <c r="CCL36" s="224"/>
      <c r="CCM36" s="224"/>
      <c r="CCN36" s="224"/>
      <c r="CCO36" s="224"/>
      <c r="CCP36" s="224"/>
      <c r="CCQ36" s="224"/>
      <c r="CCR36" s="224"/>
      <c r="CCS36" s="224"/>
      <c r="CCT36" s="224"/>
      <c r="CCU36" s="224"/>
      <c r="CCV36" s="224"/>
      <c r="CCW36" s="224"/>
      <c r="CCX36" s="224"/>
      <c r="CCY36" s="224"/>
      <c r="CCZ36" s="224"/>
      <c r="CDA36" s="224"/>
      <c r="CDB36" s="224"/>
      <c r="CDC36" s="224"/>
      <c r="CDD36" s="224"/>
      <c r="CDE36" s="224"/>
      <c r="CDF36" s="224"/>
      <c r="CDG36" s="224"/>
      <c r="CDH36" s="224"/>
      <c r="CDI36" s="224"/>
      <c r="CDJ36" s="224"/>
      <c r="CDK36" s="224"/>
      <c r="CDL36" s="224"/>
      <c r="CDM36" s="224"/>
      <c r="CDN36" s="224"/>
      <c r="CDO36" s="224"/>
      <c r="CDP36" s="224"/>
      <c r="CDQ36" s="224"/>
      <c r="CDR36" s="224"/>
      <c r="CDS36" s="224"/>
      <c r="CDT36" s="224"/>
      <c r="CDU36" s="224"/>
      <c r="CDV36" s="224"/>
      <c r="CDW36" s="224"/>
      <c r="CDX36" s="224"/>
      <c r="CDY36" s="224"/>
      <c r="CDZ36" s="224"/>
      <c r="CEA36" s="224"/>
      <c r="CEB36" s="224"/>
      <c r="CEC36" s="224"/>
      <c r="CED36" s="224"/>
      <c r="CEE36" s="224"/>
      <c r="CEF36" s="224"/>
      <c r="CEG36" s="224"/>
      <c r="CEH36" s="224"/>
      <c r="CEI36" s="224"/>
      <c r="CEJ36" s="224"/>
      <c r="CEK36" s="224"/>
      <c r="CEL36" s="224"/>
      <c r="CEM36" s="224"/>
      <c r="CEN36" s="224"/>
      <c r="CEO36" s="224"/>
      <c r="CEP36" s="224"/>
      <c r="CEQ36" s="224"/>
      <c r="CER36" s="224"/>
      <c r="CES36" s="224"/>
      <c r="CET36" s="224"/>
      <c r="CEU36" s="224"/>
      <c r="CEV36" s="224"/>
      <c r="CEW36" s="224"/>
      <c r="CEX36" s="224"/>
      <c r="CEY36" s="224"/>
      <c r="CEZ36" s="224"/>
      <c r="CFA36" s="224"/>
      <c r="CFB36" s="224"/>
      <c r="CFC36" s="224"/>
      <c r="CFD36" s="224"/>
      <c r="CFE36" s="224"/>
      <c r="CFF36" s="224"/>
      <c r="CFG36" s="224"/>
      <c r="CFH36" s="224"/>
      <c r="CFI36" s="224"/>
      <c r="CFJ36" s="224"/>
      <c r="CFK36" s="224"/>
      <c r="CFL36" s="224"/>
      <c r="CFM36" s="224"/>
      <c r="CFN36" s="224"/>
      <c r="CFO36" s="224"/>
      <c r="CFP36" s="224"/>
      <c r="CFQ36" s="224"/>
      <c r="CFR36" s="224"/>
      <c r="CFS36" s="224"/>
      <c r="CFT36" s="224"/>
      <c r="CFU36" s="224"/>
      <c r="CFV36" s="224"/>
      <c r="CFW36" s="224"/>
      <c r="CFX36" s="224"/>
      <c r="CFY36" s="224"/>
      <c r="CFZ36" s="224"/>
      <c r="CGA36" s="224"/>
      <c r="CGB36" s="224"/>
      <c r="CGC36" s="224"/>
      <c r="CGD36" s="224"/>
      <c r="CGE36" s="224"/>
      <c r="CGF36" s="224"/>
      <c r="CGG36" s="224"/>
      <c r="CGH36" s="224"/>
      <c r="CGI36" s="224"/>
      <c r="CGJ36" s="224"/>
      <c r="CGK36" s="224"/>
      <c r="CGL36" s="224"/>
      <c r="CGM36" s="224"/>
      <c r="CGN36" s="224"/>
      <c r="CGO36" s="224"/>
      <c r="CGP36" s="224"/>
      <c r="CGQ36" s="224"/>
      <c r="CGR36" s="224"/>
      <c r="CGS36" s="224"/>
      <c r="CGT36" s="224"/>
      <c r="CGU36" s="224"/>
      <c r="CGV36" s="224"/>
      <c r="CGW36" s="224"/>
      <c r="CGX36" s="224"/>
      <c r="CGY36" s="224"/>
      <c r="CGZ36" s="224"/>
      <c r="CHA36" s="224"/>
      <c r="CHB36" s="224"/>
      <c r="CHC36" s="224"/>
      <c r="CHD36" s="224"/>
      <c r="CHE36" s="224"/>
      <c r="CHF36" s="224"/>
      <c r="CHG36" s="224"/>
      <c r="CHH36" s="224"/>
      <c r="CHI36" s="224"/>
      <c r="CHJ36" s="224"/>
      <c r="CHK36" s="224"/>
      <c r="CHL36" s="224"/>
      <c r="CHM36" s="224"/>
      <c r="CHN36" s="224"/>
      <c r="CHO36" s="224"/>
      <c r="CHP36" s="224"/>
      <c r="CHQ36" s="224"/>
      <c r="CHR36" s="224"/>
      <c r="CHS36" s="224"/>
      <c r="CHT36" s="224"/>
      <c r="CHU36" s="224"/>
      <c r="CHV36" s="224"/>
      <c r="CHW36" s="224"/>
      <c r="CHX36" s="224"/>
      <c r="CHY36" s="224"/>
      <c r="CHZ36" s="224"/>
      <c r="CIA36" s="224"/>
      <c r="CIB36" s="224"/>
      <c r="CIC36" s="224"/>
      <c r="CID36" s="224"/>
      <c r="CIE36" s="224"/>
      <c r="CIF36" s="224"/>
      <c r="CIG36" s="224"/>
      <c r="CIH36" s="224"/>
      <c r="CII36" s="224"/>
      <c r="CIJ36" s="224"/>
      <c r="CIK36" s="224"/>
      <c r="CIL36" s="224"/>
      <c r="CIM36" s="224"/>
      <c r="CIN36" s="224"/>
      <c r="CIO36" s="224"/>
      <c r="CIP36" s="224"/>
      <c r="CIQ36" s="224"/>
      <c r="CIR36" s="224"/>
      <c r="CIS36" s="224"/>
      <c r="CIT36" s="224"/>
      <c r="CIU36" s="224"/>
      <c r="CIV36" s="224"/>
      <c r="CIW36" s="224"/>
      <c r="CIX36" s="224"/>
      <c r="CIY36" s="224"/>
      <c r="CIZ36" s="224"/>
      <c r="CJA36" s="224"/>
      <c r="CJB36" s="224"/>
      <c r="CJC36" s="224"/>
      <c r="CJD36" s="224"/>
      <c r="CJE36" s="224"/>
      <c r="CJF36" s="224"/>
      <c r="CJG36" s="224"/>
      <c r="CJH36" s="224"/>
      <c r="CJI36" s="224"/>
      <c r="CJJ36" s="224"/>
      <c r="CJK36" s="224"/>
      <c r="CJL36" s="224"/>
      <c r="CJM36" s="224"/>
      <c r="CJN36" s="224"/>
      <c r="CJO36" s="224"/>
      <c r="CJP36" s="224"/>
      <c r="CJQ36" s="224"/>
      <c r="CJR36" s="224"/>
      <c r="CJS36" s="224"/>
      <c r="CJT36" s="224"/>
      <c r="CJU36" s="224"/>
      <c r="CJV36" s="224"/>
      <c r="CJW36" s="224"/>
      <c r="CJX36" s="224"/>
      <c r="CJY36" s="224"/>
      <c r="CJZ36" s="224"/>
      <c r="CKA36" s="224"/>
      <c r="CKB36" s="224"/>
      <c r="CKC36" s="224"/>
      <c r="CKD36" s="224"/>
      <c r="CKE36" s="224"/>
      <c r="CKF36" s="224"/>
      <c r="CKG36" s="224"/>
      <c r="CKH36" s="224"/>
      <c r="CKI36" s="224"/>
      <c r="CKJ36" s="224"/>
      <c r="CKK36" s="224"/>
      <c r="CKL36" s="224"/>
      <c r="CKM36" s="224"/>
      <c r="CKN36" s="224"/>
      <c r="CKO36" s="224"/>
      <c r="CKP36" s="224"/>
      <c r="CKQ36" s="224"/>
      <c r="CKR36" s="224"/>
      <c r="CKS36" s="224"/>
      <c r="CKT36" s="224"/>
      <c r="CKU36" s="224"/>
      <c r="CKV36" s="224"/>
      <c r="CKW36" s="224"/>
      <c r="CKX36" s="224"/>
      <c r="CKY36" s="224"/>
      <c r="CKZ36" s="224"/>
      <c r="CLA36" s="224"/>
      <c r="CLB36" s="224"/>
      <c r="CLC36" s="224"/>
      <c r="CLD36" s="224"/>
      <c r="CLE36" s="224"/>
      <c r="CLF36" s="224"/>
      <c r="CLG36" s="224"/>
      <c r="CLH36" s="224"/>
      <c r="CLI36" s="224"/>
      <c r="CLJ36" s="224"/>
      <c r="CLK36" s="224"/>
      <c r="CLL36" s="224"/>
      <c r="CLM36" s="224"/>
      <c r="CLN36" s="224"/>
      <c r="CLO36" s="224"/>
      <c r="CLP36" s="224"/>
      <c r="CLQ36" s="224"/>
      <c r="CLR36" s="224"/>
      <c r="CLS36" s="224"/>
      <c r="CLT36" s="224"/>
      <c r="CLU36" s="224"/>
      <c r="CLV36" s="224"/>
      <c r="CLW36" s="224"/>
      <c r="CLX36" s="224"/>
      <c r="CLY36" s="224"/>
      <c r="CLZ36" s="224"/>
      <c r="CMA36" s="224"/>
      <c r="CMB36" s="224"/>
      <c r="CMC36" s="224"/>
      <c r="CMD36" s="224"/>
      <c r="CME36" s="224"/>
      <c r="CMF36" s="224"/>
      <c r="CMG36" s="224"/>
      <c r="CMH36" s="224"/>
      <c r="CMI36" s="224"/>
      <c r="CMJ36" s="224"/>
      <c r="CMK36" s="224"/>
      <c r="CML36" s="224"/>
      <c r="CMM36" s="224"/>
      <c r="CMN36" s="224"/>
      <c r="CMO36" s="224"/>
      <c r="CMP36" s="224"/>
      <c r="CMQ36" s="224"/>
      <c r="CMR36" s="224"/>
      <c r="CMS36" s="224"/>
      <c r="CMT36" s="224"/>
      <c r="CMU36" s="224"/>
      <c r="CMV36" s="224"/>
      <c r="CMW36" s="224"/>
      <c r="CMX36" s="224"/>
      <c r="CMY36" s="224"/>
      <c r="CMZ36" s="224"/>
      <c r="CNA36" s="224"/>
      <c r="CNB36" s="224"/>
      <c r="CNC36" s="224"/>
      <c r="CND36" s="224"/>
      <c r="CNE36" s="224"/>
      <c r="CNF36" s="224"/>
      <c r="CNG36" s="224"/>
      <c r="CNH36" s="224"/>
      <c r="CNI36" s="224"/>
      <c r="CNJ36" s="224"/>
      <c r="CNK36" s="224"/>
      <c r="CNL36" s="224"/>
      <c r="CNM36" s="224"/>
      <c r="CNN36" s="224"/>
      <c r="CNO36" s="224"/>
      <c r="CNP36" s="224"/>
      <c r="CNQ36" s="224"/>
      <c r="CNR36" s="224"/>
      <c r="CNS36" s="224"/>
      <c r="CNT36" s="224"/>
      <c r="CNU36" s="224"/>
      <c r="CNV36" s="224"/>
      <c r="CNW36" s="224"/>
      <c r="CNX36" s="224"/>
      <c r="CNY36" s="224"/>
      <c r="CNZ36" s="224"/>
      <c r="COA36" s="224"/>
      <c r="COB36" s="224"/>
      <c r="COC36" s="224"/>
      <c r="COD36" s="224"/>
      <c r="COE36" s="224"/>
      <c r="COF36" s="224"/>
      <c r="COG36" s="224"/>
      <c r="COH36" s="224"/>
      <c r="COI36" s="224"/>
      <c r="COJ36" s="224"/>
      <c r="COK36" s="224"/>
      <c r="COL36" s="224"/>
      <c r="COM36" s="224"/>
      <c r="CON36" s="224"/>
      <c r="COO36" s="224"/>
      <c r="COP36" s="224"/>
      <c r="COQ36" s="224"/>
      <c r="COR36" s="224"/>
      <c r="COS36" s="224"/>
      <c r="COT36" s="224"/>
      <c r="COU36" s="224"/>
      <c r="COV36" s="224"/>
      <c r="COW36" s="224"/>
      <c r="COX36" s="224"/>
      <c r="COY36" s="224"/>
      <c r="COZ36" s="224"/>
      <c r="CPA36" s="224"/>
      <c r="CPB36" s="224"/>
      <c r="CPC36" s="224"/>
      <c r="CPD36" s="224"/>
      <c r="CPE36" s="224"/>
      <c r="CPF36" s="224"/>
      <c r="CPG36" s="224"/>
      <c r="CPH36" s="224"/>
      <c r="CPI36" s="224"/>
      <c r="CPJ36" s="224"/>
      <c r="CPK36" s="224"/>
      <c r="CPL36" s="224"/>
      <c r="CPM36" s="224"/>
      <c r="CPN36" s="224"/>
      <c r="CPO36" s="224"/>
      <c r="CPP36" s="224"/>
      <c r="CPQ36" s="224"/>
      <c r="CPR36" s="224"/>
      <c r="CPS36" s="224"/>
      <c r="CPT36" s="224"/>
      <c r="CPU36" s="224"/>
      <c r="CPV36" s="224"/>
      <c r="CPW36" s="224"/>
      <c r="CPX36" s="224"/>
      <c r="CPY36" s="224"/>
      <c r="CPZ36" s="224"/>
      <c r="CQA36" s="224"/>
      <c r="CQB36" s="224"/>
      <c r="CQC36" s="224"/>
      <c r="CQD36" s="224"/>
      <c r="CQE36" s="224"/>
      <c r="CQF36" s="224"/>
      <c r="CQG36" s="224"/>
      <c r="CQH36" s="224"/>
      <c r="CQI36" s="224"/>
      <c r="CQJ36" s="224"/>
      <c r="CQK36" s="224"/>
      <c r="CQL36" s="224"/>
      <c r="CQM36" s="224"/>
      <c r="CQN36" s="224"/>
      <c r="CQO36" s="224"/>
      <c r="CQP36" s="224"/>
      <c r="CQQ36" s="224"/>
      <c r="CQR36" s="224"/>
      <c r="CQS36" s="224"/>
      <c r="CQT36" s="224"/>
      <c r="CQU36" s="224"/>
      <c r="CQV36" s="224"/>
      <c r="CQW36" s="224"/>
      <c r="CQX36" s="224"/>
      <c r="CQY36" s="224"/>
      <c r="CQZ36" s="224"/>
      <c r="CRA36" s="224"/>
      <c r="CRB36" s="224"/>
      <c r="CRC36" s="224"/>
      <c r="CRD36" s="224"/>
      <c r="CRE36" s="224"/>
      <c r="CRF36" s="224"/>
      <c r="CRG36" s="224"/>
      <c r="CRH36" s="224"/>
      <c r="CRI36" s="224"/>
      <c r="CRJ36" s="224"/>
      <c r="CRK36" s="224"/>
      <c r="CRL36" s="224"/>
      <c r="CRM36" s="224"/>
      <c r="CRN36" s="224"/>
      <c r="CRO36" s="224"/>
      <c r="CRP36" s="224"/>
      <c r="CRQ36" s="224"/>
      <c r="CRR36" s="224"/>
      <c r="CRS36" s="224"/>
      <c r="CRT36" s="224"/>
      <c r="CRU36" s="224"/>
      <c r="CRV36" s="224"/>
      <c r="CRW36" s="224"/>
      <c r="CRX36" s="224"/>
      <c r="CRY36" s="224"/>
      <c r="CRZ36" s="224"/>
      <c r="CSA36" s="224"/>
      <c r="CSB36" s="224"/>
      <c r="CSC36" s="224"/>
      <c r="CSD36" s="224"/>
      <c r="CSE36" s="224"/>
      <c r="CSF36" s="224"/>
      <c r="CSG36" s="224"/>
      <c r="CSH36" s="224"/>
      <c r="CSI36" s="224"/>
      <c r="CSJ36" s="224"/>
      <c r="CSK36" s="224"/>
      <c r="CSL36" s="224"/>
      <c r="CSM36" s="224"/>
      <c r="CSN36" s="224"/>
      <c r="CSO36" s="224"/>
      <c r="CSP36" s="224"/>
      <c r="CSQ36" s="224"/>
      <c r="CSR36" s="224"/>
      <c r="CSS36" s="224"/>
      <c r="CST36" s="224"/>
      <c r="CSU36" s="224"/>
      <c r="CSV36" s="224"/>
      <c r="CSW36" s="224"/>
      <c r="CSX36" s="224"/>
      <c r="CSY36" s="224"/>
      <c r="CSZ36" s="224"/>
      <c r="CTA36" s="224"/>
      <c r="CTB36" s="224"/>
      <c r="CTC36" s="224"/>
      <c r="CTD36" s="224"/>
      <c r="CTE36" s="224"/>
      <c r="CTF36" s="224"/>
      <c r="CTG36" s="224"/>
      <c r="CTH36" s="224"/>
      <c r="CTI36" s="224"/>
      <c r="CTJ36" s="224"/>
      <c r="CTK36" s="224"/>
      <c r="CTL36" s="224"/>
      <c r="CTM36" s="224"/>
      <c r="CTN36" s="224"/>
      <c r="CTO36" s="224"/>
      <c r="CTP36" s="224"/>
      <c r="CTQ36" s="224"/>
      <c r="CTR36" s="224"/>
      <c r="CTS36" s="224"/>
      <c r="CTT36" s="224"/>
      <c r="CTU36" s="224"/>
      <c r="CTV36" s="224"/>
      <c r="CTW36" s="224"/>
      <c r="CTX36" s="224"/>
      <c r="CTY36" s="224"/>
      <c r="CTZ36" s="224"/>
      <c r="CUA36" s="224"/>
    </row>
    <row r="37" spans="1:2575" s="165" customFormat="1" ht="10.35" customHeight="1">
      <c r="A37" s="147"/>
    </row>
    <row r="38" spans="1:2575" s="165" customFormat="1" ht="10.35" customHeight="1">
      <c r="A38" s="147"/>
    </row>
    <row r="39" spans="1:2575" s="165" customFormat="1" ht="10.35" customHeight="1">
      <c r="A39" s="147"/>
      <c r="B39" s="224"/>
      <c r="C39" s="224"/>
      <c r="D39" s="224"/>
      <c r="E39" s="224"/>
      <c r="F39" s="224"/>
      <c r="G39" s="224"/>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4"/>
      <c r="AY39" s="224"/>
      <c r="AZ39" s="224"/>
      <c r="BA39" s="224"/>
      <c r="BB39" s="224"/>
      <c r="BC39" s="224"/>
      <c r="BD39" s="224"/>
      <c r="BE39" s="224"/>
      <c r="BF39" s="224"/>
      <c r="BG39" s="224"/>
      <c r="BH39" s="224"/>
      <c r="BI39" s="224"/>
      <c r="BJ39" s="224"/>
      <c r="BK39" s="224"/>
      <c r="BL39" s="224"/>
      <c r="BM39" s="224"/>
      <c r="BN39" s="224"/>
      <c r="BO39" s="224"/>
      <c r="BP39" s="224"/>
      <c r="BQ39" s="224"/>
      <c r="BR39" s="224"/>
      <c r="BS39" s="224"/>
      <c r="BT39" s="224"/>
      <c r="BU39" s="224"/>
      <c r="BV39" s="224"/>
      <c r="BW39" s="224"/>
      <c r="BX39" s="224"/>
      <c r="BY39" s="224"/>
      <c r="BZ39" s="224"/>
      <c r="CA39" s="224"/>
      <c r="CB39" s="224"/>
      <c r="CC39" s="224"/>
      <c r="CD39" s="224"/>
      <c r="CE39" s="224"/>
      <c r="CF39" s="224"/>
      <c r="CG39" s="224"/>
      <c r="CH39" s="224"/>
      <c r="CI39" s="224"/>
      <c r="CJ39" s="224"/>
      <c r="CK39" s="224"/>
      <c r="CL39" s="224"/>
      <c r="CM39" s="224"/>
      <c r="CN39" s="224"/>
      <c r="CO39" s="224"/>
      <c r="CP39" s="224"/>
      <c r="CQ39" s="224"/>
      <c r="CR39" s="224"/>
      <c r="CS39" s="224"/>
      <c r="CT39" s="224"/>
      <c r="CU39" s="224"/>
      <c r="CV39" s="224"/>
      <c r="CW39" s="224"/>
      <c r="CX39" s="224"/>
      <c r="CY39" s="224"/>
      <c r="CZ39" s="224"/>
      <c r="DA39" s="224"/>
      <c r="DB39" s="224"/>
      <c r="DC39" s="224"/>
      <c r="DD39" s="224"/>
      <c r="DE39" s="224"/>
      <c r="DF39" s="224"/>
      <c r="DG39" s="224"/>
      <c r="DH39" s="224"/>
      <c r="DI39" s="224"/>
      <c r="DJ39" s="224"/>
      <c r="DK39" s="224"/>
      <c r="DL39" s="224"/>
      <c r="DM39" s="224"/>
      <c r="DN39" s="224"/>
      <c r="DO39" s="224"/>
      <c r="DP39" s="224"/>
      <c r="DQ39" s="224"/>
      <c r="DR39" s="224"/>
      <c r="DS39" s="224"/>
      <c r="DT39" s="224"/>
      <c r="DU39" s="224"/>
      <c r="DV39" s="224"/>
      <c r="DW39" s="224"/>
      <c r="DX39" s="224"/>
      <c r="DY39" s="224"/>
      <c r="DZ39" s="224"/>
      <c r="EA39" s="224"/>
      <c r="EB39" s="224"/>
      <c r="EC39" s="224"/>
      <c r="ED39" s="224"/>
      <c r="EE39" s="224"/>
      <c r="EF39" s="224"/>
      <c r="EG39" s="224"/>
      <c r="EH39" s="224"/>
      <c r="EI39" s="224"/>
      <c r="EJ39" s="224"/>
      <c r="EK39" s="224"/>
      <c r="EL39" s="224"/>
      <c r="EM39" s="224"/>
      <c r="EN39" s="224"/>
      <c r="EO39" s="224"/>
      <c r="EP39" s="224"/>
      <c r="EQ39" s="224"/>
      <c r="ER39" s="224"/>
      <c r="ES39" s="224"/>
      <c r="ET39" s="224"/>
      <c r="EU39" s="224"/>
      <c r="EV39" s="224"/>
      <c r="EW39" s="224"/>
      <c r="EX39" s="224"/>
      <c r="EY39" s="224"/>
      <c r="EZ39" s="224"/>
      <c r="FA39" s="224"/>
      <c r="FB39" s="224"/>
      <c r="FC39" s="224"/>
      <c r="FD39" s="224"/>
      <c r="FE39" s="224"/>
      <c r="FF39" s="224"/>
      <c r="FG39" s="224"/>
      <c r="FH39" s="224"/>
      <c r="FI39" s="224"/>
      <c r="FJ39" s="224"/>
      <c r="FK39" s="224"/>
      <c r="FL39" s="224"/>
      <c r="FM39" s="224"/>
      <c r="FN39" s="224"/>
      <c r="FO39" s="224"/>
      <c r="FP39" s="224"/>
      <c r="FQ39" s="224"/>
      <c r="FR39" s="224"/>
      <c r="FS39" s="224"/>
      <c r="FT39" s="224"/>
      <c r="FU39" s="224"/>
      <c r="FV39" s="224"/>
      <c r="FW39" s="224"/>
      <c r="FX39" s="224"/>
      <c r="FY39" s="224"/>
      <c r="FZ39" s="224"/>
      <c r="GA39" s="224"/>
      <c r="GB39" s="224"/>
      <c r="GC39" s="224"/>
      <c r="GD39" s="224"/>
      <c r="GE39" s="224"/>
      <c r="GF39" s="224"/>
      <c r="GG39" s="224"/>
      <c r="GH39" s="224"/>
      <c r="GI39" s="224"/>
      <c r="GJ39" s="224"/>
      <c r="GK39" s="224"/>
      <c r="GL39" s="224"/>
      <c r="GM39" s="224"/>
      <c r="GN39" s="224"/>
      <c r="GO39" s="224"/>
      <c r="GP39" s="224"/>
      <c r="GQ39" s="224"/>
      <c r="GR39" s="224"/>
      <c r="GS39" s="224"/>
      <c r="GT39" s="224"/>
      <c r="GU39" s="224"/>
      <c r="GV39" s="224"/>
      <c r="GW39" s="224"/>
      <c r="GX39" s="224"/>
      <c r="GY39" s="224"/>
      <c r="GZ39" s="224"/>
      <c r="HA39" s="224"/>
      <c r="HB39" s="224"/>
      <c r="HC39" s="224"/>
      <c r="HD39" s="224"/>
      <c r="HE39" s="224"/>
      <c r="HF39" s="224"/>
      <c r="HG39" s="224"/>
      <c r="HH39" s="224"/>
      <c r="HI39" s="224"/>
      <c r="HJ39" s="224"/>
      <c r="HK39" s="224"/>
      <c r="HL39" s="224"/>
      <c r="HM39" s="224"/>
      <c r="HN39" s="224"/>
      <c r="HO39" s="224"/>
      <c r="HP39" s="224"/>
      <c r="HQ39" s="224"/>
      <c r="HR39" s="224"/>
      <c r="HS39" s="224"/>
      <c r="HT39" s="224"/>
      <c r="HU39" s="224"/>
      <c r="HV39" s="224"/>
      <c r="HW39" s="224"/>
      <c r="HX39" s="224"/>
      <c r="HY39" s="224"/>
      <c r="HZ39" s="224"/>
      <c r="IA39" s="224"/>
      <c r="IB39" s="224"/>
      <c r="IC39" s="224"/>
      <c r="ID39" s="224"/>
      <c r="IE39" s="224"/>
      <c r="IF39" s="224"/>
      <c r="IG39" s="224"/>
      <c r="IH39" s="224"/>
      <c r="II39" s="224"/>
      <c r="IJ39" s="224"/>
      <c r="IK39" s="224"/>
      <c r="IL39" s="224"/>
      <c r="IM39" s="224"/>
      <c r="IN39" s="224"/>
      <c r="IO39" s="224"/>
      <c r="IP39" s="224"/>
      <c r="IQ39" s="224"/>
      <c r="IR39" s="224"/>
      <c r="IS39" s="224"/>
      <c r="IT39" s="224"/>
      <c r="IU39" s="224"/>
      <c r="IV39" s="224"/>
      <c r="IW39" s="224"/>
      <c r="IX39" s="224"/>
      <c r="IY39" s="224"/>
      <c r="IZ39" s="224"/>
      <c r="JA39" s="224"/>
      <c r="JB39" s="224"/>
      <c r="JC39" s="224"/>
      <c r="JD39" s="224"/>
      <c r="JE39" s="224"/>
      <c r="JF39" s="224"/>
      <c r="JG39" s="224"/>
      <c r="JH39" s="224"/>
      <c r="JI39" s="224"/>
      <c r="JJ39" s="224"/>
      <c r="JK39" s="224"/>
      <c r="JL39" s="224"/>
      <c r="JM39" s="224"/>
      <c r="JN39" s="224"/>
      <c r="JO39" s="224"/>
      <c r="JP39" s="224"/>
      <c r="JQ39" s="224"/>
      <c r="JR39" s="224"/>
      <c r="JS39" s="224"/>
      <c r="JT39" s="224"/>
      <c r="JU39" s="224"/>
      <c r="JV39" s="224"/>
      <c r="JW39" s="224"/>
      <c r="JX39" s="224"/>
      <c r="JY39" s="224"/>
      <c r="JZ39" s="224"/>
      <c r="KA39" s="224"/>
      <c r="KB39" s="224"/>
      <c r="KC39" s="224"/>
      <c r="KD39" s="224"/>
      <c r="KE39" s="224"/>
      <c r="KF39" s="224"/>
      <c r="KG39" s="224"/>
      <c r="KH39" s="224"/>
      <c r="KI39" s="224"/>
      <c r="KJ39" s="224"/>
      <c r="KK39" s="224"/>
      <c r="KL39" s="224"/>
      <c r="KM39" s="224"/>
      <c r="KN39" s="224"/>
      <c r="KO39" s="224"/>
      <c r="KP39" s="224"/>
      <c r="KQ39" s="224"/>
      <c r="KR39" s="224"/>
      <c r="KS39" s="224"/>
      <c r="KT39" s="224"/>
      <c r="KU39" s="224"/>
      <c r="KV39" s="224"/>
      <c r="KW39" s="224"/>
      <c r="KX39" s="224"/>
      <c r="KY39" s="224"/>
      <c r="KZ39" s="224"/>
      <c r="LA39" s="224"/>
      <c r="LB39" s="224"/>
      <c r="LC39" s="224"/>
      <c r="LD39" s="224"/>
      <c r="LE39" s="224"/>
      <c r="LF39" s="224"/>
      <c r="LG39" s="224"/>
      <c r="LH39" s="224"/>
      <c r="LI39" s="224"/>
      <c r="LJ39" s="224"/>
      <c r="LK39" s="224"/>
      <c r="LL39" s="224"/>
      <c r="LM39" s="224"/>
      <c r="LN39" s="224"/>
      <c r="LO39" s="224"/>
      <c r="LP39" s="224"/>
      <c r="LQ39" s="224"/>
      <c r="LR39" s="224"/>
      <c r="LS39" s="224"/>
      <c r="LT39" s="224"/>
      <c r="LU39" s="224"/>
      <c r="LV39" s="224"/>
      <c r="LW39" s="224"/>
      <c r="LX39" s="224"/>
      <c r="LY39" s="224"/>
      <c r="LZ39" s="224"/>
      <c r="MA39" s="224"/>
      <c r="MB39" s="224"/>
      <c r="MC39" s="224"/>
      <c r="MD39" s="224"/>
      <c r="ME39" s="224"/>
      <c r="MF39" s="224"/>
      <c r="MG39" s="224"/>
      <c r="MH39" s="224"/>
      <c r="MI39" s="224"/>
      <c r="MJ39" s="224"/>
      <c r="MK39" s="224"/>
      <c r="ML39" s="224"/>
      <c r="MM39" s="224"/>
      <c r="MN39" s="224"/>
      <c r="MO39" s="224"/>
      <c r="MP39" s="224"/>
      <c r="MQ39" s="224"/>
      <c r="MR39" s="224"/>
      <c r="MS39" s="224"/>
      <c r="MT39" s="224"/>
      <c r="MU39" s="224"/>
      <c r="MV39" s="224"/>
      <c r="MW39" s="224"/>
      <c r="MX39" s="224"/>
      <c r="MY39" s="224"/>
      <c r="MZ39" s="224"/>
      <c r="NA39" s="224"/>
      <c r="NB39" s="224"/>
      <c r="NC39" s="224"/>
      <c r="ND39" s="224"/>
      <c r="NE39" s="224"/>
      <c r="NF39" s="224"/>
      <c r="NG39" s="224"/>
      <c r="NH39" s="224"/>
      <c r="NI39" s="224"/>
      <c r="NJ39" s="224"/>
      <c r="NK39" s="224"/>
      <c r="NL39" s="224"/>
      <c r="NM39" s="224"/>
      <c r="NN39" s="224"/>
      <c r="NO39" s="224"/>
      <c r="NP39" s="224"/>
      <c r="NQ39" s="224"/>
      <c r="NR39" s="224"/>
      <c r="NS39" s="224"/>
      <c r="NT39" s="224"/>
      <c r="NU39" s="224"/>
      <c r="NV39" s="224"/>
      <c r="NW39" s="224"/>
      <c r="NX39" s="224"/>
      <c r="NY39" s="224"/>
      <c r="NZ39" s="224"/>
      <c r="OA39" s="224"/>
      <c r="OB39" s="224"/>
      <c r="OC39" s="224"/>
      <c r="OD39" s="224"/>
      <c r="OE39" s="224"/>
      <c r="OF39" s="224"/>
      <c r="OG39" s="224"/>
      <c r="OH39" s="224"/>
      <c r="OI39" s="224"/>
      <c r="OJ39" s="224"/>
      <c r="OK39" s="224"/>
      <c r="OL39" s="224"/>
      <c r="OM39" s="224"/>
      <c r="ON39" s="224"/>
      <c r="OO39" s="224"/>
      <c r="OP39" s="224"/>
      <c r="OQ39" s="224"/>
      <c r="OR39" s="224"/>
      <c r="OS39" s="224"/>
      <c r="OT39" s="224"/>
      <c r="OU39" s="224"/>
      <c r="OV39" s="224"/>
      <c r="OW39" s="224"/>
      <c r="OX39" s="224"/>
      <c r="OY39" s="224"/>
      <c r="OZ39" s="224"/>
      <c r="PA39" s="224"/>
      <c r="PB39" s="224"/>
      <c r="PC39" s="224"/>
      <c r="PD39" s="224"/>
      <c r="PE39" s="224"/>
      <c r="PF39" s="224"/>
      <c r="PG39" s="224"/>
      <c r="PH39" s="224"/>
      <c r="PI39" s="224"/>
      <c r="PJ39" s="224"/>
      <c r="PK39" s="224"/>
      <c r="PL39" s="224"/>
      <c r="PM39" s="224"/>
      <c r="PN39" s="224"/>
      <c r="PO39" s="224"/>
      <c r="PP39" s="224"/>
      <c r="PQ39" s="224"/>
      <c r="PR39" s="224"/>
      <c r="PS39" s="224"/>
      <c r="PT39" s="224"/>
      <c r="PU39" s="224"/>
      <c r="PV39" s="224"/>
      <c r="PW39" s="224"/>
      <c r="PX39" s="224"/>
      <c r="PY39" s="224"/>
      <c r="PZ39" s="224"/>
      <c r="QA39" s="224"/>
      <c r="QB39" s="224"/>
      <c r="QC39" s="224"/>
      <c r="QD39" s="224"/>
      <c r="QE39" s="224"/>
      <c r="QF39" s="224"/>
      <c r="QG39" s="224"/>
      <c r="QH39" s="224"/>
      <c r="QI39" s="224"/>
      <c r="QJ39" s="224"/>
      <c r="QK39" s="224"/>
      <c r="QL39" s="224"/>
      <c r="QM39" s="224"/>
      <c r="QN39" s="224"/>
      <c r="QO39" s="224"/>
      <c r="QP39" s="224"/>
      <c r="QQ39" s="224"/>
      <c r="QR39" s="224"/>
      <c r="QS39" s="224"/>
      <c r="QT39" s="224"/>
      <c r="QU39" s="224"/>
      <c r="QV39" s="224"/>
      <c r="QW39" s="224"/>
      <c r="QX39" s="224"/>
      <c r="QY39" s="224"/>
      <c r="QZ39" s="224"/>
      <c r="RA39" s="224"/>
      <c r="RB39" s="224"/>
      <c r="RC39" s="224"/>
      <c r="RD39" s="224"/>
      <c r="RE39" s="224"/>
      <c r="RF39" s="224"/>
      <c r="RG39" s="224"/>
      <c r="RH39" s="224"/>
      <c r="RI39" s="224"/>
      <c r="RJ39" s="224"/>
      <c r="RK39" s="224"/>
      <c r="RL39" s="224"/>
      <c r="RM39" s="224"/>
      <c r="RN39" s="224"/>
      <c r="RO39" s="224"/>
      <c r="RP39" s="224"/>
      <c r="RQ39" s="224"/>
      <c r="RR39" s="224"/>
      <c r="RS39" s="224"/>
      <c r="RT39" s="224"/>
      <c r="RU39" s="224"/>
      <c r="RV39" s="224"/>
      <c r="RW39" s="224"/>
      <c r="RX39" s="224"/>
      <c r="RY39" s="224"/>
      <c r="RZ39" s="224"/>
      <c r="SA39" s="224"/>
      <c r="SB39" s="224"/>
      <c r="SC39" s="224"/>
      <c r="SD39" s="224"/>
      <c r="SE39" s="224"/>
      <c r="SF39" s="224"/>
      <c r="SG39" s="224"/>
      <c r="SH39" s="224"/>
      <c r="SI39" s="224"/>
      <c r="SJ39" s="224"/>
      <c r="SK39" s="224"/>
      <c r="SL39" s="224"/>
      <c r="SM39" s="224"/>
      <c r="SN39" s="224"/>
      <c r="SO39" s="224"/>
      <c r="SP39" s="224"/>
      <c r="SQ39" s="224"/>
      <c r="SR39" s="224"/>
      <c r="SS39" s="224"/>
      <c r="ST39" s="224"/>
      <c r="SU39" s="224"/>
      <c r="SV39" s="224"/>
      <c r="SW39" s="224"/>
      <c r="SX39" s="224"/>
      <c r="SY39" s="224"/>
      <c r="SZ39" s="224"/>
      <c r="TA39" s="224"/>
      <c r="TB39" s="224"/>
      <c r="TC39" s="224"/>
      <c r="TD39" s="224"/>
      <c r="TE39" s="224"/>
      <c r="TF39" s="224"/>
      <c r="TG39" s="224"/>
      <c r="TH39" s="224"/>
      <c r="TI39" s="224"/>
      <c r="TJ39" s="224"/>
      <c r="TK39" s="224"/>
      <c r="TL39" s="224"/>
      <c r="TM39" s="224"/>
      <c r="TN39" s="224"/>
      <c r="TO39" s="224"/>
      <c r="TP39" s="224"/>
      <c r="TQ39" s="224"/>
      <c r="TR39" s="224"/>
      <c r="TS39" s="224"/>
      <c r="TT39" s="224"/>
      <c r="TU39" s="224"/>
      <c r="TV39" s="224"/>
      <c r="TW39" s="224"/>
      <c r="TX39" s="224"/>
      <c r="TY39" s="224"/>
      <c r="TZ39" s="224"/>
      <c r="UA39" s="224"/>
      <c r="UB39" s="224"/>
      <c r="UC39" s="224"/>
      <c r="UD39" s="224"/>
      <c r="UE39" s="224"/>
      <c r="UF39" s="224"/>
      <c r="UG39" s="224"/>
      <c r="UH39" s="224"/>
      <c r="UI39" s="224"/>
      <c r="UJ39" s="224"/>
      <c r="UK39" s="224"/>
      <c r="UL39" s="224"/>
      <c r="UM39" s="224"/>
      <c r="UN39" s="224"/>
      <c r="UO39" s="224"/>
      <c r="UP39" s="224"/>
      <c r="UQ39" s="224"/>
      <c r="UR39" s="224"/>
      <c r="US39" s="224"/>
      <c r="UT39" s="224"/>
      <c r="UU39" s="224"/>
      <c r="UV39" s="224"/>
      <c r="UW39" s="224"/>
      <c r="UX39" s="224"/>
      <c r="UY39" s="224"/>
      <c r="UZ39" s="224"/>
      <c r="VA39" s="224"/>
      <c r="VB39" s="224"/>
      <c r="VC39" s="224"/>
      <c r="VD39" s="224"/>
      <c r="VE39" s="224"/>
      <c r="VF39" s="224"/>
      <c r="VG39" s="224"/>
      <c r="VH39" s="224"/>
      <c r="VI39" s="224"/>
      <c r="VJ39" s="224"/>
      <c r="VK39" s="224"/>
      <c r="VL39" s="224"/>
      <c r="VM39" s="224"/>
      <c r="VN39" s="224"/>
      <c r="VO39" s="224"/>
      <c r="VP39" s="224"/>
      <c r="VQ39" s="224"/>
      <c r="VR39" s="224"/>
      <c r="VS39" s="224"/>
      <c r="VT39" s="224"/>
      <c r="VU39" s="224"/>
      <c r="VV39" s="224"/>
      <c r="VW39" s="224"/>
      <c r="VX39" s="224"/>
      <c r="VY39" s="224"/>
      <c r="VZ39" s="224"/>
      <c r="WA39" s="224"/>
      <c r="WB39" s="224"/>
      <c r="WC39" s="224"/>
      <c r="WD39" s="224"/>
      <c r="WE39" s="224"/>
      <c r="WF39" s="224"/>
      <c r="WG39" s="224"/>
      <c r="WH39" s="224"/>
      <c r="WI39" s="224"/>
      <c r="WJ39" s="224"/>
      <c r="WK39" s="224"/>
      <c r="WL39" s="224"/>
      <c r="WM39" s="224"/>
      <c r="WN39" s="224"/>
      <c r="WO39" s="224"/>
      <c r="WP39" s="224"/>
      <c r="WQ39" s="224"/>
      <c r="WR39" s="224"/>
      <c r="WS39" s="224"/>
      <c r="WT39" s="224"/>
      <c r="WU39" s="224"/>
      <c r="WV39" s="224"/>
      <c r="WW39" s="224"/>
      <c r="WX39" s="224"/>
      <c r="WY39" s="224"/>
      <c r="WZ39" s="224"/>
      <c r="XA39" s="224"/>
      <c r="XB39" s="224"/>
      <c r="XC39" s="224"/>
      <c r="XD39" s="224"/>
      <c r="XE39" s="224"/>
      <c r="XF39" s="224"/>
      <c r="XG39" s="224"/>
      <c r="XH39" s="224"/>
      <c r="XI39" s="224"/>
      <c r="XJ39" s="224"/>
      <c r="XK39" s="224"/>
      <c r="XL39" s="224"/>
      <c r="XM39" s="224"/>
      <c r="XN39" s="224"/>
      <c r="XO39" s="224"/>
      <c r="XP39" s="224"/>
      <c r="XQ39" s="224"/>
      <c r="XR39" s="224"/>
      <c r="XS39" s="224"/>
      <c r="XT39" s="224"/>
      <c r="XU39" s="224"/>
      <c r="XV39" s="224"/>
      <c r="XW39" s="224"/>
      <c r="XX39" s="224"/>
      <c r="XY39" s="224"/>
      <c r="XZ39" s="224"/>
      <c r="YA39" s="224"/>
      <c r="YB39" s="224"/>
      <c r="YC39" s="224"/>
      <c r="YD39" s="224"/>
      <c r="YE39" s="224"/>
      <c r="YF39" s="224"/>
      <c r="YG39" s="224"/>
      <c r="YH39" s="224"/>
      <c r="YI39" s="224"/>
      <c r="YJ39" s="224"/>
      <c r="YK39" s="224"/>
      <c r="YL39" s="224"/>
      <c r="YM39" s="224"/>
      <c r="YN39" s="224"/>
      <c r="YO39" s="224"/>
      <c r="YP39" s="224"/>
      <c r="YQ39" s="224"/>
      <c r="YR39" s="224"/>
      <c r="YS39" s="224"/>
      <c r="YT39" s="224"/>
      <c r="YU39" s="224"/>
      <c r="YV39" s="224"/>
      <c r="YW39" s="224"/>
      <c r="YX39" s="224"/>
      <c r="YY39" s="224"/>
      <c r="YZ39" s="224"/>
      <c r="ZA39" s="224"/>
      <c r="ZB39" s="224"/>
      <c r="ZC39" s="224"/>
      <c r="ZD39" s="224"/>
      <c r="ZE39" s="224"/>
      <c r="ZF39" s="224"/>
      <c r="ZG39" s="224"/>
      <c r="ZH39" s="224"/>
      <c r="ZI39" s="224"/>
      <c r="ZJ39" s="224"/>
      <c r="ZK39" s="224"/>
      <c r="ZL39" s="224"/>
      <c r="ZM39" s="224"/>
      <c r="ZN39" s="224"/>
      <c r="ZO39" s="224"/>
      <c r="ZP39" s="224"/>
      <c r="ZQ39" s="224"/>
      <c r="ZR39" s="224"/>
      <c r="ZS39" s="224"/>
      <c r="ZT39" s="224"/>
      <c r="ZU39" s="224"/>
      <c r="ZV39" s="224"/>
      <c r="ZW39" s="224"/>
      <c r="ZX39" s="224"/>
      <c r="ZY39" s="224"/>
      <c r="ZZ39" s="224"/>
      <c r="AAA39" s="224"/>
      <c r="AAB39" s="224"/>
      <c r="AAC39" s="224"/>
      <c r="AAD39" s="224"/>
      <c r="AAE39" s="224"/>
      <c r="AAF39" s="224"/>
      <c r="AAG39" s="224"/>
      <c r="AAH39" s="224"/>
      <c r="AAI39" s="224"/>
      <c r="AAJ39" s="224"/>
      <c r="AAK39" s="224"/>
      <c r="AAL39" s="224"/>
      <c r="AAM39" s="224"/>
      <c r="AAN39" s="224"/>
      <c r="AAO39" s="224"/>
      <c r="AAP39" s="224"/>
      <c r="AAQ39" s="224"/>
      <c r="AAR39" s="224"/>
      <c r="AAS39" s="224"/>
      <c r="AAT39" s="224"/>
      <c r="AAU39" s="224"/>
      <c r="AAV39" s="224"/>
      <c r="AAW39" s="224"/>
      <c r="AAX39" s="224"/>
      <c r="AAY39" s="224"/>
      <c r="AAZ39" s="224"/>
      <c r="ABA39" s="224"/>
      <c r="ABB39" s="224"/>
      <c r="ABC39" s="224"/>
      <c r="ABD39" s="224"/>
      <c r="ABE39" s="224"/>
      <c r="ABF39" s="224"/>
      <c r="ABG39" s="224"/>
      <c r="ABH39" s="224"/>
      <c r="ABI39" s="224"/>
      <c r="ABJ39" s="224"/>
      <c r="ABK39" s="224"/>
      <c r="ABL39" s="224"/>
      <c r="ABM39" s="224"/>
      <c r="ABN39" s="224"/>
      <c r="ABO39" s="224"/>
      <c r="ABP39" s="224"/>
      <c r="ABQ39" s="224"/>
      <c r="ABR39" s="224"/>
      <c r="ABS39" s="224"/>
      <c r="ABT39" s="224"/>
      <c r="ABU39" s="224"/>
      <c r="ABV39" s="224"/>
      <c r="ABW39" s="224"/>
      <c r="ABX39" s="224"/>
      <c r="ABY39" s="224"/>
      <c r="ABZ39" s="224"/>
      <c r="ACA39" s="224"/>
      <c r="ACB39" s="224"/>
      <c r="ACC39" s="224"/>
      <c r="ACD39" s="224"/>
      <c r="ACE39" s="224"/>
      <c r="ACF39" s="224"/>
      <c r="ACG39" s="224"/>
      <c r="ACH39" s="224"/>
      <c r="ACI39" s="224"/>
      <c r="ACJ39" s="224"/>
      <c r="ACK39" s="224"/>
      <c r="ACL39" s="224"/>
      <c r="ACM39" s="224"/>
      <c r="ACN39" s="224"/>
      <c r="ACO39" s="224"/>
      <c r="ACP39" s="224"/>
      <c r="ACQ39" s="224"/>
      <c r="ACR39" s="224"/>
      <c r="ACS39" s="224"/>
      <c r="ACT39" s="224"/>
      <c r="ACU39" s="224"/>
      <c r="ACV39" s="224"/>
      <c r="ACW39" s="224"/>
      <c r="ACX39" s="224"/>
      <c r="ACY39" s="224"/>
      <c r="ACZ39" s="224"/>
      <c r="ADA39" s="224"/>
      <c r="ADB39" s="224"/>
      <c r="ADC39" s="224"/>
      <c r="ADD39" s="224"/>
      <c r="ADE39" s="224"/>
      <c r="ADF39" s="224"/>
      <c r="ADG39" s="224"/>
      <c r="ADH39" s="224"/>
      <c r="ADI39" s="224"/>
      <c r="ADJ39" s="224"/>
      <c r="ADK39" s="224"/>
      <c r="ADL39" s="224"/>
      <c r="ADM39" s="224"/>
      <c r="ADN39" s="224"/>
      <c r="ADO39" s="224"/>
      <c r="ADP39" s="224"/>
      <c r="ADQ39" s="224"/>
      <c r="ADR39" s="224"/>
      <c r="ADS39" s="224"/>
      <c r="ADT39" s="224"/>
      <c r="ADU39" s="224"/>
      <c r="ADV39" s="224"/>
      <c r="ADW39" s="224"/>
      <c r="ADX39" s="224"/>
      <c r="ADY39" s="224"/>
      <c r="ADZ39" s="224"/>
      <c r="AEA39" s="224"/>
      <c r="AEB39" s="224"/>
      <c r="AEC39" s="224"/>
      <c r="AED39" s="224"/>
      <c r="AEE39" s="224"/>
      <c r="AEF39" s="224"/>
      <c r="AEG39" s="224"/>
      <c r="AEH39" s="224"/>
      <c r="AEI39" s="224"/>
      <c r="AEJ39" s="224"/>
      <c r="AEK39" s="224"/>
      <c r="AEL39" s="224"/>
      <c r="AEM39" s="224"/>
      <c r="AEN39" s="224"/>
      <c r="AEO39" s="224"/>
      <c r="AEP39" s="224"/>
      <c r="AEQ39" s="224"/>
      <c r="AER39" s="224"/>
      <c r="AES39" s="224"/>
      <c r="AET39" s="224"/>
      <c r="AEU39" s="224"/>
      <c r="AEV39" s="224"/>
      <c r="AEW39" s="224"/>
      <c r="AEX39" s="224"/>
      <c r="AEY39" s="224"/>
      <c r="AEZ39" s="224"/>
      <c r="AFA39" s="224"/>
      <c r="AFB39" s="224"/>
      <c r="AFC39" s="224"/>
      <c r="AFD39" s="224"/>
      <c r="AFE39" s="224"/>
      <c r="AFF39" s="224"/>
      <c r="AFG39" s="224"/>
      <c r="AFH39" s="224"/>
      <c r="AFI39" s="224"/>
      <c r="AFJ39" s="224"/>
      <c r="AFK39" s="224"/>
      <c r="AFL39" s="224"/>
      <c r="AFM39" s="224"/>
      <c r="AFN39" s="224"/>
      <c r="AFO39" s="224"/>
      <c r="AFP39" s="224"/>
      <c r="AFQ39" s="224"/>
      <c r="AFR39" s="224"/>
      <c r="AFS39" s="224"/>
      <c r="AFT39" s="224"/>
      <c r="AFU39" s="224"/>
      <c r="AFV39" s="224"/>
      <c r="AFW39" s="224"/>
      <c r="AFX39" s="224"/>
      <c r="AFY39" s="224"/>
      <c r="AFZ39" s="224"/>
      <c r="AGA39" s="224"/>
      <c r="AGB39" s="224"/>
      <c r="AGC39" s="224"/>
      <c r="AGD39" s="224"/>
      <c r="AGE39" s="224"/>
      <c r="AGF39" s="224"/>
      <c r="AGG39" s="224"/>
      <c r="AGH39" s="224"/>
      <c r="AGI39" s="224"/>
      <c r="AGJ39" s="224"/>
      <c r="AGK39" s="224"/>
      <c r="AGL39" s="224"/>
      <c r="AGM39" s="224"/>
      <c r="AGN39" s="224"/>
      <c r="AGO39" s="224"/>
      <c r="AGP39" s="224"/>
      <c r="AGQ39" s="224"/>
      <c r="AGR39" s="224"/>
      <c r="AGS39" s="224"/>
      <c r="AGT39" s="224"/>
      <c r="AGU39" s="224"/>
      <c r="AGV39" s="224"/>
      <c r="AGW39" s="224"/>
      <c r="AGX39" s="224"/>
      <c r="AGY39" s="224"/>
      <c r="AGZ39" s="224"/>
      <c r="AHA39" s="224"/>
      <c r="AHB39" s="224"/>
      <c r="AHC39" s="224"/>
      <c r="AHD39" s="224"/>
      <c r="AHE39" s="224"/>
      <c r="AHF39" s="224"/>
      <c r="AHG39" s="224"/>
      <c r="AHH39" s="224"/>
      <c r="AHI39" s="224"/>
      <c r="AHJ39" s="224"/>
      <c r="AHK39" s="224"/>
      <c r="AHL39" s="224"/>
      <c r="AHM39" s="224"/>
      <c r="AHN39" s="224"/>
      <c r="AHO39" s="224"/>
      <c r="AHP39" s="224"/>
      <c r="AHQ39" s="224"/>
      <c r="AHR39" s="224"/>
      <c r="AHS39" s="224"/>
      <c r="AHT39" s="224"/>
      <c r="AHU39" s="224"/>
      <c r="AHV39" s="224"/>
      <c r="AHW39" s="224"/>
      <c r="AHX39" s="224"/>
      <c r="AHY39" s="224"/>
      <c r="AHZ39" s="224"/>
      <c r="AIA39" s="224"/>
      <c r="AIB39" s="224"/>
      <c r="AIC39" s="224"/>
      <c r="AID39" s="224"/>
      <c r="AIE39" s="224"/>
      <c r="AIF39" s="224"/>
      <c r="AIG39" s="224"/>
      <c r="AIH39" s="224"/>
      <c r="AII39" s="224"/>
      <c r="AIJ39" s="224"/>
      <c r="AIK39" s="224"/>
      <c r="AIL39" s="224"/>
      <c r="AIM39" s="224"/>
      <c r="AIN39" s="224"/>
      <c r="AIO39" s="224"/>
      <c r="AIP39" s="224"/>
      <c r="AIQ39" s="224"/>
      <c r="AIR39" s="224"/>
      <c r="AIS39" s="224"/>
      <c r="AIT39" s="224"/>
      <c r="AIU39" s="224"/>
      <c r="AIV39" s="224"/>
      <c r="AIW39" s="224"/>
      <c r="AIX39" s="224"/>
      <c r="AIY39" s="224"/>
      <c r="AIZ39" s="224"/>
      <c r="AJA39" s="224"/>
      <c r="AJB39" s="224"/>
      <c r="AJC39" s="224"/>
      <c r="AJD39" s="224"/>
      <c r="AJE39" s="224"/>
      <c r="AJF39" s="224"/>
      <c r="AJG39" s="224"/>
      <c r="AJH39" s="224"/>
      <c r="AJI39" s="224"/>
      <c r="AJJ39" s="224"/>
      <c r="AJK39" s="224"/>
      <c r="AJL39" s="224"/>
      <c r="AJM39" s="224"/>
      <c r="AJN39" s="224"/>
      <c r="AJO39" s="224"/>
      <c r="AJP39" s="224"/>
      <c r="AJQ39" s="224"/>
      <c r="AJR39" s="224"/>
      <c r="AJS39" s="224"/>
      <c r="AJT39" s="224"/>
      <c r="AJU39" s="224"/>
      <c r="AJV39" s="224"/>
      <c r="AJW39" s="224"/>
      <c r="AJX39" s="224"/>
      <c r="AJY39" s="224"/>
      <c r="AJZ39" s="224"/>
      <c r="AKA39" s="224"/>
      <c r="AKB39" s="224"/>
      <c r="AKC39" s="224"/>
      <c r="AKD39" s="224"/>
      <c r="AKE39" s="224"/>
      <c r="AKF39" s="224"/>
      <c r="AKG39" s="224"/>
      <c r="AKH39" s="224"/>
      <c r="AKI39" s="224"/>
      <c r="AKJ39" s="224"/>
      <c r="AKK39" s="224"/>
      <c r="AKL39" s="224"/>
      <c r="AKM39" s="224"/>
      <c r="AKN39" s="224"/>
      <c r="AKO39" s="224"/>
      <c r="AKP39" s="224"/>
      <c r="AKQ39" s="224"/>
      <c r="AKR39" s="224"/>
      <c r="AKS39" s="224"/>
      <c r="AKT39" s="224"/>
      <c r="AKU39" s="224"/>
      <c r="AKV39" s="224"/>
      <c r="AKW39" s="224"/>
      <c r="AKX39" s="224"/>
      <c r="AKY39" s="224"/>
      <c r="AKZ39" s="224"/>
      <c r="ALA39" s="224"/>
      <c r="ALB39" s="224"/>
      <c r="ALC39" s="224"/>
      <c r="ALD39" s="224"/>
      <c r="ALE39" s="224"/>
      <c r="ALF39" s="224"/>
      <c r="ALG39" s="224"/>
      <c r="ALH39" s="224"/>
      <c r="ALI39" s="224"/>
      <c r="ALJ39" s="224"/>
      <c r="ALK39" s="224"/>
      <c r="ALL39" s="224"/>
      <c r="ALM39" s="224"/>
      <c r="ALN39" s="224"/>
      <c r="ALO39" s="224"/>
      <c r="ALP39" s="224"/>
      <c r="ALQ39" s="224"/>
      <c r="ALR39" s="224"/>
      <c r="ALS39" s="224"/>
      <c r="ALT39" s="224"/>
      <c r="ALU39" s="224"/>
      <c r="ALV39" s="224"/>
      <c r="ALW39" s="224"/>
      <c r="ALX39" s="224"/>
      <c r="ALY39" s="224"/>
      <c r="ALZ39" s="224"/>
      <c r="AMA39" s="224"/>
      <c r="AMB39" s="224"/>
      <c r="AMC39" s="224"/>
      <c r="AMD39" s="224"/>
      <c r="AME39" s="224"/>
      <c r="AMF39" s="224"/>
      <c r="AMG39" s="224"/>
      <c r="AMH39" s="224"/>
      <c r="AMI39" s="224"/>
      <c r="AMJ39" s="224"/>
      <c r="AMK39" s="224"/>
      <c r="AML39" s="224"/>
      <c r="AMM39" s="224"/>
      <c r="AMN39" s="224"/>
      <c r="AMO39" s="224"/>
      <c r="AMP39" s="224"/>
      <c r="AMQ39" s="224"/>
      <c r="AMR39" s="224"/>
      <c r="AMS39" s="224"/>
      <c r="AMT39" s="224"/>
      <c r="AMU39" s="224"/>
      <c r="AMV39" s="224"/>
      <c r="AMW39" s="224"/>
      <c r="AMX39" s="224"/>
      <c r="AMY39" s="224"/>
      <c r="AMZ39" s="224"/>
      <c r="ANA39" s="224"/>
      <c r="ANB39" s="224"/>
      <c r="ANC39" s="224"/>
      <c r="AND39" s="224"/>
      <c r="ANE39" s="224"/>
      <c r="ANF39" s="224"/>
      <c r="ANG39" s="224"/>
      <c r="ANH39" s="224"/>
      <c r="ANI39" s="224"/>
      <c r="ANJ39" s="224"/>
      <c r="ANK39" s="224"/>
      <c r="ANL39" s="224"/>
      <c r="ANM39" s="224"/>
      <c r="ANN39" s="224"/>
      <c r="ANO39" s="224"/>
      <c r="ANP39" s="224"/>
      <c r="ANQ39" s="224"/>
      <c r="ANR39" s="224"/>
      <c r="ANS39" s="224"/>
      <c r="ANT39" s="224"/>
      <c r="ANU39" s="224"/>
      <c r="ANV39" s="224"/>
      <c r="ANW39" s="224"/>
      <c r="ANX39" s="224"/>
      <c r="ANY39" s="224"/>
      <c r="ANZ39" s="224"/>
      <c r="AOA39" s="224"/>
      <c r="AOB39" s="224"/>
      <c r="AOC39" s="224"/>
      <c r="AOD39" s="224"/>
      <c r="AOE39" s="224"/>
      <c r="AOF39" s="224"/>
      <c r="AOG39" s="224"/>
      <c r="AOH39" s="224"/>
      <c r="AOI39" s="224"/>
      <c r="AOJ39" s="224"/>
      <c r="AOK39" s="224"/>
      <c r="AOL39" s="224"/>
      <c r="AOM39" s="224"/>
      <c r="AON39" s="224"/>
      <c r="AOO39" s="224"/>
      <c r="AOP39" s="224"/>
      <c r="AOQ39" s="224"/>
      <c r="AOR39" s="224"/>
      <c r="AOS39" s="224"/>
      <c r="AOT39" s="224"/>
      <c r="AOU39" s="224"/>
      <c r="AOV39" s="224"/>
      <c r="AOW39" s="224"/>
      <c r="AOX39" s="224"/>
      <c r="AOY39" s="224"/>
      <c r="AOZ39" s="224"/>
      <c r="APA39" s="224"/>
      <c r="APB39" s="224"/>
      <c r="APC39" s="224"/>
      <c r="APD39" s="224"/>
      <c r="APE39" s="224"/>
      <c r="APF39" s="224"/>
      <c r="APG39" s="224"/>
      <c r="APH39" s="224"/>
      <c r="API39" s="224"/>
      <c r="APJ39" s="224"/>
      <c r="APK39" s="224"/>
      <c r="APL39" s="224"/>
      <c r="APM39" s="224"/>
      <c r="APN39" s="224"/>
      <c r="APO39" s="224"/>
      <c r="APP39" s="224"/>
      <c r="APQ39" s="224"/>
      <c r="APR39" s="224"/>
      <c r="APS39" s="224"/>
      <c r="APT39" s="224"/>
      <c r="APU39" s="224"/>
      <c r="APV39" s="224"/>
      <c r="APW39" s="224"/>
      <c r="APX39" s="224"/>
      <c r="APY39" s="224"/>
      <c r="APZ39" s="224"/>
      <c r="AQA39" s="224"/>
      <c r="AQB39" s="224"/>
      <c r="AQC39" s="224"/>
      <c r="AQD39" s="224"/>
      <c r="AQE39" s="224"/>
      <c r="AQF39" s="224"/>
      <c r="AQG39" s="224"/>
      <c r="AQH39" s="224"/>
      <c r="AQI39" s="224"/>
      <c r="AQJ39" s="224"/>
      <c r="AQK39" s="224"/>
      <c r="AQL39" s="224"/>
      <c r="AQM39" s="224"/>
      <c r="AQN39" s="224"/>
      <c r="AQO39" s="224"/>
      <c r="AQP39" s="224"/>
      <c r="AQQ39" s="224"/>
      <c r="AQR39" s="224"/>
      <c r="AQS39" s="224"/>
      <c r="AQT39" s="224"/>
      <c r="AQU39" s="224"/>
      <c r="AQV39" s="224"/>
      <c r="AQW39" s="224"/>
      <c r="AQX39" s="224"/>
      <c r="AQY39" s="224"/>
      <c r="AQZ39" s="224"/>
      <c r="ARA39" s="224"/>
      <c r="ARB39" s="224"/>
      <c r="ARC39" s="224"/>
      <c r="ARD39" s="224"/>
      <c r="ARE39" s="224"/>
      <c r="ARF39" s="224"/>
      <c r="ARG39" s="224"/>
      <c r="ARH39" s="224"/>
      <c r="ARI39" s="224"/>
      <c r="ARJ39" s="224"/>
      <c r="ARK39" s="224"/>
      <c r="ARL39" s="224"/>
      <c r="ARM39" s="224"/>
      <c r="ARN39" s="224"/>
      <c r="ARO39" s="224"/>
      <c r="ARP39" s="224"/>
      <c r="ARQ39" s="224"/>
      <c r="ARR39" s="224"/>
      <c r="ARS39" s="224"/>
      <c r="ART39" s="224"/>
      <c r="ARU39" s="224"/>
      <c r="ARV39" s="224"/>
      <c r="ARW39" s="224"/>
      <c r="ARX39" s="224"/>
      <c r="ARY39" s="224"/>
      <c r="ARZ39" s="224"/>
      <c r="ASA39" s="224"/>
      <c r="ASB39" s="224"/>
      <c r="ASC39" s="224"/>
      <c r="ASD39" s="224"/>
      <c r="ASE39" s="224"/>
      <c r="ASF39" s="224"/>
      <c r="ASG39" s="224"/>
      <c r="ASH39" s="224"/>
      <c r="ASI39" s="224"/>
      <c r="ASJ39" s="224"/>
      <c r="ASK39" s="224"/>
      <c r="ASL39" s="224"/>
      <c r="ASM39" s="224"/>
      <c r="ASN39" s="224"/>
      <c r="ASO39" s="224"/>
      <c r="ASP39" s="224"/>
      <c r="ASQ39" s="224"/>
      <c r="ASR39" s="224"/>
      <c r="ASS39" s="224"/>
      <c r="AST39" s="224"/>
      <c r="ASU39" s="224"/>
      <c r="ASV39" s="224"/>
      <c r="ASW39" s="224"/>
      <c r="ASX39" s="224"/>
      <c r="ASY39" s="224"/>
      <c r="ASZ39" s="224"/>
      <c r="ATA39" s="224"/>
      <c r="ATB39" s="224"/>
      <c r="ATC39" s="224"/>
      <c r="ATD39" s="224"/>
      <c r="ATE39" s="224"/>
      <c r="ATF39" s="224"/>
      <c r="ATG39" s="224"/>
      <c r="ATH39" s="224"/>
      <c r="ATI39" s="224"/>
      <c r="ATJ39" s="224"/>
      <c r="ATK39" s="224"/>
      <c r="ATL39" s="224"/>
      <c r="ATM39" s="224"/>
      <c r="ATN39" s="224"/>
      <c r="ATO39" s="224"/>
      <c r="ATP39" s="224"/>
      <c r="ATQ39" s="224"/>
      <c r="ATR39" s="224"/>
      <c r="ATS39" s="224"/>
      <c r="ATT39" s="224"/>
      <c r="ATU39" s="224"/>
      <c r="ATV39" s="224"/>
      <c r="ATW39" s="224"/>
      <c r="ATX39" s="224"/>
      <c r="ATY39" s="224"/>
      <c r="ATZ39" s="224"/>
      <c r="AUA39" s="224"/>
      <c r="AUB39" s="224"/>
      <c r="AUC39" s="224"/>
      <c r="AUD39" s="224"/>
      <c r="AUE39" s="224"/>
      <c r="AUF39" s="224"/>
      <c r="AUG39" s="224"/>
      <c r="AUH39" s="224"/>
      <c r="AUI39" s="224"/>
      <c r="AUJ39" s="224"/>
      <c r="AUK39" s="224"/>
      <c r="AUL39" s="224"/>
      <c r="AUM39" s="224"/>
      <c r="AUN39" s="224"/>
      <c r="AUO39" s="224"/>
      <c r="AUP39" s="224"/>
      <c r="AUQ39" s="224"/>
      <c r="AUR39" s="224"/>
      <c r="AUS39" s="224"/>
      <c r="AUT39" s="224"/>
      <c r="AUU39" s="224"/>
      <c r="AUV39" s="224"/>
      <c r="AUW39" s="224"/>
      <c r="AUX39" s="224"/>
      <c r="AUY39" s="224"/>
      <c r="AUZ39" s="224"/>
      <c r="AVA39" s="224"/>
      <c r="AVB39" s="224"/>
      <c r="AVC39" s="224"/>
      <c r="AVD39" s="224"/>
      <c r="AVE39" s="224"/>
      <c r="AVF39" s="224"/>
      <c r="AVG39" s="224"/>
      <c r="AVH39" s="224"/>
      <c r="AVI39" s="224"/>
      <c r="AVJ39" s="224"/>
      <c r="AVK39" s="224"/>
      <c r="AVL39" s="224"/>
      <c r="AVM39" s="224"/>
      <c r="AVN39" s="224"/>
      <c r="AVO39" s="224"/>
      <c r="AVP39" s="224"/>
      <c r="AVQ39" s="224"/>
      <c r="AVR39" s="224"/>
      <c r="AVS39" s="224"/>
      <c r="AVT39" s="224"/>
      <c r="AVU39" s="224"/>
      <c r="AVV39" s="224"/>
      <c r="AVW39" s="224"/>
      <c r="AVX39" s="224"/>
      <c r="AVY39" s="224"/>
      <c r="AVZ39" s="224"/>
      <c r="AWA39" s="224"/>
      <c r="AWB39" s="224"/>
      <c r="AWC39" s="224"/>
      <c r="AWD39" s="224"/>
      <c r="AWE39" s="224"/>
      <c r="AWF39" s="224"/>
      <c r="AWG39" s="224"/>
      <c r="AWH39" s="224"/>
      <c r="AWI39" s="224"/>
      <c r="AWJ39" s="224"/>
      <c r="AWK39" s="224"/>
      <c r="AWL39" s="224"/>
      <c r="AWM39" s="224"/>
      <c r="AWN39" s="224"/>
      <c r="AWO39" s="224"/>
      <c r="AWP39" s="224"/>
      <c r="AWQ39" s="224"/>
      <c r="AWR39" s="224"/>
      <c r="AWS39" s="224"/>
      <c r="AWT39" s="224"/>
      <c r="AWU39" s="224"/>
      <c r="AWV39" s="224"/>
      <c r="AWW39" s="224"/>
      <c r="AWX39" s="224"/>
      <c r="AWY39" s="224"/>
      <c r="AWZ39" s="224"/>
      <c r="AXA39" s="224"/>
      <c r="AXB39" s="224"/>
      <c r="AXC39" s="224"/>
      <c r="AXD39" s="224"/>
      <c r="AXE39" s="224"/>
      <c r="AXF39" s="224"/>
      <c r="AXG39" s="224"/>
      <c r="AXH39" s="224"/>
      <c r="AXI39" s="224"/>
      <c r="AXJ39" s="224"/>
      <c r="AXK39" s="224"/>
      <c r="AXL39" s="224"/>
      <c r="AXM39" s="224"/>
      <c r="AXN39" s="224"/>
      <c r="AXO39" s="224"/>
      <c r="AXP39" s="224"/>
      <c r="AXQ39" s="224"/>
      <c r="AXR39" s="224"/>
      <c r="AXS39" s="224"/>
      <c r="AXT39" s="224"/>
      <c r="AXU39" s="224"/>
      <c r="AXV39" s="224"/>
      <c r="AXW39" s="224"/>
      <c r="AXX39" s="224"/>
      <c r="AXY39" s="224"/>
      <c r="AXZ39" s="224"/>
      <c r="AYA39" s="224"/>
      <c r="AYB39" s="224"/>
      <c r="AYC39" s="224"/>
      <c r="AYD39" s="224"/>
      <c r="AYE39" s="224"/>
      <c r="AYF39" s="224"/>
      <c r="AYG39" s="224"/>
      <c r="AYH39" s="224"/>
      <c r="AYI39" s="224"/>
      <c r="AYJ39" s="224"/>
      <c r="AYK39" s="224"/>
      <c r="AYL39" s="224"/>
      <c r="AYM39" s="224"/>
      <c r="AYN39" s="224"/>
      <c r="AYO39" s="224"/>
      <c r="AYP39" s="224"/>
      <c r="AYQ39" s="224"/>
      <c r="AYR39" s="224"/>
      <c r="AYS39" s="224"/>
      <c r="AYT39" s="224"/>
      <c r="AYU39" s="224"/>
      <c r="AYV39" s="224"/>
      <c r="AYW39" s="224"/>
      <c r="AYX39" s="224"/>
      <c r="AYY39" s="224"/>
      <c r="AYZ39" s="224"/>
      <c r="AZA39" s="224"/>
      <c r="AZB39" s="224"/>
      <c r="AZC39" s="224"/>
      <c r="AZD39" s="224"/>
      <c r="AZE39" s="224"/>
      <c r="AZF39" s="224"/>
      <c r="AZG39" s="224"/>
      <c r="AZH39" s="224"/>
      <c r="AZI39" s="224"/>
      <c r="AZJ39" s="224"/>
      <c r="AZK39" s="224"/>
      <c r="AZL39" s="224"/>
      <c r="AZM39" s="224"/>
      <c r="AZN39" s="224"/>
      <c r="AZO39" s="224"/>
      <c r="AZP39" s="224"/>
      <c r="AZQ39" s="224"/>
      <c r="AZR39" s="224"/>
      <c r="AZS39" s="224"/>
      <c r="AZT39" s="224"/>
      <c r="AZU39" s="224"/>
      <c r="AZV39" s="224"/>
      <c r="AZW39" s="224"/>
      <c r="AZX39" s="224"/>
      <c r="AZY39" s="224"/>
      <c r="AZZ39" s="224"/>
      <c r="BAA39" s="224"/>
      <c r="BAB39" s="224"/>
      <c r="BAC39" s="224"/>
      <c r="BAD39" s="224"/>
      <c r="BAE39" s="224"/>
      <c r="BAF39" s="224"/>
      <c r="BAG39" s="224"/>
      <c r="BAH39" s="224"/>
      <c r="BAI39" s="224"/>
      <c r="BAJ39" s="224"/>
      <c r="BAK39" s="224"/>
      <c r="BAL39" s="224"/>
      <c r="BAM39" s="224"/>
      <c r="BAN39" s="224"/>
      <c r="BAO39" s="224"/>
      <c r="BAP39" s="224"/>
      <c r="BAQ39" s="224"/>
      <c r="BAR39" s="224"/>
      <c r="BAS39" s="224"/>
      <c r="BAT39" s="224"/>
      <c r="BAU39" s="224"/>
      <c r="BAV39" s="224"/>
      <c r="BAW39" s="224"/>
      <c r="BAX39" s="224"/>
      <c r="BAY39" s="224"/>
      <c r="BAZ39" s="224"/>
      <c r="BBA39" s="224"/>
      <c r="BBB39" s="224"/>
      <c r="BBC39" s="224"/>
      <c r="BBD39" s="224"/>
      <c r="BBE39" s="224"/>
      <c r="BBF39" s="224"/>
      <c r="BBG39" s="224"/>
      <c r="BBH39" s="224"/>
      <c r="BBI39" s="224"/>
      <c r="BBJ39" s="224"/>
      <c r="BBK39" s="224"/>
      <c r="BBL39" s="224"/>
      <c r="BBM39" s="224"/>
      <c r="BBN39" s="224"/>
      <c r="BBO39" s="224"/>
      <c r="BBP39" s="224"/>
      <c r="BBQ39" s="224"/>
      <c r="BBR39" s="224"/>
      <c r="BBS39" s="224"/>
      <c r="BBT39" s="224"/>
      <c r="BBU39" s="224"/>
      <c r="BBV39" s="224"/>
      <c r="BBW39" s="224"/>
      <c r="BBX39" s="224"/>
      <c r="BBY39" s="224"/>
      <c r="BBZ39" s="224"/>
      <c r="BCA39" s="224"/>
      <c r="BCB39" s="224"/>
      <c r="BCC39" s="224"/>
      <c r="BCD39" s="224"/>
      <c r="BCE39" s="224"/>
      <c r="BCF39" s="224"/>
      <c r="BCG39" s="224"/>
      <c r="BCH39" s="224"/>
      <c r="BCI39" s="224"/>
      <c r="BCJ39" s="224"/>
      <c r="BCK39" s="224"/>
      <c r="BCL39" s="224"/>
      <c r="BCM39" s="224"/>
      <c r="BCN39" s="224"/>
      <c r="BCO39" s="224"/>
      <c r="BCP39" s="224"/>
      <c r="BCQ39" s="224"/>
      <c r="BCR39" s="224"/>
      <c r="BCS39" s="224"/>
      <c r="BCT39" s="224"/>
      <c r="BCU39" s="224"/>
      <c r="BCV39" s="224"/>
      <c r="BCW39" s="224"/>
      <c r="BCX39" s="224"/>
      <c r="BCY39" s="224"/>
      <c r="BCZ39" s="224"/>
      <c r="BDA39" s="224"/>
      <c r="BDB39" s="224"/>
      <c r="BDC39" s="224"/>
      <c r="BDD39" s="224"/>
      <c r="BDE39" s="224"/>
      <c r="BDF39" s="224"/>
      <c r="BDG39" s="224"/>
      <c r="BDH39" s="224"/>
      <c r="BDI39" s="224"/>
      <c r="BDJ39" s="224"/>
      <c r="BDK39" s="224"/>
      <c r="BDL39" s="224"/>
      <c r="BDM39" s="224"/>
      <c r="BDN39" s="224"/>
      <c r="BDO39" s="224"/>
      <c r="BDP39" s="224"/>
      <c r="BDQ39" s="224"/>
      <c r="BDR39" s="224"/>
      <c r="BDS39" s="224"/>
      <c r="BDT39" s="224"/>
      <c r="BDU39" s="224"/>
      <c r="BDV39" s="224"/>
      <c r="BDW39" s="224"/>
      <c r="BDX39" s="224"/>
      <c r="BDY39" s="224"/>
      <c r="BDZ39" s="224"/>
      <c r="BEA39" s="224"/>
      <c r="BEB39" s="224"/>
      <c r="BEC39" s="224"/>
      <c r="BED39" s="224"/>
      <c r="BEE39" s="224"/>
      <c r="BEF39" s="224"/>
      <c r="BEG39" s="224"/>
      <c r="BEH39" s="224"/>
      <c r="BEI39" s="224"/>
      <c r="BEJ39" s="224"/>
      <c r="BEK39" s="224"/>
      <c r="BEL39" s="224"/>
      <c r="BEM39" s="224"/>
      <c r="BEN39" s="224"/>
      <c r="BEO39" s="224"/>
      <c r="BEP39" s="224"/>
      <c r="BEQ39" s="224"/>
      <c r="BER39" s="224"/>
      <c r="BES39" s="224"/>
      <c r="BET39" s="224"/>
      <c r="BEU39" s="224"/>
      <c r="BEV39" s="224"/>
      <c r="BEW39" s="224"/>
      <c r="BEX39" s="224"/>
      <c r="BEY39" s="224"/>
      <c r="BEZ39" s="224"/>
      <c r="BFA39" s="224"/>
      <c r="BFB39" s="224"/>
      <c r="BFC39" s="224"/>
      <c r="BFD39" s="224"/>
      <c r="BFE39" s="224"/>
      <c r="BFF39" s="224"/>
      <c r="BFG39" s="224"/>
      <c r="BFH39" s="224"/>
      <c r="BFI39" s="224"/>
      <c r="BFJ39" s="224"/>
      <c r="BFK39" s="224"/>
      <c r="BFL39" s="224"/>
      <c r="BFM39" s="224"/>
      <c r="BFN39" s="224"/>
      <c r="BFO39" s="224"/>
      <c r="BFP39" s="224"/>
      <c r="BFQ39" s="224"/>
      <c r="BFR39" s="224"/>
      <c r="BFS39" s="224"/>
      <c r="BFT39" s="224"/>
      <c r="BFU39" s="224"/>
      <c r="BFV39" s="224"/>
      <c r="BFW39" s="224"/>
      <c r="BFX39" s="224"/>
      <c r="BFY39" s="224"/>
      <c r="BFZ39" s="224"/>
      <c r="BGA39" s="224"/>
      <c r="BGB39" s="224"/>
      <c r="BGC39" s="224"/>
      <c r="BGD39" s="224"/>
      <c r="BGE39" s="224"/>
      <c r="BGF39" s="224"/>
      <c r="BGG39" s="224"/>
      <c r="BGH39" s="224"/>
      <c r="BGI39" s="224"/>
      <c r="BGJ39" s="224"/>
      <c r="BGK39" s="224"/>
      <c r="BGL39" s="224"/>
      <c r="BGM39" s="224"/>
      <c r="BGN39" s="224"/>
      <c r="BGO39" s="224"/>
      <c r="BGP39" s="224"/>
      <c r="BGQ39" s="224"/>
      <c r="BGR39" s="224"/>
      <c r="BGS39" s="224"/>
      <c r="BGT39" s="224"/>
      <c r="BGU39" s="224"/>
      <c r="BGV39" s="224"/>
      <c r="BGW39" s="224"/>
      <c r="BGX39" s="224"/>
      <c r="BGY39" s="224"/>
      <c r="BGZ39" s="224"/>
      <c r="BHA39" s="224"/>
      <c r="BHB39" s="224"/>
      <c r="BHC39" s="224"/>
      <c r="BHD39" s="224"/>
      <c r="BHE39" s="224"/>
      <c r="BHF39" s="224"/>
      <c r="BHG39" s="224"/>
      <c r="BHH39" s="224"/>
      <c r="BHI39" s="224"/>
      <c r="BHJ39" s="224"/>
      <c r="BHK39" s="224"/>
      <c r="BHL39" s="224"/>
      <c r="BHM39" s="224"/>
      <c r="BHN39" s="224"/>
      <c r="BHO39" s="224"/>
      <c r="BHP39" s="224"/>
      <c r="BHQ39" s="224"/>
      <c r="BHR39" s="224"/>
      <c r="BHS39" s="224"/>
      <c r="BHT39" s="224"/>
      <c r="BHU39" s="224"/>
      <c r="BHV39" s="224"/>
      <c r="BHW39" s="224"/>
      <c r="BHX39" s="224"/>
      <c r="BHY39" s="224"/>
      <c r="BHZ39" s="224"/>
      <c r="BIA39" s="224"/>
      <c r="BIB39" s="224"/>
      <c r="BIC39" s="224"/>
      <c r="BID39" s="224"/>
      <c r="BIE39" s="224"/>
      <c r="BIF39" s="224"/>
      <c r="BIG39" s="224"/>
      <c r="BIH39" s="224"/>
      <c r="BII39" s="224"/>
      <c r="BIJ39" s="224"/>
      <c r="BIK39" s="224"/>
      <c r="BIL39" s="224"/>
      <c r="BIM39" s="224"/>
      <c r="BIN39" s="224"/>
      <c r="BIO39" s="224"/>
      <c r="BIP39" s="224"/>
      <c r="BIQ39" s="224"/>
      <c r="BIR39" s="224"/>
      <c r="BIS39" s="224"/>
      <c r="BIT39" s="224"/>
      <c r="BIU39" s="224"/>
      <c r="BIV39" s="224"/>
      <c r="BIW39" s="224"/>
      <c r="BIX39" s="224"/>
      <c r="BIY39" s="224"/>
      <c r="BIZ39" s="224"/>
      <c r="BJA39" s="224"/>
      <c r="BJB39" s="224"/>
      <c r="BJC39" s="224"/>
      <c r="BJD39" s="224"/>
      <c r="BJE39" s="224"/>
      <c r="BJF39" s="224"/>
      <c r="BJG39" s="224"/>
      <c r="BJH39" s="224"/>
      <c r="BJI39" s="224"/>
      <c r="BJJ39" s="224"/>
      <c r="BJK39" s="224"/>
      <c r="BJL39" s="224"/>
      <c r="BJM39" s="224"/>
      <c r="BJN39" s="224"/>
      <c r="BJO39" s="224"/>
      <c r="BJP39" s="224"/>
      <c r="BJQ39" s="224"/>
      <c r="BJR39" s="224"/>
      <c r="BJS39" s="224"/>
      <c r="BJT39" s="224"/>
      <c r="BJU39" s="224"/>
      <c r="BJV39" s="224"/>
      <c r="BJW39" s="224"/>
      <c r="BJX39" s="224"/>
      <c r="BJY39" s="224"/>
      <c r="BJZ39" s="224"/>
      <c r="BKA39" s="224"/>
      <c r="BKB39" s="224"/>
      <c r="BKC39" s="224"/>
      <c r="BKD39" s="224"/>
      <c r="BKE39" s="224"/>
      <c r="BKF39" s="224"/>
      <c r="BKG39" s="224"/>
      <c r="BKH39" s="224"/>
      <c r="BKI39" s="224"/>
      <c r="BKJ39" s="224"/>
      <c r="BKK39" s="224"/>
      <c r="BKL39" s="224"/>
      <c r="BKM39" s="224"/>
      <c r="BKN39" s="224"/>
      <c r="BKO39" s="224"/>
      <c r="BKP39" s="224"/>
      <c r="BKQ39" s="224"/>
      <c r="BKR39" s="224"/>
      <c r="BKS39" s="224"/>
      <c r="BKT39" s="224"/>
      <c r="BKU39" s="224"/>
      <c r="BKV39" s="224"/>
      <c r="BKW39" s="224"/>
      <c r="BKX39" s="224"/>
      <c r="BKY39" s="224"/>
      <c r="BKZ39" s="224"/>
      <c r="BLA39" s="224"/>
      <c r="BLB39" s="224"/>
      <c r="BLC39" s="224"/>
      <c r="BLD39" s="224"/>
      <c r="BLE39" s="224"/>
      <c r="BLF39" s="224"/>
      <c r="BLG39" s="224"/>
      <c r="BLH39" s="224"/>
      <c r="BLI39" s="224"/>
      <c r="BLJ39" s="224"/>
      <c r="BLK39" s="224"/>
      <c r="BLL39" s="224"/>
      <c r="BLM39" s="224"/>
      <c r="BLN39" s="224"/>
      <c r="BLO39" s="224"/>
      <c r="BLP39" s="224"/>
      <c r="BLQ39" s="224"/>
      <c r="BLR39" s="224"/>
      <c r="BLS39" s="224"/>
      <c r="BLT39" s="224"/>
      <c r="BLU39" s="224"/>
      <c r="BLV39" s="224"/>
      <c r="BLW39" s="224"/>
      <c r="BLX39" s="224"/>
      <c r="BLY39" s="224"/>
      <c r="BLZ39" s="224"/>
      <c r="BMA39" s="224"/>
      <c r="BMB39" s="224"/>
      <c r="BMC39" s="224"/>
      <c r="BMD39" s="224"/>
      <c r="BME39" s="224"/>
      <c r="BMF39" s="224"/>
      <c r="BMG39" s="224"/>
      <c r="BMH39" s="224"/>
      <c r="BMI39" s="224"/>
      <c r="BMJ39" s="224"/>
      <c r="BMK39" s="224"/>
      <c r="BML39" s="224"/>
      <c r="BMM39" s="224"/>
      <c r="BMN39" s="224"/>
      <c r="BMO39" s="224"/>
      <c r="BMP39" s="224"/>
      <c r="BMQ39" s="224"/>
      <c r="BMR39" s="224"/>
      <c r="BMS39" s="224"/>
      <c r="BMT39" s="224"/>
      <c r="BMU39" s="224"/>
      <c r="BMV39" s="224"/>
      <c r="BMW39" s="224"/>
      <c r="BMX39" s="224"/>
      <c r="BMY39" s="224"/>
      <c r="BMZ39" s="224"/>
      <c r="BNA39" s="224"/>
      <c r="BNB39" s="224"/>
      <c r="BNC39" s="224"/>
      <c r="BND39" s="224"/>
      <c r="BNE39" s="224"/>
      <c r="BNF39" s="224"/>
      <c r="BNG39" s="224"/>
      <c r="BNH39" s="224"/>
      <c r="BNI39" s="224"/>
      <c r="BNJ39" s="224"/>
      <c r="BNK39" s="224"/>
      <c r="BNL39" s="224"/>
      <c r="BNM39" s="224"/>
      <c r="BNN39" s="224"/>
      <c r="BNO39" s="224"/>
      <c r="BNP39" s="224"/>
      <c r="BNQ39" s="224"/>
      <c r="BNR39" s="224"/>
      <c r="BNS39" s="224"/>
      <c r="BNT39" s="224"/>
      <c r="BNU39" s="224"/>
      <c r="BNV39" s="224"/>
      <c r="BNW39" s="224"/>
      <c r="BNX39" s="224"/>
      <c r="BNY39" s="224"/>
      <c r="BNZ39" s="224"/>
      <c r="BOA39" s="224"/>
      <c r="BOB39" s="224"/>
      <c r="BOC39" s="224"/>
      <c r="BOD39" s="224"/>
      <c r="BOE39" s="224"/>
      <c r="BOF39" s="224"/>
      <c r="BOG39" s="224"/>
      <c r="BOH39" s="224"/>
      <c r="BOI39" s="224"/>
      <c r="BOJ39" s="224"/>
      <c r="BOK39" s="224"/>
      <c r="BOL39" s="224"/>
      <c r="BOM39" s="224"/>
      <c r="BON39" s="224"/>
      <c r="BOO39" s="224"/>
      <c r="BOP39" s="224"/>
      <c r="BOQ39" s="224"/>
      <c r="BOR39" s="224"/>
      <c r="BOS39" s="224"/>
      <c r="BOT39" s="224"/>
      <c r="BOU39" s="224"/>
      <c r="BOV39" s="224"/>
      <c r="BOW39" s="224"/>
      <c r="BOX39" s="224"/>
      <c r="BOY39" s="224"/>
      <c r="BOZ39" s="224"/>
      <c r="BPA39" s="224"/>
      <c r="BPB39" s="224"/>
      <c r="BPC39" s="224"/>
      <c r="BPD39" s="224"/>
      <c r="BPE39" s="224"/>
      <c r="BPF39" s="224"/>
      <c r="BPG39" s="224"/>
      <c r="BPH39" s="224"/>
      <c r="BPI39" s="224"/>
      <c r="BPJ39" s="224"/>
      <c r="BPK39" s="224"/>
      <c r="BPL39" s="224"/>
      <c r="BPM39" s="224"/>
      <c r="BPN39" s="224"/>
      <c r="BPO39" s="224"/>
      <c r="BPP39" s="224"/>
      <c r="BPQ39" s="224"/>
      <c r="BPR39" s="224"/>
      <c r="BPS39" s="224"/>
      <c r="BPT39" s="224"/>
      <c r="BPU39" s="224"/>
      <c r="BPV39" s="224"/>
      <c r="BPW39" s="224"/>
      <c r="BPX39" s="224"/>
      <c r="BPY39" s="224"/>
      <c r="BPZ39" s="224"/>
      <c r="BQA39" s="224"/>
      <c r="BQB39" s="224"/>
      <c r="BQC39" s="224"/>
      <c r="BQD39" s="224"/>
      <c r="BQE39" s="224"/>
      <c r="BQF39" s="224"/>
      <c r="BQG39" s="224"/>
      <c r="BQH39" s="224"/>
      <c r="BQI39" s="224"/>
      <c r="BQJ39" s="224"/>
      <c r="BQK39" s="224"/>
      <c r="BQL39" s="224"/>
      <c r="BQM39" s="224"/>
      <c r="BQN39" s="224"/>
      <c r="BQO39" s="224"/>
      <c r="BQP39" s="224"/>
      <c r="BQQ39" s="224"/>
      <c r="BQR39" s="224"/>
      <c r="BQS39" s="224"/>
      <c r="BQT39" s="224"/>
      <c r="BQU39" s="224"/>
      <c r="BQV39" s="224"/>
      <c r="BQW39" s="224"/>
      <c r="BQX39" s="224"/>
      <c r="BQY39" s="224"/>
      <c r="BQZ39" s="224"/>
      <c r="BRA39" s="224"/>
      <c r="BRB39" s="224"/>
      <c r="BRC39" s="224"/>
      <c r="BRD39" s="224"/>
      <c r="BRE39" s="224"/>
      <c r="BRF39" s="224"/>
      <c r="BRG39" s="224"/>
      <c r="BRH39" s="224"/>
      <c r="BRI39" s="224"/>
      <c r="BRJ39" s="224"/>
      <c r="BRK39" s="224"/>
      <c r="BRL39" s="224"/>
      <c r="BRM39" s="224"/>
      <c r="BRN39" s="224"/>
      <c r="BRO39" s="224"/>
      <c r="BRP39" s="224"/>
      <c r="BRQ39" s="224"/>
      <c r="BRR39" s="224"/>
      <c r="BRS39" s="224"/>
      <c r="BRT39" s="224"/>
      <c r="BRU39" s="224"/>
      <c r="BRV39" s="224"/>
      <c r="BRW39" s="224"/>
      <c r="BRX39" s="224"/>
      <c r="BRY39" s="224"/>
      <c r="BRZ39" s="224"/>
      <c r="BSA39" s="224"/>
      <c r="BSB39" s="224"/>
      <c r="BSC39" s="224"/>
      <c r="BSD39" s="224"/>
      <c r="BSE39" s="224"/>
      <c r="BSF39" s="224"/>
      <c r="BSG39" s="224"/>
      <c r="BSH39" s="224"/>
      <c r="BSI39" s="224"/>
      <c r="BSJ39" s="224"/>
      <c r="BSK39" s="224"/>
      <c r="BSL39" s="224"/>
      <c r="BSM39" s="224"/>
      <c r="BSN39" s="224"/>
      <c r="BSO39" s="224"/>
      <c r="BSP39" s="224"/>
      <c r="BSQ39" s="224"/>
      <c r="BSR39" s="224"/>
      <c r="BSS39" s="224"/>
      <c r="BST39" s="224"/>
      <c r="BSU39" s="224"/>
      <c r="BSV39" s="224"/>
      <c r="BSW39" s="224"/>
      <c r="BSX39" s="224"/>
      <c r="BSY39" s="224"/>
      <c r="BSZ39" s="224"/>
      <c r="BTA39" s="224"/>
      <c r="BTB39" s="224"/>
      <c r="BTC39" s="224"/>
      <c r="BTD39" s="224"/>
      <c r="BTE39" s="224"/>
      <c r="BTF39" s="224"/>
      <c r="BTG39" s="224"/>
      <c r="BTH39" s="224"/>
      <c r="BTI39" s="224"/>
      <c r="BTJ39" s="224"/>
      <c r="BTK39" s="224"/>
      <c r="BTL39" s="224"/>
      <c r="BTM39" s="224"/>
      <c r="BTN39" s="224"/>
      <c r="BTO39" s="224"/>
      <c r="BTP39" s="224"/>
      <c r="BTQ39" s="224"/>
      <c r="BTR39" s="224"/>
      <c r="BTS39" s="224"/>
      <c r="BTT39" s="224"/>
      <c r="BTU39" s="224"/>
      <c r="BTV39" s="224"/>
      <c r="BTW39" s="224"/>
      <c r="BTX39" s="224"/>
      <c r="BTY39" s="224"/>
      <c r="BTZ39" s="224"/>
      <c r="BUA39" s="224"/>
      <c r="BUB39" s="224"/>
      <c r="BUC39" s="224"/>
      <c r="BUD39" s="224"/>
      <c r="BUE39" s="224"/>
      <c r="BUF39" s="224"/>
      <c r="BUG39" s="224"/>
      <c r="BUH39" s="224"/>
      <c r="BUI39" s="224"/>
      <c r="BUJ39" s="224"/>
      <c r="BUK39" s="224"/>
      <c r="BUL39" s="224"/>
      <c r="BUM39" s="224"/>
      <c r="BUN39" s="224"/>
      <c r="BUO39" s="224"/>
      <c r="BUP39" s="224"/>
      <c r="BUQ39" s="224"/>
      <c r="BUR39" s="224"/>
      <c r="BUS39" s="224"/>
      <c r="BUT39" s="224"/>
      <c r="BUU39" s="224"/>
      <c r="BUV39" s="224"/>
      <c r="BUW39" s="224"/>
      <c r="BUX39" s="224"/>
      <c r="BUY39" s="224"/>
      <c r="BUZ39" s="224"/>
      <c r="BVA39" s="224"/>
      <c r="BVB39" s="224"/>
      <c r="BVC39" s="224"/>
      <c r="BVD39" s="224"/>
      <c r="BVE39" s="224"/>
      <c r="BVF39" s="224"/>
      <c r="BVG39" s="224"/>
      <c r="BVH39" s="224"/>
      <c r="BVI39" s="224"/>
      <c r="BVJ39" s="224"/>
      <c r="BVK39" s="224"/>
      <c r="BVL39" s="224"/>
      <c r="BVM39" s="224"/>
      <c r="BVN39" s="224"/>
      <c r="BVO39" s="224"/>
      <c r="BVP39" s="224"/>
      <c r="BVQ39" s="224"/>
      <c r="BVR39" s="224"/>
      <c r="BVS39" s="224"/>
      <c r="BVT39" s="224"/>
      <c r="BVU39" s="224"/>
      <c r="BVV39" s="224"/>
      <c r="BVW39" s="224"/>
      <c r="BVX39" s="224"/>
      <c r="BVY39" s="224"/>
      <c r="BVZ39" s="224"/>
      <c r="BWA39" s="224"/>
      <c r="BWB39" s="224"/>
      <c r="BWC39" s="224"/>
      <c r="BWD39" s="224"/>
      <c r="BWE39" s="224"/>
      <c r="BWF39" s="224"/>
      <c r="BWG39" s="224"/>
      <c r="BWH39" s="224"/>
      <c r="BWI39" s="224"/>
      <c r="BWJ39" s="224"/>
      <c r="BWK39" s="224"/>
      <c r="BWL39" s="224"/>
      <c r="BWM39" s="224"/>
      <c r="BWN39" s="224"/>
      <c r="BWO39" s="224"/>
      <c r="BWP39" s="224"/>
      <c r="BWQ39" s="224"/>
      <c r="BWR39" s="224"/>
      <c r="BWS39" s="224"/>
      <c r="BWT39" s="224"/>
      <c r="BWU39" s="224"/>
      <c r="BWV39" s="224"/>
      <c r="BWW39" s="224"/>
      <c r="BWX39" s="224"/>
      <c r="BWY39" s="224"/>
      <c r="BWZ39" s="224"/>
      <c r="BXA39" s="224"/>
      <c r="BXB39" s="224"/>
      <c r="BXC39" s="224"/>
      <c r="BXD39" s="224"/>
      <c r="BXE39" s="224"/>
      <c r="BXF39" s="224"/>
      <c r="BXG39" s="224"/>
      <c r="BXH39" s="224"/>
      <c r="BXI39" s="224"/>
      <c r="BXJ39" s="224"/>
      <c r="BXK39" s="224"/>
      <c r="BXL39" s="224"/>
      <c r="BXM39" s="224"/>
      <c r="BXN39" s="224"/>
      <c r="BXO39" s="224"/>
      <c r="BXP39" s="224"/>
      <c r="BXQ39" s="224"/>
      <c r="BXR39" s="224"/>
      <c r="BXS39" s="224"/>
      <c r="BXT39" s="224"/>
      <c r="BXU39" s="224"/>
      <c r="BXV39" s="224"/>
      <c r="BXW39" s="224"/>
      <c r="BXX39" s="224"/>
      <c r="BXY39" s="224"/>
      <c r="BXZ39" s="224"/>
      <c r="BYA39" s="224"/>
      <c r="BYB39" s="224"/>
      <c r="BYC39" s="224"/>
      <c r="BYD39" s="224"/>
      <c r="BYE39" s="224"/>
      <c r="BYF39" s="224"/>
      <c r="BYG39" s="224"/>
      <c r="BYH39" s="224"/>
      <c r="BYI39" s="224"/>
      <c r="BYJ39" s="224"/>
      <c r="BYK39" s="224"/>
      <c r="BYL39" s="224"/>
      <c r="BYM39" s="224"/>
      <c r="BYN39" s="224"/>
      <c r="BYO39" s="224"/>
      <c r="BYP39" s="224"/>
      <c r="BYQ39" s="224"/>
      <c r="BYR39" s="224"/>
      <c r="BYS39" s="224"/>
      <c r="BYT39" s="224"/>
      <c r="BYU39" s="224"/>
      <c r="BYV39" s="224"/>
      <c r="BYW39" s="224"/>
      <c r="BYX39" s="224"/>
      <c r="BYY39" s="224"/>
      <c r="BYZ39" s="224"/>
      <c r="BZA39" s="224"/>
      <c r="BZB39" s="224"/>
      <c r="BZC39" s="224"/>
      <c r="BZD39" s="224"/>
      <c r="BZE39" s="224"/>
      <c r="BZF39" s="224"/>
      <c r="BZG39" s="224"/>
      <c r="BZH39" s="224"/>
      <c r="BZI39" s="224"/>
      <c r="BZJ39" s="224"/>
      <c r="BZK39" s="224"/>
      <c r="BZL39" s="224"/>
      <c r="BZM39" s="224"/>
      <c r="BZN39" s="224"/>
      <c r="BZO39" s="224"/>
      <c r="BZP39" s="224"/>
      <c r="BZQ39" s="224"/>
      <c r="BZR39" s="224"/>
      <c r="BZS39" s="224"/>
      <c r="BZT39" s="224"/>
      <c r="BZU39" s="224"/>
      <c r="BZV39" s="224"/>
      <c r="BZW39" s="224"/>
      <c r="BZX39" s="224"/>
      <c r="BZY39" s="224"/>
      <c r="BZZ39" s="224"/>
      <c r="CAA39" s="224"/>
      <c r="CAB39" s="224"/>
      <c r="CAC39" s="224"/>
      <c r="CAD39" s="224"/>
      <c r="CAE39" s="224"/>
      <c r="CAF39" s="224"/>
      <c r="CAG39" s="224"/>
      <c r="CAH39" s="224"/>
      <c r="CAI39" s="224"/>
      <c r="CAJ39" s="224"/>
      <c r="CAK39" s="224"/>
      <c r="CAL39" s="224"/>
      <c r="CAM39" s="224"/>
      <c r="CAN39" s="224"/>
      <c r="CAO39" s="224"/>
      <c r="CAP39" s="224"/>
      <c r="CAQ39" s="224"/>
      <c r="CAR39" s="224"/>
      <c r="CAS39" s="224"/>
      <c r="CAT39" s="224"/>
      <c r="CAU39" s="224"/>
      <c r="CAV39" s="224"/>
      <c r="CAW39" s="224"/>
      <c r="CAX39" s="224"/>
      <c r="CAY39" s="224"/>
      <c r="CAZ39" s="224"/>
      <c r="CBA39" s="224"/>
      <c r="CBB39" s="224"/>
      <c r="CBC39" s="224"/>
      <c r="CBD39" s="224"/>
      <c r="CBE39" s="224"/>
      <c r="CBF39" s="224"/>
      <c r="CBG39" s="224"/>
      <c r="CBH39" s="224"/>
      <c r="CBI39" s="224"/>
      <c r="CBJ39" s="224"/>
      <c r="CBK39" s="224"/>
      <c r="CBL39" s="224"/>
      <c r="CBM39" s="224"/>
      <c r="CBN39" s="224"/>
      <c r="CBO39" s="224"/>
      <c r="CBP39" s="224"/>
      <c r="CBQ39" s="224"/>
      <c r="CBR39" s="224"/>
      <c r="CBS39" s="224"/>
      <c r="CBT39" s="224"/>
      <c r="CBU39" s="224"/>
      <c r="CBV39" s="224"/>
      <c r="CBW39" s="224"/>
      <c r="CBX39" s="224"/>
      <c r="CBY39" s="224"/>
      <c r="CBZ39" s="224"/>
      <c r="CCA39" s="224"/>
      <c r="CCB39" s="224"/>
      <c r="CCC39" s="224"/>
      <c r="CCD39" s="224"/>
      <c r="CCE39" s="224"/>
      <c r="CCF39" s="224"/>
      <c r="CCG39" s="224"/>
      <c r="CCH39" s="224"/>
      <c r="CCI39" s="224"/>
      <c r="CCJ39" s="224"/>
      <c r="CCK39" s="224"/>
      <c r="CCL39" s="224"/>
      <c r="CCM39" s="224"/>
      <c r="CCN39" s="224"/>
      <c r="CCO39" s="224"/>
      <c r="CCP39" s="224"/>
      <c r="CCQ39" s="224"/>
      <c r="CCR39" s="224"/>
      <c r="CCS39" s="224"/>
      <c r="CCT39" s="224"/>
      <c r="CCU39" s="224"/>
      <c r="CCV39" s="224"/>
      <c r="CCW39" s="224"/>
      <c r="CCX39" s="224"/>
      <c r="CCY39" s="224"/>
      <c r="CCZ39" s="224"/>
      <c r="CDA39" s="224"/>
      <c r="CDB39" s="224"/>
      <c r="CDC39" s="224"/>
      <c r="CDD39" s="224"/>
      <c r="CDE39" s="224"/>
      <c r="CDF39" s="224"/>
      <c r="CDG39" s="224"/>
      <c r="CDH39" s="224"/>
      <c r="CDI39" s="224"/>
      <c r="CDJ39" s="224"/>
      <c r="CDK39" s="224"/>
      <c r="CDL39" s="224"/>
      <c r="CDM39" s="224"/>
      <c r="CDN39" s="224"/>
      <c r="CDO39" s="224"/>
      <c r="CDP39" s="224"/>
      <c r="CDQ39" s="224"/>
      <c r="CDR39" s="224"/>
      <c r="CDS39" s="224"/>
      <c r="CDT39" s="224"/>
      <c r="CDU39" s="224"/>
      <c r="CDV39" s="224"/>
      <c r="CDW39" s="224"/>
      <c r="CDX39" s="224"/>
      <c r="CDY39" s="224"/>
      <c r="CDZ39" s="224"/>
      <c r="CEA39" s="224"/>
      <c r="CEB39" s="224"/>
      <c r="CEC39" s="224"/>
      <c r="CED39" s="224"/>
      <c r="CEE39" s="224"/>
      <c r="CEF39" s="224"/>
      <c r="CEG39" s="224"/>
      <c r="CEH39" s="224"/>
      <c r="CEI39" s="224"/>
      <c r="CEJ39" s="224"/>
      <c r="CEK39" s="224"/>
      <c r="CEL39" s="224"/>
      <c r="CEM39" s="224"/>
      <c r="CEN39" s="224"/>
      <c r="CEO39" s="224"/>
      <c r="CEP39" s="224"/>
      <c r="CEQ39" s="224"/>
      <c r="CER39" s="224"/>
      <c r="CES39" s="224"/>
      <c r="CET39" s="224"/>
      <c r="CEU39" s="224"/>
      <c r="CEV39" s="224"/>
      <c r="CEW39" s="224"/>
      <c r="CEX39" s="224"/>
      <c r="CEY39" s="224"/>
      <c r="CEZ39" s="224"/>
      <c r="CFA39" s="224"/>
      <c r="CFB39" s="224"/>
      <c r="CFC39" s="224"/>
      <c r="CFD39" s="224"/>
      <c r="CFE39" s="224"/>
      <c r="CFF39" s="224"/>
      <c r="CFG39" s="224"/>
      <c r="CFH39" s="224"/>
      <c r="CFI39" s="224"/>
      <c r="CFJ39" s="224"/>
      <c r="CFK39" s="224"/>
      <c r="CFL39" s="224"/>
      <c r="CFM39" s="224"/>
      <c r="CFN39" s="224"/>
      <c r="CFO39" s="224"/>
      <c r="CFP39" s="224"/>
      <c r="CFQ39" s="224"/>
      <c r="CFR39" s="224"/>
      <c r="CFS39" s="224"/>
      <c r="CFT39" s="224"/>
      <c r="CFU39" s="224"/>
      <c r="CFV39" s="224"/>
      <c r="CFW39" s="224"/>
      <c r="CFX39" s="224"/>
      <c r="CFY39" s="224"/>
      <c r="CFZ39" s="224"/>
      <c r="CGA39" s="224"/>
      <c r="CGB39" s="224"/>
      <c r="CGC39" s="224"/>
      <c r="CGD39" s="224"/>
      <c r="CGE39" s="224"/>
      <c r="CGF39" s="224"/>
      <c r="CGG39" s="224"/>
      <c r="CGH39" s="224"/>
      <c r="CGI39" s="224"/>
      <c r="CGJ39" s="224"/>
      <c r="CGK39" s="224"/>
      <c r="CGL39" s="224"/>
      <c r="CGM39" s="224"/>
      <c r="CGN39" s="224"/>
      <c r="CGO39" s="224"/>
      <c r="CGP39" s="224"/>
      <c r="CGQ39" s="224"/>
      <c r="CGR39" s="224"/>
      <c r="CGS39" s="224"/>
      <c r="CGT39" s="224"/>
      <c r="CGU39" s="224"/>
      <c r="CGV39" s="224"/>
      <c r="CGW39" s="224"/>
      <c r="CGX39" s="224"/>
      <c r="CGY39" s="224"/>
      <c r="CGZ39" s="224"/>
      <c r="CHA39" s="224"/>
      <c r="CHB39" s="224"/>
      <c r="CHC39" s="224"/>
      <c r="CHD39" s="224"/>
      <c r="CHE39" s="224"/>
      <c r="CHF39" s="224"/>
      <c r="CHG39" s="224"/>
      <c r="CHH39" s="224"/>
      <c r="CHI39" s="224"/>
      <c r="CHJ39" s="224"/>
      <c r="CHK39" s="224"/>
      <c r="CHL39" s="224"/>
      <c r="CHM39" s="224"/>
      <c r="CHN39" s="224"/>
      <c r="CHO39" s="224"/>
      <c r="CHP39" s="224"/>
      <c r="CHQ39" s="224"/>
      <c r="CHR39" s="224"/>
      <c r="CHS39" s="224"/>
      <c r="CHT39" s="224"/>
      <c r="CHU39" s="224"/>
      <c r="CHV39" s="224"/>
      <c r="CHW39" s="224"/>
      <c r="CHX39" s="224"/>
      <c r="CHY39" s="224"/>
      <c r="CHZ39" s="224"/>
      <c r="CIA39" s="224"/>
      <c r="CIB39" s="224"/>
      <c r="CIC39" s="224"/>
      <c r="CID39" s="224"/>
      <c r="CIE39" s="224"/>
      <c r="CIF39" s="224"/>
      <c r="CIG39" s="224"/>
      <c r="CIH39" s="224"/>
      <c r="CII39" s="224"/>
      <c r="CIJ39" s="224"/>
      <c r="CIK39" s="224"/>
      <c r="CIL39" s="224"/>
      <c r="CIM39" s="224"/>
      <c r="CIN39" s="224"/>
      <c r="CIO39" s="224"/>
      <c r="CIP39" s="224"/>
      <c r="CIQ39" s="224"/>
      <c r="CIR39" s="224"/>
      <c r="CIS39" s="224"/>
      <c r="CIT39" s="224"/>
      <c r="CIU39" s="224"/>
      <c r="CIV39" s="224"/>
      <c r="CIW39" s="224"/>
      <c r="CIX39" s="224"/>
      <c r="CIY39" s="224"/>
      <c r="CIZ39" s="224"/>
      <c r="CJA39" s="224"/>
      <c r="CJB39" s="224"/>
      <c r="CJC39" s="224"/>
      <c r="CJD39" s="224"/>
      <c r="CJE39" s="224"/>
      <c r="CJF39" s="224"/>
      <c r="CJG39" s="224"/>
      <c r="CJH39" s="224"/>
      <c r="CJI39" s="224"/>
      <c r="CJJ39" s="224"/>
      <c r="CJK39" s="224"/>
      <c r="CJL39" s="224"/>
      <c r="CJM39" s="224"/>
      <c r="CJN39" s="224"/>
      <c r="CJO39" s="224"/>
      <c r="CJP39" s="224"/>
      <c r="CJQ39" s="224"/>
      <c r="CJR39" s="224"/>
      <c r="CJS39" s="224"/>
      <c r="CJT39" s="224"/>
      <c r="CJU39" s="224"/>
      <c r="CJV39" s="224"/>
      <c r="CJW39" s="224"/>
      <c r="CJX39" s="224"/>
      <c r="CJY39" s="224"/>
      <c r="CJZ39" s="224"/>
      <c r="CKA39" s="224"/>
      <c r="CKB39" s="224"/>
      <c r="CKC39" s="224"/>
      <c r="CKD39" s="224"/>
      <c r="CKE39" s="224"/>
      <c r="CKF39" s="224"/>
      <c r="CKG39" s="224"/>
      <c r="CKH39" s="224"/>
      <c r="CKI39" s="224"/>
      <c r="CKJ39" s="224"/>
      <c r="CKK39" s="224"/>
      <c r="CKL39" s="224"/>
      <c r="CKM39" s="224"/>
      <c r="CKN39" s="224"/>
      <c r="CKO39" s="224"/>
      <c r="CKP39" s="224"/>
      <c r="CKQ39" s="224"/>
      <c r="CKR39" s="224"/>
      <c r="CKS39" s="224"/>
      <c r="CKT39" s="224"/>
      <c r="CKU39" s="224"/>
      <c r="CKV39" s="224"/>
      <c r="CKW39" s="224"/>
      <c r="CKX39" s="224"/>
      <c r="CKY39" s="224"/>
      <c r="CKZ39" s="224"/>
      <c r="CLA39" s="224"/>
      <c r="CLB39" s="224"/>
      <c r="CLC39" s="224"/>
      <c r="CLD39" s="224"/>
      <c r="CLE39" s="224"/>
      <c r="CLF39" s="224"/>
      <c r="CLG39" s="224"/>
      <c r="CLH39" s="224"/>
      <c r="CLI39" s="224"/>
      <c r="CLJ39" s="224"/>
      <c r="CLK39" s="224"/>
      <c r="CLL39" s="224"/>
      <c r="CLM39" s="224"/>
      <c r="CLN39" s="224"/>
      <c r="CLO39" s="224"/>
      <c r="CLP39" s="224"/>
      <c r="CLQ39" s="224"/>
      <c r="CLR39" s="224"/>
      <c r="CLS39" s="224"/>
      <c r="CLT39" s="224"/>
      <c r="CLU39" s="224"/>
      <c r="CLV39" s="224"/>
      <c r="CLW39" s="224"/>
      <c r="CLX39" s="224"/>
      <c r="CLY39" s="224"/>
      <c r="CLZ39" s="224"/>
      <c r="CMA39" s="224"/>
      <c r="CMB39" s="224"/>
      <c r="CMC39" s="224"/>
      <c r="CMD39" s="224"/>
      <c r="CME39" s="224"/>
      <c r="CMF39" s="224"/>
      <c r="CMG39" s="224"/>
      <c r="CMH39" s="224"/>
      <c r="CMI39" s="224"/>
      <c r="CMJ39" s="224"/>
      <c r="CMK39" s="224"/>
      <c r="CML39" s="224"/>
      <c r="CMM39" s="224"/>
      <c r="CMN39" s="224"/>
      <c r="CMO39" s="224"/>
      <c r="CMP39" s="224"/>
      <c r="CMQ39" s="224"/>
      <c r="CMR39" s="224"/>
      <c r="CMS39" s="224"/>
      <c r="CMT39" s="224"/>
      <c r="CMU39" s="224"/>
      <c r="CMV39" s="224"/>
      <c r="CMW39" s="224"/>
      <c r="CMX39" s="224"/>
      <c r="CMY39" s="224"/>
      <c r="CMZ39" s="224"/>
      <c r="CNA39" s="224"/>
      <c r="CNB39" s="224"/>
      <c r="CNC39" s="224"/>
      <c r="CND39" s="224"/>
      <c r="CNE39" s="224"/>
      <c r="CNF39" s="224"/>
      <c r="CNG39" s="224"/>
      <c r="CNH39" s="224"/>
      <c r="CNI39" s="224"/>
      <c r="CNJ39" s="224"/>
      <c r="CNK39" s="224"/>
      <c r="CNL39" s="224"/>
      <c r="CNM39" s="224"/>
      <c r="CNN39" s="224"/>
      <c r="CNO39" s="224"/>
      <c r="CNP39" s="224"/>
      <c r="CNQ39" s="224"/>
      <c r="CNR39" s="224"/>
      <c r="CNS39" s="224"/>
      <c r="CNT39" s="224"/>
      <c r="CNU39" s="224"/>
      <c r="CNV39" s="224"/>
      <c r="CNW39" s="224"/>
      <c r="CNX39" s="224"/>
      <c r="CNY39" s="224"/>
      <c r="CNZ39" s="224"/>
      <c r="COA39" s="224"/>
      <c r="COB39" s="224"/>
      <c r="COC39" s="224"/>
      <c r="COD39" s="224"/>
      <c r="COE39" s="224"/>
      <c r="COF39" s="224"/>
      <c r="COG39" s="224"/>
      <c r="COH39" s="224"/>
      <c r="COI39" s="224"/>
      <c r="COJ39" s="224"/>
      <c r="COK39" s="224"/>
      <c r="COL39" s="224"/>
      <c r="COM39" s="224"/>
      <c r="CON39" s="224"/>
      <c r="COO39" s="224"/>
      <c r="COP39" s="224"/>
      <c r="COQ39" s="224"/>
      <c r="COR39" s="224"/>
      <c r="COS39" s="224"/>
      <c r="COT39" s="224"/>
      <c r="COU39" s="224"/>
      <c r="COV39" s="224"/>
      <c r="COW39" s="224"/>
      <c r="COX39" s="224"/>
      <c r="COY39" s="224"/>
      <c r="COZ39" s="224"/>
      <c r="CPA39" s="224"/>
      <c r="CPB39" s="224"/>
      <c r="CPC39" s="224"/>
      <c r="CPD39" s="224"/>
      <c r="CPE39" s="224"/>
      <c r="CPF39" s="224"/>
      <c r="CPG39" s="224"/>
      <c r="CPH39" s="224"/>
      <c r="CPI39" s="224"/>
      <c r="CPJ39" s="224"/>
      <c r="CPK39" s="224"/>
      <c r="CPL39" s="224"/>
      <c r="CPM39" s="224"/>
      <c r="CPN39" s="224"/>
      <c r="CPO39" s="224"/>
      <c r="CPP39" s="224"/>
      <c r="CPQ39" s="224"/>
      <c r="CPR39" s="224"/>
      <c r="CPS39" s="224"/>
      <c r="CPT39" s="224"/>
      <c r="CPU39" s="224"/>
      <c r="CPV39" s="224"/>
      <c r="CPW39" s="224"/>
      <c r="CPX39" s="224"/>
      <c r="CPY39" s="224"/>
      <c r="CPZ39" s="224"/>
      <c r="CQA39" s="224"/>
      <c r="CQB39" s="224"/>
      <c r="CQC39" s="224"/>
      <c r="CQD39" s="224"/>
      <c r="CQE39" s="224"/>
      <c r="CQF39" s="224"/>
      <c r="CQG39" s="224"/>
      <c r="CQH39" s="224"/>
      <c r="CQI39" s="224"/>
      <c r="CQJ39" s="224"/>
      <c r="CQK39" s="224"/>
      <c r="CQL39" s="224"/>
      <c r="CQM39" s="224"/>
      <c r="CQN39" s="224"/>
      <c r="CQO39" s="224"/>
      <c r="CQP39" s="224"/>
      <c r="CQQ39" s="224"/>
      <c r="CQR39" s="224"/>
      <c r="CQS39" s="224"/>
      <c r="CQT39" s="224"/>
      <c r="CQU39" s="224"/>
      <c r="CQV39" s="224"/>
      <c r="CQW39" s="224"/>
      <c r="CQX39" s="224"/>
      <c r="CQY39" s="224"/>
      <c r="CQZ39" s="224"/>
      <c r="CRA39" s="224"/>
      <c r="CRB39" s="224"/>
      <c r="CRC39" s="224"/>
      <c r="CRD39" s="224"/>
      <c r="CRE39" s="224"/>
      <c r="CRF39" s="224"/>
      <c r="CRG39" s="224"/>
      <c r="CRH39" s="224"/>
      <c r="CRI39" s="224"/>
      <c r="CRJ39" s="224"/>
      <c r="CRK39" s="224"/>
      <c r="CRL39" s="224"/>
      <c r="CRM39" s="224"/>
      <c r="CRN39" s="224"/>
      <c r="CRO39" s="224"/>
      <c r="CRP39" s="224"/>
      <c r="CRQ39" s="224"/>
      <c r="CRR39" s="224"/>
      <c r="CRS39" s="224"/>
      <c r="CRT39" s="224"/>
      <c r="CRU39" s="224"/>
      <c r="CRV39" s="224"/>
      <c r="CRW39" s="224"/>
      <c r="CRX39" s="224"/>
      <c r="CRY39" s="224"/>
      <c r="CRZ39" s="224"/>
      <c r="CSA39" s="224"/>
      <c r="CSB39" s="224"/>
      <c r="CSC39" s="224"/>
      <c r="CSD39" s="224"/>
      <c r="CSE39" s="224"/>
      <c r="CSF39" s="224"/>
      <c r="CSG39" s="224"/>
      <c r="CSH39" s="224"/>
      <c r="CSI39" s="224"/>
      <c r="CSJ39" s="224"/>
      <c r="CSK39" s="224"/>
      <c r="CSL39" s="224"/>
      <c r="CSM39" s="224"/>
      <c r="CSN39" s="224"/>
      <c r="CSO39" s="224"/>
      <c r="CSP39" s="224"/>
      <c r="CSQ39" s="224"/>
      <c r="CSR39" s="224"/>
      <c r="CSS39" s="224"/>
      <c r="CST39" s="224"/>
      <c r="CSU39" s="224"/>
      <c r="CSV39" s="224"/>
      <c r="CSW39" s="224"/>
      <c r="CSX39" s="224"/>
      <c r="CSY39" s="224"/>
      <c r="CSZ39" s="224"/>
      <c r="CTA39" s="224"/>
      <c r="CTB39" s="224"/>
      <c r="CTC39" s="224"/>
      <c r="CTD39" s="224"/>
      <c r="CTE39" s="224"/>
      <c r="CTF39" s="224"/>
      <c r="CTG39" s="224"/>
      <c r="CTH39" s="224"/>
      <c r="CTI39" s="224"/>
      <c r="CTJ39" s="224"/>
      <c r="CTK39" s="224"/>
      <c r="CTL39" s="224"/>
      <c r="CTM39" s="224"/>
      <c r="CTN39" s="224"/>
      <c r="CTO39" s="224"/>
      <c r="CTP39" s="224"/>
      <c r="CTQ39" s="224"/>
      <c r="CTR39" s="224"/>
      <c r="CTS39" s="224"/>
      <c r="CTT39" s="224"/>
      <c r="CTU39" s="224"/>
      <c r="CTV39" s="224"/>
      <c r="CTW39" s="224"/>
      <c r="CTX39" s="224"/>
      <c r="CTY39" s="224"/>
      <c r="CTZ39" s="224"/>
      <c r="CUA39" s="224"/>
    </row>
    <row r="40" spans="1:2575">
      <c r="A40" s="47" t="s">
        <v>14</v>
      </c>
    </row>
    <row r="41" spans="1:2575">
      <c r="A41" s="70" t="s">
        <v>15</v>
      </c>
    </row>
    <row r="42" spans="1:2575">
      <c r="A42" s="70" t="s">
        <v>16</v>
      </c>
    </row>
    <row r="43" spans="1:2575" ht="11.45" customHeight="1">
      <c r="A43" s="71" t="s">
        <v>17</v>
      </c>
    </row>
    <row r="44" spans="1:2575">
      <c r="A44" s="48" t="s">
        <v>18</v>
      </c>
    </row>
    <row r="46" spans="1:2575">
      <c r="A46" s="47" t="s">
        <v>19</v>
      </c>
    </row>
    <row r="47" spans="1:2575" ht="60">
      <c r="A47" s="79" t="s">
        <v>54</v>
      </c>
    </row>
    <row r="48" spans="1:2575" ht="38.25" customHeight="1">
      <c r="A48" s="226" t="str">
        <f>'RO | commission'!A28</f>
        <v>Тариф доступен на период 01.10.25-29.12.25, включительно</v>
      </c>
    </row>
    <row r="49" spans="1:1">
      <c r="A49" s="227" t="str">
        <f>'RO | commission'!A29</f>
        <v>Тариф не доступен на период 01.11.25-02.11.25, включительно</v>
      </c>
    </row>
  </sheetData>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sheetPr>
  <dimension ref="A1:CUA47"/>
  <sheetViews>
    <sheetView workbookViewId="0">
      <pane xSplit="1" topLeftCell="B1" activePane="topRight" state="frozen"/>
      <selection pane="topRight" activeCell="H1" sqref="H1:I1048576"/>
    </sheetView>
  </sheetViews>
  <sheetFormatPr defaultColWidth="9" defaultRowHeight="12"/>
  <cols>
    <col min="1" max="1" width="84.140625" style="166" customWidth="1"/>
    <col min="2" max="16384" width="9" style="166"/>
  </cols>
  <sheetData>
    <row r="1" spans="1:5">
      <c r="A1" s="2" t="s">
        <v>52</v>
      </c>
    </row>
    <row r="2" spans="1:5">
      <c r="A2" s="164" t="s">
        <v>53</v>
      </c>
    </row>
    <row r="3" spans="1:5">
      <c r="A3" s="2"/>
    </row>
    <row r="4" spans="1:5">
      <c r="A4" s="36" t="s">
        <v>2</v>
      </c>
      <c r="B4" s="222">
        <f>'RO | commission'!B4</f>
        <v>46017</v>
      </c>
      <c r="C4" s="222">
        <f>'RO | commission'!C4</f>
        <v>46018</v>
      </c>
      <c r="D4" s="222">
        <f>'RO | commission'!D4</f>
        <v>46019</v>
      </c>
      <c r="E4" s="222">
        <f>'RO | commission'!E4</f>
        <v>46020</v>
      </c>
    </row>
    <row r="5" spans="1:5" s="208" customFormat="1" ht="22.35" customHeight="1">
      <c r="A5" s="151"/>
      <c r="B5" s="222">
        <f>'RO | commission'!B5</f>
        <v>46017</v>
      </c>
      <c r="C5" s="222">
        <f>'RO | commission'!C5</f>
        <v>46018</v>
      </c>
      <c r="D5" s="222">
        <f>'RO | commission'!D5</f>
        <v>46019</v>
      </c>
      <c r="E5" s="222">
        <f>'RO | commission'!E5</f>
        <v>46020</v>
      </c>
    </row>
    <row r="6" spans="1:5" s="165" customFormat="1" ht="10.35" customHeight="1">
      <c r="A6" s="39" t="s">
        <v>4</v>
      </c>
    </row>
    <row r="7" spans="1:5" s="165" customFormat="1" ht="10.35" customHeight="1">
      <c r="A7" s="40">
        <v>1</v>
      </c>
      <c r="B7" s="39">
        <f>'RO | commission'!B7</f>
        <v>15500</v>
      </c>
      <c r="C7" s="39">
        <f>'RO | commission'!C7</f>
        <v>15500</v>
      </c>
      <c r="D7" s="39">
        <f>'RO | commission'!D7</f>
        <v>17100</v>
      </c>
      <c r="E7" s="39">
        <f>'RO | commission'!E7</f>
        <v>20600</v>
      </c>
    </row>
    <row r="8" spans="1:5" s="165" customFormat="1" ht="10.35" customHeight="1">
      <c r="A8" s="39" t="s">
        <v>5</v>
      </c>
      <c r="B8" s="39"/>
      <c r="C8" s="39"/>
      <c r="D8" s="39"/>
      <c r="E8" s="39"/>
    </row>
    <row r="9" spans="1:5" s="165" customFormat="1" ht="10.35" customHeight="1">
      <c r="A9" s="40">
        <v>1</v>
      </c>
      <c r="B9" s="39">
        <f>'RO | commission'!B9</f>
        <v>16500</v>
      </c>
      <c r="C9" s="39">
        <f>'RO | commission'!C9</f>
        <v>16500</v>
      </c>
      <c r="D9" s="39">
        <f>'RO | commission'!D9</f>
        <v>18100</v>
      </c>
      <c r="E9" s="39">
        <f>'RO | commission'!E9</f>
        <v>21600</v>
      </c>
    </row>
    <row r="10" spans="1:5" s="165" customFormat="1" ht="10.35" customHeight="1">
      <c r="A10" s="39" t="s">
        <v>6</v>
      </c>
      <c r="B10" s="39"/>
      <c r="C10" s="39"/>
      <c r="D10" s="39"/>
      <c r="E10" s="39"/>
    </row>
    <row r="11" spans="1:5" s="165" customFormat="1" ht="10.35" customHeight="1">
      <c r="A11" s="40">
        <v>1</v>
      </c>
      <c r="B11" s="39">
        <f>'RO | commission'!B11</f>
        <v>17500</v>
      </c>
      <c r="C11" s="39">
        <f>'RO | commission'!C11</f>
        <v>17500</v>
      </c>
      <c r="D11" s="39">
        <f>'RO | commission'!D11</f>
        <v>19100</v>
      </c>
      <c r="E11" s="39">
        <f>'RO | commission'!E11</f>
        <v>22600</v>
      </c>
    </row>
    <row r="12" spans="1:5" s="165" customFormat="1" ht="10.35" customHeight="1">
      <c r="A12" s="39" t="s">
        <v>7</v>
      </c>
      <c r="B12" s="39"/>
      <c r="C12" s="39"/>
      <c r="D12" s="39"/>
      <c r="E12" s="39"/>
    </row>
    <row r="13" spans="1:5" s="165" customFormat="1" ht="10.35" customHeight="1">
      <c r="A13" s="40">
        <v>1</v>
      </c>
      <c r="B13" s="39">
        <f>'RO | commission'!B13</f>
        <v>18500</v>
      </c>
      <c r="C13" s="39">
        <f>'RO | commission'!C13</f>
        <v>18500</v>
      </c>
      <c r="D13" s="39">
        <f>'RO | commission'!D13</f>
        <v>20100</v>
      </c>
      <c r="E13" s="39">
        <f>'RO | commission'!E13</f>
        <v>24600</v>
      </c>
    </row>
    <row r="14" spans="1:5" s="165" customFormat="1" ht="10.35" customHeight="1">
      <c r="A14" s="93" t="s">
        <v>57</v>
      </c>
      <c r="B14" s="39"/>
      <c r="C14" s="39"/>
      <c r="D14" s="39"/>
      <c r="E14" s="39"/>
    </row>
    <row r="15" spans="1:5" s="165" customFormat="1" ht="10.35" customHeight="1">
      <c r="A15" s="40">
        <v>1</v>
      </c>
      <c r="B15" s="39">
        <f t="shared" ref="B15:D15" si="0">B9</f>
        <v>16500</v>
      </c>
      <c r="C15" s="39">
        <f t="shared" si="0"/>
        <v>16500</v>
      </c>
      <c r="D15" s="39">
        <f t="shared" si="0"/>
        <v>18100</v>
      </c>
      <c r="E15" s="39">
        <f t="shared" ref="E15" si="1">E9</f>
        <v>21600</v>
      </c>
    </row>
    <row r="16" spans="1:5" s="165" customFormat="1" ht="10.35" customHeight="1">
      <c r="A16" s="39" t="s">
        <v>9</v>
      </c>
      <c r="B16" s="39"/>
      <c r="C16" s="39"/>
      <c r="D16" s="39"/>
      <c r="E16" s="39"/>
    </row>
    <row r="17" spans="1:2575" s="165" customFormat="1" ht="10.35" customHeight="1">
      <c r="A17" s="40">
        <v>1</v>
      </c>
      <c r="B17" s="39">
        <f>'RO | commission'!B17</f>
        <v>19500</v>
      </c>
      <c r="C17" s="39">
        <f>'RO | commission'!C17</f>
        <v>19500</v>
      </c>
      <c r="D17" s="39">
        <f>'RO | commission'!D17</f>
        <v>21100</v>
      </c>
      <c r="E17" s="39">
        <f>'RO | commission'!E17</f>
        <v>28600</v>
      </c>
    </row>
    <row r="18" spans="1:2575" s="165" customFormat="1" ht="10.35" customHeight="1">
      <c r="A18" s="39" t="s">
        <v>10</v>
      </c>
      <c r="B18" s="39"/>
      <c r="C18" s="39"/>
      <c r="D18" s="39"/>
      <c r="E18" s="39"/>
    </row>
    <row r="19" spans="1:2575" s="165" customFormat="1" ht="10.35" customHeight="1">
      <c r="A19" s="40">
        <v>1</v>
      </c>
      <c r="B19" s="39">
        <f>'RO | commission'!B19</f>
        <v>30500</v>
      </c>
      <c r="C19" s="39">
        <f>'RO | commission'!C19</f>
        <v>30500</v>
      </c>
      <c r="D19" s="39">
        <f>'RO | commission'!D19</f>
        <v>32100</v>
      </c>
      <c r="E19" s="39">
        <f>'RO | commission'!E19</f>
        <v>50600</v>
      </c>
    </row>
    <row r="20" spans="1:2575" s="165" customFormat="1" ht="10.35" customHeight="1">
      <c r="A20" s="147"/>
      <c r="B20" s="223"/>
      <c r="C20" s="223"/>
      <c r="D20" s="223"/>
      <c r="E20" s="223"/>
      <c r="F20" s="224"/>
      <c r="G20" s="224"/>
      <c r="H20" s="224"/>
      <c r="I20" s="224"/>
      <c r="J20" s="224"/>
      <c r="K20" s="224"/>
      <c r="L20" s="224"/>
      <c r="M20" s="224"/>
      <c r="N20" s="224"/>
      <c r="O20" s="224"/>
      <c r="P20" s="224"/>
      <c r="Q20" s="224"/>
      <c r="R20" s="224"/>
      <c r="S20" s="224"/>
      <c r="T20" s="224"/>
      <c r="U20" s="224"/>
      <c r="V20" s="224"/>
      <c r="W20" s="224"/>
      <c r="X20" s="224"/>
      <c r="Y20" s="224"/>
      <c r="Z20" s="224"/>
      <c r="AA20" s="224"/>
      <c r="AB20" s="224"/>
      <c r="AC20" s="224"/>
      <c r="AD20" s="224"/>
      <c r="AE20" s="224"/>
      <c r="AF20" s="224"/>
      <c r="AG20" s="224"/>
      <c r="AH20" s="224"/>
      <c r="AI20" s="224"/>
      <c r="AJ20" s="224"/>
      <c r="AK20" s="224"/>
      <c r="AL20" s="224"/>
      <c r="AM20" s="224"/>
      <c r="AN20" s="224"/>
      <c r="AO20" s="224"/>
      <c r="AP20" s="224"/>
      <c r="AQ20" s="224"/>
      <c r="AR20" s="224"/>
      <c r="AS20" s="224"/>
      <c r="AT20" s="224"/>
      <c r="AU20" s="224"/>
      <c r="AV20" s="224"/>
      <c r="AW20" s="224"/>
      <c r="AX20" s="224"/>
      <c r="AY20" s="224"/>
      <c r="AZ20" s="224"/>
      <c r="BA20" s="224"/>
      <c r="BB20" s="224"/>
      <c r="BC20" s="224"/>
      <c r="BD20" s="224"/>
      <c r="BE20" s="224"/>
      <c r="BF20" s="224"/>
      <c r="BG20" s="224"/>
      <c r="BH20" s="224"/>
      <c r="BI20" s="224"/>
      <c r="BJ20" s="224"/>
      <c r="BK20" s="224"/>
      <c r="BL20" s="224"/>
      <c r="BM20" s="224"/>
      <c r="BN20" s="224"/>
      <c r="BO20" s="224"/>
      <c r="BP20" s="224"/>
      <c r="BQ20" s="224"/>
      <c r="BR20" s="224"/>
      <c r="BS20" s="224"/>
      <c r="BT20" s="224"/>
      <c r="BU20" s="224"/>
      <c r="BV20" s="224"/>
      <c r="BW20" s="224"/>
      <c r="BX20" s="224"/>
      <c r="BY20" s="224"/>
      <c r="BZ20" s="224"/>
      <c r="CA20" s="224"/>
      <c r="CB20" s="224"/>
      <c r="CC20" s="224"/>
      <c r="CD20" s="224"/>
      <c r="CE20" s="224"/>
      <c r="CF20" s="224"/>
      <c r="CG20" s="224"/>
      <c r="CH20" s="224"/>
      <c r="CI20" s="224"/>
      <c r="CJ20" s="224"/>
      <c r="CK20" s="224"/>
      <c r="CL20" s="224"/>
      <c r="CM20" s="224"/>
      <c r="CN20" s="224"/>
      <c r="CO20" s="224"/>
      <c r="CP20" s="224"/>
      <c r="CQ20" s="224"/>
      <c r="CR20" s="224"/>
      <c r="CS20" s="224"/>
      <c r="CT20" s="224"/>
      <c r="CU20" s="224"/>
      <c r="CV20" s="224"/>
      <c r="CW20" s="224"/>
      <c r="CX20" s="224"/>
      <c r="CY20" s="224"/>
      <c r="CZ20" s="224"/>
      <c r="DA20" s="224"/>
      <c r="DB20" s="224"/>
      <c r="DC20" s="224"/>
      <c r="DD20" s="224"/>
      <c r="DE20" s="224"/>
      <c r="DF20" s="224"/>
      <c r="DG20" s="224"/>
      <c r="DH20" s="224"/>
      <c r="DI20" s="224"/>
      <c r="DJ20" s="224"/>
      <c r="DK20" s="224"/>
      <c r="DL20" s="224"/>
      <c r="DM20" s="224"/>
      <c r="DN20" s="224"/>
      <c r="DO20" s="224"/>
      <c r="DP20" s="224"/>
      <c r="DQ20" s="224"/>
      <c r="DR20" s="224"/>
      <c r="DS20" s="224"/>
      <c r="DT20" s="224"/>
      <c r="DU20" s="224"/>
      <c r="DV20" s="224"/>
      <c r="DW20" s="224"/>
      <c r="DX20" s="224"/>
      <c r="DY20" s="224"/>
      <c r="DZ20" s="224"/>
      <c r="EA20" s="224"/>
      <c r="EB20" s="224"/>
      <c r="EC20" s="224"/>
      <c r="ED20" s="224"/>
      <c r="EE20" s="224"/>
      <c r="EF20" s="224"/>
      <c r="EG20" s="224"/>
      <c r="EH20" s="224"/>
      <c r="EI20" s="224"/>
      <c r="EJ20" s="224"/>
      <c r="EK20" s="224"/>
      <c r="EL20" s="224"/>
      <c r="EM20" s="224"/>
      <c r="EN20" s="224"/>
      <c r="EO20" s="224"/>
      <c r="EP20" s="224"/>
      <c r="EQ20" s="224"/>
      <c r="ER20" s="224"/>
      <c r="ES20" s="224"/>
      <c r="ET20" s="224"/>
      <c r="EU20" s="224"/>
      <c r="EV20" s="224"/>
      <c r="EW20" s="224"/>
      <c r="EX20" s="224"/>
      <c r="EY20" s="224"/>
      <c r="EZ20" s="224"/>
      <c r="FA20" s="224"/>
      <c r="FB20" s="224"/>
      <c r="FC20" s="224"/>
      <c r="FD20" s="224"/>
      <c r="FE20" s="224"/>
      <c r="FF20" s="224"/>
      <c r="FG20" s="224"/>
      <c r="FH20" s="224"/>
      <c r="FI20" s="224"/>
      <c r="FJ20" s="224"/>
      <c r="FK20" s="224"/>
      <c r="FL20" s="224"/>
      <c r="FM20" s="224"/>
      <c r="FN20" s="224"/>
      <c r="FO20" s="224"/>
      <c r="FP20" s="224"/>
      <c r="FQ20" s="224"/>
      <c r="FR20" s="224"/>
      <c r="FS20" s="224"/>
      <c r="FT20" s="224"/>
      <c r="FU20" s="224"/>
      <c r="FV20" s="224"/>
      <c r="FW20" s="224"/>
      <c r="FX20" s="224"/>
      <c r="FY20" s="224"/>
      <c r="FZ20" s="224"/>
      <c r="GA20" s="224"/>
      <c r="GB20" s="224"/>
      <c r="GC20" s="224"/>
      <c r="GD20" s="224"/>
      <c r="GE20" s="224"/>
      <c r="GF20" s="224"/>
      <c r="GG20" s="224"/>
      <c r="GH20" s="224"/>
      <c r="GI20" s="224"/>
      <c r="GJ20" s="224"/>
      <c r="GK20" s="224"/>
      <c r="GL20" s="224"/>
      <c r="GM20" s="224"/>
      <c r="GN20" s="224"/>
      <c r="GO20" s="224"/>
      <c r="GP20" s="224"/>
      <c r="GQ20" s="224"/>
      <c r="GR20" s="224"/>
      <c r="GS20" s="224"/>
      <c r="GT20" s="224"/>
      <c r="GU20" s="224"/>
      <c r="GV20" s="224"/>
      <c r="GW20" s="224"/>
      <c r="GX20" s="224"/>
      <c r="GY20" s="224"/>
      <c r="GZ20" s="224"/>
      <c r="HA20" s="224"/>
      <c r="HB20" s="224"/>
      <c r="HC20" s="224"/>
      <c r="HD20" s="224"/>
      <c r="HE20" s="224"/>
      <c r="HF20" s="224"/>
      <c r="HG20" s="224"/>
      <c r="HH20" s="224"/>
      <c r="HI20" s="224"/>
      <c r="HJ20" s="224"/>
      <c r="HK20" s="224"/>
      <c r="HL20" s="224"/>
      <c r="HM20" s="224"/>
      <c r="HN20" s="224"/>
      <c r="HO20" s="224"/>
      <c r="HP20" s="224"/>
      <c r="HQ20" s="224"/>
      <c r="HR20" s="224"/>
      <c r="HS20" s="224"/>
      <c r="HT20" s="224"/>
      <c r="HU20" s="224"/>
      <c r="HV20" s="224"/>
      <c r="HW20" s="224"/>
      <c r="HX20" s="224"/>
      <c r="HY20" s="224"/>
      <c r="HZ20" s="224"/>
      <c r="IA20" s="224"/>
      <c r="IB20" s="224"/>
      <c r="IC20" s="224"/>
      <c r="ID20" s="224"/>
      <c r="IE20" s="224"/>
      <c r="IF20" s="224"/>
      <c r="IG20" s="224"/>
      <c r="IH20" s="224"/>
      <c r="II20" s="224"/>
      <c r="IJ20" s="224"/>
      <c r="IK20" s="224"/>
      <c r="IL20" s="224"/>
      <c r="IM20" s="224"/>
      <c r="IN20" s="224"/>
      <c r="IO20" s="224"/>
      <c r="IP20" s="224"/>
      <c r="IQ20" s="224"/>
      <c r="IR20" s="224"/>
      <c r="IS20" s="224"/>
      <c r="IT20" s="224"/>
      <c r="IU20" s="224"/>
      <c r="IV20" s="224"/>
      <c r="IW20" s="224"/>
      <c r="IX20" s="224"/>
      <c r="IY20" s="224"/>
      <c r="IZ20" s="224"/>
      <c r="JA20" s="224"/>
      <c r="JB20" s="224"/>
      <c r="JC20" s="224"/>
      <c r="JD20" s="224"/>
      <c r="JE20" s="224"/>
      <c r="JF20" s="224"/>
      <c r="JG20" s="224"/>
      <c r="JH20" s="224"/>
      <c r="JI20" s="224"/>
      <c r="JJ20" s="224"/>
      <c r="JK20" s="224"/>
      <c r="JL20" s="224"/>
      <c r="JM20" s="224"/>
      <c r="JN20" s="224"/>
      <c r="JO20" s="224"/>
      <c r="JP20" s="224"/>
      <c r="JQ20" s="224"/>
      <c r="JR20" s="224"/>
      <c r="JS20" s="224"/>
      <c r="JT20" s="224"/>
      <c r="JU20" s="224"/>
      <c r="JV20" s="224"/>
      <c r="JW20" s="224"/>
      <c r="JX20" s="224"/>
      <c r="JY20" s="224"/>
      <c r="JZ20" s="224"/>
      <c r="KA20" s="224"/>
      <c r="KB20" s="224"/>
      <c r="KC20" s="224"/>
      <c r="KD20" s="224"/>
      <c r="KE20" s="224"/>
      <c r="KF20" s="224"/>
      <c r="KG20" s="224"/>
      <c r="KH20" s="224"/>
      <c r="KI20" s="224"/>
      <c r="KJ20" s="224"/>
      <c r="KK20" s="224"/>
      <c r="KL20" s="224"/>
      <c r="KM20" s="224"/>
      <c r="KN20" s="224"/>
      <c r="KO20" s="224"/>
      <c r="KP20" s="224"/>
      <c r="KQ20" s="224"/>
      <c r="KR20" s="224"/>
      <c r="KS20" s="224"/>
      <c r="KT20" s="224"/>
      <c r="KU20" s="224"/>
      <c r="KV20" s="224"/>
      <c r="KW20" s="224"/>
      <c r="KX20" s="224"/>
      <c r="KY20" s="224"/>
      <c r="KZ20" s="224"/>
      <c r="LA20" s="224"/>
      <c r="LB20" s="224"/>
      <c r="LC20" s="224"/>
      <c r="LD20" s="224"/>
      <c r="LE20" s="224"/>
      <c r="LF20" s="224"/>
      <c r="LG20" s="224"/>
      <c r="LH20" s="224"/>
      <c r="LI20" s="224"/>
      <c r="LJ20" s="224"/>
      <c r="LK20" s="224"/>
      <c r="LL20" s="224"/>
      <c r="LM20" s="224"/>
      <c r="LN20" s="224"/>
      <c r="LO20" s="224"/>
      <c r="LP20" s="224"/>
      <c r="LQ20" s="224"/>
      <c r="LR20" s="224"/>
      <c r="LS20" s="224"/>
      <c r="LT20" s="224"/>
      <c r="LU20" s="224"/>
      <c r="LV20" s="224"/>
      <c r="LW20" s="224"/>
      <c r="LX20" s="224"/>
      <c r="LY20" s="224"/>
      <c r="LZ20" s="224"/>
      <c r="MA20" s="224"/>
      <c r="MB20" s="224"/>
      <c r="MC20" s="224"/>
      <c r="MD20" s="224"/>
      <c r="ME20" s="224"/>
      <c r="MF20" s="224"/>
      <c r="MG20" s="224"/>
      <c r="MH20" s="224"/>
      <c r="MI20" s="224"/>
      <c r="MJ20" s="224"/>
      <c r="MK20" s="224"/>
      <c r="ML20" s="224"/>
      <c r="MM20" s="224"/>
      <c r="MN20" s="224"/>
      <c r="MO20" s="224"/>
      <c r="MP20" s="224"/>
      <c r="MQ20" s="224"/>
      <c r="MR20" s="224"/>
      <c r="MS20" s="224"/>
      <c r="MT20" s="224"/>
      <c r="MU20" s="224"/>
      <c r="MV20" s="224"/>
      <c r="MW20" s="224"/>
      <c r="MX20" s="224"/>
      <c r="MY20" s="224"/>
      <c r="MZ20" s="224"/>
      <c r="NA20" s="224"/>
      <c r="NB20" s="224"/>
      <c r="NC20" s="224"/>
      <c r="ND20" s="224"/>
      <c r="NE20" s="224"/>
      <c r="NF20" s="224"/>
      <c r="NG20" s="224"/>
      <c r="NH20" s="224"/>
      <c r="NI20" s="224"/>
      <c r="NJ20" s="224"/>
      <c r="NK20" s="224"/>
      <c r="NL20" s="224"/>
      <c r="NM20" s="224"/>
      <c r="NN20" s="224"/>
      <c r="NO20" s="224"/>
      <c r="NP20" s="224"/>
      <c r="NQ20" s="224"/>
      <c r="NR20" s="224"/>
      <c r="NS20" s="224"/>
      <c r="NT20" s="224"/>
      <c r="NU20" s="224"/>
      <c r="NV20" s="224"/>
      <c r="NW20" s="224"/>
      <c r="NX20" s="224"/>
      <c r="NY20" s="224"/>
      <c r="NZ20" s="224"/>
      <c r="OA20" s="224"/>
      <c r="OB20" s="224"/>
      <c r="OC20" s="224"/>
      <c r="OD20" s="224"/>
      <c r="OE20" s="224"/>
      <c r="OF20" s="224"/>
      <c r="OG20" s="224"/>
      <c r="OH20" s="224"/>
      <c r="OI20" s="224"/>
      <c r="OJ20" s="224"/>
      <c r="OK20" s="224"/>
      <c r="OL20" s="224"/>
      <c r="OM20" s="224"/>
      <c r="ON20" s="224"/>
      <c r="OO20" s="224"/>
      <c r="OP20" s="224"/>
      <c r="OQ20" s="224"/>
      <c r="OR20" s="224"/>
      <c r="OS20" s="224"/>
      <c r="OT20" s="224"/>
      <c r="OU20" s="224"/>
      <c r="OV20" s="224"/>
      <c r="OW20" s="224"/>
      <c r="OX20" s="224"/>
      <c r="OY20" s="224"/>
      <c r="OZ20" s="224"/>
      <c r="PA20" s="224"/>
      <c r="PB20" s="224"/>
      <c r="PC20" s="224"/>
      <c r="PD20" s="224"/>
      <c r="PE20" s="224"/>
      <c r="PF20" s="224"/>
      <c r="PG20" s="224"/>
      <c r="PH20" s="224"/>
      <c r="PI20" s="224"/>
      <c r="PJ20" s="224"/>
      <c r="PK20" s="224"/>
      <c r="PL20" s="224"/>
      <c r="PM20" s="224"/>
      <c r="PN20" s="224"/>
      <c r="PO20" s="224"/>
      <c r="PP20" s="224"/>
      <c r="PQ20" s="224"/>
      <c r="PR20" s="224"/>
      <c r="PS20" s="224"/>
      <c r="PT20" s="224"/>
      <c r="PU20" s="224"/>
      <c r="PV20" s="224"/>
      <c r="PW20" s="224"/>
      <c r="PX20" s="224"/>
      <c r="PY20" s="224"/>
      <c r="PZ20" s="224"/>
      <c r="QA20" s="224"/>
      <c r="QB20" s="224"/>
      <c r="QC20" s="224"/>
      <c r="QD20" s="224"/>
      <c r="QE20" s="224"/>
      <c r="QF20" s="224"/>
      <c r="QG20" s="224"/>
      <c r="QH20" s="224"/>
      <c r="QI20" s="224"/>
      <c r="QJ20" s="224"/>
      <c r="QK20" s="224"/>
      <c r="QL20" s="224"/>
      <c r="QM20" s="224"/>
      <c r="QN20" s="224"/>
      <c r="QO20" s="224"/>
      <c r="QP20" s="224"/>
      <c r="QQ20" s="224"/>
      <c r="QR20" s="224"/>
      <c r="QS20" s="224"/>
      <c r="QT20" s="224"/>
      <c r="QU20" s="224"/>
      <c r="QV20" s="224"/>
      <c r="QW20" s="224"/>
      <c r="QX20" s="224"/>
      <c r="QY20" s="224"/>
      <c r="QZ20" s="224"/>
      <c r="RA20" s="224"/>
      <c r="RB20" s="224"/>
      <c r="RC20" s="224"/>
      <c r="RD20" s="224"/>
      <c r="RE20" s="224"/>
      <c r="RF20" s="224"/>
      <c r="RG20" s="224"/>
      <c r="RH20" s="224"/>
      <c r="RI20" s="224"/>
      <c r="RJ20" s="224"/>
      <c r="RK20" s="224"/>
      <c r="RL20" s="224"/>
      <c r="RM20" s="224"/>
      <c r="RN20" s="224"/>
      <c r="RO20" s="224"/>
      <c r="RP20" s="224"/>
      <c r="RQ20" s="224"/>
      <c r="RR20" s="224"/>
      <c r="RS20" s="224"/>
      <c r="RT20" s="224"/>
      <c r="RU20" s="224"/>
      <c r="RV20" s="224"/>
      <c r="RW20" s="224"/>
      <c r="RX20" s="224"/>
      <c r="RY20" s="224"/>
      <c r="RZ20" s="224"/>
      <c r="SA20" s="224"/>
      <c r="SB20" s="224"/>
      <c r="SC20" s="224"/>
      <c r="SD20" s="224"/>
      <c r="SE20" s="224"/>
      <c r="SF20" s="224"/>
      <c r="SG20" s="224"/>
      <c r="SH20" s="224"/>
      <c r="SI20" s="224"/>
      <c r="SJ20" s="224"/>
      <c r="SK20" s="224"/>
      <c r="SL20" s="224"/>
      <c r="SM20" s="224"/>
      <c r="SN20" s="224"/>
      <c r="SO20" s="224"/>
      <c r="SP20" s="224"/>
      <c r="SQ20" s="224"/>
      <c r="SR20" s="224"/>
      <c r="SS20" s="224"/>
      <c r="ST20" s="224"/>
      <c r="SU20" s="224"/>
      <c r="SV20" s="224"/>
      <c r="SW20" s="224"/>
      <c r="SX20" s="224"/>
      <c r="SY20" s="224"/>
      <c r="SZ20" s="224"/>
      <c r="TA20" s="224"/>
      <c r="TB20" s="224"/>
      <c r="TC20" s="224"/>
      <c r="TD20" s="224"/>
      <c r="TE20" s="224"/>
      <c r="TF20" s="224"/>
      <c r="TG20" s="224"/>
      <c r="TH20" s="224"/>
      <c r="TI20" s="224"/>
      <c r="TJ20" s="224"/>
      <c r="TK20" s="224"/>
      <c r="TL20" s="224"/>
      <c r="TM20" s="224"/>
      <c r="TN20" s="224"/>
      <c r="TO20" s="224"/>
      <c r="TP20" s="224"/>
      <c r="TQ20" s="224"/>
      <c r="TR20" s="224"/>
      <c r="TS20" s="224"/>
      <c r="TT20" s="224"/>
      <c r="TU20" s="224"/>
      <c r="TV20" s="224"/>
      <c r="TW20" s="224"/>
      <c r="TX20" s="224"/>
      <c r="TY20" s="224"/>
      <c r="TZ20" s="224"/>
      <c r="UA20" s="224"/>
      <c r="UB20" s="224"/>
      <c r="UC20" s="224"/>
      <c r="UD20" s="224"/>
      <c r="UE20" s="224"/>
      <c r="UF20" s="224"/>
      <c r="UG20" s="224"/>
      <c r="UH20" s="224"/>
      <c r="UI20" s="224"/>
      <c r="UJ20" s="224"/>
      <c r="UK20" s="224"/>
      <c r="UL20" s="224"/>
      <c r="UM20" s="224"/>
      <c r="UN20" s="224"/>
      <c r="UO20" s="224"/>
      <c r="UP20" s="224"/>
      <c r="UQ20" s="224"/>
      <c r="UR20" s="224"/>
      <c r="US20" s="224"/>
      <c r="UT20" s="224"/>
      <c r="UU20" s="224"/>
      <c r="UV20" s="224"/>
      <c r="UW20" s="224"/>
      <c r="UX20" s="224"/>
      <c r="UY20" s="224"/>
      <c r="UZ20" s="224"/>
      <c r="VA20" s="224"/>
      <c r="VB20" s="224"/>
      <c r="VC20" s="224"/>
      <c r="VD20" s="224"/>
      <c r="VE20" s="224"/>
      <c r="VF20" s="224"/>
      <c r="VG20" s="224"/>
      <c r="VH20" s="224"/>
      <c r="VI20" s="224"/>
      <c r="VJ20" s="224"/>
      <c r="VK20" s="224"/>
      <c r="VL20" s="224"/>
      <c r="VM20" s="224"/>
      <c r="VN20" s="224"/>
      <c r="VO20" s="224"/>
      <c r="VP20" s="224"/>
      <c r="VQ20" s="224"/>
      <c r="VR20" s="224"/>
      <c r="VS20" s="224"/>
      <c r="VT20" s="224"/>
      <c r="VU20" s="224"/>
      <c r="VV20" s="224"/>
      <c r="VW20" s="224"/>
      <c r="VX20" s="224"/>
      <c r="VY20" s="224"/>
      <c r="VZ20" s="224"/>
      <c r="WA20" s="224"/>
      <c r="WB20" s="224"/>
      <c r="WC20" s="224"/>
      <c r="WD20" s="224"/>
      <c r="WE20" s="224"/>
      <c r="WF20" s="224"/>
      <c r="WG20" s="224"/>
      <c r="WH20" s="224"/>
      <c r="WI20" s="224"/>
      <c r="WJ20" s="224"/>
      <c r="WK20" s="224"/>
      <c r="WL20" s="224"/>
      <c r="WM20" s="224"/>
      <c r="WN20" s="224"/>
      <c r="WO20" s="224"/>
      <c r="WP20" s="224"/>
      <c r="WQ20" s="224"/>
      <c r="WR20" s="224"/>
      <c r="WS20" s="224"/>
      <c r="WT20" s="224"/>
      <c r="WU20" s="224"/>
      <c r="WV20" s="224"/>
      <c r="WW20" s="224"/>
      <c r="WX20" s="224"/>
      <c r="WY20" s="224"/>
      <c r="WZ20" s="224"/>
      <c r="XA20" s="224"/>
      <c r="XB20" s="224"/>
      <c r="XC20" s="224"/>
      <c r="XD20" s="224"/>
      <c r="XE20" s="224"/>
      <c r="XF20" s="224"/>
      <c r="XG20" s="224"/>
      <c r="XH20" s="224"/>
      <c r="XI20" s="224"/>
      <c r="XJ20" s="224"/>
      <c r="XK20" s="224"/>
      <c r="XL20" s="224"/>
      <c r="XM20" s="224"/>
      <c r="XN20" s="224"/>
      <c r="XO20" s="224"/>
      <c r="XP20" s="224"/>
      <c r="XQ20" s="224"/>
      <c r="XR20" s="224"/>
      <c r="XS20" s="224"/>
      <c r="XT20" s="224"/>
      <c r="XU20" s="224"/>
      <c r="XV20" s="224"/>
      <c r="XW20" s="224"/>
      <c r="XX20" s="224"/>
      <c r="XY20" s="224"/>
      <c r="XZ20" s="224"/>
      <c r="YA20" s="224"/>
      <c r="YB20" s="224"/>
      <c r="YC20" s="224"/>
      <c r="YD20" s="224"/>
      <c r="YE20" s="224"/>
      <c r="YF20" s="224"/>
      <c r="YG20" s="224"/>
      <c r="YH20" s="224"/>
      <c r="YI20" s="224"/>
      <c r="YJ20" s="224"/>
      <c r="YK20" s="224"/>
      <c r="YL20" s="224"/>
      <c r="YM20" s="224"/>
      <c r="YN20" s="224"/>
      <c r="YO20" s="224"/>
      <c r="YP20" s="224"/>
      <c r="YQ20" s="224"/>
      <c r="YR20" s="224"/>
      <c r="YS20" s="224"/>
      <c r="YT20" s="224"/>
      <c r="YU20" s="224"/>
      <c r="YV20" s="224"/>
      <c r="YW20" s="224"/>
      <c r="YX20" s="224"/>
      <c r="YY20" s="224"/>
      <c r="YZ20" s="224"/>
      <c r="ZA20" s="224"/>
      <c r="ZB20" s="224"/>
      <c r="ZC20" s="224"/>
      <c r="ZD20" s="224"/>
      <c r="ZE20" s="224"/>
      <c r="ZF20" s="224"/>
      <c r="ZG20" s="224"/>
      <c r="ZH20" s="224"/>
      <c r="ZI20" s="224"/>
      <c r="ZJ20" s="224"/>
      <c r="ZK20" s="224"/>
      <c r="ZL20" s="224"/>
      <c r="ZM20" s="224"/>
      <c r="ZN20" s="224"/>
      <c r="ZO20" s="224"/>
      <c r="ZP20" s="224"/>
      <c r="ZQ20" s="224"/>
      <c r="ZR20" s="224"/>
      <c r="ZS20" s="224"/>
      <c r="ZT20" s="224"/>
      <c r="ZU20" s="224"/>
      <c r="ZV20" s="224"/>
      <c r="ZW20" s="224"/>
      <c r="ZX20" s="224"/>
      <c r="ZY20" s="224"/>
      <c r="ZZ20" s="224"/>
      <c r="AAA20" s="224"/>
      <c r="AAB20" s="224"/>
      <c r="AAC20" s="224"/>
      <c r="AAD20" s="224"/>
      <c r="AAE20" s="224"/>
      <c r="AAF20" s="224"/>
      <c r="AAG20" s="224"/>
      <c r="AAH20" s="224"/>
      <c r="AAI20" s="224"/>
      <c r="AAJ20" s="224"/>
      <c r="AAK20" s="224"/>
      <c r="AAL20" s="224"/>
      <c r="AAM20" s="224"/>
      <c r="AAN20" s="224"/>
      <c r="AAO20" s="224"/>
      <c r="AAP20" s="224"/>
      <c r="AAQ20" s="224"/>
      <c r="AAR20" s="224"/>
      <c r="AAS20" s="224"/>
      <c r="AAT20" s="224"/>
      <c r="AAU20" s="224"/>
      <c r="AAV20" s="224"/>
      <c r="AAW20" s="224"/>
      <c r="AAX20" s="224"/>
      <c r="AAY20" s="224"/>
      <c r="AAZ20" s="224"/>
      <c r="ABA20" s="224"/>
      <c r="ABB20" s="224"/>
      <c r="ABC20" s="224"/>
      <c r="ABD20" s="224"/>
      <c r="ABE20" s="224"/>
      <c r="ABF20" s="224"/>
      <c r="ABG20" s="224"/>
      <c r="ABH20" s="224"/>
      <c r="ABI20" s="224"/>
      <c r="ABJ20" s="224"/>
      <c r="ABK20" s="224"/>
      <c r="ABL20" s="224"/>
      <c r="ABM20" s="224"/>
      <c r="ABN20" s="224"/>
      <c r="ABO20" s="224"/>
      <c r="ABP20" s="224"/>
      <c r="ABQ20" s="224"/>
      <c r="ABR20" s="224"/>
      <c r="ABS20" s="224"/>
      <c r="ABT20" s="224"/>
      <c r="ABU20" s="224"/>
      <c r="ABV20" s="224"/>
      <c r="ABW20" s="224"/>
      <c r="ABX20" s="224"/>
      <c r="ABY20" s="224"/>
      <c r="ABZ20" s="224"/>
      <c r="ACA20" s="224"/>
      <c r="ACB20" s="224"/>
      <c r="ACC20" s="224"/>
      <c r="ACD20" s="224"/>
      <c r="ACE20" s="224"/>
      <c r="ACF20" s="224"/>
      <c r="ACG20" s="224"/>
      <c r="ACH20" s="224"/>
      <c r="ACI20" s="224"/>
      <c r="ACJ20" s="224"/>
      <c r="ACK20" s="224"/>
      <c r="ACL20" s="224"/>
      <c r="ACM20" s="224"/>
      <c r="ACN20" s="224"/>
      <c r="ACO20" s="224"/>
      <c r="ACP20" s="224"/>
      <c r="ACQ20" s="224"/>
      <c r="ACR20" s="224"/>
      <c r="ACS20" s="224"/>
      <c r="ACT20" s="224"/>
      <c r="ACU20" s="224"/>
      <c r="ACV20" s="224"/>
      <c r="ACW20" s="224"/>
      <c r="ACX20" s="224"/>
      <c r="ACY20" s="224"/>
      <c r="ACZ20" s="224"/>
      <c r="ADA20" s="224"/>
      <c r="ADB20" s="224"/>
      <c r="ADC20" s="224"/>
      <c r="ADD20" s="224"/>
      <c r="ADE20" s="224"/>
      <c r="ADF20" s="224"/>
      <c r="ADG20" s="224"/>
      <c r="ADH20" s="224"/>
      <c r="ADI20" s="224"/>
      <c r="ADJ20" s="224"/>
      <c r="ADK20" s="224"/>
      <c r="ADL20" s="224"/>
      <c r="ADM20" s="224"/>
      <c r="ADN20" s="224"/>
      <c r="ADO20" s="224"/>
      <c r="ADP20" s="224"/>
      <c r="ADQ20" s="224"/>
      <c r="ADR20" s="224"/>
      <c r="ADS20" s="224"/>
      <c r="ADT20" s="224"/>
      <c r="ADU20" s="224"/>
      <c r="ADV20" s="224"/>
      <c r="ADW20" s="224"/>
      <c r="ADX20" s="224"/>
      <c r="ADY20" s="224"/>
      <c r="ADZ20" s="224"/>
      <c r="AEA20" s="224"/>
      <c r="AEB20" s="224"/>
      <c r="AEC20" s="224"/>
      <c r="AED20" s="224"/>
      <c r="AEE20" s="224"/>
      <c r="AEF20" s="224"/>
      <c r="AEG20" s="224"/>
      <c r="AEH20" s="224"/>
      <c r="AEI20" s="224"/>
      <c r="AEJ20" s="224"/>
      <c r="AEK20" s="224"/>
      <c r="AEL20" s="224"/>
      <c r="AEM20" s="224"/>
      <c r="AEN20" s="224"/>
      <c r="AEO20" s="224"/>
      <c r="AEP20" s="224"/>
      <c r="AEQ20" s="224"/>
      <c r="AER20" s="224"/>
      <c r="AES20" s="224"/>
      <c r="AET20" s="224"/>
      <c r="AEU20" s="224"/>
      <c r="AEV20" s="224"/>
      <c r="AEW20" s="224"/>
      <c r="AEX20" s="224"/>
      <c r="AEY20" s="224"/>
      <c r="AEZ20" s="224"/>
      <c r="AFA20" s="224"/>
      <c r="AFB20" s="224"/>
      <c r="AFC20" s="224"/>
      <c r="AFD20" s="224"/>
      <c r="AFE20" s="224"/>
      <c r="AFF20" s="224"/>
      <c r="AFG20" s="224"/>
      <c r="AFH20" s="224"/>
      <c r="AFI20" s="224"/>
      <c r="AFJ20" s="224"/>
      <c r="AFK20" s="224"/>
      <c r="AFL20" s="224"/>
      <c r="AFM20" s="224"/>
      <c r="AFN20" s="224"/>
      <c r="AFO20" s="224"/>
      <c r="AFP20" s="224"/>
      <c r="AFQ20" s="224"/>
      <c r="AFR20" s="224"/>
      <c r="AFS20" s="224"/>
      <c r="AFT20" s="224"/>
      <c r="AFU20" s="224"/>
      <c r="AFV20" s="224"/>
      <c r="AFW20" s="224"/>
      <c r="AFX20" s="224"/>
      <c r="AFY20" s="224"/>
      <c r="AFZ20" s="224"/>
      <c r="AGA20" s="224"/>
      <c r="AGB20" s="224"/>
      <c r="AGC20" s="224"/>
      <c r="AGD20" s="224"/>
      <c r="AGE20" s="224"/>
      <c r="AGF20" s="224"/>
      <c r="AGG20" s="224"/>
      <c r="AGH20" s="224"/>
      <c r="AGI20" s="224"/>
      <c r="AGJ20" s="224"/>
      <c r="AGK20" s="224"/>
      <c r="AGL20" s="224"/>
      <c r="AGM20" s="224"/>
      <c r="AGN20" s="224"/>
      <c r="AGO20" s="224"/>
      <c r="AGP20" s="224"/>
      <c r="AGQ20" s="224"/>
      <c r="AGR20" s="224"/>
      <c r="AGS20" s="224"/>
      <c r="AGT20" s="224"/>
      <c r="AGU20" s="224"/>
      <c r="AGV20" s="224"/>
      <c r="AGW20" s="224"/>
      <c r="AGX20" s="224"/>
      <c r="AGY20" s="224"/>
      <c r="AGZ20" s="224"/>
      <c r="AHA20" s="224"/>
      <c r="AHB20" s="224"/>
      <c r="AHC20" s="224"/>
      <c r="AHD20" s="224"/>
      <c r="AHE20" s="224"/>
      <c r="AHF20" s="224"/>
      <c r="AHG20" s="224"/>
      <c r="AHH20" s="224"/>
      <c r="AHI20" s="224"/>
      <c r="AHJ20" s="224"/>
      <c r="AHK20" s="224"/>
      <c r="AHL20" s="224"/>
      <c r="AHM20" s="224"/>
      <c r="AHN20" s="224"/>
      <c r="AHO20" s="224"/>
      <c r="AHP20" s="224"/>
      <c r="AHQ20" s="224"/>
      <c r="AHR20" s="224"/>
      <c r="AHS20" s="224"/>
      <c r="AHT20" s="224"/>
      <c r="AHU20" s="224"/>
      <c r="AHV20" s="224"/>
      <c r="AHW20" s="224"/>
      <c r="AHX20" s="224"/>
      <c r="AHY20" s="224"/>
      <c r="AHZ20" s="224"/>
      <c r="AIA20" s="224"/>
      <c r="AIB20" s="224"/>
      <c r="AIC20" s="224"/>
      <c r="AID20" s="224"/>
      <c r="AIE20" s="224"/>
      <c r="AIF20" s="224"/>
      <c r="AIG20" s="224"/>
      <c r="AIH20" s="224"/>
      <c r="AII20" s="224"/>
      <c r="AIJ20" s="224"/>
      <c r="AIK20" s="224"/>
      <c r="AIL20" s="224"/>
      <c r="AIM20" s="224"/>
      <c r="AIN20" s="224"/>
      <c r="AIO20" s="224"/>
      <c r="AIP20" s="224"/>
      <c r="AIQ20" s="224"/>
      <c r="AIR20" s="224"/>
      <c r="AIS20" s="224"/>
      <c r="AIT20" s="224"/>
      <c r="AIU20" s="224"/>
      <c r="AIV20" s="224"/>
      <c r="AIW20" s="224"/>
      <c r="AIX20" s="224"/>
      <c r="AIY20" s="224"/>
      <c r="AIZ20" s="224"/>
      <c r="AJA20" s="224"/>
      <c r="AJB20" s="224"/>
      <c r="AJC20" s="224"/>
      <c r="AJD20" s="224"/>
      <c r="AJE20" s="224"/>
      <c r="AJF20" s="224"/>
      <c r="AJG20" s="224"/>
      <c r="AJH20" s="224"/>
      <c r="AJI20" s="224"/>
      <c r="AJJ20" s="224"/>
      <c r="AJK20" s="224"/>
      <c r="AJL20" s="224"/>
      <c r="AJM20" s="224"/>
      <c r="AJN20" s="224"/>
      <c r="AJO20" s="224"/>
      <c r="AJP20" s="224"/>
      <c r="AJQ20" s="224"/>
      <c r="AJR20" s="224"/>
      <c r="AJS20" s="224"/>
      <c r="AJT20" s="224"/>
      <c r="AJU20" s="224"/>
      <c r="AJV20" s="224"/>
      <c r="AJW20" s="224"/>
      <c r="AJX20" s="224"/>
      <c r="AJY20" s="224"/>
      <c r="AJZ20" s="224"/>
      <c r="AKA20" s="224"/>
      <c r="AKB20" s="224"/>
      <c r="AKC20" s="224"/>
      <c r="AKD20" s="224"/>
      <c r="AKE20" s="224"/>
      <c r="AKF20" s="224"/>
      <c r="AKG20" s="224"/>
      <c r="AKH20" s="224"/>
      <c r="AKI20" s="224"/>
      <c r="AKJ20" s="224"/>
      <c r="AKK20" s="224"/>
      <c r="AKL20" s="224"/>
      <c r="AKM20" s="224"/>
      <c r="AKN20" s="224"/>
      <c r="AKO20" s="224"/>
      <c r="AKP20" s="224"/>
      <c r="AKQ20" s="224"/>
      <c r="AKR20" s="224"/>
      <c r="AKS20" s="224"/>
      <c r="AKT20" s="224"/>
      <c r="AKU20" s="224"/>
      <c r="AKV20" s="224"/>
      <c r="AKW20" s="224"/>
      <c r="AKX20" s="224"/>
      <c r="AKY20" s="224"/>
      <c r="AKZ20" s="224"/>
      <c r="ALA20" s="224"/>
      <c r="ALB20" s="224"/>
      <c r="ALC20" s="224"/>
      <c r="ALD20" s="224"/>
      <c r="ALE20" s="224"/>
      <c r="ALF20" s="224"/>
      <c r="ALG20" s="224"/>
      <c r="ALH20" s="224"/>
      <c r="ALI20" s="224"/>
      <c r="ALJ20" s="224"/>
      <c r="ALK20" s="224"/>
      <c r="ALL20" s="224"/>
      <c r="ALM20" s="224"/>
      <c r="ALN20" s="224"/>
      <c r="ALO20" s="224"/>
      <c r="ALP20" s="224"/>
      <c r="ALQ20" s="224"/>
      <c r="ALR20" s="224"/>
      <c r="ALS20" s="224"/>
      <c r="ALT20" s="224"/>
      <c r="ALU20" s="224"/>
      <c r="ALV20" s="224"/>
      <c r="ALW20" s="224"/>
      <c r="ALX20" s="224"/>
      <c r="ALY20" s="224"/>
      <c r="ALZ20" s="224"/>
      <c r="AMA20" s="224"/>
      <c r="AMB20" s="224"/>
      <c r="AMC20" s="224"/>
      <c r="AMD20" s="224"/>
      <c r="AME20" s="224"/>
      <c r="AMF20" s="224"/>
      <c r="AMG20" s="224"/>
      <c r="AMH20" s="224"/>
      <c r="AMI20" s="224"/>
      <c r="AMJ20" s="224"/>
      <c r="AMK20" s="224"/>
      <c r="AML20" s="224"/>
      <c r="AMM20" s="224"/>
      <c r="AMN20" s="224"/>
      <c r="AMO20" s="224"/>
      <c r="AMP20" s="224"/>
      <c r="AMQ20" s="224"/>
      <c r="AMR20" s="224"/>
      <c r="AMS20" s="224"/>
      <c r="AMT20" s="224"/>
      <c r="AMU20" s="224"/>
      <c r="AMV20" s="224"/>
      <c r="AMW20" s="224"/>
      <c r="AMX20" s="224"/>
      <c r="AMY20" s="224"/>
      <c r="AMZ20" s="224"/>
      <c r="ANA20" s="224"/>
      <c r="ANB20" s="224"/>
      <c r="ANC20" s="224"/>
      <c r="AND20" s="224"/>
      <c r="ANE20" s="224"/>
      <c r="ANF20" s="224"/>
      <c r="ANG20" s="224"/>
      <c r="ANH20" s="224"/>
      <c r="ANI20" s="224"/>
      <c r="ANJ20" s="224"/>
      <c r="ANK20" s="224"/>
      <c r="ANL20" s="224"/>
      <c r="ANM20" s="224"/>
      <c r="ANN20" s="224"/>
      <c r="ANO20" s="224"/>
      <c r="ANP20" s="224"/>
      <c r="ANQ20" s="224"/>
      <c r="ANR20" s="224"/>
      <c r="ANS20" s="224"/>
      <c r="ANT20" s="224"/>
      <c r="ANU20" s="224"/>
      <c r="ANV20" s="224"/>
      <c r="ANW20" s="224"/>
      <c r="ANX20" s="224"/>
      <c r="ANY20" s="224"/>
      <c r="ANZ20" s="224"/>
      <c r="AOA20" s="224"/>
      <c r="AOB20" s="224"/>
      <c r="AOC20" s="224"/>
      <c r="AOD20" s="224"/>
      <c r="AOE20" s="224"/>
      <c r="AOF20" s="224"/>
      <c r="AOG20" s="224"/>
      <c r="AOH20" s="224"/>
      <c r="AOI20" s="224"/>
      <c r="AOJ20" s="224"/>
      <c r="AOK20" s="224"/>
      <c r="AOL20" s="224"/>
      <c r="AOM20" s="224"/>
      <c r="AON20" s="224"/>
      <c r="AOO20" s="224"/>
      <c r="AOP20" s="224"/>
      <c r="AOQ20" s="224"/>
      <c r="AOR20" s="224"/>
      <c r="AOS20" s="224"/>
      <c r="AOT20" s="224"/>
      <c r="AOU20" s="224"/>
      <c r="AOV20" s="224"/>
      <c r="AOW20" s="224"/>
      <c r="AOX20" s="224"/>
      <c r="AOY20" s="224"/>
      <c r="AOZ20" s="224"/>
      <c r="APA20" s="224"/>
      <c r="APB20" s="224"/>
      <c r="APC20" s="224"/>
      <c r="APD20" s="224"/>
      <c r="APE20" s="224"/>
      <c r="APF20" s="224"/>
      <c r="APG20" s="224"/>
      <c r="APH20" s="224"/>
      <c r="API20" s="224"/>
      <c r="APJ20" s="224"/>
      <c r="APK20" s="224"/>
      <c r="APL20" s="224"/>
      <c r="APM20" s="224"/>
      <c r="APN20" s="224"/>
      <c r="APO20" s="224"/>
      <c r="APP20" s="224"/>
      <c r="APQ20" s="224"/>
      <c r="APR20" s="224"/>
      <c r="APS20" s="224"/>
      <c r="APT20" s="224"/>
      <c r="APU20" s="224"/>
      <c r="APV20" s="224"/>
      <c r="APW20" s="224"/>
      <c r="APX20" s="224"/>
      <c r="APY20" s="224"/>
      <c r="APZ20" s="224"/>
      <c r="AQA20" s="224"/>
      <c r="AQB20" s="224"/>
      <c r="AQC20" s="224"/>
      <c r="AQD20" s="224"/>
      <c r="AQE20" s="224"/>
      <c r="AQF20" s="224"/>
      <c r="AQG20" s="224"/>
      <c r="AQH20" s="224"/>
      <c r="AQI20" s="224"/>
      <c r="AQJ20" s="224"/>
      <c r="AQK20" s="224"/>
      <c r="AQL20" s="224"/>
      <c r="AQM20" s="224"/>
      <c r="AQN20" s="224"/>
      <c r="AQO20" s="224"/>
      <c r="AQP20" s="224"/>
      <c r="AQQ20" s="224"/>
      <c r="AQR20" s="224"/>
      <c r="AQS20" s="224"/>
      <c r="AQT20" s="224"/>
      <c r="AQU20" s="224"/>
      <c r="AQV20" s="224"/>
      <c r="AQW20" s="224"/>
      <c r="AQX20" s="224"/>
      <c r="AQY20" s="224"/>
      <c r="AQZ20" s="224"/>
      <c r="ARA20" s="224"/>
      <c r="ARB20" s="224"/>
      <c r="ARC20" s="224"/>
      <c r="ARD20" s="224"/>
      <c r="ARE20" s="224"/>
      <c r="ARF20" s="224"/>
      <c r="ARG20" s="224"/>
      <c r="ARH20" s="224"/>
      <c r="ARI20" s="224"/>
      <c r="ARJ20" s="224"/>
      <c r="ARK20" s="224"/>
      <c r="ARL20" s="224"/>
      <c r="ARM20" s="224"/>
      <c r="ARN20" s="224"/>
      <c r="ARO20" s="224"/>
      <c r="ARP20" s="224"/>
      <c r="ARQ20" s="224"/>
      <c r="ARR20" s="224"/>
      <c r="ARS20" s="224"/>
      <c r="ART20" s="224"/>
      <c r="ARU20" s="224"/>
      <c r="ARV20" s="224"/>
      <c r="ARW20" s="224"/>
      <c r="ARX20" s="224"/>
      <c r="ARY20" s="224"/>
      <c r="ARZ20" s="224"/>
      <c r="ASA20" s="224"/>
      <c r="ASB20" s="224"/>
      <c r="ASC20" s="224"/>
      <c r="ASD20" s="224"/>
      <c r="ASE20" s="224"/>
      <c r="ASF20" s="224"/>
      <c r="ASG20" s="224"/>
      <c r="ASH20" s="224"/>
      <c r="ASI20" s="224"/>
      <c r="ASJ20" s="224"/>
      <c r="ASK20" s="224"/>
      <c r="ASL20" s="224"/>
      <c r="ASM20" s="224"/>
      <c r="ASN20" s="224"/>
      <c r="ASO20" s="224"/>
      <c r="ASP20" s="224"/>
      <c r="ASQ20" s="224"/>
      <c r="ASR20" s="224"/>
      <c r="ASS20" s="224"/>
      <c r="AST20" s="224"/>
      <c r="ASU20" s="224"/>
      <c r="ASV20" s="224"/>
      <c r="ASW20" s="224"/>
      <c r="ASX20" s="224"/>
      <c r="ASY20" s="224"/>
      <c r="ASZ20" s="224"/>
      <c r="ATA20" s="224"/>
      <c r="ATB20" s="224"/>
      <c r="ATC20" s="224"/>
      <c r="ATD20" s="224"/>
      <c r="ATE20" s="224"/>
      <c r="ATF20" s="224"/>
      <c r="ATG20" s="224"/>
      <c r="ATH20" s="224"/>
      <c r="ATI20" s="224"/>
      <c r="ATJ20" s="224"/>
      <c r="ATK20" s="224"/>
      <c r="ATL20" s="224"/>
      <c r="ATM20" s="224"/>
      <c r="ATN20" s="224"/>
      <c r="ATO20" s="224"/>
      <c r="ATP20" s="224"/>
      <c r="ATQ20" s="224"/>
      <c r="ATR20" s="224"/>
      <c r="ATS20" s="224"/>
      <c r="ATT20" s="224"/>
      <c r="ATU20" s="224"/>
      <c r="ATV20" s="224"/>
      <c r="ATW20" s="224"/>
      <c r="ATX20" s="224"/>
      <c r="ATY20" s="224"/>
      <c r="ATZ20" s="224"/>
      <c r="AUA20" s="224"/>
      <c r="AUB20" s="224"/>
      <c r="AUC20" s="224"/>
      <c r="AUD20" s="224"/>
      <c r="AUE20" s="224"/>
      <c r="AUF20" s="224"/>
      <c r="AUG20" s="224"/>
      <c r="AUH20" s="224"/>
      <c r="AUI20" s="224"/>
      <c r="AUJ20" s="224"/>
      <c r="AUK20" s="224"/>
      <c r="AUL20" s="224"/>
      <c r="AUM20" s="224"/>
      <c r="AUN20" s="224"/>
      <c r="AUO20" s="224"/>
      <c r="AUP20" s="224"/>
      <c r="AUQ20" s="224"/>
      <c r="AUR20" s="224"/>
      <c r="AUS20" s="224"/>
      <c r="AUT20" s="224"/>
      <c r="AUU20" s="224"/>
      <c r="AUV20" s="224"/>
      <c r="AUW20" s="224"/>
      <c r="AUX20" s="224"/>
      <c r="AUY20" s="224"/>
      <c r="AUZ20" s="224"/>
      <c r="AVA20" s="224"/>
      <c r="AVB20" s="224"/>
      <c r="AVC20" s="224"/>
      <c r="AVD20" s="224"/>
      <c r="AVE20" s="224"/>
      <c r="AVF20" s="224"/>
      <c r="AVG20" s="224"/>
      <c r="AVH20" s="224"/>
      <c r="AVI20" s="224"/>
      <c r="AVJ20" s="224"/>
      <c r="AVK20" s="224"/>
      <c r="AVL20" s="224"/>
      <c r="AVM20" s="224"/>
      <c r="AVN20" s="224"/>
      <c r="AVO20" s="224"/>
      <c r="AVP20" s="224"/>
      <c r="AVQ20" s="224"/>
      <c r="AVR20" s="224"/>
      <c r="AVS20" s="224"/>
      <c r="AVT20" s="224"/>
      <c r="AVU20" s="224"/>
      <c r="AVV20" s="224"/>
      <c r="AVW20" s="224"/>
      <c r="AVX20" s="224"/>
      <c r="AVY20" s="224"/>
      <c r="AVZ20" s="224"/>
      <c r="AWA20" s="224"/>
      <c r="AWB20" s="224"/>
      <c r="AWC20" s="224"/>
      <c r="AWD20" s="224"/>
      <c r="AWE20" s="224"/>
      <c r="AWF20" s="224"/>
      <c r="AWG20" s="224"/>
      <c r="AWH20" s="224"/>
      <c r="AWI20" s="224"/>
      <c r="AWJ20" s="224"/>
      <c r="AWK20" s="224"/>
      <c r="AWL20" s="224"/>
      <c r="AWM20" s="224"/>
      <c r="AWN20" s="224"/>
      <c r="AWO20" s="224"/>
      <c r="AWP20" s="224"/>
      <c r="AWQ20" s="224"/>
      <c r="AWR20" s="224"/>
      <c r="AWS20" s="224"/>
      <c r="AWT20" s="224"/>
      <c r="AWU20" s="224"/>
      <c r="AWV20" s="224"/>
      <c r="AWW20" s="224"/>
      <c r="AWX20" s="224"/>
      <c r="AWY20" s="224"/>
      <c r="AWZ20" s="224"/>
      <c r="AXA20" s="224"/>
      <c r="AXB20" s="224"/>
      <c r="AXC20" s="224"/>
      <c r="AXD20" s="224"/>
      <c r="AXE20" s="224"/>
      <c r="AXF20" s="224"/>
      <c r="AXG20" s="224"/>
      <c r="AXH20" s="224"/>
      <c r="AXI20" s="224"/>
      <c r="AXJ20" s="224"/>
      <c r="AXK20" s="224"/>
      <c r="AXL20" s="224"/>
      <c r="AXM20" s="224"/>
      <c r="AXN20" s="224"/>
      <c r="AXO20" s="224"/>
      <c r="AXP20" s="224"/>
      <c r="AXQ20" s="224"/>
      <c r="AXR20" s="224"/>
      <c r="AXS20" s="224"/>
      <c r="AXT20" s="224"/>
      <c r="AXU20" s="224"/>
      <c r="AXV20" s="224"/>
      <c r="AXW20" s="224"/>
      <c r="AXX20" s="224"/>
      <c r="AXY20" s="224"/>
      <c r="AXZ20" s="224"/>
      <c r="AYA20" s="224"/>
      <c r="AYB20" s="224"/>
      <c r="AYC20" s="224"/>
      <c r="AYD20" s="224"/>
      <c r="AYE20" s="224"/>
      <c r="AYF20" s="224"/>
      <c r="AYG20" s="224"/>
      <c r="AYH20" s="224"/>
      <c r="AYI20" s="224"/>
      <c r="AYJ20" s="224"/>
      <c r="AYK20" s="224"/>
      <c r="AYL20" s="224"/>
      <c r="AYM20" s="224"/>
      <c r="AYN20" s="224"/>
      <c r="AYO20" s="224"/>
      <c r="AYP20" s="224"/>
      <c r="AYQ20" s="224"/>
      <c r="AYR20" s="224"/>
      <c r="AYS20" s="224"/>
      <c r="AYT20" s="224"/>
      <c r="AYU20" s="224"/>
      <c r="AYV20" s="224"/>
      <c r="AYW20" s="224"/>
      <c r="AYX20" s="224"/>
      <c r="AYY20" s="224"/>
      <c r="AYZ20" s="224"/>
      <c r="AZA20" s="224"/>
      <c r="AZB20" s="224"/>
      <c r="AZC20" s="224"/>
      <c r="AZD20" s="224"/>
      <c r="AZE20" s="224"/>
      <c r="AZF20" s="224"/>
      <c r="AZG20" s="224"/>
      <c r="AZH20" s="224"/>
      <c r="AZI20" s="224"/>
      <c r="AZJ20" s="224"/>
      <c r="AZK20" s="224"/>
      <c r="AZL20" s="224"/>
      <c r="AZM20" s="224"/>
      <c r="AZN20" s="224"/>
      <c r="AZO20" s="224"/>
      <c r="AZP20" s="224"/>
      <c r="AZQ20" s="224"/>
      <c r="AZR20" s="224"/>
      <c r="AZS20" s="224"/>
      <c r="AZT20" s="224"/>
      <c r="AZU20" s="224"/>
      <c r="AZV20" s="224"/>
      <c r="AZW20" s="224"/>
      <c r="AZX20" s="224"/>
      <c r="AZY20" s="224"/>
      <c r="AZZ20" s="224"/>
      <c r="BAA20" s="224"/>
      <c r="BAB20" s="224"/>
      <c r="BAC20" s="224"/>
      <c r="BAD20" s="224"/>
      <c r="BAE20" s="224"/>
      <c r="BAF20" s="224"/>
      <c r="BAG20" s="224"/>
      <c r="BAH20" s="224"/>
      <c r="BAI20" s="224"/>
      <c r="BAJ20" s="224"/>
      <c r="BAK20" s="224"/>
      <c r="BAL20" s="224"/>
      <c r="BAM20" s="224"/>
      <c r="BAN20" s="224"/>
      <c r="BAO20" s="224"/>
      <c r="BAP20" s="224"/>
      <c r="BAQ20" s="224"/>
      <c r="BAR20" s="224"/>
      <c r="BAS20" s="224"/>
      <c r="BAT20" s="224"/>
      <c r="BAU20" s="224"/>
      <c r="BAV20" s="224"/>
      <c r="BAW20" s="224"/>
      <c r="BAX20" s="224"/>
      <c r="BAY20" s="224"/>
      <c r="BAZ20" s="224"/>
      <c r="BBA20" s="224"/>
      <c r="BBB20" s="224"/>
      <c r="BBC20" s="224"/>
      <c r="BBD20" s="224"/>
      <c r="BBE20" s="224"/>
      <c r="BBF20" s="224"/>
      <c r="BBG20" s="224"/>
      <c r="BBH20" s="224"/>
      <c r="BBI20" s="224"/>
      <c r="BBJ20" s="224"/>
      <c r="BBK20" s="224"/>
      <c r="BBL20" s="224"/>
      <c r="BBM20" s="224"/>
      <c r="BBN20" s="224"/>
      <c r="BBO20" s="224"/>
      <c r="BBP20" s="224"/>
      <c r="BBQ20" s="224"/>
      <c r="BBR20" s="224"/>
      <c r="BBS20" s="224"/>
      <c r="BBT20" s="224"/>
      <c r="BBU20" s="224"/>
      <c r="BBV20" s="224"/>
      <c r="BBW20" s="224"/>
      <c r="BBX20" s="224"/>
      <c r="BBY20" s="224"/>
      <c r="BBZ20" s="224"/>
      <c r="BCA20" s="224"/>
      <c r="BCB20" s="224"/>
      <c r="BCC20" s="224"/>
      <c r="BCD20" s="224"/>
      <c r="BCE20" s="224"/>
      <c r="BCF20" s="224"/>
      <c r="BCG20" s="224"/>
      <c r="BCH20" s="224"/>
      <c r="BCI20" s="224"/>
      <c r="BCJ20" s="224"/>
      <c r="BCK20" s="224"/>
      <c r="BCL20" s="224"/>
      <c r="BCM20" s="224"/>
      <c r="BCN20" s="224"/>
      <c r="BCO20" s="224"/>
      <c r="BCP20" s="224"/>
      <c r="BCQ20" s="224"/>
      <c r="BCR20" s="224"/>
      <c r="BCS20" s="224"/>
      <c r="BCT20" s="224"/>
      <c r="BCU20" s="224"/>
      <c r="BCV20" s="224"/>
      <c r="BCW20" s="224"/>
      <c r="BCX20" s="224"/>
      <c r="BCY20" s="224"/>
      <c r="BCZ20" s="224"/>
      <c r="BDA20" s="224"/>
      <c r="BDB20" s="224"/>
      <c r="BDC20" s="224"/>
      <c r="BDD20" s="224"/>
      <c r="BDE20" s="224"/>
      <c r="BDF20" s="224"/>
      <c r="BDG20" s="224"/>
      <c r="BDH20" s="224"/>
      <c r="BDI20" s="224"/>
      <c r="BDJ20" s="224"/>
      <c r="BDK20" s="224"/>
      <c r="BDL20" s="224"/>
      <c r="BDM20" s="224"/>
      <c r="BDN20" s="224"/>
      <c r="BDO20" s="224"/>
      <c r="BDP20" s="224"/>
      <c r="BDQ20" s="224"/>
      <c r="BDR20" s="224"/>
      <c r="BDS20" s="224"/>
      <c r="BDT20" s="224"/>
      <c r="BDU20" s="224"/>
      <c r="BDV20" s="224"/>
      <c r="BDW20" s="224"/>
      <c r="BDX20" s="224"/>
      <c r="BDY20" s="224"/>
      <c r="BDZ20" s="224"/>
      <c r="BEA20" s="224"/>
      <c r="BEB20" s="224"/>
      <c r="BEC20" s="224"/>
      <c r="BED20" s="224"/>
      <c r="BEE20" s="224"/>
      <c r="BEF20" s="224"/>
      <c r="BEG20" s="224"/>
      <c r="BEH20" s="224"/>
      <c r="BEI20" s="224"/>
      <c r="BEJ20" s="224"/>
      <c r="BEK20" s="224"/>
      <c r="BEL20" s="224"/>
      <c r="BEM20" s="224"/>
      <c r="BEN20" s="224"/>
      <c r="BEO20" s="224"/>
      <c r="BEP20" s="224"/>
      <c r="BEQ20" s="224"/>
      <c r="BER20" s="224"/>
      <c r="BES20" s="224"/>
      <c r="BET20" s="224"/>
      <c r="BEU20" s="224"/>
      <c r="BEV20" s="224"/>
      <c r="BEW20" s="224"/>
      <c r="BEX20" s="224"/>
      <c r="BEY20" s="224"/>
      <c r="BEZ20" s="224"/>
      <c r="BFA20" s="224"/>
      <c r="BFB20" s="224"/>
      <c r="BFC20" s="224"/>
      <c r="BFD20" s="224"/>
      <c r="BFE20" s="224"/>
      <c r="BFF20" s="224"/>
      <c r="BFG20" s="224"/>
      <c r="BFH20" s="224"/>
      <c r="BFI20" s="224"/>
      <c r="BFJ20" s="224"/>
      <c r="BFK20" s="224"/>
      <c r="BFL20" s="224"/>
      <c r="BFM20" s="224"/>
      <c r="BFN20" s="224"/>
      <c r="BFO20" s="224"/>
      <c r="BFP20" s="224"/>
      <c r="BFQ20" s="224"/>
      <c r="BFR20" s="224"/>
      <c r="BFS20" s="224"/>
      <c r="BFT20" s="224"/>
      <c r="BFU20" s="224"/>
      <c r="BFV20" s="224"/>
      <c r="BFW20" s="224"/>
      <c r="BFX20" s="224"/>
      <c r="BFY20" s="224"/>
      <c r="BFZ20" s="224"/>
      <c r="BGA20" s="224"/>
      <c r="BGB20" s="224"/>
      <c r="BGC20" s="224"/>
      <c r="BGD20" s="224"/>
      <c r="BGE20" s="224"/>
      <c r="BGF20" s="224"/>
      <c r="BGG20" s="224"/>
      <c r="BGH20" s="224"/>
      <c r="BGI20" s="224"/>
      <c r="BGJ20" s="224"/>
      <c r="BGK20" s="224"/>
      <c r="BGL20" s="224"/>
      <c r="BGM20" s="224"/>
      <c r="BGN20" s="224"/>
      <c r="BGO20" s="224"/>
      <c r="BGP20" s="224"/>
      <c r="BGQ20" s="224"/>
      <c r="BGR20" s="224"/>
      <c r="BGS20" s="224"/>
      <c r="BGT20" s="224"/>
      <c r="BGU20" s="224"/>
      <c r="BGV20" s="224"/>
      <c r="BGW20" s="224"/>
      <c r="BGX20" s="224"/>
      <c r="BGY20" s="224"/>
      <c r="BGZ20" s="224"/>
      <c r="BHA20" s="224"/>
      <c r="BHB20" s="224"/>
      <c r="BHC20" s="224"/>
      <c r="BHD20" s="224"/>
      <c r="BHE20" s="224"/>
      <c r="BHF20" s="224"/>
      <c r="BHG20" s="224"/>
      <c r="BHH20" s="224"/>
      <c r="BHI20" s="224"/>
      <c r="BHJ20" s="224"/>
      <c r="BHK20" s="224"/>
      <c r="BHL20" s="224"/>
      <c r="BHM20" s="224"/>
      <c r="BHN20" s="224"/>
      <c r="BHO20" s="224"/>
      <c r="BHP20" s="224"/>
      <c r="BHQ20" s="224"/>
      <c r="BHR20" s="224"/>
      <c r="BHS20" s="224"/>
      <c r="BHT20" s="224"/>
      <c r="BHU20" s="224"/>
      <c r="BHV20" s="224"/>
      <c r="BHW20" s="224"/>
      <c r="BHX20" s="224"/>
      <c r="BHY20" s="224"/>
      <c r="BHZ20" s="224"/>
      <c r="BIA20" s="224"/>
      <c r="BIB20" s="224"/>
      <c r="BIC20" s="224"/>
      <c r="BID20" s="224"/>
      <c r="BIE20" s="224"/>
      <c r="BIF20" s="224"/>
      <c r="BIG20" s="224"/>
      <c r="BIH20" s="224"/>
      <c r="BII20" s="224"/>
      <c r="BIJ20" s="224"/>
      <c r="BIK20" s="224"/>
      <c r="BIL20" s="224"/>
      <c r="BIM20" s="224"/>
      <c r="BIN20" s="224"/>
      <c r="BIO20" s="224"/>
      <c r="BIP20" s="224"/>
      <c r="BIQ20" s="224"/>
      <c r="BIR20" s="224"/>
      <c r="BIS20" s="224"/>
      <c r="BIT20" s="224"/>
      <c r="BIU20" s="224"/>
      <c r="BIV20" s="224"/>
      <c r="BIW20" s="224"/>
      <c r="BIX20" s="224"/>
      <c r="BIY20" s="224"/>
      <c r="BIZ20" s="224"/>
      <c r="BJA20" s="224"/>
      <c r="BJB20" s="224"/>
      <c r="BJC20" s="224"/>
      <c r="BJD20" s="224"/>
      <c r="BJE20" s="224"/>
      <c r="BJF20" s="224"/>
      <c r="BJG20" s="224"/>
      <c r="BJH20" s="224"/>
      <c r="BJI20" s="224"/>
      <c r="BJJ20" s="224"/>
      <c r="BJK20" s="224"/>
      <c r="BJL20" s="224"/>
      <c r="BJM20" s="224"/>
      <c r="BJN20" s="224"/>
      <c r="BJO20" s="224"/>
      <c r="BJP20" s="224"/>
      <c r="BJQ20" s="224"/>
      <c r="BJR20" s="224"/>
      <c r="BJS20" s="224"/>
      <c r="BJT20" s="224"/>
      <c r="BJU20" s="224"/>
      <c r="BJV20" s="224"/>
      <c r="BJW20" s="224"/>
      <c r="BJX20" s="224"/>
      <c r="BJY20" s="224"/>
      <c r="BJZ20" s="224"/>
      <c r="BKA20" s="224"/>
      <c r="BKB20" s="224"/>
      <c r="BKC20" s="224"/>
      <c r="BKD20" s="224"/>
      <c r="BKE20" s="224"/>
      <c r="BKF20" s="224"/>
      <c r="BKG20" s="224"/>
      <c r="BKH20" s="224"/>
      <c r="BKI20" s="224"/>
      <c r="BKJ20" s="224"/>
      <c r="BKK20" s="224"/>
      <c r="BKL20" s="224"/>
      <c r="BKM20" s="224"/>
      <c r="BKN20" s="224"/>
      <c r="BKO20" s="224"/>
      <c r="BKP20" s="224"/>
      <c r="BKQ20" s="224"/>
      <c r="BKR20" s="224"/>
      <c r="BKS20" s="224"/>
      <c r="BKT20" s="224"/>
      <c r="BKU20" s="224"/>
      <c r="BKV20" s="224"/>
      <c r="BKW20" s="224"/>
      <c r="BKX20" s="224"/>
      <c r="BKY20" s="224"/>
      <c r="BKZ20" s="224"/>
      <c r="BLA20" s="224"/>
      <c r="BLB20" s="224"/>
      <c r="BLC20" s="224"/>
      <c r="BLD20" s="224"/>
      <c r="BLE20" s="224"/>
      <c r="BLF20" s="224"/>
      <c r="BLG20" s="224"/>
      <c r="BLH20" s="224"/>
      <c r="BLI20" s="224"/>
      <c r="BLJ20" s="224"/>
      <c r="BLK20" s="224"/>
      <c r="BLL20" s="224"/>
      <c r="BLM20" s="224"/>
      <c r="BLN20" s="224"/>
      <c r="BLO20" s="224"/>
      <c r="BLP20" s="224"/>
      <c r="BLQ20" s="224"/>
      <c r="BLR20" s="224"/>
      <c r="BLS20" s="224"/>
      <c r="BLT20" s="224"/>
      <c r="BLU20" s="224"/>
      <c r="BLV20" s="224"/>
      <c r="BLW20" s="224"/>
      <c r="BLX20" s="224"/>
      <c r="BLY20" s="224"/>
      <c r="BLZ20" s="224"/>
      <c r="BMA20" s="224"/>
      <c r="BMB20" s="224"/>
      <c r="BMC20" s="224"/>
      <c r="BMD20" s="224"/>
      <c r="BME20" s="224"/>
      <c r="BMF20" s="224"/>
      <c r="BMG20" s="224"/>
      <c r="BMH20" s="224"/>
      <c r="BMI20" s="224"/>
      <c r="BMJ20" s="224"/>
      <c r="BMK20" s="224"/>
      <c r="BML20" s="224"/>
      <c r="BMM20" s="224"/>
      <c r="BMN20" s="224"/>
      <c r="BMO20" s="224"/>
      <c r="BMP20" s="224"/>
      <c r="BMQ20" s="224"/>
      <c r="BMR20" s="224"/>
      <c r="BMS20" s="224"/>
      <c r="BMT20" s="224"/>
      <c r="BMU20" s="224"/>
      <c r="BMV20" s="224"/>
      <c r="BMW20" s="224"/>
      <c r="BMX20" s="224"/>
      <c r="BMY20" s="224"/>
      <c r="BMZ20" s="224"/>
      <c r="BNA20" s="224"/>
      <c r="BNB20" s="224"/>
      <c r="BNC20" s="224"/>
      <c r="BND20" s="224"/>
      <c r="BNE20" s="224"/>
      <c r="BNF20" s="224"/>
      <c r="BNG20" s="224"/>
      <c r="BNH20" s="224"/>
      <c r="BNI20" s="224"/>
      <c r="BNJ20" s="224"/>
      <c r="BNK20" s="224"/>
      <c r="BNL20" s="224"/>
      <c r="BNM20" s="224"/>
      <c r="BNN20" s="224"/>
      <c r="BNO20" s="224"/>
      <c r="BNP20" s="224"/>
      <c r="BNQ20" s="224"/>
      <c r="BNR20" s="224"/>
      <c r="BNS20" s="224"/>
      <c r="BNT20" s="224"/>
      <c r="BNU20" s="224"/>
      <c r="BNV20" s="224"/>
      <c r="BNW20" s="224"/>
      <c r="BNX20" s="224"/>
      <c r="BNY20" s="224"/>
      <c r="BNZ20" s="224"/>
      <c r="BOA20" s="224"/>
      <c r="BOB20" s="224"/>
      <c r="BOC20" s="224"/>
      <c r="BOD20" s="224"/>
      <c r="BOE20" s="224"/>
      <c r="BOF20" s="224"/>
      <c r="BOG20" s="224"/>
      <c r="BOH20" s="224"/>
      <c r="BOI20" s="224"/>
      <c r="BOJ20" s="224"/>
      <c r="BOK20" s="224"/>
      <c r="BOL20" s="224"/>
      <c r="BOM20" s="224"/>
      <c r="BON20" s="224"/>
      <c r="BOO20" s="224"/>
      <c r="BOP20" s="224"/>
      <c r="BOQ20" s="224"/>
      <c r="BOR20" s="224"/>
      <c r="BOS20" s="224"/>
      <c r="BOT20" s="224"/>
      <c r="BOU20" s="224"/>
      <c r="BOV20" s="224"/>
      <c r="BOW20" s="224"/>
      <c r="BOX20" s="224"/>
      <c r="BOY20" s="224"/>
      <c r="BOZ20" s="224"/>
      <c r="BPA20" s="224"/>
      <c r="BPB20" s="224"/>
      <c r="BPC20" s="224"/>
      <c r="BPD20" s="224"/>
      <c r="BPE20" s="224"/>
      <c r="BPF20" s="224"/>
      <c r="BPG20" s="224"/>
      <c r="BPH20" s="224"/>
      <c r="BPI20" s="224"/>
      <c r="BPJ20" s="224"/>
      <c r="BPK20" s="224"/>
      <c r="BPL20" s="224"/>
      <c r="BPM20" s="224"/>
      <c r="BPN20" s="224"/>
      <c r="BPO20" s="224"/>
      <c r="BPP20" s="224"/>
      <c r="BPQ20" s="224"/>
      <c r="BPR20" s="224"/>
      <c r="BPS20" s="224"/>
      <c r="BPT20" s="224"/>
      <c r="BPU20" s="224"/>
      <c r="BPV20" s="224"/>
      <c r="BPW20" s="224"/>
      <c r="BPX20" s="224"/>
      <c r="BPY20" s="224"/>
      <c r="BPZ20" s="224"/>
      <c r="BQA20" s="224"/>
      <c r="BQB20" s="224"/>
      <c r="BQC20" s="224"/>
      <c r="BQD20" s="224"/>
      <c r="BQE20" s="224"/>
      <c r="BQF20" s="224"/>
      <c r="BQG20" s="224"/>
      <c r="BQH20" s="224"/>
      <c r="BQI20" s="224"/>
      <c r="BQJ20" s="224"/>
      <c r="BQK20" s="224"/>
      <c r="BQL20" s="224"/>
      <c r="BQM20" s="224"/>
      <c r="BQN20" s="224"/>
      <c r="BQO20" s="224"/>
      <c r="BQP20" s="224"/>
      <c r="BQQ20" s="224"/>
      <c r="BQR20" s="224"/>
      <c r="BQS20" s="224"/>
      <c r="BQT20" s="224"/>
      <c r="BQU20" s="224"/>
      <c r="BQV20" s="224"/>
      <c r="BQW20" s="224"/>
      <c r="BQX20" s="224"/>
      <c r="BQY20" s="224"/>
      <c r="BQZ20" s="224"/>
      <c r="BRA20" s="224"/>
      <c r="BRB20" s="224"/>
      <c r="BRC20" s="224"/>
      <c r="BRD20" s="224"/>
      <c r="BRE20" s="224"/>
      <c r="BRF20" s="224"/>
      <c r="BRG20" s="224"/>
      <c r="BRH20" s="224"/>
      <c r="BRI20" s="224"/>
      <c r="BRJ20" s="224"/>
      <c r="BRK20" s="224"/>
      <c r="BRL20" s="224"/>
      <c r="BRM20" s="224"/>
      <c r="BRN20" s="224"/>
      <c r="BRO20" s="224"/>
      <c r="BRP20" s="224"/>
      <c r="BRQ20" s="224"/>
      <c r="BRR20" s="224"/>
      <c r="BRS20" s="224"/>
      <c r="BRT20" s="224"/>
      <c r="BRU20" s="224"/>
      <c r="BRV20" s="224"/>
      <c r="BRW20" s="224"/>
      <c r="BRX20" s="224"/>
      <c r="BRY20" s="224"/>
      <c r="BRZ20" s="224"/>
      <c r="BSA20" s="224"/>
      <c r="BSB20" s="224"/>
      <c r="BSC20" s="224"/>
      <c r="BSD20" s="224"/>
      <c r="BSE20" s="224"/>
      <c r="BSF20" s="224"/>
      <c r="BSG20" s="224"/>
      <c r="BSH20" s="224"/>
      <c r="BSI20" s="224"/>
      <c r="BSJ20" s="224"/>
      <c r="BSK20" s="224"/>
      <c r="BSL20" s="224"/>
      <c r="BSM20" s="224"/>
      <c r="BSN20" s="224"/>
      <c r="BSO20" s="224"/>
      <c r="BSP20" s="224"/>
      <c r="BSQ20" s="224"/>
      <c r="BSR20" s="224"/>
      <c r="BSS20" s="224"/>
      <c r="BST20" s="224"/>
      <c r="BSU20" s="224"/>
      <c r="BSV20" s="224"/>
      <c r="BSW20" s="224"/>
      <c r="BSX20" s="224"/>
      <c r="BSY20" s="224"/>
      <c r="BSZ20" s="224"/>
      <c r="BTA20" s="224"/>
      <c r="BTB20" s="224"/>
      <c r="BTC20" s="224"/>
      <c r="BTD20" s="224"/>
      <c r="BTE20" s="224"/>
      <c r="BTF20" s="224"/>
      <c r="BTG20" s="224"/>
      <c r="BTH20" s="224"/>
      <c r="BTI20" s="224"/>
      <c r="BTJ20" s="224"/>
      <c r="BTK20" s="224"/>
      <c r="BTL20" s="224"/>
      <c r="BTM20" s="224"/>
      <c r="BTN20" s="224"/>
      <c r="BTO20" s="224"/>
      <c r="BTP20" s="224"/>
      <c r="BTQ20" s="224"/>
      <c r="BTR20" s="224"/>
      <c r="BTS20" s="224"/>
      <c r="BTT20" s="224"/>
      <c r="BTU20" s="224"/>
      <c r="BTV20" s="224"/>
      <c r="BTW20" s="224"/>
      <c r="BTX20" s="224"/>
      <c r="BTY20" s="224"/>
      <c r="BTZ20" s="224"/>
      <c r="BUA20" s="224"/>
      <c r="BUB20" s="224"/>
      <c r="BUC20" s="224"/>
      <c r="BUD20" s="224"/>
      <c r="BUE20" s="224"/>
      <c r="BUF20" s="224"/>
      <c r="BUG20" s="224"/>
      <c r="BUH20" s="224"/>
      <c r="BUI20" s="224"/>
      <c r="BUJ20" s="224"/>
      <c r="BUK20" s="224"/>
      <c r="BUL20" s="224"/>
      <c r="BUM20" s="224"/>
      <c r="BUN20" s="224"/>
      <c r="BUO20" s="224"/>
      <c r="BUP20" s="224"/>
      <c r="BUQ20" s="224"/>
      <c r="BUR20" s="224"/>
      <c r="BUS20" s="224"/>
      <c r="BUT20" s="224"/>
      <c r="BUU20" s="224"/>
      <c r="BUV20" s="224"/>
      <c r="BUW20" s="224"/>
      <c r="BUX20" s="224"/>
      <c r="BUY20" s="224"/>
      <c r="BUZ20" s="224"/>
      <c r="BVA20" s="224"/>
      <c r="BVB20" s="224"/>
      <c r="BVC20" s="224"/>
      <c r="BVD20" s="224"/>
      <c r="BVE20" s="224"/>
      <c r="BVF20" s="224"/>
      <c r="BVG20" s="224"/>
      <c r="BVH20" s="224"/>
      <c r="BVI20" s="224"/>
      <c r="BVJ20" s="224"/>
      <c r="BVK20" s="224"/>
      <c r="BVL20" s="224"/>
      <c r="BVM20" s="224"/>
      <c r="BVN20" s="224"/>
      <c r="BVO20" s="224"/>
      <c r="BVP20" s="224"/>
      <c r="BVQ20" s="224"/>
      <c r="BVR20" s="224"/>
      <c r="BVS20" s="224"/>
      <c r="BVT20" s="224"/>
      <c r="BVU20" s="224"/>
      <c r="BVV20" s="224"/>
      <c r="BVW20" s="224"/>
      <c r="BVX20" s="224"/>
      <c r="BVY20" s="224"/>
      <c r="BVZ20" s="224"/>
      <c r="BWA20" s="224"/>
      <c r="BWB20" s="224"/>
      <c r="BWC20" s="224"/>
      <c r="BWD20" s="224"/>
      <c r="BWE20" s="224"/>
      <c r="BWF20" s="224"/>
      <c r="BWG20" s="224"/>
      <c r="BWH20" s="224"/>
      <c r="BWI20" s="224"/>
      <c r="BWJ20" s="224"/>
      <c r="BWK20" s="224"/>
      <c r="BWL20" s="224"/>
      <c r="BWM20" s="224"/>
      <c r="BWN20" s="224"/>
      <c r="BWO20" s="224"/>
      <c r="BWP20" s="224"/>
      <c r="BWQ20" s="224"/>
      <c r="BWR20" s="224"/>
      <c r="BWS20" s="224"/>
      <c r="BWT20" s="224"/>
      <c r="BWU20" s="224"/>
      <c r="BWV20" s="224"/>
      <c r="BWW20" s="224"/>
      <c r="BWX20" s="224"/>
      <c r="BWY20" s="224"/>
      <c r="BWZ20" s="224"/>
      <c r="BXA20" s="224"/>
      <c r="BXB20" s="224"/>
      <c r="BXC20" s="224"/>
      <c r="BXD20" s="224"/>
      <c r="BXE20" s="224"/>
      <c r="BXF20" s="224"/>
      <c r="BXG20" s="224"/>
      <c r="BXH20" s="224"/>
      <c r="BXI20" s="224"/>
      <c r="BXJ20" s="224"/>
      <c r="BXK20" s="224"/>
      <c r="BXL20" s="224"/>
      <c r="BXM20" s="224"/>
      <c r="BXN20" s="224"/>
      <c r="BXO20" s="224"/>
      <c r="BXP20" s="224"/>
      <c r="BXQ20" s="224"/>
      <c r="BXR20" s="224"/>
      <c r="BXS20" s="224"/>
      <c r="BXT20" s="224"/>
      <c r="BXU20" s="224"/>
      <c r="BXV20" s="224"/>
      <c r="BXW20" s="224"/>
      <c r="BXX20" s="224"/>
      <c r="BXY20" s="224"/>
      <c r="BXZ20" s="224"/>
      <c r="BYA20" s="224"/>
      <c r="BYB20" s="224"/>
      <c r="BYC20" s="224"/>
      <c r="BYD20" s="224"/>
      <c r="BYE20" s="224"/>
      <c r="BYF20" s="224"/>
      <c r="BYG20" s="224"/>
      <c r="BYH20" s="224"/>
      <c r="BYI20" s="224"/>
      <c r="BYJ20" s="224"/>
      <c r="BYK20" s="224"/>
      <c r="BYL20" s="224"/>
      <c r="BYM20" s="224"/>
      <c r="BYN20" s="224"/>
      <c r="BYO20" s="224"/>
      <c r="BYP20" s="224"/>
      <c r="BYQ20" s="224"/>
      <c r="BYR20" s="224"/>
      <c r="BYS20" s="224"/>
      <c r="BYT20" s="224"/>
      <c r="BYU20" s="224"/>
      <c r="BYV20" s="224"/>
      <c r="BYW20" s="224"/>
      <c r="BYX20" s="224"/>
      <c r="BYY20" s="224"/>
      <c r="BYZ20" s="224"/>
      <c r="BZA20" s="224"/>
      <c r="BZB20" s="224"/>
      <c r="BZC20" s="224"/>
      <c r="BZD20" s="224"/>
      <c r="BZE20" s="224"/>
      <c r="BZF20" s="224"/>
      <c r="BZG20" s="224"/>
      <c r="BZH20" s="224"/>
      <c r="BZI20" s="224"/>
      <c r="BZJ20" s="224"/>
      <c r="BZK20" s="224"/>
      <c r="BZL20" s="224"/>
      <c r="BZM20" s="224"/>
      <c r="BZN20" s="224"/>
      <c r="BZO20" s="224"/>
      <c r="BZP20" s="224"/>
      <c r="BZQ20" s="224"/>
      <c r="BZR20" s="224"/>
      <c r="BZS20" s="224"/>
      <c r="BZT20" s="224"/>
      <c r="BZU20" s="224"/>
      <c r="BZV20" s="224"/>
      <c r="BZW20" s="224"/>
      <c r="BZX20" s="224"/>
      <c r="BZY20" s="224"/>
      <c r="BZZ20" s="224"/>
      <c r="CAA20" s="224"/>
      <c r="CAB20" s="224"/>
      <c r="CAC20" s="224"/>
      <c r="CAD20" s="224"/>
      <c r="CAE20" s="224"/>
      <c r="CAF20" s="224"/>
      <c r="CAG20" s="224"/>
      <c r="CAH20" s="224"/>
      <c r="CAI20" s="224"/>
      <c r="CAJ20" s="224"/>
      <c r="CAK20" s="224"/>
      <c r="CAL20" s="224"/>
      <c r="CAM20" s="224"/>
      <c r="CAN20" s="224"/>
      <c r="CAO20" s="224"/>
      <c r="CAP20" s="224"/>
      <c r="CAQ20" s="224"/>
      <c r="CAR20" s="224"/>
      <c r="CAS20" s="224"/>
      <c r="CAT20" s="224"/>
      <c r="CAU20" s="224"/>
      <c r="CAV20" s="224"/>
      <c r="CAW20" s="224"/>
      <c r="CAX20" s="224"/>
      <c r="CAY20" s="224"/>
      <c r="CAZ20" s="224"/>
      <c r="CBA20" s="224"/>
      <c r="CBB20" s="224"/>
      <c r="CBC20" s="224"/>
      <c r="CBD20" s="224"/>
      <c r="CBE20" s="224"/>
      <c r="CBF20" s="224"/>
      <c r="CBG20" s="224"/>
      <c r="CBH20" s="224"/>
      <c r="CBI20" s="224"/>
      <c r="CBJ20" s="224"/>
      <c r="CBK20" s="224"/>
      <c r="CBL20" s="224"/>
      <c r="CBM20" s="224"/>
      <c r="CBN20" s="224"/>
      <c r="CBO20" s="224"/>
      <c r="CBP20" s="224"/>
      <c r="CBQ20" s="224"/>
      <c r="CBR20" s="224"/>
      <c r="CBS20" s="224"/>
      <c r="CBT20" s="224"/>
      <c r="CBU20" s="224"/>
      <c r="CBV20" s="224"/>
      <c r="CBW20" s="224"/>
      <c r="CBX20" s="224"/>
      <c r="CBY20" s="224"/>
      <c r="CBZ20" s="224"/>
      <c r="CCA20" s="224"/>
      <c r="CCB20" s="224"/>
      <c r="CCC20" s="224"/>
      <c r="CCD20" s="224"/>
      <c r="CCE20" s="224"/>
      <c r="CCF20" s="224"/>
      <c r="CCG20" s="224"/>
      <c r="CCH20" s="224"/>
      <c r="CCI20" s="224"/>
      <c r="CCJ20" s="224"/>
      <c r="CCK20" s="224"/>
      <c r="CCL20" s="224"/>
      <c r="CCM20" s="224"/>
      <c r="CCN20" s="224"/>
      <c r="CCO20" s="224"/>
      <c r="CCP20" s="224"/>
      <c r="CCQ20" s="224"/>
      <c r="CCR20" s="224"/>
      <c r="CCS20" s="224"/>
      <c r="CCT20" s="224"/>
      <c r="CCU20" s="224"/>
      <c r="CCV20" s="224"/>
      <c r="CCW20" s="224"/>
      <c r="CCX20" s="224"/>
      <c r="CCY20" s="224"/>
      <c r="CCZ20" s="224"/>
      <c r="CDA20" s="224"/>
      <c r="CDB20" s="224"/>
      <c r="CDC20" s="224"/>
      <c r="CDD20" s="224"/>
      <c r="CDE20" s="224"/>
      <c r="CDF20" s="224"/>
      <c r="CDG20" s="224"/>
      <c r="CDH20" s="224"/>
      <c r="CDI20" s="224"/>
      <c r="CDJ20" s="224"/>
      <c r="CDK20" s="224"/>
      <c r="CDL20" s="224"/>
      <c r="CDM20" s="224"/>
      <c r="CDN20" s="224"/>
      <c r="CDO20" s="224"/>
      <c r="CDP20" s="224"/>
      <c r="CDQ20" s="224"/>
      <c r="CDR20" s="224"/>
      <c r="CDS20" s="224"/>
      <c r="CDT20" s="224"/>
      <c r="CDU20" s="224"/>
      <c r="CDV20" s="224"/>
      <c r="CDW20" s="224"/>
      <c r="CDX20" s="224"/>
      <c r="CDY20" s="224"/>
      <c r="CDZ20" s="224"/>
      <c r="CEA20" s="224"/>
      <c r="CEB20" s="224"/>
      <c r="CEC20" s="224"/>
      <c r="CED20" s="224"/>
      <c r="CEE20" s="224"/>
      <c r="CEF20" s="224"/>
      <c r="CEG20" s="224"/>
      <c r="CEH20" s="224"/>
      <c r="CEI20" s="224"/>
      <c r="CEJ20" s="224"/>
      <c r="CEK20" s="224"/>
      <c r="CEL20" s="224"/>
      <c r="CEM20" s="224"/>
      <c r="CEN20" s="224"/>
      <c r="CEO20" s="224"/>
      <c r="CEP20" s="224"/>
      <c r="CEQ20" s="224"/>
      <c r="CER20" s="224"/>
      <c r="CES20" s="224"/>
      <c r="CET20" s="224"/>
      <c r="CEU20" s="224"/>
      <c r="CEV20" s="224"/>
      <c r="CEW20" s="224"/>
      <c r="CEX20" s="224"/>
      <c r="CEY20" s="224"/>
      <c r="CEZ20" s="224"/>
      <c r="CFA20" s="224"/>
      <c r="CFB20" s="224"/>
      <c r="CFC20" s="224"/>
      <c r="CFD20" s="224"/>
      <c r="CFE20" s="224"/>
      <c r="CFF20" s="224"/>
      <c r="CFG20" s="224"/>
      <c r="CFH20" s="224"/>
      <c r="CFI20" s="224"/>
      <c r="CFJ20" s="224"/>
      <c r="CFK20" s="224"/>
      <c r="CFL20" s="224"/>
      <c r="CFM20" s="224"/>
      <c r="CFN20" s="224"/>
      <c r="CFO20" s="224"/>
      <c r="CFP20" s="224"/>
      <c r="CFQ20" s="224"/>
      <c r="CFR20" s="224"/>
      <c r="CFS20" s="224"/>
      <c r="CFT20" s="224"/>
      <c r="CFU20" s="224"/>
      <c r="CFV20" s="224"/>
      <c r="CFW20" s="224"/>
      <c r="CFX20" s="224"/>
      <c r="CFY20" s="224"/>
      <c r="CFZ20" s="224"/>
      <c r="CGA20" s="224"/>
      <c r="CGB20" s="224"/>
      <c r="CGC20" s="224"/>
      <c r="CGD20" s="224"/>
      <c r="CGE20" s="224"/>
      <c r="CGF20" s="224"/>
      <c r="CGG20" s="224"/>
      <c r="CGH20" s="224"/>
      <c r="CGI20" s="224"/>
      <c r="CGJ20" s="224"/>
      <c r="CGK20" s="224"/>
      <c r="CGL20" s="224"/>
      <c r="CGM20" s="224"/>
      <c r="CGN20" s="224"/>
      <c r="CGO20" s="224"/>
      <c r="CGP20" s="224"/>
      <c r="CGQ20" s="224"/>
      <c r="CGR20" s="224"/>
      <c r="CGS20" s="224"/>
      <c r="CGT20" s="224"/>
      <c r="CGU20" s="224"/>
      <c r="CGV20" s="224"/>
      <c r="CGW20" s="224"/>
      <c r="CGX20" s="224"/>
      <c r="CGY20" s="224"/>
      <c r="CGZ20" s="224"/>
      <c r="CHA20" s="224"/>
      <c r="CHB20" s="224"/>
      <c r="CHC20" s="224"/>
      <c r="CHD20" s="224"/>
      <c r="CHE20" s="224"/>
      <c r="CHF20" s="224"/>
      <c r="CHG20" s="224"/>
      <c r="CHH20" s="224"/>
      <c r="CHI20" s="224"/>
      <c r="CHJ20" s="224"/>
      <c r="CHK20" s="224"/>
      <c r="CHL20" s="224"/>
      <c r="CHM20" s="224"/>
      <c r="CHN20" s="224"/>
      <c r="CHO20" s="224"/>
      <c r="CHP20" s="224"/>
      <c r="CHQ20" s="224"/>
      <c r="CHR20" s="224"/>
      <c r="CHS20" s="224"/>
      <c r="CHT20" s="224"/>
      <c r="CHU20" s="224"/>
      <c r="CHV20" s="224"/>
      <c r="CHW20" s="224"/>
      <c r="CHX20" s="224"/>
      <c r="CHY20" s="224"/>
      <c r="CHZ20" s="224"/>
      <c r="CIA20" s="224"/>
      <c r="CIB20" s="224"/>
      <c r="CIC20" s="224"/>
      <c r="CID20" s="224"/>
      <c r="CIE20" s="224"/>
      <c r="CIF20" s="224"/>
      <c r="CIG20" s="224"/>
      <c r="CIH20" s="224"/>
      <c r="CII20" s="224"/>
      <c r="CIJ20" s="224"/>
      <c r="CIK20" s="224"/>
      <c r="CIL20" s="224"/>
      <c r="CIM20" s="224"/>
      <c r="CIN20" s="224"/>
      <c r="CIO20" s="224"/>
      <c r="CIP20" s="224"/>
      <c r="CIQ20" s="224"/>
      <c r="CIR20" s="224"/>
      <c r="CIS20" s="224"/>
      <c r="CIT20" s="224"/>
      <c r="CIU20" s="224"/>
      <c r="CIV20" s="224"/>
      <c r="CIW20" s="224"/>
      <c r="CIX20" s="224"/>
      <c r="CIY20" s="224"/>
      <c r="CIZ20" s="224"/>
      <c r="CJA20" s="224"/>
      <c r="CJB20" s="224"/>
      <c r="CJC20" s="224"/>
      <c r="CJD20" s="224"/>
      <c r="CJE20" s="224"/>
      <c r="CJF20" s="224"/>
      <c r="CJG20" s="224"/>
      <c r="CJH20" s="224"/>
      <c r="CJI20" s="224"/>
      <c r="CJJ20" s="224"/>
      <c r="CJK20" s="224"/>
      <c r="CJL20" s="224"/>
      <c r="CJM20" s="224"/>
      <c r="CJN20" s="224"/>
      <c r="CJO20" s="224"/>
      <c r="CJP20" s="224"/>
      <c r="CJQ20" s="224"/>
      <c r="CJR20" s="224"/>
      <c r="CJS20" s="224"/>
      <c r="CJT20" s="224"/>
      <c r="CJU20" s="224"/>
      <c r="CJV20" s="224"/>
      <c r="CJW20" s="224"/>
      <c r="CJX20" s="224"/>
      <c r="CJY20" s="224"/>
      <c r="CJZ20" s="224"/>
      <c r="CKA20" s="224"/>
      <c r="CKB20" s="224"/>
      <c r="CKC20" s="224"/>
      <c r="CKD20" s="224"/>
      <c r="CKE20" s="224"/>
      <c r="CKF20" s="224"/>
      <c r="CKG20" s="224"/>
      <c r="CKH20" s="224"/>
      <c r="CKI20" s="224"/>
      <c r="CKJ20" s="224"/>
      <c r="CKK20" s="224"/>
      <c r="CKL20" s="224"/>
      <c r="CKM20" s="224"/>
      <c r="CKN20" s="224"/>
      <c r="CKO20" s="224"/>
      <c r="CKP20" s="224"/>
      <c r="CKQ20" s="224"/>
      <c r="CKR20" s="224"/>
      <c r="CKS20" s="224"/>
      <c r="CKT20" s="224"/>
      <c r="CKU20" s="224"/>
      <c r="CKV20" s="224"/>
      <c r="CKW20" s="224"/>
      <c r="CKX20" s="224"/>
      <c r="CKY20" s="224"/>
      <c r="CKZ20" s="224"/>
      <c r="CLA20" s="224"/>
      <c r="CLB20" s="224"/>
      <c r="CLC20" s="224"/>
      <c r="CLD20" s="224"/>
      <c r="CLE20" s="224"/>
      <c r="CLF20" s="224"/>
      <c r="CLG20" s="224"/>
      <c r="CLH20" s="224"/>
      <c r="CLI20" s="224"/>
      <c r="CLJ20" s="224"/>
      <c r="CLK20" s="224"/>
      <c r="CLL20" s="224"/>
      <c r="CLM20" s="224"/>
      <c r="CLN20" s="224"/>
      <c r="CLO20" s="224"/>
      <c r="CLP20" s="224"/>
      <c r="CLQ20" s="224"/>
      <c r="CLR20" s="224"/>
      <c r="CLS20" s="224"/>
      <c r="CLT20" s="224"/>
      <c r="CLU20" s="224"/>
      <c r="CLV20" s="224"/>
      <c r="CLW20" s="224"/>
      <c r="CLX20" s="224"/>
      <c r="CLY20" s="224"/>
      <c r="CLZ20" s="224"/>
      <c r="CMA20" s="224"/>
      <c r="CMB20" s="224"/>
      <c r="CMC20" s="224"/>
      <c r="CMD20" s="224"/>
      <c r="CME20" s="224"/>
      <c r="CMF20" s="224"/>
      <c r="CMG20" s="224"/>
      <c r="CMH20" s="224"/>
      <c r="CMI20" s="224"/>
      <c r="CMJ20" s="224"/>
      <c r="CMK20" s="224"/>
      <c r="CML20" s="224"/>
      <c r="CMM20" s="224"/>
      <c r="CMN20" s="224"/>
      <c r="CMO20" s="224"/>
      <c r="CMP20" s="224"/>
      <c r="CMQ20" s="224"/>
      <c r="CMR20" s="224"/>
      <c r="CMS20" s="224"/>
      <c r="CMT20" s="224"/>
      <c r="CMU20" s="224"/>
      <c r="CMV20" s="224"/>
      <c r="CMW20" s="224"/>
      <c r="CMX20" s="224"/>
      <c r="CMY20" s="224"/>
      <c r="CMZ20" s="224"/>
      <c r="CNA20" s="224"/>
      <c r="CNB20" s="224"/>
      <c r="CNC20" s="224"/>
      <c r="CND20" s="224"/>
      <c r="CNE20" s="224"/>
      <c r="CNF20" s="224"/>
      <c r="CNG20" s="224"/>
      <c r="CNH20" s="224"/>
      <c r="CNI20" s="224"/>
      <c r="CNJ20" s="224"/>
      <c r="CNK20" s="224"/>
      <c r="CNL20" s="224"/>
      <c r="CNM20" s="224"/>
      <c r="CNN20" s="224"/>
      <c r="CNO20" s="224"/>
      <c r="CNP20" s="224"/>
      <c r="CNQ20" s="224"/>
      <c r="CNR20" s="224"/>
      <c r="CNS20" s="224"/>
      <c r="CNT20" s="224"/>
      <c r="CNU20" s="224"/>
      <c r="CNV20" s="224"/>
      <c r="CNW20" s="224"/>
      <c r="CNX20" s="224"/>
      <c r="CNY20" s="224"/>
      <c r="CNZ20" s="224"/>
      <c r="COA20" s="224"/>
      <c r="COB20" s="224"/>
      <c r="COC20" s="224"/>
      <c r="COD20" s="224"/>
      <c r="COE20" s="224"/>
      <c r="COF20" s="224"/>
      <c r="COG20" s="224"/>
      <c r="COH20" s="224"/>
      <c r="COI20" s="224"/>
      <c r="COJ20" s="224"/>
      <c r="COK20" s="224"/>
      <c r="COL20" s="224"/>
      <c r="COM20" s="224"/>
      <c r="CON20" s="224"/>
      <c r="COO20" s="224"/>
      <c r="COP20" s="224"/>
      <c r="COQ20" s="224"/>
      <c r="COR20" s="224"/>
      <c r="COS20" s="224"/>
      <c r="COT20" s="224"/>
      <c r="COU20" s="224"/>
      <c r="COV20" s="224"/>
      <c r="COW20" s="224"/>
      <c r="COX20" s="224"/>
      <c r="COY20" s="224"/>
      <c r="COZ20" s="224"/>
      <c r="CPA20" s="224"/>
      <c r="CPB20" s="224"/>
      <c r="CPC20" s="224"/>
      <c r="CPD20" s="224"/>
      <c r="CPE20" s="224"/>
      <c r="CPF20" s="224"/>
      <c r="CPG20" s="224"/>
      <c r="CPH20" s="224"/>
      <c r="CPI20" s="224"/>
      <c r="CPJ20" s="224"/>
      <c r="CPK20" s="224"/>
      <c r="CPL20" s="224"/>
      <c r="CPM20" s="224"/>
      <c r="CPN20" s="224"/>
      <c r="CPO20" s="224"/>
      <c r="CPP20" s="224"/>
      <c r="CPQ20" s="224"/>
      <c r="CPR20" s="224"/>
      <c r="CPS20" s="224"/>
      <c r="CPT20" s="224"/>
      <c r="CPU20" s="224"/>
      <c r="CPV20" s="224"/>
      <c r="CPW20" s="224"/>
      <c r="CPX20" s="224"/>
      <c r="CPY20" s="224"/>
      <c r="CPZ20" s="224"/>
      <c r="CQA20" s="224"/>
      <c r="CQB20" s="224"/>
      <c r="CQC20" s="224"/>
      <c r="CQD20" s="224"/>
      <c r="CQE20" s="224"/>
      <c r="CQF20" s="224"/>
      <c r="CQG20" s="224"/>
      <c r="CQH20" s="224"/>
      <c r="CQI20" s="224"/>
      <c r="CQJ20" s="224"/>
      <c r="CQK20" s="224"/>
      <c r="CQL20" s="224"/>
      <c r="CQM20" s="224"/>
      <c r="CQN20" s="224"/>
      <c r="CQO20" s="224"/>
      <c r="CQP20" s="224"/>
      <c r="CQQ20" s="224"/>
      <c r="CQR20" s="224"/>
      <c r="CQS20" s="224"/>
      <c r="CQT20" s="224"/>
      <c r="CQU20" s="224"/>
      <c r="CQV20" s="224"/>
      <c r="CQW20" s="224"/>
      <c r="CQX20" s="224"/>
      <c r="CQY20" s="224"/>
      <c r="CQZ20" s="224"/>
      <c r="CRA20" s="224"/>
      <c r="CRB20" s="224"/>
      <c r="CRC20" s="224"/>
      <c r="CRD20" s="224"/>
      <c r="CRE20" s="224"/>
      <c r="CRF20" s="224"/>
      <c r="CRG20" s="224"/>
      <c r="CRH20" s="224"/>
      <c r="CRI20" s="224"/>
      <c r="CRJ20" s="224"/>
      <c r="CRK20" s="224"/>
      <c r="CRL20" s="224"/>
      <c r="CRM20" s="224"/>
      <c r="CRN20" s="224"/>
      <c r="CRO20" s="224"/>
      <c r="CRP20" s="224"/>
      <c r="CRQ20" s="224"/>
      <c r="CRR20" s="224"/>
      <c r="CRS20" s="224"/>
      <c r="CRT20" s="224"/>
      <c r="CRU20" s="224"/>
      <c r="CRV20" s="224"/>
      <c r="CRW20" s="224"/>
      <c r="CRX20" s="224"/>
      <c r="CRY20" s="224"/>
      <c r="CRZ20" s="224"/>
      <c r="CSA20" s="224"/>
      <c r="CSB20" s="224"/>
      <c r="CSC20" s="224"/>
      <c r="CSD20" s="224"/>
      <c r="CSE20" s="224"/>
      <c r="CSF20" s="224"/>
      <c r="CSG20" s="224"/>
      <c r="CSH20" s="224"/>
      <c r="CSI20" s="224"/>
      <c r="CSJ20" s="224"/>
      <c r="CSK20" s="224"/>
      <c r="CSL20" s="224"/>
      <c r="CSM20" s="224"/>
      <c r="CSN20" s="224"/>
      <c r="CSO20" s="224"/>
      <c r="CSP20" s="224"/>
      <c r="CSQ20" s="224"/>
      <c r="CSR20" s="224"/>
      <c r="CSS20" s="224"/>
      <c r="CST20" s="224"/>
      <c r="CSU20" s="224"/>
      <c r="CSV20" s="224"/>
      <c r="CSW20" s="224"/>
      <c r="CSX20" s="224"/>
      <c r="CSY20" s="224"/>
      <c r="CSZ20" s="224"/>
      <c r="CTA20" s="224"/>
      <c r="CTB20" s="224"/>
      <c r="CTC20" s="224"/>
      <c r="CTD20" s="224"/>
      <c r="CTE20" s="224"/>
      <c r="CTF20" s="224"/>
      <c r="CTG20" s="224"/>
      <c r="CTH20" s="224"/>
      <c r="CTI20" s="224"/>
      <c r="CTJ20" s="224"/>
      <c r="CTK20" s="224"/>
      <c r="CTL20" s="224"/>
      <c r="CTM20" s="224"/>
      <c r="CTN20" s="224"/>
      <c r="CTO20" s="224"/>
      <c r="CTP20" s="224"/>
      <c r="CTQ20" s="224"/>
      <c r="CTR20" s="224"/>
      <c r="CTS20" s="224"/>
      <c r="CTT20" s="224"/>
      <c r="CTU20" s="224"/>
      <c r="CTV20" s="224"/>
      <c r="CTW20" s="224"/>
      <c r="CTX20" s="224"/>
      <c r="CTY20" s="224"/>
      <c r="CTZ20" s="224"/>
      <c r="CUA20" s="224"/>
    </row>
    <row r="21" spans="1:2575" s="165" customFormat="1" ht="10.35" customHeight="1">
      <c r="A21" s="225" t="s">
        <v>29</v>
      </c>
      <c r="B21" s="218">
        <f t="shared" ref="B21:D21" si="2">B4</f>
        <v>46017</v>
      </c>
      <c r="C21" s="218">
        <f t="shared" si="2"/>
        <v>46018</v>
      </c>
      <c r="D21" s="218">
        <f t="shared" si="2"/>
        <v>46019</v>
      </c>
      <c r="E21" s="218">
        <f t="shared" ref="E21" si="3">E4</f>
        <v>46020</v>
      </c>
    </row>
    <row r="22" spans="1:2575" s="165" customFormat="1" ht="20.100000000000001" customHeight="1">
      <c r="A22" s="151"/>
      <c r="B22" s="218">
        <f t="shared" ref="B22:D22" si="4">B5</f>
        <v>46017</v>
      </c>
      <c r="C22" s="218">
        <f t="shared" si="4"/>
        <v>46018</v>
      </c>
      <c r="D22" s="218">
        <f t="shared" si="4"/>
        <v>46019</v>
      </c>
      <c r="E22" s="218">
        <f t="shared" ref="E22" si="5">E5</f>
        <v>46020</v>
      </c>
    </row>
    <row r="23" spans="1:2575" s="165" customFormat="1" ht="10.35" customHeight="1">
      <c r="A23" s="39" t="s">
        <v>4</v>
      </c>
    </row>
    <row r="24" spans="1:2575" s="165" customFormat="1" ht="10.35" customHeight="1">
      <c r="A24" s="40">
        <v>1</v>
      </c>
      <c r="B24" s="39">
        <f t="shared" ref="B24:D24" si="6">ROUNDUP(B7*0.82,)</f>
        <v>12710</v>
      </c>
      <c r="C24" s="39">
        <f t="shared" si="6"/>
        <v>12710</v>
      </c>
      <c r="D24" s="39">
        <f t="shared" si="6"/>
        <v>14022</v>
      </c>
      <c r="E24" s="39">
        <f t="shared" ref="E24" si="7">ROUNDUP(E7*0.82,)</f>
        <v>16892</v>
      </c>
    </row>
    <row r="25" spans="1:2575" s="165" customFormat="1" ht="10.35" customHeight="1">
      <c r="A25" s="39" t="s">
        <v>5</v>
      </c>
      <c r="B25" s="39"/>
      <c r="C25" s="39"/>
      <c r="D25" s="39"/>
      <c r="E25" s="39"/>
    </row>
    <row r="26" spans="1:2575" s="165" customFormat="1" ht="10.35" customHeight="1">
      <c r="A26" s="40">
        <v>1</v>
      </c>
      <c r="B26" s="39">
        <f t="shared" ref="B26:D26" si="8">ROUNDUP(B9*0.82,)</f>
        <v>13530</v>
      </c>
      <c r="C26" s="39">
        <f t="shared" si="8"/>
        <v>13530</v>
      </c>
      <c r="D26" s="39">
        <f t="shared" si="8"/>
        <v>14842</v>
      </c>
      <c r="E26" s="39">
        <f t="shared" ref="E26" si="9">ROUNDUP(E9*0.82,)</f>
        <v>17712</v>
      </c>
    </row>
    <row r="27" spans="1:2575" s="165" customFormat="1" ht="10.35" customHeight="1">
      <c r="A27" s="39" t="s">
        <v>6</v>
      </c>
      <c r="B27" s="39"/>
      <c r="C27" s="39"/>
      <c r="D27" s="39"/>
      <c r="E27" s="39"/>
    </row>
    <row r="28" spans="1:2575" s="165" customFormat="1" ht="10.35" customHeight="1">
      <c r="A28" s="40">
        <v>1</v>
      </c>
      <c r="B28" s="39">
        <f t="shared" ref="B28:D28" si="10">ROUNDUP(B11*0.82,)</f>
        <v>14350</v>
      </c>
      <c r="C28" s="39">
        <f t="shared" si="10"/>
        <v>14350</v>
      </c>
      <c r="D28" s="39">
        <f t="shared" si="10"/>
        <v>15662</v>
      </c>
      <c r="E28" s="39">
        <f t="shared" ref="E28" si="11">ROUNDUP(E11*0.82,)</f>
        <v>18532</v>
      </c>
    </row>
    <row r="29" spans="1:2575" s="165" customFormat="1" ht="10.35" customHeight="1">
      <c r="A29" s="39" t="s">
        <v>7</v>
      </c>
      <c r="B29" s="39"/>
      <c r="C29" s="39"/>
      <c r="D29" s="39"/>
      <c r="E29" s="39"/>
    </row>
    <row r="30" spans="1:2575" s="165" customFormat="1" ht="10.35" customHeight="1">
      <c r="A30" s="40">
        <v>1</v>
      </c>
      <c r="B30" s="39">
        <f t="shared" ref="B30:D30" si="12">ROUNDUP(B13*0.82,)</f>
        <v>15170</v>
      </c>
      <c r="C30" s="39">
        <f t="shared" si="12"/>
        <v>15170</v>
      </c>
      <c r="D30" s="39">
        <f t="shared" si="12"/>
        <v>16482</v>
      </c>
      <c r="E30" s="39">
        <f t="shared" ref="E30" si="13">ROUNDUP(E13*0.82,)</f>
        <v>20172</v>
      </c>
    </row>
    <row r="31" spans="1:2575" s="165" customFormat="1" ht="10.35" customHeight="1">
      <c r="A31" s="93" t="s">
        <v>57</v>
      </c>
      <c r="B31" s="39"/>
      <c r="C31" s="39"/>
      <c r="D31" s="39"/>
      <c r="E31" s="39"/>
    </row>
    <row r="32" spans="1:2575" s="165" customFormat="1" ht="10.35" customHeight="1">
      <c r="A32" s="40">
        <v>1</v>
      </c>
      <c r="B32" s="39">
        <f t="shared" ref="B32:D32" si="14">B26</f>
        <v>13530</v>
      </c>
      <c r="C32" s="39">
        <f t="shared" si="14"/>
        <v>13530</v>
      </c>
      <c r="D32" s="39">
        <f t="shared" si="14"/>
        <v>14842</v>
      </c>
      <c r="E32" s="39">
        <f t="shared" ref="E32" si="15">E26</f>
        <v>17712</v>
      </c>
    </row>
    <row r="33" spans="1:2575" s="165" customFormat="1" ht="10.35" customHeight="1">
      <c r="A33" s="39" t="s">
        <v>9</v>
      </c>
      <c r="B33" s="39"/>
      <c r="C33" s="39"/>
      <c r="D33" s="39"/>
      <c r="E33" s="39"/>
    </row>
    <row r="34" spans="1:2575" s="165" customFormat="1" ht="10.35" customHeight="1">
      <c r="A34" s="40">
        <v>1</v>
      </c>
      <c r="B34" s="39">
        <f t="shared" ref="B34:D34" si="16">ROUNDUP(B17*0.82,)</f>
        <v>15990</v>
      </c>
      <c r="C34" s="39">
        <f t="shared" si="16"/>
        <v>15990</v>
      </c>
      <c r="D34" s="39">
        <f t="shared" si="16"/>
        <v>17302</v>
      </c>
      <c r="E34" s="39">
        <f t="shared" ref="E34" si="17">ROUNDUP(E17*0.82,)</f>
        <v>23452</v>
      </c>
    </row>
    <row r="35" spans="1:2575" s="165" customFormat="1" ht="10.35" customHeight="1">
      <c r="A35" s="39" t="s">
        <v>10</v>
      </c>
      <c r="B35" s="39"/>
      <c r="C35" s="39"/>
      <c r="D35" s="39"/>
      <c r="E35" s="39"/>
    </row>
    <row r="36" spans="1:2575" s="165" customFormat="1" ht="10.35" customHeight="1">
      <c r="A36" s="40">
        <v>1</v>
      </c>
      <c r="B36" s="39">
        <f t="shared" ref="B36:D36" si="18">ROUNDUP(B19*0.82,)</f>
        <v>25010</v>
      </c>
      <c r="C36" s="39">
        <f t="shared" si="18"/>
        <v>25010</v>
      </c>
      <c r="D36" s="39">
        <f t="shared" si="18"/>
        <v>26322</v>
      </c>
      <c r="E36" s="39">
        <f t="shared" ref="E36" si="19">ROUNDUP(E19*0.82,)</f>
        <v>41492</v>
      </c>
    </row>
    <row r="37" spans="1:2575" s="165" customFormat="1" ht="10.35" customHeight="1">
      <c r="A37" s="147"/>
      <c r="B37" s="224"/>
      <c r="C37" s="224"/>
      <c r="D37" s="224"/>
      <c r="E37" s="224"/>
      <c r="F37" s="224"/>
      <c r="G37" s="224"/>
      <c r="H37" s="224"/>
      <c r="I37" s="224"/>
      <c r="J37" s="224"/>
      <c r="K37" s="224"/>
      <c r="L37" s="224"/>
      <c r="M37" s="224"/>
      <c r="N37" s="224"/>
      <c r="O37" s="224"/>
      <c r="P37" s="224"/>
      <c r="Q37" s="224"/>
      <c r="R37" s="224"/>
      <c r="S37" s="224"/>
      <c r="T37" s="224"/>
      <c r="U37" s="224"/>
      <c r="V37" s="224"/>
      <c r="W37" s="224"/>
      <c r="X37" s="224"/>
      <c r="Y37" s="224"/>
      <c r="Z37" s="224"/>
      <c r="AA37" s="224"/>
      <c r="AB37" s="224"/>
      <c r="AC37" s="224"/>
      <c r="AD37" s="224"/>
      <c r="AE37" s="224"/>
      <c r="AF37" s="224"/>
      <c r="AG37" s="224"/>
      <c r="AH37" s="224"/>
      <c r="AI37" s="224"/>
      <c r="AJ37" s="224"/>
      <c r="AK37" s="224"/>
      <c r="AL37" s="224"/>
      <c r="AM37" s="224"/>
      <c r="AN37" s="224"/>
      <c r="AO37" s="224"/>
      <c r="AP37" s="224"/>
      <c r="AQ37" s="224"/>
      <c r="AR37" s="224"/>
      <c r="AS37" s="224"/>
      <c r="AT37" s="224"/>
      <c r="AU37" s="224"/>
      <c r="AV37" s="224"/>
      <c r="AW37" s="224"/>
      <c r="AX37" s="224"/>
      <c r="AY37" s="224"/>
      <c r="AZ37" s="224"/>
      <c r="BA37" s="224"/>
      <c r="BB37" s="224"/>
      <c r="BC37" s="224"/>
      <c r="BD37" s="224"/>
      <c r="BE37" s="224"/>
      <c r="BF37" s="224"/>
      <c r="BG37" s="224"/>
      <c r="BH37" s="224"/>
      <c r="BI37" s="224"/>
      <c r="BJ37" s="224"/>
      <c r="BK37" s="224"/>
      <c r="BL37" s="224"/>
      <c r="BM37" s="224"/>
      <c r="BN37" s="224"/>
      <c r="BO37" s="224"/>
      <c r="BP37" s="224"/>
      <c r="BQ37" s="224"/>
      <c r="BR37" s="224"/>
      <c r="BS37" s="224"/>
      <c r="BT37" s="224"/>
      <c r="BU37" s="224"/>
      <c r="BV37" s="224"/>
      <c r="BW37" s="224"/>
      <c r="BX37" s="224"/>
      <c r="BY37" s="224"/>
      <c r="BZ37" s="224"/>
      <c r="CA37" s="224"/>
      <c r="CB37" s="224"/>
      <c r="CC37" s="224"/>
      <c r="CD37" s="224"/>
      <c r="CE37" s="224"/>
      <c r="CF37" s="224"/>
      <c r="CG37" s="224"/>
      <c r="CH37" s="224"/>
      <c r="CI37" s="224"/>
      <c r="CJ37" s="224"/>
      <c r="CK37" s="224"/>
      <c r="CL37" s="224"/>
      <c r="CM37" s="224"/>
      <c r="CN37" s="224"/>
      <c r="CO37" s="224"/>
      <c r="CP37" s="224"/>
      <c r="CQ37" s="224"/>
      <c r="CR37" s="224"/>
      <c r="CS37" s="224"/>
      <c r="CT37" s="224"/>
      <c r="CU37" s="224"/>
      <c r="CV37" s="224"/>
      <c r="CW37" s="224"/>
      <c r="CX37" s="224"/>
      <c r="CY37" s="224"/>
      <c r="CZ37" s="224"/>
      <c r="DA37" s="224"/>
      <c r="DB37" s="224"/>
      <c r="DC37" s="224"/>
      <c r="DD37" s="224"/>
      <c r="DE37" s="224"/>
      <c r="DF37" s="224"/>
      <c r="DG37" s="224"/>
      <c r="DH37" s="224"/>
      <c r="DI37" s="224"/>
      <c r="DJ37" s="224"/>
      <c r="DK37" s="224"/>
      <c r="DL37" s="224"/>
      <c r="DM37" s="224"/>
      <c r="DN37" s="224"/>
      <c r="DO37" s="224"/>
      <c r="DP37" s="224"/>
      <c r="DQ37" s="224"/>
      <c r="DR37" s="224"/>
      <c r="DS37" s="224"/>
      <c r="DT37" s="224"/>
      <c r="DU37" s="224"/>
      <c r="DV37" s="224"/>
      <c r="DW37" s="224"/>
      <c r="DX37" s="224"/>
      <c r="DY37" s="224"/>
      <c r="DZ37" s="224"/>
      <c r="EA37" s="224"/>
      <c r="EB37" s="224"/>
      <c r="EC37" s="224"/>
      <c r="ED37" s="224"/>
      <c r="EE37" s="224"/>
      <c r="EF37" s="224"/>
      <c r="EG37" s="224"/>
      <c r="EH37" s="224"/>
      <c r="EI37" s="224"/>
      <c r="EJ37" s="224"/>
      <c r="EK37" s="224"/>
      <c r="EL37" s="224"/>
      <c r="EM37" s="224"/>
      <c r="EN37" s="224"/>
      <c r="EO37" s="224"/>
      <c r="EP37" s="224"/>
      <c r="EQ37" s="224"/>
      <c r="ER37" s="224"/>
      <c r="ES37" s="224"/>
      <c r="ET37" s="224"/>
      <c r="EU37" s="224"/>
      <c r="EV37" s="224"/>
      <c r="EW37" s="224"/>
      <c r="EX37" s="224"/>
      <c r="EY37" s="224"/>
      <c r="EZ37" s="224"/>
      <c r="FA37" s="224"/>
      <c r="FB37" s="224"/>
      <c r="FC37" s="224"/>
      <c r="FD37" s="224"/>
      <c r="FE37" s="224"/>
      <c r="FF37" s="224"/>
      <c r="FG37" s="224"/>
      <c r="FH37" s="224"/>
      <c r="FI37" s="224"/>
      <c r="FJ37" s="224"/>
      <c r="FK37" s="224"/>
      <c r="FL37" s="224"/>
      <c r="FM37" s="224"/>
      <c r="FN37" s="224"/>
      <c r="FO37" s="224"/>
      <c r="FP37" s="224"/>
      <c r="FQ37" s="224"/>
      <c r="FR37" s="224"/>
      <c r="FS37" s="224"/>
      <c r="FT37" s="224"/>
      <c r="FU37" s="224"/>
      <c r="FV37" s="224"/>
      <c r="FW37" s="224"/>
      <c r="FX37" s="224"/>
      <c r="FY37" s="224"/>
      <c r="FZ37" s="224"/>
      <c r="GA37" s="224"/>
      <c r="GB37" s="224"/>
      <c r="GC37" s="224"/>
      <c r="GD37" s="224"/>
      <c r="GE37" s="224"/>
      <c r="GF37" s="224"/>
      <c r="GG37" s="224"/>
      <c r="GH37" s="224"/>
      <c r="GI37" s="224"/>
      <c r="GJ37" s="224"/>
      <c r="GK37" s="224"/>
      <c r="GL37" s="224"/>
      <c r="GM37" s="224"/>
      <c r="GN37" s="224"/>
      <c r="GO37" s="224"/>
      <c r="GP37" s="224"/>
      <c r="GQ37" s="224"/>
      <c r="GR37" s="224"/>
      <c r="GS37" s="224"/>
      <c r="GT37" s="224"/>
      <c r="GU37" s="224"/>
      <c r="GV37" s="224"/>
      <c r="GW37" s="224"/>
      <c r="GX37" s="224"/>
      <c r="GY37" s="224"/>
      <c r="GZ37" s="224"/>
      <c r="HA37" s="224"/>
      <c r="HB37" s="224"/>
      <c r="HC37" s="224"/>
      <c r="HD37" s="224"/>
      <c r="HE37" s="224"/>
      <c r="HF37" s="224"/>
      <c r="HG37" s="224"/>
      <c r="HH37" s="224"/>
      <c r="HI37" s="224"/>
      <c r="HJ37" s="224"/>
      <c r="HK37" s="224"/>
      <c r="HL37" s="224"/>
      <c r="HM37" s="224"/>
      <c r="HN37" s="224"/>
      <c r="HO37" s="224"/>
      <c r="HP37" s="224"/>
      <c r="HQ37" s="224"/>
      <c r="HR37" s="224"/>
      <c r="HS37" s="224"/>
      <c r="HT37" s="224"/>
      <c r="HU37" s="224"/>
      <c r="HV37" s="224"/>
      <c r="HW37" s="224"/>
      <c r="HX37" s="224"/>
      <c r="HY37" s="224"/>
      <c r="HZ37" s="224"/>
      <c r="IA37" s="224"/>
      <c r="IB37" s="224"/>
      <c r="IC37" s="224"/>
      <c r="ID37" s="224"/>
      <c r="IE37" s="224"/>
      <c r="IF37" s="224"/>
      <c r="IG37" s="224"/>
      <c r="IH37" s="224"/>
      <c r="II37" s="224"/>
      <c r="IJ37" s="224"/>
      <c r="IK37" s="224"/>
      <c r="IL37" s="224"/>
      <c r="IM37" s="224"/>
      <c r="IN37" s="224"/>
      <c r="IO37" s="224"/>
      <c r="IP37" s="224"/>
      <c r="IQ37" s="224"/>
      <c r="IR37" s="224"/>
      <c r="IS37" s="224"/>
      <c r="IT37" s="224"/>
      <c r="IU37" s="224"/>
      <c r="IV37" s="224"/>
      <c r="IW37" s="224"/>
      <c r="IX37" s="224"/>
      <c r="IY37" s="224"/>
      <c r="IZ37" s="224"/>
      <c r="JA37" s="224"/>
      <c r="JB37" s="224"/>
      <c r="JC37" s="224"/>
      <c r="JD37" s="224"/>
      <c r="JE37" s="224"/>
      <c r="JF37" s="224"/>
      <c r="JG37" s="224"/>
      <c r="JH37" s="224"/>
      <c r="JI37" s="224"/>
      <c r="JJ37" s="224"/>
      <c r="JK37" s="224"/>
      <c r="JL37" s="224"/>
      <c r="JM37" s="224"/>
      <c r="JN37" s="224"/>
      <c r="JO37" s="224"/>
      <c r="JP37" s="224"/>
      <c r="JQ37" s="224"/>
      <c r="JR37" s="224"/>
      <c r="JS37" s="224"/>
      <c r="JT37" s="224"/>
      <c r="JU37" s="224"/>
      <c r="JV37" s="224"/>
      <c r="JW37" s="224"/>
      <c r="JX37" s="224"/>
      <c r="JY37" s="224"/>
      <c r="JZ37" s="224"/>
      <c r="KA37" s="224"/>
      <c r="KB37" s="224"/>
      <c r="KC37" s="224"/>
      <c r="KD37" s="224"/>
      <c r="KE37" s="224"/>
      <c r="KF37" s="224"/>
      <c r="KG37" s="224"/>
      <c r="KH37" s="224"/>
      <c r="KI37" s="224"/>
      <c r="KJ37" s="224"/>
      <c r="KK37" s="224"/>
      <c r="KL37" s="224"/>
      <c r="KM37" s="224"/>
      <c r="KN37" s="224"/>
      <c r="KO37" s="224"/>
      <c r="KP37" s="224"/>
      <c r="KQ37" s="224"/>
      <c r="KR37" s="224"/>
      <c r="KS37" s="224"/>
      <c r="KT37" s="224"/>
      <c r="KU37" s="224"/>
      <c r="KV37" s="224"/>
      <c r="KW37" s="224"/>
      <c r="KX37" s="224"/>
      <c r="KY37" s="224"/>
      <c r="KZ37" s="224"/>
      <c r="LA37" s="224"/>
      <c r="LB37" s="224"/>
      <c r="LC37" s="224"/>
      <c r="LD37" s="224"/>
      <c r="LE37" s="224"/>
      <c r="LF37" s="224"/>
      <c r="LG37" s="224"/>
      <c r="LH37" s="224"/>
      <c r="LI37" s="224"/>
      <c r="LJ37" s="224"/>
      <c r="LK37" s="224"/>
      <c r="LL37" s="224"/>
      <c r="LM37" s="224"/>
      <c r="LN37" s="224"/>
      <c r="LO37" s="224"/>
      <c r="LP37" s="224"/>
      <c r="LQ37" s="224"/>
      <c r="LR37" s="224"/>
      <c r="LS37" s="224"/>
      <c r="LT37" s="224"/>
      <c r="LU37" s="224"/>
      <c r="LV37" s="224"/>
      <c r="LW37" s="224"/>
      <c r="LX37" s="224"/>
      <c r="LY37" s="224"/>
      <c r="LZ37" s="224"/>
      <c r="MA37" s="224"/>
      <c r="MB37" s="224"/>
      <c r="MC37" s="224"/>
      <c r="MD37" s="224"/>
      <c r="ME37" s="224"/>
      <c r="MF37" s="224"/>
      <c r="MG37" s="224"/>
      <c r="MH37" s="224"/>
      <c r="MI37" s="224"/>
      <c r="MJ37" s="224"/>
      <c r="MK37" s="224"/>
      <c r="ML37" s="224"/>
      <c r="MM37" s="224"/>
      <c r="MN37" s="224"/>
      <c r="MO37" s="224"/>
      <c r="MP37" s="224"/>
      <c r="MQ37" s="224"/>
      <c r="MR37" s="224"/>
      <c r="MS37" s="224"/>
      <c r="MT37" s="224"/>
      <c r="MU37" s="224"/>
      <c r="MV37" s="224"/>
      <c r="MW37" s="224"/>
      <c r="MX37" s="224"/>
      <c r="MY37" s="224"/>
      <c r="MZ37" s="224"/>
      <c r="NA37" s="224"/>
      <c r="NB37" s="224"/>
      <c r="NC37" s="224"/>
      <c r="ND37" s="224"/>
      <c r="NE37" s="224"/>
      <c r="NF37" s="224"/>
      <c r="NG37" s="224"/>
      <c r="NH37" s="224"/>
      <c r="NI37" s="224"/>
      <c r="NJ37" s="224"/>
      <c r="NK37" s="224"/>
      <c r="NL37" s="224"/>
      <c r="NM37" s="224"/>
      <c r="NN37" s="224"/>
      <c r="NO37" s="224"/>
      <c r="NP37" s="224"/>
      <c r="NQ37" s="224"/>
      <c r="NR37" s="224"/>
      <c r="NS37" s="224"/>
      <c r="NT37" s="224"/>
      <c r="NU37" s="224"/>
      <c r="NV37" s="224"/>
      <c r="NW37" s="224"/>
      <c r="NX37" s="224"/>
      <c r="NY37" s="224"/>
      <c r="NZ37" s="224"/>
      <c r="OA37" s="224"/>
      <c r="OB37" s="224"/>
      <c r="OC37" s="224"/>
      <c r="OD37" s="224"/>
      <c r="OE37" s="224"/>
      <c r="OF37" s="224"/>
      <c r="OG37" s="224"/>
      <c r="OH37" s="224"/>
      <c r="OI37" s="224"/>
      <c r="OJ37" s="224"/>
      <c r="OK37" s="224"/>
      <c r="OL37" s="224"/>
      <c r="OM37" s="224"/>
      <c r="ON37" s="224"/>
      <c r="OO37" s="224"/>
      <c r="OP37" s="224"/>
      <c r="OQ37" s="224"/>
      <c r="OR37" s="224"/>
      <c r="OS37" s="224"/>
      <c r="OT37" s="224"/>
      <c r="OU37" s="224"/>
      <c r="OV37" s="224"/>
      <c r="OW37" s="224"/>
      <c r="OX37" s="224"/>
      <c r="OY37" s="224"/>
      <c r="OZ37" s="224"/>
      <c r="PA37" s="224"/>
      <c r="PB37" s="224"/>
      <c r="PC37" s="224"/>
      <c r="PD37" s="224"/>
      <c r="PE37" s="224"/>
      <c r="PF37" s="224"/>
      <c r="PG37" s="224"/>
      <c r="PH37" s="224"/>
      <c r="PI37" s="224"/>
      <c r="PJ37" s="224"/>
      <c r="PK37" s="224"/>
      <c r="PL37" s="224"/>
      <c r="PM37" s="224"/>
      <c r="PN37" s="224"/>
      <c r="PO37" s="224"/>
      <c r="PP37" s="224"/>
      <c r="PQ37" s="224"/>
      <c r="PR37" s="224"/>
      <c r="PS37" s="224"/>
      <c r="PT37" s="224"/>
      <c r="PU37" s="224"/>
      <c r="PV37" s="224"/>
      <c r="PW37" s="224"/>
      <c r="PX37" s="224"/>
      <c r="PY37" s="224"/>
      <c r="PZ37" s="224"/>
      <c r="QA37" s="224"/>
      <c r="QB37" s="224"/>
      <c r="QC37" s="224"/>
      <c r="QD37" s="224"/>
      <c r="QE37" s="224"/>
      <c r="QF37" s="224"/>
      <c r="QG37" s="224"/>
      <c r="QH37" s="224"/>
      <c r="QI37" s="224"/>
      <c r="QJ37" s="224"/>
      <c r="QK37" s="224"/>
      <c r="QL37" s="224"/>
      <c r="QM37" s="224"/>
      <c r="QN37" s="224"/>
      <c r="QO37" s="224"/>
      <c r="QP37" s="224"/>
      <c r="QQ37" s="224"/>
      <c r="QR37" s="224"/>
      <c r="QS37" s="224"/>
      <c r="QT37" s="224"/>
      <c r="QU37" s="224"/>
      <c r="QV37" s="224"/>
      <c r="QW37" s="224"/>
      <c r="QX37" s="224"/>
      <c r="QY37" s="224"/>
      <c r="QZ37" s="224"/>
      <c r="RA37" s="224"/>
      <c r="RB37" s="224"/>
      <c r="RC37" s="224"/>
      <c r="RD37" s="224"/>
      <c r="RE37" s="224"/>
      <c r="RF37" s="224"/>
      <c r="RG37" s="224"/>
      <c r="RH37" s="224"/>
      <c r="RI37" s="224"/>
      <c r="RJ37" s="224"/>
      <c r="RK37" s="224"/>
      <c r="RL37" s="224"/>
      <c r="RM37" s="224"/>
      <c r="RN37" s="224"/>
      <c r="RO37" s="224"/>
      <c r="RP37" s="224"/>
      <c r="RQ37" s="224"/>
      <c r="RR37" s="224"/>
      <c r="RS37" s="224"/>
      <c r="RT37" s="224"/>
      <c r="RU37" s="224"/>
      <c r="RV37" s="224"/>
      <c r="RW37" s="224"/>
      <c r="RX37" s="224"/>
      <c r="RY37" s="224"/>
      <c r="RZ37" s="224"/>
      <c r="SA37" s="224"/>
      <c r="SB37" s="224"/>
      <c r="SC37" s="224"/>
      <c r="SD37" s="224"/>
      <c r="SE37" s="224"/>
      <c r="SF37" s="224"/>
      <c r="SG37" s="224"/>
      <c r="SH37" s="224"/>
      <c r="SI37" s="224"/>
      <c r="SJ37" s="224"/>
      <c r="SK37" s="224"/>
      <c r="SL37" s="224"/>
      <c r="SM37" s="224"/>
      <c r="SN37" s="224"/>
      <c r="SO37" s="224"/>
      <c r="SP37" s="224"/>
      <c r="SQ37" s="224"/>
      <c r="SR37" s="224"/>
      <c r="SS37" s="224"/>
      <c r="ST37" s="224"/>
      <c r="SU37" s="224"/>
      <c r="SV37" s="224"/>
      <c r="SW37" s="224"/>
      <c r="SX37" s="224"/>
      <c r="SY37" s="224"/>
      <c r="SZ37" s="224"/>
      <c r="TA37" s="224"/>
      <c r="TB37" s="224"/>
      <c r="TC37" s="224"/>
      <c r="TD37" s="224"/>
      <c r="TE37" s="224"/>
      <c r="TF37" s="224"/>
      <c r="TG37" s="224"/>
      <c r="TH37" s="224"/>
      <c r="TI37" s="224"/>
      <c r="TJ37" s="224"/>
      <c r="TK37" s="224"/>
      <c r="TL37" s="224"/>
      <c r="TM37" s="224"/>
      <c r="TN37" s="224"/>
      <c r="TO37" s="224"/>
      <c r="TP37" s="224"/>
      <c r="TQ37" s="224"/>
      <c r="TR37" s="224"/>
      <c r="TS37" s="224"/>
      <c r="TT37" s="224"/>
      <c r="TU37" s="224"/>
      <c r="TV37" s="224"/>
      <c r="TW37" s="224"/>
      <c r="TX37" s="224"/>
      <c r="TY37" s="224"/>
      <c r="TZ37" s="224"/>
      <c r="UA37" s="224"/>
      <c r="UB37" s="224"/>
      <c r="UC37" s="224"/>
      <c r="UD37" s="224"/>
      <c r="UE37" s="224"/>
      <c r="UF37" s="224"/>
      <c r="UG37" s="224"/>
      <c r="UH37" s="224"/>
      <c r="UI37" s="224"/>
      <c r="UJ37" s="224"/>
      <c r="UK37" s="224"/>
      <c r="UL37" s="224"/>
      <c r="UM37" s="224"/>
      <c r="UN37" s="224"/>
      <c r="UO37" s="224"/>
      <c r="UP37" s="224"/>
      <c r="UQ37" s="224"/>
      <c r="UR37" s="224"/>
      <c r="US37" s="224"/>
      <c r="UT37" s="224"/>
      <c r="UU37" s="224"/>
      <c r="UV37" s="224"/>
      <c r="UW37" s="224"/>
      <c r="UX37" s="224"/>
      <c r="UY37" s="224"/>
      <c r="UZ37" s="224"/>
      <c r="VA37" s="224"/>
      <c r="VB37" s="224"/>
      <c r="VC37" s="224"/>
      <c r="VD37" s="224"/>
      <c r="VE37" s="224"/>
      <c r="VF37" s="224"/>
      <c r="VG37" s="224"/>
      <c r="VH37" s="224"/>
      <c r="VI37" s="224"/>
      <c r="VJ37" s="224"/>
      <c r="VK37" s="224"/>
      <c r="VL37" s="224"/>
      <c r="VM37" s="224"/>
      <c r="VN37" s="224"/>
      <c r="VO37" s="224"/>
      <c r="VP37" s="224"/>
      <c r="VQ37" s="224"/>
      <c r="VR37" s="224"/>
      <c r="VS37" s="224"/>
      <c r="VT37" s="224"/>
      <c r="VU37" s="224"/>
      <c r="VV37" s="224"/>
      <c r="VW37" s="224"/>
      <c r="VX37" s="224"/>
      <c r="VY37" s="224"/>
      <c r="VZ37" s="224"/>
      <c r="WA37" s="224"/>
      <c r="WB37" s="224"/>
      <c r="WC37" s="224"/>
      <c r="WD37" s="224"/>
      <c r="WE37" s="224"/>
      <c r="WF37" s="224"/>
      <c r="WG37" s="224"/>
      <c r="WH37" s="224"/>
      <c r="WI37" s="224"/>
      <c r="WJ37" s="224"/>
      <c r="WK37" s="224"/>
      <c r="WL37" s="224"/>
      <c r="WM37" s="224"/>
      <c r="WN37" s="224"/>
      <c r="WO37" s="224"/>
      <c r="WP37" s="224"/>
      <c r="WQ37" s="224"/>
      <c r="WR37" s="224"/>
      <c r="WS37" s="224"/>
      <c r="WT37" s="224"/>
      <c r="WU37" s="224"/>
      <c r="WV37" s="224"/>
      <c r="WW37" s="224"/>
      <c r="WX37" s="224"/>
      <c r="WY37" s="224"/>
      <c r="WZ37" s="224"/>
      <c r="XA37" s="224"/>
      <c r="XB37" s="224"/>
      <c r="XC37" s="224"/>
      <c r="XD37" s="224"/>
      <c r="XE37" s="224"/>
      <c r="XF37" s="224"/>
      <c r="XG37" s="224"/>
      <c r="XH37" s="224"/>
      <c r="XI37" s="224"/>
      <c r="XJ37" s="224"/>
      <c r="XK37" s="224"/>
      <c r="XL37" s="224"/>
      <c r="XM37" s="224"/>
      <c r="XN37" s="224"/>
      <c r="XO37" s="224"/>
      <c r="XP37" s="224"/>
      <c r="XQ37" s="224"/>
      <c r="XR37" s="224"/>
      <c r="XS37" s="224"/>
      <c r="XT37" s="224"/>
      <c r="XU37" s="224"/>
      <c r="XV37" s="224"/>
      <c r="XW37" s="224"/>
      <c r="XX37" s="224"/>
      <c r="XY37" s="224"/>
      <c r="XZ37" s="224"/>
      <c r="YA37" s="224"/>
      <c r="YB37" s="224"/>
      <c r="YC37" s="224"/>
      <c r="YD37" s="224"/>
      <c r="YE37" s="224"/>
      <c r="YF37" s="224"/>
      <c r="YG37" s="224"/>
      <c r="YH37" s="224"/>
      <c r="YI37" s="224"/>
      <c r="YJ37" s="224"/>
      <c r="YK37" s="224"/>
      <c r="YL37" s="224"/>
      <c r="YM37" s="224"/>
      <c r="YN37" s="224"/>
      <c r="YO37" s="224"/>
      <c r="YP37" s="224"/>
      <c r="YQ37" s="224"/>
      <c r="YR37" s="224"/>
      <c r="YS37" s="224"/>
      <c r="YT37" s="224"/>
      <c r="YU37" s="224"/>
      <c r="YV37" s="224"/>
      <c r="YW37" s="224"/>
      <c r="YX37" s="224"/>
      <c r="YY37" s="224"/>
      <c r="YZ37" s="224"/>
      <c r="ZA37" s="224"/>
      <c r="ZB37" s="224"/>
      <c r="ZC37" s="224"/>
      <c r="ZD37" s="224"/>
      <c r="ZE37" s="224"/>
      <c r="ZF37" s="224"/>
      <c r="ZG37" s="224"/>
      <c r="ZH37" s="224"/>
      <c r="ZI37" s="224"/>
      <c r="ZJ37" s="224"/>
      <c r="ZK37" s="224"/>
      <c r="ZL37" s="224"/>
      <c r="ZM37" s="224"/>
      <c r="ZN37" s="224"/>
      <c r="ZO37" s="224"/>
      <c r="ZP37" s="224"/>
      <c r="ZQ37" s="224"/>
      <c r="ZR37" s="224"/>
      <c r="ZS37" s="224"/>
      <c r="ZT37" s="224"/>
      <c r="ZU37" s="224"/>
      <c r="ZV37" s="224"/>
      <c r="ZW37" s="224"/>
      <c r="ZX37" s="224"/>
      <c r="ZY37" s="224"/>
      <c r="ZZ37" s="224"/>
      <c r="AAA37" s="224"/>
      <c r="AAB37" s="224"/>
      <c r="AAC37" s="224"/>
      <c r="AAD37" s="224"/>
      <c r="AAE37" s="224"/>
      <c r="AAF37" s="224"/>
      <c r="AAG37" s="224"/>
      <c r="AAH37" s="224"/>
      <c r="AAI37" s="224"/>
      <c r="AAJ37" s="224"/>
      <c r="AAK37" s="224"/>
      <c r="AAL37" s="224"/>
      <c r="AAM37" s="224"/>
      <c r="AAN37" s="224"/>
      <c r="AAO37" s="224"/>
      <c r="AAP37" s="224"/>
      <c r="AAQ37" s="224"/>
      <c r="AAR37" s="224"/>
      <c r="AAS37" s="224"/>
      <c r="AAT37" s="224"/>
      <c r="AAU37" s="224"/>
      <c r="AAV37" s="224"/>
      <c r="AAW37" s="224"/>
      <c r="AAX37" s="224"/>
      <c r="AAY37" s="224"/>
      <c r="AAZ37" s="224"/>
      <c r="ABA37" s="224"/>
      <c r="ABB37" s="224"/>
      <c r="ABC37" s="224"/>
      <c r="ABD37" s="224"/>
      <c r="ABE37" s="224"/>
      <c r="ABF37" s="224"/>
      <c r="ABG37" s="224"/>
      <c r="ABH37" s="224"/>
      <c r="ABI37" s="224"/>
      <c r="ABJ37" s="224"/>
      <c r="ABK37" s="224"/>
      <c r="ABL37" s="224"/>
      <c r="ABM37" s="224"/>
      <c r="ABN37" s="224"/>
      <c r="ABO37" s="224"/>
      <c r="ABP37" s="224"/>
      <c r="ABQ37" s="224"/>
      <c r="ABR37" s="224"/>
      <c r="ABS37" s="224"/>
      <c r="ABT37" s="224"/>
      <c r="ABU37" s="224"/>
      <c r="ABV37" s="224"/>
      <c r="ABW37" s="224"/>
      <c r="ABX37" s="224"/>
      <c r="ABY37" s="224"/>
      <c r="ABZ37" s="224"/>
      <c r="ACA37" s="224"/>
      <c r="ACB37" s="224"/>
      <c r="ACC37" s="224"/>
      <c r="ACD37" s="224"/>
      <c r="ACE37" s="224"/>
      <c r="ACF37" s="224"/>
      <c r="ACG37" s="224"/>
      <c r="ACH37" s="224"/>
      <c r="ACI37" s="224"/>
      <c r="ACJ37" s="224"/>
      <c r="ACK37" s="224"/>
      <c r="ACL37" s="224"/>
      <c r="ACM37" s="224"/>
      <c r="ACN37" s="224"/>
      <c r="ACO37" s="224"/>
      <c r="ACP37" s="224"/>
      <c r="ACQ37" s="224"/>
      <c r="ACR37" s="224"/>
      <c r="ACS37" s="224"/>
      <c r="ACT37" s="224"/>
      <c r="ACU37" s="224"/>
      <c r="ACV37" s="224"/>
      <c r="ACW37" s="224"/>
      <c r="ACX37" s="224"/>
      <c r="ACY37" s="224"/>
      <c r="ACZ37" s="224"/>
      <c r="ADA37" s="224"/>
      <c r="ADB37" s="224"/>
      <c r="ADC37" s="224"/>
      <c r="ADD37" s="224"/>
      <c r="ADE37" s="224"/>
      <c r="ADF37" s="224"/>
      <c r="ADG37" s="224"/>
      <c r="ADH37" s="224"/>
      <c r="ADI37" s="224"/>
      <c r="ADJ37" s="224"/>
      <c r="ADK37" s="224"/>
      <c r="ADL37" s="224"/>
      <c r="ADM37" s="224"/>
      <c r="ADN37" s="224"/>
      <c r="ADO37" s="224"/>
      <c r="ADP37" s="224"/>
      <c r="ADQ37" s="224"/>
      <c r="ADR37" s="224"/>
      <c r="ADS37" s="224"/>
      <c r="ADT37" s="224"/>
      <c r="ADU37" s="224"/>
      <c r="ADV37" s="224"/>
      <c r="ADW37" s="224"/>
      <c r="ADX37" s="224"/>
      <c r="ADY37" s="224"/>
      <c r="ADZ37" s="224"/>
      <c r="AEA37" s="224"/>
      <c r="AEB37" s="224"/>
      <c r="AEC37" s="224"/>
      <c r="AED37" s="224"/>
      <c r="AEE37" s="224"/>
      <c r="AEF37" s="224"/>
      <c r="AEG37" s="224"/>
      <c r="AEH37" s="224"/>
      <c r="AEI37" s="224"/>
      <c r="AEJ37" s="224"/>
      <c r="AEK37" s="224"/>
      <c r="AEL37" s="224"/>
      <c r="AEM37" s="224"/>
      <c r="AEN37" s="224"/>
      <c r="AEO37" s="224"/>
      <c r="AEP37" s="224"/>
      <c r="AEQ37" s="224"/>
      <c r="AER37" s="224"/>
      <c r="AES37" s="224"/>
      <c r="AET37" s="224"/>
      <c r="AEU37" s="224"/>
      <c r="AEV37" s="224"/>
      <c r="AEW37" s="224"/>
      <c r="AEX37" s="224"/>
      <c r="AEY37" s="224"/>
      <c r="AEZ37" s="224"/>
      <c r="AFA37" s="224"/>
      <c r="AFB37" s="224"/>
      <c r="AFC37" s="224"/>
      <c r="AFD37" s="224"/>
      <c r="AFE37" s="224"/>
      <c r="AFF37" s="224"/>
      <c r="AFG37" s="224"/>
      <c r="AFH37" s="224"/>
      <c r="AFI37" s="224"/>
      <c r="AFJ37" s="224"/>
      <c r="AFK37" s="224"/>
      <c r="AFL37" s="224"/>
      <c r="AFM37" s="224"/>
      <c r="AFN37" s="224"/>
      <c r="AFO37" s="224"/>
      <c r="AFP37" s="224"/>
      <c r="AFQ37" s="224"/>
      <c r="AFR37" s="224"/>
      <c r="AFS37" s="224"/>
      <c r="AFT37" s="224"/>
      <c r="AFU37" s="224"/>
      <c r="AFV37" s="224"/>
      <c r="AFW37" s="224"/>
      <c r="AFX37" s="224"/>
      <c r="AFY37" s="224"/>
      <c r="AFZ37" s="224"/>
      <c r="AGA37" s="224"/>
      <c r="AGB37" s="224"/>
      <c r="AGC37" s="224"/>
      <c r="AGD37" s="224"/>
      <c r="AGE37" s="224"/>
      <c r="AGF37" s="224"/>
      <c r="AGG37" s="224"/>
      <c r="AGH37" s="224"/>
      <c r="AGI37" s="224"/>
      <c r="AGJ37" s="224"/>
      <c r="AGK37" s="224"/>
      <c r="AGL37" s="224"/>
      <c r="AGM37" s="224"/>
      <c r="AGN37" s="224"/>
      <c r="AGO37" s="224"/>
      <c r="AGP37" s="224"/>
      <c r="AGQ37" s="224"/>
      <c r="AGR37" s="224"/>
      <c r="AGS37" s="224"/>
      <c r="AGT37" s="224"/>
      <c r="AGU37" s="224"/>
      <c r="AGV37" s="224"/>
      <c r="AGW37" s="224"/>
      <c r="AGX37" s="224"/>
      <c r="AGY37" s="224"/>
      <c r="AGZ37" s="224"/>
      <c r="AHA37" s="224"/>
      <c r="AHB37" s="224"/>
      <c r="AHC37" s="224"/>
      <c r="AHD37" s="224"/>
      <c r="AHE37" s="224"/>
      <c r="AHF37" s="224"/>
      <c r="AHG37" s="224"/>
      <c r="AHH37" s="224"/>
      <c r="AHI37" s="224"/>
      <c r="AHJ37" s="224"/>
      <c r="AHK37" s="224"/>
      <c r="AHL37" s="224"/>
      <c r="AHM37" s="224"/>
      <c r="AHN37" s="224"/>
      <c r="AHO37" s="224"/>
      <c r="AHP37" s="224"/>
      <c r="AHQ37" s="224"/>
      <c r="AHR37" s="224"/>
      <c r="AHS37" s="224"/>
      <c r="AHT37" s="224"/>
      <c r="AHU37" s="224"/>
      <c r="AHV37" s="224"/>
      <c r="AHW37" s="224"/>
      <c r="AHX37" s="224"/>
      <c r="AHY37" s="224"/>
      <c r="AHZ37" s="224"/>
      <c r="AIA37" s="224"/>
      <c r="AIB37" s="224"/>
      <c r="AIC37" s="224"/>
      <c r="AID37" s="224"/>
      <c r="AIE37" s="224"/>
      <c r="AIF37" s="224"/>
      <c r="AIG37" s="224"/>
      <c r="AIH37" s="224"/>
      <c r="AII37" s="224"/>
      <c r="AIJ37" s="224"/>
      <c r="AIK37" s="224"/>
      <c r="AIL37" s="224"/>
      <c r="AIM37" s="224"/>
      <c r="AIN37" s="224"/>
      <c r="AIO37" s="224"/>
      <c r="AIP37" s="224"/>
      <c r="AIQ37" s="224"/>
      <c r="AIR37" s="224"/>
      <c r="AIS37" s="224"/>
      <c r="AIT37" s="224"/>
      <c r="AIU37" s="224"/>
      <c r="AIV37" s="224"/>
      <c r="AIW37" s="224"/>
      <c r="AIX37" s="224"/>
      <c r="AIY37" s="224"/>
      <c r="AIZ37" s="224"/>
      <c r="AJA37" s="224"/>
      <c r="AJB37" s="224"/>
      <c r="AJC37" s="224"/>
      <c r="AJD37" s="224"/>
      <c r="AJE37" s="224"/>
      <c r="AJF37" s="224"/>
      <c r="AJG37" s="224"/>
      <c r="AJH37" s="224"/>
      <c r="AJI37" s="224"/>
      <c r="AJJ37" s="224"/>
      <c r="AJK37" s="224"/>
      <c r="AJL37" s="224"/>
      <c r="AJM37" s="224"/>
      <c r="AJN37" s="224"/>
      <c r="AJO37" s="224"/>
      <c r="AJP37" s="224"/>
      <c r="AJQ37" s="224"/>
      <c r="AJR37" s="224"/>
      <c r="AJS37" s="224"/>
      <c r="AJT37" s="224"/>
      <c r="AJU37" s="224"/>
      <c r="AJV37" s="224"/>
      <c r="AJW37" s="224"/>
      <c r="AJX37" s="224"/>
      <c r="AJY37" s="224"/>
      <c r="AJZ37" s="224"/>
      <c r="AKA37" s="224"/>
      <c r="AKB37" s="224"/>
      <c r="AKC37" s="224"/>
      <c r="AKD37" s="224"/>
      <c r="AKE37" s="224"/>
      <c r="AKF37" s="224"/>
      <c r="AKG37" s="224"/>
      <c r="AKH37" s="224"/>
      <c r="AKI37" s="224"/>
      <c r="AKJ37" s="224"/>
      <c r="AKK37" s="224"/>
      <c r="AKL37" s="224"/>
      <c r="AKM37" s="224"/>
      <c r="AKN37" s="224"/>
      <c r="AKO37" s="224"/>
      <c r="AKP37" s="224"/>
      <c r="AKQ37" s="224"/>
      <c r="AKR37" s="224"/>
      <c r="AKS37" s="224"/>
      <c r="AKT37" s="224"/>
      <c r="AKU37" s="224"/>
      <c r="AKV37" s="224"/>
      <c r="AKW37" s="224"/>
      <c r="AKX37" s="224"/>
      <c r="AKY37" s="224"/>
      <c r="AKZ37" s="224"/>
      <c r="ALA37" s="224"/>
      <c r="ALB37" s="224"/>
      <c r="ALC37" s="224"/>
      <c r="ALD37" s="224"/>
      <c r="ALE37" s="224"/>
      <c r="ALF37" s="224"/>
      <c r="ALG37" s="224"/>
      <c r="ALH37" s="224"/>
      <c r="ALI37" s="224"/>
      <c r="ALJ37" s="224"/>
      <c r="ALK37" s="224"/>
      <c r="ALL37" s="224"/>
      <c r="ALM37" s="224"/>
      <c r="ALN37" s="224"/>
      <c r="ALO37" s="224"/>
      <c r="ALP37" s="224"/>
      <c r="ALQ37" s="224"/>
      <c r="ALR37" s="224"/>
      <c r="ALS37" s="224"/>
      <c r="ALT37" s="224"/>
      <c r="ALU37" s="224"/>
      <c r="ALV37" s="224"/>
      <c r="ALW37" s="224"/>
      <c r="ALX37" s="224"/>
      <c r="ALY37" s="224"/>
      <c r="ALZ37" s="224"/>
      <c r="AMA37" s="224"/>
      <c r="AMB37" s="224"/>
      <c r="AMC37" s="224"/>
      <c r="AMD37" s="224"/>
      <c r="AME37" s="224"/>
      <c r="AMF37" s="224"/>
      <c r="AMG37" s="224"/>
      <c r="AMH37" s="224"/>
      <c r="AMI37" s="224"/>
      <c r="AMJ37" s="224"/>
      <c r="AMK37" s="224"/>
      <c r="AML37" s="224"/>
      <c r="AMM37" s="224"/>
      <c r="AMN37" s="224"/>
      <c r="AMO37" s="224"/>
      <c r="AMP37" s="224"/>
      <c r="AMQ37" s="224"/>
      <c r="AMR37" s="224"/>
      <c r="AMS37" s="224"/>
      <c r="AMT37" s="224"/>
      <c r="AMU37" s="224"/>
      <c r="AMV37" s="224"/>
      <c r="AMW37" s="224"/>
      <c r="AMX37" s="224"/>
      <c r="AMY37" s="224"/>
      <c r="AMZ37" s="224"/>
      <c r="ANA37" s="224"/>
      <c r="ANB37" s="224"/>
      <c r="ANC37" s="224"/>
      <c r="AND37" s="224"/>
      <c r="ANE37" s="224"/>
      <c r="ANF37" s="224"/>
      <c r="ANG37" s="224"/>
      <c r="ANH37" s="224"/>
      <c r="ANI37" s="224"/>
      <c r="ANJ37" s="224"/>
      <c r="ANK37" s="224"/>
      <c r="ANL37" s="224"/>
      <c r="ANM37" s="224"/>
      <c r="ANN37" s="224"/>
      <c r="ANO37" s="224"/>
      <c r="ANP37" s="224"/>
      <c r="ANQ37" s="224"/>
      <c r="ANR37" s="224"/>
      <c r="ANS37" s="224"/>
      <c r="ANT37" s="224"/>
      <c r="ANU37" s="224"/>
      <c r="ANV37" s="224"/>
      <c r="ANW37" s="224"/>
      <c r="ANX37" s="224"/>
      <c r="ANY37" s="224"/>
      <c r="ANZ37" s="224"/>
      <c r="AOA37" s="224"/>
      <c r="AOB37" s="224"/>
      <c r="AOC37" s="224"/>
      <c r="AOD37" s="224"/>
      <c r="AOE37" s="224"/>
      <c r="AOF37" s="224"/>
      <c r="AOG37" s="224"/>
      <c r="AOH37" s="224"/>
      <c r="AOI37" s="224"/>
      <c r="AOJ37" s="224"/>
      <c r="AOK37" s="224"/>
      <c r="AOL37" s="224"/>
      <c r="AOM37" s="224"/>
      <c r="AON37" s="224"/>
      <c r="AOO37" s="224"/>
      <c r="AOP37" s="224"/>
      <c r="AOQ37" s="224"/>
      <c r="AOR37" s="224"/>
      <c r="AOS37" s="224"/>
      <c r="AOT37" s="224"/>
      <c r="AOU37" s="224"/>
      <c r="AOV37" s="224"/>
      <c r="AOW37" s="224"/>
      <c r="AOX37" s="224"/>
      <c r="AOY37" s="224"/>
      <c r="AOZ37" s="224"/>
      <c r="APA37" s="224"/>
      <c r="APB37" s="224"/>
      <c r="APC37" s="224"/>
      <c r="APD37" s="224"/>
      <c r="APE37" s="224"/>
      <c r="APF37" s="224"/>
      <c r="APG37" s="224"/>
      <c r="APH37" s="224"/>
      <c r="API37" s="224"/>
      <c r="APJ37" s="224"/>
      <c r="APK37" s="224"/>
      <c r="APL37" s="224"/>
      <c r="APM37" s="224"/>
      <c r="APN37" s="224"/>
      <c r="APO37" s="224"/>
      <c r="APP37" s="224"/>
      <c r="APQ37" s="224"/>
      <c r="APR37" s="224"/>
      <c r="APS37" s="224"/>
      <c r="APT37" s="224"/>
      <c r="APU37" s="224"/>
      <c r="APV37" s="224"/>
      <c r="APW37" s="224"/>
      <c r="APX37" s="224"/>
      <c r="APY37" s="224"/>
      <c r="APZ37" s="224"/>
      <c r="AQA37" s="224"/>
      <c r="AQB37" s="224"/>
      <c r="AQC37" s="224"/>
      <c r="AQD37" s="224"/>
      <c r="AQE37" s="224"/>
      <c r="AQF37" s="224"/>
      <c r="AQG37" s="224"/>
      <c r="AQH37" s="224"/>
      <c r="AQI37" s="224"/>
      <c r="AQJ37" s="224"/>
      <c r="AQK37" s="224"/>
      <c r="AQL37" s="224"/>
      <c r="AQM37" s="224"/>
      <c r="AQN37" s="224"/>
      <c r="AQO37" s="224"/>
      <c r="AQP37" s="224"/>
      <c r="AQQ37" s="224"/>
      <c r="AQR37" s="224"/>
      <c r="AQS37" s="224"/>
      <c r="AQT37" s="224"/>
      <c r="AQU37" s="224"/>
      <c r="AQV37" s="224"/>
      <c r="AQW37" s="224"/>
      <c r="AQX37" s="224"/>
      <c r="AQY37" s="224"/>
      <c r="AQZ37" s="224"/>
      <c r="ARA37" s="224"/>
      <c r="ARB37" s="224"/>
      <c r="ARC37" s="224"/>
      <c r="ARD37" s="224"/>
      <c r="ARE37" s="224"/>
      <c r="ARF37" s="224"/>
      <c r="ARG37" s="224"/>
      <c r="ARH37" s="224"/>
      <c r="ARI37" s="224"/>
      <c r="ARJ37" s="224"/>
      <c r="ARK37" s="224"/>
      <c r="ARL37" s="224"/>
      <c r="ARM37" s="224"/>
      <c r="ARN37" s="224"/>
      <c r="ARO37" s="224"/>
      <c r="ARP37" s="224"/>
      <c r="ARQ37" s="224"/>
      <c r="ARR37" s="224"/>
      <c r="ARS37" s="224"/>
      <c r="ART37" s="224"/>
      <c r="ARU37" s="224"/>
      <c r="ARV37" s="224"/>
      <c r="ARW37" s="224"/>
      <c r="ARX37" s="224"/>
      <c r="ARY37" s="224"/>
      <c r="ARZ37" s="224"/>
      <c r="ASA37" s="224"/>
      <c r="ASB37" s="224"/>
      <c r="ASC37" s="224"/>
      <c r="ASD37" s="224"/>
      <c r="ASE37" s="224"/>
      <c r="ASF37" s="224"/>
      <c r="ASG37" s="224"/>
      <c r="ASH37" s="224"/>
      <c r="ASI37" s="224"/>
      <c r="ASJ37" s="224"/>
      <c r="ASK37" s="224"/>
      <c r="ASL37" s="224"/>
      <c r="ASM37" s="224"/>
      <c r="ASN37" s="224"/>
      <c r="ASO37" s="224"/>
      <c r="ASP37" s="224"/>
      <c r="ASQ37" s="224"/>
      <c r="ASR37" s="224"/>
      <c r="ASS37" s="224"/>
      <c r="AST37" s="224"/>
      <c r="ASU37" s="224"/>
      <c r="ASV37" s="224"/>
      <c r="ASW37" s="224"/>
      <c r="ASX37" s="224"/>
      <c r="ASY37" s="224"/>
      <c r="ASZ37" s="224"/>
      <c r="ATA37" s="224"/>
      <c r="ATB37" s="224"/>
      <c r="ATC37" s="224"/>
      <c r="ATD37" s="224"/>
      <c r="ATE37" s="224"/>
      <c r="ATF37" s="224"/>
      <c r="ATG37" s="224"/>
      <c r="ATH37" s="224"/>
      <c r="ATI37" s="224"/>
      <c r="ATJ37" s="224"/>
      <c r="ATK37" s="224"/>
      <c r="ATL37" s="224"/>
      <c r="ATM37" s="224"/>
      <c r="ATN37" s="224"/>
      <c r="ATO37" s="224"/>
      <c r="ATP37" s="224"/>
      <c r="ATQ37" s="224"/>
      <c r="ATR37" s="224"/>
      <c r="ATS37" s="224"/>
      <c r="ATT37" s="224"/>
      <c r="ATU37" s="224"/>
      <c r="ATV37" s="224"/>
      <c r="ATW37" s="224"/>
      <c r="ATX37" s="224"/>
      <c r="ATY37" s="224"/>
      <c r="ATZ37" s="224"/>
      <c r="AUA37" s="224"/>
      <c r="AUB37" s="224"/>
      <c r="AUC37" s="224"/>
      <c r="AUD37" s="224"/>
      <c r="AUE37" s="224"/>
      <c r="AUF37" s="224"/>
      <c r="AUG37" s="224"/>
      <c r="AUH37" s="224"/>
      <c r="AUI37" s="224"/>
      <c r="AUJ37" s="224"/>
      <c r="AUK37" s="224"/>
      <c r="AUL37" s="224"/>
      <c r="AUM37" s="224"/>
      <c r="AUN37" s="224"/>
      <c r="AUO37" s="224"/>
      <c r="AUP37" s="224"/>
      <c r="AUQ37" s="224"/>
      <c r="AUR37" s="224"/>
      <c r="AUS37" s="224"/>
      <c r="AUT37" s="224"/>
      <c r="AUU37" s="224"/>
      <c r="AUV37" s="224"/>
      <c r="AUW37" s="224"/>
      <c r="AUX37" s="224"/>
      <c r="AUY37" s="224"/>
      <c r="AUZ37" s="224"/>
      <c r="AVA37" s="224"/>
      <c r="AVB37" s="224"/>
      <c r="AVC37" s="224"/>
      <c r="AVD37" s="224"/>
      <c r="AVE37" s="224"/>
      <c r="AVF37" s="224"/>
      <c r="AVG37" s="224"/>
      <c r="AVH37" s="224"/>
      <c r="AVI37" s="224"/>
      <c r="AVJ37" s="224"/>
      <c r="AVK37" s="224"/>
      <c r="AVL37" s="224"/>
      <c r="AVM37" s="224"/>
      <c r="AVN37" s="224"/>
      <c r="AVO37" s="224"/>
      <c r="AVP37" s="224"/>
      <c r="AVQ37" s="224"/>
      <c r="AVR37" s="224"/>
      <c r="AVS37" s="224"/>
      <c r="AVT37" s="224"/>
      <c r="AVU37" s="224"/>
      <c r="AVV37" s="224"/>
      <c r="AVW37" s="224"/>
      <c r="AVX37" s="224"/>
      <c r="AVY37" s="224"/>
      <c r="AVZ37" s="224"/>
      <c r="AWA37" s="224"/>
      <c r="AWB37" s="224"/>
      <c r="AWC37" s="224"/>
      <c r="AWD37" s="224"/>
      <c r="AWE37" s="224"/>
      <c r="AWF37" s="224"/>
      <c r="AWG37" s="224"/>
      <c r="AWH37" s="224"/>
      <c r="AWI37" s="224"/>
      <c r="AWJ37" s="224"/>
      <c r="AWK37" s="224"/>
      <c r="AWL37" s="224"/>
      <c r="AWM37" s="224"/>
      <c r="AWN37" s="224"/>
      <c r="AWO37" s="224"/>
      <c r="AWP37" s="224"/>
      <c r="AWQ37" s="224"/>
      <c r="AWR37" s="224"/>
      <c r="AWS37" s="224"/>
      <c r="AWT37" s="224"/>
      <c r="AWU37" s="224"/>
      <c r="AWV37" s="224"/>
      <c r="AWW37" s="224"/>
      <c r="AWX37" s="224"/>
      <c r="AWY37" s="224"/>
      <c r="AWZ37" s="224"/>
      <c r="AXA37" s="224"/>
      <c r="AXB37" s="224"/>
      <c r="AXC37" s="224"/>
      <c r="AXD37" s="224"/>
      <c r="AXE37" s="224"/>
      <c r="AXF37" s="224"/>
      <c r="AXG37" s="224"/>
      <c r="AXH37" s="224"/>
      <c r="AXI37" s="224"/>
      <c r="AXJ37" s="224"/>
      <c r="AXK37" s="224"/>
      <c r="AXL37" s="224"/>
      <c r="AXM37" s="224"/>
      <c r="AXN37" s="224"/>
      <c r="AXO37" s="224"/>
      <c r="AXP37" s="224"/>
      <c r="AXQ37" s="224"/>
      <c r="AXR37" s="224"/>
      <c r="AXS37" s="224"/>
      <c r="AXT37" s="224"/>
      <c r="AXU37" s="224"/>
      <c r="AXV37" s="224"/>
      <c r="AXW37" s="224"/>
      <c r="AXX37" s="224"/>
      <c r="AXY37" s="224"/>
      <c r="AXZ37" s="224"/>
      <c r="AYA37" s="224"/>
      <c r="AYB37" s="224"/>
      <c r="AYC37" s="224"/>
      <c r="AYD37" s="224"/>
      <c r="AYE37" s="224"/>
      <c r="AYF37" s="224"/>
      <c r="AYG37" s="224"/>
      <c r="AYH37" s="224"/>
      <c r="AYI37" s="224"/>
      <c r="AYJ37" s="224"/>
      <c r="AYK37" s="224"/>
      <c r="AYL37" s="224"/>
      <c r="AYM37" s="224"/>
      <c r="AYN37" s="224"/>
      <c r="AYO37" s="224"/>
      <c r="AYP37" s="224"/>
      <c r="AYQ37" s="224"/>
      <c r="AYR37" s="224"/>
      <c r="AYS37" s="224"/>
      <c r="AYT37" s="224"/>
      <c r="AYU37" s="224"/>
      <c r="AYV37" s="224"/>
      <c r="AYW37" s="224"/>
      <c r="AYX37" s="224"/>
      <c r="AYY37" s="224"/>
      <c r="AYZ37" s="224"/>
      <c r="AZA37" s="224"/>
      <c r="AZB37" s="224"/>
      <c r="AZC37" s="224"/>
      <c r="AZD37" s="224"/>
      <c r="AZE37" s="224"/>
      <c r="AZF37" s="224"/>
      <c r="AZG37" s="224"/>
      <c r="AZH37" s="224"/>
      <c r="AZI37" s="224"/>
      <c r="AZJ37" s="224"/>
      <c r="AZK37" s="224"/>
      <c r="AZL37" s="224"/>
      <c r="AZM37" s="224"/>
      <c r="AZN37" s="224"/>
      <c r="AZO37" s="224"/>
      <c r="AZP37" s="224"/>
      <c r="AZQ37" s="224"/>
      <c r="AZR37" s="224"/>
      <c r="AZS37" s="224"/>
      <c r="AZT37" s="224"/>
      <c r="AZU37" s="224"/>
      <c r="AZV37" s="224"/>
      <c r="AZW37" s="224"/>
      <c r="AZX37" s="224"/>
      <c r="AZY37" s="224"/>
      <c r="AZZ37" s="224"/>
      <c r="BAA37" s="224"/>
      <c r="BAB37" s="224"/>
      <c r="BAC37" s="224"/>
      <c r="BAD37" s="224"/>
      <c r="BAE37" s="224"/>
      <c r="BAF37" s="224"/>
      <c r="BAG37" s="224"/>
      <c r="BAH37" s="224"/>
      <c r="BAI37" s="224"/>
      <c r="BAJ37" s="224"/>
      <c r="BAK37" s="224"/>
      <c r="BAL37" s="224"/>
      <c r="BAM37" s="224"/>
      <c r="BAN37" s="224"/>
      <c r="BAO37" s="224"/>
      <c r="BAP37" s="224"/>
      <c r="BAQ37" s="224"/>
      <c r="BAR37" s="224"/>
      <c r="BAS37" s="224"/>
      <c r="BAT37" s="224"/>
      <c r="BAU37" s="224"/>
      <c r="BAV37" s="224"/>
      <c r="BAW37" s="224"/>
      <c r="BAX37" s="224"/>
      <c r="BAY37" s="224"/>
      <c r="BAZ37" s="224"/>
      <c r="BBA37" s="224"/>
      <c r="BBB37" s="224"/>
      <c r="BBC37" s="224"/>
      <c r="BBD37" s="224"/>
      <c r="BBE37" s="224"/>
      <c r="BBF37" s="224"/>
      <c r="BBG37" s="224"/>
      <c r="BBH37" s="224"/>
      <c r="BBI37" s="224"/>
      <c r="BBJ37" s="224"/>
      <c r="BBK37" s="224"/>
      <c r="BBL37" s="224"/>
      <c r="BBM37" s="224"/>
      <c r="BBN37" s="224"/>
      <c r="BBO37" s="224"/>
      <c r="BBP37" s="224"/>
      <c r="BBQ37" s="224"/>
      <c r="BBR37" s="224"/>
      <c r="BBS37" s="224"/>
      <c r="BBT37" s="224"/>
      <c r="BBU37" s="224"/>
      <c r="BBV37" s="224"/>
      <c r="BBW37" s="224"/>
      <c r="BBX37" s="224"/>
      <c r="BBY37" s="224"/>
      <c r="BBZ37" s="224"/>
      <c r="BCA37" s="224"/>
      <c r="BCB37" s="224"/>
      <c r="BCC37" s="224"/>
      <c r="BCD37" s="224"/>
      <c r="BCE37" s="224"/>
      <c r="BCF37" s="224"/>
      <c r="BCG37" s="224"/>
      <c r="BCH37" s="224"/>
      <c r="BCI37" s="224"/>
      <c r="BCJ37" s="224"/>
      <c r="BCK37" s="224"/>
      <c r="BCL37" s="224"/>
      <c r="BCM37" s="224"/>
      <c r="BCN37" s="224"/>
      <c r="BCO37" s="224"/>
      <c r="BCP37" s="224"/>
      <c r="BCQ37" s="224"/>
      <c r="BCR37" s="224"/>
      <c r="BCS37" s="224"/>
      <c r="BCT37" s="224"/>
      <c r="BCU37" s="224"/>
      <c r="BCV37" s="224"/>
      <c r="BCW37" s="224"/>
      <c r="BCX37" s="224"/>
      <c r="BCY37" s="224"/>
      <c r="BCZ37" s="224"/>
      <c r="BDA37" s="224"/>
      <c r="BDB37" s="224"/>
      <c r="BDC37" s="224"/>
      <c r="BDD37" s="224"/>
      <c r="BDE37" s="224"/>
      <c r="BDF37" s="224"/>
      <c r="BDG37" s="224"/>
      <c r="BDH37" s="224"/>
      <c r="BDI37" s="224"/>
      <c r="BDJ37" s="224"/>
      <c r="BDK37" s="224"/>
      <c r="BDL37" s="224"/>
      <c r="BDM37" s="224"/>
      <c r="BDN37" s="224"/>
      <c r="BDO37" s="224"/>
      <c r="BDP37" s="224"/>
      <c r="BDQ37" s="224"/>
      <c r="BDR37" s="224"/>
      <c r="BDS37" s="224"/>
      <c r="BDT37" s="224"/>
      <c r="BDU37" s="224"/>
      <c r="BDV37" s="224"/>
      <c r="BDW37" s="224"/>
      <c r="BDX37" s="224"/>
      <c r="BDY37" s="224"/>
      <c r="BDZ37" s="224"/>
      <c r="BEA37" s="224"/>
      <c r="BEB37" s="224"/>
      <c r="BEC37" s="224"/>
      <c r="BED37" s="224"/>
      <c r="BEE37" s="224"/>
      <c r="BEF37" s="224"/>
      <c r="BEG37" s="224"/>
      <c r="BEH37" s="224"/>
      <c r="BEI37" s="224"/>
      <c r="BEJ37" s="224"/>
      <c r="BEK37" s="224"/>
      <c r="BEL37" s="224"/>
      <c r="BEM37" s="224"/>
      <c r="BEN37" s="224"/>
      <c r="BEO37" s="224"/>
      <c r="BEP37" s="224"/>
      <c r="BEQ37" s="224"/>
      <c r="BER37" s="224"/>
      <c r="BES37" s="224"/>
      <c r="BET37" s="224"/>
      <c r="BEU37" s="224"/>
      <c r="BEV37" s="224"/>
      <c r="BEW37" s="224"/>
      <c r="BEX37" s="224"/>
      <c r="BEY37" s="224"/>
      <c r="BEZ37" s="224"/>
      <c r="BFA37" s="224"/>
      <c r="BFB37" s="224"/>
      <c r="BFC37" s="224"/>
      <c r="BFD37" s="224"/>
      <c r="BFE37" s="224"/>
      <c r="BFF37" s="224"/>
      <c r="BFG37" s="224"/>
      <c r="BFH37" s="224"/>
      <c r="BFI37" s="224"/>
      <c r="BFJ37" s="224"/>
      <c r="BFK37" s="224"/>
      <c r="BFL37" s="224"/>
      <c r="BFM37" s="224"/>
      <c r="BFN37" s="224"/>
      <c r="BFO37" s="224"/>
      <c r="BFP37" s="224"/>
      <c r="BFQ37" s="224"/>
      <c r="BFR37" s="224"/>
      <c r="BFS37" s="224"/>
      <c r="BFT37" s="224"/>
      <c r="BFU37" s="224"/>
      <c r="BFV37" s="224"/>
      <c r="BFW37" s="224"/>
      <c r="BFX37" s="224"/>
      <c r="BFY37" s="224"/>
      <c r="BFZ37" s="224"/>
      <c r="BGA37" s="224"/>
      <c r="BGB37" s="224"/>
      <c r="BGC37" s="224"/>
      <c r="BGD37" s="224"/>
      <c r="BGE37" s="224"/>
      <c r="BGF37" s="224"/>
      <c r="BGG37" s="224"/>
      <c r="BGH37" s="224"/>
      <c r="BGI37" s="224"/>
      <c r="BGJ37" s="224"/>
      <c r="BGK37" s="224"/>
      <c r="BGL37" s="224"/>
      <c r="BGM37" s="224"/>
      <c r="BGN37" s="224"/>
      <c r="BGO37" s="224"/>
      <c r="BGP37" s="224"/>
      <c r="BGQ37" s="224"/>
      <c r="BGR37" s="224"/>
      <c r="BGS37" s="224"/>
      <c r="BGT37" s="224"/>
      <c r="BGU37" s="224"/>
      <c r="BGV37" s="224"/>
      <c r="BGW37" s="224"/>
      <c r="BGX37" s="224"/>
      <c r="BGY37" s="224"/>
      <c r="BGZ37" s="224"/>
      <c r="BHA37" s="224"/>
      <c r="BHB37" s="224"/>
      <c r="BHC37" s="224"/>
      <c r="BHD37" s="224"/>
      <c r="BHE37" s="224"/>
      <c r="BHF37" s="224"/>
      <c r="BHG37" s="224"/>
      <c r="BHH37" s="224"/>
      <c r="BHI37" s="224"/>
      <c r="BHJ37" s="224"/>
      <c r="BHK37" s="224"/>
      <c r="BHL37" s="224"/>
      <c r="BHM37" s="224"/>
      <c r="BHN37" s="224"/>
      <c r="BHO37" s="224"/>
      <c r="BHP37" s="224"/>
      <c r="BHQ37" s="224"/>
      <c r="BHR37" s="224"/>
      <c r="BHS37" s="224"/>
      <c r="BHT37" s="224"/>
      <c r="BHU37" s="224"/>
      <c r="BHV37" s="224"/>
      <c r="BHW37" s="224"/>
      <c r="BHX37" s="224"/>
      <c r="BHY37" s="224"/>
      <c r="BHZ37" s="224"/>
      <c r="BIA37" s="224"/>
      <c r="BIB37" s="224"/>
      <c r="BIC37" s="224"/>
      <c r="BID37" s="224"/>
      <c r="BIE37" s="224"/>
      <c r="BIF37" s="224"/>
      <c r="BIG37" s="224"/>
      <c r="BIH37" s="224"/>
      <c r="BII37" s="224"/>
      <c r="BIJ37" s="224"/>
      <c r="BIK37" s="224"/>
      <c r="BIL37" s="224"/>
      <c r="BIM37" s="224"/>
      <c r="BIN37" s="224"/>
      <c r="BIO37" s="224"/>
      <c r="BIP37" s="224"/>
      <c r="BIQ37" s="224"/>
      <c r="BIR37" s="224"/>
      <c r="BIS37" s="224"/>
      <c r="BIT37" s="224"/>
      <c r="BIU37" s="224"/>
      <c r="BIV37" s="224"/>
      <c r="BIW37" s="224"/>
      <c r="BIX37" s="224"/>
      <c r="BIY37" s="224"/>
      <c r="BIZ37" s="224"/>
      <c r="BJA37" s="224"/>
      <c r="BJB37" s="224"/>
      <c r="BJC37" s="224"/>
      <c r="BJD37" s="224"/>
      <c r="BJE37" s="224"/>
      <c r="BJF37" s="224"/>
      <c r="BJG37" s="224"/>
      <c r="BJH37" s="224"/>
      <c r="BJI37" s="224"/>
      <c r="BJJ37" s="224"/>
      <c r="BJK37" s="224"/>
      <c r="BJL37" s="224"/>
      <c r="BJM37" s="224"/>
      <c r="BJN37" s="224"/>
      <c r="BJO37" s="224"/>
      <c r="BJP37" s="224"/>
      <c r="BJQ37" s="224"/>
      <c r="BJR37" s="224"/>
      <c r="BJS37" s="224"/>
      <c r="BJT37" s="224"/>
      <c r="BJU37" s="224"/>
      <c r="BJV37" s="224"/>
      <c r="BJW37" s="224"/>
      <c r="BJX37" s="224"/>
      <c r="BJY37" s="224"/>
      <c r="BJZ37" s="224"/>
      <c r="BKA37" s="224"/>
      <c r="BKB37" s="224"/>
      <c r="BKC37" s="224"/>
      <c r="BKD37" s="224"/>
      <c r="BKE37" s="224"/>
      <c r="BKF37" s="224"/>
      <c r="BKG37" s="224"/>
      <c r="BKH37" s="224"/>
      <c r="BKI37" s="224"/>
      <c r="BKJ37" s="224"/>
      <c r="BKK37" s="224"/>
      <c r="BKL37" s="224"/>
      <c r="BKM37" s="224"/>
      <c r="BKN37" s="224"/>
      <c r="BKO37" s="224"/>
      <c r="BKP37" s="224"/>
      <c r="BKQ37" s="224"/>
      <c r="BKR37" s="224"/>
      <c r="BKS37" s="224"/>
      <c r="BKT37" s="224"/>
      <c r="BKU37" s="224"/>
      <c r="BKV37" s="224"/>
      <c r="BKW37" s="224"/>
      <c r="BKX37" s="224"/>
      <c r="BKY37" s="224"/>
      <c r="BKZ37" s="224"/>
      <c r="BLA37" s="224"/>
      <c r="BLB37" s="224"/>
      <c r="BLC37" s="224"/>
      <c r="BLD37" s="224"/>
      <c r="BLE37" s="224"/>
      <c r="BLF37" s="224"/>
      <c r="BLG37" s="224"/>
      <c r="BLH37" s="224"/>
      <c r="BLI37" s="224"/>
      <c r="BLJ37" s="224"/>
      <c r="BLK37" s="224"/>
      <c r="BLL37" s="224"/>
      <c r="BLM37" s="224"/>
      <c r="BLN37" s="224"/>
      <c r="BLO37" s="224"/>
      <c r="BLP37" s="224"/>
      <c r="BLQ37" s="224"/>
      <c r="BLR37" s="224"/>
      <c r="BLS37" s="224"/>
      <c r="BLT37" s="224"/>
      <c r="BLU37" s="224"/>
      <c r="BLV37" s="224"/>
      <c r="BLW37" s="224"/>
      <c r="BLX37" s="224"/>
      <c r="BLY37" s="224"/>
      <c r="BLZ37" s="224"/>
      <c r="BMA37" s="224"/>
      <c r="BMB37" s="224"/>
      <c r="BMC37" s="224"/>
      <c r="BMD37" s="224"/>
      <c r="BME37" s="224"/>
      <c r="BMF37" s="224"/>
      <c r="BMG37" s="224"/>
      <c r="BMH37" s="224"/>
      <c r="BMI37" s="224"/>
      <c r="BMJ37" s="224"/>
      <c r="BMK37" s="224"/>
      <c r="BML37" s="224"/>
      <c r="BMM37" s="224"/>
      <c r="BMN37" s="224"/>
      <c r="BMO37" s="224"/>
      <c r="BMP37" s="224"/>
      <c r="BMQ37" s="224"/>
      <c r="BMR37" s="224"/>
      <c r="BMS37" s="224"/>
      <c r="BMT37" s="224"/>
      <c r="BMU37" s="224"/>
      <c r="BMV37" s="224"/>
      <c r="BMW37" s="224"/>
      <c r="BMX37" s="224"/>
      <c r="BMY37" s="224"/>
      <c r="BMZ37" s="224"/>
      <c r="BNA37" s="224"/>
      <c r="BNB37" s="224"/>
      <c r="BNC37" s="224"/>
      <c r="BND37" s="224"/>
      <c r="BNE37" s="224"/>
      <c r="BNF37" s="224"/>
      <c r="BNG37" s="224"/>
      <c r="BNH37" s="224"/>
      <c r="BNI37" s="224"/>
      <c r="BNJ37" s="224"/>
      <c r="BNK37" s="224"/>
      <c r="BNL37" s="224"/>
      <c r="BNM37" s="224"/>
      <c r="BNN37" s="224"/>
      <c r="BNO37" s="224"/>
      <c r="BNP37" s="224"/>
      <c r="BNQ37" s="224"/>
      <c r="BNR37" s="224"/>
      <c r="BNS37" s="224"/>
      <c r="BNT37" s="224"/>
      <c r="BNU37" s="224"/>
      <c r="BNV37" s="224"/>
      <c r="BNW37" s="224"/>
      <c r="BNX37" s="224"/>
      <c r="BNY37" s="224"/>
      <c r="BNZ37" s="224"/>
      <c r="BOA37" s="224"/>
      <c r="BOB37" s="224"/>
      <c r="BOC37" s="224"/>
      <c r="BOD37" s="224"/>
      <c r="BOE37" s="224"/>
      <c r="BOF37" s="224"/>
      <c r="BOG37" s="224"/>
      <c r="BOH37" s="224"/>
      <c r="BOI37" s="224"/>
      <c r="BOJ37" s="224"/>
      <c r="BOK37" s="224"/>
      <c r="BOL37" s="224"/>
      <c r="BOM37" s="224"/>
      <c r="BON37" s="224"/>
      <c r="BOO37" s="224"/>
      <c r="BOP37" s="224"/>
      <c r="BOQ37" s="224"/>
      <c r="BOR37" s="224"/>
      <c r="BOS37" s="224"/>
      <c r="BOT37" s="224"/>
      <c r="BOU37" s="224"/>
      <c r="BOV37" s="224"/>
      <c r="BOW37" s="224"/>
      <c r="BOX37" s="224"/>
      <c r="BOY37" s="224"/>
      <c r="BOZ37" s="224"/>
      <c r="BPA37" s="224"/>
      <c r="BPB37" s="224"/>
      <c r="BPC37" s="224"/>
      <c r="BPD37" s="224"/>
      <c r="BPE37" s="224"/>
      <c r="BPF37" s="224"/>
      <c r="BPG37" s="224"/>
      <c r="BPH37" s="224"/>
      <c r="BPI37" s="224"/>
      <c r="BPJ37" s="224"/>
      <c r="BPK37" s="224"/>
      <c r="BPL37" s="224"/>
      <c r="BPM37" s="224"/>
      <c r="BPN37" s="224"/>
      <c r="BPO37" s="224"/>
      <c r="BPP37" s="224"/>
      <c r="BPQ37" s="224"/>
      <c r="BPR37" s="224"/>
      <c r="BPS37" s="224"/>
      <c r="BPT37" s="224"/>
      <c r="BPU37" s="224"/>
      <c r="BPV37" s="224"/>
      <c r="BPW37" s="224"/>
      <c r="BPX37" s="224"/>
      <c r="BPY37" s="224"/>
      <c r="BPZ37" s="224"/>
      <c r="BQA37" s="224"/>
      <c r="BQB37" s="224"/>
      <c r="BQC37" s="224"/>
      <c r="BQD37" s="224"/>
      <c r="BQE37" s="224"/>
      <c r="BQF37" s="224"/>
      <c r="BQG37" s="224"/>
      <c r="BQH37" s="224"/>
      <c r="BQI37" s="224"/>
      <c r="BQJ37" s="224"/>
      <c r="BQK37" s="224"/>
      <c r="BQL37" s="224"/>
      <c r="BQM37" s="224"/>
      <c r="BQN37" s="224"/>
      <c r="BQO37" s="224"/>
      <c r="BQP37" s="224"/>
      <c r="BQQ37" s="224"/>
      <c r="BQR37" s="224"/>
      <c r="BQS37" s="224"/>
      <c r="BQT37" s="224"/>
      <c r="BQU37" s="224"/>
      <c r="BQV37" s="224"/>
      <c r="BQW37" s="224"/>
      <c r="BQX37" s="224"/>
      <c r="BQY37" s="224"/>
      <c r="BQZ37" s="224"/>
      <c r="BRA37" s="224"/>
      <c r="BRB37" s="224"/>
      <c r="BRC37" s="224"/>
      <c r="BRD37" s="224"/>
      <c r="BRE37" s="224"/>
      <c r="BRF37" s="224"/>
      <c r="BRG37" s="224"/>
      <c r="BRH37" s="224"/>
      <c r="BRI37" s="224"/>
      <c r="BRJ37" s="224"/>
      <c r="BRK37" s="224"/>
      <c r="BRL37" s="224"/>
      <c r="BRM37" s="224"/>
      <c r="BRN37" s="224"/>
      <c r="BRO37" s="224"/>
      <c r="BRP37" s="224"/>
      <c r="BRQ37" s="224"/>
      <c r="BRR37" s="224"/>
      <c r="BRS37" s="224"/>
      <c r="BRT37" s="224"/>
      <c r="BRU37" s="224"/>
      <c r="BRV37" s="224"/>
      <c r="BRW37" s="224"/>
      <c r="BRX37" s="224"/>
      <c r="BRY37" s="224"/>
      <c r="BRZ37" s="224"/>
      <c r="BSA37" s="224"/>
      <c r="BSB37" s="224"/>
      <c r="BSC37" s="224"/>
      <c r="BSD37" s="224"/>
      <c r="BSE37" s="224"/>
      <c r="BSF37" s="224"/>
      <c r="BSG37" s="224"/>
      <c r="BSH37" s="224"/>
      <c r="BSI37" s="224"/>
      <c r="BSJ37" s="224"/>
      <c r="BSK37" s="224"/>
      <c r="BSL37" s="224"/>
      <c r="BSM37" s="224"/>
      <c r="BSN37" s="224"/>
      <c r="BSO37" s="224"/>
      <c r="BSP37" s="224"/>
      <c r="BSQ37" s="224"/>
      <c r="BSR37" s="224"/>
      <c r="BSS37" s="224"/>
      <c r="BST37" s="224"/>
      <c r="BSU37" s="224"/>
      <c r="BSV37" s="224"/>
      <c r="BSW37" s="224"/>
      <c r="BSX37" s="224"/>
      <c r="BSY37" s="224"/>
      <c r="BSZ37" s="224"/>
      <c r="BTA37" s="224"/>
      <c r="BTB37" s="224"/>
      <c r="BTC37" s="224"/>
      <c r="BTD37" s="224"/>
      <c r="BTE37" s="224"/>
      <c r="BTF37" s="224"/>
      <c r="BTG37" s="224"/>
      <c r="BTH37" s="224"/>
      <c r="BTI37" s="224"/>
      <c r="BTJ37" s="224"/>
      <c r="BTK37" s="224"/>
      <c r="BTL37" s="224"/>
      <c r="BTM37" s="224"/>
      <c r="BTN37" s="224"/>
      <c r="BTO37" s="224"/>
      <c r="BTP37" s="224"/>
      <c r="BTQ37" s="224"/>
      <c r="BTR37" s="224"/>
      <c r="BTS37" s="224"/>
      <c r="BTT37" s="224"/>
      <c r="BTU37" s="224"/>
      <c r="BTV37" s="224"/>
      <c r="BTW37" s="224"/>
      <c r="BTX37" s="224"/>
      <c r="BTY37" s="224"/>
      <c r="BTZ37" s="224"/>
      <c r="BUA37" s="224"/>
      <c r="BUB37" s="224"/>
      <c r="BUC37" s="224"/>
      <c r="BUD37" s="224"/>
      <c r="BUE37" s="224"/>
      <c r="BUF37" s="224"/>
      <c r="BUG37" s="224"/>
      <c r="BUH37" s="224"/>
      <c r="BUI37" s="224"/>
      <c r="BUJ37" s="224"/>
      <c r="BUK37" s="224"/>
      <c r="BUL37" s="224"/>
      <c r="BUM37" s="224"/>
      <c r="BUN37" s="224"/>
      <c r="BUO37" s="224"/>
      <c r="BUP37" s="224"/>
      <c r="BUQ37" s="224"/>
      <c r="BUR37" s="224"/>
      <c r="BUS37" s="224"/>
      <c r="BUT37" s="224"/>
      <c r="BUU37" s="224"/>
      <c r="BUV37" s="224"/>
      <c r="BUW37" s="224"/>
      <c r="BUX37" s="224"/>
      <c r="BUY37" s="224"/>
      <c r="BUZ37" s="224"/>
      <c r="BVA37" s="224"/>
      <c r="BVB37" s="224"/>
      <c r="BVC37" s="224"/>
      <c r="BVD37" s="224"/>
      <c r="BVE37" s="224"/>
      <c r="BVF37" s="224"/>
      <c r="BVG37" s="224"/>
      <c r="BVH37" s="224"/>
      <c r="BVI37" s="224"/>
      <c r="BVJ37" s="224"/>
      <c r="BVK37" s="224"/>
      <c r="BVL37" s="224"/>
      <c r="BVM37" s="224"/>
      <c r="BVN37" s="224"/>
      <c r="BVO37" s="224"/>
      <c r="BVP37" s="224"/>
      <c r="BVQ37" s="224"/>
      <c r="BVR37" s="224"/>
      <c r="BVS37" s="224"/>
      <c r="BVT37" s="224"/>
      <c r="BVU37" s="224"/>
      <c r="BVV37" s="224"/>
      <c r="BVW37" s="224"/>
      <c r="BVX37" s="224"/>
      <c r="BVY37" s="224"/>
      <c r="BVZ37" s="224"/>
      <c r="BWA37" s="224"/>
      <c r="BWB37" s="224"/>
      <c r="BWC37" s="224"/>
      <c r="BWD37" s="224"/>
      <c r="BWE37" s="224"/>
      <c r="BWF37" s="224"/>
      <c r="BWG37" s="224"/>
      <c r="BWH37" s="224"/>
      <c r="BWI37" s="224"/>
      <c r="BWJ37" s="224"/>
      <c r="BWK37" s="224"/>
      <c r="BWL37" s="224"/>
      <c r="BWM37" s="224"/>
      <c r="BWN37" s="224"/>
      <c r="BWO37" s="224"/>
      <c r="BWP37" s="224"/>
      <c r="BWQ37" s="224"/>
      <c r="BWR37" s="224"/>
      <c r="BWS37" s="224"/>
      <c r="BWT37" s="224"/>
      <c r="BWU37" s="224"/>
      <c r="BWV37" s="224"/>
      <c r="BWW37" s="224"/>
      <c r="BWX37" s="224"/>
      <c r="BWY37" s="224"/>
      <c r="BWZ37" s="224"/>
      <c r="BXA37" s="224"/>
      <c r="BXB37" s="224"/>
      <c r="BXC37" s="224"/>
      <c r="BXD37" s="224"/>
      <c r="BXE37" s="224"/>
      <c r="BXF37" s="224"/>
      <c r="BXG37" s="224"/>
      <c r="BXH37" s="224"/>
      <c r="BXI37" s="224"/>
      <c r="BXJ37" s="224"/>
      <c r="BXK37" s="224"/>
      <c r="BXL37" s="224"/>
      <c r="BXM37" s="224"/>
      <c r="BXN37" s="224"/>
      <c r="BXO37" s="224"/>
      <c r="BXP37" s="224"/>
      <c r="BXQ37" s="224"/>
      <c r="BXR37" s="224"/>
      <c r="BXS37" s="224"/>
      <c r="BXT37" s="224"/>
      <c r="BXU37" s="224"/>
      <c r="BXV37" s="224"/>
      <c r="BXW37" s="224"/>
      <c r="BXX37" s="224"/>
      <c r="BXY37" s="224"/>
      <c r="BXZ37" s="224"/>
      <c r="BYA37" s="224"/>
      <c r="BYB37" s="224"/>
      <c r="BYC37" s="224"/>
      <c r="BYD37" s="224"/>
      <c r="BYE37" s="224"/>
      <c r="BYF37" s="224"/>
      <c r="BYG37" s="224"/>
      <c r="BYH37" s="224"/>
      <c r="BYI37" s="224"/>
      <c r="BYJ37" s="224"/>
      <c r="BYK37" s="224"/>
      <c r="BYL37" s="224"/>
      <c r="BYM37" s="224"/>
      <c r="BYN37" s="224"/>
      <c r="BYO37" s="224"/>
      <c r="BYP37" s="224"/>
      <c r="BYQ37" s="224"/>
      <c r="BYR37" s="224"/>
      <c r="BYS37" s="224"/>
      <c r="BYT37" s="224"/>
      <c r="BYU37" s="224"/>
      <c r="BYV37" s="224"/>
      <c r="BYW37" s="224"/>
      <c r="BYX37" s="224"/>
      <c r="BYY37" s="224"/>
      <c r="BYZ37" s="224"/>
      <c r="BZA37" s="224"/>
      <c r="BZB37" s="224"/>
      <c r="BZC37" s="224"/>
      <c r="BZD37" s="224"/>
      <c r="BZE37" s="224"/>
      <c r="BZF37" s="224"/>
      <c r="BZG37" s="224"/>
      <c r="BZH37" s="224"/>
      <c r="BZI37" s="224"/>
      <c r="BZJ37" s="224"/>
      <c r="BZK37" s="224"/>
      <c r="BZL37" s="224"/>
      <c r="BZM37" s="224"/>
      <c r="BZN37" s="224"/>
      <c r="BZO37" s="224"/>
      <c r="BZP37" s="224"/>
      <c r="BZQ37" s="224"/>
      <c r="BZR37" s="224"/>
      <c r="BZS37" s="224"/>
      <c r="BZT37" s="224"/>
      <c r="BZU37" s="224"/>
      <c r="BZV37" s="224"/>
      <c r="BZW37" s="224"/>
      <c r="BZX37" s="224"/>
      <c r="BZY37" s="224"/>
      <c r="BZZ37" s="224"/>
      <c r="CAA37" s="224"/>
      <c r="CAB37" s="224"/>
      <c r="CAC37" s="224"/>
      <c r="CAD37" s="224"/>
      <c r="CAE37" s="224"/>
      <c r="CAF37" s="224"/>
      <c r="CAG37" s="224"/>
      <c r="CAH37" s="224"/>
      <c r="CAI37" s="224"/>
      <c r="CAJ37" s="224"/>
      <c r="CAK37" s="224"/>
      <c r="CAL37" s="224"/>
      <c r="CAM37" s="224"/>
      <c r="CAN37" s="224"/>
      <c r="CAO37" s="224"/>
      <c r="CAP37" s="224"/>
      <c r="CAQ37" s="224"/>
      <c r="CAR37" s="224"/>
      <c r="CAS37" s="224"/>
      <c r="CAT37" s="224"/>
      <c r="CAU37" s="224"/>
      <c r="CAV37" s="224"/>
      <c r="CAW37" s="224"/>
      <c r="CAX37" s="224"/>
      <c r="CAY37" s="224"/>
      <c r="CAZ37" s="224"/>
      <c r="CBA37" s="224"/>
      <c r="CBB37" s="224"/>
      <c r="CBC37" s="224"/>
      <c r="CBD37" s="224"/>
      <c r="CBE37" s="224"/>
      <c r="CBF37" s="224"/>
      <c r="CBG37" s="224"/>
      <c r="CBH37" s="224"/>
      <c r="CBI37" s="224"/>
      <c r="CBJ37" s="224"/>
      <c r="CBK37" s="224"/>
      <c r="CBL37" s="224"/>
      <c r="CBM37" s="224"/>
      <c r="CBN37" s="224"/>
      <c r="CBO37" s="224"/>
      <c r="CBP37" s="224"/>
      <c r="CBQ37" s="224"/>
      <c r="CBR37" s="224"/>
      <c r="CBS37" s="224"/>
      <c r="CBT37" s="224"/>
      <c r="CBU37" s="224"/>
      <c r="CBV37" s="224"/>
      <c r="CBW37" s="224"/>
      <c r="CBX37" s="224"/>
      <c r="CBY37" s="224"/>
      <c r="CBZ37" s="224"/>
      <c r="CCA37" s="224"/>
      <c r="CCB37" s="224"/>
      <c r="CCC37" s="224"/>
      <c r="CCD37" s="224"/>
      <c r="CCE37" s="224"/>
      <c r="CCF37" s="224"/>
      <c r="CCG37" s="224"/>
      <c r="CCH37" s="224"/>
      <c r="CCI37" s="224"/>
      <c r="CCJ37" s="224"/>
      <c r="CCK37" s="224"/>
      <c r="CCL37" s="224"/>
      <c r="CCM37" s="224"/>
      <c r="CCN37" s="224"/>
      <c r="CCO37" s="224"/>
      <c r="CCP37" s="224"/>
      <c r="CCQ37" s="224"/>
      <c r="CCR37" s="224"/>
      <c r="CCS37" s="224"/>
      <c r="CCT37" s="224"/>
      <c r="CCU37" s="224"/>
      <c r="CCV37" s="224"/>
      <c r="CCW37" s="224"/>
      <c r="CCX37" s="224"/>
      <c r="CCY37" s="224"/>
      <c r="CCZ37" s="224"/>
      <c r="CDA37" s="224"/>
      <c r="CDB37" s="224"/>
      <c r="CDC37" s="224"/>
      <c r="CDD37" s="224"/>
      <c r="CDE37" s="224"/>
      <c r="CDF37" s="224"/>
      <c r="CDG37" s="224"/>
      <c r="CDH37" s="224"/>
      <c r="CDI37" s="224"/>
      <c r="CDJ37" s="224"/>
      <c r="CDK37" s="224"/>
      <c r="CDL37" s="224"/>
      <c r="CDM37" s="224"/>
      <c r="CDN37" s="224"/>
      <c r="CDO37" s="224"/>
      <c r="CDP37" s="224"/>
      <c r="CDQ37" s="224"/>
      <c r="CDR37" s="224"/>
      <c r="CDS37" s="224"/>
      <c r="CDT37" s="224"/>
      <c r="CDU37" s="224"/>
      <c r="CDV37" s="224"/>
      <c r="CDW37" s="224"/>
      <c r="CDX37" s="224"/>
      <c r="CDY37" s="224"/>
      <c r="CDZ37" s="224"/>
      <c r="CEA37" s="224"/>
      <c r="CEB37" s="224"/>
      <c r="CEC37" s="224"/>
      <c r="CED37" s="224"/>
      <c r="CEE37" s="224"/>
      <c r="CEF37" s="224"/>
      <c r="CEG37" s="224"/>
      <c r="CEH37" s="224"/>
      <c r="CEI37" s="224"/>
      <c r="CEJ37" s="224"/>
      <c r="CEK37" s="224"/>
      <c r="CEL37" s="224"/>
      <c r="CEM37" s="224"/>
      <c r="CEN37" s="224"/>
      <c r="CEO37" s="224"/>
      <c r="CEP37" s="224"/>
      <c r="CEQ37" s="224"/>
      <c r="CER37" s="224"/>
      <c r="CES37" s="224"/>
      <c r="CET37" s="224"/>
      <c r="CEU37" s="224"/>
      <c r="CEV37" s="224"/>
      <c r="CEW37" s="224"/>
      <c r="CEX37" s="224"/>
      <c r="CEY37" s="224"/>
      <c r="CEZ37" s="224"/>
      <c r="CFA37" s="224"/>
      <c r="CFB37" s="224"/>
      <c r="CFC37" s="224"/>
      <c r="CFD37" s="224"/>
      <c r="CFE37" s="224"/>
      <c r="CFF37" s="224"/>
      <c r="CFG37" s="224"/>
      <c r="CFH37" s="224"/>
      <c r="CFI37" s="224"/>
      <c r="CFJ37" s="224"/>
      <c r="CFK37" s="224"/>
      <c r="CFL37" s="224"/>
      <c r="CFM37" s="224"/>
      <c r="CFN37" s="224"/>
      <c r="CFO37" s="224"/>
      <c r="CFP37" s="224"/>
      <c r="CFQ37" s="224"/>
      <c r="CFR37" s="224"/>
      <c r="CFS37" s="224"/>
      <c r="CFT37" s="224"/>
      <c r="CFU37" s="224"/>
      <c r="CFV37" s="224"/>
      <c r="CFW37" s="224"/>
      <c r="CFX37" s="224"/>
      <c r="CFY37" s="224"/>
      <c r="CFZ37" s="224"/>
      <c r="CGA37" s="224"/>
      <c r="CGB37" s="224"/>
      <c r="CGC37" s="224"/>
      <c r="CGD37" s="224"/>
      <c r="CGE37" s="224"/>
      <c r="CGF37" s="224"/>
      <c r="CGG37" s="224"/>
      <c r="CGH37" s="224"/>
      <c r="CGI37" s="224"/>
      <c r="CGJ37" s="224"/>
      <c r="CGK37" s="224"/>
      <c r="CGL37" s="224"/>
      <c r="CGM37" s="224"/>
      <c r="CGN37" s="224"/>
      <c r="CGO37" s="224"/>
      <c r="CGP37" s="224"/>
      <c r="CGQ37" s="224"/>
      <c r="CGR37" s="224"/>
      <c r="CGS37" s="224"/>
      <c r="CGT37" s="224"/>
      <c r="CGU37" s="224"/>
      <c r="CGV37" s="224"/>
      <c r="CGW37" s="224"/>
      <c r="CGX37" s="224"/>
      <c r="CGY37" s="224"/>
      <c r="CGZ37" s="224"/>
      <c r="CHA37" s="224"/>
      <c r="CHB37" s="224"/>
      <c r="CHC37" s="224"/>
      <c r="CHD37" s="224"/>
      <c r="CHE37" s="224"/>
      <c r="CHF37" s="224"/>
      <c r="CHG37" s="224"/>
      <c r="CHH37" s="224"/>
      <c r="CHI37" s="224"/>
      <c r="CHJ37" s="224"/>
      <c r="CHK37" s="224"/>
      <c r="CHL37" s="224"/>
      <c r="CHM37" s="224"/>
      <c r="CHN37" s="224"/>
      <c r="CHO37" s="224"/>
      <c r="CHP37" s="224"/>
      <c r="CHQ37" s="224"/>
      <c r="CHR37" s="224"/>
      <c r="CHS37" s="224"/>
      <c r="CHT37" s="224"/>
      <c r="CHU37" s="224"/>
      <c r="CHV37" s="224"/>
      <c r="CHW37" s="224"/>
      <c r="CHX37" s="224"/>
      <c r="CHY37" s="224"/>
      <c r="CHZ37" s="224"/>
      <c r="CIA37" s="224"/>
      <c r="CIB37" s="224"/>
      <c r="CIC37" s="224"/>
      <c r="CID37" s="224"/>
      <c r="CIE37" s="224"/>
      <c r="CIF37" s="224"/>
      <c r="CIG37" s="224"/>
      <c r="CIH37" s="224"/>
      <c r="CII37" s="224"/>
      <c r="CIJ37" s="224"/>
      <c r="CIK37" s="224"/>
      <c r="CIL37" s="224"/>
      <c r="CIM37" s="224"/>
      <c r="CIN37" s="224"/>
      <c r="CIO37" s="224"/>
      <c r="CIP37" s="224"/>
      <c r="CIQ37" s="224"/>
      <c r="CIR37" s="224"/>
      <c r="CIS37" s="224"/>
      <c r="CIT37" s="224"/>
      <c r="CIU37" s="224"/>
      <c r="CIV37" s="224"/>
      <c r="CIW37" s="224"/>
      <c r="CIX37" s="224"/>
      <c r="CIY37" s="224"/>
      <c r="CIZ37" s="224"/>
      <c r="CJA37" s="224"/>
      <c r="CJB37" s="224"/>
      <c r="CJC37" s="224"/>
      <c r="CJD37" s="224"/>
      <c r="CJE37" s="224"/>
      <c r="CJF37" s="224"/>
      <c r="CJG37" s="224"/>
      <c r="CJH37" s="224"/>
      <c r="CJI37" s="224"/>
      <c r="CJJ37" s="224"/>
      <c r="CJK37" s="224"/>
      <c r="CJL37" s="224"/>
      <c r="CJM37" s="224"/>
      <c r="CJN37" s="224"/>
      <c r="CJO37" s="224"/>
      <c r="CJP37" s="224"/>
      <c r="CJQ37" s="224"/>
      <c r="CJR37" s="224"/>
      <c r="CJS37" s="224"/>
      <c r="CJT37" s="224"/>
      <c r="CJU37" s="224"/>
      <c r="CJV37" s="224"/>
      <c r="CJW37" s="224"/>
      <c r="CJX37" s="224"/>
      <c r="CJY37" s="224"/>
      <c r="CJZ37" s="224"/>
      <c r="CKA37" s="224"/>
      <c r="CKB37" s="224"/>
      <c r="CKC37" s="224"/>
      <c r="CKD37" s="224"/>
      <c r="CKE37" s="224"/>
      <c r="CKF37" s="224"/>
      <c r="CKG37" s="224"/>
      <c r="CKH37" s="224"/>
      <c r="CKI37" s="224"/>
      <c r="CKJ37" s="224"/>
      <c r="CKK37" s="224"/>
      <c r="CKL37" s="224"/>
      <c r="CKM37" s="224"/>
      <c r="CKN37" s="224"/>
      <c r="CKO37" s="224"/>
      <c r="CKP37" s="224"/>
      <c r="CKQ37" s="224"/>
      <c r="CKR37" s="224"/>
      <c r="CKS37" s="224"/>
      <c r="CKT37" s="224"/>
      <c r="CKU37" s="224"/>
      <c r="CKV37" s="224"/>
      <c r="CKW37" s="224"/>
      <c r="CKX37" s="224"/>
      <c r="CKY37" s="224"/>
      <c r="CKZ37" s="224"/>
      <c r="CLA37" s="224"/>
      <c r="CLB37" s="224"/>
      <c r="CLC37" s="224"/>
      <c r="CLD37" s="224"/>
      <c r="CLE37" s="224"/>
      <c r="CLF37" s="224"/>
      <c r="CLG37" s="224"/>
      <c r="CLH37" s="224"/>
      <c r="CLI37" s="224"/>
      <c r="CLJ37" s="224"/>
      <c r="CLK37" s="224"/>
      <c r="CLL37" s="224"/>
      <c r="CLM37" s="224"/>
      <c r="CLN37" s="224"/>
      <c r="CLO37" s="224"/>
      <c r="CLP37" s="224"/>
      <c r="CLQ37" s="224"/>
      <c r="CLR37" s="224"/>
      <c r="CLS37" s="224"/>
      <c r="CLT37" s="224"/>
      <c r="CLU37" s="224"/>
      <c r="CLV37" s="224"/>
      <c r="CLW37" s="224"/>
      <c r="CLX37" s="224"/>
      <c r="CLY37" s="224"/>
      <c r="CLZ37" s="224"/>
      <c r="CMA37" s="224"/>
      <c r="CMB37" s="224"/>
      <c r="CMC37" s="224"/>
      <c r="CMD37" s="224"/>
      <c r="CME37" s="224"/>
      <c r="CMF37" s="224"/>
      <c r="CMG37" s="224"/>
      <c r="CMH37" s="224"/>
      <c r="CMI37" s="224"/>
      <c r="CMJ37" s="224"/>
      <c r="CMK37" s="224"/>
      <c r="CML37" s="224"/>
      <c r="CMM37" s="224"/>
      <c r="CMN37" s="224"/>
      <c r="CMO37" s="224"/>
      <c r="CMP37" s="224"/>
      <c r="CMQ37" s="224"/>
      <c r="CMR37" s="224"/>
      <c r="CMS37" s="224"/>
      <c r="CMT37" s="224"/>
      <c r="CMU37" s="224"/>
      <c r="CMV37" s="224"/>
      <c r="CMW37" s="224"/>
      <c r="CMX37" s="224"/>
      <c r="CMY37" s="224"/>
      <c r="CMZ37" s="224"/>
      <c r="CNA37" s="224"/>
      <c r="CNB37" s="224"/>
      <c r="CNC37" s="224"/>
      <c r="CND37" s="224"/>
      <c r="CNE37" s="224"/>
      <c r="CNF37" s="224"/>
      <c r="CNG37" s="224"/>
      <c r="CNH37" s="224"/>
      <c r="CNI37" s="224"/>
      <c r="CNJ37" s="224"/>
      <c r="CNK37" s="224"/>
      <c r="CNL37" s="224"/>
      <c r="CNM37" s="224"/>
      <c r="CNN37" s="224"/>
      <c r="CNO37" s="224"/>
      <c r="CNP37" s="224"/>
      <c r="CNQ37" s="224"/>
      <c r="CNR37" s="224"/>
      <c r="CNS37" s="224"/>
      <c r="CNT37" s="224"/>
      <c r="CNU37" s="224"/>
      <c r="CNV37" s="224"/>
      <c r="CNW37" s="224"/>
      <c r="CNX37" s="224"/>
      <c r="CNY37" s="224"/>
      <c r="CNZ37" s="224"/>
      <c r="COA37" s="224"/>
      <c r="COB37" s="224"/>
      <c r="COC37" s="224"/>
      <c r="COD37" s="224"/>
      <c r="COE37" s="224"/>
      <c r="COF37" s="224"/>
      <c r="COG37" s="224"/>
      <c r="COH37" s="224"/>
      <c r="COI37" s="224"/>
      <c r="COJ37" s="224"/>
      <c r="COK37" s="224"/>
      <c r="COL37" s="224"/>
      <c r="COM37" s="224"/>
      <c r="CON37" s="224"/>
      <c r="COO37" s="224"/>
      <c r="COP37" s="224"/>
      <c r="COQ37" s="224"/>
      <c r="COR37" s="224"/>
      <c r="COS37" s="224"/>
      <c r="COT37" s="224"/>
      <c r="COU37" s="224"/>
      <c r="COV37" s="224"/>
      <c r="COW37" s="224"/>
      <c r="COX37" s="224"/>
      <c r="COY37" s="224"/>
      <c r="COZ37" s="224"/>
      <c r="CPA37" s="224"/>
      <c r="CPB37" s="224"/>
      <c r="CPC37" s="224"/>
      <c r="CPD37" s="224"/>
      <c r="CPE37" s="224"/>
      <c r="CPF37" s="224"/>
      <c r="CPG37" s="224"/>
      <c r="CPH37" s="224"/>
      <c r="CPI37" s="224"/>
      <c r="CPJ37" s="224"/>
      <c r="CPK37" s="224"/>
      <c r="CPL37" s="224"/>
      <c r="CPM37" s="224"/>
      <c r="CPN37" s="224"/>
      <c r="CPO37" s="224"/>
      <c r="CPP37" s="224"/>
      <c r="CPQ37" s="224"/>
      <c r="CPR37" s="224"/>
      <c r="CPS37" s="224"/>
      <c r="CPT37" s="224"/>
      <c r="CPU37" s="224"/>
      <c r="CPV37" s="224"/>
      <c r="CPW37" s="224"/>
      <c r="CPX37" s="224"/>
      <c r="CPY37" s="224"/>
      <c r="CPZ37" s="224"/>
      <c r="CQA37" s="224"/>
      <c r="CQB37" s="224"/>
      <c r="CQC37" s="224"/>
      <c r="CQD37" s="224"/>
      <c r="CQE37" s="224"/>
      <c r="CQF37" s="224"/>
      <c r="CQG37" s="224"/>
      <c r="CQH37" s="224"/>
      <c r="CQI37" s="224"/>
      <c r="CQJ37" s="224"/>
      <c r="CQK37" s="224"/>
      <c r="CQL37" s="224"/>
      <c r="CQM37" s="224"/>
      <c r="CQN37" s="224"/>
      <c r="CQO37" s="224"/>
      <c r="CQP37" s="224"/>
      <c r="CQQ37" s="224"/>
      <c r="CQR37" s="224"/>
      <c r="CQS37" s="224"/>
      <c r="CQT37" s="224"/>
      <c r="CQU37" s="224"/>
      <c r="CQV37" s="224"/>
      <c r="CQW37" s="224"/>
      <c r="CQX37" s="224"/>
      <c r="CQY37" s="224"/>
      <c r="CQZ37" s="224"/>
      <c r="CRA37" s="224"/>
      <c r="CRB37" s="224"/>
      <c r="CRC37" s="224"/>
      <c r="CRD37" s="224"/>
      <c r="CRE37" s="224"/>
      <c r="CRF37" s="224"/>
      <c r="CRG37" s="224"/>
      <c r="CRH37" s="224"/>
      <c r="CRI37" s="224"/>
      <c r="CRJ37" s="224"/>
      <c r="CRK37" s="224"/>
      <c r="CRL37" s="224"/>
      <c r="CRM37" s="224"/>
      <c r="CRN37" s="224"/>
      <c r="CRO37" s="224"/>
      <c r="CRP37" s="224"/>
      <c r="CRQ37" s="224"/>
      <c r="CRR37" s="224"/>
      <c r="CRS37" s="224"/>
      <c r="CRT37" s="224"/>
      <c r="CRU37" s="224"/>
      <c r="CRV37" s="224"/>
      <c r="CRW37" s="224"/>
      <c r="CRX37" s="224"/>
      <c r="CRY37" s="224"/>
      <c r="CRZ37" s="224"/>
      <c r="CSA37" s="224"/>
      <c r="CSB37" s="224"/>
      <c r="CSC37" s="224"/>
      <c r="CSD37" s="224"/>
      <c r="CSE37" s="224"/>
      <c r="CSF37" s="224"/>
      <c r="CSG37" s="224"/>
      <c r="CSH37" s="224"/>
      <c r="CSI37" s="224"/>
      <c r="CSJ37" s="224"/>
      <c r="CSK37" s="224"/>
      <c r="CSL37" s="224"/>
      <c r="CSM37" s="224"/>
      <c r="CSN37" s="224"/>
      <c r="CSO37" s="224"/>
      <c r="CSP37" s="224"/>
      <c r="CSQ37" s="224"/>
      <c r="CSR37" s="224"/>
      <c r="CSS37" s="224"/>
      <c r="CST37" s="224"/>
      <c r="CSU37" s="224"/>
      <c r="CSV37" s="224"/>
      <c r="CSW37" s="224"/>
      <c r="CSX37" s="224"/>
      <c r="CSY37" s="224"/>
      <c r="CSZ37" s="224"/>
      <c r="CTA37" s="224"/>
      <c r="CTB37" s="224"/>
      <c r="CTC37" s="224"/>
      <c r="CTD37" s="224"/>
      <c r="CTE37" s="224"/>
      <c r="CTF37" s="224"/>
      <c r="CTG37" s="224"/>
      <c r="CTH37" s="224"/>
      <c r="CTI37" s="224"/>
      <c r="CTJ37" s="224"/>
      <c r="CTK37" s="224"/>
      <c r="CTL37" s="224"/>
      <c r="CTM37" s="224"/>
      <c r="CTN37" s="224"/>
      <c r="CTO37" s="224"/>
      <c r="CTP37" s="224"/>
      <c r="CTQ37" s="224"/>
      <c r="CTR37" s="224"/>
      <c r="CTS37" s="224"/>
      <c r="CTT37" s="224"/>
      <c r="CTU37" s="224"/>
      <c r="CTV37" s="224"/>
      <c r="CTW37" s="224"/>
      <c r="CTX37" s="224"/>
      <c r="CTY37" s="224"/>
      <c r="CTZ37" s="224"/>
      <c r="CUA37" s="224"/>
    </row>
    <row r="38" spans="1:2575">
      <c r="A38" s="47" t="s">
        <v>14</v>
      </c>
    </row>
    <row r="39" spans="1:2575">
      <c r="A39" s="70" t="s">
        <v>15</v>
      </c>
    </row>
    <row r="40" spans="1:2575">
      <c r="A40" s="70" t="s">
        <v>16</v>
      </c>
    </row>
    <row r="41" spans="1:2575" ht="11.45" customHeight="1">
      <c r="A41" s="71" t="s">
        <v>17</v>
      </c>
    </row>
    <row r="42" spans="1:2575">
      <c r="A42" s="48" t="s">
        <v>18</v>
      </c>
    </row>
    <row r="44" spans="1:2575">
      <c r="A44" s="47" t="s">
        <v>19</v>
      </c>
    </row>
    <row r="45" spans="1:2575" ht="60">
      <c r="A45" s="79" t="s">
        <v>54</v>
      </c>
    </row>
    <row r="46" spans="1:2575">
      <c r="A46" s="226" t="str">
        <f>'RO | commission'!A28</f>
        <v>Тариф доступен на период 01.10.25-29.12.25, включительно</v>
      </c>
    </row>
    <row r="47" spans="1:2575">
      <c r="A47" s="227" t="str">
        <f>'RO | commission'!A29</f>
        <v>Тариф не доступен на период 01.11.25-02.11.25, включительно</v>
      </c>
    </row>
  </sheetData>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CUA47"/>
  <sheetViews>
    <sheetView workbookViewId="0">
      <pane xSplit="1" topLeftCell="B1" activePane="topRight" state="frozen"/>
      <selection pane="topRight" activeCell="H1" sqref="H1:I1048576"/>
    </sheetView>
  </sheetViews>
  <sheetFormatPr defaultColWidth="9" defaultRowHeight="12"/>
  <cols>
    <col min="1" max="1" width="84.140625" style="166" customWidth="1"/>
    <col min="2" max="16384" width="9" style="166"/>
  </cols>
  <sheetData>
    <row r="1" spans="1:5">
      <c r="A1" s="2" t="s">
        <v>52</v>
      </c>
    </row>
    <row r="2" spans="1:5">
      <c r="A2" s="164" t="s">
        <v>53</v>
      </c>
    </row>
    <row r="3" spans="1:5">
      <c r="A3" s="2"/>
    </row>
    <row r="4" spans="1:5">
      <c r="A4" s="36" t="s">
        <v>2</v>
      </c>
      <c r="B4" s="222">
        <f>'RO | commission'!B4</f>
        <v>46017</v>
      </c>
      <c r="C4" s="222">
        <f>'RO | commission'!C4</f>
        <v>46018</v>
      </c>
      <c r="D4" s="222">
        <f>'RO | commission'!D4</f>
        <v>46019</v>
      </c>
      <c r="E4" s="222">
        <f>'RO | commission'!E4</f>
        <v>46020</v>
      </c>
    </row>
    <row r="5" spans="1:5" s="208" customFormat="1" ht="22.35" customHeight="1">
      <c r="A5" s="151"/>
      <c r="B5" s="222">
        <f>'RO | commission'!B5</f>
        <v>46017</v>
      </c>
      <c r="C5" s="222">
        <f>'RO | commission'!C5</f>
        <v>46018</v>
      </c>
      <c r="D5" s="222">
        <f>'RO | commission'!D5</f>
        <v>46019</v>
      </c>
      <c r="E5" s="222">
        <f>'RO | commission'!E5</f>
        <v>46020</v>
      </c>
    </row>
    <row r="6" spans="1:5" s="165" customFormat="1" ht="10.35" customHeight="1">
      <c r="A6" s="39" t="s">
        <v>4</v>
      </c>
    </row>
    <row r="7" spans="1:5" s="165" customFormat="1" ht="10.35" customHeight="1">
      <c r="A7" s="40">
        <v>1</v>
      </c>
      <c r="B7" s="39">
        <f>'RO | commission'!B7</f>
        <v>15500</v>
      </c>
      <c r="C7" s="39">
        <f>'RO | commission'!C7</f>
        <v>15500</v>
      </c>
      <c r="D7" s="39">
        <f>'RO | commission'!D7</f>
        <v>17100</v>
      </c>
      <c r="E7" s="39">
        <f>'RO | commission'!E7</f>
        <v>20600</v>
      </c>
    </row>
    <row r="8" spans="1:5" s="165" customFormat="1" ht="10.35" customHeight="1">
      <c r="A8" s="39" t="s">
        <v>5</v>
      </c>
      <c r="B8" s="39"/>
      <c r="C8" s="39"/>
      <c r="D8" s="39"/>
      <c r="E8" s="39"/>
    </row>
    <row r="9" spans="1:5" s="165" customFormat="1" ht="10.35" customHeight="1">
      <c r="A9" s="40">
        <v>1</v>
      </c>
      <c r="B9" s="39">
        <f>'RO | commission'!B9</f>
        <v>16500</v>
      </c>
      <c r="C9" s="39">
        <f>'RO | commission'!C9</f>
        <v>16500</v>
      </c>
      <c r="D9" s="39">
        <f>'RO | commission'!D9</f>
        <v>18100</v>
      </c>
      <c r="E9" s="39">
        <f>'RO | commission'!E9</f>
        <v>21600</v>
      </c>
    </row>
    <row r="10" spans="1:5" s="165" customFormat="1" ht="10.35" customHeight="1">
      <c r="A10" s="39" t="s">
        <v>6</v>
      </c>
      <c r="B10" s="39"/>
      <c r="C10" s="39"/>
      <c r="D10" s="39"/>
      <c r="E10" s="39"/>
    </row>
    <row r="11" spans="1:5" s="165" customFormat="1" ht="10.35" customHeight="1">
      <c r="A11" s="40">
        <v>1</v>
      </c>
      <c r="B11" s="39">
        <f>'RO | commission'!B11</f>
        <v>17500</v>
      </c>
      <c r="C11" s="39">
        <f>'RO | commission'!C11</f>
        <v>17500</v>
      </c>
      <c r="D11" s="39">
        <f>'RO | commission'!D11</f>
        <v>19100</v>
      </c>
      <c r="E11" s="39">
        <f>'RO | commission'!E11</f>
        <v>22600</v>
      </c>
    </row>
    <row r="12" spans="1:5" s="165" customFormat="1" ht="10.35" customHeight="1">
      <c r="A12" s="39" t="s">
        <v>7</v>
      </c>
      <c r="B12" s="39"/>
      <c r="C12" s="39"/>
      <c r="D12" s="39"/>
      <c r="E12" s="39"/>
    </row>
    <row r="13" spans="1:5" s="165" customFormat="1" ht="10.35" customHeight="1">
      <c r="A13" s="40">
        <v>1</v>
      </c>
      <c r="B13" s="39">
        <f>'RO | commission'!B13</f>
        <v>18500</v>
      </c>
      <c r="C13" s="39">
        <f>'RO | commission'!C13</f>
        <v>18500</v>
      </c>
      <c r="D13" s="39">
        <f>'RO | commission'!D13</f>
        <v>20100</v>
      </c>
      <c r="E13" s="39">
        <f>'RO | commission'!E13</f>
        <v>24600</v>
      </c>
    </row>
    <row r="14" spans="1:5" s="165" customFormat="1" ht="10.35" customHeight="1">
      <c r="A14" s="93" t="s">
        <v>57</v>
      </c>
      <c r="B14" s="39"/>
      <c r="C14" s="39"/>
      <c r="D14" s="39"/>
      <c r="E14" s="39"/>
    </row>
    <row r="15" spans="1:5" s="165" customFormat="1" ht="10.35" customHeight="1">
      <c r="A15" s="40">
        <v>1</v>
      </c>
      <c r="B15" s="39">
        <f t="shared" ref="B15:E15" si="0">B9</f>
        <v>16500</v>
      </c>
      <c r="C15" s="39">
        <f t="shared" si="0"/>
        <v>16500</v>
      </c>
      <c r="D15" s="39">
        <f t="shared" si="0"/>
        <v>18100</v>
      </c>
      <c r="E15" s="39">
        <f t="shared" si="0"/>
        <v>21600</v>
      </c>
    </row>
    <row r="16" spans="1:5" s="165" customFormat="1" ht="10.35" customHeight="1">
      <c r="A16" s="39" t="s">
        <v>9</v>
      </c>
      <c r="B16" s="39"/>
      <c r="C16" s="39"/>
      <c r="D16" s="39"/>
      <c r="E16" s="39"/>
    </row>
    <row r="17" spans="1:2575" s="165" customFormat="1" ht="10.35" customHeight="1">
      <c r="A17" s="40">
        <v>1</v>
      </c>
      <c r="B17" s="39">
        <f>'RO | commission'!B17</f>
        <v>19500</v>
      </c>
      <c r="C17" s="39">
        <f>'RO | commission'!C17</f>
        <v>19500</v>
      </c>
      <c r="D17" s="39">
        <f>'RO | commission'!D17</f>
        <v>21100</v>
      </c>
      <c r="E17" s="39">
        <f>'RO | commission'!E17</f>
        <v>28600</v>
      </c>
    </row>
    <row r="18" spans="1:2575" s="165" customFormat="1" ht="10.35" customHeight="1">
      <c r="A18" s="39" t="s">
        <v>10</v>
      </c>
      <c r="B18" s="39"/>
      <c r="C18" s="39"/>
      <c r="D18" s="39"/>
      <c r="E18" s="39"/>
    </row>
    <row r="19" spans="1:2575" s="165" customFormat="1" ht="10.35" customHeight="1">
      <c r="A19" s="40">
        <v>1</v>
      </c>
      <c r="B19" s="39">
        <f>'RO | commission'!B19</f>
        <v>30500</v>
      </c>
      <c r="C19" s="39">
        <f>'RO | commission'!C19</f>
        <v>30500</v>
      </c>
      <c r="D19" s="39">
        <f>'RO | commission'!D19</f>
        <v>32100</v>
      </c>
      <c r="E19" s="39">
        <f>'RO | commission'!E19</f>
        <v>50600</v>
      </c>
    </row>
    <row r="20" spans="1:2575" s="165" customFormat="1" ht="10.35" customHeight="1">
      <c r="A20" s="147"/>
      <c r="B20" s="223"/>
      <c r="C20" s="223"/>
      <c r="D20" s="223"/>
      <c r="E20" s="223"/>
      <c r="F20" s="224"/>
      <c r="G20" s="224"/>
      <c r="H20" s="224"/>
      <c r="I20" s="224"/>
      <c r="J20" s="224"/>
      <c r="K20" s="224"/>
      <c r="L20" s="224"/>
      <c r="M20" s="224"/>
      <c r="N20" s="224"/>
      <c r="O20" s="224"/>
      <c r="P20" s="224"/>
      <c r="Q20" s="224"/>
      <c r="R20" s="224"/>
      <c r="S20" s="224"/>
      <c r="T20" s="224"/>
      <c r="U20" s="224"/>
      <c r="V20" s="224"/>
      <c r="W20" s="224"/>
      <c r="X20" s="224"/>
      <c r="Y20" s="224"/>
      <c r="Z20" s="224"/>
      <c r="AA20" s="224"/>
      <c r="AB20" s="224"/>
      <c r="AC20" s="224"/>
      <c r="AD20" s="224"/>
      <c r="AE20" s="224"/>
      <c r="AF20" s="224"/>
      <c r="AG20" s="224"/>
      <c r="AH20" s="224"/>
      <c r="AI20" s="224"/>
      <c r="AJ20" s="224"/>
      <c r="AK20" s="224"/>
      <c r="AL20" s="224"/>
      <c r="AM20" s="224"/>
      <c r="AN20" s="224"/>
      <c r="AO20" s="224"/>
      <c r="AP20" s="224"/>
      <c r="AQ20" s="224"/>
      <c r="AR20" s="224"/>
      <c r="AS20" s="224"/>
      <c r="AT20" s="224"/>
      <c r="AU20" s="224"/>
      <c r="AV20" s="224"/>
      <c r="AW20" s="224"/>
      <c r="AX20" s="224"/>
      <c r="AY20" s="224"/>
      <c r="AZ20" s="224"/>
      <c r="BA20" s="224"/>
      <c r="BB20" s="224"/>
      <c r="BC20" s="224"/>
      <c r="BD20" s="224"/>
      <c r="BE20" s="224"/>
      <c r="BF20" s="224"/>
      <c r="BG20" s="224"/>
      <c r="BH20" s="224"/>
      <c r="BI20" s="224"/>
      <c r="BJ20" s="224"/>
      <c r="BK20" s="224"/>
      <c r="BL20" s="224"/>
      <c r="BM20" s="224"/>
      <c r="BN20" s="224"/>
      <c r="BO20" s="224"/>
      <c r="BP20" s="224"/>
      <c r="BQ20" s="224"/>
      <c r="BR20" s="224"/>
      <c r="BS20" s="224"/>
      <c r="BT20" s="224"/>
      <c r="BU20" s="224"/>
      <c r="BV20" s="224"/>
      <c r="BW20" s="224"/>
      <c r="BX20" s="224"/>
      <c r="BY20" s="224"/>
      <c r="BZ20" s="224"/>
      <c r="CA20" s="224"/>
      <c r="CB20" s="224"/>
      <c r="CC20" s="224"/>
      <c r="CD20" s="224"/>
      <c r="CE20" s="224"/>
      <c r="CF20" s="224"/>
      <c r="CG20" s="224"/>
      <c r="CH20" s="224"/>
      <c r="CI20" s="224"/>
      <c r="CJ20" s="224"/>
      <c r="CK20" s="224"/>
      <c r="CL20" s="224"/>
      <c r="CM20" s="224"/>
      <c r="CN20" s="224"/>
      <c r="CO20" s="224"/>
      <c r="CP20" s="224"/>
      <c r="CQ20" s="224"/>
      <c r="CR20" s="224"/>
      <c r="CS20" s="224"/>
      <c r="CT20" s="224"/>
      <c r="CU20" s="224"/>
      <c r="CV20" s="224"/>
      <c r="CW20" s="224"/>
      <c r="CX20" s="224"/>
      <c r="CY20" s="224"/>
      <c r="CZ20" s="224"/>
      <c r="DA20" s="224"/>
      <c r="DB20" s="224"/>
      <c r="DC20" s="224"/>
      <c r="DD20" s="224"/>
      <c r="DE20" s="224"/>
      <c r="DF20" s="224"/>
      <c r="DG20" s="224"/>
      <c r="DH20" s="224"/>
      <c r="DI20" s="224"/>
      <c r="DJ20" s="224"/>
      <c r="DK20" s="224"/>
      <c r="DL20" s="224"/>
      <c r="DM20" s="224"/>
      <c r="DN20" s="224"/>
      <c r="DO20" s="224"/>
      <c r="DP20" s="224"/>
      <c r="DQ20" s="224"/>
      <c r="DR20" s="224"/>
      <c r="DS20" s="224"/>
      <c r="DT20" s="224"/>
      <c r="DU20" s="224"/>
      <c r="DV20" s="224"/>
      <c r="DW20" s="224"/>
      <c r="DX20" s="224"/>
      <c r="DY20" s="224"/>
      <c r="DZ20" s="224"/>
      <c r="EA20" s="224"/>
      <c r="EB20" s="224"/>
      <c r="EC20" s="224"/>
      <c r="ED20" s="224"/>
      <c r="EE20" s="224"/>
      <c r="EF20" s="224"/>
      <c r="EG20" s="224"/>
      <c r="EH20" s="224"/>
      <c r="EI20" s="224"/>
      <c r="EJ20" s="224"/>
      <c r="EK20" s="224"/>
      <c r="EL20" s="224"/>
      <c r="EM20" s="224"/>
      <c r="EN20" s="224"/>
      <c r="EO20" s="224"/>
      <c r="EP20" s="224"/>
      <c r="EQ20" s="224"/>
      <c r="ER20" s="224"/>
      <c r="ES20" s="224"/>
      <c r="ET20" s="224"/>
      <c r="EU20" s="224"/>
      <c r="EV20" s="224"/>
      <c r="EW20" s="224"/>
      <c r="EX20" s="224"/>
      <c r="EY20" s="224"/>
      <c r="EZ20" s="224"/>
      <c r="FA20" s="224"/>
      <c r="FB20" s="224"/>
      <c r="FC20" s="224"/>
      <c r="FD20" s="224"/>
      <c r="FE20" s="224"/>
      <c r="FF20" s="224"/>
      <c r="FG20" s="224"/>
      <c r="FH20" s="224"/>
      <c r="FI20" s="224"/>
      <c r="FJ20" s="224"/>
      <c r="FK20" s="224"/>
      <c r="FL20" s="224"/>
      <c r="FM20" s="224"/>
      <c r="FN20" s="224"/>
      <c r="FO20" s="224"/>
      <c r="FP20" s="224"/>
      <c r="FQ20" s="224"/>
      <c r="FR20" s="224"/>
      <c r="FS20" s="224"/>
      <c r="FT20" s="224"/>
      <c r="FU20" s="224"/>
      <c r="FV20" s="224"/>
      <c r="FW20" s="224"/>
      <c r="FX20" s="224"/>
      <c r="FY20" s="224"/>
      <c r="FZ20" s="224"/>
      <c r="GA20" s="224"/>
      <c r="GB20" s="224"/>
      <c r="GC20" s="224"/>
      <c r="GD20" s="224"/>
      <c r="GE20" s="224"/>
      <c r="GF20" s="224"/>
      <c r="GG20" s="224"/>
      <c r="GH20" s="224"/>
      <c r="GI20" s="224"/>
      <c r="GJ20" s="224"/>
      <c r="GK20" s="224"/>
      <c r="GL20" s="224"/>
      <c r="GM20" s="224"/>
      <c r="GN20" s="224"/>
      <c r="GO20" s="224"/>
      <c r="GP20" s="224"/>
      <c r="GQ20" s="224"/>
      <c r="GR20" s="224"/>
      <c r="GS20" s="224"/>
      <c r="GT20" s="224"/>
      <c r="GU20" s="224"/>
      <c r="GV20" s="224"/>
      <c r="GW20" s="224"/>
      <c r="GX20" s="224"/>
      <c r="GY20" s="224"/>
      <c r="GZ20" s="224"/>
      <c r="HA20" s="224"/>
      <c r="HB20" s="224"/>
      <c r="HC20" s="224"/>
      <c r="HD20" s="224"/>
      <c r="HE20" s="224"/>
      <c r="HF20" s="224"/>
      <c r="HG20" s="224"/>
      <c r="HH20" s="224"/>
      <c r="HI20" s="224"/>
      <c r="HJ20" s="224"/>
      <c r="HK20" s="224"/>
      <c r="HL20" s="224"/>
      <c r="HM20" s="224"/>
      <c r="HN20" s="224"/>
      <c r="HO20" s="224"/>
      <c r="HP20" s="224"/>
      <c r="HQ20" s="224"/>
      <c r="HR20" s="224"/>
      <c r="HS20" s="224"/>
      <c r="HT20" s="224"/>
      <c r="HU20" s="224"/>
      <c r="HV20" s="224"/>
      <c r="HW20" s="224"/>
      <c r="HX20" s="224"/>
      <c r="HY20" s="224"/>
      <c r="HZ20" s="224"/>
      <c r="IA20" s="224"/>
      <c r="IB20" s="224"/>
      <c r="IC20" s="224"/>
      <c r="ID20" s="224"/>
      <c r="IE20" s="224"/>
      <c r="IF20" s="224"/>
      <c r="IG20" s="224"/>
      <c r="IH20" s="224"/>
      <c r="II20" s="224"/>
      <c r="IJ20" s="224"/>
      <c r="IK20" s="224"/>
      <c r="IL20" s="224"/>
      <c r="IM20" s="224"/>
      <c r="IN20" s="224"/>
      <c r="IO20" s="224"/>
      <c r="IP20" s="224"/>
      <c r="IQ20" s="224"/>
      <c r="IR20" s="224"/>
      <c r="IS20" s="224"/>
      <c r="IT20" s="224"/>
      <c r="IU20" s="224"/>
      <c r="IV20" s="224"/>
      <c r="IW20" s="224"/>
      <c r="IX20" s="224"/>
      <c r="IY20" s="224"/>
      <c r="IZ20" s="224"/>
      <c r="JA20" s="224"/>
      <c r="JB20" s="224"/>
      <c r="JC20" s="224"/>
      <c r="JD20" s="224"/>
      <c r="JE20" s="224"/>
      <c r="JF20" s="224"/>
      <c r="JG20" s="224"/>
      <c r="JH20" s="224"/>
      <c r="JI20" s="224"/>
      <c r="JJ20" s="224"/>
      <c r="JK20" s="224"/>
      <c r="JL20" s="224"/>
      <c r="JM20" s="224"/>
      <c r="JN20" s="224"/>
      <c r="JO20" s="224"/>
      <c r="JP20" s="224"/>
      <c r="JQ20" s="224"/>
      <c r="JR20" s="224"/>
      <c r="JS20" s="224"/>
      <c r="JT20" s="224"/>
      <c r="JU20" s="224"/>
      <c r="JV20" s="224"/>
      <c r="JW20" s="224"/>
      <c r="JX20" s="224"/>
      <c r="JY20" s="224"/>
      <c r="JZ20" s="224"/>
      <c r="KA20" s="224"/>
      <c r="KB20" s="224"/>
      <c r="KC20" s="224"/>
      <c r="KD20" s="224"/>
      <c r="KE20" s="224"/>
      <c r="KF20" s="224"/>
      <c r="KG20" s="224"/>
      <c r="KH20" s="224"/>
      <c r="KI20" s="224"/>
      <c r="KJ20" s="224"/>
      <c r="KK20" s="224"/>
      <c r="KL20" s="224"/>
      <c r="KM20" s="224"/>
      <c r="KN20" s="224"/>
      <c r="KO20" s="224"/>
      <c r="KP20" s="224"/>
      <c r="KQ20" s="224"/>
      <c r="KR20" s="224"/>
      <c r="KS20" s="224"/>
      <c r="KT20" s="224"/>
      <c r="KU20" s="224"/>
      <c r="KV20" s="224"/>
      <c r="KW20" s="224"/>
      <c r="KX20" s="224"/>
      <c r="KY20" s="224"/>
      <c r="KZ20" s="224"/>
      <c r="LA20" s="224"/>
      <c r="LB20" s="224"/>
      <c r="LC20" s="224"/>
      <c r="LD20" s="224"/>
      <c r="LE20" s="224"/>
      <c r="LF20" s="224"/>
      <c r="LG20" s="224"/>
      <c r="LH20" s="224"/>
      <c r="LI20" s="224"/>
      <c r="LJ20" s="224"/>
      <c r="LK20" s="224"/>
      <c r="LL20" s="224"/>
      <c r="LM20" s="224"/>
      <c r="LN20" s="224"/>
      <c r="LO20" s="224"/>
      <c r="LP20" s="224"/>
      <c r="LQ20" s="224"/>
      <c r="LR20" s="224"/>
      <c r="LS20" s="224"/>
      <c r="LT20" s="224"/>
      <c r="LU20" s="224"/>
      <c r="LV20" s="224"/>
      <c r="LW20" s="224"/>
      <c r="LX20" s="224"/>
      <c r="LY20" s="224"/>
      <c r="LZ20" s="224"/>
      <c r="MA20" s="224"/>
      <c r="MB20" s="224"/>
      <c r="MC20" s="224"/>
      <c r="MD20" s="224"/>
      <c r="ME20" s="224"/>
      <c r="MF20" s="224"/>
      <c r="MG20" s="224"/>
      <c r="MH20" s="224"/>
      <c r="MI20" s="224"/>
      <c r="MJ20" s="224"/>
      <c r="MK20" s="224"/>
      <c r="ML20" s="224"/>
      <c r="MM20" s="224"/>
      <c r="MN20" s="224"/>
      <c r="MO20" s="224"/>
      <c r="MP20" s="224"/>
      <c r="MQ20" s="224"/>
      <c r="MR20" s="224"/>
      <c r="MS20" s="224"/>
      <c r="MT20" s="224"/>
      <c r="MU20" s="224"/>
      <c r="MV20" s="224"/>
      <c r="MW20" s="224"/>
      <c r="MX20" s="224"/>
      <c r="MY20" s="224"/>
      <c r="MZ20" s="224"/>
      <c r="NA20" s="224"/>
      <c r="NB20" s="224"/>
      <c r="NC20" s="224"/>
      <c r="ND20" s="224"/>
      <c r="NE20" s="224"/>
      <c r="NF20" s="224"/>
      <c r="NG20" s="224"/>
      <c r="NH20" s="224"/>
      <c r="NI20" s="224"/>
      <c r="NJ20" s="224"/>
      <c r="NK20" s="224"/>
      <c r="NL20" s="224"/>
      <c r="NM20" s="224"/>
      <c r="NN20" s="224"/>
      <c r="NO20" s="224"/>
      <c r="NP20" s="224"/>
      <c r="NQ20" s="224"/>
      <c r="NR20" s="224"/>
      <c r="NS20" s="224"/>
      <c r="NT20" s="224"/>
      <c r="NU20" s="224"/>
      <c r="NV20" s="224"/>
      <c r="NW20" s="224"/>
      <c r="NX20" s="224"/>
      <c r="NY20" s="224"/>
      <c r="NZ20" s="224"/>
      <c r="OA20" s="224"/>
      <c r="OB20" s="224"/>
      <c r="OC20" s="224"/>
      <c r="OD20" s="224"/>
      <c r="OE20" s="224"/>
      <c r="OF20" s="224"/>
      <c r="OG20" s="224"/>
      <c r="OH20" s="224"/>
      <c r="OI20" s="224"/>
      <c r="OJ20" s="224"/>
      <c r="OK20" s="224"/>
      <c r="OL20" s="224"/>
      <c r="OM20" s="224"/>
      <c r="ON20" s="224"/>
      <c r="OO20" s="224"/>
      <c r="OP20" s="224"/>
      <c r="OQ20" s="224"/>
      <c r="OR20" s="224"/>
      <c r="OS20" s="224"/>
      <c r="OT20" s="224"/>
      <c r="OU20" s="224"/>
      <c r="OV20" s="224"/>
      <c r="OW20" s="224"/>
      <c r="OX20" s="224"/>
      <c r="OY20" s="224"/>
      <c r="OZ20" s="224"/>
      <c r="PA20" s="224"/>
      <c r="PB20" s="224"/>
      <c r="PC20" s="224"/>
      <c r="PD20" s="224"/>
      <c r="PE20" s="224"/>
      <c r="PF20" s="224"/>
      <c r="PG20" s="224"/>
      <c r="PH20" s="224"/>
      <c r="PI20" s="224"/>
      <c r="PJ20" s="224"/>
      <c r="PK20" s="224"/>
      <c r="PL20" s="224"/>
      <c r="PM20" s="224"/>
      <c r="PN20" s="224"/>
      <c r="PO20" s="224"/>
      <c r="PP20" s="224"/>
      <c r="PQ20" s="224"/>
      <c r="PR20" s="224"/>
      <c r="PS20" s="224"/>
      <c r="PT20" s="224"/>
      <c r="PU20" s="224"/>
      <c r="PV20" s="224"/>
      <c r="PW20" s="224"/>
      <c r="PX20" s="224"/>
      <c r="PY20" s="224"/>
      <c r="PZ20" s="224"/>
      <c r="QA20" s="224"/>
      <c r="QB20" s="224"/>
      <c r="QC20" s="224"/>
      <c r="QD20" s="224"/>
      <c r="QE20" s="224"/>
      <c r="QF20" s="224"/>
      <c r="QG20" s="224"/>
      <c r="QH20" s="224"/>
      <c r="QI20" s="224"/>
      <c r="QJ20" s="224"/>
      <c r="QK20" s="224"/>
      <c r="QL20" s="224"/>
      <c r="QM20" s="224"/>
      <c r="QN20" s="224"/>
      <c r="QO20" s="224"/>
      <c r="QP20" s="224"/>
      <c r="QQ20" s="224"/>
      <c r="QR20" s="224"/>
      <c r="QS20" s="224"/>
      <c r="QT20" s="224"/>
      <c r="QU20" s="224"/>
      <c r="QV20" s="224"/>
      <c r="QW20" s="224"/>
      <c r="QX20" s="224"/>
      <c r="QY20" s="224"/>
      <c r="QZ20" s="224"/>
      <c r="RA20" s="224"/>
      <c r="RB20" s="224"/>
      <c r="RC20" s="224"/>
      <c r="RD20" s="224"/>
      <c r="RE20" s="224"/>
      <c r="RF20" s="224"/>
      <c r="RG20" s="224"/>
      <c r="RH20" s="224"/>
      <c r="RI20" s="224"/>
      <c r="RJ20" s="224"/>
      <c r="RK20" s="224"/>
      <c r="RL20" s="224"/>
      <c r="RM20" s="224"/>
      <c r="RN20" s="224"/>
      <c r="RO20" s="224"/>
      <c r="RP20" s="224"/>
      <c r="RQ20" s="224"/>
      <c r="RR20" s="224"/>
      <c r="RS20" s="224"/>
      <c r="RT20" s="224"/>
      <c r="RU20" s="224"/>
      <c r="RV20" s="224"/>
      <c r="RW20" s="224"/>
      <c r="RX20" s="224"/>
      <c r="RY20" s="224"/>
      <c r="RZ20" s="224"/>
      <c r="SA20" s="224"/>
      <c r="SB20" s="224"/>
      <c r="SC20" s="224"/>
      <c r="SD20" s="224"/>
      <c r="SE20" s="224"/>
      <c r="SF20" s="224"/>
      <c r="SG20" s="224"/>
      <c r="SH20" s="224"/>
      <c r="SI20" s="224"/>
      <c r="SJ20" s="224"/>
      <c r="SK20" s="224"/>
      <c r="SL20" s="224"/>
      <c r="SM20" s="224"/>
      <c r="SN20" s="224"/>
      <c r="SO20" s="224"/>
      <c r="SP20" s="224"/>
      <c r="SQ20" s="224"/>
      <c r="SR20" s="224"/>
      <c r="SS20" s="224"/>
      <c r="ST20" s="224"/>
      <c r="SU20" s="224"/>
      <c r="SV20" s="224"/>
      <c r="SW20" s="224"/>
      <c r="SX20" s="224"/>
      <c r="SY20" s="224"/>
      <c r="SZ20" s="224"/>
      <c r="TA20" s="224"/>
      <c r="TB20" s="224"/>
      <c r="TC20" s="224"/>
      <c r="TD20" s="224"/>
      <c r="TE20" s="224"/>
      <c r="TF20" s="224"/>
      <c r="TG20" s="224"/>
      <c r="TH20" s="224"/>
      <c r="TI20" s="224"/>
      <c r="TJ20" s="224"/>
      <c r="TK20" s="224"/>
      <c r="TL20" s="224"/>
      <c r="TM20" s="224"/>
      <c r="TN20" s="224"/>
      <c r="TO20" s="224"/>
      <c r="TP20" s="224"/>
      <c r="TQ20" s="224"/>
      <c r="TR20" s="224"/>
      <c r="TS20" s="224"/>
      <c r="TT20" s="224"/>
      <c r="TU20" s="224"/>
      <c r="TV20" s="224"/>
      <c r="TW20" s="224"/>
      <c r="TX20" s="224"/>
      <c r="TY20" s="224"/>
      <c r="TZ20" s="224"/>
      <c r="UA20" s="224"/>
      <c r="UB20" s="224"/>
      <c r="UC20" s="224"/>
      <c r="UD20" s="224"/>
      <c r="UE20" s="224"/>
      <c r="UF20" s="224"/>
      <c r="UG20" s="224"/>
      <c r="UH20" s="224"/>
      <c r="UI20" s="224"/>
      <c r="UJ20" s="224"/>
      <c r="UK20" s="224"/>
      <c r="UL20" s="224"/>
      <c r="UM20" s="224"/>
      <c r="UN20" s="224"/>
      <c r="UO20" s="224"/>
      <c r="UP20" s="224"/>
      <c r="UQ20" s="224"/>
      <c r="UR20" s="224"/>
      <c r="US20" s="224"/>
      <c r="UT20" s="224"/>
      <c r="UU20" s="224"/>
      <c r="UV20" s="224"/>
      <c r="UW20" s="224"/>
      <c r="UX20" s="224"/>
      <c r="UY20" s="224"/>
      <c r="UZ20" s="224"/>
      <c r="VA20" s="224"/>
      <c r="VB20" s="224"/>
      <c r="VC20" s="224"/>
      <c r="VD20" s="224"/>
      <c r="VE20" s="224"/>
      <c r="VF20" s="224"/>
      <c r="VG20" s="224"/>
      <c r="VH20" s="224"/>
      <c r="VI20" s="224"/>
      <c r="VJ20" s="224"/>
      <c r="VK20" s="224"/>
      <c r="VL20" s="224"/>
      <c r="VM20" s="224"/>
      <c r="VN20" s="224"/>
      <c r="VO20" s="224"/>
      <c r="VP20" s="224"/>
      <c r="VQ20" s="224"/>
      <c r="VR20" s="224"/>
      <c r="VS20" s="224"/>
      <c r="VT20" s="224"/>
      <c r="VU20" s="224"/>
      <c r="VV20" s="224"/>
      <c r="VW20" s="224"/>
      <c r="VX20" s="224"/>
      <c r="VY20" s="224"/>
      <c r="VZ20" s="224"/>
      <c r="WA20" s="224"/>
      <c r="WB20" s="224"/>
      <c r="WC20" s="224"/>
      <c r="WD20" s="224"/>
      <c r="WE20" s="224"/>
      <c r="WF20" s="224"/>
      <c r="WG20" s="224"/>
      <c r="WH20" s="224"/>
      <c r="WI20" s="224"/>
      <c r="WJ20" s="224"/>
      <c r="WK20" s="224"/>
      <c r="WL20" s="224"/>
      <c r="WM20" s="224"/>
      <c r="WN20" s="224"/>
      <c r="WO20" s="224"/>
      <c r="WP20" s="224"/>
      <c r="WQ20" s="224"/>
      <c r="WR20" s="224"/>
      <c r="WS20" s="224"/>
      <c r="WT20" s="224"/>
      <c r="WU20" s="224"/>
      <c r="WV20" s="224"/>
      <c r="WW20" s="224"/>
      <c r="WX20" s="224"/>
      <c r="WY20" s="224"/>
      <c r="WZ20" s="224"/>
      <c r="XA20" s="224"/>
      <c r="XB20" s="224"/>
      <c r="XC20" s="224"/>
      <c r="XD20" s="224"/>
      <c r="XE20" s="224"/>
      <c r="XF20" s="224"/>
      <c r="XG20" s="224"/>
      <c r="XH20" s="224"/>
      <c r="XI20" s="224"/>
      <c r="XJ20" s="224"/>
      <c r="XK20" s="224"/>
      <c r="XL20" s="224"/>
      <c r="XM20" s="224"/>
      <c r="XN20" s="224"/>
      <c r="XO20" s="224"/>
      <c r="XP20" s="224"/>
      <c r="XQ20" s="224"/>
      <c r="XR20" s="224"/>
      <c r="XS20" s="224"/>
      <c r="XT20" s="224"/>
      <c r="XU20" s="224"/>
      <c r="XV20" s="224"/>
      <c r="XW20" s="224"/>
      <c r="XX20" s="224"/>
      <c r="XY20" s="224"/>
      <c r="XZ20" s="224"/>
      <c r="YA20" s="224"/>
      <c r="YB20" s="224"/>
      <c r="YC20" s="224"/>
      <c r="YD20" s="224"/>
      <c r="YE20" s="224"/>
      <c r="YF20" s="224"/>
      <c r="YG20" s="224"/>
      <c r="YH20" s="224"/>
      <c r="YI20" s="224"/>
      <c r="YJ20" s="224"/>
      <c r="YK20" s="224"/>
      <c r="YL20" s="224"/>
      <c r="YM20" s="224"/>
      <c r="YN20" s="224"/>
      <c r="YO20" s="224"/>
      <c r="YP20" s="224"/>
      <c r="YQ20" s="224"/>
      <c r="YR20" s="224"/>
      <c r="YS20" s="224"/>
      <c r="YT20" s="224"/>
      <c r="YU20" s="224"/>
      <c r="YV20" s="224"/>
      <c r="YW20" s="224"/>
      <c r="YX20" s="224"/>
      <c r="YY20" s="224"/>
      <c r="YZ20" s="224"/>
      <c r="ZA20" s="224"/>
      <c r="ZB20" s="224"/>
      <c r="ZC20" s="224"/>
      <c r="ZD20" s="224"/>
      <c r="ZE20" s="224"/>
      <c r="ZF20" s="224"/>
      <c r="ZG20" s="224"/>
      <c r="ZH20" s="224"/>
      <c r="ZI20" s="224"/>
      <c r="ZJ20" s="224"/>
      <c r="ZK20" s="224"/>
      <c r="ZL20" s="224"/>
      <c r="ZM20" s="224"/>
      <c r="ZN20" s="224"/>
      <c r="ZO20" s="224"/>
      <c r="ZP20" s="224"/>
      <c r="ZQ20" s="224"/>
      <c r="ZR20" s="224"/>
      <c r="ZS20" s="224"/>
      <c r="ZT20" s="224"/>
      <c r="ZU20" s="224"/>
      <c r="ZV20" s="224"/>
      <c r="ZW20" s="224"/>
      <c r="ZX20" s="224"/>
      <c r="ZY20" s="224"/>
      <c r="ZZ20" s="224"/>
      <c r="AAA20" s="224"/>
      <c r="AAB20" s="224"/>
      <c r="AAC20" s="224"/>
      <c r="AAD20" s="224"/>
      <c r="AAE20" s="224"/>
      <c r="AAF20" s="224"/>
      <c r="AAG20" s="224"/>
      <c r="AAH20" s="224"/>
      <c r="AAI20" s="224"/>
      <c r="AAJ20" s="224"/>
      <c r="AAK20" s="224"/>
      <c r="AAL20" s="224"/>
      <c r="AAM20" s="224"/>
      <c r="AAN20" s="224"/>
      <c r="AAO20" s="224"/>
      <c r="AAP20" s="224"/>
      <c r="AAQ20" s="224"/>
      <c r="AAR20" s="224"/>
      <c r="AAS20" s="224"/>
      <c r="AAT20" s="224"/>
      <c r="AAU20" s="224"/>
      <c r="AAV20" s="224"/>
      <c r="AAW20" s="224"/>
      <c r="AAX20" s="224"/>
      <c r="AAY20" s="224"/>
      <c r="AAZ20" s="224"/>
      <c r="ABA20" s="224"/>
      <c r="ABB20" s="224"/>
      <c r="ABC20" s="224"/>
      <c r="ABD20" s="224"/>
      <c r="ABE20" s="224"/>
      <c r="ABF20" s="224"/>
      <c r="ABG20" s="224"/>
      <c r="ABH20" s="224"/>
      <c r="ABI20" s="224"/>
      <c r="ABJ20" s="224"/>
      <c r="ABK20" s="224"/>
      <c r="ABL20" s="224"/>
      <c r="ABM20" s="224"/>
      <c r="ABN20" s="224"/>
      <c r="ABO20" s="224"/>
      <c r="ABP20" s="224"/>
      <c r="ABQ20" s="224"/>
      <c r="ABR20" s="224"/>
      <c r="ABS20" s="224"/>
      <c r="ABT20" s="224"/>
      <c r="ABU20" s="224"/>
      <c r="ABV20" s="224"/>
      <c r="ABW20" s="224"/>
      <c r="ABX20" s="224"/>
      <c r="ABY20" s="224"/>
      <c r="ABZ20" s="224"/>
      <c r="ACA20" s="224"/>
      <c r="ACB20" s="224"/>
      <c r="ACC20" s="224"/>
      <c r="ACD20" s="224"/>
      <c r="ACE20" s="224"/>
      <c r="ACF20" s="224"/>
      <c r="ACG20" s="224"/>
      <c r="ACH20" s="224"/>
      <c r="ACI20" s="224"/>
      <c r="ACJ20" s="224"/>
      <c r="ACK20" s="224"/>
      <c r="ACL20" s="224"/>
      <c r="ACM20" s="224"/>
      <c r="ACN20" s="224"/>
      <c r="ACO20" s="224"/>
      <c r="ACP20" s="224"/>
      <c r="ACQ20" s="224"/>
      <c r="ACR20" s="224"/>
      <c r="ACS20" s="224"/>
      <c r="ACT20" s="224"/>
      <c r="ACU20" s="224"/>
      <c r="ACV20" s="224"/>
      <c r="ACW20" s="224"/>
      <c r="ACX20" s="224"/>
      <c r="ACY20" s="224"/>
      <c r="ACZ20" s="224"/>
      <c r="ADA20" s="224"/>
      <c r="ADB20" s="224"/>
      <c r="ADC20" s="224"/>
      <c r="ADD20" s="224"/>
      <c r="ADE20" s="224"/>
      <c r="ADF20" s="224"/>
      <c r="ADG20" s="224"/>
      <c r="ADH20" s="224"/>
      <c r="ADI20" s="224"/>
      <c r="ADJ20" s="224"/>
      <c r="ADK20" s="224"/>
      <c r="ADL20" s="224"/>
      <c r="ADM20" s="224"/>
      <c r="ADN20" s="224"/>
      <c r="ADO20" s="224"/>
      <c r="ADP20" s="224"/>
      <c r="ADQ20" s="224"/>
      <c r="ADR20" s="224"/>
      <c r="ADS20" s="224"/>
      <c r="ADT20" s="224"/>
      <c r="ADU20" s="224"/>
      <c r="ADV20" s="224"/>
      <c r="ADW20" s="224"/>
      <c r="ADX20" s="224"/>
      <c r="ADY20" s="224"/>
      <c r="ADZ20" s="224"/>
      <c r="AEA20" s="224"/>
      <c r="AEB20" s="224"/>
      <c r="AEC20" s="224"/>
      <c r="AED20" s="224"/>
      <c r="AEE20" s="224"/>
      <c r="AEF20" s="224"/>
      <c r="AEG20" s="224"/>
      <c r="AEH20" s="224"/>
      <c r="AEI20" s="224"/>
      <c r="AEJ20" s="224"/>
      <c r="AEK20" s="224"/>
      <c r="AEL20" s="224"/>
      <c r="AEM20" s="224"/>
      <c r="AEN20" s="224"/>
      <c r="AEO20" s="224"/>
      <c r="AEP20" s="224"/>
      <c r="AEQ20" s="224"/>
      <c r="AER20" s="224"/>
      <c r="AES20" s="224"/>
      <c r="AET20" s="224"/>
      <c r="AEU20" s="224"/>
      <c r="AEV20" s="224"/>
      <c r="AEW20" s="224"/>
      <c r="AEX20" s="224"/>
      <c r="AEY20" s="224"/>
      <c r="AEZ20" s="224"/>
      <c r="AFA20" s="224"/>
      <c r="AFB20" s="224"/>
      <c r="AFC20" s="224"/>
      <c r="AFD20" s="224"/>
      <c r="AFE20" s="224"/>
      <c r="AFF20" s="224"/>
      <c r="AFG20" s="224"/>
      <c r="AFH20" s="224"/>
      <c r="AFI20" s="224"/>
      <c r="AFJ20" s="224"/>
      <c r="AFK20" s="224"/>
      <c r="AFL20" s="224"/>
      <c r="AFM20" s="224"/>
      <c r="AFN20" s="224"/>
      <c r="AFO20" s="224"/>
      <c r="AFP20" s="224"/>
      <c r="AFQ20" s="224"/>
      <c r="AFR20" s="224"/>
      <c r="AFS20" s="224"/>
      <c r="AFT20" s="224"/>
      <c r="AFU20" s="224"/>
      <c r="AFV20" s="224"/>
      <c r="AFW20" s="224"/>
      <c r="AFX20" s="224"/>
      <c r="AFY20" s="224"/>
      <c r="AFZ20" s="224"/>
      <c r="AGA20" s="224"/>
      <c r="AGB20" s="224"/>
      <c r="AGC20" s="224"/>
      <c r="AGD20" s="224"/>
      <c r="AGE20" s="224"/>
      <c r="AGF20" s="224"/>
      <c r="AGG20" s="224"/>
      <c r="AGH20" s="224"/>
      <c r="AGI20" s="224"/>
      <c r="AGJ20" s="224"/>
      <c r="AGK20" s="224"/>
      <c r="AGL20" s="224"/>
      <c r="AGM20" s="224"/>
      <c r="AGN20" s="224"/>
      <c r="AGO20" s="224"/>
      <c r="AGP20" s="224"/>
      <c r="AGQ20" s="224"/>
      <c r="AGR20" s="224"/>
      <c r="AGS20" s="224"/>
      <c r="AGT20" s="224"/>
      <c r="AGU20" s="224"/>
      <c r="AGV20" s="224"/>
      <c r="AGW20" s="224"/>
      <c r="AGX20" s="224"/>
      <c r="AGY20" s="224"/>
      <c r="AGZ20" s="224"/>
      <c r="AHA20" s="224"/>
      <c r="AHB20" s="224"/>
      <c r="AHC20" s="224"/>
      <c r="AHD20" s="224"/>
      <c r="AHE20" s="224"/>
      <c r="AHF20" s="224"/>
      <c r="AHG20" s="224"/>
      <c r="AHH20" s="224"/>
      <c r="AHI20" s="224"/>
      <c r="AHJ20" s="224"/>
      <c r="AHK20" s="224"/>
      <c r="AHL20" s="224"/>
      <c r="AHM20" s="224"/>
      <c r="AHN20" s="224"/>
      <c r="AHO20" s="224"/>
      <c r="AHP20" s="224"/>
      <c r="AHQ20" s="224"/>
      <c r="AHR20" s="224"/>
      <c r="AHS20" s="224"/>
      <c r="AHT20" s="224"/>
      <c r="AHU20" s="224"/>
      <c r="AHV20" s="224"/>
      <c r="AHW20" s="224"/>
      <c r="AHX20" s="224"/>
      <c r="AHY20" s="224"/>
      <c r="AHZ20" s="224"/>
      <c r="AIA20" s="224"/>
      <c r="AIB20" s="224"/>
      <c r="AIC20" s="224"/>
      <c r="AID20" s="224"/>
      <c r="AIE20" s="224"/>
      <c r="AIF20" s="224"/>
      <c r="AIG20" s="224"/>
      <c r="AIH20" s="224"/>
      <c r="AII20" s="224"/>
      <c r="AIJ20" s="224"/>
      <c r="AIK20" s="224"/>
      <c r="AIL20" s="224"/>
      <c r="AIM20" s="224"/>
      <c r="AIN20" s="224"/>
      <c r="AIO20" s="224"/>
      <c r="AIP20" s="224"/>
      <c r="AIQ20" s="224"/>
      <c r="AIR20" s="224"/>
      <c r="AIS20" s="224"/>
      <c r="AIT20" s="224"/>
      <c r="AIU20" s="224"/>
      <c r="AIV20" s="224"/>
      <c r="AIW20" s="224"/>
      <c r="AIX20" s="224"/>
      <c r="AIY20" s="224"/>
      <c r="AIZ20" s="224"/>
      <c r="AJA20" s="224"/>
      <c r="AJB20" s="224"/>
      <c r="AJC20" s="224"/>
      <c r="AJD20" s="224"/>
      <c r="AJE20" s="224"/>
      <c r="AJF20" s="224"/>
      <c r="AJG20" s="224"/>
      <c r="AJH20" s="224"/>
      <c r="AJI20" s="224"/>
      <c r="AJJ20" s="224"/>
      <c r="AJK20" s="224"/>
      <c r="AJL20" s="224"/>
      <c r="AJM20" s="224"/>
      <c r="AJN20" s="224"/>
      <c r="AJO20" s="224"/>
      <c r="AJP20" s="224"/>
      <c r="AJQ20" s="224"/>
      <c r="AJR20" s="224"/>
      <c r="AJS20" s="224"/>
      <c r="AJT20" s="224"/>
      <c r="AJU20" s="224"/>
      <c r="AJV20" s="224"/>
      <c r="AJW20" s="224"/>
      <c r="AJX20" s="224"/>
      <c r="AJY20" s="224"/>
      <c r="AJZ20" s="224"/>
      <c r="AKA20" s="224"/>
      <c r="AKB20" s="224"/>
      <c r="AKC20" s="224"/>
      <c r="AKD20" s="224"/>
      <c r="AKE20" s="224"/>
      <c r="AKF20" s="224"/>
      <c r="AKG20" s="224"/>
      <c r="AKH20" s="224"/>
      <c r="AKI20" s="224"/>
      <c r="AKJ20" s="224"/>
      <c r="AKK20" s="224"/>
      <c r="AKL20" s="224"/>
      <c r="AKM20" s="224"/>
      <c r="AKN20" s="224"/>
      <c r="AKO20" s="224"/>
      <c r="AKP20" s="224"/>
      <c r="AKQ20" s="224"/>
      <c r="AKR20" s="224"/>
      <c r="AKS20" s="224"/>
      <c r="AKT20" s="224"/>
      <c r="AKU20" s="224"/>
      <c r="AKV20" s="224"/>
      <c r="AKW20" s="224"/>
      <c r="AKX20" s="224"/>
      <c r="AKY20" s="224"/>
      <c r="AKZ20" s="224"/>
      <c r="ALA20" s="224"/>
      <c r="ALB20" s="224"/>
      <c r="ALC20" s="224"/>
      <c r="ALD20" s="224"/>
      <c r="ALE20" s="224"/>
      <c r="ALF20" s="224"/>
      <c r="ALG20" s="224"/>
      <c r="ALH20" s="224"/>
      <c r="ALI20" s="224"/>
      <c r="ALJ20" s="224"/>
      <c r="ALK20" s="224"/>
      <c r="ALL20" s="224"/>
      <c r="ALM20" s="224"/>
      <c r="ALN20" s="224"/>
      <c r="ALO20" s="224"/>
      <c r="ALP20" s="224"/>
      <c r="ALQ20" s="224"/>
      <c r="ALR20" s="224"/>
      <c r="ALS20" s="224"/>
      <c r="ALT20" s="224"/>
      <c r="ALU20" s="224"/>
      <c r="ALV20" s="224"/>
      <c r="ALW20" s="224"/>
      <c r="ALX20" s="224"/>
      <c r="ALY20" s="224"/>
      <c r="ALZ20" s="224"/>
      <c r="AMA20" s="224"/>
      <c r="AMB20" s="224"/>
      <c r="AMC20" s="224"/>
      <c r="AMD20" s="224"/>
      <c r="AME20" s="224"/>
      <c r="AMF20" s="224"/>
      <c r="AMG20" s="224"/>
      <c r="AMH20" s="224"/>
      <c r="AMI20" s="224"/>
      <c r="AMJ20" s="224"/>
      <c r="AMK20" s="224"/>
      <c r="AML20" s="224"/>
      <c r="AMM20" s="224"/>
      <c r="AMN20" s="224"/>
      <c r="AMO20" s="224"/>
      <c r="AMP20" s="224"/>
      <c r="AMQ20" s="224"/>
      <c r="AMR20" s="224"/>
      <c r="AMS20" s="224"/>
      <c r="AMT20" s="224"/>
      <c r="AMU20" s="224"/>
      <c r="AMV20" s="224"/>
      <c r="AMW20" s="224"/>
      <c r="AMX20" s="224"/>
      <c r="AMY20" s="224"/>
      <c r="AMZ20" s="224"/>
      <c r="ANA20" s="224"/>
      <c r="ANB20" s="224"/>
      <c r="ANC20" s="224"/>
      <c r="AND20" s="224"/>
      <c r="ANE20" s="224"/>
      <c r="ANF20" s="224"/>
      <c r="ANG20" s="224"/>
      <c r="ANH20" s="224"/>
      <c r="ANI20" s="224"/>
      <c r="ANJ20" s="224"/>
      <c r="ANK20" s="224"/>
      <c r="ANL20" s="224"/>
      <c r="ANM20" s="224"/>
      <c r="ANN20" s="224"/>
      <c r="ANO20" s="224"/>
      <c r="ANP20" s="224"/>
      <c r="ANQ20" s="224"/>
      <c r="ANR20" s="224"/>
      <c r="ANS20" s="224"/>
      <c r="ANT20" s="224"/>
      <c r="ANU20" s="224"/>
      <c r="ANV20" s="224"/>
      <c r="ANW20" s="224"/>
      <c r="ANX20" s="224"/>
      <c r="ANY20" s="224"/>
      <c r="ANZ20" s="224"/>
      <c r="AOA20" s="224"/>
      <c r="AOB20" s="224"/>
      <c r="AOC20" s="224"/>
      <c r="AOD20" s="224"/>
      <c r="AOE20" s="224"/>
      <c r="AOF20" s="224"/>
      <c r="AOG20" s="224"/>
      <c r="AOH20" s="224"/>
      <c r="AOI20" s="224"/>
      <c r="AOJ20" s="224"/>
      <c r="AOK20" s="224"/>
      <c r="AOL20" s="224"/>
      <c r="AOM20" s="224"/>
      <c r="AON20" s="224"/>
      <c r="AOO20" s="224"/>
      <c r="AOP20" s="224"/>
      <c r="AOQ20" s="224"/>
      <c r="AOR20" s="224"/>
      <c r="AOS20" s="224"/>
      <c r="AOT20" s="224"/>
      <c r="AOU20" s="224"/>
      <c r="AOV20" s="224"/>
      <c r="AOW20" s="224"/>
      <c r="AOX20" s="224"/>
      <c r="AOY20" s="224"/>
      <c r="AOZ20" s="224"/>
      <c r="APA20" s="224"/>
      <c r="APB20" s="224"/>
      <c r="APC20" s="224"/>
      <c r="APD20" s="224"/>
      <c r="APE20" s="224"/>
      <c r="APF20" s="224"/>
      <c r="APG20" s="224"/>
      <c r="APH20" s="224"/>
      <c r="API20" s="224"/>
      <c r="APJ20" s="224"/>
      <c r="APK20" s="224"/>
      <c r="APL20" s="224"/>
      <c r="APM20" s="224"/>
      <c r="APN20" s="224"/>
      <c r="APO20" s="224"/>
      <c r="APP20" s="224"/>
      <c r="APQ20" s="224"/>
      <c r="APR20" s="224"/>
      <c r="APS20" s="224"/>
      <c r="APT20" s="224"/>
      <c r="APU20" s="224"/>
      <c r="APV20" s="224"/>
      <c r="APW20" s="224"/>
      <c r="APX20" s="224"/>
      <c r="APY20" s="224"/>
      <c r="APZ20" s="224"/>
      <c r="AQA20" s="224"/>
      <c r="AQB20" s="224"/>
      <c r="AQC20" s="224"/>
      <c r="AQD20" s="224"/>
      <c r="AQE20" s="224"/>
      <c r="AQF20" s="224"/>
      <c r="AQG20" s="224"/>
      <c r="AQH20" s="224"/>
      <c r="AQI20" s="224"/>
      <c r="AQJ20" s="224"/>
      <c r="AQK20" s="224"/>
      <c r="AQL20" s="224"/>
      <c r="AQM20" s="224"/>
      <c r="AQN20" s="224"/>
      <c r="AQO20" s="224"/>
      <c r="AQP20" s="224"/>
      <c r="AQQ20" s="224"/>
      <c r="AQR20" s="224"/>
      <c r="AQS20" s="224"/>
      <c r="AQT20" s="224"/>
      <c r="AQU20" s="224"/>
      <c r="AQV20" s="224"/>
      <c r="AQW20" s="224"/>
      <c r="AQX20" s="224"/>
      <c r="AQY20" s="224"/>
      <c r="AQZ20" s="224"/>
      <c r="ARA20" s="224"/>
      <c r="ARB20" s="224"/>
      <c r="ARC20" s="224"/>
      <c r="ARD20" s="224"/>
      <c r="ARE20" s="224"/>
      <c r="ARF20" s="224"/>
      <c r="ARG20" s="224"/>
      <c r="ARH20" s="224"/>
      <c r="ARI20" s="224"/>
      <c r="ARJ20" s="224"/>
      <c r="ARK20" s="224"/>
      <c r="ARL20" s="224"/>
      <c r="ARM20" s="224"/>
      <c r="ARN20" s="224"/>
      <c r="ARO20" s="224"/>
      <c r="ARP20" s="224"/>
      <c r="ARQ20" s="224"/>
      <c r="ARR20" s="224"/>
      <c r="ARS20" s="224"/>
      <c r="ART20" s="224"/>
      <c r="ARU20" s="224"/>
      <c r="ARV20" s="224"/>
      <c r="ARW20" s="224"/>
      <c r="ARX20" s="224"/>
      <c r="ARY20" s="224"/>
      <c r="ARZ20" s="224"/>
      <c r="ASA20" s="224"/>
      <c r="ASB20" s="224"/>
      <c r="ASC20" s="224"/>
      <c r="ASD20" s="224"/>
      <c r="ASE20" s="224"/>
      <c r="ASF20" s="224"/>
      <c r="ASG20" s="224"/>
      <c r="ASH20" s="224"/>
      <c r="ASI20" s="224"/>
      <c r="ASJ20" s="224"/>
      <c r="ASK20" s="224"/>
      <c r="ASL20" s="224"/>
      <c r="ASM20" s="224"/>
      <c r="ASN20" s="224"/>
      <c r="ASO20" s="224"/>
      <c r="ASP20" s="224"/>
      <c r="ASQ20" s="224"/>
      <c r="ASR20" s="224"/>
      <c r="ASS20" s="224"/>
      <c r="AST20" s="224"/>
      <c r="ASU20" s="224"/>
      <c r="ASV20" s="224"/>
      <c r="ASW20" s="224"/>
      <c r="ASX20" s="224"/>
      <c r="ASY20" s="224"/>
      <c r="ASZ20" s="224"/>
      <c r="ATA20" s="224"/>
      <c r="ATB20" s="224"/>
      <c r="ATC20" s="224"/>
      <c r="ATD20" s="224"/>
      <c r="ATE20" s="224"/>
      <c r="ATF20" s="224"/>
      <c r="ATG20" s="224"/>
      <c r="ATH20" s="224"/>
      <c r="ATI20" s="224"/>
      <c r="ATJ20" s="224"/>
      <c r="ATK20" s="224"/>
      <c r="ATL20" s="224"/>
      <c r="ATM20" s="224"/>
      <c r="ATN20" s="224"/>
      <c r="ATO20" s="224"/>
      <c r="ATP20" s="224"/>
      <c r="ATQ20" s="224"/>
      <c r="ATR20" s="224"/>
      <c r="ATS20" s="224"/>
      <c r="ATT20" s="224"/>
      <c r="ATU20" s="224"/>
      <c r="ATV20" s="224"/>
      <c r="ATW20" s="224"/>
      <c r="ATX20" s="224"/>
      <c r="ATY20" s="224"/>
      <c r="ATZ20" s="224"/>
      <c r="AUA20" s="224"/>
      <c r="AUB20" s="224"/>
      <c r="AUC20" s="224"/>
      <c r="AUD20" s="224"/>
      <c r="AUE20" s="224"/>
      <c r="AUF20" s="224"/>
      <c r="AUG20" s="224"/>
      <c r="AUH20" s="224"/>
      <c r="AUI20" s="224"/>
      <c r="AUJ20" s="224"/>
      <c r="AUK20" s="224"/>
      <c r="AUL20" s="224"/>
      <c r="AUM20" s="224"/>
      <c r="AUN20" s="224"/>
      <c r="AUO20" s="224"/>
      <c r="AUP20" s="224"/>
      <c r="AUQ20" s="224"/>
      <c r="AUR20" s="224"/>
      <c r="AUS20" s="224"/>
      <c r="AUT20" s="224"/>
      <c r="AUU20" s="224"/>
      <c r="AUV20" s="224"/>
      <c r="AUW20" s="224"/>
      <c r="AUX20" s="224"/>
      <c r="AUY20" s="224"/>
      <c r="AUZ20" s="224"/>
      <c r="AVA20" s="224"/>
      <c r="AVB20" s="224"/>
      <c r="AVC20" s="224"/>
      <c r="AVD20" s="224"/>
      <c r="AVE20" s="224"/>
      <c r="AVF20" s="224"/>
      <c r="AVG20" s="224"/>
      <c r="AVH20" s="224"/>
      <c r="AVI20" s="224"/>
      <c r="AVJ20" s="224"/>
      <c r="AVK20" s="224"/>
      <c r="AVL20" s="224"/>
      <c r="AVM20" s="224"/>
      <c r="AVN20" s="224"/>
      <c r="AVO20" s="224"/>
      <c r="AVP20" s="224"/>
      <c r="AVQ20" s="224"/>
      <c r="AVR20" s="224"/>
      <c r="AVS20" s="224"/>
      <c r="AVT20" s="224"/>
      <c r="AVU20" s="224"/>
      <c r="AVV20" s="224"/>
      <c r="AVW20" s="224"/>
      <c r="AVX20" s="224"/>
      <c r="AVY20" s="224"/>
      <c r="AVZ20" s="224"/>
      <c r="AWA20" s="224"/>
      <c r="AWB20" s="224"/>
      <c r="AWC20" s="224"/>
      <c r="AWD20" s="224"/>
      <c r="AWE20" s="224"/>
      <c r="AWF20" s="224"/>
      <c r="AWG20" s="224"/>
      <c r="AWH20" s="224"/>
      <c r="AWI20" s="224"/>
      <c r="AWJ20" s="224"/>
      <c r="AWK20" s="224"/>
      <c r="AWL20" s="224"/>
      <c r="AWM20" s="224"/>
      <c r="AWN20" s="224"/>
      <c r="AWO20" s="224"/>
      <c r="AWP20" s="224"/>
      <c r="AWQ20" s="224"/>
      <c r="AWR20" s="224"/>
      <c r="AWS20" s="224"/>
      <c r="AWT20" s="224"/>
      <c r="AWU20" s="224"/>
      <c r="AWV20" s="224"/>
      <c r="AWW20" s="224"/>
      <c r="AWX20" s="224"/>
      <c r="AWY20" s="224"/>
      <c r="AWZ20" s="224"/>
      <c r="AXA20" s="224"/>
      <c r="AXB20" s="224"/>
      <c r="AXC20" s="224"/>
      <c r="AXD20" s="224"/>
      <c r="AXE20" s="224"/>
      <c r="AXF20" s="224"/>
      <c r="AXG20" s="224"/>
      <c r="AXH20" s="224"/>
      <c r="AXI20" s="224"/>
      <c r="AXJ20" s="224"/>
      <c r="AXK20" s="224"/>
      <c r="AXL20" s="224"/>
      <c r="AXM20" s="224"/>
      <c r="AXN20" s="224"/>
      <c r="AXO20" s="224"/>
      <c r="AXP20" s="224"/>
      <c r="AXQ20" s="224"/>
      <c r="AXR20" s="224"/>
      <c r="AXS20" s="224"/>
      <c r="AXT20" s="224"/>
      <c r="AXU20" s="224"/>
      <c r="AXV20" s="224"/>
      <c r="AXW20" s="224"/>
      <c r="AXX20" s="224"/>
      <c r="AXY20" s="224"/>
      <c r="AXZ20" s="224"/>
      <c r="AYA20" s="224"/>
      <c r="AYB20" s="224"/>
      <c r="AYC20" s="224"/>
      <c r="AYD20" s="224"/>
      <c r="AYE20" s="224"/>
      <c r="AYF20" s="224"/>
      <c r="AYG20" s="224"/>
      <c r="AYH20" s="224"/>
      <c r="AYI20" s="224"/>
      <c r="AYJ20" s="224"/>
      <c r="AYK20" s="224"/>
      <c r="AYL20" s="224"/>
      <c r="AYM20" s="224"/>
      <c r="AYN20" s="224"/>
      <c r="AYO20" s="224"/>
      <c r="AYP20" s="224"/>
      <c r="AYQ20" s="224"/>
      <c r="AYR20" s="224"/>
      <c r="AYS20" s="224"/>
      <c r="AYT20" s="224"/>
      <c r="AYU20" s="224"/>
      <c r="AYV20" s="224"/>
      <c r="AYW20" s="224"/>
      <c r="AYX20" s="224"/>
      <c r="AYY20" s="224"/>
      <c r="AYZ20" s="224"/>
      <c r="AZA20" s="224"/>
      <c r="AZB20" s="224"/>
      <c r="AZC20" s="224"/>
      <c r="AZD20" s="224"/>
      <c r="AZE20" s="224"/>
      <c r="AZF20" s="224"/>
      <c r="AZG20" s="224"/>
      <c r="AZH20" s="224"/>
      <c r="AZI20" s="224"/>
      <c r="AZJ20" s="224"/>
      <c r="AZK20" s="224"/>
      <c r="AZL20" s="224"/>
      <c r="AZM20" s="224"/>
      <c r="AZN20" s="224"/>
      <c r="AZO20" s="224"/>
      <c r="AZP20" s="224"/>
      <c r="AZQ20" s="224"/>
      <c r="AZR20" s="224"/>
      <c r="AZS20" s="224"/>
      <c r="AZT20" s="224"/>
      <c r="AZU20" s="224"/>
      <c r="AZV20" s="224"/>
      <c r="AZW20" s="224"/>
      <c r="AZX20" s="224"/>
      <c r="AZY20" s="224"/>
      <c r="AZZ20" s="224"/>
      <c r="BAA20" s="224"/>
      <c r="BAB20" s="224"/>
      <c r="BAC20" s="224"/>
      <c r="BAD20" s="224"/>
      <c r="BAE20" s="224"/>
      <c r="BAF20" s="224"/>
      <c r="BAG20" s="224"/>
      <c r="BAH20" s="224"/>
      <c r="BAI20" s="224"/>
      <c r="BAJ20" s="224"/>
      <c r="BAK20" s="224"/>
      <c r="BAL20" s="224"/>
      <c r="BAM20" s="224"/>
      <c r="BAN20" s="224"/>
      <c r="BAO20" s="224"/>
      <c r="BAP20" s="224"/>
      <c r="BAQ20" s="224"/>
      <c r="BAR20" s="224"/>
      <c r="BAS20" s="224"/>
      <c r="BAT20" s="224"/>
      <c r="BAU20" s="224"/>
      <c r="BAV20" s="224"/>
      <c r="BAW20" s="224"/>
      <c r="BAX20" s="224"/>
      <c r="BAY20" s="224"/>
      <c r="BAZ20" s="224"/>
      <c r="BBA20" s="224"/>
      <c r="BBB20" s="224"/>
      <c r="BBC20" s="224"/>
      <c r="BBD20" s="224"/>
      <c r="BBE20" s="224"/>
      <c r="BBF20" s="224"/>
      <c r="BBG20" s="224"/>
      <c r="BBH20" s="224"/>
      <c r="BBI20" s="224"/>
      <c r="BBJ20" s="224"/>
      <c r="BBK20" s="224"/>
      <c r="BBL20" s="224"/>
      <c r="BBM20" s="224"/>
      <c r="BBN20" s="224"/>
      <c r="BBO20" s="224"/>
      <c r="BBP20" s="224"/>
      <c r="BBQ20" s="224"/>
      <c r="BBR20" s="224"/>
      <c r="BBS20" s="224"/>
      <c r="BBT20" s="224"/>
      <c r="BBU20" s="224"/>
      <c r="BBV20" s="224"/>
      <c r="BBW20" s="224"/>
      <c r="BBX20" s="224"/>
      <c r="BBY20" s="224"/>
      <c r="BBZ20" s="224"/>
      <c r="BCA20" s="224"/>
      <c r="BCB20" s="224"/>
      <c r="BCC20" s="224"/>
      <c r="BCD20" s="224"/>
      <c r="BCE20" s="224"/>
      <c r="BCF20" s="224"/>
      <c r="BCG20" s="224"/>
      <c r="BCH20" s="224"/>
      <c r="BCI20" s="224"/>
      <c r="BCJ20" s="224"/>
      <c r="BCK20" s="224"/>
      <c r="BCL20" s="224"/>
      <c r="BCM20" s="224"/>
      <c r="BCN20" s="224"/>
      <c r="BCO20" s="224"/>
      <c r="BCP20" s="224"/>
      <c r="BCQ20" s="224"/>
      <c r="BCR20" s="224"/>
      <c r="BCS20" s="224"/>
      <c r="BCT20" s="224"/>
      <c r="BCU20" s="224"/>
      <c r="BCV20" s="224"/>
      <c r="BCW20" s="224"/>
      <c r="BCX20" s="224"/>
      <c r="BCY20" s="224"/>
      <c r="BCZ20" s="224"/>
      <c r="BDA20" s="224"/>
      <c r="BDB20" s="224"/>
      <c r="BDC20" s="224"/>
      <c r="BDD20" s="224"/>
      <c r="BDE20" s="224"/>
      <c r="BDF20" s="224"/>
      <c r="BDG20" s="224"/>
      <c r="BDH20" s="224"/>
      <c r="BDI20" s="224"/>
      <c r="BDJ20" s="224"/>
      <c r="BDK20" s="224"/>
      <c r="BDL20" s="224"/>
      <c r="BDM20" s="224"/>
      <c r="BDN20" s="224"/>
      <c r="BDO20" s="224"/>
      <c r="BDP20" s="224"/>
      <c r="BDQ20" s="224"/>
      <c r="BDR20" s="224"/>
      <c r="BDS20" s="224"/>
      <c r="BDT20" s="224"/>
      <c r="BDU20" s="224"/>
      <c r="BDV20" s="224"/>
      <c r="BDW20" s="224"/>
      <c r="BDX20" s="224"/>
      <c r="BDY20" s="224"/>
      <c r="BDZ20" s="224"/>
      <c r="BEA20" s="224"/>
      <c r="BEB20" s="224"/>
      <c r="BEC20" s="224"/>
      <c r="BED20" s="224"/>
      <c r="BEE20" s="224"/>
      <c r="BEF20" s="224"/>
      <c r="BEG20" s="224"/>
      <c r="BEH20" s="224"/>
      <c r="BEI20" s="224"/>
      <c r="BEJ20" s="224"/>
      <c r="BEK20" s="224"/>
      <c r="BEL20" s="224"/>
      <c r="BEM20" s="224"/>
      <c r="BEN20" s="224"/>
      <c r="BEO20" s="224"/>
      <c r="BEP20" s="224"/>
      <c r="BEQ20" s="224"/>
      <c r="BER20" s="224"/>
      <c r="BES20" s="224"/>
      <c r="BET20" s="224"/>
      <c r="BEU20" s="224"/>
      <c r="BEV20" s="224"/>
      <c r="BEW20" s="224"/>
      <c r="BEX20" s="224"/>
      <c r="BEY20" s="224"/>
      <c r="BEZ20" s="224"/>
      <c r="BFA20" s="224"/>
      <c r="BFB20" s="224"/>
      <c r="BFC20" s="224"/>
      <c r="BFD20" s="224"/>
      <c r="BFE20" s="224"/>
      <c r="BFF20" s="224"/>
      <c r="BFG20" s="224"/>
      <c r="BFH20" s="224"/>
      <c r="BFI20" s="224"/>
      <c r="BFJ20" s="224"/>
      <c r="BFK20" s="224"/>
      <c r="BFL20" s="224"/>
      <c r="BFM20" s="224"/>
      <c r="BFN20" s="224"/>
      <c r="BFO20" s="224"/>
      <c r="BFP20" s="224"/>
      <c r="BFQ20" s="224"/>
      <c r="BFR20" s="224"/>
      <c r="BFS20" s="224"/>
      <c r="BFT20" s="224"/>
      <c r="BFU20" s="224"/>
      <c r="BFV20" s="224"/>
      <c r="BFW20" s="224"/>
      <c r="BFX20" s="224"/>
      <c r="BFY20" s="224"/>
      <c r="BFZ20" s="224"/>
      <c r="BGA20" s="224"/>
      <c r="BGB20" s="224"/>
      <c r="BGC20" s="224"/>
      <c r="BGD20" s="224"/>
      <c r="BGE20" s="224"/>
      <c r="BGF20" s="224"/>
      <c r="BGG20" s="224"/>
      <c r="BGH20" s="224"/>
      <c r="BGI20" s="224"/>
      <c r="BGJ20" s="224"/>
      <c r="BGK20" s="224"/>
      <c r="BGL20" s="224"/>
      <c r="BGM20" s="224"/>
      <c r="BGN20" s="224"/>
      <c r="BGO20" s="224"/>
      <c r="BGP20" s="224"/>
      <c r="BGQ20" s="224"/>
      <c r="BGR20" s="224"/>
      <c r="BGS20" s="224"/>
      <c r="BGT20" s="224"/>
      <c r="BGU20" s="224"/>
      <c r="BGV20" s="224"/>
      <c r="BGW20" s="224"/>
      <c r="BGX20" s="224"/>
      <c r="BGY20" s="224"/>
      <c r="BGZ20" s="224"/>
      <c r="BHA20" s="224"/>
      <c r="BHB20" s="224"/>
      <c r="BHC20" s="224"/>
      <c r="BHD20" s="224"/>
      <c r="BHE20" s="224"/>
      <c r="BHF20" s="224"/>
      <c r="BHG20" s="224"/>
      <c r="BHH20" s="224"/>
      <c r="BHI20" s="224"/>
      <c r="BHJ20" s="224"/>
      <c r="BHK20" s="224"/>
      <c r="BHL20" s="224"/>
      <c r="BHM20" s="224"/>
      <c r="BHN20" s="224"/>
      <c r="BHO20" s="224"/>
      <c r="BHP20" s="224"/>
      <c r="BHQ20" s="224"/>
      <c r="BHR20" s="224"/>
      <c r="BHS20" s="224"/>
      <c r="BHT20" s="224"/>
      <c r="BHU20" s="224"/>
      <c r="BHV20" s="224"/>
      <c r="BHW20" s="224"/>
      <c r="BHX20" s="224"/>
      <c r="BHY20" s="224"/>
      <c r="BHZ20" s="224"/>
      <c r="BIA20" s="224"/>
      <c r="BIB20" s="224"/>
      <c r="BIC20" s="224"/>
      <c r="BID20" s="224"/>
      <c r="BIE20" s="224"/>
      <c r="BIF20" s="224"/>
      <c r="BIG20" s="224"/>
      <c r="BIH20" s="224"/>
      <c r="BII20" s="224"/>
      <c r="BIJ20" s="224"/>
      <c r="BIK20" s="224"/>
      <c r="BIL20" s="224"/>
      <c r="BIM20" s="224"/>
      <c r="BIN20" s="224"/>
      <c r="BIO20" s="224"/>
      <c r="BIP20" s="224"/>
      <c r="BIQ20" s="224"/>
      <c r="BIR20" s="224"/>
      <c r="BIS20" s="224"/>
      <c r="BIT20" s="224"/>
      <c r="BIU20" s="224"/>
      <c r="BIV20" s="224"/>
      <c r="BIW20" s="224"/>
      <c r="BIX20" s="224"/>
      <c r="BIY20" s="224"/>
      <c r="BIZ20" s="224"/>
      <c r="BJA20" s="224"/>
      <c r="BJB20" s="224"/>
      <c r="BJC20" s="224"/>
      <c r="BJD20" s="224"/>
      <c r="BJE20" s="224"/>
      <c r="BJF20" s="224"/>
      <c r="BJG20" s="224"/>
      <c r="BJH20" s="224"/>
      <c r="BJI20" s="224"/>
      <c r="BJJ20" s="224"/>
      <c r="BJK20" s="224"/>
      <c r="BJL20" s="224"/>
      <c r="BJM20" s="224"/>
      <c r="BJN20" s="224"/>
      <c r="BJO20" s="224"/>
      <c r="BJP20" s="224"/>
      <c r="BJQ20" s="224"/>
      <c r="BJR20" s="224"/>
      <c r="BJS20" s="224"/>
      <c r="BJT20" s="224"/>
      <c r="BJU20" s="224"/>
      <c r="BJV20" s="224"/>
      <c r="BJW20" s="224"/>
      <c r="BJX20" s="224"/>
      <c r="BJY20" s="224"/>
      <c r="BJZ20" s="224"/>
      <c r="BKA20" s="224"/>
      <c r="BKB20" s="224"/>
      <c r="BKC20" s="224"/>
      <c r="BKD20" s="224"/>
      <c r="BKE20" s="224"/>
      <c r="BKF20" s="224"/>
      <c r="BKG20" s="224"/>
      <c r="BKH20" s="224"/>
      <c r="BKI20" s="224"/>
      <c r="BKJ20" s="224"/>
      <c r="BKK20" s="224"/>
      <c r="BKL20" s="224"/>
      <c r="BKM20" s="224"/>
      <c r="BKN20" s="224"/>
      <c r="BKO20" s="224"/>
      <c r="BKP20" s="224"/>
      <c r="BKQ20" s="224"/>
      <c r="BKR20" s="224"/>
      <c r="BKS20" s="224"/>
      <c r="BKT20" s="224"/>
      <c r="BKU20" s="224"/>
      <c r="BKV20" s="224"/>
      <c r="BKW20" s="224"/>
      <c r="BKX20" s="224"/>
      <c r="BKY20" s="224"/>
      <c r="BKZ20" s="224"/>
      <c r="BLA20" s="224"/>
      <c r="BLB20" s="224"/>
      <c r="BLC20" s="224"/>
      <c r="BLD20" s="224"/>
      <c r="BLE20" s="224"/>
      <c r="BLF20" s="224"/>
      <c r="BLG20" s="224"/>
      <c r="BLH20" s="224"/>
      <c r="BLI20" s="224"/>
      <c r="BLJ20" s="224"/>
      <c r="BLK20" s="224"/>
      <c r="BLL20" s="224"/>
      <c r="BLM20" s="224"/>
      <c r="BLN20" s="224"/>
      <c r="BLO20" s="224"/>
      <c r="BLP20" s="224"/>
      <c r="BLQ20" s="224"/>
      <c r="BLR20" s="224"/>
      <c r="BLS20" s="224"/>
      <c r="BLT20" s="224"/>
      <c r="BLU20" s="224"/>
      <c r="BLV20" s="224"/>
      <c r="BLW20" s="224"/>
      <c r="BLX20" s="224"/>
      <c r="BLY20" s="224"/>
      <c r="BLZ20" s="224"/>
      <c r="BMA20" s="224"/>
      <c r="BMB20" s="224"/>
      <c r="BMC20" s="224"/>
      <c r="BMD20" s="224"/>
      <c r="BME20" s="224"/>
      <c r="BMF20" s="224"/>
      <c r="BMG20" s="224"/>
      <c r="BMH20" s="224"/>
      <c r="BMI20" s="224"/>
      <c r="BMJ20" s="224"/>
      <c r="BMK20" s="224"/>
      <c r="BML20" s="224"/>
      <c r="BMM20" s="224"/>
      <c r="BMN20" s="224"/>
      <c r="BMO20" s="224"/>
      <c r="BMP20" s="224"/>
      <c r="BMQ20" s="224"/>
      <c r="BMR20" s="224"/>
      <c r="BMS20" s="224"/>
      <c r="BMT20" s="224"/>
      <c r="BMU20" s="224"/>
      <c r="BMV20" s="224"/>
      <c r="BMW20" s="224"/>
      <c r="BMX20" s="224"/>
      <c r="BMY20" s="224"/>
      <c r="BMZ20" s="224"/>
      <c r="BNA20" s="224"/>
      <c r="BNB20" s="224"/>
      <c r="BNC20" s="224"/>
      <c r="BND20" s="224"/>
      <c r="BNE20" s="224"/>
      <c r="BNF20" s="224"/>
      <c r="BNG20" s="224"/>
      <c r="BNH20" s="224"/>
      <c r="BNI20" s="224"/>
      <c r="BNJ20" s="224"/>
      <c r="BNK20" s="224"/>
      <c r="BNL20" s="224"/>
      <c r="BNM20" s="224"/>
      <c r="BNN20" s="224"/>
      <c r="BNO20" s="224"/>
      <c r="BNP20" s="224"/>
      <c r="BNQ20" s="224"/>
      <c r="BNR20" s="224"/>
      <c r="BNS20" s="224"/>
      <c r="BNT20" s="224"/>
      <c r="BNU20" s="224"/>
      <c r="BNV20" s="224"/>
      <c r="BNW20" s="224"/>
      <c r="BNX20" s="224"/>
      <c r="BNY20" s="224"/>
      <c r="BNZ20" s="224"/>
      <c r="BOA20" s="224"/>
      <c r="BOB20" s="224"/>
      <c r="BOC20" s="224"/>
      <c r="BOD20" s="224"/>
      <c r="BOE20" s="224"/>
      <c r="BOF20" s="224"/>
      <c r="BOG20" s="224"/>
      <c r="BOH20" s="224"/>
      <c r="BOI20" s="224"/>
      <c r="BOJ20" s="224"/>
      <c r="BOK20" s="224"/>
      <c r="BOL20" s="224"/>
      <c r="BOM20" s="224"/>
      <c r="BON20" s="224"/>
      <c r="BOO20" s="224"/>
      <c r="BOP20" s="224"/>
      <c r="BOQ20" s="224"/>
      <c r="BOR20" s="224"/>
      <c r="BOS20" s="224"/>
      <c r="BOT20" s="224"/>
      <c r="BOU20" s="224"/>
      <c r="BOV20" s="224"/>
      <c r="BOW20" s="224"/>
      <c r="BOX20" s="224"/>
      <c r="BOY20" s="224"/>
      <c r="BOZ20" s="224"/>
      <c r="BPA20" s="224"/>
      <c r="BPB20" s="224"/>
      <c r="BPC20" s="224"/>
      <c r="BPD20" s="224"/>
      <c r="BPE20" s="224"/>
      <c r="BPF20" s="224"/>
      <c r="BPG20" s="224"/>
      <c r="BPH20" s="224"/>
      <c r="BPI20" s="224"/>
      <c r="BPJ20" s="224"/>
      <c r="BPK20" s="224"/>
      <c r="BPL20" s="224"/>
      <c r="BPM20" s="224"/>
      <c r="BPN20" s="224"/>
      <c r="BPO20" s="224"/>
      <c r="BPP20" s="224"/>
      <c r="BPQ20" s="224"/>
      <c r="BPR20" s="224"/>
      <c r="BPS20" s="224"/>
      <c r="BPT20" s="224"/>
      <c r="BPU20" s="224"/>
      <c r="BPV20" s="224"/>
      <c r="BPW20" s="224"/>
      <c r="BPX20" s="224"/>
      <c r="BPY20" s="224"/>
      <c r="BPZ20" s="224"/>
      <c r="BQA20" s="224"/>
      <c r="BQB20" s="224"/>
      <c r="BQC20" s="224"/>
      <c r="BQD20" s="224"/>
      <c r="BQE20" s="224"/>
      <c r="BQF20" s="224"/>
      <c r="BQG20" s="224"/>
      <c r="BQH20" s="224"/>
      <c r="BQI20" s="224"/>
      <c r="BQJ20" s="224"/>
      <c r="BQK20" s="224"/>
      <c r="BQL20" s="224"/>
      <c r="BQM20" s="224"/>
      <c r="BQN20" s="224"/>
      <c r="BQO20" s="224"/>
      <c r="BQP20" s="224"/>
      <c r="BQQ20" s="224"/>
      <c r="BQR20" s="224"/>
      <c r="BQS20" s="224"/>
      <c r="BQT20" s="224"/>
      <c r="BQU20" s="224"/>
      <c r="BQV20" s="224"/>
      <c r="BQW20" s="224"/>
      <c r="BQX20" s="224"/>
      <c r="BQY20" s="224"/>
      <c r="BQZ20" s="224"/>
      <c r="BRA20" s="224"/>
      <c r="BRB20" s="224"/>
      <c r="BRC20" s="224"/>
      <c r="BRD20" s="224"/>
      <c r="BRE20" s="224"/>
      <c r="BRF20" s="224"/>
      <c r="BRG20" s="224"/>
      <c r="BRH20" s="224"/>
      <c r="BRI20" s="224"/>
      <c r="BRJ20" s="224"/>
      <c r="BRK20" s="224"/>
      <c r="BRL20" s="224"/>
      <c r="BRM20" s="224"/>
      <c r="BRN20" s="224"/>
      <c r="BRO20" s="224"/>
      <c r="BRP20" s="224"/>
      <c r="BRQ20" s="224"/>
      <c r="BRR20" s="224"/>
      <c r="BRS20" s="224"/>
      <c r="BRT20" s="224"/>
      <c r="BRU20" s="224"/>
      <c r="BRV20" s="224"/>
      <c r="BRW20" s="224"/>
      <c r="BRX20" s="224"/>
      <c r="BRY20" s="224"/>
      <c r="BRZ20" s="224"/>
      <c r="BSA20" s="224"/>
      <c r="BSB20" s="224"/>
      <c r="BSC20" s="224"/>
      <c r="BSD20" s="224"/>
      <c r="BSE20" s="224"/>
      <c r="BSF20" s="224"/>
      <c r="BSG20" s="224"/>
      <c r="BSH20" s="224"/>
      <c r="BSI20" s="224"/>
      <c r="BSJ20" s="224"/>
      <c r="BSK20" s="224"/>
      <c r="BSL20" s="224"/>
      <c r="BSM20" s="224"/>
      <c r="BSN20" s="224"/>
      <c r="BSO20" s="224"/>
      <c r="BSP20" s="224"/>
      <c r="BSQ20" s="224"/>
      <c r="BSR20" s="224"/>
      <c r="BSS20" s="224"/>
      <c r="BST20" s="224"/>
      <c r="BSU20" s="224"/>
      <c r="BSV20" s="224"/>
      <c r="BSW20" s="224"/>
      <c r="BSX20" s="224"/>
      <c r="BSY20" s="224"/>
      <c r="BSZ20" s="224"/>
      <c r="BTA20" s="224"/>
      <c r="BTB20" s="224"/>
      <c r="BTC20" s="224"/>
      <c r="BTD20" s="224"/>
      <c r="BTE20" s="224"/>
      <c r="BTF20" s="224"/>
      <c r="BTG20" s="224"/>
      <c r="BTH20" s="224"/>
      <c r="BTI20" s="224"/>
      <c r="BTJ20" s="224"/>
      <c r="BTK20" s="224"/>
      <c r="BTL20" s="224"/>
      <c r="BTM20" s="224"/>
      <c r="BTN20" s="224"/>
      <c r="BTO20" s="224"/>
      <c r="BTP20" s="224"/>
      <c r="BTQ20" s="224"/>
      <c r="BTR20" s="224"/>
      <c r="BTS20" s="224"/>
      <c r="BTT20" s="224"/>
      <c r="BTU20" s="224"/>
      <c r="BTV20" s="224"/>
      <c r="BTW20" s="224"/>
      <c r="BTX20" s="224"/>
      <c r="BTY20" s="224"/>
      <c r="BTZ20" s="224"/>
      <c r="BUA20" s="224"/>
      <c r="BUB20" s="224"/>
      <c r="BUC20" s="224"/>
      <c r="BUD20" s="224"/>
      <c r="BUE20" s="224"/>
      <c r="BUF20" s="224"/>
      <c r="BUG20" s="224"/>
      <c r="BUH20" s="224"/>
      <c r="BUI20" s="224"/>
      <c r="BUJ20" s="224"/>
      <c r="BUK20" s="224"/>
      <c r="BUL20" s="224"/>
      <c r="BUM20" s="224"/>
      <c r="BUN20" s="224"/>
      <c r="BUO20" s="224"/>
      <c r="BUP20" s="224"/>
      <c r="BUQ20" s="224"/>
      <c r="BUR20" s="224"/>
      <c r="BUS20" s="224"/>
      <c r="BUT20" s="224"/>
      <c r="BUU20" s="224"/>
      <c r="BUV20" s="224"/>
      <c r="BUW20" s="224"/>
      <c r="BUX20" s="224"/>
      <c r="BUY20" s="224"/>
      <c r="BUZ20" s="224"/>
      <c r="BVA20" s="224"/>
      <c r="BVB20" s="224"/>
      <c r="BVC20" s="224"/>
      <c r="BVD20" s="224"/>
      <c r="BVE20" s="224"/>
      <c r="BVF20" s="224"/>
      <c r="BVG20" s="224"/>
      <c r="BVH20" s="224"/>
      <c r="BVI20" s="224"/>
      <c r="BVJ20" s="224"/>
      <c r="BVK20" s="224"/>
      <c r="BVL20" s="224"/>
      <c r="BVM20" s="224"/>
      <c r="BVN20" s="224"/>
      <c r="BVO20" s="224"/>
      <c r="BVP20" s="224"/>
      <c r="BVQ20" s="224"/>
      <c r="BVR20" s="224"/>
      <c r="BVS20" s="224"/>
      <c r="BVT20" s="224"/>
      <c r="BVU20" s="224"/>
      <c r="BVV20" s="224"/>
      <c r="BVW20" s="224"/>
      <c r="BVX20" s="224"/>
      <c r="BVY20" s="224"/>
      <c r="BVZ20" s="224"/>
      <c r="BWA20" s="224"/>
      <c r="BWB20" s="224"/>
      <c r="BWC20" s="224"/>
      <c r="BWD20" s="224"/>
      <c r="BWE20" s="224"/>
      <c r="BWF20" s="224"/>
      <c r="BWG20" s="224"/>
      <c r="BWH20" s="224"/>
      <c r="BWI20" s="224"/>
      <c r="BWJ20" s="224"/>
      <c r="BWK20" s="224"/>
      <c r="BWL20" s="224"/>
      <c r="BWM20" s="224"/>
      <c r="BWN20" s="224"/>
      <c r="BWO20" s="224"/>
      <c r="BWP20" s="224"/>
      <c r="BWQ20" s="224"/>
      <c r="BWR20" s="224"/>
      <c r="BWS20" s="224"/>
      <c r="BWT20" s="224"/>
      <c r="BWU20" s="224"/>
      <c r="BWV20" s="224"/>
      <c r="BWW20" s="224"/>
      <c r="BWX20" s="224"/>
      <c r="BWY20" s="224"/>
      <c r="BWZ20" s="224"/>
      <c r="BXA20" s="224"/>
      <c r="BXB20" s="224"/>
      <c r="BXC20" s="224"/>
      <c r="BXD20" s="224"/>
      <c r="BXE20" s="224"/>
      <c r="BXF20" s="224"/>
      <c r="BXG20" s="224"/>
      <c r="BXH20" s="224"/>
      <c r="BXI20" s="224"/>
      <c r="BXJ20" s="224"/>
      <c r="BXK20" s="224"/>
      <c r="BXL20" s="224"/>
      <c r="BXM20" s="224"/>
      <c r="BXN20" s="224"/>
      <c r="BXO20" s="224"/>
      <c r="BXP20" s="224"/>
      <c r="BXQ20" s="224"/>
      <c r="BXR20" s="224"/>
      <c r="BXS20" s="224"/>
      <c r="BXT20" s="224"/>
      <c r="BXU20" s="224"/>
      <c r="BXV20" s="224"/>
      <c r="BXW20" s="224"/>
      <c r="BXX20" s="224"/>
      <c r="BXY20" s="224"/>
      <c r="BXZ20" s="224"/>
      <c r="BYA20" s="224"/>
      <c r="BYB20" s="224"/>
      <c r="BYC20" s="224"/>
      <c r="BYD20" s="224"/>
      <c r="BYE20" s="224"/>
      <c r="BYF20" s="224"/>
      <c r="BYG20" s="224"/>
      <c r="BYH20" s="224"/>
      <c r="BYI20" s="224"/>
      <c r="BYJ20" s="224"/>
      <c r="BYK20" s="224"/>
      <c r="BYL20" s="224"/>
      <c r="BYM20" s="224"/>
      <c r="BYN20" s="224"/>
      <c r="BYO20" s="224"/>
      <c r="BYP20" s="224"/>
      <c r="BYQ20" s="224"/>
      <c r="BYR20" s="224"/>
      <c r="BYS20" s="224"/>
      <c r="BYT20" s="224"/>
      <c r="BYU20" s="224"/>
      <c r="BYV20" s="224"/>
      <c r="BYW20" s="224"/>
      <c r="BYX20" s="224"/>
      <c r="BYY20" s="224"/>
      <c r="BYZ20" s="224"/>
      <c r="BZA20" s="224"/>
      <c r="BZB20" s="224"/>
      <c r="BZC20" s="224"/>
      <c r="BZD20" s="224"/>
      <c r="BZE20" s="224"/>
      <c r="BZF20" s="224"/>
      <c r="BZG20" s="224"/>
      <c r="BZH20" s="224"/>
      <c r="BZI20" s="224"/>
      <c r="BZJ20" s="224"/>
      <c r="BZK20" s="224"/>
      <c r="BZL20" s="224"/>
      <c r="BZM20" s="224"/>
      <c r="BZN20" s="224"/>
      <c r="BZO20" s="224"/>
      <c r="BZP20" s="224"/>
      <c r="BZQ20" s="224"/>
      <c r="BZR20" s="224"/>
      <c r="BZS20" s="224"/>
      <c r="BZT20" s="224"/>
      <c r="BZU20" s="224"/>
      <c r="BZV20" s="224"/>
      <c r="BZW20" s="224"/>
      <c r="BZX20" s="224"/>
      <c r="BZY20" s="224"/>
      <c r="BZZ20" s="224"/>
      <c r="CAA20" s="224"/>
      <c r="CAB20" s="224"/>
      <c r="CAC20" s="224"/>
      <c r="CAD20" s="224"/>
      <c r="CAE20" s="224"/>
      <c r="CAF20" s="224"/>
      <c r="CAG20" s="224"/>
      <c r="CAH20" s="224"/>
      <c r="CAI20" s="224"/>
      <c r="CAJ20" s="224"/>
      <c r="CAK20" s="224"/>
      <c r="CAL20" s="224"/>
      <c r="CAM20" s="224"/>
      <c r="CAN20" s="224"/>
      <c r="CAO20" s="224"/>
      <c r="CAP20" s="224"/>
      <c r="CAQ20" s="224"/>
      <c r="CAR20" s="224"/>
      <c r="CAS20" s="224"/>
      <c r="CAT20" s="224"/>
      <c r="CAU20" s="224"/>
      <c r="CAV20" s="224"/>
      <c r="CAW20" s="224"/>
      <c r="CAX20" s="224"/>
      <c r="CAY20" s="224"/>
      <c r="CAZ20" s="224"/>
      <c r="CBA20" s="224"/>
      <c r="CBB20" s="224"/>
      <c r="CBC20" s="224"/>
      <c r="CBD20" s="224"/>
      <c r="CBE20" s="224"/>
      <c r="CBF20" s="224"/>
      <c r="CBG20" s="224"/>
      <c r="CBH20" s="224"/>
      <c r="CBI20" s="224"/>
      <c r="CBJ20" s="224"/>
      <c r="CBK20" s="224"/>
      <c r="CBL20" s="224"/>
      <c r="CBM20" s="224"/>
      <c r="CBN20" s="224"/>
      <c r="CBO20" s="224"/>
      <c r="CBP20" s="224"/>
      <c r="CBQ20" s="224"/>
      <c r="CBR20" s="224"/>
      <c r="CBS20" s="224"/>
      <c r="CBT20" s="224"/>
      <c r="CBU20" s="224"/>
      <c r="CBV20" s="224"/>
      <c r="CBW20" s="224"/>
      <c r="CBX20" s="224"/>
      <c r="CBY20" s="224"/>
      <c r="CBZ20" s="224"/>
      <c r="CCA20" s="224"/>
      <c r="CCB20" s="224"/>
      <c r="CCC20" s="224"/>
      <c r="CCD20" s="224"/>
      <c r="CCE20" s="224"/>
      <c r="CCF20" s="224"/>
      <c r="CCG20" s="224"/>
      <c r="CCH20" s="224"/>
      <c r="CCI20" s="224"/>
      <c r="CCJ20" s="224"/>
      <c r="CCK20" s="224"/>
      <c r="CCL20" s="224"/>
      <c r="CCM20" s="224"/>
      <c r="CCN20" s="224"/>
      <c r="CCO20" s="224"/>
      <c r="CCP20" s="224"/>
      <c r="CCQ20" s="224"/>
      <c r="CCR20" s="224"/>
      <c r="CCS20" s="224"/>
      <c r="CCT20" s="224"/>
      <c r="CCU20" s="224"/>
      <c r="CCV20" s="224"/>
      <c r="CCW20" s="224"/>
      <c r="CCX20" s="224"/>
      <c r="CCY20" s="224"/>
      <c r="CCZ20" s="224"/>
      <c r="CDA20" s="224"/>
      <c r="CDB20" s="224"/>
      <c r="CDC20" s="224"/>
      <c r="CDD20" s="224"/>
      <c r="CDE20" s="224"/>
      <c r="CDF20" s="224"/>
      <c r="CDG20" s="224"/>
      <c r="CDH20" s="224"/>
      <c r="CDI20" s="224"/>
      <c r="CDJ20" s="224"/>
      <c r="CDK20" s="224"/>
      <c r="CDL20" s="224"/>
      <c r="CDM20" s="224"/>
      <c r="CDN20" s="224"/>
      <c r="CDO20" s="224"/>
      <c r="CDP20" s="224"/>
      <c r="CDQ20" s="224"/>
      <c r="CDR20" s="224"/>
      <c r="CDS20" s="224"/>
      <c r="CDT20" s="224"/>
      <c r="CDU20" s="224"/>
      <c r="CDV20" s="224"/>
      <c r="CDW20" s="224"/>
      <c r="CDX20" s="224"/>
      <c r="CDY20" s="224"/>
      <c r="CDZ20" s="224"/>
      <c r="CEA20" s="224"/>
      <c r="CEB20" s="224"/>
      <c r="CEC20" s="224"/>
      <c r="CED20" s="224"/>
      <c r="CEE20" s="224"/>
      <c r="CEF20" s="224"/>
      <c r="CEG20" s="224"/>
      <c r="CEH20" s="224"/>
      <c r="CEI20" s="224"/>
      <c r="CEJ20" s="224"/>
      <c r="CEK20" s="224"/>
      <c r="CEL20" s="224"/>
      <c r="CEM20" s="224"/>
      <c r="CEN20" s="224"/>
      <c r="CEO20" s="224"/>
      <c r="CEP20" s="224"/>
      <c r="CEQ20" s="224"/>
      <c r="CER20" s="224"/>
      <c r="CES20" s="224"/>
      <c r="CET20" s="224"/>
      <c r="CEU20" s="224"/>
      <c r="CEV20" s="224"/>
      <c r="CEW20" s="224"/>
      <c r="CEX20" s="224"/>
      <c r="CEY20" s="224"/>
      <c r="CEZ20" s="224"/>
      <c r="CFA20" s="224"/>
      <c r="CFB20" s="224"/>
      <c r="CFC20" s="224"/>
      <c r="CFD20" s="224"/>
      <c r="CFE20" s="224"/>
      <c r="CFF20" s="224"/>
      <c r="CFG20" s="224"/>
      <c r="CFH20" s="224"/>
      <c r="CFI20" s="224"/>
      <c r="CFJ20" s="224"/>
      <c r="CFK20" s="224"/>
      <c r="CFL20" s="224"/>
      <c r="CFM20" s="224"/>
      <c r="CFN20" s="224"/>
      <c r="CFO20" s="224"/>
      <c r="CFP20" s="224"/>
      <c r="CFQ20" s="224"/>
      <c r="CFR20" s="224"/>
      <c r="CFS20" s="224"/>
      <c r="CFT20" s="224"/>
      <c r="CFU20" s="224"/>
      <c r="CFV20" s="224"/>
      <c r="CFW20" s="224"/>
      <c r="CFX20" s="224"/>
      <c r="CFY20" s="224"/>
      <c r="CFZ20" s="224"/>
      <c r="CGA20" s="224"/>
      <c r="CGB20" s="224"/>
      <c r="CGC20" s="224"/>
      <c r="CGD20" s="224"/>
      <c r="CGE20" s="224"/>
      <c r="CGF20" s="224"/>
      <c r="CGG20" s="224"/>
      <c r="CGH20" s="224"/>
      <c r="CGI20" s="224"/>
      <c r="CGJ20" s="224"/>
      <c r="CGK20" s="224"/>
      <c r="CGL20" s="224"/>
      <c r="CGM20" s="224"/>
      <c r="CGN20" s="224"/>
      <c r="CGO20" s="224"/>
      <c r="CGP20" s="224"/>
      <c r="CGQ20" s="224"/>
      <c r="CGR20" s="224"/>
      <c r="CGS20" s="224"/>
      <c r="CGT20" s="224"/>
      <c r="CGU20" s="224"/>
      <c r="CGV20" s="224"/>
      <c r="CGW20" s="224"/>
      <c r="CGX20" s="224"/>
      <c r="CGY20" s="224"/>
      <c r="CGZ20" s="224"/>
      <c r="CHA20" s="224"/>
      <c r="CHB20" s="224"/>
      <c r="CHC20" s="224"/>
      <c r="CHD20" s="224"/>
      <c r="CHE20" s="224"/>
      <c r="CHF20" s="224"/>
      <c r="CHG20" s="224"/>
      <c r="CHH20" s="224"/>
      <c r="CHI20" s="224"/>
      <c r="CHJ20" s="224"/>
      <c r="CHK20" s="224"/>
      <c r="CHL20" s="224"/>
      <c r="CHM20" s="224"/>
      <c r="CHN20" s="224"/>
      <c r="CHO20" s="224"/>
      <c r="CHP20" s="224"/>
      <c r="CHQ20" s="224"/>
      <c r="CHR20" s="224"/>
      <c r="CHS20" s="224"/>
      <c r="CHT20" s="224"/>
      <c r="CHU20" s="224"/>
      <c r="CHV20" s="224"/>
      <c r="CHW20" s="224"/>
      <c r="CHX20" s="224"/>
      <c r="CHY20" s="224"/>
      <c r="CHZ20" s="224"/>
      <c r="CIA20" s="224"/>
      <c r="CIB20" s="224"/>
      <c r="CIC20" s="224"/>
      <c r="CID20" s="224"/>
      <c r="CIE20" s="224"/>
      <c r="CIF20" s="224"/>
      <c r="CIG20" s="224"/>
      <c r="CIH20" s="224"/>
      <c r="CII20" s="224"/>
      <c r="CIJ20" s="224"/>
      <c r="CIK20" s="224"/>
      <c r="CIL20" s="224"/>
      <c r="CIM20" s="224"/>
      <c r="CIN20" s="224"/>
      <c r="CIO20" s="224"/>
      <c r="CIP20" s="224"/>
      <c r="CIQ20" s="224"/>
      <c r="CIR20" s="224"/>
      <c r="CIS20" s="224"/>
      <c r="CIT20" s="224"/>
      <c r="CIU20" s="224"/>
      <c r="CIV20" s="224"/>
      <c r="CIW20" s="224"/>
      <c r="CIX20" s="224"/>
      <c r="CIY20" s="224"/>
      <c r="CIZ20" s="224"/>
      <c r="CJA20" s="224"/>
      <c r="CJB20" s="224"/>
      <c r="CJC20" s="224"/>
      <c r="CJD20" s="224"/>
      <c r="CJE20" s="224"/>
      <c r="CJF20" s="224"/>
      <c r="CJG20" s="224"/>
      <c r="CJH20" s="224"/>
      <c r="CJI20" s="224"/>
      <c r="CJJ20" s="224"/>
      <c r="CJK20" s="224"/>
      <c r="CJL20" s="224"/>
      <c r="CJM20" s="224"/>
      <c r="CJN20" s="224"/>
      <c r="CJO20" s="224"/>
      <c r="CJP20" s="224"/>
      <c r="CJQ20" s="224"/>
      <c r="CJR20" s="224"/>
      <c r="CJS20" s="224"/>
      <c r="CJT20" s="224"/>
      <c r="CJU20" s="224"/>
      <c r="CJV20" s="224"/>
      <c r="CJW20" s="224"/>
      <c r="CJX20" s="224"/>
      <c r="CJY20" s="224"/>
      <c r="CJZ20" s="224"/>
      <c r="CKA20" s="224"/>
      <c r="CKB20" s="224"/>
      <c r="CKC20" s="224"/>
      <c r="CKD20" s="224"/>
      <c r="CKE20" s="224"/>
      <c r="CKF20" s="224"/>
      <c r="CKG20" s="224"/>
      <c r="CKH20" s="224"/>
      <c r="CKI20" s="224"/>
      <c r="CKJ20" s="224"/>
      <c r="CKK20" s="224"/>
      <c r="CKL20" s="224"/>
      <c r="CKM20" s="224"/>
      <c r="CKN20" s="224"/>
      <c r="CKO20" s="224"/>
      <c r="CKP20" s="224"/>
      <c r="CKQ20" s="224"/>
      <c r="CKR20" s="224"/>
      <c r="CKS20" s="224"/>
      <c r="CKT20" s="224"/>
      <c r="CKU20" s="224"/>
      <c r="CKV20" s="224"/>
      <c r="CKW20" s="224"/>
      <c r="CKX20" s="224"/>
      <c r="CKY20" s="224"/>
      <c r="CKZ20" s="224"/>
      <c r="CLA20" s="224"/>
      <c r="CLB20" s="224"/>
      <c r="CLC20" s="224"/>
      <c r="CLD20" s="224"/>
      <c r="CLE20" s="224"/>
      <c r="CLF20" s="224"/>
      <c r="CLG20" s="224"/>
      <c r="CLH20" s="224"/>
      <c r="CLI20" s="224"/>
      <c r="CLJ20" s="224"/>
      <c r="CLK20" s="224"/>
      <c r="CLL20" s="224"/>
      <c r="CLM20" s="224"/>
      <c r="CLN20" s="224"/>
      <c r="CLO20" s="224"/>
      <c r="CLP20" s="224"/>
      <c r="CLQ20" s="224"/>
      <c r="CLR20" s="224"/>
      <c r="CLS20" s="224"/>
      <c r="CLT20" s="224"/>
      <c r="CLU20" s="224"/>
      <c r="CLV20" s="224"/>
      <c r="CLW20" s="224"/>
      <c r="CLX20" s="224"/>
      <c r="CLY20" s="224"/>
      <c r="CLZ20" s="224"/>
      <c r="CMA20" s="224"/>
      <c r="CMB20" s="224"/>
      <c r="CMC20" s="224"/>
      <c r="CMD20" s="224"/>
      <c r="CME20" s="224"/>
      <c r="CMF20" s="224"/>
      <c r="CMG20" s="224"/>
      <c r="CMH20" s="224"/>
      <c r="CMI20" s="224"/>
      <c r="CMJ20" s="224"/>
      <c r="CMK20" s="224"/>
      <c r="CML20" s="224"/>
      <c r="CMM20" s="224"/>
      <c r="CMN20" s="224"/>
      <c r="CMO20" s="224"/>
      <c r="CMP20" s="224"/>
      <c r="CMQ20" s="224"/>
      <c r="CMR20" s="224"/>
      <c r="CMS20" s="224"/>
      <c r="CMT20" s="224"/>
      <c r="CMU20" s="224"/>
      <c r="CMV20" s="224"/>
      <c r="CMW20" s="224"/>
      <c r="CMX20" s="224"/>
      <c r="CMY20" s="224"/>
      <c r="CMZ20" s="224"/>
      <c r="CNA20" s="224"/>
      <c r="CNB20" s="224"/>
      <c r="CNC20" s="224"/>
      <c r="CND20" s="224"/>
      <c r="CNE20" s="224"/>
      <c r="CNF20" s="224"/>
      <c r="CNG20" s="224"/>
      <c r="CNH20" s="224"/>
      <c r="CNI20" s="224"/>
      <c r="CNJ20" s="224"/>
      <c r="CNK20" s="224"/>
      <c r="CNL20" s="224"/>
      <c r="CNM20" s="224"/>
      <c r="CNN20" s="224"/>
      <c r="CNO20" s="224"/>
      <c r="CNP20" s="224"/>
      <c r="CNQ20" s="224"/>
      <c r="CNR20" s="224"/>
      <c r="CNS20" s="224"/>
      <c r="CNT20" s="224"/>
      <c r="CNU20" s="224"/>
      <c r="CNV20" s="224"/>
      <c r="CNW20" s="224"/>
      <c r="CNX20" s="224"/>
      <c r="CNY20" s="224"/>
      <c r="CNZ20" s="224"/>
      <c r="COA20" s="224"/>
      <c r="COB20" s="224"/>
      <c r="COC20" s="224"/>
      <c r="COD20" s="224"/>
      <c r="COE20" s="224"/>
      <c r="COF20" s="224"/>
      <c r="COG20" s="224"/>
      <c r="COH20" s="224"/>
      <c r="COI20" s="224"/>
      <c r="COJ20" s="224"/>
      <c r="COK20" s="224"/>
      <c r="COL20" s="224"/>
      <c r="COM20" s="224"/>
      <c r="CON20" s="224"/>
      <c r="COO20" s="224"/>
      <c r="COP20" s="224"/>
      <c r="COQ20" s="224"/>
      <c r="COR20" s="224"/>
      <c r="COS20" s="224"/>
      <c r="COT20" s="224"/>
      <c r="COU20" s="224"/>
      <c r="COV20" s="224"/>
      <c r="COW20" s="224"/>
      <c r="COX20" s="224"/>
      <c r="COY20" s="224"/>
      <c r="COZ20" s="224"/>
      <c r="CPA20" s="224"/>
      <c r="CPB20" s="224"/>
      <c r="CPC20" s="224"/>
      <c r="CPD20" s="224"/>
      <c r="CPE20" s="224"/>
      <c r="CPF20" s="224"/>
      <c r="CPG20" s="224"/>
      <c r="CPH20" s="224"/>
      <c r="CPI20" s="224"/>
      <c r="CPJ20" s="224"/>
      <c r="CPK20" s="224"/>
      <c r="CPL20" s="224"/>
      <c r="CPM20" s="224"/>
      <c r="CPN20" s="224"/>
      <c r="CPO20" s="224"/>
      <c r="CPP20" s="224"/>
      <c r="CPQ20" s="224"/>
      <c r="CPR20" s="224"/>
      <c r="CPS20" s="224"/>
      <c r="CPT20" s="224"/>
      <c r="CPU20" s="224"/>
      <c r="CPV20" s="224"/>
      <c r="CPW20" s="224"/>
      <c r="CPX20" s="224"/>
      <c r="CPY20" s="224"/>
      <c r="CPZ20" s="224"/>
      <c r="CQA20" s="224"/>
      <c r="CQB20" s="224"/>
      <c r="CQC20" s="224"/>
      <c r="CQD20" s="224"/>
      <c r="CQE20" s="224"/>
      <c r="CQF20" s="224"/>
      <c r="CQG20" s="224"/>
      <c r="CQH20" s="224"/>
      <c r="CQI20" s="224"/>
      <c r="CQJ20" s="224"/>
      <c r="CQK20" s="224"/>
      <c r="CQL20" s="224"/>
      <c r="CQM20" s="224"/>
      <c r="CQN20" s="224"/>
      <c r="CQO20" s="224"/>
      <c r="CQP20" s="224"/>
      <c r="CQQ20" s="224"/>
      <c r="CQR20" s="224"/>
      <c r="CQS20" s="224"/>
      <c r="CQT20" s="224"/>
      <c r="CQU20" s="224"/>
      <c r="CQV20" s="224"/>
      <c r="CQW20" s="224"/>
      <c r="CQX20" s="224"/>
      <c r="CQY20" s="224"/>
      <c r="CQZ20" s="224"/>
      <c r="CRA20" s="224"/>
      <c r="CRB20" s="224"/>
      <c r="CRC20" s="224"/>
      <c r="CRD20" s="224"/>
      <c r="CRE20" s="224"/>
      <c r="CRF20" s="224"/>
      <c r="CRG20" s="224"/>
      <c r="CRH20" s="224"/>
      <c r="CRI20" s="224"/>
      <c r="CRJ20" s="224"/>
      <c r="CRK20" s="224"/>
      <c r="CRL20" s="224"/>
      <c r="CRM20" s="224"/>
      <c r="CRN20" s="224"/>
      <c r="CRO20" s="224"/>
      <c r="CRP20" s="224"/>
      <c r="CRQ20" s="224"/>
      <c r="CRR20" s="224"/>
      <c r="CRS20" s="224"/>
      <c r="CRT20" s="224"/>
      <c r="CRU20" s="224"/>
      <c r="CRV20" s="224"/>
      <c r="CRW20" s="224"/>
      <c r="CRX20" s="224"/>
      <c r="CRY20" s="224"/>
      <c r="CRZ20" s="224"/>
      <c r="CSA20" s="224"/>
      <c r="CSB20" s="224"/>
      <c r="CSC20" s="224"/>
      <c r="CSD20" s="224"/>
      <c r="CSE20" s="224"/>
      <c r="CSF20" s="224"/>
      <c r="CSG20" s="224"/>
      <c r="CSH20" s="224"/>
      <c r="CSI20" s="224"/>
      <c r="CSJ20" s="224"/>
      <c r="CSK20" s="224"/>
      <c r="CSL20" s="224"/>
      <c r="CSM20" s="224"/>
      <c r="CSN20" s="224"/>
      <c r="CSO20" s="224"/>
      <c r="CSP20" s="224"/>
      <c r="CSQ20" s="224"/>
      <c r="CSR20" s="224"/>
      <c r="CSS20" s="224"/>
      <c r="CST20" s="224"/>
      <c r="CSU20" s="224"/>
      <c r="CSV20" s="224"/>
      <c r="CSW20" s="224"/>
      <c r="CSX20" s="224"/>
      <c r="CSY20" s="224"/>
      <c r="CSZ20" s="224"/>
      <c r="CTA20" s="224"/>
      <c r="CTB20" s="224"/>
      <c r="CTC20" s="224"/>
      <c r="CTD20" s="224"/>
      <c r="CTE20" s="224"/>
      <c r="CTF20" s="224"/>
      <c r="CTG20" s="224"/>
      <c r="CTH20" s="224"/>
      <c r="CTI20" s="224"/>
      <c r="CTJ20" s="224"/>
      <c r="CTK20" s="224"/>
      <c r="CTL20" s="224"/>
      <c r="CTM20" s="224"/>
      <c r="CTN20" s="224"/>
      <c r="CTO20" s="224"/>
      <c r="CTP20" s="224"/>
      <c r="CTQ20" s="224"/>
      <c r="CTR20" s="224"/>
      <c r="CTS20" s="224"/>
      <c r="CTT20" s="224"/>
      <c r="CTU20" s="224"/>
      <c r="CTV20" s="224"/>
      <c r="CTW20" s="224"/>
      <c r="CTX20" s="224"/>
      <c r="CTY20" s="224"/>
      <c r="CTZ20" s="224"/>
      <c r="CUA20" s="224"/>
    </row>
    <row r="21" spans="1:2575" s="165" customFormat="1" ht="10.35" customHeight="1">
      <c r="A21" s="225" t="s">
        <v>29</v>
      </c>
      <c r="B21" s="218">
        <f t="shared" ref="B21:E21" si="1">B4</f>
        <v>46017</v>
      </c>
      <c r="C21" s="218">
        <f t="shared" si="1"/>
        <v>46018</v>
      </c>
      <c r="D21" s="218">
        <f t="shared" si="1"/>
        <v>46019</v>
      </c>
      <c r="E21" s="218">
        <f t="shared" si="1"/>
        <v>46020</v>
      </c>
    </row>
    <row r="22" spans="1:2575" s="165" customFormat="1" ht="20.100000000000001" customHeight="1">
      <c r="A22" s="151"/>
      <c r="B22" s="218">
        <f t="shared" ref="B22:E22" si="2">B5</f>
        <v>46017</v>
      </c>
      <c r="C22" s="218">
        <f t="shared" si="2"/>
        <v>46018</v>
      </c>
      <c r="D22" s="218">
        <f t="shared" si="2"/>
        <v>46019</v>
      </c>
      <c r="E22" s="218">
        <f t="shared" si="2"/>
        <v>46020</v>
      </c>
    </row>
    <row r="23" spans="1:2575" s="165" customFormat="1" ht="10.35" customHeight="1">
      <c r="A23" s="39" t="s">
        <v>4</v>
      </c>
    </row>
    <row r="24" spans="1:2575" s="165" customFormat="1" ht="10.35" customHeight="1">
      <c r="A24" s="40">
        <v>1</v>
      </c>
      <c r="B24" s="39">
        <f t="shared" ref="B24:E24" si="3">ROUNDUP(B7*0.82,)+25</f>
        <v>12735</v>
      </c>
      <c r="C24" s="39">
        <f t="shared" si="3"/>
        <v>12735</v>
      </c>
      <c r="D24" s="39">
        <f t="shared" si="3"/>
        <v>14047</v>
      </c>
      <c r="E24" s="39">
        <f t="shared" si="3"/>
        <v>16917</v>
      </c>
    </row>
    <row r="25" spans="1:2575" s="165" customFormat="1" ht="10.35" customHeight="1">
      <c r="A25" s="39" t="s">
        <v>5</v>
      </c>
      <c r="B25" s="39"/>
      <c r="C25" s="39"/>
      <c r="D25" s="39"/>
      <c r="E25" s="39"/>
    </row>
    <row r="26" spans="1:2575" s="165" customFormat="1" ht="10.35" customHeight="1">
      <c r="A26" s="40">
        <v>1</v>
      </c>
      <c r="B26" s="39">
        <f t="shared" ref="B26:E26" si="4">ROUNDUP(B9*0.82,)+25</f>
        <v>13555</v>
      </c>
      <c r="C26" s="39">
        <f t="shared" si="4"/>
        <v>13555</v>
      </c>
      <c r="D26" s="39">
        <f t="shared" si="4"/>
        <v>14867</v>
      </c>
      <c r="E26" s="39">
        <f t="shared" si="4"/>
        <v>17737</v>
      </c>
    </row>
    <row r="27" spans="1:2575" s="165" customFormat="1" ht="10.35" customHeight="1">
      <c r="A27" s="39" t="s">
        <v>6</v>
      </c>
      <c r="B27" s="39"/>
      <c r="C27" s="39"/>
      <c r="D27" s="39"/>
      <c r="E27" s="39"/>
    </row>
    <row r="28" spans="1:2575" s="165" customFormat="1" ht="10.35" customHeight="1">
      <c r="A28" s="40">
        <v>1</v>
      </c>
      <c r="B28" s="39">
        <f t="shared" ref="B28:E28" si="5">ROUNDUP(B11*0.82,)+25</f>
        <v>14375</v>
      </c>
      <c r="C28" s="39">
        <f t="shared" si="5"/>
        <v>14375</v>
      </c>
      <c r="D28" s="39">
        <f t="shared" si="5"/>
        <v>15687</v>
      </c>
      <c r="E28" s="39">
        <f t="shared" si="5"/>
        <v>18557</v>
      </c>
    </row>
    <row r="29" spans="1:2575" s="165" customFormat="1" ht="10.35" customHeight="1">
      <c r="A29" s="39" t="s">
        <v>7</v>
      </c>
      <c r="B29" s="39"/>
      <c r="C29" s="39"/>
      <c r="D29" s="39"/>
      <c r="E29" s="39"/>
    </row>
    <row r="30" spans="1:2575" s="165" customFormat="1" ht="10.35" customHeight="1">
      <c r="A30" s="40">
        <v>1</v>
      </c>
      <c r="B30" s="39">
        <f t="shared" ref="B30:E30" si="6">ROUNDUP(B13*0.82,)+25</f>
        <v>15195</v>
      </c>
      <c r="C30" s="39">
        <f t="shared" si="6"/>
        <v>15195</v>
      </c>
      <c r="D30" s="39">
        <f t="shared" si="6"/>
        <v>16507</v>
      </c>
      <c r="E30" s="39">
        <f t="shared" si="6"/>
        <v>20197</v>
      </c>
    </row>
    <row r="31" spans="1:2575" s="165" customFormat="1" ht="10.35" customHeight="1">
      <c r="A31" s="93" t="s">
        <v>57</v>
      </c>
      <c r="B31" s="39"/>
      <c r="C31" s="39"/>
      <c r="D31" s="39"/>
      <c r="E31" s="39"/>
    </row>
    <row r="32" spans="1:2575" s="165" customFormat="1" ht="10.35" customHeight="1">
      <c r="A32" s="40">
        <v>1</v>
      </c>
      <c r="B32" s="39">
        <f t="shared" ref="B32:E32" si="7">B26</f>
        <v>13555</v>
      </c>
      <c r="C32" s="39">
        <f t="shared" si="7"/>
        <v>13555</v>
      </c>
      <c r="D32" s="39">
        <f t="shared" si="7"/>
        <v>14867</v>
      </c>
      <c r="E32" s="39">
        <f t="shared" si="7"/>
        <v>17737</v>
      </c>
    </row>
    <row r="33" spans="1:2575" s="165" customFormat="1" ht="10.35" customHeight="1">
      <c r="A33" s="39" t="s">
        <v>9</v>
      </c>
      <c r="B33" s="39"/>
      <c r="C33" s="39"/>
      <c r="D33" s="39"/>
      <c r="E33" s="39"/>
    </row>
    <row r="34" spans="1:2575" s="165" customFormat="1" ht="10.35" customHeight="1">
      <c r="A34" s="40">
        <v>1</v>
      </c>
      <c r="B34" s="39">
        <f t="shared" ref="B34:E34" si="8">ROUNDUP(B17*0.82,)+25</f>
        <v>16015</v>
      </c>
      <c r="C34" s="39">
        <f t="shared" si="8"/>
        <v>16015</v>
      </c>
      <c r="D34" s="39">
        <f t="shared" si="8"/>
        <v>17327</v>
      </c>
      <c r="E34" s="39">
        <f t="shared" si="8"/>
        <v>23477</v>
      </c>
    </row>
    <row r="35" spans="1:2575" s="165" customFormat="1" ht="10.35" customHeight="1">
      <c r="A35" s="39" t="s">
        <v>10</v>
      </c>
      <c r="B35" s="39"/>
      <c r="C35" s="39"/>
      <c r="D35" s="39"/>
      <c r="E35" s="39"/>
    </row>
    <row r="36" spans="1:2575" s="165" customFormat="1" ht="10.35" customHeight="1">
      <c r="A36" s="40">
        <v>1</v>
      </c>
      <c r="B36" s="39">
        <f t="shared" ref="B36:E36" si="9">ROUNDUP(B19*0.82,)+25</f>
        <v>25035</v>
      </c>
      <c r="C36" s="39">
        <f t="shared" si="9"/>
        <v>25035</v>
      </c>
      <c r="D36" s="39">
        <f t="shared" si="9"/>
        <v>26347</v>
      </c>
      <c r="E36" s="39">
        <f t="shared" si="9"/>
        <v>41517</v>
      </c>
    </row>
    <row r="37" spans="1:2575" s="165" customFormat="1" ht="10.35" customHeight="1">
      <c r="A37" s="147"/>
      <c r="B37" s="224"/>
      <c r="C37" s="224"/>
      <c r="D37" s="224"/>
      <c r="E37" s="224"/>
      <c r="F37" s="224"/>
      <c r="G37" s="224"/>
      <c r="H37" s="224"/>
      <c r="I37" s="224"/>
      <c r="J37" s="224"/>
      <c r="K37" s="224"/>
      <c r="L37" s="224"/>
      <c r="M37" s="224"/>
      <c r="N37" s="224"/>
      <c r="O37" s="224"/>
      <c r="P37" s="224"/>
      <c r="Q37" s="224"/>
      <c r="R37" s="224"/>
      <c r="S37" s="224"/>
      <c r="T37" s="224"/>
      <c r="U37" s="224"/>
      <c r="V37" s="224"/>
      <c r="W37" s="224"/>
      <c r="X37" s="224"/>
      <c r="Y37" s="224"/>
      <c r="Z37" s="224"/>
      <c r="AA37" s="224"/>
      <c r="AB37" s="224"/>
      <c r="AC37" s="224"/>
      <c r="AD37" s="224"/>
      <c r="AE37" s="224"/>
      <c r="AF37" s="224"/>
      <c r="AG37" s="224"/>
      <c r="AH37" s="224"/>
      <c r="AI37" s="224"/>
      <c r="AJ37" s="224"/>
      <c r="AK37" s="224"/>
      <c r="AL37" s="224"/>
      <c r="AM37" s="224"/>
      <c r="AN37" s="224"/>
      <c r="AO37" s="224"/>
      <c r="AP37" s="224"/>
      <c r="AQ37" s="224"/>
      <c r="AR37" s="224"/>
      <c r="AS37" s="224"/>
      <c r="AT37" s="224"/>
      <c r="AU37" s="224"/>
      <c r="AV37" s="224"/>
      <c r="AW37" s="224"/>
      <c r="AX37" s="224"/>
      <c r="AY37" s="224"/>
      <c r="AZ37" s="224"/>
      <c r="BA37" s="224"/>
      <c r="BB37" s="224"/>
      <c r="BC37" s="224"/>
      <c r="BD37" s="224"/>
      <c r="BE37" s="224"/>
      <c r="BF37" s="224"/>
      <c r="BG37" s="224"/>
      <c r="BH37" s="224"/>
      <c r="BI37" s="224"/>
      <c r="BJ37" s="224"/>
      <c r="BK37" s="224"/>
      <c r="BL37" s="224"/>
      <c r="BM37" s="224"/>
      <c r="BN37" s="224"/>
      <c r="BO37" s="224"/>
      <c r="BP37" s="224"/>
      <c r="BQ37" s="224"/>
      <c r="BR37" s="224"/>
      <c r="BS37" s="224"/>
      <c r="BT37" s="224"/>
      <c r="BU37" s="224"/>
      <c r="BV37" s="224"/>
      <c r="BW37" s="224"/>
      <c r="BX37" s="224"/>
      <c r="BY37" s="224"/>
      <c r="BZ37" s="224"/>
      <c r="CA37" s="224"/>
      <c r="CB37" s="224"/>
      <c r="CC37" s="224"/>
      <c r="CD37" s="224"/>
      <c r="CE37" s="224"/>
      <c r="CF37" s="224"/>
      <c r="CG37" s="224"/>
      <c r="CH37" s="224"/>
      <c r="CI37" s="224"/>
      <c r="CJ37" s="224"/>
      <c r="CK37" s="224"/>
      <c r="CL37" s="224"/>
      <c r="CM37" s="224"/>
      <c r="CN37" s="224"/>
      <c r="CO37" s="224"/>
      <c r="CP37" s="224"/>
      <c r="CQ37" s="224"/>
      <c r="CR37" s="224"/>
      <c r="CS37" s="224"/>
      <c r="CT37" s="224"/>
      <c r="CU37" s="224"/>
      <c r="CV37" s="224"/>
      <c r="CW37" s="224"/>
      <c r="CX37" s="224"/>
      <c r="CY37" s="224"/>
      <c r="CZ37" s="224"/>
      <c r="DA37" s="224"/>
      <c r="DB37" s="224"/>
      <c r="DC37" s="224"/>
      <c r="DD37" s="224"/>
      <c r="DE37" s="224"/>
      <c r="DF37" s="224"/>
      <c r="DG37" s="224"/>
      <c r="DH37" s="224"/>
      <c r="DI37" s="224"/>
      <c r="DJ37" s="224"/>
      <c r="DK37" s="224"/>
      <c r="DL37" s="224"/>
      <c r="DM37" s="224"/>
      <c r="DN37" s="224"/>
      <c r="DO37" s="224"/>
      <c r="DP37" s="224"/>
      <c r="DQ37" s="224"/>
      <c r="DR37" s="224"/>
      <c r="DS37" s="224"/>
      <c r="DT37" s="224"/>
      <c r="DU37" s="224"/>
      <c r="DV37" s="224"/>
      <c r="DW37" s="224"/>
      <c r="DX37" s="224"/>
      <c r="DY37" s="224"/>
      <c r="DZ37" s="224"/>
      <c r="EA37" s="224"/>
      <c r="EB37" s="224"/>
      <c r="EC37" s="224"/>
      <c r="ED37" s="224"/>
      <c r="EE37" s="224"/>
      <c r="EF37" s="224"/>
      <c r="EG37" s="224"/>
      <c r="EH37" s="224"/>
      <c r="EI37" s="224"/>
      <c r="EJ37" s="224"/>
      <c r="EK37" s="224"/>
      <c r="EL37" s="224"/>
      <c r="EM37" s="224"/>
      <c r="EN37" s="224"/>
      <c r="EO37" s="224"/>
      <c r="EP37" s="224"/>
      <c r="EQ37" s="224"/>
      <c r="ER37" s="224"/>
      <c r="ES37" s="224"/>
      <c r="ET37" s="224"/>
      <c r="EU37" s="224"/>
      <c r="EV37" s="224"/>
      <c r="EW37" s="224"/>
      <c r="EX37" s="224"/>
      <c r="EY37" s="224"/>
      <c r="EZ37" s="224"/>
      <c r="FA37" s="224"/>
      <c r="FB37" s="224"/>
      <c r="FC37" s="224"/>
      <c r="FD37" s="224"/>
      <c r="FE37" s="224"/>
      <c r="FF37" s="224"/>
      <c r="FG37" s="224"/>
      <c r="FH37" s="224"/>
      <c r="FI37" s="224"/>
      <c r="FJ37" s="224"/>
      <c r="FK37" s="224"/>
      <c r="FL37" s="224"/>
      <c r="FM37" s="224"/>
      <c r="FN37" s="224"/>
      <c r="FO37" s="224"/>
      <c r="FP37" s="224"/>
      <c r="FQ37" s="224"/>
      <c r="FR37" s="224"/>
      <c r="FS37" s="224"/>
      <c r="FT37" s="224"/>
      <c r="FU37" s="224"/>
      <c r="FV37" s="224"/>
      <c r="FW37" s="224"/>
      <c r="FX37" s="224"/>
      <c r="FY37" s="224"/>
      <c r="FZ37" s="224"/>
      <c r="GA37" s="224"/>
      <c r="GB37" s="224"/>
      <c r="GC37" s="224"/>
      <c r="GD37" s="224"/>
      <c r="GE37" s="224"/>
      <c r="GF37" s="224"/>
      <c r="GG37" s="224"/>
      <c r="GH37" s="224"/>
      <c r="GI37" s="224"/>
      <c r="GJ37" s="224"/>
      <c r="GK37" s="224"/>
      <c r="GL37" s="224"/>
      <c r="GM37" s="224"/>
      <c r="GN37" s="224"/>
      <c r="GO37" s="224"/>
      <c r="GP37" s="224"/>
      <c r="GQ37" s="224"/>
      <c r="GR37" s="224"/>
      <c r="GS37" s="224"/>
      <c r="GT37" s="224"/>
      <c r="GU37" s="224"/>
      <c r="GV37" s="224"/>
      <c r="GW37" s="224"/>
      <c r="GX37" s="224"/>
      <c r="GY37" s="224"/>
      <c r="GZ37" s="224"/>
      <c r="HA37" s="224"/>
      <c r="HB37" s="224"/>
      <c r="HC37" s="224"/>
      <c r="HD37" s="224"/>
      <c r="HE37" s="224"/>
      <c r="HF37" s="224"/>
      <c r="HG37" s="224"/>
      <c r="HH37" s="224"/>
      <c r="HI37" s="224"/>
      <c r="HJ37" s="224"/>
      <c r="HK37" s="224"/>
      <c r="HL37" s="224"/>
      <c r="HM37" s="224"/>
      <c r="HN37" s="224"/>
      <c r="HO37" s="224"/>
      <c r="HP37" s="224"/>
      <c r="HQ37" s="224"/>
      <c r="HR37" s="224"/>
      <c r="HS37" s="224"/>
      <c r="HT37" s="224"/>
      <c r="HU37" s="224"/>
      <c r="HV37" s="224"/>
      <c r="HW37" s="224"/>
      <c r="HX37" s="224"/>
      <c r="HY37" s="224"/>
      <c r="HZ37" s="224"/>
      <c r="IA37" s="224"/>
      <c r="IB37" s="224"/>
      <c r="IC37" s="224"/>
      <c r="ID37" s="224"/>
      <c r="IE37" s="224"/>
      <c r="IF37" s="224"/>
      <c r="IG37" s="224"/>
      <c r="IH37" s="224"/>
      <c r="II37" s="224"/>
      <c r="IJ37" s="224"/>
      <c r="IK37" s="224"/>
      <c r="IL37" s="224"/>
      <c r="IM37" s="224"/>
      <c r="IN37" s="224"/>
      <c r="IO37" s="224"/>
      <c r="IP37" s="224"/>
      <c r="IQ37" s="224"/>
      <c r="IR37" s="224"/>
      <c r="IS37" s="224"/>
      <c r="IT37" s="224"/>
      <c r="IU37" s="224"/>
      <c r="IV37" s="224"/>
      <c r="IW37" s="224"/>
      <c r="IX37" s="224"/>
      <c r="IY37" s="224"/>
      <c r="IZ37" s="224"/>
      <c r="JA37" s="224"/>
      <c r="JB37" s="224"/>
      <c r="JC37" s="224"/>
      <c r="JD37" s="224"/>
      <c r="JE37" s="224"/>
      <c r="JF37" s="224"/>
      <c r="JG37" s="224"/>
      <c r="JH37" s="224"/>
      <c r="JI37" s="224"/>
      <c r="JJ37" s="224"/>
      <c r="JK37" s="224"/>
      <c r="JL37" s="224"/>
      <c r="JM37" s="224"/>
      <c r="JN37" s="224"/>
      <c r="JO37" s="224"/>
      <c r="JP37" s="224"/>
      <c r="JQ37" s="224"/>
      <c r="JR37" s="224"/>
      <c r="JS37" s="224"/>
      <c r="JT37" s="224"/>
      <c r="JU37" s="224"/>
      <c r="JV37" s="224"/>
      <c r="JW37" s="224"/>
      <c r="JX37" s="224"/>
      <c r="JY37" s="224"/>
      <c r="JZ37" s="224"/>
      <c r="KA37" s="224"/>
      <c r="KB37" s="224"/>
      <c r="KC37" s="224"/>
      <c r="KD37" s="224"/>
      <c r="KE37" s="224"/>
      <c r="KF37" s="224"/>
      <c r="KG37" s="224"/>
      <c r="KH37" s="224"/>
      <c r="KI37" s="224"/>
      <c r="KJ37" s="224"/>
      <c r="KK37" s="224"/>
      <c r="KL37" s="224"/>
      <c r="KM37" s="224"/>
      <c r="KN37" s="224"/>
      <c r="KO37" s="224"/>
      <c r="KP37" s="224"/>
      <c r="KQ37" s="224"/>
      <c r="KR37" s="224"/>
      <c r="KS37" s="224"/>
      <c r="KT37" s="224"/>
      <c r="KU37" s="224"/>
      <c r="KV37" s="224"/>
      <c r="KW37" s="224"/>
      <c r="KX37" s="224"/>
      <c r="KY37" s="224"/>
      <c r="KZ37" s="224"/>
      <c r="LA37" s="224"/>
      <c r="LB37" s="224"/>
      <c r="LC37" s="224"/>
      <c r="LD37" s="224"/>
      <c r="LE37" s="224"/>
      <c r="LF37" s="224"/>
      <c r="LG37" s="224"/>
      <c r="LH37" s="224"/>
      <c r="LI37" s="224"/>
      <c r="LJ37" s="224"/>
      <c r="LK37" s="224"/>
      <c r="LL37" s="224"/>
      <c r="LM37" s="224"/>
      <c r="LN37" s="224"/>
      <c r="LO37" s="224"/>
      <c r="LP37" s="224"/>
      <c r="LQ37" s="224"/>
      <c r="LR37" s="224"/>
      <c r="LS37" s="224"/>
      <c r="LT37" s="224"/>
      <c r="LU37" s="224"/>
      <c r="LV37" s="224"/>
      <c r="LW37" s="224"/>
      <c r="LX37" s="224"/>
      <c r="LY37" s="224"/>
      <c r="LZ37" s="224"/>
      <c r="MA37" s="224"/>
      <c r="MB37" s="224"/>
      <c r="MC37" s="224"/>
      <c r="MD37" s="224"/>
      <c r="ME37" s="224"/>
      <c r="MF37" s="224"/>
      <c r="MG37" s="224"/>
      <c r="MH37" s="224"/>
      <c r="MI37" s="224"/>
      <c r="MJ37" s="224"/>
      <c r="MK37" s="224"/>
      <c r="ML37" s="224"/>
      <c r="MM37" s="224"/>
      <c r="MN37" s="224"/>
      <c r="MO37" s="224"/>
      <c r="MP37" s="224"/>
      <c r="MQ37" s="224"/>
      <c r="MR37" s="224"/>
      <c r="MS37" s="224"/>
      <c r="MT37" s="224"/>
      <c r="MU37" s="224"/>
      <c r="MV37" s="224"/>
      <c r="MW37" s="224"/>
      <c r="MX37" s="224"/>
      <c r="MY37" s="224"/>
      <c r="MZ37" s="224"/>
      <c r="NA37" s="224"/>
      <c r="NB37" s="224"/>
      <c r="NC37" s="224"/>
      <c r="ND37" s="224"/>
      <c r="NE37" s="224"/>
      <c r="NF37" s="224"/>
      <c r="NG37" s="224"/>
      <c r="NH37" s="224"/>
      <c r="NI37" s="224"/>
      <c r="NJ37" s="224"/>
      <c r="NK37" s="224"/>
      <c r="NL37" s="224"/>
      <c r="NM37" s="224"/>
      <c r="NN37" s="224"/>
      <c r="NO37" s="224"/>
      <c r="NP37" s="224"/>
      <c r="NQ37" s="224"/>
      <c r="NR37" s="224"/>
      <c r="NS37" s="224"/>
      <c r="NT37" s="224"/>
      <c r="NU37" s="224"/>
      <c r="NV37" s="224"/>
      <c r="NW37" s="224"/>
      <c r="NX37" s="224"/>
      <c r="NY37" s="224"/>
      <c r="NZ37" s="224"/>
      <c r="OA37" s="224"/>
      <c r="OB37" s="224"/>
      <c r="OC37" s="224"/>
      <c r="OD37" s="224"/>
      <c r="OE37" s="224"/>
      <c r="OF37" s="224"/>
      <c r="OG37" s="224"/>
      <c r="OH37" s="224"/>
      <c r="OI37" s="224"/>
      <c r="OJ37" s="224"/>
      <c r="OK37" s="224"/>
      <c r="OL37" s="224"/>
      <c r="OM37" s="224"/>
      <c r="ON37" s="224"/>
      <c r="OO37" s="224"/>
      <c r="OP37" s="224"/>
      <c r="OQ37" s="224"/>
      <c r="OR37" s="224"/>
      <c r="OS37" s="224"/>
      <c r="OT37" s="224"/>
      <c r="OU37" s="224"/>
      <c r="OV37" s="224"/>
      <c r="OW37" s="224"/>
      <c r="OX37" s="224"/>
      <c r="OY37" s="224"/>
      <c r="OZ37" s="224"/>
      <c r="PA37" s="224"/>
      <c r="PB37" s="224"/>
      <c r="PC37" s="224"/>
      <c r="PD37" s="224"/>
      <c r="PE37" s="224"/>
      <c r="PF37" s="224"/>
      <c r="PG37" s="224"/>
      <c r="PH37" s="224"/>
      <c r="PI37" s="224"/>
      <c r="PJ37" s="224"/>
      <c r="PK37" s="224"/>
      <c r="PL37" s="224"/>
      <c r="PM37" s="224"/>
      <c r="PN37" s="224"/>
      <c r="PO37" s="224"/>
      <c r="PP37" s="224"/>
      <c r="PQ37" s="224"/>
      <c r="PR37" s="224"/>
      <c r="PS37" s="224"/>
      <c r="PT37" s="224"/>
      <c r="PU37" s="224"/>
      <c r="PV37" s="224"/>
      <c r="PW37" s="224"/>
      <c r="PX37" s="224"/>
      <c r="PY37" s="224"/>
      <c r="PZ37" s="224"/>
      <c r="QA37" s="224"/>
      <c r="QB37" s="224"/>
      <c r="QC37" s="224"/>
      <c r="QD37" s="224"/>
      <c r="QE37" s="224"/>
      <c r="QF37" s="224"/>
      <c r="QG37" s="224"/>
      <c r="QH37" s="224"/>
      <c r="QI37" s="224"/>
      <c r="QJ37" s="224"/>
      <c r="QK37" s="224"/>
      <c r="QL37" s="224"/>
      <c r="QM37" s="224"/>
      <c r="QN37" s="224"/>
      <c r="QO37" s="224"/>
      <c r="QP37" s="224"/>
      <c r="QQ37" s="224"/>
      <c r="QR37" s="224"/>
      <c r="QS37" s="224"/>
      <c r="QT37" s="224"/>
      <c r="QU37" s="224"/>
      <c r="QV37" s="224"/>
      <c r="QW37" s="224"/>
      <c r="QX37" s="224"/>
      <c r="QY37" s="224"/>
      <c r="QZ37" s="224"/>
      <c r="RA37" s="224"/>
      <c r="RB37" s="224"/>
      <c r="RC37" s="224"/>
      <c r="RD37" s="224"/>
      <c r="RE37" s="224"/>
      <c r="RF37" s="224"/>
      <c r="RG37" s="224"/>
      <c r="RH37" s="224"/>
      <c r="RI37" s="224"/>
      <c r="RJ37" s="224"/>
      <c r="RK37" s="224"/>
      <c r="RL37" s="224"/>
      <c r="RM37" s="224"/>
      <c r="RN37" s="224"/>
      <c r="RO37" s="224"/>
      <c r="RP37" s="224"/>
      <c r="RQ37" s="224"/>
      <c r="RR37" s="224"/>
      <c r="RS37" s="224"/>
      <c r="RT37" s="224"/>
      <c r="RU37" s="224"/>
      <c r="RV37" s="224"/>
      <c r="RW37" s="224"/>
      <c r="RX37" s="224"/>
      <c r="RY37" s="224"/>
      <c r="RZ37" s="224"/>
      <c r="SA37" s="224"/>
      <c r="SB37" s="224"/>
      <c r="SC37" s="224"/>
      <c r="SD37" s="224"/>
      <c r="SE37" s="224"/>
      <c r="SF37" s="224"/>
      <c r="SG37" s="224"/>
      <c r="SH37" s="224"/>
      <c r="SI37" s="224"/>
      <c r="SJ37" s="224"/>
      <c r="SK37" s="224"/>
      <c r="SL37" s="224"/>
      <c r="SM37" s="224"/>
      <c r="SN37" s="224"/>
      <c r="SO37" s="224"/>
      <c r="SP37" s="224"/>
      <c r="SQ37" s="224"/>
      <c r="SR37" s="224"/>
      <c r="SS37" s="224"/>
      <c r="ST37" s="224"/>
      <c r="SU37" s="224"/>
      <c r="SV37" s="224"/>
      <c r="SW37" s="224"/>
      <c r="SX37" s="224"/>
      <c r="SY37" s="224"/>
      <c r="SZ37" s="224"/>
      <c r="TA37" s="224"/>
      <c r="TB37" s="224"/>
      <c r="TC37" s="224"/>
      <c r="TD37" s="224"/>
      <c r="TE37" s="224"/>
      <c r="TF37" s="224"/>
      <c r="TG37" s="224"/>
      <c r="TH37" s="224"/>
      <c r="TI37" s="224"/>
      <c r="TJ37" s="224"/>
      <c r="TK37" s="224"/>
      <c r="TL37" s="224"/>
      <c r="TM37" s="224"/>
      <c r="TN37" s="224"/>
      <c r="TO37" s="224"/>
      <c r="TP37" s="224"/>
      <c r="TQ37" s="224"/>
      <c r="TR37" s="224"/>
      <c r="TS37" s="224"/>
      <c r="TT37" s="224"/>
      <c r="TU37" s="224"/>
      <c r="TV37" s="224"/>
      <c r="TW37" s="224"/>
      <c r="TX37" s="224"/>
      <c r="TY37" s="224"/>
      <c r="TZ37" s="224"/>
      <c r="UA37" s="224"/>
      <c r="UB37" s="224"/>
      <c r="UC37" s="224"/>
      <c r="UD37" s="224"/>
      <c r="UE37" s="224"/>
      <c r="UF37" s="224"/>
      <c r="UG37" s="224"/>
      <c r="UH37" s="224"/>
      <c r="UI37" s="224"/>
      <c r="UJ37" s="224"/>
      <c r="UK37" s="224"/>
      <c r="UL37" s="224"/>
      <c r="UM37" s="224"/>
      <c r="UN37" s="224"/>
      <c r="UO37" s="224"/>
      <c r="UP37" s="224"/>
      <c r="UQ37" s="224"/>
      <c r="UR37" s="224"/>
      <c r="US37" s="224"/>
      <c r="UT37" s="224"/>
      <c r="UU37" s="224"/>
      <c r="UV37" s="224"/>
      <c r="UW37" s="224"/>
      <c r="UX37" s="224"/>
      <c r="UY37" s="224"/>
      <c r="UZ37" s="224"/>
      <c r="VA37" s="224"/>
      <c r="VB37" s="224"/>
      <c r="VC37" s="224"/>
      <c r="VD37" s="224"/>
      <c r="VE37" s="224"/>
      <c r="VF37" s="224"/>
      <c r="VG37" s="224"/>
      <c r="VH37" s="224"/>
      <c r="VI37" s="224"/>
      <c r="VJ37" s="224"/>
      <c r="VK37" s="224"/>
      <c r="VL37" s="224"/>
      <c r="VM37" s="224"/>
      <c r="VN37" s="224"/>
      <c r="VO37" s="224"/>
      <c r="VP37" s="224"/>
      <c r="VQ37" s="224"/>
      <c r="VR37" s="224"/>
      <c r="VS37" s="224"/>
      <c r="VT37" s="224"/>
      <c r="VU37" s="224"/>
      <c r="VV37" s="224"/>
      <c r="VW37" s="224"/>
      <c r="VX37" s="224"/>
      <c r="VY37" s="224"/>
      <c r="VZ37" s="224"/>
      <c r="WA37" s="224"/>
      <c r="WB37" s="224"/>
      <c r="WC37" s="224"/>
      <c r="WD37" s="224"/>
      <c r="WE37" s="224"/>
      <c r="WF37" s="224"/>
      <c r="WG37" s="224"/>
      <c r="WH37" s="224"/>
      <c r="WI37" s="224"/>
      <c r="WJ37" s="224"/>
      <c r="WK37" s="224"/>
      <c r="WL37" s="224"/>
      <c r="WM37" s="224"/>
      <c r="WN37" s="224"/>
      <c r="WO37" s="224"/>
      <c r="WP37" s="224"/>
      <c r="WQ37" s="224"/>
      <c r="WR37" s="224"/>
      <c r="WS37" s="224"/>
      <c r="WT37" s="224"/>
      <c r="WU37" s="224"/>
      <c r="WV37" s="224"/>
      <c r="WW37" s="224"/>
      <c r="WX37" s="224"/>
      <c r="WY37" s="224"/>
      <c r="WZ37" s="224"/>
      <c r="XA37" s="224"/>
      <c r="XB37" s="224"/>
      <c r="XC37" s="224"/>
      <c r="XD37" s="224"/>
      <c r="XE37" s="224"/>
      <c r="XF37" s="224"/>
      <c r="XG37" s="224"/>
      <c r="XH37" s="224"/>
      <c r="XI37" s="224"/>
      <c r="XJ37" s="224"/>
      <c r="XK37" s="224"/>
      <c r="XL37" s="224"/>
      <c r="XM37" s="224"/>
      <c r="XN37" s="224"/>
      <c r="XO37" s="224"/>
      <c r="XP37" s="224"/>
      <c r="XQ37" s="224"/>
      <c r="XR37" s="224"/>
      <c r="XS37" s="224"/>
      <c r="XT37" s="224"/>
      <c r="XU37" s="224"/>
      <c r="XV37" s="224"/>
      <c r="XW37" s="224"/>
      <c r="XX37" s="224"/>
      <c r="XY37" s="224"/>
      <c r="XZ37" s="224"/>
      <c r="YA37" s="224"/>
      <c r="YB37" s="224"/>
      <c r="YC37" s="224"/>
      <c r="YD37" s="224"/>
      <c r="YE37" s="224"/>
      <c r="YF37" s="224"/>
      <c r="YG37" s="224"/>
      <c r="YH37" s="224"/>
      <c r="YI37" s="224"/>
      <c r="YJ37" s="224"/>
      <c r="YK37" s="224"/>
      <c r="YL37" s="224"/>
      <c r="YM37" s="224"/>
      <c r="YN37" s="224"/>
      <c r="YO37" s="224"/>
      <c r="YP37" s="224"/>
      <c r="YQ37" s="224"/>
      <c r="YR37" s="224"/>
      <c r="YS37" s="224"/>
      <c r="YT37" s="224"/>
      <c r="YU37" s="224"/>
      <c r="YV37" s="224"/>
      <c r="YW37" s="224"/>
      <c r="YX37" s="224"/>
      <c r="YY37" s="224"/>
      <c r="YZ37" s="224"/>
      <c r="ZA37" s="224"/>
      <c r="ZB37" s="224"/>
      <c r="ZC37" s="224"/>
      <c r="ZD37" s="224"/>
      <c r="ZE37" s="224"/>
      <c r="ZF37" s="224"/>
      <c r="ZG37" s="224"/>
      <c r="ZH37" s="224"/>
      <c r="ZI37" s="224"/>
      <c r="ZJ37" s="224"/>
      <c r="ZK37" s="224"/>
      <c r="ZL37" s="224"/>
      <c r="ZM37" s="224"/>
      <c r="ZN37" s="224"/>
      <c r="ZO37" s="224"/>
      <c r="ZP37" s="224"/>
      <c r="ZQ37" s="224"/>
      <c r="ZR37" s="224"/>
      <c r="ZS37" s="224"/>
      <c r="ZT37" s="224"/>
      <c r="ZU37" s="224"/>
      <c r="ZV37" s="224"/>
      <c r="ZW37" s="224"/>
      <c r="ZX37" s="224"/>
      <c r="ZY37" s="224"/>
      <c r="ZZ37" s="224"/>
      <c r="AAA37" s="224"/>
      <c r="AAB37" s="224"/>
      <c r="AAC37" s="224"/>
      <c r="AAD37" s="224"/>
      <c r="AAE37" s="224"/>
      <c r="AAF37" s="224"/>
      <c r="AAG37" s="224"/>
      <c r="AAH37" s="224"/>
      <c r="AAI37" s="224"/>
      <c r="AAJ37" s="224"/>
      <c r="AAK37" s="224"/>
      <c r="AAL37" s="224"/>
      <c r="AAM37" s="224"/>
      <c r="AAN37" s="224"/>
      <c r="AAO37" s="224"/>
      <c r="AAP37" s="224"/>
      <c r="AAQ37" s="224"/>
      <c r="AAR37" s="224"/>
      <c r="AAS37" s="224"/>
      <c r="AAT37" s="224"/>
      <c r="AAU37" s="224"/>
      <c r="AAV37" s="224"/>
      <c r="AAW37" s="224"/>
      <c r="AAX37" s="224"/>
      <c r="AAY37" s="224"/>
      <c r="AAZ37" s="224"/>
      <c r="ABA37" s="224"/>
      <c r="ABB37" s="224"/>
      <c r="ABC37" s="224"/>
      <c r="ABD37" s="224"/>
      <c r="ABE37" s="224"/>
      <c r="ABF37" s="224"/>
      <c r="ABG37" s="224"/>
      <c r="ABH37" s="224"/>
      <c r="ABI37" s="224"/>
      <c r="ABJ37" s="224"/>
      <c r="ABK37" s="224"/>
      <c r="ABL37" s="224"/>
      <c r="ABM37" s="224"/>
      <c r="ABN37" s="224"/>
      <c r="ABO37" s="224"/>
      <c r="ABP37" s="224"/>
      <c r="ABQ37" s="224"/>
      <c r="ABR37" s="224"/>
      <c r="ABS37" s="224"/>
      <c r="ABT37" s="224"/>
      <c r="ABU37" s="224"/>
      <c r="ABV37" s="224"/>
      <c r="ABW37" s="224"/>
      <c r="ABX37" s="224"/>
      <c r="ABY37" s="224"/>
      <c r="ABZ37" s="224"/>
      <c r="ACA37" s="224"/>
      <c r="ACB37" s="224"/>
      <c r="ACC37" s="224"/>
      <c r="ACD37" s="224"/>
      <c r="ACE37" s="224"/>
      <c r="ACF37" s="224"/>
      <c r="ACG37" s="224"/>
      <c r="ACH37" s="224"/>
      <c r="ACI37" s="224"/>
      <c r="ACJ37" s="224"/>
      <c r="ACK37" s="224"/>
      <c r="ACL37" s="224"/>
      <c r="ACM37" s="224"/>
      <c r="ACN37" s="224"/>
      <c r="ACO37" s="224"/>
      <c r="ACP37" s="224"/>
      <c r="ACQ37" s="224"/>
      <c r="ACR37" s="224"/>
      <c r="ACS37" s="224"/>
      <c r="ACT37" s="224"/>
      <c r="ACU37" s="224"/>
      <c r="ACV37" s="224"/>
      <c r="ACW37" s="224"/>
      <c r="ACX37" s="224"/>
      <c r="ACY37" s="224"/>
      <c r="ACZ37" s="224"/>
      <c r="ADA37" s="224"/>
      <c r="ADB37" s="224"/>
      <c r="ADC37" s="224"/>
      <c r="ADD37" s="224"/>
      <c r="ADE37" s="224"/>
      <c r="ADF37" s="224"/>
      <c r="ADG37" s="224"/>
      <c r="ADH37" s="224"/>
      <c r="ADI37" s="224"/>
      <c r="ADJ37" s="224"/>
      <c r="ADK37" s="224"/>
      <c r="ADL37" s="224"/>
      <c r="ADM37" s="224"/>
      <c r="ADN37" s="224"/>
      <c r="ADO37" s="224"/>
      <c r="ADP37" s="224"/>
      <c r="ADQ37" s="224"/>
      <c r="ADR37" s="224"/>
      <c r="ADS37" s="224"/>
      <c r="ADT37" s="224"/>
      <c r="ADU37" s="224"/>
      <c r="ADV37" s="224"/>
      <c r="ADW37" s="224"/>
      <c r="ADX37" s="224"/>
      <c r="ADY37" s="224"/>
      <c r="ADZ37" s="224"/>
      <c r="AEA37" s="224"/>
      <c r="AEB37" s="224"/>
      <c r="AEC37" s="224"/>
      <c r="AED37" s="224"/>
      <c r="AEE37" s="224"/>
      <c r="AEF37" s="224"/>
      <c r="AEG37" s="224"/>
      <c r="AEH37" s="224"/>
      <c r="AEI37" s="224"/>
      <c r="AEJ37" s="224"/>
      <c r="AEK37" s="224"/>
      <c r="AEL37" s="224"/>
      <c r="AEM37" s="224"/>
      <c r="AEN37" s="224"/>
      <c r="AEO37" s="224"/>
      <c r="AEP37" s="224"/>
      <c r="AEQ37" s="224"/>
      <c r="AER37" s="224"/>
      <c r="AES37" s="224"/>
      <c r="AET37" s="224"/>
      <c r="AEU37" s="224"/>
      <c r="AEV37" s="224"/>
      <c r="AEW37" s="224"/>
      <c r="AEX37" s="224"/>
      <c r="AEY37" s="224"/>
      <c r="AEZ37" s="224"/>
      <c r="AFA37" s="224"/>
      <c r="AFB37" s="224"/>
      <c r="AFC37" s="224"/>
      <c r="AFD37" s="224"/>
      <c r="AFE37" s="224"/>
      <c r="AFF37" s="224"/>
      <c r="AFG37" s="224"/>
      <c r="AFH37" s="224"/>
      <c r="AFI37" s="224"/>
      <c r="AFJ37" s="224"/>
      <c r="AFK37" s="224"/>
      <c r="AFL37" s="224"/>
      <c r="AFM37" s="224"/>
      <c r="AFN37" s="224"/>
      <c r="AFO37" s="224"/>
      <c r="AFP37" s="224"/>
      <c r="AFQ37" s="224"/>
      <c r="AFR37" s="224"/>
      <c r="AFS37" s="224"/>
      <c r="AFT37" s="224"/>
      <c r="AFU37" s="224"/>
      <c r="AFV37" s="224"/>
      <c r="AFW37" s="224"/>
      <c r="AFX37" s="224"/>
      <c r="AFY37" s="224"/>
      <c r="AFZ37" s="224"/>
      <c r="AGA37" s="224"/>
      <c r="AGB37" s="224"/>
      <c r="AGC37" s="224"/>
      <c r="AGD37" s="224"/>
      <c r="AGE37" s="224"/>
      <c r="AGF37" s="224"/>
      <c r="AGG37" s="224"/>
      <c r="AGH37" s="224"/>
      <c r="AGI37" s="224"/>
      <c r="AGJ37" s="224"/>
      <c r="AGK37" s="224"/>
      <c r="AGL37" s="224"/>
      <c r="AGM37" s="224"/>
      <c r="AGN37" s="224"/>
      <c r="AGO37" s="224"/>
      <c r="AGP37" s="224"/>
      <c r="AGQ37" s="224"/>
      <c r="AGR37" s="224"/>
      <c r="AGS37" s="224"/>
      <c r="AGT37" s="224"/>
      <c r="AGU37" s="224"/>
      <c r="AGV37" s="224"/>
      <c r="AGW37" s="224"/>
      <c r="AGX37" s="224"/>
      <c r="AGY37" s="224"/>
      <c r="AGZ37" s="224"/>
      <c r="AHA37" s="224"/>
      <c r="AHB37" s="224"/>
      <c r="AHC37" s="224"/>
      <c r="AHD37" s="224"/>
      <c r="AHE37" s="224"/>
      <c r="AHF37" s="224"/>
      <c r="AHG37" s="224"/>
      <c r="AHH37" s="224"/>
      <c r="AHI37" s="224"/>
      <c r="AHJ37" s="224"/>
      <c r="AHK37" s="224"/>
      <c r="AHL37" s="224"/>
      <c r="AHM37" s="224"/>
      <c r="AHN37" s="224"/>
      <c r="AHO37" s="224"/>
      <c r="AHP37" s="224"/>
      <c r="AHQ37" s="224"/>
      <c r="AHR37" s="224"/>
      <c r="AHS37" s="224"/>
      <c r="AHT37" s="224"/>
      <c r="AHU37" s="224"/>
      <c r="AHV37" s="224"/>
      <c r="AHW37" s="224"/>
      <c r="AHX37" s="224"/>
      <c r="AHY37" s="224"/>
      <c r="AHZ37" s="224"/>
      <c r="AIA37" s="224"/>
      <c r="AIB37" s="224"/>
      <c r="AIC37" s="224"/>
      <c r="AID37" s="224"/>
      <c r="AIE37" s="224"/>
      <c r="AIF37" s="224"/>
      <c r="AIG37" s="224"/>
      <c r="AIH37" s="224"/>
      <c r="AII37" s="224"/>
      <c r="AIJ37" s="224"/>
      <c r="AIK37" s="224"/>
      <c r="AIL37" s="224"/>
      <c r="AIM37" s="224"/>
      <c r="AIN37" s="224"/>
      <c r="AIO37" s="224"/>
      <c r="AIP37" s="224"/>
      <c r="AIQ37" s="224"/>
      <c r="AIR37" s="224"/>
      <c r="AIS37" s="224"/>
      <c r="AIT37" s="224"/>
      <c r="AIU37" s="224"/>
      <c r="AIV37" s="224"/>
      <c r="AIW37" s="224"/>
      <c r="AIX37" s="224"/>
      <c r="AIY37" s="224"/>
      <c r="AIZ37" s="224"/>
      <c r="AJA37" s="224"/>
      <c r="AJB37" s="224"/>
      <c r="AJC37" s="224"/>
      <c r="AJD37" s="224"/>
      <c r="AJE37" s="224"/>
      <c r="AJF37" s="224"/>
      <c r="AJG37" s="224"/>
      <c r="AJH37" s="224"/>
      <c r="AJI37" s="224"/>
      <c r="AJJ37" s="224"/>
      <c r="AJK37" s="224"/>
      <c r="AJL37" s="224"/>
      <c r="AJM37" s="224"/>
      <c r="AJN37" s="224"/>
      <c r="AJO37" s="224"/>
      <c r="AJP37" s="224"/>
      <c r="AJQ37" s="224"/>
      <c r="AJR37" s="224"/>
      <c r="AJS37" s="224"/>
      <c r="AJT37" s="224"/>
      <c r="AJU37" s="224"/>
      <c r="AJV37" s="224"/>
      <c r="AJW37" s="224"/>
      <c r="AJX37" s="224"/>
      <c r="AJY37" s="224"/>
      <c r="AJZ37" s="224"/>
      <c r="AKA37" s="224"/>
      <c r="AKB37" s="224"/>
      <c r="AKC37" s="224"/>
      <c r="AKD37" s="224"/>
      <c r="AKE37" s="224"/>
      <c r="AKF37" s="224"/>
      <c r="AKG37" s="224"/>
      <c r="AKH37" s="224"/>
      <c r="AKI37" s="224"/>
      <c r="AKJ37" s="224"/>
      <c r="AKK37" s="224"/>
      <c r="AKL37" s="224"/>
      <c r="AKM37" s="224"/>
      <c r="AKN37" s="224"/>
      <c r="AKO37" s="224"/>
      <c r="AKP37" s="224"/>
      <c r="AKQ37" s="224"/>
      <c r="AKR37" s="224"/>
      <c r="AKS37" s="224"/>
      <c r="AKT37" s="224"/>
      <c r="AKU37" s="224"/>
      <c r="AKV37" s="224"/>
      <c r="AKW37" s="224"/>
      <c r="AKX37" s="224"/>
      <c r="AKY37" s="224"/>
      <c r="AKZ37" s="224"/>
      <c r="ALA37" s="224"/>
      <c r="ALB37" s="224"/>
      <c r="ALC37" s="224"/>
      <c r="ALD37" s="224"/>
      <c r="ALE37" s="224"/>
      <c r="ALF37" s="224"/>
      <c r="ALG37" s="224"/>
      <c r="ALH37" s="224"/>
      <c r="ALI37" s="224"/>
      <c r="ALJ37" s="224"/>
      <c r="ALK37" s="224"/>
      <c r="ALL37" s="224"/>
      <c r="ALM37" s="224"/>
      <c r="ALN37" s="224"/>
      <c r="ALO37" s="224"/>
      <c r="ALP37" s="224"/>
      <c r="ALQ37" s="224"/>
      <c r="ALR37" s="224"/>
      <c r="ALS37" s="224"/>
      <c r="ALT37" s="224"/>
      <c r="ALU37" s="224"/>
      <c r="ALV37" s="224"/>
      <c r="ALW37" s="224"/>
      <c r="ALX37" s="224"/>
      <c r="ALY37" s="224"/>
      <c r="ALZ37" s="224"/>
      <c r="AMA37" s="224"/>
      <c r="AMB37" s="224"/>
      <c r="AMC37" s="224"/>
      <c r="AMD37" s="224"/>
      <c r="AME37" s="224"/>
      <c r="AMF37" s="224"/>
      <c r="AMG37" s="224"/>
      <c r="AMH37" s="224"/>
      <c r="AMI37" s="224"/>
      <c r="AMJ37" s="224"/>
      <c r="AMK37" s="224"/>
      <c r="AML37" s="224"/>
      <c r="AMM37" s="224"/>
      <c r="AMN37" s="224"/>
      <c r="AMO37" s="224"/>
      <c r="AMP37" s="224"/>
      <c r="AMQ37" s="224"/>
      <c r="AMR37" s="224"/>
      <c r="AMS37" s="224"/>
      <c r="AMT37" s="224"/>
      <c r="AMU37" s="224"/>
      <c r="AMV37" s="224"/>
      <c r="AMW37" s="224"/>
      <c r="AMX37" s="224"/>
      <c r="AMY37" s="224"/>
      <c r="AMZ37" s="224"/>
      <c r="ANA37" s="224"/>
      <c r="ANB37" s="224"/>
      <c r="ANC37" s="224"/>
      <c r="AND37" s="224"/>
      <c r="ANE37" s="224"/>
      <c r="ANF37" s="224"/>
      <c r="ANG37" s="224"/>
      <c r="ANH37" s="224"/>
      <c r="ANI37" s="224"/>
      <c r="ANJ37" s="224"/>
      <c r="ANK37" s="224"/>
      <c r="ANL37" s="224"/>
      <c r="ANM37" s="224"/>
      <c r="ANN37" s="224"/>
      <c r="ANO37" s="224"/>
      <c r="ANP37" s="224"/>
      <c r="ANQ37" s="224"/>
      <c r="ANR37" s="224"/>
      <c r="ANS37" s="224"/>
      <c r="ANT37" s="224"/>
      <c r="ANU37" s="224"/>
      <c r="ANV37" s="224"/>
      <c r="ANW37" s="224"/>
      <c r="ANX37" s="224"/>
      <c r="ANY37" s="224"/>
      <c r="ANZ37" s="224"/>
      <c r="AOA37" s="224"/>
      <c r="AOB37" s="224"/>
      <c r="AOC37" s="224"/>
      <c r="AOD37" s="224"/>
      <c r="AOE37" s="224"/>
      <c r="AOF37" s="224"/>
      <c r="AOG37" s="224"/>
      <c r="AOH37" s="224"/>
      <c r="AOI37" s="224"/>
      <c r="AOJ37" s="224"/>
      <c r="AOK37" s="224"/>
      <c r="AOL37" s="224"/>
      <c r="AOM37" s="224"/>
      <c r="AON37" s="224"/>
      <c r="AOO37" s="224"/>
      <c r="AOP37" s="224"/>
      <c r="AOQ37" s="224"/>
      <c r="AOR37" s="224"/>
      <c r="AOS37" s="224"/>
      <c r="AOT37" s="224"/>
      <c r="AOU37" s="224"/>
      <c r="AOV37" s="224"/>
      <c r="AOW37" s="224"/>
      <c r="AOX37" s="224"/>
      <c r="AOY37" s="224"/>
      <c r="AOZ37" s="224"/>
      <c r="APA37" s="224"/>
      <c r="APB37" s="224"/>
      <c r="APC37" s="224"/>
      <c r="APD37" s="224"/>
      <c r="APE37" s="224"/>
      <c r="APF37" s="224"/>
      <c r="APG37" s="224"/>
      <c r="APH37" s="224"/>
      <c r="API37" s="224"/>
      <c r="APJ37" s="224"/>
      <c r="APK37" s="224"/>
      <c r="APL37" s="224"/>
      <c r="APM37" s="224"/>
      <c r="APN37" s="224"/>
      <c r="APO37" s="224"/>
      <c r="APP37" s="224"/>
      <c r="APQ37" s="224"/>
      <c r="APR37" s="224"/>
      <c r="APS37" s="224"/>
      <c r="APT37" s="224"/>
      <c r="APU37" s="224"/>
      <c r="APV37" s="224"/>
      <c r="APW37" s="224"/>
      <c r="APX37" s="224"/>
      <c r="APY37" s="224"/>
      <c r="APZ37" s="224"/>
      <c r="AQA37" s="224"/>
      <c r="AQB37" s="224"/>
      <c r="AQC37" s="224"/>
      <c r="AQD37" s="224"/>
      <c r="AQE37" s="224"/>
      <c r="AQF37" s="224"/>
      <c r="AQG37" s="224"/>
      <c r="AQH37" s="224"/>
      <c r="AQI37" s="224"/>
      <c r="AQJ37" s="224"/>
      <c r="AQK37" s="224"/>
      <c r="AQL37" s="224"/>
      <c r="AQM37" s="224"/>
      <c r="AQN37" s="224"/>
      <c r="AQO37" s="224"/>
      <c r="AQP37" s="224"/>
      <c r="AQQ37" s="224"/>
      <c r="AQR37" s="224"/>
      <c r="AQS37" s="224"/>
      <c r="AQT37" s="224"/>
      <c r="AQU37" s="224"/>
      <c r="AQV37" s="224"/>
      <c r="AQW37" s="224"/>
      <c r="AQX37" s="224"/>
      <c r="AQY37" s="224"/>
      <c r="AQZ37" s="224"/>
      <c r="ARA37" s="224"/>
      <c r="ARB37" s="224"/>
      <c r="ARC37" s="224"/>
      <c r="ARD37" s="224"/>
      <c r="ARE37" s="224"/>
      <c r="ARF37" s="224"/>
      <c r="ARG37" s="224"/>
      <c r="ARH37" s="224"/>
      <c r="ARI37" s="224"/>
      <c r="ARJ37" s="224"/>
      <c r="ARK37" s="224"/>
      <c r="ARL37" s="224"/>
      <c r="ARM37" s="224"/>
      <c r="ARN37" s="224"/>
      <c r="ARO37" s="224"/>
      <c r="ARP37" s="224"/>
      <c r="ARQ37" s="224"/>
      <c r="ARR37" s="224"/>
      <c r="ARS37" s="224"/>
      <c r="ART37" s="224"/>
      <c r="ARU37" s="224"/>
      <c r="ARV37" s="224"/>
      <c r="ARW37" s="224"/>
      <c r="ARX37" s="224"/>
      <c r="ARY37" s="224"/>
      <c r="ARZ37" s="224"/>
      <c r="ASA37" s="224"/>
      <c r="ASB37" s="224"/>
      <c r="ASC37" s="224"/>
      <c r="ASD37" s="224"/>
      <c r="ASE37" s="224"/>
      <c r="ASF37" s="224"/>
      <c r="ASG37" s="224"/>
      <c r="ASH37" s="224"/>
      <c r="ASI37" s="224"/>
      <c r="ASJ37" s="224"/>
      <c r="ASK37" s="224"/>
      <c r="ASL37" s="224"/>
      <c r="ASM37" s="224"/>
      <c r="ASN37" s="224"/>
      <c r="ASO37" s="224"/>
      <c r="ASP37" s="224"/>
      <c r="ASQ37" s="224"/>
      <c r="ASR37" s="224"/>
      <c r="ASS37" s="224"/>
      <c r="AST37" s="224"/>
      <c r="ASU37" s="224"/>
      <c r="ASV37" s="224"/>
      <c r="ASW37" s="224"/>
      <c r="ASX37" s="224"/>
      <c r="ASY37" s="224"/>
      <c r="ASZ37" s="224"/>
      <c r="ATA37" s="224"/>
      <c r="ATB37" s="224"/>
      <c r="ATC37" s="224"/>
      <c r="ATD37" s="224"/>
      <c r="ATE37" s="224"/>
      <c r="ATF37" s="224"/>
      <c r="ATG37" s="224"/>
      <c r="ATH37" s="224"/>
      <c r="ATI37" s="224"/>
      <c r="ATJ37" s="224"/>
      <c r="ATK37" s="224"/>
      <c r="ATL37" s="224"/>
      <c r="ATM37" s="224"/>
      <c r="ATN37" s="224"/>
      <c r="ATO37" s="224"/>
      <c r="ATP37" s="224"/>
      <c r="ATQ37" s="224"/>
      <c r="ATR37" s="224"/>
      <c r="ATS37" s="224"/>
      <c r="ATT37" s="224"/>
      <c r="ATU37" s="224"/>
      <c r="ATV37" s="224"/>
      <c r="ATW37" s="224"/>
      <c r="ATX37" s="224"/>
      <c r="ATY37" s="224"/>
      <c r="ATZ37" s="224"/>
      <c r="AUA37" s="224"/>
      <c r="AUB37" s="224"/>
      <c r="AUC37" s="224"/>
      <c r="AUD37" s="224"/>
      <c r="AUE37" s="224"/>
      <c r="AUF37" s="224"/>
      <c r="AUG37" s="224"/>
      <c r="AUH37" s="224"/>
      <c r="AUI37" s="224"/>
      <c r="AUJ37" s="224"/>
      <c r="AUK37" s="224"/>
      <c r="AUL37" s="224"/>
      <c r="AUM37" s="224"/>
      <c r="AUN37" s="224"/>
      <c r="AUO37" s="224"/>
      <c r="AUP37" s="224"/>
      <c r="AUQ37" s="224"/>
      <c r="AUR37" s="224"/>
      <c r="AUS37" s="224"/>
      <c r="AUT37" s="224"/>
      <c r="AUU37" s="224"/>
      <c r="AUV37" s="224"/>
      <c r="AUW37" s="224"/>
      <c r="AUX37" s="224"/>
      <c r="AUY37" s="224"/>
      <c r="AUZ37" s="224"/>
      <c r="AVA37" s="224"/>
      <c r="AVB37" s="224"/>
      <c r="AVC37" s="224"/>
      <c r="AVD37" s="224"/>
      <c r="AVE37" s="224"/>
      <c r="AVF37" s="224"/>
      <c r="AVG37" s="224"/>
      <c r="AVH37" s="224"/>
      <c r="AVI37" s="224"/>
      <c r="AVJ37" s="224"/>
      <c r="AVK37" s="224"/>
      <c r="AVL37" s="224"/>
      <c r="AVM37" s="224"/>
      <c r="AVN37" s="224"/>
      <c r="AVO37" s="224"/>
      <c r="AVP37" s="224"/>
      <c r="AVQ37" s="224"/>
      <c r="AVR37" s="224"/>
      <c r="AVS37" s="224"/>
      <c r="AVT37" s="224"/>
      <c r="AVU37" s="224"/>
      <c r="AVV37" s="224"/>
      <c r="AVW37" s="224"/>
      <c r="AVX37" s="224"/>
      <c r="AVY37" s="224"/>
      <c r="AVZ37" s="224"/>
      <c r="AWA37" s="224"/>
      <c r="AWB37" s="224"/>
      <c r="AWC37" s="224"/>
      <c r="AWD37" s="224"/>
      <c r="AWE37" s="224"/>
      <c r="AWF37" s="224"/>
      <c r="AWG37" s="224"/>
      <c r="AWH37" s="224"/>
      <c r="AWI37" s="224"/>
      <c r="AWJ37" s="224"/>
      <c r="AWK37" s="224"/>
      <c r="AWL37" s="224"/>
      <c r="AWM37" s="224"/>
      <c r="AWN37" s="224"/>
      <c r="AWO37" s="224"/>
      <c r="AWP37" s="224"/>
      <c r="AWQ37" s="224"/>
      <c r="AWR37" s="224"/>
      <c r="AWS37" s="224"/>
      <c r="AWT37" s="224"/>
      <c r="AWU37" s="224"/>
      <c r="AWV37" s="224"/>
      <c r="AWW37" s="224"/>
      <c r="AWX37" s="224"/>
      <c r="AWY37" s="224"/>
      <c r="AWZ37" s="224"/>
      <c r="AXA37" s="224"/>
      <c r="AXB37" s="224"/>
      <c r="AXC37" s="224"/>
      <c r="AXD37" s="224"/>
      <c r="AXE37" s="224"/>
      <c r="AXF37" s="224"/>
      <c r="AXG37" s="224"/>
      <c r="AXH37" s="224"/>
      <c r="AXI37" s="224"/>
      <c r="AXJ37" s="224"/>
      <c r="AXK37" s="224"/>
      <c r="AXL37" s="224"/>
      <c r="AXM37" s="224"/>
      <c r="AXN37" s="224"/>
      <c r="AXO37" s="224"/>
      <c r="AXP37" s="224"/>
      <c r="AXQ37" s="224"/>
      <c r="AXR37" s="224"/>
      <c r="AXS37" s="224"/>
      <c r="AXT37" s="224"/>
      <c r="AXU37" s="224"/>
      <c r="AXV37" s="224"/>
      <c r="AXW37" s="224"/>
      <c r="AXX37" s="224"/>
      <c r="AXY37" s="224"/>
      <c r="AXZ37" s="224"/>
      <c r="AYA37" s="224"/>
      <c r="AYB37" s="224"/>
      <c r="AYC37" s="224"/>
      <c r="AYD37" s="224"/>
      <c r="AYE37" s="224"/>
      <c r="AYF37" s="224"/>
      <c r="AYG37" s="224"/>
      <c r="AYH37" s="224"/>
      <c r="AYI37" s="224"/>
      <c r="AYJ37" s="224"/>
      <c r="AYK37" s="224"/>
      <c r="AYL37" s="224"/>
      <c r="AYM37" s="224"/>
      <c r="AYN37" s="224"/>
      <c r="AYO37" s="224"/>
      <c r="AYP37" s="224"/>
      <c r="AYQ37" s="224"/>
      <c r="AYR37" s="224"/>
      <c r="AYS37" s="224"/>
      <c r="AYT37" s="224"/>
      <c r="AYU37" s="224"/>
      <c r="AYV37" s="224"/>
      <c r="AYW37" s="224"/>
      <c r="AYX37" s="224"/>
      <c r="AYY37" s="224"/>
      <c r="AYZ37" s="224"/>
      <c r="AZA37" s="224"/>
      <c r="AZB37" s="224"/>
      <c r="AZC37" s="224"/>
      <c r="AZD37" s="224"/>
      <c r="AZE37" s="224"/>
      <c r="AZF37" s="224"/>
      <c r="AZG37" s="224"/>
      <c r="AZH37" s="224"/>
      <c r="AZI37" s="224"/>
      <c r="AZJ37" s="224"/>
      <c r="AZK37" s="224"/>
      <c r="AZL37" s="224"/>
      <c r="AZM37" s="224"/>
      <c r="AZN37" s="224"/>
      <c r="AZO37" s="224"/>
      <c r="AZP37" s="224"/>
      <c r="AZQ37" s="224"/>
      <c r="AZR37" s="224"/>
      <c r="AZS37" s="224"/>
      <c r="AZT37" s="224"/>
      <c r="AZU37" s="224"/>
      <c r="AZV37" s="224"/>
      <c r="AZW37" s="224"/>
      <c r="AZX37" s="224"/>
      <c r="AZY37" s="224"/>
      <c r="AZZ37" s="224"/>
      <c r="BAA37" s="224"/>
      <c r="BAB37" s="224"/>
      <c r="BAC37" s="224"/>
      <c r="BAD37" s="224"/>
      <c r="BAE37" s="224"/>
      <c r="BAF37" s="224"/>
      <c r="BAG37" s="224"/>
      <c r="BAH37" s="224"/>
      <c r="BAI37" s="224"/>
      <c r="BAJ37" s="224"/>
      <c r="BAK37" s="224"/>
      <c r="BAL37" s="224"/>
      <c r="BAM37" s="224"/>
      <c r="BAN37" s="224"/>
      <c r="BAO37" s="224"/>
      <c r="BAP37" s="224"/>
      <c r="BAQ37" s="224"/>
      <c r="BAR37" s="224"/>
      <c r="BAS37" s="224"/>
      <c r="BAT37" s="224"/>
      <c r="BAU37" s="224"/>
      <c r="BAV37" s="224"/>
      <c r="BAW37" s="224"/>
      <c r="BAX37" s="224"/>
      <c r="BAY37" s="224"/>
      <c r="BAZ37" s="224"/>
      <c r="BBA37" s="224"/>
      <c r="BBB37" s="224"/>
      <c r="BBC37" s="224"/>
      <c r="BBD37" s="224"/>
      <c r="BBE37" s="224"/>
      <c r="BBF37" s="224"/>
      <c r="BBG37" s="224"/>
      <c r="BBH37" s="224"/>
      <c r="BBI37" s="224"/>
      <c r="BBJ37" s="224"/>
      <c r="BBK37" s="224"/>
      <c r="BBL37" s="224"/>
      <c r="BBM37" s="224"/>
      <c r="BBN37" s="224"/>
      <c r="BBO37" s="224"/>
      <c r="BBP37" s="224"/>
      <c r="BBQ37" s="224"/>
      <c r="BBR37" s="224"/>
      <c r="BBS37" s="224"/>
      <c r="BBT37" s="224"/>
      <c r="BBU37" s="224"/>
      <c r="BBV37" s="224"/>
      <c r="BBW37" s="224"/>
      <c r="BBX37" s="224"/>
      <c r="BBY37" s="224"/>
      <c r="BBZ37" s="224"/>
      <c r="BCA37" s="224"/>
      <c r="BCB37" s="224"/>
      <c r="BCC37" s="224"/>
      <c r="BCD37" s="224"/>
      <c r="BCE37" s="224"/>
      <c r="BCF37" s="224"/>
      <c r="BCG37" s="224"/>
      <c r="BCH37" s="224"/>
      <c r="BCI37" s="224"/>
      <c r="BCJ37" s="224"/>
      <c r="BCK37" s="224"/>
      <c r="BCL37" s="224"/>
      <c r="BCM37" s="224"/>
      <c r="BCN37" s="224"/>
      <c r="BCO37" s="224"/>
      <c r="BCP37" s="224"/>
      <c r="BCQ37" s="224"/>
      <c r="BCR37" s="224"/>
      <c r="BCS37" s="224"/>
      <c r="BCT37" s="224"/>
      <c r="BCU37" s="224"/>
      <c r="BCV37" s="224"/>
      <c r="BCW37" s="224"/>
      <c r="BCX37" s="224"/>
      <c r="BCY37" s="224"/>
      <c r="BCZ37" s="224"/>
      <c r="BDA37" s="224"/>
      <c r="BDB37" s="224"/>
      <c r="BDC37" s="224"/>
      <c r="BDD37" s="224"/>
      <c r="BDE37" s="224"/>
      <c r="BDF37" s="224"/>
      <c r="BDG37" s="224"/>
      <c r="BDH37" s="224"/>
      <c r="BDI37" s="224"/>
      <c r="BDJ37" s="224"/>
      <c r="BDK37" s="224"/>
      <c r="BDL37" s="224"/>
      <c r="BDM37" s="224"/>
      <c r="BDN37" s="224"/>
      <c r="BDO37" s="224"/>
      <c r="BDP37" s="224"/>
      <c r="BDQ37" s="224"/>
      <c r="BDR37" s="224"/>
      <c r="BDS37" s="224"/>
      <c r="BDT37" s="224"/>
      <c r="BDU37" s="224"/>
      <c r="BDV37" s="224"/>
      <c r="BDW37" s="224"/>
      <c r="BDX37" s="224"/>
      <c r="BDY37" s="224"/>
      <c r="BDZ37" s="224"/>
      <c r="BEA37" s="224"/>
      <c r="BEB37" s="224"/>
      <c r="BEC37" s="224"/>
      <c r="BED37" s="224"/>
      <c r="BEE37" s="224"/>
      <c r="BEF37" s="224"/>
      <c r="BEG37" s="224"/>
      <c r="BEH37" s="224"/>
      <c r="BEI37" s="224"/>
      <c r="BEJ37" s="224"/>
      <c r="BEK37" s="224"/>
      <c r="BEL37" s="224"/>
      <c r="BEM37" s="224"/>
      <c r="BEN37" s="224"/>
      <c r="BEO37" s="224"/>
      <c r="BEP37" s="224"/>
      <c r="BEQ37" s="224"/>
      <c r="BER37" s="224"/>
      <c r="BES37" s="224"/>
      <c r="BET37" s="224"/>
      <c r="BEU37" s="224"/>
      <c r="BEV37" s="224"/>
      <c r="BEW37" s="224"/>
      <c r="BEX37" s="224"/>
      <c r="BEY37" s="224"/>
      <c r="BEZ37" s="224"/>
      <c r="BFA37" s="224"/>
      <c r="BFB37" s="224"/>
      <c r="BFC37" s="224"/>
      <c r="BFD37" s="224"/>
      <c r="BFE37" s="224"/>
      <c r="BFF37" s="224"/>
      <c r="BFG37" s="224"/>
      <c r="BFH37" s="224"/>
      <c r="BFI37" s="224"/>
      <c r="BFJ37" s="224"/>
      <c r="BFK37" s="224"/>
      <c r="BFL37" s="224"/>
      <c r="BFM37" s="224"/>
      <c r="BFN37" s="224"/>
      <c r="BFO37" s="224"/>
      <c r="BFP37" s="224"/>
      <c r="BFQ37" s="224"/>
      <c r="BFR37" s="224"/>
      <c r="BFS37" s="224"/>
      <c r="BFT37" s="224"/>
      <c r="BFU37" s="224"/>
      <c r="BFV37" s="224"/>
      <c r="BFW37" s="224"/>
      <c r="BFX37" s="224"/>
      <c r="BFY37" s="224"/>
      <c r="BFZ37" s="224"/>
      <c r="BGA37" s="224"/>
      <c r="BGB37" s="224"/>
      <c r="BGC37" s="224"/>
      <c r="BGD37" s="224"/>
      <c r="BGE37" s="224"/>
      <c r="BGF37" s="224"/>
      <c r="BGG37" s="224"/>
      <c r="BGH37" s="224"/>
      <c r="BGI37" s="224"/>
      <c r="BGJ37" s="224"/>
      <c r="BGK37" s="224"/>
      <c r="BGL37" s="224"/>
      <c r="BGM37" s="224"/>
      <c r="BGN37" s="224"/>
      <c r="BGO37" s="224"/>
      <c r="BGP37" s="224"/>
      <c r="BGQ37" s="224"/>
      <c r="BGR37" s="224"/>
      <c r="BGS37" s="224"/>
      <c r="BGT37" s="224"/>
      <c r="BGU37" s="224"/>
      <c r="BGV37" s="224"/>
      <c r="BGW37" s="224"/>
      <c r="BGX37" s="224"/>
      <c r="BGY37" s="224"/>
      <c r="BGZ37" s="224"/>
      <c r="BHA37" s="224"/>
      <c r="BHB37" s="224"/>
      <c r="BHC37" s="224"/>
      <c r="BHD37" s="224"/>
      <c r="BHE37" s="224"/>
      <c r="BHF37" s="224"/>
      <c r="BHG37" s="224"/>
      <c r="BHH37" s="224"/>
      <c r="BHI37" s="224"/>
      <c r="BHJ37" s="224"/>
      <c r="BHK37" s="224"/>
      <c r="BHL37" s="224"/>
      <c r="BHM37" s="224"/>
      <c r="BHN37" s="224"/>
      <c r="BHO37" s="224"/>
      <c r="BHP37" s="224"/>
      <c r="BHQ37" s="224"/>
      <c r="BHR37" s="224"/>
      <c r="BHS37" s="224"/>
      <c r="BHT37" s="224"/>
      <c r="BHU37" s="224"/>
      <c r="BHV37" s="224"/>
      <c r="BHW37" s="224"/>
      <c r="BHX37" s="224"/>
      <c r="BHY37" s="224"/>
      <c r="BHZ37" s="224"/>
      <c r="BIA37" s="224"/>
      <c r="BIB37" s="224"/>
      <c r="BIC37" s="224"/>
      <c r="BID37" s="224"/>
      <c r="BIE37" s="224"/>
      <c r="BIF37" s="224"/>
      <c r="BIG37" s="224"/>
      <c r="BIH37" s="224"/>
      <c r="BII37" s="224"/>
      <c r="BIJ37" s="224"/>
      <c r="BIK37" s="224"/>
      <c r="BIL37" s="224"/>
      <c r="BIM37" s="224"/>
      <c r="BIN37" s="224"/>
      <c r="BIO37" s="224"/>
      <c r="BIP37" s="224"/>
      <c r="BIQ37" s="224"/>
      <c r="BIR37" s="224"/>
      <c r="BIS37" s="224"/>
      <c r="BIT37" s="224"/>
      <c r="BIU37" s="224"/>
      <c r="BIV37" s="224"/>
      <c r="BIW37" s="224"/>
      <c r="BIX37" s="224"/>
      <c r="BIY37" s="224"/>
      <c r="BIZ37" s="224"/>
      <c r="BJA37" s="224"/>
      <c r="BJB37" s="224"/>
      <c r="BJC37" s="224"/>
      <c r="BJD37" s="224"/>
      <c r="BJE37" s="224"/>
      <c r="BJF37" s="224"/>
      <c r="BJG37" s="224"/>
      <c r="BJH37" s="224"/>
      <c r="BJI37" s="224"/>
      <c r="BJJ37" s="224"/>
      <c r="BJK37" s="224"/>
      <c r="BJL37" s="224"/>
      <c r="BJM37" s="224"/>
      <c r="BJN37" s="224"/>
      <c r="BJO37" s="224"/>
      <c r="BJP37" s="224"/>
      <c r="BJQ37" s="224"/>
      <c r="BJR37" s="224"/>
      <c r="BJS37" s="224"/>
      <c r="BJT37" s="224"/>
      <c r="BJU37" s="224"/>
      <c r="BJV37" s="224"/>
      <c r="BJW37" s="224"/>
      <c r="BJX37" s="224"/>
      <c r="BJY37" s="224"/>
      <c r="BJZ37" s="224"/>
      <c r="BKA37" s="224"/>
      <c r="BKB37" s="224"/>
      <c r="BKC37" s="224"/>
      <c r="BKD37" s="224"/>
      <c r="BKE37" s="224"/>
      <c r="BKF37" s="224"/>
      <c r="BKG37" s="224"/>
      <c r="BKH37" s="224"/>
      <c r="BKI37" s="224"/>
      <c r="BKJ37" s="224"/>
      <c r="BKK37" s="224"/>
      <c r="BKL37" s="224"/>
      <c r="BKM37" s="224"/>
      <c r="BKN37" s="224"/>
      <c r="BKO37" s="224"/>
      <c r="BKP37" s="224"/>
      <c r="BKQ37" s="224"/>
      <c r="BKR37" s="224"/>
      <c r="BKS37" s="224"/>
      <c r="BKT37" s="224"/>
      <c r="BKU37" s="224"/>
      <c r="BKV37" s="224"/>
      <c r="BKW37" s="224"/>
      <c r="BKX37" s="224"/>
      <c r="BKY37" s="224"/>
      <c r="BKZ37" s="224"/>
      <c r="BLA37" s="224"/>
      <c r="BLB37" s="224"/>
      <c r="BLC37" s="224"/>
      <c r="BLD37" s="224"/>
      <c r="BLE37" s="224"/>
      <c r="BLF37" s="224"/>
      <c r="BLG37" s="224"/>
      <c r="BLH37" s="224"/>
      <c r="BLI37" s="224"/>
      <c r="BLJ37" s="224"/>
      <c r="BLK37" s="224"/>
      <c r="BLL37" s="224"/>
      <c r="BLM37" s="224"/>
      <c r="BLN37" s="224"/>
      <c r="BLO37" s="224"/>
      <c r="BLP37" s="224"/>
      <c r="BLQ37" s="224"/>
      <c r="BLR37" s="224"/>
      <c r="BLS37" s="224"/>
      <c r="BLT37" s="224"/>
      <c r="BLU37" s="224"/>
      <c r="BLV37" s="224"/>
      <c r="BLW37" s="224"/>
      <c r="BLX37" s="224"/>
      <c r="BLY37" s="224"/>
      <c r="BLZ37" s="224"/>
      <c r="BMA37" s="224"/>
      <c r="BMB37" s="224"/>
      <c r="BMC37" s="224"/>
      <c r="BMD37" s="224"/>
      <c r="BME37" s="224"/>
      <c r="BMF37" s="224"/>
      <c r="BMG37" s="224"/>
      <c r="BMH37" s="224"/>
      <c r="BMI37" s="224"/>
      <c r="BMJ37" s="224"/>
      <c r="BMK37" s="224"/>
      <c r="BML37" s="224"/>
      <c r="BMM37" s="224"/>
      <c r="BMN37" s="224"/>
      <c r="BMO37" s="224"/>
      <c r="BMP37" s="224"/>
      <c r="BMQ37" s="224"/>
      <c r="BMR37" s="224"/>
      <c r="BMS37" s="224"/>
      <c r="BMT37" s="224"/>
      <c r="BMU37" s="224"/>
      <c r="BMV37" s="224"/>
      <c r="BMW37" s="224"/>
      <c r="BMX37" s="224"/>
      <c r="BMY37" s="224"/>
      <c r="BMZ37" s="224"/>
      <c r="BNA37" s="224"/>
      <c r="BNB37" s="224"/>
      <c r="BNC37" s="224"/>
      <c r="BND37" s="224"/>
      <c r="BNE37" s="224"/>
      <c r="BNF37" s="224"/>
      <c r="BNG37" s="224"/>
      <c r="BNH37" s="224"/>
      <c r="BNI37" s="224"/>
      <c r="BNJ37" s="224"/>
      <c r="BNK37" s="224"/>
      <c r="BNL37" s="224"/>
      <c r="BNM37" s="224"/>
      <c r="BNN37" s="224"/>
      <c r="BNO37" s="224"/>
      <c r="BNP37" s="224"/>
      <c r="BNQ37" s="224"/>
      <c r="BNR37" s="224"/>
      <c r="BNS37" s="224"/>
      <c r="BNT37" s="224"/>
      <c r="BNU37" s="224"/>
      <c r="BNV37" s="224"/>
      <c r="BNW37" s="224"/>
      <c r="BNX37" s="224"/>
      <c r="BNY37" s="224"/>
      <c r="BNZ37" s="224"/>
      <c r="BOA37" s="224"/>
      <c r="BOB37" s="224"/>
      <c r="BOC37" s="224"/>
      <c r="BOD37" s="224"/>
      <c r="BOE37" s="224"/>
      <c r="BOF37" s="224"/>
      <c r="BOG37" s="224"/>
      <c r="BOH37" s="224"/>
      <c r="BOI37" s="224"/>
      <c r="BOJ37" s="224"/>
      <c r="BOK37" s="224"/>
      <c r="BOL37" s="224"/>
      <c r="BOM37" s="224"/>
      <c r="BON37" s="224"/>
      <c r="BOO37" s="224"/>
      <c r="BOP37" s="224"/>
      <c r="BOQ37" s="224"/>
      <c r="BOR37" s="224"/>
      <c r="BOS37" s="224"/>
      <c r="BOT37" s="224"/>
      <c r="BOU37" s="224"/>
      <c r="BOV37" s="224"/>
      <c r="BOW37" s="224"/>
      <c r="BOX37" s="224"/>
      <c r="BOY37" s="224"/>
      <c r="BOZ37" s="224"/>
      <c r="BPA37" s="224"/>
      <c r="BPB37" s="224"/>
      <c r="BPC37" s="224"/>
      <c r="BPD37" s="224"/>
      <c r="BPE37" s="224"/>
      <c r="BPF37" s="224"/>
      <c r="BPG37" s="224"/>
      <c r="BPH37" s="224"/>
      <c r="BPI37" s="224"/>
      <c r="BPJ37" s="224"/>
      <c r="BPK37" s="224"/>
      <c r="BPL37" s="224"/>
      <c r="BPM37" s="224"/>
      <c r="BPN37" s="224"/>
      <c r="BPO37" s="224"/>
      <c r="BPP37" s="224"/>
      <c r="BPQ37" s="224"/>
      <c r="BPR37" s="224"/>
      <c r="BPS37" s="224"/>
      <c r="BPT37" s="224"/>
      <c r="BPU37" s="224"/>
      <c r="BPV37" s="224"/>
      <c r="BPW37" s="224"/>
      <c r="BPX37" s="224"/>
      <c r="BPY37" s="224"/>
      <c r="BPZ37" s="224"/>
      <c r="BQA37" s="224"/>
      <c r="BQB37" s="224"/>
      <c r="BQC37" s="224"/>
      <c r="BQD37" s="224"/>
      <c r="BQE37" s="224"/>
      <c r="BQF37" s="224"/>
      <c r="BQG37" s="224"/>
      <c r="BQH37" s="224"/>
      <c r="BQI37" s="224"/>
      <c r="BQJ37" s="224"/>
      <c r="BQK37" s="224"/>
      <c r="BQL37" s="224"/>
      <c r="BQM37" s="224"/>
      <c r="BQN37" s="224"/>
      <c r="BQO37" s="224"/>
      <c r="BQP37" s="224"/>
      <c r="BQQ37" s="224"/>
      <c r="BQR37" s="224"/>
      <c r="BQS37" s="224"/>
      <c r="BQT37" s="224"/>
      <c r="BQU37" s="224"/>
      <c r="BQV37" s="224"/>
      <c r="BQW37" s="224"/>
      <c r="BQX37" s="224"/>
      <c r="BQY37" s="224"/>
      <c r="BQZ37" s="224"/>
      <c r="BRA37" s="224"/>
      <c r="BRB37" s="224"/>
      <c r="BRC37" s="224"/>
      <c r="BRD37" s="224"/>
      <c r="BRE37" s="224"/>
      <c r="BRF37" s="224"/>
      <c r="BRG37" s="224"/>
      <c r="BRH37" s="224"/>
      <c r="BRI37" s="224"/>
      <c r="BRJ37" s="224"/>
      <c r="BRK37" s="224"/>
      <c r="BRL37" s="224"/>
      <c r="BRM37" s="224"/>
      <c r="BRN37" s="224"/>
      <c r="BRO37" s="224"/>
      <c r="BRP37" s="224"/>
      <c r="BRQ37" s="224"/>
      <c r="BRR37" s="224"/>
      <c r="BRS37" s="224"/>
      <c r="BRT37" s="224"/>
      <c r="BRU37" s="224"/>
      <c r="BRV37" s="224"/>
      <c r="BRW37" s="224"/>
      <c r="BRX37" s="224"/>
      <c r="BRY37" s="224"/>
      <c r="BRZ37" s="224"/>
      <c r="BSA37" s="224"/>
      <c r="BSB37" s="224"/>
      <c r="BSC37" s="224"/>
      <c r="BSD37" s="224"/>
      <c r="BSE37" s="224"/>
      <c r="BSF37" s="224"/>
      <c r="BSG37" s="224"/>
      <c r="BSH37" s="224"/>
      <c r="BSI37" s="224"/>
      <c r="BSJ37" s="224"/>
      <c r="BSK37" s="224"/>
      <c r="BSL37" s="224"/>
      <c r="BSM37" s="224"/>
      <c r="BSN37" s="224"/>
      <c r="BSO37" s="224"/>
      <c r="BSP37" s="224"/>
      <c r="BSQ37" s="224"/>
      <c r="BSR37" s="224"/>
      <c r="BSS37" s="224"/>
      <c r="BST37" s="224"/>
      <c r="BSU37" s="224"/>
      <c r="BSV37" s="224"/>
      <c r="BSW37" s="224"/>
      <c r="BSX37" s="224"/>
      <c r="BSY37" s="224"/>
      <c r="BSZ37" s="224"/>
      <c r="BTA37" s="224"/>
      <c r="BTB37" s="224"/>
      <c r="BTC37" s="224"/>
      <c r="BTD37" s="224"/>
      <c r="BTE37" s="224"/>
      <c r="BTF37" s="224"/>
      <c r="BTG37" s="224"/>
      <c r="BTH37" s="224"/>
      <c r="BTI37" s="224"/>
      <c r="BTJ37" s="224"/>
      <c r="BTK37" s="224"/>
      <c r="BTL37" s="224"/>
      <c r="BTM37" s="224"/>
      <c r="BTN37" s="224"/>
      <c r="BTO37" s="224"/>
      <c r="BTP37" s="224"/>
      <c r="BTQ37" s="224"/>
      <c r="BTR37" s="224"/>
      <c r="BTS37" s="224"/>
      <c r="BTT37" s="224"/>
      <c r="BTU37" s="224"/>
      <c r="BTV37" s="224"/>
      <c r="BTW37" s="224"/>
      <c r="BTX37" s="224"/>
      <c r="BTY37" s="224"/>
      <c r="BTZ37" s="224"/>
      <c r="BUA37" s="224"/>
      <c r="BUB37" s="224"/>
      <c r="BUC37" s="224"/>
      <c r="BUD37" s="224"/>
      <c r="BUE37" s="224"/>
      <c r="BUF37" s="224"/>
      <c r="BUG37" s="224"/>
      <c r="BUH37" s="224"/>
      <c r="BUI37" s="224"/>
      <c r="BUJ37" s="224"/>
      <c r="BUK37" s="224"/>
      <c r="BUL37" s="224"/>
      <c r="BUM37" s="224"/>
      <c r="BUN37" s="224"/>
      <c r="BUO37" s="224"/>
      <c r="BUP37" s="224"/>
      <c r="BUQ37" s="224"/>
      <c r="BUR37" s="224"/>
      <c r="BUS37" s="224"/>
      <c r="BUT37" s="224"/>
      <c r="BUU37" s="224"/>
      <c r="BUV37" s="224"/>
      <c r="BUW37" s="224"/>
      <c r="BUX37" s="224"/>
      <c r="BUY37" s="224"/>
      <c r="BUZ37" s="224"/>
      <c r="BVA37" s="224"/>
      <c r="BVB37" s="224"/>
      <c r="BVC37" s="224"/>
      <c r="BVD37" s="224"/>
      <c r="BVE37" s="224"/>
      <c r="BVF37" s="224"/>
      <c r="BVG37" s="224"/>
      <c r="BVH37" s="224"/>
      <c r="BVI37" s="224"/>
      <c r="BVJ37" s="224"/>
      <c r="BVK37" s="224"/>
      <c r="BVL37" s="224"/>
      <c r="BVM37" s="224"/>
      <c r="BVN37" s="224"/>
      <c r="BVO37" s="224"/>
      <c r="BVP37" s="224"/>
      <c r="BVQ37" s="224"/>
      <c r="BVR37" s="224"/>
      <c r="BVS37" s="224"/>
      <c r="BVT37" s="224"/>
      <c r="BVU37" s="224"/>
      <c r="BVV37" s="224"/>
      <c r="BVW37" s="224"/>
      <c r="BVX37" s="224"/>
      <c r="BVY37" s="224"/>
      <c r="BVZ37" s="224"/>
      <c r="BWA37" s="224"/>
      <c r="BWB37" s="224"/>
      <c r="BWC37" s="224"/>
      <c r="BWD37" s="224"/>
      <c r="BWE37" s="224"/>
      <c r="BWF37" s="224"/>
      <c r="BWG37" s="224"/>
      <c r="BWH37" s="224"/>
      <c r="BWI37" s="224"/>
      <c r="BWJ37" s="224"/>
      <c r="BWK37" s="224"/>
      <c r="BWL37" s="224"/>
      <c r="BWM37" s="224"/>
      <c r="BWN37" s="224"/>
      <c r="BWO37" s="224"/>
      <c r="BWP37" s="224"/>
      <c r="BWQ37" s="224"/>
      <c r="BWR37" s="224"/>
      <c r="BWS37" s="224"/>
      <c r="BWT37" s="224"/>
      <c r="BWU37" s="224"/>
      <c r="BWV37" s="224"/>
      <c r="BWW37" s="224"/>
      <c r="BWX37" s="224"/>
      <c r="BWY37" s="224"/>
      <c r="BWZ37" s="224"/>
      <c r="BXA37" s="224"/>
      <c r="BXB37" s="224"/>
      <c r="BXC37" s="224"/>
      <c r="BXD37" s="224"/>
      <c r="BXE37" s="224"/>
      <c r="BXF37" s="224"/>
      <c r="BXG37" s="224"/>
      <c r="BXH37" s="224"/>
      <c r="BXI37" s="224"/>
      <c r="BXJ37" s="224"/>
      <c r="BXK37" s="224"/>
      <c r="BXL37" s="224"/>
      <c r="BXM37" s="224"/>
      <c r="BXN37" s="224"/>
      <c r="BXO37" s="224"/>
      <c r="BXP37" s="224"/>
      <c r="BXQ37" s="224"/>
      <c r="BXR37" s="224"/>
      <c r="BXS37" s="224"/>
      <c r="BXT37" s="224"/>
      <c r="BXU37" s="224"/>
      <c r="BXV37" s="224"/>
      <c r="BXW37" s="224"/>
      <c r="BXX37" s="224"/>
      <c r="BXY37" s="224"/>
      <c r="BXZ37" s="224"/>
      <c r="BYA37" s="224"/>
      <c r="BYB37" s="224"/>
      <c r="BYC37" s="224"/>
      <c r="BYD37" s="224"/>
      <c r="BYE37" s="224"/>
      <c r="BYF37" s="224"/>
      <c r="BYG37" s="224"/>
      <c r="BYH37" s="224"/>
      <c r="BYI37" s="224"/>
      <c r="BYJ37" s="224"/>
      <c r="BYK37" s="224"/>
      <c r="BYL37" s="224"/>
      <c r="BYM37" s="224"/>
      <c r="BYN37" s="224"/>
      <c r="BYO37" s="224"/>
      <c r="BYP37" s="224"/>
      <c r="BYQ37" s="224"/>
      <c r="BYR37" s="224"/>
      <c r="BYS37" s="224"/>
      <c r="BYT37" s="224"/>
      <c r="BYU37" s="224"/>
      <c r="BYV37" s="224"/>
      <c r="BYW37" s="224"/>
      <c r="BYX37" s="224"/>
      <c r="BYY37" s="224"/>
      <c r="BYZ37" s="224"/>
      <c r="BZA37" s="224"/>
      <c r="BZB37" s="224"/>
      <c r="BZC37" s="224"/>
      <c r="BZD37" s="224"/>
      <c r="BZE37" s="224"/>
      <c r="BZF37" s="224"/>
      <c r="BZG37" s="224"/>
      <c r="BZH37" s="224"/>
      <c r="BZI37" s="224"/>
      <c r="BZJ37" s="224"/>
      <c r="BZK37" s="224"/>
      <c r="BZL37" s="224"/>
      <c r="BZM37" s="224"/>
      <c r="BZN37" s="224"/>
      <c r="BZO37" s="224"/>
      <c r="BZP37" s="224"/>
      <c r="BZQ37" s="224"/>
      <c r="BZR37" s="224"/>
      <c r="BZS37" s="224"/>
      <c r="BZT37" s="224"/>
      <c r="BZU37" s="224"/>
      <c r="BZV37" s="224"/>
      <c r="BZW37" s="224"/>
      <c r="BZX37" s="224"/>
      <c r="BZY37" s="224"/>
      <c r="BZZ37" s="224"/>
      <c r="CAA37" s="224"/>
      <c r="CAB37" s="224"/>
      <c r="CAC37" s="224"/>
      <c r="CAD37" s="224"/>
      <c r="CAE37" s="224"/>
      <c r="CAF37" s="224"/>
      <c r="CAG37" s="224"/>
      <c r="CAH37" s="224"/>
      <c r="CAI37" s="224"/>
      <c r="CAJ37" s="224"/>
      <c r="CAK37" s="224"/>
      <c r="CAL37" s="224"/>
      <c r="CAM37" s="224"/>
      <c r="CAN37" s="224"/>
      <c r="CAO37" s="224"/>
      <c r="CAP37" s="224"/>
      <c r="CAQ37" s="224"/>
      <c r="CAR37" s="224"/>
      <c r="CAS37" s="224"/>
      <c r="CAT37" s="224"/>
      <c r="CAU37" s="224"/>
      <c r="CAV37" s="224"/>
      <c r="CAW37" s="224"/>
      <c r="CAX37" s="224"/>
      <c r="CAY37" s="224"/>
      <c r="CAZ37" s="224"/>
      <c r="CBA37" s="224"/>
      <c r="CBB37" s="224"/>
      <c r="CBC37" s="224"/>
      <c r="CBD37" s="224"/>
      <c r="CBE37" s="224"/>
      <c r="CBF37" s="224"/>
      <c r="CBG37" s="224"/>
      <c r="CBH37" s="224"/>
      <c r="CBI37" s="224"/>
      <c r="CBJ37" s="224"/>
      <c r="CBK37" s="224"/>
      <c r="CBL37" s="224"/>
      <c r="CBM37" s="224"/>
      <c r="CBN37" s="224"/>
      <c r="CBO37" s="224"/>
      <c r="CBP37" s="224"/>
      <c r="CBQ37" s="224"/>
      <c r="CBR37" s="224"/>
      <c r="CBS37" s="224"/>
      <c r="CBT37" s="224"/>
      <c r="CBU37" s="224"/>
      <c r="CBV37" s="224"/>
      <c r="CBW37" s="224"/>
      <c r="CBX37" s="224"/>
      <c r="CBY37" s="224"/>
      <c r="CBZ37" s="224"/>
      <c r="CCA37" s="224"/>
      <c r="CCB37" s="224"/>
      <c r="CCC37" s="224"/>
      <c r="CCD37" s="224"/>
      <c r="CCE37" s="224"/>
      <c r="CCF37" s="224"/>
      <c r="CCG37" s="224"/>
      <c r="CCH37" s="224"/>
      <c r="CCI37" s="224"/>
      <c r="CCJ37" s="224"/>
      <c r="CCK37" s="224"/>
      <c r="CCL37" s="224"/>
      <c r="CCM37" s="224"/>
      <c r="CCN37" s="224"/>
      <c r="CCO37" s="224"/>
      <c r="CCP37" s="224"/>
      <c r="CCQ37" s="224"/>
      <c r="CCR37" s="224"/>
      <c r="CCS37" s="224"/>
      <c r="CCT37" s="224"/>
      <c r="CCU37" s="224"/>
      <c r="CCV37" s="224"/>
      <c r="CCW37" s="224"/>
      <c r="CCX37" s="224"/>
      <c r="CCY37" s="224"/>
      <c r="CCZ37" s="224"/>
      <c r="CDA37" s="224"/>
      <c r="CDB37" s="224"/>
      <c r="CDC37" s="224"/>
      <c r="CDD37" s="224"/>
      <c r="CDE37" s="224"/>
      <c r="CDF37" s="224"/>
      <c r="CDG37" s="224"/>
      <c r="CDH37" s="224"/>
      <c r="CDI37" s="224"/>
      <c r="CDJ37" s="224"/>
      <c r="CDK37" s="224"/>
      <c r="CDL37" s="224"/>
      <c r="CDM37" s="224"/>
      <c r="CDN37" s="224"/>
      <c r="CDO37" s="224"/>
      <c r="CDP37" s="224"/>
      <c r="CDQ37" s="224"/>
      <c r="CDR37" s="224"/>
      <c r="CDS37" s="224"/>
      <c r="CDT37" s="224"/>
      <c r="CDU37" s="224"/>
      <c r="CDV37" s="224"/>
      <c r="CDW37" s="224"/>
      <c r="CDX37" s="224"/>
      <c r="CDY37" s="224"/>
      <c r="CDZ37" s="224"/>
      <c r="CEA37" s="224"/>
      <c r="CEB37" s="224"/>
      <c r="CEC37" s="224"/>
      <c r="CED37" s="224"/>
      <c r="CEE37" s="224"/>
      <c r="CEF37" s="224"/>
      <c r="CEG37" s="224"/>
      <c r="CEH37" s="224"/>
      <c r="CEI37" s="224"/>
      <c r="CEJ37" s="224"/>
      <c r="CEK37" s="224"/>
      <c r="CEL37" s="224"/>
      <c r="CEM37" s="224"/>
      <c r="CEN37" s="224"/>
      <c r="CEO37" s="224"/>
      <c r="CEP37" s="224"/>
      <c r="CEQ37" s="224"/>
      <c r="CER37" s="224"/>
      <c r="CES37" s="224"/>
      <c r="CET37" s="224"/>
      <c r="CEU37" s="224"/>
      <c r="CEV37" s="224"/>
      <c r="CEW37" s="224"/>
      <c r="CEX37" s="224"/>
      <c r="CEY37" s="224"/>
      <c r="CEZ37" s="224"/>
      <c r="CFA37" s="224"/>
      <c r="CFB37" s="224"/>
      <c r="CFC37" s="224"/>
      <c r="CFD37" s="224"/>
      <c r="CFE37" s="224"/>
      <c r="CFF37" s="224"/>
      <c r="CFG37" s="224"/>
      <c r="CFH37" s="224"/>
      <c r="CFI37" s="224"/>
      <c r="CFJ37" s="224"/>
      <c r="CFK37" s="224"/>
      <c r="CFL37" s="224"/>
      <c r="CFM37" s="224"/>
      <c r="CFN37" s="224"/>
      <c r="CFO37" s="224"/>
      <c r="CFP37" s="224"/>
      <c r="CFQ37" s="224"/>
      <c r="CFR37" s="224"/>
      <c r="CFS37" s="224"/>
      <c r="CFT37" s="224"/>
      <c r="CFU37" s="224"/>
      <c r="CFV37" s="224"/>
      <c r="CFW37" s="224"/>
      <c r="CFX37" s="224"/>
      <c r="CFY37" s="224"/>
      <c r="CFZ37" s="224"/>
      <c r="CGA37" s="224"/>
      <c r="CGB37" s="224"/>
      <c r="CGC37" s="224"/>
      <c r="CGD37" s="224"/>
      <c r="CGE37" s="224"/>
      <c r="CGF37" s="224"/>
      <c r="CGG37" s="224"/>
      <c r="CGH37" s="224"/>
      <c r="CGI37" s="224"/>
      <c r="CGJ37" s="224"/>
      <c r="CGK37" s="224"/>
      <c r="CGL37" s="224"/>
      <c r="CGM37" s="224"/>
      <c r="CGN37" s="224"/>
      <c r="CGO37" s="224"/>
      <c r="CGP37" s="224"/>
      <c r="CGQ37" s="224"/>
      <c r="CGR37" s="224"/>
      <c r="CGS37" s="224"/>
      <c r="CGT37" s="224"/>
      <c r="CGU37" s="224"/>
      <c r="CGV37" s="224"/>
      <c r="CGW37" s="224"/>
      <c r="CGX37" s="224"/>
      <c r="CGY37" s="224"/>
      <c r="CGZ37" s="224"/>
      <c r="CHA37" s="224"/>
      <c r="CHB37" s="224"/>
      <c r="CHC37" s="224"/>
      <c r="CHD37" s="224"/>
      <c r="CHE37" s="224"/>
      <c r="CHF37" s="224"/>
      <c r="CHG37" s="224"/>
      <c r="CHH37" s="224"/>
      <c r="CHI37" s="224"/>
      <c r="CHJ37" s="224"/>
      <c r="CHK37" s="224"/>
      <c r="CHL37" s="224"/>
      <c r="CHM37" s="224"/>
      <c r="CHN37" s="224"/>
      <c r="CHO37" s="224"/>
      <c r="CHP37" s="224"/>
      <c r="CHQ37" s="224"/>
      <c r="CHR37" s="224"/>
      <c r="CHS37" s="224"/>
      <c r="CHT37" s="224"/>
      <c r="CHU37" s="224"/>
      <c r="CHV37" s="224"/>
      <c r="CHW37" s="224"/>
      <c r="CHX37" s="224"/>
      <c r="CHY37" s="224"/>
      <c r="CHZ37" s="224"/>
      <c r="CIA37" s="224"/>
      <c r="CIB37" s="224"/>
      <c r="CIC37" s="224"/>
      <c r="CID37" s="224"/>
      <c r="CIE37" s="224"/>
      <c r="CIF37" s="224"/>
      <c r="CIG37" s="224"/>
      <c r="CIH37" s="224"/>
      <c r="CII37" s="224"/>
      <c r="CIJ37" s="224"/>
      <c r="CIK37" s="224"/>
      <c r="CIL37" s="224"/>
      <c r="CIM37" s="224"/>
      <c r="CIN37" s="224"/>
      <c r="CIO37" s="224"/>
      <c r="CIP37" s="224"/>
      <c r="CIQ37" s="224"/>
      <c r="CIR37" s="224"/>
      <c r="CIS37" s="224"/>
      <c r="CIT37" s="224"/>
      <c r="CIU37" s="224"/>
      <c r="CIV37" s="224"/>
      <c r="CIW37" s="224"/>
      <c r="CIX37" s="224"/>
      <c r="CIY37" s="224"/>
      <c r="CIZ37" s="224"/>
      <c r="CJA37" s="224"/>
      <c r="CJB37" s="224"/>
      <c r="CJC37" s="224"/>
      <c r="CJD37" s="224"/>
      <c r="CJE37" s="224"/>
      <c r="CJF37" s="224"/>
      <c r="CJG37" s="224"/>
      <c r="CJH37" s="224"/>
      <c r="CJI37" s="224"/>
      <c r="CJJ37" s="224"/>
      <c r="CJK37" s="224"/>
      <c r="CJL37" s="224"/>
      <c r="CJM37" s="224"/>
      <c r="CJN37" s="224"/>
      <c r="CJO37" s="224"/>
      <c r="CJP37" s="224"/>
      <c r="CJQ37" s="224"/>
      <c r="CJR37" s="224"/>
      <c r="CJS37" s="224"/>
      <c r="CJT37" s="224"/>
      <c r="CJU37" s="224"/>
      <c r="CJV37" s="224"/>
      <c r="CJW37" s="224"/>
      <c r="CJX37" s="224"/>
      <c r="CJY37" s="224"/>
      <c r="CJZ37" s="224"/>
      <c r="CKA37" s="224"/>
      <c r="CKB37" s="224"/>
      <c r="CKC37" s="224"/>
      <c r="CKD37" s="224"/>
      <c r="CKE37" s="224"/>
      <c r="CKF37" s="224"/>
      <c r="CKG37" s="224"/>
      <c r="CKH37" s="224"/>
      <c r="CKI37" s="224"/>
      <c r="CKJ37" s="224"/>
      <c r="CKK37" s="224"/>
      <c r="CKL37" s="224"/>
      <c r="CKM37" s="224"/>
      <c r="CKN37" s="224"/>
      <c r="CKO37" s="224"/>
      <c r="CKP37" s="224"/>
      <c r="CKQ37" s="224"/>
      <c r="CKR37" s="224"/>
      <c r="CKS37" s="224"/>
      <c r="CKT37" s="224"/>
      <c r="CKU37" s="224"/>
      <c r="CKV37" s="224"/>
      <c r="CKW37" s="224"/>
      <c r="CKX37" s="224"/>
      <c r="CKY37" s="224"/>
      <c r="CKZ37" s="224"/>
      <c r="CLA37" s="224"/>
      <c r="CLB37" s="224"/>
      <c r="CLC37" s="224"/>
      <c r="CLD37" s="224"/>
      <c r="CLE37" s="224"/>
      <c r="CLF37" s="224"/>
      <c r="CLG37" s="224"/>
      <c r="CLH37" s="224"/>
      <c r="CLI37" s="224"/>
      <c r="CLJ37" s="224"/>
      <c r="CLK37" s="224"/>
      <c r="CLL37" s="224"/>
      <c r="CLM37" s="224"/>
      <c r="CLN37" s="224"/>
      <c r="CLO37" s="224"/>
      <c r="CLP37" s="224"/>
      <c r="CLQ37" s="224"/>
      <c r="CLR37" s="224"/>
      <c r="CLS37" s="224"/>
      <c r="CLT37" s="224"/>
      <c r="CLU37" s="224"/>
      <c r="CLV37" s="224"/>
      <c r="CLW37" s="224"/>
      <c r="CLX37" s="224"/>
      <c r="CLY37" s="224"/>
      <c r="CLZ37" s="224"/>
      <c r="CMA37" s="224"/>
      <c r="CMB37" s="224"/>
      <c r="CMC37" s="224"/>
      <c r="CMD37" s="224"/>
      <c r="CME37" s="224"/>
      <c r="CMF37" s="224"/>
      <c r="CMG37" s="224"/>
      <c r="CMH37" s="224"/>
      <c r="CMI37" s="224"/>
      <c r="CMJ37" s="224"/>
      <c r="CMK37" s="224"/>
      <c r="CML37" s="224"/>
      <c r="CMM37" s="224"/>
      <c r="CMN37" s="224"/>
      <c r="CMO37" s="224"/>
      <c r="CMP37" s="224"/>
      <c r="CMQ37" s="224"/>
      <c r="CMR37" s="224"/>
      <c r="CMS37" s="224"/>
      <c r="CMT37" s="224"/>
      <c r="CMU37" s="224"/>
      <c r="CMV37" s="224"/>
      <c r="CMW37" s="224"/>
      <c r="CMX37" s="224"/>
      <c r="CMY37" s="224"/>
      <c r="CMZ37" s="224"/>
      <c r="CNA37" s="224"/>
      <c r="CNB37" s="224"/>
      <c r="CNC37" s="224"/>
      <c r="CND37" s="224"/>
      <c r="CNE37" s="224"/>
      <c r="CNF37" s="224"/>
      <c r="CNG37" s="224"/>
      <c r="CNH37" s="224"/>
      <c r="CNI37" s="224"/>
      <c r="CNJ37" s="224"/>
      <c r="CNK37" s="224"/>
      <c r="CNL37" s="224"/>
      <c r="CNM37" s="224"/>
      <c r="CNN37" s="224"/>
      <c r="CNO37" s="224"/>
      <c r="CNP37" s="224"/>
      <c r="CNQ37" s="224"/>
      <c r="CNR37" s="224"/>
      <c r="CNS37" s="224"/>
      <c r="CNT37" s="224"/>
      <c r="CNU37" s="224"/>
      <c r="CNV37" s="224"/>
      <c r="CNW37" s="224"/>
      <c r="CNX37" s="224"/>
      <c r="CNY37" s="224"/>
      <c r="CNZ37" s="224"/>
      <c r="COA37" s="224"/>
      <c r="COB37" s="224"/>
      <c r="COC37" s="224"/>
      <c r="COD37" s="224"/>
      <c r="COE37" s="224"/>
      <c r="COF37" s="224"/>
      <c r="COG37" s="224"/>
      <c r="COH37" s="224"/>
      <c r="COI37" s="224"/>
      <c r="COJ37" s="224"/>
      <c r="COK37" s="224"/>
      <c r="COL37" s="224"/>
      <c r="COM37" s="224"/>
      <c r="CON37" s="224"/>
      <c r="COO37" s="224"/>
      <c r="COP37" s="224"/>
      <c r="COQ37" s="224"/>
      <c r="COR37" s="224"/>
      <c r="COS37" s="224"/>
      <c r="COT37" s="224"/>
      <c r="COU37" s="224"/>
      <c r="COV37" s="224"/>
      <c r="COW37" s="224"/>
      <c r="COX37" s="224"/>
      <c r="COY37" s="224"/>
      <c r="COZ37" s="224"/>
      <c r="CPA37" s="224"/>
      <c r="CPB37" s="224"/>
      <c r="CPC37" s="224"/>
      <c r="CPD37" s="224"/>
      <c r="CPE37" s="224"/>
      <c r="CPF37" s="224"/>
      <c r="CPG37" s="224"/>
      <c r="CPH37" s="224"/>
      <c r="CPI37" s="224"/>
      <c r="CPJ37" s="224"/>
      <c r="CPK37" s="224"/>
      <c r="CPL37" s="224"/>
      <c r="CPM37" s="224"/>
      <c r="CPN37" s="224"/>
      <c r="CPO37" s="224"/>
      <c r="CPP37" s="224"/>
      <c r="CPQ37" s="224"/>
      <c r="CPR37" s="224"/>
      <c r="CPS37" s="224"/>
      <c r="CPT37" s="224"/>
      <c r="CPU37" s="224"/>
      <c r="CPV37" s="224"/>
      <c r="CPW37" s="224"/>
      <c r="CPX37" s="224"/>
      <c r="CPY37" s="224"/>
      <c r="CPZ37" s="224"/>
      <c r="CQA37" s="224"/>
      <c r="CQB37" s="224"/>
      <c r="CQC37" s="224"/>
      <c r="CQD37" s="224"/>
      <c r="CQE37" s="224"/>
      <c r="CQF37" s="224"/>
      <c r="CQG37" s="224"/>
      <c r="CQH37" s="224"/>
      <c r="CQI37" s="224"/>
      <c r="CQJ37" s="224"/>
      <c r="CQK37" s="224"/>
      <c r="CQL37" s="224"/>
      <c r="CQM37" s="224"/>
      <c r="CQN37" s="224"/>
      <c r="CQO37" s="224"/>
      <c r="CQP37" s="224"/>
      <c r="CQQ37" s="224"/>
      <c r="CQR37" s="224"/>
      <c r="CQS37" s="224"/>
      <c r="CQT37" s="224"/>
      <c r="CQU37" s="224"/>
      <c r="CQV37" s="224"/>
      <c r="CQW37" s="224"/>
      <c r="CQX37" s="224"/>
      <c r="CQY37" s="224"/>
      <c r="CQZ37" s="224"/>
      <c r="CRA37" s="224"/>
      <c r="CRB37" s="224"/>
      <c r="CRC37" s="224"/>
      <c r="CRD37" s="224"/>
      <c r="CRE37" s="224"/>
      <c r="CRF37" s="224"/>
      <c r="CRG37" s="224"/>
      <c r="CRH37" s="224"/>
      <c r="CRI37" s="224"/>
      <c r="CRJ37" s="224"/>
      <c r="CRK37" s="224"/>
      <c r="CRL37" s="224"/>
      <c r="CRM37" s="224"/>
      <c r="CRN37" s="224"/>
      <c r="CRO37" s="224"/>
      <c r="CRP37" s="224"/>
      <c r="CRQ37" s="224"/>
      <c r="CRR37" s="224"/>
      <c r="CRS37" s="224"/>
      <c r="CRT37" s="224"/>
      <c r="CRU37" s="224"/>
      <c r="CRV37" s="224"/>
      <c r="CRW37" s="224"/>
      <c r="CRX37" s="224"/>
      <c r="CRY37" s="224"/>
      <c r="CRZ37" s="224"/>
      <c r="CSA37" s="224"/>
      <c r="CSB37" s="224"/>
      <c r="CSC37" s="224"/>
      <c r="CSD37" s="224"/>
      <c r="CSE37" s="224"/>
      <c r="CSF37" s="224"/>
      <c r="CSG37" s="224"/>
      <c r="CSH37" s="224"/>
      <c r="CSI37" s="224"/>
      <c r="CSJ37" s="224"/>
      <c r="CSK37" s="224"/>
      <c r="CSL37" s="224"/>
      <c r="CSM37" s="224"/>
      <c r="CSN37" s="224"/>
      <c r="CSO37" s="224"/>
      <c r="CSP37" s="224"/>
      <c r="CSQ37" s="224"/>
      <c r="CSR37" s="224"/>
      <c r="CSS37" s="224"/>
      <c r="CST37" s="224"/>
      <c r="CSU37" s="224"/>
      <c r="CSV37" s="224"/>
      <c r="CSW37" s="224"/>
      <c r="CSX37" s="224"/>
      <c r="CSY37" s="224"/>
      <c r="CSZ37" s="224"/>
      <c r="CTA37" s="224"/>
      <c r="CTB37" s="224"/>
      <c r="CTC37" s="224"/>
      <c r="CTD37" s="224"/>
      <c r="CTE37" s="224"/>
      <c r="CTF37" s="224"/>
      <c r="CTG37" s="224"/>
      <c r="CTH37" s="224"/>
      <c r="CTI37" s="224"/>
      <c r="CTJ37" s="224"/>
      <c r="CTK37" s="224"/>
      <c r="CTL37" s="224"/>
      <c r="CTM37" s="224"/>
      <c r="CTN37" s="224"/>
      <c r="CTO37" s="224"/>
      <c r="CTP37" s="224"/>
      <c r="CTQ37" s="224"/>
      <c r="CTR37" s="224"/>
      <c r="CTS37" s="224"/>
      <c r="CTT37" s="224"/>
      <c r="CTU37" s="224"/>
      <c r="CTV37" s="224"/>
      <c r="CTW37" s="224"/>
      <c r="CTX37" s="224"/>
      <c r="CTY37" s="224"/>
      <c r="CTZ37" s="224"/>
      <c r="CUA37" s="224"/>
    </row>
    <row r="38" spans="1:2575">
      <c r="A38" s="47" t="s">
        <v>14</v>
      </c>
    </row>
    <row r="39" spans="1:2575">
      <c r="A39" s="70" t="s">
        <v>15</v>
      </c>
    </row>
    <row r="40" spans="1:2575">
      <c r="A40" s="70" t="s">
        <v>16</v>
      </c>
    </row>
    <row r="41" spans="1:2575" ht="11.45" customHeight="1">
      <c r="A41" s="71" t="s">
        <v>17</v>
      </c>
    </row>
    <row r="42" spans="1:2575">
      <c r="A42" s="48" t="s">
        <v>18</v>
      </c>
    </row>
    <row r="44" spans="1:2575">
      <c r="A44" s="47" t="s">
        <v>19</v>
      </c>
    </row>
    <row r="45" spans="1:2575" ht="60">
      <c r="A45" s="79" t="s">
        <v>54</v>
      </c>
    </row>
    <row r="46" spans="1:2575">
      <c r="A46" s="226" t="str">
        <f>'RO | commission'!A28</f>
        <v>Тариф доступен на период 01.10.25-29.12.25, включительно</v>
      </c>
    </row>
    <row r="47" spans="1:2575">
      <c r="A47" s="227" t="str">
        <f>'RO | commission'!A29</f>
        <v>Тариф не доступен на период 01.11.25-02.11.25, включительно</v>
      </c>
    </row>
  </sheetData>
  <pageMargins left="0.7" right="0.7" top="0.75" bottom="0.75" header="0.3" footer="0.3"/>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CUA47"/>
  <sheetViews>
    <sheetView workbookViewId="0">
      <pane xSplit="1" topLeftCell="B1" activePane="topRight" state="frozen"/>
      <selection pane="topRight" activeCell="H1" sqref="H1:I1048576"/>
    </sheetView>
  </sheetViews>
  <sheetFormatPr defaultColWidth="9" defaultRowHeight="12"/>
  <cols>
    <col min="1" max="1" width="84.140625" style="166" customWidth="1"/>
    <col min="2" max="16384" width="9" style="166"/>
  </cols>
  <sheetData>
    <row r="1" spans="1:5">
      <c r="A1" s="2" t="s">
        <v>52</v>
      </c>
    </row>
    <row r="2" spans="1:5">
      <c r="A2" s="164" t="s">
        <v>53</v>
      </c>
    </row>
    <row r="3" spans="1:5">
      <c r="A3" s="2"/>
    </row>
    <row r="4" spans="1:5">
      <c r="A4" s="36" t="s">
        <v>2</v>
      </c>
      <c r="B4" s="222">
        <f>'RO | commission'!B4</f>
        <v>46017</v>
      </c>
      <c r="C4" s="222">
        <f>'RO | commission'!C4</f>
        <v>46018</v>
      </c>
      <c r="D4" s="222">
        <f>'RO | commission'!D4</f>
        <v>46019</v>
      </c>
      <c r="E4" s="222">
        <f>'RO | commission'!E4</f>
        <v>46020</v>
      </c>
    </row>
    <row r="5" spans="1:5" s="208" customFormat="1" ht="22.35" customHeight="1">
      <c r="A5" s="151"/>
      <c r="B5" s="222">
        <f>'RO | commission'!B5</f>
        <v>46017</v>
      </c>
      <c r="C5" s="222">
        <f>'RO | commission'!C5</f>
        <v>46018</v>
      </c>
      <c r="D5" s="222">
        <f>'RO | commission'!D5</f>
        <v>46019</v>
      </c>
      <c r="E5" s="222">
        <f>'RO | commission'!E5</f>
        <v>46020</v>
      </c>
    </row>
    <row r="6" spans="1:5" s="165" customFormat="1" ht="10.35" customHeight="1">
      <c r="A6" s="39" t="s">
        <v>4</v>
      </c>
    </row>
    <row r="7" spans="1:5" s="165" customFormat="1" ht="10.35" customHeight="1">
      <c r="A7" s="40">
        <v>1</v>
      </c>
      <c r="B7" s="39">
        <f>'RO | commission'!B7</f>
        <v>15500</v>
      </c>
      <c r="C7" s="39">
        <f>'RO | commission'!C7</f>
        <v>15500</v>
      </c>
      <c r="D7" s="39">
        <f>'RO | commission'!D7</f>
        <v>17100</v>
      </c>
      <c r="E7" s="39">
        <f>'RO | commission'!E7</f>
        <v>20600</v>
      </c>
    </row>
    <row r="8" spans="1:5" s="165" customFormat="1" ht="10.35" customHeight="1">
      <c r="A8" s="39" t="s">
        <v>5</v>
      </c>
      <c r="B8" s="39"/>
      <c r="C8" s="39"/>
      <c r="D8" s="39"/>
      <c r="E8" s="39"/>
    </row>
    <row r="9" spans="1:5" s="165" customFormat="1" ht="10.35" customHeight="1">
      <c r="A9" s="40">
        <v>1</v>
      </c>
      <c r="B9" s="39">
        <f>'RO | commission'!B9</f>
        <v>16500</v>
      </c>
      <c r="C9" s="39">
        <f>'RO | commission'!C9</f>
        <v>16500</v>
      </c>
      <c r="D9" s="39">
        <f>'RO | commission'!D9</f>
        <v>18100</v>
      </c>
      <c r="E9" s="39">
        <f>'RO | commission'!E9</f>
        <v>21600</v>
      </c>
    </row>
    <row r="10" spans="1:5" s="165" customFormat="1" ht="10.35" customHeight="1">
      <c r="A10" s="39" t="s">
        <v>6</v>
      </c>
      <c r="B10" s="39"/>
      <c r="C10" s="39"/>
      <c r="D10" s="39"/>
      <c r="E10" s="39"/>
    </row>
    <row r="11" spans="1:5" s="165" customFormat="1" ht="10.35" customHeight="1">
      <c r="A11" s="40">
        <v>1</v>
      </c>
      <c r="B11" s="39">
        <f>'RO | commission'!B11</f>
        <v>17500</v>
      </c>
      <c r="C11" s="39">
        <f>'RO | commission'!C11</f>
        <v>17500</v>
      </c>
      <c r="D11" s="39">
        <f>'RO | commission'!D11</f>
        <v>19100</v>
      </c>
      <c r="E11" s="39">
        <f>'RO | commission'!E11</f>
        <v>22600</v>
      </c>
    </row>
    <row r="12" spans="1:5" s="165" customFormat="1" ht="10.35" customHeight="1">
      <c r="A12" s="39" t="s">
        <v>7</v>
      </c>
      <c r="B12" s="39"/>
      <c r="C12" s="39"/>
      <c r="D12" s="39"/>
      <c r="E12" s="39"/>
    </row>
    <row r="13" spans="1:5" s="165" customFormat="1" ht="10.35" customHeight="1">
      <c r="A13" s="40">
        <v>1</v>
      </c>
      <c r="B13" s="39">
        <f>'RO | commission'!B13</f>
        <v>18500</v>
      </c>
      <c r="C13" s="39">
        <f>'RO | commission'!C13</f>
        <v>18500</v>
      </c>
      <c r="D13" s="39">
        <f>'RO | commission'!D13</f>
        <v>20100</v>
      </c>
      <c r="E13" s="39">
        <f>'RO | commission'!E13</f>
        <v>24600</v>
      </c>
    </row>
    <row r="14" spans="1:5" s="165" customFormat="1" ht="10.35" customHeight="1">
      <c r="A14" s="93" t="s">
        <v>57</v>
      </c>
      <c r="B14" s="39"/>
      <c r="C14" s="39"/>
      <c r="D14" s="39"/>
      <c r="E14" s="39"/>
    </row>
    <row r="15" spans="1:5" s="165" customFormat="1" ht="10.35" customHeight="1">
      <c r="A15" s="40">
        <v>1</v>
      </c>
      <c r="B15" s="39">
        <f t="shared" ref="B15:D15" si="0">B9</f>
        <v>16500</v>
      </c>
      <c r="C15" s="39">
        <f t="shared" si="0"/>
        <v>16500</v>
      </c>
      <c r="D15" s="39">
        <f t="shared" si="0"/>
        <v>18100</v>
      </c>
      <c r="E15" s="39">
        <f t="shared" ref="E15" si="1">E9</f>
        <v>21600</v>
      </c>
    </row>
    <row r="16" spans="1:5" s="165" customFormat="1" ht="10.35" customHeight="1">
      <c r="A16" s="39" t="s">
        <v>9</v>
      </c>
      <c r="B16" s="39"/>
      <c r="C16" s="39"/>
      <c r="D16" s="39"/>
      <c r="E16" s="39"/>
    </row>
    <row r="17" spans="1:2575" s="165" customFormat="1" ht="10.35" customHeight="1">
      <c r="A17" s="40">
        <v>1</v>
      </c>
      <c r="B17" s="39">
        <f>'RO | commission'!B17</f>
        <v>19500</v>
      </c>
      <c r="C17" s="39">
        <f>'RO | commission'!C17</f>
        <v>19500</v>
      </c>
      <c r="D17" s="39">
        <f>'RO | commission'!D17</f>
        <v>21100</v>
      </c>
      <c r="E17" s="39">
        <f>'RO | commission'!E17</f>
        <v>28600</v>
      </c>
    </row>
    <row r="18" spans="1:2575" s="165" customFormat="1" ht="10.35" customHeight="1">
      <c r="A18" s="39" t="s">
        <v>10</v>
      </c>
      <c r="B18" s="39"/>
      <c r="C18" s="39"/>
      <c r="D18" s="39"/>
      <c r="E18" s="39"/>
    </row>
    <row r="19" spans="1:2575" s="165" customFormat="1" ht="10.35" customHeight="1">
      <c r="A19" s="40">
        <v>1</v>
      </c>
      <c r="B19" s="39">
        <f>'RO | commission'!B19</f>
        <v>30500</v>
      </c>
      <c r="C19" s="39">
        <f>'RO | commission'!C19</f>
        <v>30500</v>
      </c>
      <c r="D19" s="39">
        <f>'RO | commission'!D19</f>
        <v>32100</v>
      </c>
      <c r="E19" s="39">
        <f>'RO | commission'!E19</f>
        <v>50600</v>
      </c>
    </row>
    <row r="20" spans="1:2575" s="165" customFormat="1" ht="10.35" customHeight="1">
      <c r="A20" s="147"/>
      <c r="B20" s="223"/>
      <c r="C20" s="223"/>
      <c r="D20" s="223"/>
      <c r="E20" s="223"/>
      <c r="F20" s="224"/>
      <c r="G20" s="224"/>
      <c r="H20" s="224"/>
      <c r="I20" s="224"/>
      <c r="J20" s="224"/>
      <c r="K20" s="224"/>
      <c r="L20" s="224"/>
      <c r="M20" s="224"/>
      <c r="N20" s="224"/>
      <c r="O20" s="224"/>
      <c r="P20" s="224"/>
      <c r="Q20" s="224"/>
      <c r="R20" s="224"/>
      <c r="S20" s="224"/>
      <c r="T20" s="224"/>
      <c r="U20" s="224"/>
      <c r="V20" s="224"/>
      <c r="W20" s="224"/>
      <c r="X20" s="224"/>
      <c r="Y20" s="224"/>
      <c r="Z20" s="224"/>
      <c r="AA20" s="224"/>
      <c r="AB20" s="224"/>
      <c r="AC20" s="224"/>
      <c r="AD20" s="224"/>
      <c r="AE20" s="224"/>
      <c r="AF20" s="224"/>
      <c r="AG20" s="224"/>
      <c r="AH20" s="224"/>
      <c r="AI20" s="224"/>
      <c r="AJ20" s="224"/>
      <c r="AK20" s="224"/>
      <c r="AL20" s="224"/>
      <c r="AM20" s="224"/>
      <c r="AN20" s="224"/>
      <c r="AO20" s="224"/>
      <c r="AP20" s="224"/>
      <c r="AQ20" s="224"/>
      <c r="AR20" s="224"/>
      <c r="AS20" s="224"/>
      <c r="AT20" s="224"/>
      <c r="AU20" s="224"/>
      <c r="AV20" s="224"/>
      <c r="AW20" s="224"/>
      <c r="AX20" s="224"/>
      <c r="AY20" s="224"/>
      <c r="AZ20" s="224"/>
      <c r="BA20" s="224"/>
      <c r="BB20" s="224"/>
      <c r="BC20" s="224"/>
      <c r="BD20" s="224"/>
      <c r="BE20" s="224"/>
      <c r="BF20" s="224"/>
      <c r="BG20" s="224"/>
      <c r="BH20" s="224"/>
      <c r="BI20" s="224"/>
      <c r="BJ20" s="224"/>
      <c r="BK20" s="224"/>
      <c r="BL20" s="224"/>
      <c r="BM20" s="224"/>
      <c r="BN20" s="224"/>
      <c r="BO20" s="224"/>
      <c r="BP20" s="224"/>
      <c r="BQ20" s="224"/>
      <c r="BR20" s="224"/>
      <c r="BS20" s="224"/>
      <c r="BT20" s="224"/>
      <c r="BU20" s="224"/>
      <c r="BV20" s="224"/>
      <c r="BW20" s="224"/>
      <c r="BX20" s="224"/>
      <c r="BY20" s="224"/>
      <c r="BZ20" s="224"/>
      <c r="CA20" s="224"/>
      <c r="CB20" s="224"/>
      <c r="CC20" s="224"/>
      <c r="CD20" s="224"/>
      <c r="CE20" s="224"/>
      <c r="CF20" s="224"/>
      <c r="CG20" s="224"/>
      <c r="CH20" s="224"/>
      <c r="CI20" s="224"/>
      <c r="CJ20" s="224"/>
      <c r="CK20" s="224"/>
      <c r="CL20" s="224"/>
      <c r="CM20" s="224"/>
      <c r="CN20" s="224"/>
      <c r="CO20" s="224"/>
      <c r="CP20" s="224"/>
      <c r="CQ20" s="224"/>
      <c r="CR20" s="224"/>
      <c r="CS20" s="224"/>
      <c r="CT20" s="224"/>
      <c r="CU20" s="224"/>
      <c r="CV20" s="224"/>
      <c r="CW20" s="224"/>
      <c r="CX20" s="224"/>
      <c r="CY20" s="224"/>
      <c r="CZ20" s="224"/>
      <c r="DA20" s="224"/>
      <c r="DB20" s="224"/>
      <c r="DC20" s="224"/>
      <c r="DD20" s="224"/>
      <c r="DE20" s="224"/>
      <c r="DF20" s="224"/>
      <c r="DG20" s="224"/>
      <c r="DH20" s="224"/>
      <c r="DI20" s="224"/>
      <c r="DJ20" s="224"/>
      <c r="DK20" s="224"/>
      <c r="DL20" s="224"/>
      <c r="DM20" s="224"/>
      <c r="DN20" s="224"/>
      <c r="DO20" s="224"/>
      <c r="DP20" s="224"/>
      <c r="DQ20" s="224"/>
      <c r="DR20" s="224"/>
      <c r="DS20" s="224"/>
      <c r="DT20" s="224"/>
      <c r="DU20" s="224"/>
      <c r="DV20" s="224"/>
      <c r="DW20" s="224"/>
      <c r="DX20" s="224"/>
      <c r="DY20" s="224"/>
      <c r="DZ20" s="224"/>
      <c r="EA20" s="224"/>
      <c r="EB20" s="224"/>
      <c r="EC20" s="224"/>
      <c r="ED20" s="224"/>
      <c r="EE20" s="224"/>
      <c r="EF20" s="224"/>
      <c r="EG20" s="224"/>
      <c r="EH20" s="224"/>
      <c r="EI20" s="224"/>
      <c r="EJ20" s="224"/>
      <c r="EK20" s="224"/>
      <c r="EL20" s="224"/>
      <c r="EM20" s="224"/>
      <c r="EN20" s="224"/>
      <c r="EO20" s="224"/>
      <c r="EP20" s="224"/>
      <c r="EQ20" s="224"/>
      <c r="ER20" s="224"/>
      <c r="ES20" s="224"/>
      <c r="ET20" s="224"/>
      <c r="EU20" s="224"/>
      <c r="EV20" s="224"/>
      <c r="EW20" s="224"/>
      <c r="EX20" s="224"/>
      <c r="EY20" s="224"/>
      <c r="EZ20" s="224"/>
      <c r="FA20" s="224"/>
      <c r="FB20" s="224"/>
      <c r="FC20" s="224"/>
      <c r="FD20" s="224"/>
      <c r="FE20" s="224"/>
      <c r="FF20" s="224"/>
      <c r="FG20" s="224"/>
      <c r="FH20" s="224"/>
      <c r="FI20" s="224"/>
      <c r="FJ20" s="224"/>
      <c r="FK20" s="224"/>
      <c r="FL20" s="224"/>
      <c r="FM20" s="224"/>
      <c r="FN20" s="224"/>
      <c r="FO20" s="224"/>
      <c r="FP20" s="224"/>
      <c r="FQ20" s="224"/>
      <c r="FR20" s="224"/>
      <c r="FS20" s="224"/>
      <c r="FT20" s="224"/>
      <c r="FU20" s="224"/>
      <c r="FV20" s="224"/>
      <c r="FW20" s="224"/>
      <c r="FX20" s="224"/>
      <c r="FY20" s="224"/>
      <c r="FZ20" s="224"/>
      <c r="GA20" s="224"/>
      <c r="GB20" s="224"/>
      <c r="GC20" s="224"/>
      <c r="GD20" s="224"/>
      <c r="GE20" s="224"/>
      <c r="GF20" s="224"/>
      <c r="GG20" s="224"/>
      <c r="GH20" s="224"/>
      <c r="GI20" s="224"/>
      <c r="GJ20" s="224"/>
      <c r="GK20" s="224"/>
      <c r="GL20" s="224"/>
      <c r="GM20" s="224"/>
      <c r="GN20" s="224"/>
      <c r="GO20" s="224"/>
      <c r="GP20" s="224"/>
      <c r="GQ20" s="224"/>
      <c r="GR20" s="224"/>
      <c r="GS20" s="224"/>
      <c r="GT20" s="224"/>
      <c r="GU20" s="224"/>
      <c r="GV20" s="224"/>
      <c r="GW20" s="224"/>
      <c r="GX20" s="224"/>
      <c r="GY20" s="224"/>
      <c r="GZ20" s="224"/>
      <c r="HA20" s="224"/>
      <c r="HB20" s="224"/>
      <c r="HC20" s="224"/>
      <c r="HD20" s="224"/>
      <c r="HE20" s="224"/>
      <c r="HF20" s="224"/>
      <c r="HG20" s="224"/>
      <c r="HH20" s="224"/>
      <c r="HI20" s="224"/>
      <c r="HJ20" s="224"/>
      <c r="HK20" s="224"/>
      <c r="HL20" s="224"/>
      <c r="HM20" s="224"/>
      <c r="HN20" s="224"/>
      <c r="HO20" s="224"/>
      <c r="HP20" s="224"/>
      <c r="HQ20" s="224"/>
      <c r="HR20" s="224"/>
      <c r="HS20" s="224"/>
      <c r="HT20" s="224"/>
      <c r="HU20" s="224"/>
      <c r="HV20" s="224"/>
      <c r="HW20" s="224"/>
      <c r="HX20" s="224"/>
      <c r="HY20" s="224"/>
      <c r="HZ20" s="224"/>
      <c r="IA20" s="224"/>
      <c r="IB20" s="224"/>
      <c r="IC20" s="224"/>
      <c r="ID20" s="224"/>
      <c r="IE20" s="224"/>
      <c r="IF20" s="224"/>
      <c r="IG20" s="224"/>
      <c r="IH20" s="224"/>
      <c r="II20" s="224"/>
      <c r="IJ20" s="224"/>
      <c r="IK20" s="224"/>
      <c r="IL20" s="224"/>
      <c r="IM20" s="224"/>
      <c r="IN20" s="224"/>
      <c r="IO20" s="224"/>
      <c r="IP20" s="224"/>
      <c r="IQ20" s="224"/>
      <c r="IR20" s="224"/>
      <c r="IS20" s="224"/>
      <c r="IT20" s="224"/>
      <c r="IU20" s="224"/>
      <c r="IV20" s="224"/>
      <c r="IW20" s="224"/>
      <c r="IX20" s="224"/>
      <c r="IY20" s="224"/>
      <c r="IZ20" s="224"/>
      <c r="JA20" s="224"/>
      <c r="JB20" s="224"/>
      <c r="JC20" s="224"/>
      <c r="JD20" s="224"/>
      <c r="JE20" s="224"/>
      <c r="JF20" s="224"/>
      <c r="JG20" s="224"/>
      <c r="JH20" s="224"/>
      <c r="JI20" s="224"/>
      <c r="JJ20" s="224"/>
      <c r="JK20" s="224"/>
      <c r="JL20" s="224"/>
      <c r="JM20" s="224"/>
      <c r="JN20" s="224"/>
      <c r="JO20" s="224"/>
      <c r="JP20" s="224"/>
      <c r="JQ20" s="224"/>
      <c r="JR20" s="224"/>
      <c r="JS20" s="224"/>
      <c r="JT20" s="224"/>
      <c r="JU20" s="224"/>
      <c r="JV20" s="224"/>
      <c r="JW20" s="224"/>
      <c r="JX20" s="224"/>
      <c r="JY20" s="224"/>
      <c r="JZ20" s="224"/>
      <c r="KA20" s="224"/>
      <c r="KB20" s="224"/>
      <c r="KC20" s="224"/>
      <c r="KD20" s="224"/>
      <c r="KE20" s="224"/>
      <c r="KF20" s="224"/>
      <c r="KG20" s="224"/>
      <c r="KH20" s="224"/>
      <c r="KI20" s="224"/>
      <c r="KJ20" s="224"/>
      <c r="KK20" s="224"/>
      <c r="KL20" s="224"/>
      <c r="KM20" s="224"/>
      <c r="KN20" s="224"/>
      <c r="KO20" s="224"/>
      <c r="KP20" s="224"/>
      <c r="KQ20" s="224"/>
      <c r="KR20" s="224"/>
      <c r="KS20" s="224"/>
      <c r="KT20" s="224"/>
      <c r="KU20" s="224"/>
      <c r="KV20" s="224"/>
      <c r="KW20" s="224"/>
      <c r="KX20" s="224"/>
      <c r="KY20" s="224"/>
      <c r="KZ20" s="224"/>
      <c r="LA20" s="224"/>
      <c r="LB20" s="224"/>
      <c r="LC20" s="224"/>
      <c r="LD20" s="224"/>
      <c r="LE20" s="224"/>
      <c r="LF20" s="224"/>
      <c r="LG20" s="224"/>
      <c r="LH20" s="224"/>
      <c r="LI20" s="224"/>
      <c r="LJ20" s="224"/>
      <c r="LK20" s="224"/>
      <c r="LL20" s="224"/>
      <c r="LM20" s="224"/>
      <c r="LN20" s="224"/>
      <c r="LO20" s="224"/>
      <c r="LP20" s="224"/>
      <c r="LQ20" s="224"/>
      <c r="LR20" s="224"/>
      <c r="LS20" s="224"/>
      <c r="LT20" s="224"/>
      <c r="LU20" s="224"/>
      <c r="LV20" s="224"/>
      <c r="LW20" s="224"/>
      <c r="LX20" s="224"/>
      <c r="LY20" s="224"/>
      <c r="LZ20" s="224"/>
      <c r="MA20" s="224"/>
      <c r="MB20" s="224"/>
      <c r="MC20" s="224"/>
      <c r="MD20" s="224"/>
      <c r="ME20" s="224"/>
      <c r="MF20" s="224"/>
      <c r="MG20" s="224"/>
      <c r="MH20" s="224"/>
      <c r="MI20" s="224"/>
      <c r="MJ20" s="224"/>
      <c r="MK20" s="224"/>
      <c r="ML20" s="224"/>
      <c r="MM20" s="224"/>
      <c r="MN20" s="224"/>
      <c r="MO20" s="224"/>
      <c r="MP20" s="224"/>
      <c r="MQ20" s="224"/>
      <c r="MR20" s="224"/>
      <c r="MS20" s="224"/>
      <c r="MT20" s="224"/>
      <c r="MU20" s="224"/>
      <c r="MV20" s="224"/>
      <c r="MW20" s="224"/>
      <c r="MX20" s="224"/>
      <c r="MY20" s="224"/>
      <c r="MZ20" s="224"/>
      <c r="NA20" s="224"/>
      <c r="NB20" s="224"/>
      <c r="NC20" s="224"/>
      <c r="ND20" s="224"/>
      <c r="NE20" s="224"/>
      <c r="NF20" s="224"/>
      <c r="NG20" s="224"/>
      <c r="NH20" s="224"/>
      <c r="NI20" s="224"/>
      <c r="NJ20" s="224"/>
      <c r="NK20" s="224"/>
      <c r="NL20" s="224"/>
      <c r="NM20" s="224"/>
      <c r="NN20" s="224"/>
      <c r="NO20" s="224"/>
      <c r="NP20" s="224"/>
      <c r="NQ20" s="224"/>
      <c r="NR20" s="224"/>
      <c r="NS20" s="224"/>
      <c r="NT20" s="224"/>
      <c r="NU20" s="224"/>
      <c r="NV20" s="224"/>
      <c r="NW20" s="224"/>
      <c r="NX20" s="224"/>
      <c r="NY20" s="224"/>
      <c r="NZ20" s="224"/>
      <c r="OA20" s="224"/>
      <c r="OB20" s="224"/>
      <c r="OC20" s="224"/>
      <c r="OD20" s="224"/>
      <c r="OE20" s="224"/>
      <c r="OF20" s="224"/>
      <c r="OG20" s="224"/>
      <c r="OH20" s="224"/>
      <c r="OI20" s="224"/>
      <c r="OJ20" s="224"/>
      <c r="OK20" s="224"/>
      <c r="OL20" s="224"/>
      <c r="OM20" s="224"/>
      <c r="ON20" s="224"/>
      <c r="OO20" s="224"/>
      <c r="OP20" s="224"/>
      <c r="OQ20" s="224"/>
      <c r="OR20" s="224"/>
      <c r="OS20" s="224"/>
      <c r="OT20" s="224"/>
      <c r="OU20" s="224"/>
      <c r="OV20" s="224"/>
      <c r="OW20" s="224"/>
      <c r="OX20" s="224"/>
      <c r="OY20" s="224"/>
      <c r="OZ20" s="224"/>
      <c r="PA20" s="224"/>
      <c r="PB20" s="224"/>
      <c r="PC20" s="224"/>
      <c r="PD20" s="224"/>
      <c r="PE20" s="224"/>
      <c r="PF20" s="224"/>
      <c r="PG20" s="224"/>
      <c r="PH20" s="224"/>
      <c r="PI20" s="224"/>
      <c r="PJ20" s="224"/>
      <c r="PK20" s="224"/>
      <c r="PL20" s="224"/>
      <c r="PM20" s="224"/>
      <c r="PN20" s="224"/>
      <c r="PO20" s="224"/>
      <c r="PP20" s="224"/>
      <c r="PQ20" s="224"/>
      <c r="PR20" s="224"/>
      <c r="PS20" s="224"/>
      <c r="PT20" s="224"/>
      <c r="PU20" s="224"/>
      <c r="PV20" s="224"/>
      <c r="PW20" s="224"/>
      <c r="PX20" s="224"/>
      <c r="PY20" s="224"/>
      <c r="PZ20" s="224"/>
      <c r="QA20" s="224"/>
      <c r="QB20" s="224"/>
      <c r="QC20" s="224"/>
      <c r="QD20" s="224"/>
      <c r="QE20" s="224"/>
      <c r="QF20" s="224"/>
      <c r="QG20" s="224"/>
      <c r="QH20" s="224"/>
      <c r="QI20" s="224"/>
      <c r="QJ20" s="224"/>
      <c r="QK20" s="224"/>
      <c r="QL20" s="224"/>
      <c r="QM20" s="224"/>
      <c r="QN20" s="224"/>
      <c r="QO20" s="224"/>
      <c r="QP20" s="224"/>
      <c r="QQ20" s="224"/>
      <c r="QR20" s="224"/>
      <c r="QS20" s="224"/>
      <c r="QT20" s="224"/>
      <c r="QU20" s="224"/>
      <c r="QV20" s="224"/>
      <c r="QW20" s="224"/>
      <c r="QX20" s="224"/>
      <c r="QY20" s="224"/>
      <c r="QZ20" s="224"/>
      <c r="RA20" s="224"/>
      <c r="RB20" s="224"/>
      <c r="RC20" s="224"/>
      <c r="RD20" s="224"/>
      <c r="RE20" s="224"/>
      <c r="RF20" s="224"/>
      <c r="RG20" s="224"/>
      <c r="RH20" s="224"/>
      <c r="RI20" s="224"/>
      <c r="RJ20" s="224"/>
      <c r="RK20" s="224"/>
      <c r="RL20" s="224"/>
      <c r="RM20" s="224"/>
      <c r="RN20" s="224"/>
      <c r="RO20" s="224"/>
      <c r="RP20" s="224"/>
      <c r="RQ20" s="224"/>
      <c r="RR20" s="224"/>
      <c r="RS20" s="224"/>
      <c r="RT20" s="224"/>
      <c r="RU20" s="224"/>
      <c r="RV20" s="224"/>
      <c r="RW20" s="224"/>
      <c r="RX20" s="224"/>
      <c r="RY20" s="224"/>
      <c r="RZ20" s="224"/>
      <c r="SA20" s="224"/>
      <c r="SB20" s="224"/>
      <c r="SC20" s="224"/>
      <c r="SD20" s="224"/>
      <c r="SE20" s="224"/>
      <c r="SF20" s="224"/>
      <c r="SG20" s="224"/>
      <c r="SH20" s="224"/>
      <c r="SI20" s="224"/>
      <c r="SJ20" s="224"/>
      <c r="SK20" s="224"/>
      <c r="SL20" s="224"/>
      <c r="SM20" s="224"/>
      <c r="SN20" s="224"/>
      <c r="SO20" s="224"/>
      <c r="SP20" s="224"/>
      <c r="SQ20" s="224"/>
      <c r="SR20" s="224"/>
      <c r="SS20" s="224"/>
      <c r="ST20" s="224"/>
      <c r="SU20" s="224"/>
      <c r="SV20" s="224"/>
      <c r="SW20" s="224"/>
      <c r="SX20" s="224"/>
      <c r="SY20" s="224"/>
      <c r="SZ20" s="224"/>
      <c r="TA20" s="224"/>
      <c r="TB20" s="224"/>
      <c r="TC20" s="224"/>
      <c r="TD20" s="224"/>
      <c r="TE20" s="224"/>
      <c r="TF20" s="224"/>
      <c r="TG20" s="224"/>
      <c r="TH20" s="224"/>
      <c r="TI20" s="224"/>
      <c r="TJ20" s="224"/>
      <c r="TK20" s="224"/>
      <c r="TL20" s="224"/>
      <c r="TM20" s="224"/>
      <c r="TN20" s="224"/>
      <c r="TO20" s="224"/>
      <c r="TP20" s="224"/>
      <c r="TQ20" s="224"/>
      <c r="TR20" s="224"/>
      <c r="TS20" s="224"/>
      <c r="TT20" s="224"/>
      <c r="TU20" s="224"/>
      <c r="TV20" s="224"/>
      <c r="TW20" s="224"/>
      <c r="TX20" s="224"/>
      <c r="TY20" s="224"/>
      <c r="TZ20" s="224"/>
      <c r="UA20" s="224"/>
      <c r="UB20" s="224"/>
      <c r="UC20" s="224"/>
      <c r="UD20" s="224"/>
      <c r="UE20" s="224"/>
      <c r="UF20" s="224"/>
      <c r="UG20" s="224"/>
      <c r="UH20" s="224"/>
      <c r="UI20" s="224"/>
      <c r="UJ20" s="224"/>
      <c r="UK20" s="224"/>
      <c r="UL20" s="224"/>
      <c r="UM20" s="224"/>
      <c r="UN20" s="224"/>
      <c r="UO20" s="224"/>
      <c r="UP20" s="224"/>
      <c r="UQ20" s="224"/>
      <c r="UR20" s="224"/>
      <c r="US20" s="224"/>
      <c r="UT20" s="224"/>
      <c r="UU20" s="224"/>
      <c r="UV20" s="224"/>
      <c r="UW20" s="224"/>
      <c r="UX20" s="224"/>
      <c r="UY20" s="224"/>
      <c r="UZ20" s="224"/>
      <c r="VA20" s="224"/>
      <c r="VB20" s="224"/>
      <c r="VC20" s="224"/>
      <c r="VD20" s="224"/>
      <c r="VE20" s="224"/>
      <c r="VF20" s="224"/>
      <c r="VG20" s="224"/>
      <c r="VH20" s="224"/>
      <c r="VI20" s="224"/>
      <c r="VJ20" s="224"/>
      <c r="VK20" s="224"/>
      <c r="VL20" s="224"/>
      <c r="VM20" s="224"/>
      <c r="VN20" s="224"/>
      <c r="VO20" s="224"/>
      <c r="VP20" s="224"/>
      <c r="VQ20" s="224"/>
      <c r="VR20" s="224"/>
      <c r="VS20" s="224"/>
      <c r="VT20" s="224"/>
      <c r="VU20" s="224"/>
      <c r="VV20" s="224"/>
      <c r="VW20" s="224"/>
      <c r="VX20" s="224"/>
      <c r="VY20" s="224"/>
      <c r="VZ20" s="224"/>
      <c r="WA20" s="224"/>
      <c r="WB20" s="224"/>
      <c r="WC20" s="224"/>
      <c r="WD20" s="224"/>
      <c r="WE20" s="224"/>
      <c r="WF20" s="224"/>
      <c r="WG20" s="224"/>
      <c r="WH20" s="224"/>
      <c r="WI20" s="224"/>
      <c r="WJ20" s="224"/>
      <c r="WK20" s="224"/>
      <c r="WL20" s="224"/>
      <c r="WM20" s="224"/>
      <c r="WN20" s="224"/>
      <c r="WO20" s="224"/>
      <c r="WP20" s="224"/>
      <c r="WQ20" s="224"/>
      <c r="WR20" s="224"/>
      <c r="WS20" s="224"/>
      <c r="WT20" s="224"/>
      <c r="WU20" s="224"/>
      <c r="WV20" s="224"/>
      <c r="WW20" s="224"/>
      <c r="WX20" s="224"/>
      <c r="WY20" s="224"/>
      <c r="WZ20" s="224"/>
      <c r="XA20" s="224"/>
      <c r="XB20" s="224"/>
      <c r="XC20" s="224"/>
      <c r="XD20" s="224"/>
      <c r="XE20" s="224"/>
      <c r="XF20" s="224"/>
      <c r="XG20" s="224"/>
      <c r="XH20" s="224"/>
      <c r="XI20" s="224"/>
      <c r="XJ20" s="224"/>
      <c r="XK20" s="224"/>
      <c r="XL20" s="224"/>
      <c r="XM20" s="224"/>
      <c r="XN20" s="224"/>
      <c r="XO20" s="224"/>
      <c r="XP20" s="224"/>
      <c r="XQ20" s="224"/>
      <c r="XR20" s="224"/>
      <c r="XS20" s="224"/>
      <c r="XT20" s="224"/>
      <c r="XU20" s="224"/>
      <c r="XV20" s="224"/>
      <c r="XW20" s="224"/>
      <c r="XX20" s="224"/>
      <c r="XY20" s="224"/>
      <c r="XZ20" s="224"/>
      <c r="YA20" s="224"/>
      <c r="YB20" s="224"/>
      <c r="YC20" s="224"/>
      <c r="YD20" s="224"/>
      <c r="YE20" s="224"/>
      <c r="YF20" s="224"/>
      <c r="YG20" s="224"/>
      <c r="YH20" s="224"/>
      <c r="YI20" s="224"/>
      <c r="YJ20" s="224"/>
      <c r="YK20" s="224"/>
      <c r="YL20" s="224"/>
      <c r="YM20" s="224"/>
      <c r="YN20" s="224"/>
      <c r="YO20" s="224"/>
      <c r="YP20" s="224"/>
      <c r="YQ20" s="224"/>
      <c r="YR20" s="224"/>
      <c r="YS20" s="224"/>
      <c r="YT20" s="224"/>
      <c r="YU20" s="224"/>
      <c r="YV20" s="224"/>
      <c r="YW20" s="224"/>
      <c r="YX20" s="224"/>
      <c r="YY20" s="224"/>
      <c r="YZ20" s="224"/>
      <c r="ZA20" s="224"/>
      <c r="ZB20" s="224"/>
      <c r="ZC20" s="224"/>
      <c r="ZD20" s="224"/>
      <c r="ZE20" s="224"/>
      <c r="ZF20" s="224"/>
      <c r="ZG20" s="224"/>
      <c r="ZH20" s="224"/>
      <c r="ZI20" s="224"/>
      <c r="ZJ20" s="224"/>
      <c r="ZK20" s="224"/>
      <c r="ZL20" s="224"/>
      <c r="ZM20" s="224"/>
      <c r="ZN20" s="224"/>
      <c r="ZO20" s="224"/>
      <c r="ZP20" s="224"/>
      <c r="ZQ20" s="224"/>
      <c r="ZR20" s="224"/>
      <c r="ZS20" s="224"/>
      <c r="ZT20" s="224"/>
      <c r="ZU20" s="224"/>
      <c r="ZV20" s="224"/>
      <c r="ZW20" s="224"/>
      <c r="ZX20" s="224"/>
      <c r="ZY20" s="224"/>
      <c r="ZZ20" s="224"/>
      <c r="AAA20" s="224"/>
      <c r="AAB20" s="224"/>
      <c r="AAC20" s="224"/>
      <c r="AAD20" s="224"/>
      <c r="AAE20" s="224"/>
      <c r="AAF20" s="224"/>
      <c r="AAG20" s="224"/>
      <c r="AAH20" s="224"/>
      <c r="AAI20" s="224"/>
      <c r="AAJ20" s="224"/>
      <c r="AAK20" s="224"/>
      <c r="AAL20" s="224"/>
      <c r="AAM20" s="224"/>
      <c r="AAN20" s="224"/>
      <c r="AAO20" s="224"/>
      <c r="AAP20" s="224"/>
      <c r="AAQ20" s="224"/>
      <c r="AAR20" s="224"/>
      <c r="AAS20" s="224"/>
      <c r="AAT20" s="224"/>
      <c r="AAU20" s="224"/>
      <c r="AAV20" s="224"/>
      <c r="AAW20" s="224"/>
      <c r="AAX20" s="224"/>
      <c r="AAY20" s="224"/>
      <c r="AAZ20" s="224"/>
      <c r="ABA20" s="224"/>
      <c r="ABB20" s="224"/>
      <c r="ABC20" s="224"/>
      <c r="ABD20" s="224"/>
      <c r="ABE20" s="224"/>
      <c r="ABF20" s="224"/>
      <c r="ABG20" s="224"/>
      <c r="ABH20" s="224"/>
      <c r="ABI20" s="224"/>
      <c r="ABJ20" s="224"/>
      <c r="ABK20" s="224"/>
      <c r="ABL20" s="224"/>
      <c r="ABM20" s="224"/>
      <c r="ABN20" s="224"/>
      <c r="ABO20" s="224"/>
      <c r="ABP20" s="224"/>
      <c r="ABQ20" s="224"/>
      <c r="ABR20" s="224"/>
      <c r="ABS20" s="224"/>
      <c r="ABT20" s="224"/>
      <c r="ABU20" s="224"/>
      <c r="ABV20" s="224"/>
      <c r="ABW20" s="224"/>
      <c r="ABX20" s="224"/>
      <c r="ABY20" s="224"/>
      <c r="ABZ20" s="224"/>
      <c r="ACA20" s="224"/>
      <c r="ACB20" s="224"/>
      <c r="ACC20" s="224"/>
      <c r="ACD20" s="224"/>
      <c r="ACE20" s="224"/>
      <c r="ACF20" s="224"/>
      <c r="ACG20" s="224"/>
      <c r="ACH20" s="224"/>
      <c r="ACI20" s="224"/>
      <c r="ACJ20" s="224"/>
      <c r="ACK20" s="224"/>
      <c r="ACL20" s="224"/>
      <c r="ACM20" s="224"/>
      <c r="ACN20" s="224"/>
      <c r="ACO20" s="224"/>
      <c r="ACP20" s="224"/>
      <c r="ACQ20" s="224"/>
      <c r="ACR20" s="224"/>
      <c r="ACS20" s="224"/>
      <c r="ACT20" s="224"/>
      <c r="ACU20" s="224"/>
      <c r="ACV20" s="224"/>
      <c r="ACW20" s="224"/>
      <c r="ACX20" s="224"/>
      <c r="ACY20" s="224"/>
      <c r="ACZ20" s="224"/>
      <c r="ADA20" s="224"/>
      <c r="ADB20" s="224"/>
      <c r="ADC20" s="224"/>
      <c r="ADD20" s="224"/>
      <c r="ADE20" s="224"/>
      <c r="ADF20" s="224"/>
      <c r="ADG20" s="224"/>
      <c r="ADH20" s="224"/>
      <c r="ADI20" s="224"/>
      <c r="ADJ20" s="224"/>
      <c r="ADK20" s="224"/>
      <c r="ADL20" s="224"/>
      <c r="ADM20" s="224"/>
      <c r="ADN20" s="224"/>
      <c r="ADO20" s="224"/>
      <c r="ADP20" s="224"/>
      <c r="ADQ20" s="224"/>
      <c r="ADR20" s="224"/>
      <c r="ADS20" s="224"/>
      <c r="ADT20" s="224"/>
      <c r="ADU20" s="224"/>
      <c r="ADV20" s="224"/>
      <c r="ADW20" s="224"/>
      <c r="ADX20" s="224"/>
      <c r="ADY20" s="224"/>
      <c r="ADZ20" s="224"/>
      <c r="AEA20" s="224"/>
      <c r="AEB20" s="224"/>
      <c r="AEC20" s="224"/>
      <c r="AED20" s="224"/>
      <c r="AEE20" s="224"/>
      <c r="AEF20" s="224"/>
      <c r="AEG20" s="224"/>
      <c r="AEH20" s="224"/>
      <c r="AEI20" s="224"/>
      <c r="AEJ20" s="224"/>
      <c r="AEK20" s="224"/>
      <c r="AEL20" s="224"/>
      <c r="AEM20" s="224"/>
      <c r="AEN20" s="224"/>
      <c r="AEO20" s="224"/>
      <c r="AEP20" s="224"/>
      <c r="AEQ20" s="224"/>
      <c r="AER20" s="224"/>
      <c r="AES20" s="224"/>
      <c r="AET20" s="224"/>
      <c r="AEU20" s="224"/>
      <c r="AEV20" s="224"/>
      <c r="AEW20" s="224"/>
      <c r="AEX20" s="224"/>
      <c r="AEY20" s="224"/>
      <c r="AEZ20" s="224"/>
      <c r="AFA20" s="224"/>
      <c r="AFB20" s="224"/>
      <c r="AFC20" s="224"/>
      <c r="AFD20" s="224"/>
      <c r="AFE20" s="224"/>
      <c r="AFF20" s="224"/>
      <c r="AFG20" s="224"/>
      <c r="AFH20" s="224"/>
      <c r="AFI20" s="224"/>
      <c r="AFJ20" s="224"/>
      <c r="AFK20" s="224"/>
      <c r="AFL20" s="224"/>
      <c r="AFM20" s="224"/>
      <c r="AFN20" s="224"/>
      <c r="AFO20" s="224"/>
      <c r="AFP20" s="224"/>
      <c r="AFQ20" s="224"/>
      <c r="AFR20" s="224"/>
      <c r="AFS20" s="224"/>
      <c r="AFT20" s="224"/>
      <c r="AFU20" s="224"/>
      <c r="AFV20" s="224"/>
      <c r="AFW20" s="224"/>
      <c r="AFX20" s="224"/>
      <c r="AFY20" s="224"/>
      <c r="AFZ20" s="224"/>
      <c r="AGA20" s="224"/>
      <c r="AGB20" s="224"/>
      <c r="AGC20" s="224"/>
      <c r="AGD20" s="224"/>
      <c r="AGE20" s="224"/>
      <c r="AGF20" s="224"/>
      <c r="AGG20" s="224"/>
      <c r="AGH20" s="224"/>
      <c r="AGI20" s="224"/>
      <c r="AGJ20" s="224"/>
      <c r="AGK20" s="224"/>
      <c r="AGL20" s="224"/>
      <c r="AGM20" s="224"/>
      <c r="AGN20" s="224"/>
      <c r="AGO20" s="224"/>
      <c r="AGP20" s="224"/>
      <c r="AGQ20" s="224"/>
      <c r="AGR20" s="224"/>
      <c r="AGS20" s="224"/>
      <c r="AGT20" s="224"/>
      <c r="AGU20" s="224"/>
      <c r="AGV20" s="224"/>
      <c r="AGW20" s="224"/>
      <c r="AGX20" s="224"/>
      <c r="AGY20" s="224"/>
      <c r="AGZ20" s="224"/>
      <c r="AHA20" s="224"/>
      <c r="AHB20" s="224"/>
      <c r="AHC20" s="224"/>
      <c r="AHD20" s="224"/>
      <c r="AHE20" s="224"/>
      <c r="AHF20" s="224"/>
      <c r="AHG20" s="224"/>
      <c r="AHH20" s="224"/>
      <c r="AHI20" s="224"/>
      <c r="AHJ20" s="224"/>
      <c r="AHK20" s="224"/>
      <c r="AHL20" s="224"/>
      <c r="AHM20" s="224"/>
      <c r="AHN20" s="224"/>
      <c r="AHO20" s="224"/>
      <c r="AHP20" s="224"/>
      <c r="AHQ20" s="224"/>
      <c r="AHR20" s="224"/>
      <c r="AHS20" s="224"/>
      <c r="AHT20" s="224"/>
      <c r="AHU20" s="224"/>
      <c r="AHV20" s="224"/>
      <c r="AHW20" s="224"/>
      <c r="AHX20" s="224"/>
      <c r="AHY20" s="224"/>
      <c r="AHZ20" s="224"/>
      <c r="AIA20" s="224"/>
      <c r="AIB20" s="224"/>
      <c r="AIC20" s="224"/>
      <c r="AID20" s="224"/>
      <c r="AIE20" s="224"/>
      <c r="AIF20" s="224"/>
      <c r="AIG20" s="224"/>
      <c r="AIH20" s="224"/>
      <c r="AII20" s="224"/>
      <c r="AIJ20" s="224"/>
      <c r="AIK20" s="224"/>
      <c r="AIL20" s="224"/>
      <c r="AIM20" s="224"/>
      <c r="AIN20" s="224"/>
      <c r="AIO20" s="224"/>
      <c r="AIP20" s="224"/>
      <c r="AIQ20" s="224"/>
      <c r="AIR20" s="224"/>
      <c r="AIS20" s="224"/>
      <c r="AIT20" s="224"/>
      <c r="AIU20" s="224"/>
      <c r="AIV20" s="224"/>
      <c r="AIW20" s="224"/>
      <c r="AIX20" s="224"/>
      <c r="AIY20" s="224"/>
      <c r="AIZ20" s="224"/>
      <c r="AJA20" s="224"/>
      <c r="AJB20" s="224"/>
      <c r="AJC20" s="224"/>
      <c r="AJD20" s="224"/>
      <c r="AJE20" s="224"/>
      <c r="AJF20" s="224"/>
      <c r="AJG20" s="224"/>
      <c r="AJH20" s="224"/>
      <c r="AJI20" s="224"/>
      <c r="AJJ20" s="224"/>
      <c r="AJK20" s="224"/>
      <c r="AJL20" s="224"/>
      <c r="AJM20" s="224"/>
      <c r="AJN20" s="224"/>
      <c r="AJO20" s="224"/>
      <c r="AJP20" s="224"/>
      <c r="AJQ20" s="224"/>
      <c r="AJR20" s="224"/>
      <c r="AJS20" s="224"/>
      <c r="AJT20" s="224"/>
      <c r="AJU20" s="224"/>
      <c r="AJV20" s="224"/>
      <c r="AJW20" s="224"/>
      <c r="AJX20" s="224"/>
      <c r="AJY20" s="224"/>
      <c r="AJZ20" s="224"/>
      <c r="AKA20" s="224"/>
      <c r="AKB20" s="224"/>
      <c r="AKC20" s="224"/>
      <c r="AKD20" s="224"/>
      <c r="AKE20" s="224"/>
      <c r="AKF20" s="224"/>
      <c r="AKG20" s="224"/>
      <c r="AKH20" s="224"/>
      <c r="AKI20" s="224"/>
      <c r="AKJ20" s="224"/>
      <c r="AKK20" s="224"/>
      <c r="AKL20" s="224"/>
      <c r="AKM20" s="224"/>
      <c r="AKN20" s="224"/>
      <c r="AKO20" s="224"/>
      <c r="AKP20" s="224"/>
      <c r="AKQ20" s="224"/>
      <c r="AKR20" s="224"/>
      <c r="AKS20" s="224"/>
      <c r="AKT20" s="224"/>
      <c r="AKU20" s="224"/>
      <c r="AKV20" s="224"/>
      <c r="AKW20" s="224"/>
      <c r="AKX20" s="224"/>
      <c r="AKY20" s="224"/>
      <c r="AKZ20" s="224"/>
      <c r="ALA20" s="224"/>
      <c r="ALB20" s="224"/>
      <c r="ALC20" s="224"/>
      <c r="ALD20" s="224"/>
      <c r="ALE20" s="224"/>
      <c r="ALF20" s="224"/>
      <c r="ALG20" s="224"/>
      <c r="ALH20" s="224"/>
      <c r="ALI20" s="224"/>
      <c r="ALJ20" s="224"/>
      <c r="ALK20" s="224"/>
      <c r="ALL20" s="224"/>
      <c r="ALM20" s="224"/>
      <c r="ALN20" s="224"/>
      <c r="ALO20" s="224"/>
      <c r="ALP20" s="224"/>
      <c r="ALQ20" s="224"/>
      <c r="ALR20" s="224"/>
      <c r="ALS20" s="224"/>
      <c r="ALT20" s="224"/>
      <c r="ALU20" s="224"/>
      <c r="ALV20" s="224"/>
      <c r="ALW20" s="224"/>
      <c r="ALX20" s="224"/>
      <c r="ALY20" s="224"/>
      <c r="ALZ20" s="224"/>
      <c r="AMA20" s="224"/>
      <c r="AMB20" s="224"/>
      <c r="AMC20" s="224"/>
      <c r="AMD20" s="224"/>
      <c r="AME20" s="224"/>
      <c r="AMF20" s="224"/>
      <c r="AMG20" s="224"/>
      <c r="AMH20" s="224"/>
      <c r="AMI20" s="224"/>
      <c r="AMJ20" s="224"/>
      <c r="AMK20" s="224"/>
      <c r="AML20" s="224"/>
      <c r="AMM20" s="224"/>
      <c r="AMN20" s="224"/>
      <c r="AMO20" s="224"/>
      <c r="AMP20" s="224"/>
      <c r="AMQ20" s="224"/>
      <c r="AMR20" s="224"/>
      <c r="AMS20" s="224"/>
      <c r="AMT20" s="224"/>
      <c r="AMU20" s="224"/>
      <c r="AMV20" s="224"/>
      <c r="AMW20" s="224"/>
      <c r="AMX20" s="224"/>
      <c r="AMY20" s="224"/>
      <c r="AMZ20" s="224"/>
      <c r="ANA20" s="224"/>
      <c r="ANB20" s="224"/>
      <c r="ANC20" s="224"/>
      <c r="AND20" s="224"/>
      <c r="ANE20" s="224"/>
      <c r="ANF20" s="224"/>
      <c r="ANG20" s="224"/>
      <c r="ANH20" s="224"/>
      <c r="ANI20" s="224"/>
      <c r="ANJ20" s="224"/>
      <c r="ANK20" s="224"/>
      <c r="ANL20" s="224"/>
      <c r="ANM20" s="224"/>
      <c r="ANN20" s="224"/>
      <c r="ANO20" s="224"/>
      <c r="ANP20" s="224"/>
      <c r="ANQ20" s="224"/>
      <c r="ANR20" s="224"/>
      <c r="ANS20" s="224"/>
      <c r="ANT20" s="224"/>
      <c r="ANU20" s="224"/>
      <c r="ANV20" s="224"/>
      <c r="ANW20" s="224"/>
      <c r="ANX20" s="224"/>
      <c r="ANY20" s="224"/>
      <c r="ANZ20" s="224"/>
      <c r="AOA20" s="224"/>
      <c r="AOB20" s="224"/>
      <c r="AOC20" s="224"/>
      <c r="AOD20" s="224"/>
      <c r="AOE20" s="224"/>
      <c r="AOF20" s="224"/>
      <c r="AOG20" s="224"/>
      <c r="AOH20" s="224"/>
      <c r="AOI20" s="224"/>
      <c r="AOJ20" s="224"/>
      <c r="AOK20" s="224"/>
      <c r="AOL20" s="224"/>
      <c r="AOM20" s="224"/>
      <c r="AON20" s="224"/>
      <c r="AOO20" s="224"/>
      <c r="AOP20" s="224"/>
      <c r="AOQ20" s="224"/>
      <c r="AOR20" s="224"/>
      <c r="AOS20" s="224"/>
      <c r="AOT20" s="224"/>
      <c r="AOU20" s="224"/>
      <c r="AOV20" s="224"/>
      <c r="AOW20" s="224"/>
      <c r="AOX20" s="224"/>
      <c r="AOY20" s="224"/>
      <c r="AOZ20" s="224"/>
      <c r="APA20" s="224"/>
      <c r="APB20" s="224"/>
      <c r="APC20" s="224"/>
      <c r="APD20" s="224"/>
      <c r="APE20" s="224"/>
      <c r="APF20" s="224"/>
      <c r="APG20" s="224"/>
      <c r="APH20" s="224"/>
      <c r="API20" s="224"/>
      <c r="APJ20" s="224"/>
      <c r="APK20" s="224"/>
      <c r="APL20" s="224"/>
      <c r="APM20" s="224"/>
      <c r="APN20" s="224"/>
      <c r="APO20" s="224"/>
      <c r="APP20" s="224"/>
      <c r="APQ20" s="224"/>
      <c r="APR20" s="224"/>
      <c r="APS20" s="224"/>
      <c r="APT20" s="224"/>
      <c r="APU20" s="224"/>
      <c r="APV20" s="224"/>
      <c r="APW20" s="224"/>
      <c r="APX20" s="224"/>
      <c r="APY20" s="224"/>
      <c r="APZ20" s="224"/>
      <c r="AQA20" s="224"/>
      <c r="AQB20" s="224"/>
      <c r="AQC20" s="224"/>
      <c r="AQD20" s="224"/>
      <c r="AQE20" s="224"/>
      <c r="AQF20" s="224"/>
      <c r="AQG20" s="224"/>
      <c r="AQH20" s="224"/>
      <c r="AQI20" s="224"/>
      <c r="AQJ20" s="224"/>
      <c r="AQK20" s="224"/>
      <c r="AQL20" s="224"/>
      <c r="AQM20" s="224"/>
      <c r="AQN20" s="224"/>
      <c r="AQO20" s="224"/>
      <c r="AQP20" s="224"/>
      <c r="AQQ20" s="224"/>
      <c r="AQR20" s="224"/>
      <c r="AQS20" s="224"/>
      <c r="AQT20" s="224"/>
      <c r="AQU20" s="224"/>
      <c r="AQV20" s="224"/>
      <c r="AQW20" s="224"/>
      <c r="AQX20" s="224"/>
      <c r="AQY20" s="224"/>
      <c r="AQZ20" s="224"/>
      <c r="ARA20" s="224"/>
      <c r="ARB20" s="224"/>
      <c r="ARC20" s="224"/>
      <c r="ARD20" s="224"/>
      <c r="ARE20" s="224"/>
      <c r="ARF20" s="224"/>
      <c r="ARG20" s="224"/>
      <c r="ARH20" s="224"/>
      <c r="ARI20" s="224"/>
      <c r="ARJ20" s="224"/>
      <c r="ARK20" s="224"/>
      <c r="ARL20" s="224"/>
      <c r="ARM20" s="224"/>
      <c r="ARN20" s="224"/>
      <c r="ARO20" s="224"/>
      <c r="ARP20" s="224"/>
      <c r="ARQ20" s="224"/>
      <c r="ARR20" s="224"/>
      <c r="ARS20" s="224"/>
      <c r="ART20" s="224"/>
      <c r="ARU20" s="224"/>
      <c r="ARV20" s="224"/>
      <c r="ARW20" s="224"/>
      <c r="ARX20" s="224"/>
      <c r="ARY20" s="224"/>
      <c r="ARZ20" s="224"/>
      <c r="ASA20" s="224"/>
      <c r="ASB20" s="224"/>
      <c r="ASC20" s="224"/>
      <c r="ASD20" s="224"/>
      <c r="ASE20" s="224"/>
      <c r="ASF20" s="224"/>
      <c r="ASG20" s="224"/>
      <c r="ASH20" s="224"/>
      <c r="ASI20" s="224"/>
      <c r="ASJ20" s="224"/>
      <c r="ASK20" s="224"/>
      <c r="ASL20" s="224"/>
      <c r="ASM20" s="224"/>
      <c r="ASN20" s="224"/>
      <c r="ASO20" s="224"/>
      <c r="ASP20" s="224"/>
      <c r="ASQ20" s="224"/>
      <c r="ASR20" s="224"/>
      <c r="ASS20" s="224"/>
      <c r="AST20" s="224"/>
      <c r="ASU20" s="224"/>
      <c r="ASV20" s="224"/>
      <c r="ASW20" s="224"/>
      <c r="ASX20" s="224"/>
      <c r="ASY20" s="224"/>
      <c r="ASZ20" s="224"/>
      <c r="ATA20" s="224"/>
      <c r="ATB20" s="224"/>
      <c r="ATC20" s="224"/>
      <c r="ATD20" s="224"/>
      <c r="ATE20" s="224"/>
      <c r="ATF20" s="224"/>
      <c r="ATG20" s="224"/>
      <c r="ATH20" s="224"/>
      <c r="ATI20" s="224"/>
      <c r="ATJ20" s="224"/>
      <c r="ATK20" s="224"/>
      <c r="ATL20" s="224"/>
      <c r="ATM20" s="224"/>
      <c r="ATN20" s="224"/>
      <c r="ATO20" s="224"/>
      <c r="ATP20" s="224"/>
      <c r="ATQ20" s="224"/>
      <c r="ATR20" s="224"/>
      <c r="ATS20" s="224"/>
      <c r="ATT20" s="224"/>
      <c r="ATU20" s="224"/>
      <c r="ATV20" s="224"/>
      <c r="ATW20" s="224"/>
      <c r="ATX20" s="224"/>
      <c r="ATY20" s="224"/>
      <c r="ATZ20" s="224"/>
      <c r="AUA20" s="224"/>
      <c r="AUB20" s="224"/>
      <c r="AUC20" s="224"/>
      <c r="AUD20" s="224"/>
      <c r="AUE20" s="224"/>
      <c r="AUF20" s="224"/>
      <c r="AUG20" s="224"/>
      <c r="AUH20" s="224"/>
      <c r="AUI20" s="224"/>
      <c r="AUJ20" s="224"/>
      <c r="AUK20" s="224"/>
      <c r="AUL20" s="224"/>
      <c r="AUM20" s="224"/>
      <c r="AUN20" s="224"/>
      <c r="AUO20" s="224"/>
      <c r="AUP20" s="224"/>
      <c r="AUQ20" s="224"/>
      <c r="AUR20" s="224"/>
      <c r="AUS20" s="224"/>
      <c r="AUT20" s="224"/>
      <c r="AUU20" s="224"/>
      <c r="AUV20" s="224"/>
      <c r="AUW20" s="224"/>
      <c r="AUX20" s="224"/>
      <c r="AUY20" s="224"/>
      <c r="AUZ20" s="224"/>
      <c r="AVA20" s="224"/>
      <c r="AVB20" s="224"/>
      <c r="AVC20" s="224"/>
      <c r="AVD20" s="224"/>
      <c r="AVE20" s="224"/>
      <c r="AVF20" s="224"/>
      <c r="AVG20" s="224"/>
      <c r="AVH20" s="224"/>
      <c r="AVI20" s="224"/>
      <c r="AVJ20" s="224"/>
      <c r="AVK20" s="224"/>
      <c r="AVL20" s="224"/>
      <c r="AVM20" s="224"/>
      <c r="AVN20" s="224"/>
      <c r="AVO20" s="224"/>
      <c r="AVP20" s="224"/>
      <c r="AVQ20" s="224"/>
      <c r="AVR20" s="224"/>
      <c r="AVS20" s="224"/>
      <c r="AVT20" s="224"/>
      <c r="AVU20" s="224"/>
      <c r="AVV20" s="224"/>
      <c r="AVW20" s="224"/>
      <c r="AVX20" s="224"/>
      <c r="AVY20" s="224"/>
      <c r="AVZ20" s="224"/>
      <c r="AWA20" s="224"/>
      <c r="AWB20" s="224"/>
      <c r="AWC20" s="224"/>
      <c r="AWD20" s="224"/>
      <c r="AWE20" s="224"/>
      <c r="AWF20" s="224"/>
      <c r="AWG20" s="224"/>
      <c r="AWH20" s="224"/>
      <c r="AWI20" s="224"/>
      <c r="AWJ20" s="224"/>
      <c r="AWK20" s="224"/>
      <c r="AWL20" s="224"/>
      <c r="AWM20" s="224"/>
      <c r="AWN20" s="224"/>
      <c r="AWO20" s="224"/>
      <c r="AWP20" s="224"/>
      <c r="AWQ20" s="224"/>
      <c r="AWR20" s="224"/>
      <c r="AWS20" s="224"/>
      <c r="AWT20" s="224"/>
      <c r="AWU20" s="224"/>
      <c r="AWV20" s="224"/>
      <c r="AWW20" s="224"/>
      <c r="AWX20" s="224"/>
      <c r="AWY20" s="224"/>
      <c r="AWZ20" s="224"/>
      <c r="AXA20" s="224"/>
      <c r="AXB20" s="224"/>
      <c r="AXC20" s="224"/>
      <c r="AXD20" s="224"/>
      <c r="AXE20" s="224"/>
      <c r="AXF20" s="224"/>
      <c r="AXG20" s="224"/>
      <c r="AXH20" s="224"/>
      <c r="AXI20" s="224"/>
      <c r="AXJ20" s="224"/>
      <c r="AXK20" s="224"/>
      <c r="AXL20" s="224"/>
      <c r="AXM20" s="224"/>
      <c r="AXN20" s="224"/>
      <c r="AXO20" s="224"/>
      <c r="AXP20" s="224"/>
      <c r="AXQ20" s="224"/>
      <c r="AXR20" s="224"/>
      <c r="AXS20" s="224"/>
      <c r="AXT20" s="224"/>
      <c r="AXU20" s="224"/>
      <c r="AXV20" s="224"/>
      <c r="AXW20" s="224"/>
      <c r="AXX20" s="224"/>
      <c r="AXY20" s="224"/>
      <c r="AXZ20" s="224"/>
      <c r="AYA20" s="224"/>
      <c r="AYB20" s="224"/>
      <c r="AYC20" s="224"/>
      <c r="AYD20" s="224"/>
      <c r="AYE20" s="224"/>
      <c r="AYF20" s="224"/>
      <c r="AYG20" s="224"/>
      <c r="AYH20" s="224"/>
      <c r="AYI20" s="224"/>
      <c r="AYJ20" s="224"/>
      <c r="AYK20" s="224"/>
      <c r="AYL20" s="224"/>
      <c r="AYM20" s="224"/>
      <c r="AYN20" s="224"/>
      <c r="AYO20" s="224"/>
      <c r="AYP20" s="224"/>
      <c r="AYQ20" s="224"/>
      <c r="AYR20" s="224"/>
      <c r="AYS20" s="224"/>
      <c r="AYT20" s="224"/>
      <c r="AYU20" s="224"/>
      <c r="AYV20" s="224"/>
      <c r="AYW20" s="224"/>
      <c r="AYX20" s="224"/>
      <c r="AYY20" s="224"/>
      <c r="AYZ20" s="224"/>
      <c r="AZA20" s="224"/>
      <c r="AZB20" s="224"/>
      <c r="AZC20" s="224"/>
      <c r="AZD20" s="224"/>
      <c r="AZE20" s="224"/>
      <c r="AZF20" s="224"/>
      <c r="AZG20" s="224"/>
      <c r="AZH20" s="224"/>
      <c r="AZI20" s="224"/>
      <c r="AZJ20" s="224"/>
      <c r="AZK20" s="224"/>
      <c r="AZL20" s="224"/>
      <c r="AZM20" s="224"/>
      <c r="AZN20" s="224"/>
      <c r="AZO20" s="224"/>
      <c r="AZP20" s="224"/>
      <c r="AZQ20" s="224"/>
      <c r="AZR20" s="224"/>
      <c r="AZS20" s="224"/>
      <c r="AZT20" s="224"/>
      <c r="AZU20" s="224"/>
      <c r="AZV20" s="224"/>
      <c r="AZW20" s="224"/>
      <c r="AZX20" s="224"/>
      <c r="AZY20" s="224"/>
      <c r="AZZ20" s="224"/>
      <c r="BAA20" s="224"/>
      <c r="BAB20" s="224"/>
      <c r="BAC20" s="224"/>
      <c r="BAD20" s="224"/>
      <c r="BAE20" s="224"/>
      <c r="BAF20" s="224"/>
      <c r="BAG20" s="224"/>
      <c r="BAH20" s="224"/>
      <c r="BAI20" s="224"/>
      <c r="BAJ20" s="224"/>
      <c r="BAK20" s="224"/>
      <c r="BAL20" s="224"/>
      <c r="BAM20" s="224"/>
      <c r="BAN20" s="224"/>
      <c r="BAO20" s="224"/>
      <c r="BAP20" s="224"/>
      <c r="BAQ20" s="224"/>
      <c r="BAR20" s="224"/>
      <c r="BAS20" s="224"/>
      <c r="BAT20" s="224"/>
      <c r="BAU20" s="224"/>
      <c r="BAV20" s="224"/>
      <c r="BAW20" s="224"/>
      <c r="BAX20" s="224"/>
      <c r="BAY20" s="224"/>
      <c r="BAZ20" s="224"/>
      <c r="BBA20" s="224"/>
      <c r="BBB20" s="224"/>
      <c r="BBC20" s="224"/>
      <c r="BBD20" s="224"/>
      <c r="BBE20" s="224"/>
      <c r="BBF20" s="224"/>
      <c r="BBG20" s="224"/>
      <c r="BBH20" s="224"/>
      <c r="BBI20" s="224"/>
      <c r="BBJ20" s="224"/>
      <c r="BBK20" s="224"/>
      <c r="BBL20" s="224"/>
      <c r="BBM20" s="224"/>
      <c r="BBN20" s="224"/>
      <c r="BBO20" s="224"/>
      <c r="BBP20" s="224"/>
      <c r="BBQ20" s="224"/>
      <c r="BBR20" s="224"/>
      <c r="BBS20" s="224"/>
      <c r="BBT20" s="224"/>
      <c r="BBU20" s="224"/>
      <c r="BBV20" s="224"/>
      <c r="BBW20" s="224"/>
      <c r="BBX20" s="224"/>
      <c r="BBY20" s="224"/>
      <c r="BBZ20" s="224"/>
      <c r="BCA20" s="224"/>
      <c r="BCB20" s="224"/>
      <c r="BCC20" s="224"/>
      <c r="BCD20" s="224"/>
      <c r="BCE20" s="224"/>
      <c r="BCF20" s="224"/>
      <c r="BCG20" s="224"/>
      <c r="BCH20" s="224"/>
      <c r="BCI20" s="224"/>
      <c r="BCJ20" s="224"/>
      <c r="BCK20" s="224"/>
      <c r="BCL20" s="224"/>
      <c r="BCM20" s="224"/>
      <c r="BCN20" s="224"/>
      <c r="BCO20" s="224"/>
      <c r="BCP20" s="224"/>
      <c r="BCQ20" s="224"/>
      <c r="BCR20" s="224"/>
      <c r="BCS20" s="224"/>
      <c r="BCT20" s="224"/>
      <c r="BCU20" s="224"/>
      <c r="BCV20" s="224"/>
      <c r="BCW20" s="224"/>
      <c r="BCX20" s="224"/>
      <c r="BCY20" s="224"/>
      <c r="BCZ20" s="224"/>
      <c r="BDA20" s="224"/>
      <c r="BDB20" s="224"/>
      <c r="BDC20" s="224"/>
      <c r="BDD20" s="224"/>
      <c r="BDE20" s="224"/>
      <c r="BDF20" s="224"/>
      <c r="BDG20" s="224"/>
      <c r="BDH20" s="224"/>
      <c r="BDI20" s="224"/>
      <c r="BDJ20" s="224"/>
      <c r="BDK20" s="224"/>
      <c r="BDL20" s="224"/>
      <c r="BDM20" s="224"/>
      <c r="BDN20" s="224"/>
      <c r="BDO20" s="224"/>
      <c r="BDP20" s="224"/>
      <c r="BDQ20" s="224"/>
      <c r="BDR20" s="224"/>
      <c r="BDS20" s="224"/>
      <c r="BDT20" s="224"/>
      <c r="BDU20" s="224"/>
      <c r="BDV20" s="224"/>
      <c r="BDW20" s="224"/>
      <c r="BDX20" s="224"/>
      <c r="BDY20" s="224"/>
      <c r="BDZ20" s="224"/>
      <c r="BEA20" s="224"/>
      <c r="BEB20" s="224"/>
      <c r="BEC20" s="224"/>
      <c r="BED20" s="224"/>
      <c r="BEE20" s="224"/>
      <c r="BEF20" s="224"/>
      <c r="BEG20" s="224"/>
      <c r="BEH20" s="224"/>
      <c r="BEI20" s="224"/>
      <c r="BEJ20" s="224"/>
      <c r="BEK20" s="224"/>
      <c r="BEL20" s="224"/>
      <c r="BEM20" s="224"/>
      <c r="BEN20" s="224"/>
      <c r="BEO20" s="224"/>
      <c r="BEP20" s="224"/>
      <c r="BEQ20" s="224"/>
      <c r="BER20" s="224"/>
      <c r="BES20" s="224"/>
      <c r="BET20" s="224"/>
      <c r="BEU20" s="224"/>
      <c r="BEV20" s="224"/>
      <c r="BEW20" s="224"/>
      <c r="BEX20" s="224"/>
      <c r="BEY20" s="224"/>
      <c r="BEZ20" s="224"/>
      <c r="BFA20" s="224"/>
      <c r="BFB20" s="224"/>
      <c r="BFC20" s="224"/>
      <c r="BFD20" s="224"/>
      <c r="BFE20" s="224"/>
      <c r="BFF20" s="224"/>
      <c r="BFG20" s="224"/>
      <c r="BFH20" s="224"/>
      <c r="BFI20" s="224"/>
      <c r="BFJ20" s="224"/>
      <c r="BFK20" s="224"/>
      <c r="BFL20" s="224"/>
      <c r="BFM20" s="224"/>
      <c r="BFN20" s="224"/>
      <c r="BFO20" s="224"/>
      <c r="BFP20" s="224"/>
      <c r="BFQ20" s="224"/>
      <c r="BFR20" s="224"/>
      <c r="BFS20" s="224"/>
      <c r="BFT20" s="224"/>
      <c r="BFU20" s="224"/>
      <c r="BFV20" s="224"/>
      <c r="BFW20" s="224"/>
      <c r="BFX20" s="224"/>
      <c r="BFY20" s="224"/>
      <c r="BFZ20" s="224"/>
      <c r="BGA20" s="224"/>
      <c r="BGB20" s="224"/>
      <c r="BGC20" s="224"/>
      <c r="BGD20" s="224"/>
      <c r="BGE20" s="224"/>
      <c r="BGF20" s="224"/>
      <c r="BGG20" s="224"/>
      <c r="BGH20" s="224"/>
      <c r="BGI20" s="224"/>
      <c r="BGJ20" s="224"/>
      <c r="BGK20" s="224"/>
      <c r="BGL20" s="224"/>
      <c r="BGM20" s="224"/>
      <c r="BGN20" s="224"/>
      <c r="BGO20" s="224"/>
      <c r="BGP20" s="224"/>
      <c r="BGQ20" s="224"/>
      <c r="BGR20" s="224"/>
      <c r="BGS20" s="224"/>
      <c r="BGT20" s="224"/>
      <c r="BGU20" s="224"/>
      <c r="BGV20" s="224"/>
      <c r="BGW20" s="224"/>
      <c r="BGX20" s="224"/>
      <c r="BGY20" s="224"/>
      <c r="BGZ20" s="224"/>
      <c r="BHA20" s="224"/>
      <c r="BHB20" s="224"/>
      <c r="BHC20" s="224"/>
      <c r="BHD20" s="224"/>
      <c r="BHE20" s="224"/>
      <c r="BHF20" s="224"/>
      <c r="BHG20" s="224"/>
      <c r="BHH20" s="224"/>
      <c r="BHI20" s="224"/>
      <c r="BHJ20" s="224"/>
      <c r="BHK20" s="224"/>
      <c r="BHL20" s="224"/>
      <c r="BHM20" s="224"/>
      <c r="BHN20" s="224"/>
      <c r="BHO20" s="224"/>
      <c r="BHP20" s="224"/>
      <c r="BHQ20" s="224"/>
      <c r="BHR20" s="224"/>
      <c r="BHS20" s="224"/>
      <c r="BHT20" s="224"/>
      <c r="BHU20" s="224"/>
      <c r="BHV20" s="224"/>
      <c r="BHW20" s="224"/>
      <c r="BHX20" s="224"/>
      <c r="BHY20" s="224"/>
      <c r="BHZ20" s="224"/>
      <c r="BIA20" s="224"/>
      <c r="BIB20" s="224"/>
      <c r="BIC20" s="224"/>
      <c r="BID20" s="224"/>
      <c r="BIE20" s="224"/>
      <c r="BIF20" s="224"/>
      <c r="BIG20" s="224"/>
      <c r="BIH20" s="224"/>
      <c r="BII20" s="224"/>
      <c r="BIJ20" s="224"/>
      <c r="BIK20" s="224"/>
      <c r="BIL20" s="224"/>
      <c r="BIM20" s="224"/>
      <c r="BIN20" s="224"/>
      <c r="BIO20" s="224"/>
      <c r="BIP20" s="224"/>
      <c r="BIQ20" s="224"/>
      <c r="BIR20" s="224"/>
      <c r="BIS20" s="224"/>
      <c r="BIT20" s="224"/>
      <c r="BIU20" s="224"/>
      <c r="BIV20" s="224"/>
      <c r="BIW20" s="224"/>
      <c r="BIX20" s="224"/>
      <c r="BIY20" s="224"/>
      <c r="BIZ20" s="224"/>
      <c r="BJA20" s="224"/>
      <c r="BJB20" s="224"/>
      <c r="BJC20" s="224"/>
      <c r="BJD20" s="224"/>
      <c r="BJE20" s="224"/>
      <c r="BJF20" s="224"/>
      <c r="BJG20" s="224"/>
      <c r="BJH20" s="224"/>
      <c r="BJI20" s="224"/>
      <c r="BJJ20" s="224"/>
      <c r="BJK20" s="224"/>
      <c r="BJL20" s="224"/>
      <c r="BJM20" s="224"/>
      <c r="BJN20" s="224"/>
      <c r="BJO20" s="224"/>
      <c r="BJP20" s="224"/>
      <c r="BJQ20" s="224"/>
      <c r="BJR20" s="224"/>
      <c r="BJS20" s="224"/>
      <c r="BJT20" s="224"/>
      <c r="BJU20" s="224"/>
      <c r="BJV20" s="224"/>
      <c r="BJW20" s="224"/>
      <c r="BJX20" s="224"/>
      <c r="BJY20" s="224"/>
      <c r="BJZ20" s="224"/>
      <c r="BKA20" s="224"/>
      <c r="BKB20" s="224"/>
      <c r="BKC20" s="224"/>
      <c r="BKD20" s="224"/>
      <c r="BKE20" s="224"/>
      <c r="BKF20" s="224"/>
      <c r="BKG20" s="224"/>
      <c r="BKH20" s="224"/>
      <c r="BKI20" s="224"/>
      <c r="BKJ20" s="224"/>
      <c r="BKK20" s="224"/>
      <c r="BKL20" s="224"/>
      <c r="BKM20" s="224"/>
      <c r="BKN20" s="224"/>
      <c r="BKO20" s="224"/>
      <c r="BKP20" s="224"/>
      <c r="BKQ20" s="224"/>
      <c r="BKR20" s="224"/>
      <c r="BKS20" s="224"/>
      <c r="BKT20" s="224"/>
      <c r="BKU20" s="224"/>
      <c r="BKV20" s="224"/>
      <c r="BKW20" s="224"/>
      <c r="BKX20" s="224"/>
      <c r="BKY20" s="224"/>
      <c r="BKZ20" s="224"/>
      <c r="BLA20" s="224"/>
      <c r="BLB20" s="224"/>
      <c r="BLC20" s="224"/>
      <c r="BLD20" s="224"/>
      <c r="BLE20" s="224"/>
      <c r="BLF20" s="224"/>
      <c r="BLG20" s="224"/>
      <c r="BLH20" s="224"/>
      <c r="BLI20" s="224"/>
      <c r="BLJ20" s="224"/>
      <c r="BLK20" s="224"/>
      <c r="BLL20" s="224"/>
      <c r="BLM20" s="224"/>
      <c r="BLN20" s="224"/>
      <c r="BLO20" s="224"/>
      <c r="BLP20" s="224"/>
      <c r="BLQ20" s="224"/>
      <c r="BLR20" s="224"/>
      <c r="BLS20" s="224"/>
      <c r="BLT20" s="224"/>
      <c r="BLU20" s="224"/>
      <c r="BLV20" s="224"/>
      <c r="BLW20" s="224"/>
      <c r="BLX20" s="224"/>
      <c r="BLY20" s="224"/>
      <c r="BLZ20" s="224"/>
      <c r="BMA20" s="224"/>
      <c r="BMB20" s="224"/>
      <c r="BMC20" s="224"/>
      <c r="BMD20" s="224"/>
      <c r="BME20" s="224"/>
      <c r="BMF20" s="224"/>
      <c r="BMG20" s="224"/>
      <c r="BMH20" s="224"/>
      <c r="BMI20" s="224"/>
      <c r="BMJ20" s="224"/>
      <c r="BMK20" s="224"/>
      <c r="BML20" s="224"/>
      <c r="BMM20" s="224"/>
      <c r="BMN20" s="224"/>
      <c r="BMO20" s="224"/>
      <c r="BMP20" s="224"/>
      <c r="BMQ20" s="224"/>
      <c r="BMR20" s="224"/>
      <c r="BMS20" s="224"/>
      <c r="BMT20" s="224"/>
      <c r="BMU20" s="224"/>
      <c r="BMV20" s="224"/>
      <c r="BMW20" s="224"/>
      <c r="BMX20" s="224"/>
      <c r="BMY20" s="224"/>
      <c r="BMZ20" s="224"/>
      <c r="BNA20" s="224"/>
      <c r="BNB20" s="224"/>
      <c r="BNC20" s="224"/>
      <c r="BND20" s="224"/>
      <c r="BNE20" s="224"/>
      <c r="BNF20" s="224"/>
      <c r="BNG20" s="224"/>
      <c r="BNH20" s="224"/>
      <c r="BNI20" s="224"/>
      <c r="BNJ20" s="224"/>
      <c r="BNK20" s="224"/>
      <c r="BNL20" s="224"/>
      <c r="BNM20" s="224"/>
      <c r="BNN20" s="224"/>
      <c r="BNO20" s="224"/>
      <c r="BNP20" s="224"/>
      <c r="BNQ20" s="224"/>
      <c r="BNR20" s="224"/>
      <c r="BNS20" s="224"/>
      <c r="BNT20" s="224"/>
      <c r="BNU20" s="224"/>
      <c r="BNV20" s="224"/>
      <c r="BNW20" s="224"/>
      <c r="BNX20" s="224"/>
      <c r="BNY20" s="224"/>
      <c r="BNZ20" s="224"/>
      <c r="BOA20" s="224"/>
      <c r="BOB20" s="224"/>
      <c r="BOC20" s="224"/>
      <c r="BOD20" s="224"/>
      <c r="BOE20" s="224"/>
      <c r="BOF20" s="224"/>
      <c r="BOG20" s="224"/>
      <c r="BOH20" s="224"/>
      <c r="BOI20" s="224"/>
      <c r="BOJ20" s="224"/>
      <c r="BOK20" s="224"/>
      <c r="BOL20" s="224"/>
      <c r="BOM20" s="224"/>
      <c r="BON20" s="224"/>
      <c r="BOO20" s="224"/>
      <c r="BOP20" s="224"/>
      <c r="BOQ20" s="224"/>
      <c r="BOR20" s="224"/>
      <c r="BOS20" s="224"/>
      <c r="BOT20" s="224"/>
      <c r="BOU20" s="224"/>
      <c r="BOV20" s="224"/>
      <c r="BOW20" s="224"/>
      <c r="BOX20" s="224"/>
      <c r="BOY20" s="224"/>
      <c r="BOZ20" s="224"/>
      <c r="BPA20" s="224"/>
      <c r="BPB20" s="224"/>
      <c r="BPC20" s="224"/>
      <c r="BPD20" s="224"/>
      <c r="BPE20" s="224"/>
      <c r="BPF20" s="224"/>
      <c r="BPG20" s="224"/>
      <c r="BPH20" s="224"/>
      <c r="BPI20" s="224"/>
      <c r="BPJ20" s="224"/>
      <c r="BPK20" s="224"/>
      <c r="BPL20" s="224"/>
      <c r="BPM20" s="224"/>
      <c r="BPN20" s="224"/>
      <c r="BPO20" s="224"/>
      <c r="BPP20" s="224"/>
      <c r="BPQ20" s="224"/>
      <c r="BPR20" s="224"/>
      <c r="BPS20" s="224"/>
      <c r="BPT20" s="224"/>
      <c r="BPU20" s="224"/>
      <c r="BPV20" s="224"/>
      <c r="BPW20" s="224"/>
      <c r="BPX20" s="224"/>
      <c r="BPY20" s="224"/>
      <c r="BPZ20" s="224"/>
      <c r="BQA20" s="224"/>
      <c r="BQB20" s="224"/>
      <c r="BQC20" s="224"/>
      <c r="BQD20" s="224"/>
      <c r="BQE20" s="224"/>
      <c r="BQF20" s="224"/>
      <c r="BQG20" s="224"/>
      <c r="BQH20" s="224"/>
      <c r="BQI20" s="224"/>
      <c r="BQJ20" s="224"/>
      <c r="BQK20" s="224"/>
      <c r="BQL20" s="224"/>
      <c r="BQM20" s="224"/>
      <c r="BQN20" s="224"/>
      <c r="BQO20" s="224"/>
      <c r="BQP20" s="224"/>
      <c r="BQQ20" s="224"/>
      <c r="BQR20" s="224"/>
      <c r="BQS20" s="224"/>
      <c r="BQT20" s="224"/>
      <c r="BQU20" s="224"/>
      <c r="BQV20" s="224"/>
      <c r="BQW20" s="224"/>
      <c r="BQX20" s="224"/>
      <c r="BQY20" s="224"/>
      <c r="BQZ20" s="224"/>
      <c r="BRA20" s="224"/>
      <c r="BRB20" s="224"/>
      <c r="BRC20" s="224"/>
      <c r="BRD20" s="224"/>
      <c r="BRE20" s="224"/>
      <c r="BRF20" s="224"/>
      <c r="BRG20" s="224"/>
      <c r="BRH20" s="224"/>
      <c r="BRI20" s="224"/>
      <c r="BRJ20" s="224"/>
      <c r="BRK20" s="224"/>
      <c r="BRL20" s="224"/>
      <c r="BRM20" s="224"/>
      <c r="BRN20" s="224"/>
      <c r="BRO20" s="224"/>
      <c r="BRP20" s="224"/>
      <c r="BRQ20" s="224"/>
      <c r="BRR20" s="224"/>
      <c r="BRS20" s="224"/>
      <c r="BRT20" s="224"/>
      <c r="BRU20" s="224"/>
      <c r="BRV20" s="224"/>
      <c r="BRW20" s="224"/>
      <c r="BRX20" s="224"/>
      <c r="BRY20" s="224"/>
      <c r="BRZ20" s="224"/>
      <c r="BSA20" s="224"/>
      <c r="BSB20" s="224"/>
      <c r="BSC20" s="224"/>
      <c r="BSD20" s="224"/>
      <c r="BSE20" s="224"/>
      <c r="BSF20" s="224"/>
      <c r="BSG20" s="224"/>
      <c r="BSH20" s="224"/>
      <c r="BSI20" s="224"/>
      <c r="BSJ20" s="224"/>
      <c r="BSK20" s="224"/>
      <c r="BSL20" s="224"/>
      <c r="BSM20" s="224"/>
      <c r="BSN20" s="224"/>
      <c r="BSO20" s="224"/>
      <c r="BSP20" s="224"/>
      <c r="BSQ20" s="224"/>
      <c r="BSR20" s="224"/>
      <c r="BSS20" s="224"/>
      <c r="BST20" s="224"/>
      <c r="BSU20" s="224"/>
      <c r="BSV20" s="224"/>
      <c r="BSW20" s="224"/>
      <c r="BSX20" s="224"/>
      <c r="BSY20" s="224"/>
      <c r="BSZ20" s="224"/>
      <c r="BTA20" s="224"/>
      <c r="BTB20" s="224"/>
      <c r="BTC20" s="224"/>
      <c r="BTD20" s="224"/>
      <c r="BTE20" s="224"/>
      <c r="BTF20" s="224"/>
      <c r="BTG20" s="224"/>
      <c r="BTH20" s="224"/>
      <c r="BTI20" s="224"/>
      <c r="BTJ20" s="224"/>
      <c r="BTK20" s="224"/>
      <c r="BTL20" s="224"/>
      <c r="BTM20" s="224"/>
      <c r="BTN20" s="224"/>
      <c r="BTO20" s="224"/>
      <c r="BTP20" s="224"/>
      <c r="BTQ20" s="224"/>
      <c r="BTR20" s="224"/>
      <c r="BTS20" s="224"/>
      <c r="BTT20" s="224"/>
      <c r="BTU20" s="224"/>
      <c r="BTV20" s="224"/>
      <c r="BTW20" s="224"/>
      <c r="BTX20" s="224"/>
      <c r="BTY20" s="224"/>
      <c r="BTZ20" s="224"/>
      <c r="BUA20" s="224"/>
      <c r="BUB20" s="224"/>
      <c r="BUC20" s="224"/>
      <c r="BUD20" s="224"/>
      <c r="BUE20" s="224"/>
      <c r="BUF20" s="224"/>
      <c r="BUG20" s="224"/>
      <c r="BUH20" s="224"/>
      <c r="BUI20" s="224"/>
      <c r="BUJ20" s="224"/>
      <c r="BUK20" s="224"/>
      <c r="BUL20" s="224"/>
      <c r="BUM20" s="224"/>
      <c r="BUN20" s="224"/>
      <c r="BUO20" s="224"/>
      <c r="BUP20" s="224"/>
      <c r="BUQ20" s="224"/>
      <c r="BUR20" s="224"/>
      <c r="BUS20" s="224"/>
      <c r="BUT20" s="224"/>
      <c r="BUU20" s="224"/>
      <c r="BUV20" s="224"/>
      <c r="BUW20" s="224"/>
      <c r="BUX20" s="224"/>
      <c r="BUY20" s="224"/>
      <c r="BUZ20" s="224"/>
      <c r="BVA20" s="224"/>
      <c r="BVB20" s="224"/>
      <c r="BVC20" s="224"/>
      <c r="BVD20" s="224"/>
      <c r="BVE20" s="224"/>
      <c r="BVF20" s="224"/>
      <c r="BVG20" s="224"/>
      <c r="BVH20" s="224"/>
      <c r="BVI20" s="224"/>
      <c r="BVJ20" s="224"/>
      <c r="BVK20" s="224"/>
      <c r="BVL20" s="224"/>
      <c r="BVM20" s="224"/>
      <c r="BVN20" s="224"/>
      <c r="BVO20" s="224"/>
      <c r="BVP20" s="224"/>
      <c r="BVQ20" s="224"/>
      <c r="BVR20" s="224"/>
      <c r="BVS20" s="224"/>
      <c r="BVT20" s="224"/>
      <c r="BVU20" s="224"/>
      <c r="BVV20" s="224"/>
      <c r="BVW20" s="224"/>
      <c r="BVX20" s="224"/>
      <c r="BVY20" s="224"/>
      <c r="BVZ20" s="224"/>
      <c r="BWA20" s="224"/>
      <c r="BWB20" s="224"/>
      <c r="BWC20" s="224"/>
      <c r="BWD20" s="224"/>
      <c r="BWE20" s="224"/>
      <c r="BWF20" s="224"/>
      <c r="BWG20" s="224"/>
      <c r="BWH20" s="224"/>
      <c r="BWI20" s="224"/>
      <c r="BWJ20" s="224"/>
      <c r="BWK20" s="224"/>
      <c r="BWL20" s="224"/>
      <c r="BWM20" s="224"/>
      <c r="BWN20" s="224"/>
      <c r="BWO20" s="224"/>
      <c r="BWP20" s="224"/>
      <c r="BWQ20" s="224"/>
      <c r="BWR20" s="224"/>
      <c r="BWS20" s="224"/>
      <c r="BWT20" s="224"/>
      <c r="BWU20" s="224"/>
      <c r="BWV20" s="224"/>
      <c r="BWW20" s="224"/>
      <c r="BWX20" s="224"/>
      <c r="BWY20" s="224"/>
      <c r="BWZ20" s="224"/>
      <c r="BXA20" s="224"/>
      <c r="BXB20" s="224"/>
      <c r="BXC20" s="224"/>
      <c r="BXD20" s="224"/>
      <c r="BXE20" s="224"/>
      <c r="BXF20" s="224"/>
      <c r="BXG20" s="224"/>
      <c r="BXH20" s="224"/>
      <c r="BXI20" s="224"/>
      <c r="BXJ20" s="224"/>
      <c r="BXK20" s="224"/>
      <c r="BXL20" s="224"/>
      <c r="BXM20" s="224"/>
      <c r="BXN20" s="224"/>
      <c r="BXO20" s="224"/>
      <c r="BXP20" s="224"/>
      <c r="BXQ20" s="224"/>
      <c r="BXR20" s="224"/>
      <c r="BXS20" s="224"/>
      <c r="BXT20" s="224"/>
      <c r="BXU20" s="224"/>
      <c r="BXV20" s="224"/>
      <c r="BXW20" s="224"/>
      <c r="BXX20" s="224"/>
      <c r="BXY20" s="224"/>
      <c r="BXZ20" s="224"/>
      <c r="BYA20" s="224"/>
      <c r="BYB20" s="224"/>
      <c r="BYC20" s="224"/>
      <c r="BYD20" s="224"/>
      <c r="BYE20" s="224"/>
      <c r="BYF20" s="224"/>
      <c r="BYG20" s="224"/>
      <c r="BYH20" s="224"/>
      <c r="BYI20" s="224"/>
      <c r="BYJ20" s="224"/>
      <c r="BYK20" s="224"/>
      <c r="BYL20" s="224"/>
      <c r="BYM20" s="224"/>
      <c r="BYN20" s="224"/>
      <c r="BYO20" s="224"/>
      <c r="BYP20" s="224"/>
      <c r="BYQ20" s="224"/>
      <c r="BYR20" s="224"/>
      <c r="BYS20" s="224"/>
      <c r="BYT20" s="224"/>
      <c r="BYU20" s="224"/>
      <c r="BYV20" s="224"/>
      <c r="BYW20" s="224"/>
      <c r="BYX20" s="224"/>
      <c r="BYY20" s="224"/>
      <c r="BYZ20" s="224"/>
      <c r="BZA20" s="224"/>
      <c r="BZB20" s="224"/>
      <c r="BZC20" s="224"/>
      <c r="BZD20" s="224"/>
      <c r="BZE20" s="224"/>
      <c r="BZF20" s="224"/>
      <c r="BZG20" s="224"/>
      <c r="BZH20" s="224"/>
      <c r="BZI20" s="224"/>
      <c r="BZJ20" s="224"/>
      <c r="BZK20" s="224"/>
      <c r="BZL20" s="224"/>
      <c r="BZM20" s="224"/>
      <c r="BZN20" s="224"/>
      <c r="BZO20" s="224"/>
      <c r="BZP20" s="224"/>
      <c r="BZQ20" s="224"/>
      <c r="BZR20" s="224"/>
      <c r="BZS20" s="224"/>
      <c r="BZT20" s="224"/>
      <c r="BZU20" s="224"/>
      <c r="BZV20" s="224"/>
      <c r="BZW20" s="224"/>
      <c r="BZX20" s="224"/>
      <c r="BZY20" s="224"/>
      <c r="BZZ20" s="224"/>
      <c r="CAA20" s="224"/>
      <c r="CAB20" s="224"/>
      <c r="CAC20" s="224"/>
      <c r="CAD20" s="224"/>
      <c r="CAE20" s="224"/>
      <c r="CAF20" s="224"/>
      <c r="CAG20" s="224"/>
      <c r="CAH20" s="224"/>
      <c r="CAI20" s="224"/>
      <c r="CAJ20" s="224"/>
      <c r="CAK20" s="224"/>
      <c r="CAL20" s="224"/>
      <c r="CAM20" s="224"/>
      <c r="CAN20" s="224"/>
      <c r="CAO20" s="224"/>
      <c r="CAP20" s="224"/>
      <c r="CAQ20" s="224"/>
      <c r="CAR20" s="224"/>
      <c r="CAS20" s="224"/>
      <c r="CAT20" s="224"/>
      <c r="CAU20" s="224"/>
      <c r="CAV20" s="224"/>
      <c r="CAW20" s="224"/>
      <c r="CAX20" s="224"/>
      <c r="CAY20" s="224"/>
      <c r="CAZ20" s="224"/>
      <c r="CBA20" s="224"/>
      <c r="CBB20" s="224"/>
      <c r="CBC20" s="224"/>
      <c r="CBD20" s="224"/>
      <c r="CBE20" s="224"/>
      <c r="CBF20" s="224"/>
      <c r="CBG20" s="224"/>
      <c r="CBH20" s="224"/>
      <c r="CBI20" s="224"/>
      <c r="CBJ20" s="224"/>
      <c r="CBK20" s="224"/>
      <c r="CBL20" s="224"/>
      <c r="CBM20" s="224"/>
      <c r="CBN20" s="224"/>
      <c r="CBO20" s="224"/>
      <c r="CBP20" s="224"/>
      <c r="CBQ20" s="224"/>
      <c r="CBR20" s="224"/>
      <c r="CBS20" s="224"/>
      <c r="CBT20" s="224"/>
      <c r="CBU20" s="224"/>
      <c r="CBV20" s="224"/>
      <c r="CBW20" s="224"/>
      <c r="CBX20" s="224"/>
      <c r="CBY20" s="224"/>
      <c r="CBZ20" s="224"/>
      <c r="CCA20" s="224"/>
      <c r="CCB20" s="224"/>
      <c r="CCC20" s="224"/>
      <c r="CCD20" s="224"/>
      <c r="CCE20" s="224"/>
      <c r="CCF20" s="224"/>
      <c r="CCG20" s="224"/>
      <c r="CCH20" s="224"/>
      <c r="CCI20" s="224"/>
      <c r="CCJ20" s="224"/>
      <c r="CCK20" s="224"/>
      <c r="CCL20" s="224"/>
      <c r="CCM20" s="224"/>
      <c r="CCN20" s="224"/>
      <c r="CCO20" s="224"/>
      <c r="CCP20" s="224"/>
      <c r="CCQ20" s="224"/>
      <c r="CCR20" s="224"/>
      <c r="CCS20" s="224"/>
      <c r="CCT20" s="224"/>
      <c r="CCU20" s="224"/>
      <c r="CCV20" s="224"/>
      <c r="CCW20" s="224"/>
      <c r="CCX20" s="224"/>
      <c r="CCY20" s="224"/>
      <c r="CCZ20" s="224"/>
      <c r="CDA20" s="224"/>
      <c r="CDB20" s="224"/>
      <c r="CDC20" s="224"/>
      <c r="CDD20" s="224"/>
      <c r="CDE20" s="224"/>
      <c r="CDF20" s="224"/>
      <c r="CDG20" s="224"/>
      <c r="CDH20" s="224"/>
      <c r="CDI20" s="224"/>
      <c r="CDJ20" s="224"/>
      <c r="CDK20" s="224"/>
      <c r="CDL20" s="224"/>
      <c r="CDM20" s="224"/>
      <c r="CDN20" s="224"/>
      <c r="CDO20" s="224"/>
      <c r="CDP20" s="224"/>
      <c r="CDQ20" s="224"/>
      <c r="CDR20" s="224"/>
      <c r="CDS20" s="224"/>
      <c r="CDT20" s="224"/>
      <c r="CDU20" s="224"/>
      <c r="CDV20" s="224"/>
      <c r="CDW20" s="224"/>
      <c r="CDX20" s="224"/>
      <c r="CDY20" s="224"/>
      <c r="CDZ20" s="224"/>
      <c r="CEA20" s="224"/>
      <c r="CEB20" s="224"/>
      <c r="CEC20" s="224"/>
      <c r="CED20" s="224"/>
      <c r="CEE20" s="224"/>
      <c r="CEF20" s="224"/>
      <c r="CEG20" s="224"/>
      <c r="CEH20" s="224"/>
      <c r="CEI20" s="224"/>
      <c r="CEJ20" s="224"/>
      <c r="CEK20" s="224"/>
      <c r="CEL20" s="224"/>
      <c r="CEM20" s="224"/>
      <c r="CEN20" s="224"/>
      <c r="CEO20" s="224"/>
      <c r="CEP20" s="224"/>
      <c r="CEQ20" s="224"/>
      <c r="CER20" s="224"/>
      <c r="CES20" s="224"/>
      <c r="CET20" s="224"/>
      <c r="CEU20" s="224"/>
      <c r="CEV20" s="224"/>
      <c r="CEW20" s="224"/>
      <c r="CEX20" s="224"/>
      <c r="CEY20" s="224"/>
      <c r="CEZ20" s="224"/>
      <c r="CFA20" s="224"/>
      <c r="CFB20" s="224"/>
      <c r="CFC20" s="224"/>
      <c r="CFD20" s="224"/>
      <c r="CFE20" s="224"/>
      <c r="CFF20" s="224"/>
      <c r="CFG20" s="224"/>
      <c r="CFH20" s="224"/>
      <c r="CFI20" s="224"/>
      <c r="CFJ20" s="224"/>
      <c r="CFK20" s="224"/>
      <c r="CFL20" s="224"/>
      <c r="CFM20" s="224"/>
      <c r="CFN20" s="224"/>
      <c r="CFO20" s="224"/>
      <c r="CFP20" s="224"/>
      <c r="CFQ20" s="224"/>
      <c r="CFR20" s="224"/>
      <c r="CFS20" s="224"/>
      <c r="CFT20" s="224"/>
      <c r="CFU20" s="224"/>
      <c r="CFV20" s="224"/>
      <c r="CFW20" s="224"/>
      <c r="CFX20" s="224"/>
      <c r="CFY20" s="224"/>
      <c r="CFZ20" s="224"/>
      <c r="CGA20" s="224"/>
      <c r="CGB20" s="224"/>
      <c r="CGC20" s="224"/>
      <c r="CGD20" s="224"/>
      <c r="CGE20" s="224"/>
      <c r="CGF20" s="224"/>
      <c r="CGG20" s="224"/>
      <c r="CGH20" s="224"/>
      <c r="CGI20" s="224"/>
      <c r="CGJ20" s="224"/>
      <c r="CGK20" s="224"/>
      <c r="CGL20" s="224"/>
      <c r="CGM20" s="224"/>
      <c r="CGN20" s="224"/>
      <c r="CGO20" s="224"/>
      <c r="CGP20" s="224"/>
      <c r="CGQ20" s="224"/>
      <c r="CGR20" s="224"/>
      <c r="CGS20" s="224"/>
      <c r="CGT20" s="224"/>
      <c r="CGU20" s="224"/>
      <c r="CGV20" s="224"/>
      <c r="CGW20" s="224"/>
      <c r="CGX20" s="224"/>
      <c r="CGY20" s="224"/>
      <c r="CGZ20" s="224"/>
      <c r="CHA20" s="224"/>
      <c r="CHB20" s="224"/>
      <c r="CHC20" s="224"/>
      <c r="CHD20" s="224"/>
      <c r="CHE20" s="224"/>
      <c r="CHF20" s="224"/>
      <c r="CHG20" s="224"/>
      <c r="CHH20" s="224"/>
      <c r="CHI20" s="224"/>
      <c r="CHJ20" s="224"/>
      <c r="CHK20" s="224"/>
      <c r="CHL20" s="224"/>
      <c r="CHM20" s="224"/>
      <c r="CHN20" s="224"/>
      <c r="CHO20" s="224"/>
      <c r="CHP20" s="224"/>
      <c r="CHQ20" s="224"/>
      <c r="CHR20" s="224"/>
      <c r="CHS20" s="224"/>
      <c r="CHT20" s="224"/>
      <c r="CHU20" s="224"/>
      <c r="CHV20" s="224"/>
      <c r="CHW20" s="224"/>
      <c r="CHX20" s="224"/>
      <c r="CHY20" s="224"/>
      <c r="CHZ20" s="224"/>
      <c r="CIA20" s="224"/>
      <c r="CIB20" s="224"/>
      <c r="CIC20" s="224"/>
      <c r="CID20" s="224"/>
      <c r="CIE20" s="224"/>
      <c r="CIF20" s="224"/>
      <c r="CIG20" s="224"/>
      <c r="CIH20" s="224"/>
      <c r="CII20" s="224"/>
      <c r="CIJ20" s="224"/>
      <c r="CIK20" s="224"/>
      <c r="CIL20" s="224"/>
      <c r="CIM20" s="224"/>
      <c r="CIN20" s="224"/>
      <c r="CIO20" s="224"/>
      <c r="CIP20" s="224"/>
      <c r="CIQ20" s="224"/>
      <c r="CIR20" s="224"/>
      <c r="CIS20" s="224"/>
      <c r="CIT20" s="224"/>
      <c r="CIU20" s="224"/>
      <c r="CIV20" s="224"/>
      <c r="CIW20" s="224"/>
      <c r="CIX20" s="224"/>
      <c r="CIY20" s="224"/>
      <c r="CIZ20" s="224"/>
      <c r="CJA20" s="224"/>
      <c r="CJB20" s="224"/>
      <c r="CJC20" s="224"/>
      <c r="CJD20" s="224"/>
      <c r="CJE20" s="224"/>
      <c r="CJF20" s="224"/>
      <c r="CJG20" s="224"/>
      <c r="CJH20" s="224"/>
      <c r="CJI20" s="224"/>
      <c r="CJJ20" s="224"/>
      <c r="CJK20" s="224"/>
      <c r="CJL20" s="224"/>
      <c r="CJM20" s="224"/>
      <c r="CJN20" s="224"/>
      <c r="CJO20" s="224"/>
      <c r="CJP20" s="224"/>
      <c r="CJQ20" s="224"/>
      <c r="CJR20" s="224"/>
      <c r="CJS20" s="224"/>
      <c r="CJT20" s="224"/>
      <c r="CJU20" s="224"/>
      <c r="CJV20" s="224"/>
      <c r="CJW20" s="224"/>
      <c r="CJX20" s="224"/>
      <c r="CJY20" s="224"/>
      <c r="CJZ20" s="224"/>
      <c r="CKA20" s="224"/>
      <c r="CKB20" s="224"/>
      <c r="CKC20" s="224"/>
      <c r="CKD20" s="224"/>
      <c r="CKE20" s="224"/>
      <c r="CKF20" s="224"/>
      <c r="CKG20" s="224"/>
      <c r="CKH20" s="224"/>
      <c r="CKI20" s="224"/>
      <c r="CKJ20" s="224"/>
      <c r="CKK20" s="224"/>
      <c r="CKL20" s="224"/>
      <c r="CKM20" s="224"/>
      <c r="CKN20" s="224"/>
      <c r="CKO20" s="224"/>
      <c r="CKP20" s="224"/>
      <c r="CKQ20" s="224"/>
      <c r="CKR20" s="224"/>
      <c r="CKS20" s="224"/>
      <c r="CKT20" s="224"/>
      <c r="CKU20" s="224"/>
      <c r="CKV20" s="224"/>
      <c r="CKW20" s="224"/>
      <c r="CKX20" s="224"/>
      <c r="CKY20" s="224"/>
      <c r="CKZ20" s="224"/>
      <c r="CLA20" s="224"/>
      <c r="CLB20" s="224"/>
      <c r="CLC20" s="224"/>
      <c r="CLD20" s="224"/>
      <c r="CLE20" s="224"/>
      <c r="CLF20" s="224"/>
      <c r="CLG20" s="224"/>
      <c r="CLH20" s="224"/>
      <c r="CLI20" s="224"/>
      <c r="CLJ20" s="224"/>
      <c r="CLK20" s="224"/>
      <c r="CLL20" s="224"/>
      <c r="CLM20" s="224"/>
      <c r="CLN20" s="224"/>
      <c r="CLO20" s="224"/>
      <c r="CLP20" s="224"/>
      <c r="CLQ20" s="224"/>
      <c r="CLR20" s="224"/>
      <c r="CLS20" s="224"/>
      <c r="CLT20" s="224"/>
      <c r="CLU20" s="224"/>
      <c r="CLV20" s="224"/>
      <c r="CLW20" s="224"/>
      <c r="CLX20" s="224"/>
      <c r="CLY20" s="224"/>
      <c r="CLZ20" s="224"/>
      <c r="CMA20" s="224"/>
      <c r="CMB20" s="224"/>
      <c r="CMC20" s="224"/>
      <c r="CMD20" s="224"/>
      <c r="CME20" s="224"/>
      <c r="CMF20" s="224"/>
      <c r="CMG20" s="224"/>
      <c r="CMH20" s="224"/>
      <c r="CMI20" s="224"/>
      <c r="CMJ20" s="224"/>
      <c r="CMK20" s="224"/>
      <c r="CML20" s="224"/>
      <c r="CMM20" s="224"/>
      <c r="CMN20" s="224"/>
      <c r="CMO20" s="224"/>
      <c r="CMP20" s="224"/>
      <c r="CMQ20" s="224"/>
      <c r="CMR20" s="224"/>
      <c r="CMS20" s="224"/>
      <c r="CMT20" s="224"/>
      <c r="CMU20" s="224"/>
      <c r="CMV20" s="224"/>
      <c r="CMW20" s="224"/>
      <c r="CMX20" s="224"/>
      <c r="CMY20" s="224"/>
      <c r="CMZ20" s="224"/>
      <c r="CNA20" s="224"/>
      <c r="CNB20" s="224"/>
      <c r="CNC20" s="224"/>
      <c r="CND20" s="224"/>
      <c r="CNE20" s="224"/>
      <c r="CNF20" s="224"/>
      <c r="CNG20" s="224"/>
      <c r="CNH20" s="224"/>
      <c r="CNI20" s="224"/>
      <c r="CNJ20" s="224"/>
      <c r="CNK20" s="224"/>
      <c r="CNL20" s="224"/>
      <c r="CNM20" s="224"/>
      <c r="CNN20" s="224"/>
      <c r="CNO20" s="224"/>
      <c r="CNP20" s="224"/>
      <c r="CNQ20" s="224"/>
      <c r="CNR20" s="224"/>
      <c r="CNS20" s="224"/>
      <c r="CNT20" s="224"/>
      <c r="CNU20" s="224"/>
      <c r="CNV20" s="224"/>
      <c r="CNW20" s="224"/>
      <c r="CNX20" s="224"/>
      <c r="CNY20" s="224"/>
      <c r="CNZ20" s="224"/>
      <c r="COA20" s="224"/>
      <c r="COB20" s="224"/>
      <c r="COC20" s="224"/>
      <c r="COD20" s="224"/>
      <c r="COE20" s="224"/>
      <c r="COF20" s="224"/>
      <c r="COG20" s="224"/>
      <c r="COH20" s="224"/>
      <c r="COI20" s="224"/>
      <c r="COJ20" s="224"/>
      <c r="COK20" s="224"/>
      <c r="COL20" s="224"/>
      <c r="COM20" s="224"/>
      <c r="CON20" s="224"/>
      <c r="COO20" s="224"/>
      <c r="COP20" s="224"/>
      <c r="COQ20" s="224"/>
      <c r="COR20" s="224"/>
      <c r="COS20" s="224"/>
      <c r="COT20" s="224"/>
      <c r="COU20" s="224"/>
      <c r="COV20" s="224"/>
      <c r="COW20" s="224"/>
      <c r="COX20" s="224"/>
      <c r="COY20" s="224"/>
      <c r="COZ20" s="224"/>
      <c r="CPA20" s="224"/>
      <c r="CPB20" s="224"/>
      <c r="CPC20" s="224"/>
      <c r="CPD20" s="224"/>
      <c r="CPE20" s="224"/>
      <c r="CPF20" s="224"/>
      <c r="CPG20" s="224"/>
      <c r="CPH20" s="224"/>
      <c r="CPI20" s="224"/>
      <c r="CPJ20" s="224"/>
      <c r="CPK20" s="224"/>
      <c r="CPL20" s="224"/>
      <c r="CPM20" s="224"/>
      <c r="CPN20" s="224"/>
      <c r="CPO20" s="224"/>
      <c r="CPP20" s="224"/>
      <c r="CPQ20" s="224"/>
      <c r="CPR20" s="224"/>
      <c r="CPS20" s="224"/>
      <c r="CPT20" s="224"/>
      <c r="CPU20" s="224"/>
      <c r="CPV20" s="224"/>
      <c r="CPW20" s="224"/>
      <c r="CPX20" s="224"/>
      <c r="CPY20" s="224"/>
      <c r="CPZ20" s="224"/>
      <c r="CQA20" s="224"/>
      <c r="CQB20" s="224"/>
      <c r="CQC20" s="224"/>
      <c r="CQD20" s="224"/>
      <c r="CQE20" s="224"/>
      <c r="CQF20" s="224"/>
      <c r="CQG20" s="224"/>
      <c r="CQH20" s="224"/>
      <c r="CQI20" s="224"/>
      <c r="CQJ20" s="224"/>
      <c r="CQK20" s="224"/>
      <c r="CQL20" s="224"/>
      <c r="CQM20" s="224"/>
      <c r="CQN20" s="224"/>
      <c r="CQO20" s="224"/>
      <c r="CQP20" s="224"/>
      <c r="CQQ20" s="224"/>
      <c r="CQR20" s="224"/>
      <c r="CQS20" s="224"/>
      <c r="CQT20" s="224"/>
      <c r="CQU20" s="224"/>
      <c r="CQV20" s="224"/>
      <c r="CQW20" s="224"/>
      <c r="CQX20" s="224"/>
      <c r="CQY20" s="224"/>
      <c r="CQZ20" s="224"/>
      <c r="CRA20" s="224"/>
      <c r="CRB20" s="224"/>
      <c r="CRC20" s="224"/>
      <c r="CRD20" s="224"/>
      <c r="CRE20" s="224"/>
      <c r="CRF20" s="224"/>
      <c r="CRG20" s="224"/>
      <c r="CRH20" s="224"/>
      <c r="CRI20" s="224"/>
      <c r="CRJ20" s="224"/>
      <c r="CRK20" s="224"/>
      <c r="CRL20" s="224"/>
      <c r="CRM20" s="224"/>
      <c r="CRN20" s="224"/>
      <c r="CRO20" s="224"/>
      <c r="CRP20" s="224"/>
      <c r="CRQ20" s="224"/>
      <c r="CRR20" s="224"/>
      <c r="CRS20" s="224"/>
      <c r="CRT20" s="224"/>
      <c r="CRU20" s="224"/>
      <c r="CRV20" s="224"/>
      <c r="CRW20" s="224"/>
      <c r="CRX20" s="224"/>
      <c r="CRY20" s="224"/>
      <c r="CRZ20" s="224"/>
      <c r="CSA20" s="224"/>
      <c r="CSB20" s="224"/>
      <c r="CSC20" s="224"/>
      <c r="CSD20" s="224"/>
      <c r="CSE20" s="224"/>
      <c r="CSF20" s="224"/>
      <c r="CSG20" s="224"/>
      <c r="CSH20" s="224"/>
      <c r="CSI20" s="224"/>
      <c r="CSJ20" s="224"/>
      <c r="CSK20" s="224"/>
      <c r="CSL20" s="224"/>
      <c r="CSM20" s="224"/>
      <c r="CSN20" s="224"/>
      <c r="CSO20" s="224"/>
      <c r="CSP20" s="224"/>
      <c r="CSQ20" s="224"/>
      <c r="CSR20" s="224"/>
      <c r="CSS20" s="224"/>
      <c r="CST20" s="224"/>
      <c r="CSU20" s="224"/>
      <c r="CSV20" s="224"/>
      <c r="CSW20" s="224"/>
      <c r="CSX20" s="224"/>
      <c r="CSY20" s="224"/>
      <c r="CSZ20" s="224"/>
      <c r="CTA20" s="224"/>
      <c r="CTB20" s="224"/>
      <c r="CTC20" s="224"/>
      <c r="CTD20" s="224"/>
      <c r="CTE20" s="224"/>
      <c r="CTF20" s="224"/>
      <c r="CTG20" s="224"/>
      <c r="CTH20" s="224"/>
      <c r="CTI20" s="224"/>
      <c r="CTJ20" s="224"/>
      <c r="CTK20" s="224"/>
      <c r="CTL20" s="224"/>
      <c r="CTM20" s="224"/>
      <c r="CTN20" s="224"/>
      <c r="CTO20" s="224"/>
      <c r="CTP20" s="224"/>
      <c r="CTQ20" s="224"/>
      <c r="CTR20" s="224"/>
      <c r="CTS20" s="224"/>
      <c r="CTT20" s="224"/>
      <c r="CTU20" s="224"/>
      <c r="CTV20" s="224"/>
      <c r="CTW20" s="224"/>
      <c r="CTX20" s="224"/>
      <c r="CTY20" s="224"/>
      <c r="CTZ20" s="224"/>
      <c r="CUA20" s="224"/>
    </row>
    <row r="21" spans="1:2575" s="165" customFormat="1" ht="10.35" customHeight="1">
      <c r="A21" s="225" t="s">
        <v>29</v>
      </c>
      <c r="B21" s="218">
        <f t="shared" ref="B21:D21" si="2">B4</f>
        <v>46017</v>
      </c>
      <c r="C21" s="218">
        <f t="shared" si="2"/>
        <v>46018</v>
      </c>
      <c r="D21" s="218">
        <f t="shared" si="2"/>
        <v>46019</v>
      </c>
      <c r="E21" s="218">
        <f t="shared" ref="E21" si="3">E4</f>
        <v>46020</v>
      </c>
    </row>
    <row r="22" spans="1:2575" s="165" customFormat="1" ht="20.100000000000001" customHeight="1">
      <c r="A22" s="151"/>
      <c r="B22" s="218">
        <f t="shared" ref="B22:D22" si="4">B5</f>
        <v>46017</v>
      </c>
      <c r="C22" s="218">
        <f t="shared" si="4"/>
        <v>46018</v>
      </c>
      <c r="D22" s="218">
        <f t="shared" si="4"/>
        <v>46019</v>
      </c>
      <c r="E22" s="218">
        <f t="shared" ref="E22" si="5">E5</f>
        <v>46020</v>
      </c>
    </row>
    <row r="23" spans="1:2575" s="165" customFormat="1" ht="10.35" customHeight="1">
      <c r="A23" s="39" t="s">
        <v>4</v>
      </c>
    </row>
    <row r="24" spans="1:2575" s="165" customFormat="1" ht="10.35" customHeight="1">
      <c r="A24" s="40">
        <v>1</v>
      </c>
      <c r="B24" s="39">
        <f t="shared" ref="B24:D24" si="6">ROUNDUP(B7*0.85,)+25</f>
        <v>13200</v>
      </c>
      <c r="C24" s="39">
        <f t="shared" si="6"/>
        <v>13200</v>
      </c>
      <c r="D24" s="39">
        <f t="shared" si="6"/>
        <v>14560</v>
      </c>
      <c r="E24" s="39">
        <f t="shared" ref="E24" si="7">ROUNDUP(E7*0.85,)+25</f>
        <v>17535</v>
      </c>
    </row>
    <row r="25" spans="1:2575" s="165" customFormat="1" ht="10.35" customHeight="1">
      <c r="A25" s="39" t="s">
        <v>5</v>
      </c>
      <c r="B25" s="39"/>
      <c r="C25" s="39"/>
      <c r="D25" s="39"/>
      <c r="E25" s="39"/>
    </row>
    <row r="26" spans="1:2575" s="165" customFormat="1" ht="10.35" customHeight="1">
      <c r="A26" s="40">
        <v>1</v>
      </c>
      <c r="B26" s="39">
        <f t="shared" ref="B26:D26" si="8">ROUNDUP(B9*0.85,)+25</f>
        <v>14050</v>
      </c>
      <c r="C26" s="39">
        <f t="shared" si="8"/>
        <v>14050</v>
      </c>
      <c r="D26" s="39">
        <f t="shared" si="8"/>
        <v>15410</v>
      </c>
      <c r="E26" s="39">
        <f t="shared" ref="E26" si="9">ROUNDUP(E9*0.85,)+25</f>
        <v>18385</v>
      </c>
    </row>
    <row r="27" spans="1:2575" s="165" customFormat="1" ht="10.35" customHeight="1">
      <c r="A27" s="39" t="s">
        <v>6</v>
      </c>
      <c r="B27" s="39"/>
      <c r="C27" s="39"/>
      <c r="D27" s="39"/>
      <c r="E27" s="39"/>
    </row>
    <row r="28" spans="1:2575" s="165" customFormat="1" ht="10.35" customHeight="1">
      <c r="A28" s="40">
        <v>1</v>
      </c>
      <c r="B28" s="39">
        <f t="shared" ref="B28:D28" si="10">ROUNDUP(B11*0.85,)+25</f>
        <v>14900</v>
      </c>
      <c r="C28" s="39">
        <f t="shared" si="10"/>
        <v>14900</v>
      </c>
      <c r="D28" s="39">
        <f t="shared" si="10"/>
        <v>16260</v>
      </c>
      <c r="E28" s="39">
        <f t="shared" ref="E28" si="11">ROUNDUP(E11*0.85,)+25</f>
        <v>19235</v>
      </c>
    </row>
    <row r="29" spans="1:2575" s="165" customFormat="1" ht="10.35" customHeight="1">
      <c r="A29" s="39" t="s">
        <v>7</v>
      </c>
      <c r="B29" s="39"/>
      <c r="C29" s="39"/>
      <c r="D29" s="39"/>
      <c r="E29" s="39"/>
    </row>
    <row r="30" spans="1:2575" s="165" customFormat="1" ht="10.35" customHeight="1">
      <c r="A30" s="40">
        <v>1</v>
      </c>
      <c r="B30" s="39">
        <f t="shared" ref="B30:D30" si="12">ROUNDUP(B13*0.85,)+25</f>
        <v>15750</v>
      </c>
      <c r="C30" s="39">
        <f t="shared" si="12"/>
        <v>15750</v>
      </c>
      <c r="D30" s="39">
        <f t="shared" si="12"/>
        <v>17110</v>
      </c>
      <c r="E30" s="39">
        <f t="shared" ref="E30" si="13">ROUNDUP(E13*0.85,)+25</f>
        <v>20935</v>
      </c>
    </row>
    <row r="31" spans="1:2575" s="165" customFormat="1" ht="10.35" customHeight="1">
      <c r="A31" s="93" t="s">
        <v>57</v>
      </c>
      <c r="B31" s="39"/>
      <c r="C31" s="39"/>
      <c r="D31" s="39"/>
      <c r="E31" s="39"/>
    </row>
    <row r="32" spans="1:2575" s="165" customFormat="1" ht="10.35" customHeight="1">
      <c r="A32" s="40">
        <v>1</v>
      </c>
      <c r="B32" s="39">
        <f t="shared" ref="B32:D32" si="14">B26</f>
        <v>14050</v>
      </c>
      <c r="C32" s="39">
        <f t="shared" si="14"/>
        <v>14050</v>
      </c>
      <c r="D32" s="39">
        <f t="shared" si="14"/>
        <v>15410</v>
      </c>
      <c r="E32" s="39">
        <f t="shared" ref="E32" si="15">E26</f>
        <v>18385</v>
      </c>
    </row>
    <row r="33" spans="1:2575" s="165" customFormat="1" ht="10.35" customHeight="1">
      <c r="A33" s="39" t="s">
        <v>9</v>
      </c>
      <c r="B33" s="39"/>
      <c r="C33" s="39"/>
      <c r="D33" s="39"/>
      <c r="E33" s="39"/>
    </row>
    <row r="34" spans="1:2575" s="165" customFormat="1" ht="10.35" customHeight="1">
      <c r="A34" s="40">
        <v>1</v>
      </c>
      <c r="B34" s="39">
        <f t="shared" ref="B34:D34" si="16">ROUNDUP(B17*0.85,)+25</f>
        <v>16600</v>
      </c>
      <c r="C34" s="39">
        <f t="shared" si="16"/>
        <v>16600</v>
      </c>
      <c r="D34" s="39">
        <f t="shared" si="16"/>
        <v>17960</v>
      </c>
      <c r="E34" s="39">
        <f t="shared" ref="E34" si="17">ROUNDUP(E17*0.85,)+25</f>
        <v>24335</v>
      </c>
    </row>
    <row r="35" spans="1:2575" s="165" customFormat="1" ht="10.35" customHeight="1">
      <c r="A35" s="39" t="s">
        <v>10</v>
      </c>
      <c r="B35" s="39"/>
      <c r="C35" s="39"/>
      <c r="D35" s="39"/>
      <c r="E35" s="39"/>
    </row>
    <row r="36" spans="1:2575" s="165" customFormat="1" ht="10.35" customHeight="1">
      <c r="A36" s="40">
        <v>1</v>
      </c>
      <c r="B36" s="39">
        <f t="shared" ref="B36:D36" si="18">ROUNDUP(B19*0.85,)+25</f>
        <v>25950</v>
      </c>
      <c r="C36" s="39">
        <f t="shared" si="18"/>
        <v>25950</v>
      </c>
      <c r="D36" s="39">
        <f t="shared" si="18"/>
        <v>27310</v>
      </c>
      <c r="E36" s="39">
        <f t="shared" ref="E36" si="19">ROUNDUP(E19*0.85,)+25</f>
        <v>43035</v>
      </c>
    </row>
    <row r="37" spans="1:2575" s="165" customFormat="1" ht="10.35" customHeight="1">
      <c r="A37" s="147"/>
      <c r="B37" s="224"/>
      <c r="C37" s="224"/>
      <c r="D37" s="224"/>
      <c r="E37" s="224"/>
      <c r="F37" s="224"/>
      <c r="G37" s="224"/>
      <c r="H37" s="224"/>
      <c r="I37" s="224"/>
      <c r="J37" s="224"/>
      <c r="K37" s="224"/>
      <c r="L37" s="224"/>
      <c r="M37" s="224"/>
      <c r="N37" s="224"/>
      <c r="O37" s="224"/>
      <c r="P37" s="224"/>
      <c r="Q37" s="224"/>
      <c r="R37" s="224"/>
      <c r="S37" s="224"/>
      <c r="T37" s="224"/>
      <c r="U37" s="224"/>
      <c r="V37" s="224"/>
      <c r="W37" s="224"/>
      <c r="X37" s="224"/>
      <c r="Y37" s="224"/>
      <c r="Z37" s="224"/>
      <c r="AA37" s="224"/>
      <c r="AB37" s="224"/>
      <c r="AC37" s="224"/>
      <c r="AD37" s="224"/>
      <c r="AE37" s="224"/>
      <c r="AF37" s="224"/>
      <c r="AG37" s="224"/>
      <c r="AH37" s="224"/>
      <c r="AI37" s="224"/>
      <c r="AJ37" s="224"/>
      <c r="AK37" s="224"/>
      <c r="AL37" s="224"/>
      <c r="AM37" s="224"/>
      <c r="AN37" s="224"/>
      <c r="AO37" s="224"/>
      <c r="AP37" s="224"/>
      <c r="AQ37" s="224"/>
      <c r="AR37" s="224"/>
      <c r="AS37" s="224"/>
      <c r="AT37" s="224"/>
      <c r="AU37" s="224"/>
      <c r="AV37" s="224"/>
      <c r="AW37" s="224"/>
      <c r="AX37" s="224"/>
      <c r="AY37" s="224"/>
      <c r="AZ37" s="224"/>
      <c r="BA37" s="224"/>
      <c r="BB37" s="224"/>
      <c r="BC37" s="224"/>
      <c r="BD37" s="224"/>
      <c r="BE37" s="224"/>
      <c r="BF37" s="224"/>
      <c r="BG37" s="224"/>
      <c r="BH37" s="224"/>
      <c r="BI37" s="224"/>
      <c r="BJ37" s="224"/>
      <c r="BK37" s="224"/>
      <c r="BL37" s="224"/>
      <c r="BM37" s="224"/>
      <c r="BN37" s="224"/>
      <c r="BO37" s="224"/>
      <c r="BP37" s="224"/>
      <c r="BQ37" s="224"/>
      <c r="BR37" s="224"/>
      <c r="BS37" s="224"/>
      <c r="BT37" s="224"/>
      <c r="BU37" s="224"/>
      <c r="BV37" s="224"/>
      <c r="BW37" s="224"/>
      <c r="BX37" s="224"/>
      <c r="BY37" s="224"/>
      <c r="BZ37" s="224"/>
      <c r="CA37" s="224"/>
      <c r="CB37" s="224"/>
      <c r="CC37" s="224"/>
      <c r="CD37" s="224"/>
      <c r="CE37" s="224"/>
      <c r="CF37" s="224"/>
      <c r="CG37" s="224"/>
      <c r="CH37" s="224"/>
      <c r="CI37" s="224"/>
      <c r="CJ37" s="224"/>
      <c r="CK37" s="224"/>
      <c r="CL37" s="224"/>
      <c r="CM37" s="224"/>
      <c r="CN37" s="224"/>
      <c r="CO37" s="224"/>
      <c r="CP37" s="224"/>
      <c r="CQ37" s="224"/>
      <c r="CR37" s="224"/>
      <c r="CS37" s="224"/>
      <c r="CT37" s="224"/>
      <c r="CU37" s="224"/>
      <c r="CV37" s="224"/>
      <c r="CW37" s="224"/>
      <c r="CX37" s="224"/>
      <c r="CY37" s="224"/>
      <c r="CZ37" s="224"/>
      <c r="DA37" s="224"/>
      <c r="DB37" s="224"/>
      <c r="DC37" s="224"/>
      <c r="DD37" s="224"/>
      <c r="DE37" s="224"/>
      <c r="DF37" s="224"/>
      <c r="DG37" s="224"/>
      <c r="DH37" s="224"/>
      <c r="DI37" s="224"/>
      <c r="DJ37" s="224"/>
      <c r="DK37" s="224"/>
      <c r="DL37" s="224"/>
      <c r="DM37" s="224"/>
      <c r="DN37" s="224"/>
      <c r="DO37" s="224"/>
      <c r="DP37" s="224"/>
      <c r="DQ37" s="224"/>
      <c r="DR37" s="224"/>
      <c r="DS37" s="224"/>
      <c r="DT37" s="224"/>
      <c r="DU37" s="224"/>
      <c r="DV37" s="224"/>
      <c r="DW37" s="224"/>
      <c r="DX37" s="224"/>
      <c r="DY37" s="224"/>
      <c r="DZ37" s="224"/>
      <c r="EA37" s="224"/>
      <c r="EB37" s="224"/>
      <c r="EC37" s="224"/>
      <c r="ED37" s="224"/>
      <c r="EE37" s="224"/>
      <c r="EF37" s="224"/>
      <c r="EG37" s="224"/>
      <c r="EH37" s="224"/>
      <c r="EI37" s="224"/>
      <c r="EJ37" s="224"/>
      <c r="EK37" s="224"/>
      <c r="EL37" s="224"/>
      <c r="EM37" s="224"/>
      <c r="EN37" s="224"/>
      <c r="EO37" s="224"/>
      <c r="EP37" s="224"/>
      <c r="EQ37" s="224"/>
      <c r="ER37" s="224"/>
      <c r="ES37" s="224"/>
      <c r="ET37" s="224"/>
      <c r="EU37" s="224"/>
      <c r="EV37" s="224"/>
      <c r="EW37" s="224"/>
      <c r="EX37" s="224"/>
      <c r="EY37" s="224"/>
      <c r="EZ37" s="224"/>
      <c r="FA37" s="224"/>
      <c r="FB37" s="224"/>
      <c r="FC37" s="224"/>
      <c r="FD37" s="224"/>
      <c r="FE37" s="224"/>
      <c r="FF37" s="224"/>
      <c r="FG37" s="224"/>
      <c r="FH37" s="224"/>
      <c r="FI37" s="224"/>
      <c r="FJ37" s="224"/>
      <c r="FK37" s="224"/>
      <c r="FL37" s="224"/>
      <c r="FM37" s="224"/>
      <c r="FN37" s="224"/>
      <c r="FO37" s="224"/>
      <c r="FP37" s="224"/>
      <c r="FQ37" s="224"/>
      <c r="FR37" s="224"/>
      <c r="FS37" s="224"/>
      <c r="FT37" s="224"/>
      <c r="FU37" s="224"/>
      <c r="FV37" s="224"/>
      <c r="FW37" s="224"/>
      <c r="FX37" s="224"/>
      <c r="FY37" s="224"/>
      <c r="FZ37" s="224"/>
      <c r="GA37" s="224"/>
      <c r="GB37" s="224"/>
      <c r="GC37" s="224"/>
      <c r="GD37" s="224"/>
      <c r="GE37" s="224"/>
      <c r="GF37" s="224"/>
      <c r="GG37" s="224"/>
      <c r="GH37" s="224"/>
      <c r="GI37" s="224"/>
      <c r="GJ37" s="224"/>
      <c r="GK37" s="224"/>
      <c r="GL37" s="224"/>
      <c r="GM37" s="224"/>
      <c r="GN37" s="224"/>
      <c r="GO37" s="224"/>
      <c r="GP37" s="224"/>
      <c r="GQ37" s="224"/>
      <c r="GR37" s="224"/>
      <c r="GS37" s="224"/>
      <c r="GT37" s="224"/>
      <c r="GU37" s="224"/>
      <c r="GV37" s="224"/>
      <c r="GW37" s="224"/>
      <c r="GX37" s="224"/>
      <c r="GY37" s="224"/>
      <c r="GZ37" s="224"/>
      <c r="HA37" s="224"/>
      <c r="HB37" s="224"/>
      <c r="HC37" s="224"/>
      <c r="HD37" s="224"/>
      <c r="HE37" s="224"/>
      <c r="HF37" s="224"/>
      <c r="HG37" s="224"/>
      <c r="HH37" s="224"/>
      <c r="HI37" s="224"/>
      <c r="HJ37" s="224"/>
      <c r="HK37" s="224"/>
      <c r="HL37" s="224"/>
      <c r="HM37" s="224"/>
      <c r="HN37" s="224"/>
      <c r="HO37" s="224"/>
      <c r="HP37" s="224"/>
      <c r="HQ37" s="224"/>
      <c r="HR37" s="224"/>
      <c r="HS37" s="224"/>
      <c r="HT37" s="224"/>
      <c r="HU37" s="224"/>
      <c r="HV37" s="224"/>
      <c r="HW37" s="224"/>
      <c r="HX37" s="224"/>
      <c r="HY37" s="224"/>
      <c r="HZ37" s="224"/>
      <c r="IA37" s="224"/>
      <c r="IB37" s="224"/>
      <c r="IC37" s="224"/>
      <c r="ID37" s="224"/>
      <c r="IE37" s="224"/>
      <c r="IF37" s="224"/>
      <c r="IG37" s="224"/>
      <c r="IH37" s="224"/>
      <c r="II37" s="224"/>
      <c r="IJ37" s="224"/>
      <c r="IK37" s="224"/>
      <c r="IL37" s="224"/>
      <c r="IM37" s="224"/>
      <c r="IN37" s="224"/>
      <c r="IO37" s="224"/>
      <c r="IP37" s="224"/>
      <c r="IQ37" s="224"/>
      <c r="IR37" s="224"/>
      <c r="IS37" s="224"/>
      <c r="IT37" s="224"/>
      <c r="IU37" s="224"/>
      <c r="IV37" s="224"/>
      <c r="IW37" s="224"/>
      <c r="IX37" s="224"/>
      <c r="IY37" s="224"/>
      <c r="IZ37" s="224"/>
      <c r="JA37" s="224"/>
      <c r="JB37" s="224"/>
      <c r="JC37" s="224"/>
      <c r="JD37" s="224"/>
      <c r="JE37" s="224"/>
      <c r="JF37" s="224"/>
      <c r="JG37" s="224"/>
      <c r="JH37" s="224"/>
      <c r="JI37" s="224"/>
      <c r="JJ37" s="224"/>
      <c r="JK37" s="224"/>
      <c r="JL37" s="224"/>
      <c r="JM37" s="224"/>
      <c r="JN37" s="224"/>
      <c r="JO37" s="224"/>
      <c r="JP37" s="224"/>
      <c r="JQ37" s="224"/>
      <c r="JR37" s="224"/>
      <c r="JS37" s="224"/>
      <c r="JT37" s="224"/>
      <c r="JU37" s="224"/>
      <c r="JV37" s="224"/>
      <c r="JW37" s="224"/>
      <c r="JX37" s="224"/>
      <c r="JY37" s="224"/>
      <c r="JZ37" s="224"/>
      <c r="KA37" s="224"/>
      <c r="KB37" s="224"/>
      <c r="KC37" s="224"/>
      <c r="KD37" s="224"/>
      <c r="KE37" s="224"/>
      <c r="KF37" s="224"/>
      <c r="KG37" s="224"/>
      <c r="KH37" s="224"/>
      <c r="KI37" s="224"/>
      <c r="KJ37" s="224"/>
      <c r="KK37" s="224"/>
      <c r="KL37" s="224"/>
      <c r="KM37" s="224"/>
      <c r="KN37" s="224"/>
      <c r="KO37" s="224"/>
      <c r="KP37" s="224"/>
      <c r="KQ37" s="224"/>
      <c r="KR37" s="224"/>
      <c r="KS37" s="224"/>
      <c r="KT37" s="224"/>
      <c r="KU37" s="224"/>
      <c r="KV37" s="224"/>
      <c r="KW37" s="224"/>
      <c r="KX37" s="224"/>
      <c r="KY37" s="224"/>
      <c r="KZ37" s="224"/>
      <c r="LA37" s="224"/>
      <c r="LB37" s="224"/>
      <c r="LC37" s="224"/>
      <c r="LD37" s="224"/>
      <c r="LE37" s="224"/>
      <c r="LF37" s="224"/>
      <c r="LG37" s="224"/>
      <c r="LH37" s="224"/>
      <c r="LI37" s="224"/>
      <c r="LJ37" s="224"/>
      <c r="LK37" s="224"/>
      <c r="LL37" s="224"/>
      <c r="LM37" s="224"/>
      <c r="LN37" s="224"/>
      <c r="LO37" s="224"/>
      <c r="LP37" s="224"/>
      <c r="LQ37" s="224"/>
      <c r="LR37" s="224"/>
      <c r="LS37" s="224"/>
      <c r="LT37" s="224"/>
      <c r="LU37" s="224"/>
      <c r="LV37" s="224"/>
      <c r="LW37" s="224"/>
      <c r="LX37" s="224"/>
      <c r="LY37" s="224"/>
      <c r="LZ37" s="224"/>
      <c r="MA37" s="224"/>
      <c r="MB37" s="224"/>
      <c r="MC37" s="224"/>
      <c r="MD37" s="224"/>
      <c r="ME37" s="224"/>
      <c r="MF37" s="224"/>
      <c r="MG37" s="224"/>
      <c r="MH37" s="224"/>
      <c r="MI37" s="224"/>
      <c r="MJ37" s="224"/>
      <c r="MK37" s="224"/>
      <c r="ML37" s="224"/>
      <c r="MM37" s="224"/>
      <c r="MN37" s="224"/>
      <c r="MO37" s="224"/>
      <c r="MP37" s="224"/>
      <c r="MQ37" s="224"/>
      <c r="MR37" s="224"/>
      <c r="MS37" s="224"/>
      <c r="MT37" s="224"/>
      <c r="MU37" s="224"/>
      <c r="MV37" s="224"/>
      <c r="MW37" s="224"/>
      <c r="MX37" s="224"/>
      <c r="MY37" s="224"/>
      <c r="MZ37" s="224"/>
      <c r="NA37" s="224"/>
      <c r="NB37" s="224"/>
      <c r="NC37" s="224"/>
      <c r="ND37" s="224"/>
      <c r="NE37" s="224"/>
      <c r="NF37" s="224"/>
      <c r="NG37" s="224"/>
      <c r="NH37" s="224"/>
      <c r="NI37" s="224"/>
      <c r="NJ37" s="224"/>
      <c r="NK37" s="224"/>
      <c r="NL37" s="224"/>
      <c r="NM37" s="224"/>
      <c r="NN37" s="224"/>
      <c r="NO37" s="224"/>
      <c r="NP37" s="224"/>
      <c r="NQ37" s="224"/>
      <c r="NR37" s="224"/>
      <c r="NS37" s="224"/>
      <c r="NT37" s="224"/>
      <c r="NU37" s="224"/>
      <c r="NV37" s="224"/>
      <c r="NW37" s="224"/>
      <c r="NX37" s="224"/>
      <c r="NY37" s="224"/>
      <c r="NZ37" s="224"/>
      <c r="OA37" s="224"/>
      <c r="OB37" s="224"/>
      <c r="OC37" s="224"/>
      <c r="OD37" s="224"/>
      <c r="OE37" s="224"/>
      <c r="OF37" s="224"/>
      <c r="OG37" s="224"/>
      <c r="OH37" s="224"/>
      <c r="OI37" s="224"/>
      <c r="OJ37" s="224"/>
      <c r="OK37" s="224"/>
      <c r="OL37" s="224"/>
      <c r="OM37" s="224"/>
      <c r="ON37" s="224"/>
      <c r="OO37" s="224"/>
      <c r="OP37" s="224"/>
      <c r="OQ37" s="224"/>
      <c r="OR37" s="224"/>
      <c r="OS37" s="224"/>
      <c r="OT37" s="224"/>
      <c r="OU37" s="224"/>
      <c r="OV37" s="224"/>
      <c r="OW37" s="224"/>
      <c r="OX37" s="224"/>
      <c r="OY37" s="224"/>
      <c r="OZ37" s="224"/>
      <c r="PA37" s="224"/>
      <c r="PB37" s="224"/>
      <c r="PC37" s="224"/>
      <c r="PD37" s="224"/>
      <c r="PE37" s="224"/>
      <c r="PF37" s="224"/>
      <c r="PG37" s="224"/>
      <c r="PH37" s="224"/>
      <c r="PI37" s="224"/>
      <c r="PJ37" s="224"/>
      <c r="PK37" s="224"/>
      <c r="PL37" s="224"/>
      <c r="PM37" s="224"/>
      <c r="PN37" s="224"/>
      <c r="PO37" s="224"/>
      <c r="PP37" s="224"/>
      <c r="PQ37" s="224"/>
      <c r="PR37" s="224"/>
      <c r="PS37" s="224"/>
      <c r="PT37" s="224"/>
      <c r="PU37" s="224"/>
      <c r="PV37" s="224"/>
      <c r="PW37" s="224"/>
      <c r="PX37" s="224"/>
      <c r="PY37" s="224"/>
      <c r="PZ37" s="224"/>
      <c r="QA37" s="224"/>
      <c r="QB37" s="224"/>
      <c r="QC37" s="224"/>
      <c r="QD37" s="224"/>
      <c r="QE37" s="224"/>
      <c r="QF37" s="224"/>
      <c r="QG37" s="224"/>
      <c r="QH37" s="224"/>
      <c r="QI37" s="224"/>
      <c r="QJ37" s="224"/>
      <c r="QK37" s="224"/>
      <c r="QL37" s="224"/>
      <c r="QM37" s="224"/>
      <c r="QN37" s="224"/>
      <c r="QO37" s="224"/>
      <c r="QP37" s="224"/>
      <c r="QQ37" s="224"/>
      <c r="QR37" s="224"/>
      <c r="QS37" s="224"/>
      <c r="QT37" s="224"/>
      <c r="QU37" s="224"/>
      <c r="QV37" s="224"/>
      <c r="QW37" s="224"/>
      <c r="QX37" s="224"/>
      <c r="QY37" s="224"/>
      <c r="QZ37" s="224"/>
      <c r="RA37" s="224"/>
      <c r="RB37" s="224"/>
      <c r="RC37" s="224"/>
      <c r="RD37" s="224"/>
      <c r="RE37" s="224"/>
      <c r="RF37" s="224"/>
      <c r="RG37" s="224"/>
      <c r="RH37" s="224"/>
      <c r="RI37" s="224"/>
      <c r="RJ37" s="224"/>
      <c r="RK37" s="224"/>
      <c r="RL37" s="224"/>
      <c r="RM37" s="224"/>
      <c r="RN37" s="224"/>
      <c r="RO37" s="224"/>
      <c r="RP37" s="224"/>
      <c r="RQ37" s="224"/>
      <c r="RR37" s="224"/>
      <c r="RS37" s="224"/>
      <c r="RT37" s="224"/>
      <c r="RU37" s="224"/>
      <c r="RV37" s="224"/>
      <c r="RW37" s="224"/>
      <c r="RX37" s="224"/>
      <c r="RY37" s="224"/>
      <c r="RZ37" s="224"/>
      <c r="SA37" s="224"/>
      <c r="SB37" s="224"/>
      <c r="SC37" s="224"/>
      <c r="SD37" s="224"/>
      <c r="SE37" s="224"/>
      <c r="SF37" s="224"/>
      <c r="SG37" s="224"/>
      <c r="SH37" s="224"/>
      <c r="SI37" s="224"/>
      <c r="SJ37" s="224"/>
      <c r="SK37" s="224"/>
      <c r="SL37" s="224"/>
      <c r="SM37" s="224"/>
      <c r="SN37" s="224"/>
      <c r="SO37" s="224"/>
      <c r="SP37" s="224"/>
      <c r="SQ37" s="224"/>
      <c r="SR37" s="224"/>
      <c r="SS37" s="224"/>
      <c r="ST37" s="224"/>
      <c r="SU37" s="224"/>
      <c r="SV37" s="224"/>
      <c r="SW37" s="224"/>
      <c r="SX37" s="224"/>
      <c r="SY37" s="224"/>
      <c r="SZ37" s="224"/>
      <c r="TA37" s="224"/>
      <c r="TB37" s="224"/>
      <c r="TC37" s="224"/>
      <c r="TD37" s="224"/>
      <c r="TE37" s="224"/>
      <c r="TF37" s="224"/>
      <c r="TG37" s="224"/>
      <c r="TH37" s="224"/>
      <c r="TI37" s="224"/>
      <c r="TJ37" s="224"/>
      <c r="TK37" s="224"/>
      <c r="TL37" s="224"/>
      <c r="TM37" s="224"/>
      <c r="TN37" s="224"/>
      <c r="TO37" s="224"/>
      <c r="TP37" s="224"/>
      <c r="TQ37" s="224"/>
      <c r="TR37" s="224"/>
      <c r="TS37" s="224"/>
      <c r="TT37" s="224"/>
      <c r="TU37" s="224"/>
      <c r="TV37" s="224"/>
      <c r="TW37" s="224"/>
      <c r="TX37" s="224"/>
      <c r="TY37" s="224"/>
      <c r="TZ37" s="224"/>
      <c r="UA37" s="224"/>
      <c r="UB37" s="224"/>
      <c r="UC37" s="224"/>
      <c r="UD37" s="224"/>
      <c r="UE37" s="224"/>
      <c r="UF37" s="224"/>
      <c r="UG37" s="224"/>
      <c r="UH37" s="224"/>
      <c r="UI37" s="224"/>
      <c r="UJ37" s="224"/>
      <c r="UK37" s="224"/>
      <c r="UL37" s="224"/>
      <c r="UM37" s="224"/>
      <c r="UN37" s="224"/>
      <c r="UO37" s="224"/>
      <c r="UP37" s="224"/>
      <c r="UQ37" s="224"/>
      <c r="UR37" s="224"/>
      <c r="US37" s="224"/>
      <c r="UT37" s="224"/>
      <c r="UU37" s="224"/>
      <c r="UV37" s="224"/>
      <c r="UW37" s="224"/>
      <c r="UX37" s="224"/>
      <c r="UY37" s="224"/>
      <c r="UZ37" s="224"/>
      <c r="VA37" s="224"/>
      <c r="VB37" s="224"/>
      <c r="VC37" s="224"/>
      <c r="VD37" s="224"/>
      <c r="VE37" s="224"/>
      <c r="VF37" s="224"/>
      <c r="VG37" s="224"/>
      <c r="VH37" s="224"/>
      <c r="VI37" s="224"/>
      <c r="VJ37" s="224"/>
      <c r="VK37" s="224"/>
      <c r="VL37" s="224"/>
      <c r="VM37" s="224"/>
      <c r="VN37" s="224"/>
      <c r="VO37" s="224"/>
      <c r="VP37" s="224"/>
      <c r="VQ37" s="224"/>
      <c r="VR37" s="224"/>
      <c r="VS37" s="224"/>
      <c r="VT37" s="224"/>
      <c r="VU37" s="224"/>
      <c r="VV37" s="224"/>
      <c r="VW37" s="224"/>
      <c r="VX37" s="224"/>
      <c r="VY37" s="224"/>
      <c r="VZ37" s="224"/>
      <c r="WA37" s="224"/>
      <c r="WB37" s="224"/>
      <c r="WC37" s="224"/>
      <c r="WD37" s="224"/>
      <c r="WE37" s="224"/>
      <c r="WF37" s="224"/>
      <c r="WG37" s="224"/>
      <c r="WH37" s="224"/>
      <c r="WI37" s="224"/>
      <c r="WJ37" s="224"/>
      <c r="WK37" s="224"/>
      <c r="WL37" s="224"/>
      <c r="WM37" s="224"/>
      <c r="WN37" s="224"/>
      <c r="WO37" s="224"/>
      <c r="WP37" s="224"/>
      <c r="WQ37" s="224"/>
      <c r="WR37" s="224"/>
      <c r="WS37" s="224"/>
      <c r="WT37" s="224"/>
      <c r="WU37" s="224"/>
      <c r="WV37" s="224"/>
      <c r="WW37" s="224"/>
      <c r="WX37" s="224"/>
      <c r="WY37" s="224"/>
      <c r="WZ37" s="224"/>
      <c r="XA37" s="224"/>
      <c r="XB37" s="224"/>
      <c r="XC37" s="224"/>
      <c r="XD37" s="224"/>
      <c r="XE37" s="224"/>
      <c r="XF37" s="224"/>
      <c r="XG37" s="224"/>
      <c r="XH37" s="224"/>
      <c r="XI37" s="224"/>
      <c r="XJ37" s="224"/>
      <c r="XK37" s="224"/>
      <c r="XL37" s="224"/>
      <c r="XM37" s="224"/>
      <c r="XN37" s="224"/>
      <c r="XO37" s="224"/>
      <c r="XP37" s="224"/>
      <c r="XQ37" s="224"/>
      <c r="XR37" s="224"/>
      <c r="XS37" s="224"/>
      <c r="XT37" s="224"/>
      <c r="XU37" s="224"/>
      <c r="XV37" s="224"/>
      <c r="XW37" s="224"/>
      <c r="XX37" s="224"/>
      <c r="XY37" s="224"/>
      <c r="XZ37" s="224"/>
      <c r="YA37" s="224"/>
      <c r="YB37" s="224"/>
      <c r="YC37" s="224"/>
      <c r="YD37" s="224"/>
      <c r="YE37" s="224"/>
      <c r="YF37" s="224"/>
      <c r="YG37" s="224"/>
      <c r="YH37" s="224"/>
      <c r="YI37" s="224"/>
      <c r="YJ37" s="224"/>
      <c r="YK37" s="224"/>
      <c r="YL37" s="224"/>
      <c r="YM37" s="224"/>
      <c r="YN37" s="224"/>
      <c r="YO37" s="224"/>
      <c r="YP37" s="224"/>
      <c r="YQ37" s="224"/>
      <c r="YR37" s="224"/>
      <c r="YS37" s="224"/>
      <c r="YT37" s="224"/>
      <c r="YU37" s="224"/>
      <c r="YV37" s="224"/>
      <c r="YW37" s="224"/>
      <c r="YX37" s="224"/>
      <c r="YY37" s="224"/>
      <c r="YZ37" s="224"/>
      <c r="ZA37" s="224"/>
      <c r="ZB37" s="224"/>
      <c r="ZC37" s="224"/>
      <c r="ZD37" s="224"/>
      <c r="ZE37" s="224"/>
      <c r="ZF37" s="224"/>
      <c r="ZG37" s="224"/>
      <c r="ZH37" s="224"/>
      <c r="ZI37" s="224"/>
      <c r="ZJ37" s="224"/>
      <c r="ZK37" s="224"/>
      <c r="ZL37" s="224"/>
      <c r="ZM37" s="224"/>
      <c r="ZN37" s="224"/>
      <c r="ZO37" s="224"/>
      <c r="ZP37" s="224"/>
      <c r="ZQ37" s="224"/>
      <c r="ZR37" s="224"/>
      <c r="ZS37" s="224"/>
      <c r="ZT37" s="224"/>
      <c r="ZU37" s="224"/>
      <c r="ZV37" s="224"/>
      <c r="ZW37" s="224"/>
      <c r="ZX37" s="224"/>
      <c r="ZY37" s="224"/>
      <c r="ZZ37" s="224"/>
      <c r="AAA37" s="224"/>
      <c r="AAB37" s="224"/>
      <c r="AAC37" s="224"/>
      <c r="AAD37" s="224"/>
      <c r="AAE37" s="224"/>
      <c r="AAF37" s="224"/>
      <c r="AAG37" s="224"/>
      <c r="AAH37" s="224"/>
      <c r="AAI37" s="224"/>
      <c r="AAJ37" s="224"/>
      <c r="AAK37" s="224"/>
      <c r="AAL37" s="224"/>
      <c r="AAM37" s="224"/>
      <c r="AAN37" s="224"/>
      <c r="AAO37" s="224"/>
      <c r="AAP37" s="224"/>
      <c r="AAQ37" s="224"/>
      <c r="AAR37" s="224"/>
      <c r="AAS37" s="224"/>
      <c r="AAT37" s="224"/>
      <c r="AAU37" s="224"/>
      <c r="AAV37" s="224"/>
      <c r="AAW37" s="224"/>
      <c r="AAX37" s="224"/>
      <c r="AAY37" s="224"/>
      <c r="AAZ37" s="224"/>
      <c r="ABA37" s="224"/>
      <c r="ABB37" s="224"/>
      <c r="ABC37" s="224"/>
      <c r="ABD37" s="224"/>
      <c r="ABE37" s="224"/>
      <c r="ABF37" s="224"/>
      <c r="ABG37" s="224"/>
      <c r="ABH37" s="224"/>
      <c r="ABI37" s="224"/>
      <c r="ABJ37" s="224"/>
      <c r="ABK37" s="224"/>
      <c r="ABL37" s="224"/>
      <c r="ABM37" s="224"/>
      <c r="ABN37" s="224"/>
      <c r="ABO37" s="224"/>
      <c r="ABP37" s="224"/>
      <c r="ABQ37" s="224"/>
      <c r="ABR37" s="224"/>
      <c r="ABS37" s="224"/>
      <c r="ABT37" s="224"/>
      <c r="ABU37" s="224"/>
      <c r="ABV37" s="224"/>
      <c r="ABW37" s="224"/>
      <c r="ABX37" s="224"/>
      <c r="ABY37" s="224"/>
      <c r="ABZ37" s="224"/>
      <c r="ACA37" s="224"/>
      <c r="ACB37" s="224"/>
      <c r="ACC37" s="224"/>
      <c r="ACD37" s="224"/>
      <c r="ACE37" s="224"/>
      <c r="ACF37" s="224"/>
      <c r="ACG37" s="224"/>
      <c r="ACH37" s="224"/>
      <c r="ACI37" s="224"/>
      <c r="ACJ37" s="224"/>
      <c r="ACK37" s="224"/>
      <c r="ACL37" s="224"/>
      <c r="ACM37" s="224"/>
      <c r="ACN37" s="224"/>
      <c r="ACO37" s="224"/>
      <c r="ACP37" s="224"/>
      <c r="ACQ37" s="224"/>
      <c r="ACR37" s="224"/>
      <c r="ACS37" s="224"/>
      <c r="ACT37" s="224"/>
      <c r="ACU37" s="224"/>
      <c r="ACV37" s="224"/>
      <c r="ACW37" s="224"/>
      <c r="ACX37" s="224"/>
      <c r="ACY37" s="224"/>
      <c r="ACZ37" s="224"/>
      <c r="ADA37" s="224"/>
      <c r="ADB37" s="224"/>
      <c r="ADC37" s="224"/>
      <c r="ADD37" s="224"/>
      <c r="ADE37" s="224"/>
      <c r="ADF37" s="224"/>
      <c r="ADG37" s="224"/>
      <c r="ADH37" s="224"/>
      <c r="ADI37" s="224"/>
      <c r="ADJ37" s="224"/>
      <c r="ADK37" s="224"/>
      <c r="ADL37" s="224"/>
      <c r="ADM37" s="224"/>
      <c r="ADN37" s="224"/>
      <c r="ADO37" s="224"/>
      <c r="ADP37" s="224"/>
      <c r="ADQ37" s="224"/>
      <c r="ADR37" s="224"/>
      <c r="ADS37" s="224"/>
      <c r="ADT37" s="224"/>
      <c r="ADU37" s="224"/>
      <c r="ADV37" s="224"/>
      <c r="ADW37" s="224"/>
      <c r="ADX37" s="224"/>
      <c r="ADY37" s="224"/>
      <c r="ADZ37" s="224"/>
      <c r="AEA37" s="224"/>
      <c r="AEB37" s="224"/>
      <c r="AEC37" s="224"/>
      <c r="AED37" s="224"/>
      <c r="AEE37" s="224"/>
      <c r="AEF37" s="224"/>
      <c r="AEG37" s="224"/>
      <c r="AEH37" s="224"/>
      <c r="AEI37" s="224"/>
      <c r="AEJ37" s="224"/>
      <c r="AEK37" s="224"/>
      <c r="AEL37" s="224"/>
      <c r="AEM37" s="224"/>
      <c r="AEN37" s="224"/>
      <c r="AEO37" s="224"/>
      <c r="AEP37" s="224"/>
      <c r="AEQ37" s="224"/>
      <c r="AER37" s="224"/>
      <c r="AES37" s="224"/>
      <c r="AET37" s="224"/>
      <c r="AEU37" s="224"/>
      <c r="AEV37" s="224"/>
      <c r="AEW37" s="224"/>
      <c r="AEX37" s="224"/>
      <c r="AEY37" s="224"/>
      <c r="AEZ37" s="224"/>
      <c r="AFA37" s="224"/>
      <c r="AFB37" s="224"/>
      <c r="AFC37" s="224"/>
      <c r="AFD37" s="224"/>
      <c r="AFE37" s="224"/>
      <c r="AFF37" s="224"/>
      <c r="AFG37" s="224"/>
      <c r="AFH37" s="224"/>
      <c r="AFI37" s="224"/>
      <c r="AFJ37" s="224"/>
      <c r="AFK37" s="224"/>
      <c r="AFL37" s="224"/>
      <c r="AFM37" s="224"/>
      <c r="AFN37" s="224"/>
      <c r="AFO37" s="224"/>
      <c r="AFP37" s="224"/>
      <c r="AFQ37" s="224"/>
      <c r="AFR37" s="224"/>
      <c r="AFS37" s="224"/>
      <c r="AFT37" s="224"/>
      <c r="AFU37" s="224"/>
      <c r="AFV37" s="224"/>
      <c r="AFW37" s="224"/>
      <c r="AFX37" s="224"/>
      <c r="AFY37" s="224"/>
      <c r="AFZ37" s="224"/>
      <c r="AGA37" s="224"/>
      <c r="AGB37" s="224"/>
      <c r="AGC37" s="224"/>
      <c r="AGD37" s="224"/>
      <c r="AGE37" s="224"/>
      <c r="AGF37" s="224"/>
      <c r="AGG37" s="224"/>
      <c r="AGH37" s="224"/>
      <c r="AGI37" s="224"/>
      <c r="AGJ37" s="224"/>
      <c r="AGK37" s="224"/>
      <c r="AGL37" s="224"/>
      <c r="AGM37" s="224"/>
      <c r="AGN37" s="224"/>
      <c r="AGO37" s="224"/>
      <c r="AGP37" s="224"/>
      <c r="AGQ37" s="224"/>
      <c r="AGR37" s="224"/>
      <c r="AGS37" s="224"/>
      <c r="AGT37" s="224"/>
      <c r="AGU37" s="224"/>
      <c r="AGV37" s="224"/>
      <c r="AGW37" s="224"/>
      <c r="AGX37" s="224"/>
      <c r="AGY37" s="224"/>
      <c r="AGZ37" s="224"/>
      <c r="AHA37" s="224"/>
      <c r="AHB37" s="224"/>
      <c r="AHC37" s="224"/>
      <c r="AHD37" s="224"/>
      <c r="AHE37" s="224"/>
      <c r="AHF37" s="224"/>
      <c r="AHG37" s="224"/>
      <c r="AHH37" s="224"/>
      <c r="AHI37" s="224"/>
      <c r="AHJ37" s="224"/>
      <c r="AHK37" s="224"/>
      <c r="AHL37" s="224"/>
      <c r="AHM37" s="224"/>
      <c r="AHN37" s="224"/>
      <c r="AHO37" s="224"/>
      <c r="AHP37" s="224"/>
      <c r="AHQ37" s="224"/>
      <c r="AHR37" s="224"/>
      <c r="AHS37" s="224"/>
      <c r="AHT37" s="224"/>
      <c r="AHU37" s="224"/>
      <c r="AHV37" s="224"/>
      <c r="AHW37" s="224"/>
      <c r="AHX37" s="224"/>
      <c r="AHY37" s="224"/>
      <c r="AHZ37" s="224"/>
      <c r="AIA37" s="224"/>
      <c r="AIB37" s="224"/>
      <c r="AIC37" s="224"/>
      <c r="AID37" s="224"/>
      <c r="AIE37" s="224"/>
      <c r="AIF37" s="224"/>
      <c r="AIG37" s="224"/>
      <c r="AIH37" s="224"/>
      <c r="AII37" s="224"/>
      <c r="AIJ37" s="224"/>
      <c r="AIK37" s="224"/>
      <c r="AIL37" s="224"/>
      <c r="AIM37" s="224"/>
      <c r="AIN37" s="224"/>
      <c r="AIO37" s="224"/>
      <c r="AIP37" s="224"/>
      <c r="AIQ37" s="224"/>
      <c r="AIR37" s="224"/>
      <c r="AIS37" s="224"/>
      <c r="AIT37" s="224"/>
      <c r="AIU37" s="224"/>
      <c r="AIV37" s="224"/>
      <c r="AIW37" s="224"/>
      <c r="AIX37" s="224"/>
      <c r="AIY37" s="224"/>
      <c r="AIZ37" s="224"/>
      <c r="AJA37" s="224"/>
      <c r="AJB37" s="224"/>
      <c r="AJC37" s="224"/>
      <c r="AJD37" s="224"/>
      <c r="AJE37" s="224"/>
      <c r="AJF37" s="224"/>
      <c r="AJG37" s="224"/>
      <c r="AJH37" s="224"/>
      <c r="AJI37" s="224"/>
      <c r="AJJ37" s="224"/>
      <c r="AJK37" s="224"/>
      <c r="AJL37" s="224"/>
      <c r="AJM37" s="224"/>
      <c r="AJN37" s="224"/>
      <c r="AJO37" s="224"/>
      <c r="AJP37" s="224"/>
      <c r="AJQ37" s="224"/>
      <c r="AJR37" s="224"/>
      <c r="AJS37" s="224"/>
      <c r="AJT37" s="224"/>
      <c r="AJU37" s="224"/>
      <c r="AJV37" s="224"/>
      <c r="AJW37" s="224"/>
      <c r="AJX37" s="224"/>
      <c r="AJY37" s="224"/>
      <c r="AJZ37" s="224"/>
      <c r="AKA37" s="224"/>
      <c r="AKB37" s="224"/>
      <c r="AKC37" s="224"/>
      <c r="AKD37" s="224"/>
      <c r="AKE37" s="224"/>
      <c r="AKF37" s="224"/>
      <c r="AKG37" s="224"/>
      <c r="AKH37" s="224"/>
      <c r="AKI37" s="224"/>
      <c r="AKJ37" s="224"/>
      <c r="AKK37" s="224"/>
      <c r="AKL37" s="224"/>
      <c r="AKM37" s="224"/>
      <c r="AKN37" s="224"/>
      <c r="AKO37" s="224"/>
      <c r="AKP37" s="224"/>
      <c r="AKQ37" s="224"/>
      <c r="AKR37" s="224"/>
      <c r="AKS37" s="224"/>
      <c r="AKT37" s="224"/>
      <c r="AKU37" s="224"/>
      <c r="AKV37" s="224"/>
      <c r="AKW37" s="224"/>
      <c r="AKX37" s="224"/>
      <c r="AKY37" s="224"/>
      <c r="AKZ37" s="224"/>
      <c r="ALA37" s="224"/>
      <c r="ALB37" s="224"/>
      <c r="ALC37" s="224"/>
      <c r="ALD37" s="224"/>
      <c r="ALE37" s="224"/>
      <c r="ALF37" s="224"/>
      <c r="ALG37" s="224"/>
      <c r="ALH37" s="224"/>
      <c r="ALI37" s="224"/>
      <c r="ALJ37" s="224"/>
      <c r="ALK37" s="224"/>
      <c r="ALL37" s="224"/>
      <c r="ALM37" s="224"/>
      <c r="ALN37" s="224"/>
      <c r="ALO37" s="224"/>
      <c r="ALP37" s="224"/>
      <c r="ALQ37" s="224"/>
      <c r="ALR37" s="224"/>
      <c r="ALS37" s="224"/>
      <c r="ALT37" s="224"/>
      <c r="ALU37" s="224"/>
      <c r="ALV37" s="224"/>
      <c r="ALW37" s="224"/>
      <c r="ALX37" s="224"/>
      <c r="ALY37" s="224"/>
      <c r="ALZ37" s="224"/>
      <c r="AMA37" s="224"/>
      <c r="AMB37" s="224"/>
      <c r="AMC37" s="224"/>
      <c r="AMD37" s="224"/>
      <c r="AME37" s="224"/>
      <c r="AMF37" s="224"/>
      <c r="AMG37" s="224"/>
      <c r="AMH37" s="224"/>
      <c r="AMI37" s="224"/>
      <c r="AMJ37" s="224"/>
      <c r="AMK37" s="224"/>
      <c r="AML37" s="224"/>
      <c r="AMM37" s="224"/>
      <c r="AMN37" s="224"/>
      <c r="AMO37" s="224"/>
      <c r="AMP37" s="224"/>
      <c r="AMQ37" s="224"/>
      <c r="AMR37" s="224"/>
      <c r="AMS37" s="224"/>
      <c r="AMT37" s="224"/>
      <c r="AMU37" s="224"/>
      <c r="AMV37" s="224"/>
      <c r="AMW37" s="224"/>
      <c r="AMX37" s="224"/>
      <c r="AMY37" s="224"/>
      <c r="AMZ37" s="224"/>
      <c r="ANA37" s="224"/>
      <c r="ANB37" s="224"/>
      <c r="ANC37" s="224"/>
      <c r="AND37" s="224"/>
      <c r="ANE37" s="224"/>
      <c r="ANF37" s="224"/>
      <c r="ANG37" s="224"/>
      <c r="ANH37" s="224"/>
      <c r="ANI37" s="224"/>
      <c r="ANJ37" s="224"/>
      <c r="ANK37" s="224"/>
      <c r="ANL37" s="224"/>
      <c r="ANM37" s="224"/>
      <c r="ANN37" s="224"/>
      <c r="ANO37" s="224"/>
      <c r="ANP37" s="224"/>
      <c r="ANQ37" s="224"/>
      <c r="ANR37" s="224"/>
      <c r="ANS37" s="224"/>
      <c r="ANT37" s="224"/>
      <c r="ANU37" s="224"/>
      <c r="ANV37" s="224"/>
      <c r="ANW37" s="224"/>
      <c r="ANX37" s="224"/>
      <c r="ANY37" s="224"/>
      <c r="ANZ37" s="224"/>
      <c r="AOA37" s="224"/>
      <c r="AOB37" s="224"/>
      <c r="AOC37" s="224"/>
      <c r="AOD37" s="224"/>
      <c r="AOE37" s="224"/>
      <c r="AOF37" s="224"/>
      <c r="AOG37" s="224"/>
      <c r="AOH37" s="224"/>
      <c r="AOI37" s="224"/>
      <c r="AOJ37" s="224"/>
      <c r="AOK37" s="224"/>
      <c r="AOL37" s="224"/>
      <c r="AOM37" s="224"/>
      <c r="AON37" s="224"/>
      <c r="AOO37" s="224"/>
      <c r="AOP37" s="224"/>
      <c r="AOQ37" s="224"/>
      <c r="AOR37" s="224"/>
      <c r="AOS37" s="224"/>
      <c r="AOT37" s="224"/>
      <c r="AOU37" s="224"/>
      <c r="AOV37" s="224"/>
      <c r="AOW37" s="224"/>
      <c r="AOX37" s="224"/>
      <c r="AOY37" s="224"/>
      <c r="AOZ37" s="224"/>
      <c r="APA37" s="224"/>
      <c r="APB37" s="224"/>
      <c r="APC37" s="224"/>
      <c r="APD37" s="224"/>
      <c r="APE37" s="224"/>
      <c r="APF37" s="224"/>
      <c r="APG37" s="224"/>
      <c r="APH37" s="224"/>
      <c r="API37" s="224"/>
      <c r="APJ37" s="224"/>
      <c r="APK37" s="224"/>
      <c r="APL37" s="224"/>
      <c r="APM37" s="224"/>
      <c r="APN37" s="224"/>
      <c r="APO37" s="224"/>
      <c r="APP37" s="224"/>
      <c r="APQ37" s="224"/>
      <c r="APR37" s="224"/>
      <c r="APS37" s="224"/>
      <c r="APT37" s="224"/>
      <c r="APU37" s="224"/>
      <c r="APV37" s="224"/>
      <c r="APW37" s="224"/>
      <c r="APX37" s="224"/>
      <c r="APY37" s="224"/>
      <c r="APZ37" s="224"/>
      <c r="AQA37" s="224"/>
      <c r="AQB37" s="224"/>
      <c r="AQC37" s="224"/>
      <c r="AQD37" s="224"/>
      <c r="AQE37" s="224"/>
      <c r="AQF37" s="224"/>
      <c r="AQG37" s="224"/>
      <c r="AQH37" s="224"/>
      <c r="AQI37" s="224"/>
      <c r="AQJ37" s="224"/>
      <c r="AQK37" s="224"/>
      <c r="AQL37" s="224"/>
      <c r="AQM37" s="224"/>
      <c r="AQN37" s="224"/>
      <c r="AQO37" s="224"/>
      <c r="AQP37" s="224"/>
      <c r="AQQ37" s="224"/>
      <c r="AQR37" s="224"/>
      <c r="AQS37" s="224"/>
      <c r="AQT37" s="224"/>
      <c r="AQU37" s="224"/>
      <c r="AQV37" s="224"/>
      <c r="AQW37" s="224"/>
      <c r="AQX37" s="224"/>
      <c r="AQY37" s="224"/>
      <c r="AQZ37" s="224"/>
      <c r="ARA37" s="224"/>
      <c r="ARB37" s="224"/>
      <c r="ARC37" s="224"/>
      <c r="ARD37" s="224"/>
      <c r="ARE37" s="224"/>
      <c r="ARF37" s="224"/>
      <c r="ARG37" s="224"/>
      <c r="ARH37" s="224"/>
      <c r="ARI37" s="224"/>
      <c r="ARJ37" s="224"/>
      <c r="ARK37" s="224"/>
      <c r="ARL37" s="224"/>
      <c r="ARM37" s="224"/>
      <c r="ARN37" s="224"/>
      <c r="ARO37" s="224"/>
      <c r="ARP37" s="224"/>
      <c r="ARQ37" s="224"/>
      <c r="ARR37" s="224"/>
      <c r="ARS37" s="224"/>
      <c r="ART37" s="224"/>
      <c r="ARU37" s="224"/>
      <c r="ARV37" s="224"/>
      <c r="ARW37" s="224"/>
      <c r="ARX37" s="224"/>
      <c r="ARY37" s="224"/>
      <c r="ARZ37" s="224"/>
      <c r="ASA37" s="224"/>
      <c r="ASB37" s="224"/>
      <c r="ASC37" s="224"/>
      <c r="ASD37" s="224"/>
      <c r="ASE37" s="224"/>
      <c r="ASF37" s="224"/>
      <c r="ASG37" s="224"/>
      <c r="ASH37" s="224"/>
      <c r="ASI37" s="224"/>
      <c r="ASJ37" s="224"/>
      <c r="ASK37" s="224"/>
      <c r="ASL37" s="224"/>
      <c r="ASM37" s="224"/>
      <c r="ASN37" s="224"/>
      <c r="ASO37" s="224"/>
      <c r="ASP37" s="224"/>
      <c r="ASQ37" s="224"/>
      <c r="ASR37" s="224"/>
      <c r="ASS37" s="224"/>
      <c r="AST37" s="224"/>
      <c r="ASU37" s="224"/>
      <c r="ASV37" s="224"/>
      <c r="ASW37" s="224"/>
      <c r="ASX37" s="224"/>
      <c r="ASY37" s="224"/>
      <c r="ASZ37" s="224"/>
      <c r="ATA37" s="224"/>
      <c r="ATB37" s="224"/>
      <c r="ATC37" s="224"/>
      <c r="ATD37" s="224"/>
      <c r="ATE37" s="224"/>
      <c r="ATF37" s="224"/>
      <c r="ATG37" s="224"/>
      <c r="ATH37" s="224"/>
      <c r="ATI37" s="224"/>
      <c r="ATJ37" s="224"/>
      <c r="ATK37" s="224"/>
      <c r="ATL37" s="224"/>
      <c r="ATM37" s="224"/>
      <c r="ATN37" s="224"/>
      <c r="ATO37" s="224"/>
      <c r="ATP37" s="224"/>
      <c r="ATQ37" s="224"/>
      <c r="ATR37" s="224"/>
      <c r="ATS37" s="224"/>
      <c r="ATT37" s="224"/>
      <c r="ATU37" s="224"/>
      <c r="ATV37" s="224"/>
      <c r="ATW37" s="224"/>
      <c r="ATX37" s="224"/>
      <c r="ATY37" s="224"/>
      <c r="ATZ37" s="224"/>
      <c r="AUA37" s="224"/>
      <c r="AUB37" s="224"/>
      <c r="AUC37" s="224"/>
      <c r="AUD37" s="224"/>
      <c r="AUE37" s="224"/>
      <c r="AUF37" s="224"/>
      <c r="AUG37" s="224"/>
      <c r="AUH37" s="224"/>
      <c r="AUI37" s="224"/>
      <c r="AUJ37" s="224"/>
      <c r="AUK37" s="224"/>
      <c r="AUL37" s="224"/>
      <c r="AUM37" s="224"/>
      <c r="AUN37" s="224"/>
      <c r="AUO37" s="224"/>
      <c r="AUP37" s="224"/>
      <c r="AUQ37" s="224"/>
      <c r="AUR37" s="224"/>
      <c r="AUS37" s="224"/>
      <c r="AUT37" s="224"/>
      <c r="AUU37" s="224"/>
      <c r="AUV37" s="224"/>
      <c r="AUW37" s="224"/>
      <c r="AUX37" s="224"/>
      <c r="AUY37" s="224"/>
      <c r="AUZ37" s="224"/>
      <c r="AVA37" s="224"/>
      <c r="AVB37" s="224"/>
      <c r="AVC37" s="224"/>
      <c r="AVD37" s="224"/>
      <c r="AVE37" s="224"/>
      <c r="AVF37" s="224"/>
      <c r="AVG37" s="224"/>
      <c r="AVH37" s="224"/>
      <c r="AVI37" s="224"/>
      <c r="AVJ37" s="224"/>
      <c r="AVK37" s="224"/>
      <c r="AVL37" s="224"/>
      <c r="AVM37" s="224"/>
      <c r="AVN37" s="224"/>
      <c r="AVO37" s="224"/>
      <c r="AVP37" s="224"/>
      <c r="AVQ37" s="224"/>
      <c r="AVR37" s="224"/>
      <c r="AVS37" s="224"/>
      <c r="AVT37" s="224"/>
      <c r="AVU37" s="224"/>
      <c r="AVV37" s="224"/>
      <c r="AVW37" s="224"/>
      <c r="AVX37" s="224"/>
      <c r="AVY37" s="224"/>
      <c r="AVZ37" s="224"/>
      <c r="AWA37" s="224"/>
      <c r="AWB37" s="224"/>
      <c r="AWC37" s="224"/>
      <c r="AWD37" s="224"/>
      <c r="AWE37" s="224"/>
      <c r="AWF37" s="224"/>
      <c r="AWG37" s="224"/>
      <c r="AWH37" s="224"/>
      <c r="AWI37" s="224"/>
      <c r="AWJ37" s="224"/>
      <c r="AWK37" s="224"/>
      <c r="AWL37" s="224"/>
      <c r="AWM37" s="224"/>
      <c r="AWN37" s="224"/>
      <c r="AWO37" s="224"/>
      <c r="AWP37" s="224"/>
      <c r="AWQ37" s="224"/>
      <c r="AWR37" s="224"/>
      <c r="AWS37" s="224"/>
      <c r="AWT37" s="224"/>
      <c r="AWU37" s="224"/>
      <c r="AWV37" s="224"/>
      <c r="AWW37" s="224"/>
      <c r="AWX37" s="224"/>
      <c r="AWY37" s="224"/>
      <c r="AWZ37" s="224"/>
      <c r="AXA37" s="224"/>
      <c r="AXB37" s="224"/>
      <c r="AXC37" s="224"/>
      <c r="AXD37" s="224"/>
      <c r="AXE37" s="224"/>
      <c r="AXF37" s="224"/>
      <c r="AXG37" s="224"/>
      <c r="AXH37" s="224"/>
      <c r="AXI37" s="224"/>
      <c r="AXJ37" s="224"/>
      <c r="AXK37" s="224"/>
      <c r="AXL37" s="224"/>
      <c r="AXM37" s="224"/>
      <c r="AXN37" s="224"/>
      <c r="AXO37" s="224"/>
      <c r="AXP37" s="224"/>
      <c r="AXQ37" s="224"/>
      <c r="AXR37" s="224"/>
      <c r="AXS37" s="224"/>
      <c r="AXT37" s="224"/>
      <c r="AXU37" s="224"/>
      <c r="AXV37" s="224"/>
      <c r="AXW37" s="224"/>
      <c r="AXX37" s="224"/>
      <c r="AXY37" s="224"/>
      <c r="AXZ37" s="224"/>
      <c r="AYA37" s="224"/>
      <c r="AYB37" s="224"/>
      <c r="AYC37" s="224"/>
      <c r="AYD37" s="224"/>
      <c r="AYE37" s="224"/>
      <c r="AYF37" s="224"/>
      <c r="AYG37" s="224"/>
      <c r="AYH37" s="224"/>
      <c r="AYI37" s="224"/>
      <c r="AYJ37" s="224"/>
      <c r="AYK37" s="224"/>
      <c r="AYL37" s="224"/>
      <c r="AYM37" s="224"/>
      <c r="AYN37" s="224"/>
      <c r="AYO37" s="224"/>
      <c r="AYP37" s="224"/>
      <c r="AYQ37" s="224"/>
      <c r="AYR37" s="224"/>
      <c r="AYS37" s="224"/>
      <c r="AYT37" s="224"/>
      <c r="AYU37" s="224"/>
      <c r="AYV37" s="224"/>
      <c r="AYW37" s="224"/>
      <c r="AYX37" s="224"/>
      <c r="AYY37" s="224"/>
      <c r="AYZ37" s="224"/>
      <c r="AZA37" s="224"/>
      <c r="AZB37" s="224"/>
      <c r="AZC37" s="224"/>
      <c r="AZD37" s="224"/>
      <c r="AZE37" s="224"/>
      <c r="AZF37" s="224"/>
      <c r="AZG37" s="224"/>
      <c r="AZH37" s="224"/>
      <c r="AZI37" s="224"/>
      <c r="AZJ37" s="224"/>
      <c r="AZK37" s="224"/>
      <c r="AZL37" s="224"/>
      <c r="AZM37" s="224"/>
      <c r="AZN37" s="224"/>
      <c r="AZO37" s="224"/>
      <c r="AZP37" s="224"/>
      <c r="AZQ37" s="224"/>
      <c r="AZR37" s="224"/>
      <c r="AZS37" s="224"/>
      <c r="AZT37" s="224"/>
      <c r="AZU37" s="224"/>
      <c r="AZV37" s="224"/>
      <c r="AZW37" s="224"/>
      <c r="AZX37" s="224"/>
      <c r="AZY37" s="224"/>
      <c r="AZZ37" s="224"/>
      <c r="BAA37" s="224"/>
      <c r="BAB37" s="224"/>
      <c r="BAC37" s="224"/>
      <c r="BAD37" s="224"/>
      <c r="BAE37" s="224"/>
      <c r="BAF37" s="224"/>
      <c r="BAG37" s="224"/>
      <c r="BAH37" s="224"/>
      <c r="BAI37" s="224"/>
      <c r="BAJ37" s="224"/>
      <c r="BAK37" s="224"/>
      <c r="BAL37" s="224"/>
      <c r="BAM37" s="224"/>
      <c r="BAN37" s="224"/>
      <c r="BAO37" s="224"/>
      <c r="BAP37" s="224"/>
      <c r="BAQ37" s="224"/>
      <c r="BAR37" s="224"/>
      <c r="BAS37" s="224"/>
      <c r="BAT37" s="224"/>
      <c r="BAU37" s="224"/>
      <c r="BAV37" s="224"/>
      <c r="BAW37" s="224"/>
      <c r="BAX37" s="224"/>
      <c r="BAY37" s="224"/>
      <c r="BAZ37" s="224"/>
      <c r="BBA37" s="224"/>
      <c r="BBB37" s="224"/>
      <c r="BBC37" s="224"/>
      <c r="BBD37" s="224"/>
      <c r="BBE37" s="224"/>
      <c r="BBF37" s="224"/>
      <c r="BBG37" s="224"/>
      <c r="BBH37" s="224"/>
      <c r="BBI37" s="224"/>
      <c r="BBJ37" s="224"/>
      <c r="BBK37" s="224"/>
      <c r="BBL37" s="224"/>
      <c r="BBM37" s="224"/>
      <c r="BBN37" s="224"/>
      <c r="BBO37" s="224"/>
      <c r="BBP37" s="224"/>
      <c r="BBQ37" s="224"/>
      <c r="BBR37" s="224"/>
      <c r="BBS37" s="224"/>
      <c r="BBT37" s="224"/>
      <c r="BBU37" s="224"/>
      <c r="BBV37" s="224"/>
      <c r="BBW37" s="224"/>
      <c r="BBX37" s="224"/>
      <c r="BBY37" s="224"/>
      <c r="BBZ37" s="224"/>
      <c r="BCA37" s="224"/>
      <c r="BCB37" s="224"/>
      <c r="BCC37" s="224"/>
      <c r="BCD37" s="224"/>
      <c r="BCE37" s="224"/>
      <c r="BCF37" s="224"/>
      <c r="BCG37" s="224"/>
      <c r="BCH37" s="224"/>
      <c r="BCI37" s="224"/>
      <c r="BCJ37" s="224"/>
      <c r="BCK37" s="224"/>
      <c r="BCL37" s="224"/>
      <c r="BCM37" s="224"/>
      <c r="BCN37" s="224"/>
      <c r="BCO37" s="224"/>
      <c r="BCP37" s="224"/>
      <c r="BCQ37" s="224"/>
      <c r="BCR37" s="224"/>
      <c r="BCS37" s="224"/>
      <c r="BCT37" s="224"/>
      <c r="BCU37" s="224"/>
      <c r="BCV37" s="224"/>
      <c r="BCW37" s="224"/>
      <c r="BCX37" s="224"/>
      <c r="BCY37" s="224"/>
      <c r="BCZ37" s="224"/>
      <c r="BDA37" s="224"/>
      <c r="BDB37" s="224"/>
      <c r="BDC37" s="224"/>
      <c r="BDD37" s="224"/>
      <c r="BDE37" s="224"/>
      <c r="BDF37" s="224"/>
      <c r="BDG37" s="224"/>
      <c r="BDH37" s="224"/>
      <c r="BDI37" s="224"/>
      <c r="BDJ37" s="224"/>
      <c r="BDK37" s="224"/>
      <c r="BDL37" s="224"/>
      <c r="BDM37" s="224"/>
      <c r="BDN37" s="224"/>
      <c r="BDO37" s="224"/>
      <c r="BDP37" s="224"/>
      <c r="BDQ37" s="224"/>
      <c r="BDR37" s="224"/>
      <c r="BDS37" s="224"/>
      <c r="BDT37" s="224"/>
      <c r="BDU37" s="224"/>
      <c r="BDV37" s="224"/>
      <c r="BDW37" s="224"/>
      <c r="BDX37" s="224"/>
      <c r="BDY37" s="224"/>
      <c r="BDZ37" s="224"/>
      <c r="BEA37" s="224"/>
      <c r="BEB37" s="224"/>
      <c r="BEC37" s="224"/>
      <c r="BED37" s="224"/>
      <c r="BEE37" s="224"/>
      <c r="BEF37" s="224"/>
      <c r="BEG37" s="224"/>
      <c r="BEH37" s="224"/>
      <c r="BEI37" s="224"/>
      <c r="BEJ37" s="224"/>
      <c r="BEK37" s="224"/>
      <c r="BEL37" s="224"/>
      <c r="BEM37" s="224"/>
      <c r="BEN37" s="224"/>
      <c r="BEO37" s="224"/>
      <c r="BEP37" s="224"/>
      <c r="BEQ37" s="224"/>
      <c r="BER37" s="224"/>
      <c r="BES37" s="224"/>
      <c r="BET37" s="224"/>
      <c r="BEU37" s="224"/>
      <c r="BEV37" s="224"/>
      <c r="BEW37" s="224"/>
      <c r="BEX37" s="224"/>
      <c r="BEY37" s="224"/>
      <c r="BEZ37" s="224"/>
      <c r="BFA37" s="224"/>
      <c r="BFB37" s="224"/>
      <c r="BFC37" s="224"/>
      <c r="BFD37" s="224"/>
      <c r="BFE37" s="224"/>
      <c r="BFF37" s="224"/>
      <c r="BFG37" s="224"/>
      <c r="BFH37" s="224"/>
      <c r="BFI37" s="224"/>
      <c r="BFJ37" s="224"/>
      <c r="BFK37" s="224"/>
      <c r="BFL37" s="224"/>
      <c r="BFM37" s="224"/>
      <c r="BFN37" s="224"/>
      <c r="BFO37" s="224"/>
      <c r="BFP37" s="224"/>
      <c r="BFQ37" s="224"/>
      <c r="BFR37" s="224"/>
      <c r="BFS37" s="224"/>
      <c r="BFT37" s="224"/>
      <c r="BFU37" s="224"/>
      <c r="BFV37" s="224"/>
      <c r="BFW37" s="224"/>
      <c r="BFX37" s="224"/>
      <c r="BFY37" s="224"/>
      <c r="BFZ37" s="224"/>
      <c r="BGA37" s="224"/>
      <c r="BGB37" s="224"/>
      <c r="BGC37" s="224"/>
      <c r="BGD37" s="224"/>
      <c r="BGE37" s="224"/>
      <c r="BGF37" s="224"/>
      <c r="BGG37" s="224"/>
      <c r="BGH37" s="224"/>
      <c r="BGI37" s="224"/>
      <c r="BGJ37" s="224"/>
      <c r="BGK37" s="224"/>
      <c r="BGL37" s="224"/>
      <c r="BGM37" s="224"/>
      <c r="BGN37" s="224"/>
      <c r="BGO37" s="224"/>
      <c r="BGP37" s="224"/>
      <c r="BGQ37" s="224"/>
      <c r="BGR37" s="224"/>
      <c r="BGS37" s="224"/>
      <c r="BGT37" s="224"/>
      <c r="BGU37" s="224"/>
      <c r="BGV37" s="224"/>
      <c r="BGW37" s="224"/>
      <c r="BGX37" s="224"/>
      <c r="BGY37" s="224"/>
      <c r="BGZ37" s="224"/>
      <c r="BHA37" s="224"/>
      <c r="BHB37" s="224"/>
      <c r="BHC37" s="224"/>
      <c r="BHD37" s="224"/>
      <c r="BHE37" s="224"/>
      <c r="BHF37" s="224"/>
      <c r="BHG37" s="224"/>
      <c r="BHH37" s="224"/>
      <c r="BHI37" s="224"/>
      <c r="BHJ37" s="224"/>
      <c r="BHK37" s="224"/>
      <c r="BHL37" s="224"/>
      <c r="BHM37" s="224"/>
      <c r="BHN37" s="224"/>
      <c r="BHO37" s="224"/>
      <c r="BHP37" s="224"/>
      <c r="BHQ37" s="224"/>
      <c r="BHR37" s="224"/>
      <c r="BHS37" s="224"/>
      <c r="BHT37" s="224"/>
      <c r="BHU37" s="224"/>
      <c r="BHV37" s="224"/>
      <c r="BHW37" s="224"/>
      <c r="BHX37" s="224"/>
      <c r="BHY37" s="224"/>
      <c r="BHZ37" s="224"/>
      <c r="BIA37" s="224"/>
      <c r="BIB37" s="224"/>
      <c r="BIC37" s="224"/>
      <c r="BID37" s="224"/>
      <c r="BIE37" s="224"/>
      <c r="BIF37" s="224"/>
      <c r="BIG37" s="224"/>
      <c r="BIH37" s="224"/>
      <c r="BII37" s="224"/>
      <c r="BIJ37" s="224"/>
      <c r="BIK37" s="224"/>
      <c r="BIL37" s="224"/>
      <c r="BIM37" s="224"/>
      <c r="BIN37" s="224"/>
      <c r="BIO37" s="224"/>
      <c r="BIP37" s="224"/>
      <c r="BIQ37" s="224"/>
      <c r="BIR37" s="224"/>
      <c r="BIS37" s="224"/>
      <c r="BIT37" s="224"/>
      <c r="BIU37" s="224"/>
      <c r="BIV37" s="224"/>
      <c r="BIW37" s="224"/>
      <c r="BIX37" s="224"/>
      <c r="BIY37" s="224"/>
      <c r="BIZ37" s="224"/>
      <c r="BJA37" s="224"/>
      <c r="BJB37" s="224"/>
      <c r="BJC37" s="224"/>
      <c r="BJD37" s="224"/>
      <c r="BJE37" s="224"/>
      <c r="BJF37" s="224"/>
      <c r="BJG37" s="224"/>
      <c r="BJH37" s="224"/>
      <c r="BJI37" s="224"/>
      <c r="BJJ37" s="224"/>
      <c r="BJK37" s="224"/>
      <c r="BJL37" s="224"/>
      <c r="BJM37" s="224"/>
      <c r="BJN37" s="224"/>
      <c r="BJO37" s="224"/>
      <c r="BJP37" s="224"/>
      <c r="BJQ37" s="224"/>
      <c r="BJR37" s="224"/>
      <c r="BJS37" s="224"/>
      <c r="BJT37" s="224"/>
      <c r="BJU37" s="224"/>
      <c r="BJV37" s="224"/>
      <c r="BJW37" s="224"/>
      <c r="BJX37" s="224"/>
      <c r="BJY37" s="224"/>
      <c r="BJZ37" s="224"/>
      <c r="BKA37" s="224"/>
      <c r="BKB37" s="224"/>
      <c r="BKC37" s="224"/>
      <c r="BKD37" s="224"/>
      <c r="BKE37" s="224"/>
      <c r="BKF37" s="224"/>
      <c r="BKG37" s="224"/>
      <c r="BKH37" s="224"/>
      <c r="BKI37" s="224"/>
      <c r="BKJ37" s="224"/>
      <c r="BKK37" s="224"/>
      <c r="BKL37" s="224"/>
      <c r="BKM37" s="224"/>
      <c r="BKN37" s="224"/>
      <c r="BKO37" s="224"/>
      <c r="BKP37" s="224"/>
      <c r="BKQ37" s="224"/>
      <c r="BKR37" s="224"/>
      <c r="BKS37" s="224"/>
      <c r="BKT37" s="224"/>
      <c r="BKU37" s="224"/>
      <c r="BKV37" s="224"/>
      <c r="BKW37" s="224"/>
      <c r="BKX37" s="224"/>
      <c r="BKY37" s="224"/>
      <c r="BKZ37" s="224"/>
      <c r="BLA37" s="224"/>
      <c r="BLB37" s="224"/>
      <c r="BLC37" s="224"/>
      <c r="BLD37" s="224"/>
      <c r="BLE37" s="224"/>
      <c r="BLF37" s="224"/>
      <c r="BLG37" s="224"/>
      <c r="BLH37" s="224"/>
      <c r="BLI37" s="224"/>
      <c r="BLJ37" s="224"/>
      <c r="BLK37" s="224"/>
      <c r="BLL37" s="224"/>
      <c r="BLM37" s="224"/>
      <c r="BLN37" s="224"/>
      <c r="BLO37" s="224"/>
      <c r="BLP37" s="224"/>
      <c r="BLQ37" s="224"/>
      <c r="BLR37" s="224"/>
      <c r="BLS37" s="224"/>
      <c r="BLT37" s="224"/>
      <c r="BLU37" s="224"/>
      <c r="BLV37" s="224"/>
      <c r="BLW37" s="224"/>
      <c r="BLX37" s="224"/>
      <c r="BLY37" s="224"/>
      <c r="BLZ37" s="224"/>
      <c r="BMA37" s="224"/>
      <c r="BMB37" s="224"/>
      <c r="BMC37" s="224"/>
      <c r="BMD37" s="224"/>
      <c r="BME37" s="224"/>
      <c r="BMF37" s="224"/>
      <c r="BMG37" s="224"/>
      <c r="BMH37" s="224"/>
      <c r="BMI37" s="224"/>
      <c r="BMJ37" s="224"/>
      <c r="BMK37" s="224"/>
      <c r="BML37" s="224"/>
      <c r="BMM37" s="224"/>
      <c r="BMN37" s="224"/>
      <c r="BMO37" s="224"/>
      <c r="BMP37" s="224"/>
      <c r="BMQ37" s="224"/>
      <c r="BMR37" s="224"/>
      <c r="BMS37" s="224"/>
      <c r="BMT37" s="224"/>
      <c r="BMU37" s="224"/>
      <c r="BMV37" s="224"/>
      <c r="BMW37" s="224"/>
      <c r="BMX37" s="224"/>
      <c r="BMY37" s="224"/>
      <c r="BMZ37" s="224"/>
      <c r="BNA37" s="224"/>
      <c r="BNB37" s="224"/>
      <c r="BNC37" s="224"/>
      <c r="BND37" s="224"/>
      <c r="BNE37" s="224"/>
      <c r="BNF37" s="224"/>
      <c r="BNG37" s="224"/>
      <c r="BNH37" s="224"/>
      <c r="BNI37" s="224"/>
      <c r="BNJ37" s="224"/>
      <c r="BNK37" s="224"/>
      <c r="BNL37" s="224"/>
      <c r="BNM37" s="224"/>
      <c r="BNN37" s="224"/>
      <c r="BNO37" s="224"/>
      <c r="BNP37" s="224"/>
      <c r="BNQ37" s="224"/>
      <c r="BNR37" s="224"/>
      <c r="BNS37" s="224"/>
      <c r="BNT37" s="224"/>
      <c r="BNU37" s="224"/>
      <c r="BNV37" s="224"/>
      <c r="BNW37" s="224"/>
      <c r="BNX37" s="224"/>
      <c r="BNY37" s="224"/>
      <c r="BNZ37" s="224"/>
      <c r="BOA37" s="224"/>
      <c r="BOB37" s="224"/>
      <c r="BOC37" s="224"/>
      <c r="BOD37" s="224"/>
      <c r="BOE37" s="224"/>
      <c r="BOF37" s="224"/>
      <c r="BOG37" s="224"/>
      <c r="BOH37" s="224"/>
      <c r="BOI37" s="224"/>
      <c r="BOJ37" s="224"/>
      <c r="BOK37" s="224"/>
      <c r="BOL37" s="224"/>
      <c r="BOM37" s="224"/>
      <c r="BON37" s="224"/>
      <c r="BOO37" s="224"/>
      <c r="BOP37" s="224"/>
      <c r="BOQ37" s="224"/>
      <c r="BOR37" s="224"/>
      <c r="BOS37" s="224"/>
      <c r="BOT37" s="224"/>
      <c r="BOU37" s="224"/>
      <c r="BOV37" s="224"/>
      <c r="BOW37" s="224"/>
      <c r="BOX37" s="224"/>
      <c r="BOY37" s="224"/>
      <c r="BOZ37" s="224"/>
      <c r="BPA37" s="224"/>
      <c r="BPB37" s="224"/>
      <c r="BPC37" s="224"/>
      <c r="BPD37" s="224"/>
      <c r="BPE37" s="224"/>
      <c r="BPF37" s="224"/>
      <c r="BPG37" s="224"/>
      <c r="BPH37" s="224"/>
      <c r="BPI37" s="224"/>
      <c r="BPJ37" s="224"/>
      <c r="BPK37" s="224"/>
      <c r="BPL37" s="224"/>
      <c r="BPM37" s="224"/>
      <c r="BPN37" s="224"/>
      <c r="BPO37" s="224"/>
      <c r="BPP37" s="224"/>
      <c r="BPQ37" s="224"/>
      <c r="BPR37" s="224"/>
      <c r="BPS37" s="224"/>
      <c r="BPT37" s="224"/>
      <c r="BPU37" s="224"/>
      <c r="BPV37" s="224"/>
      <c r="BPW37" s="224"/>
      <c r="BPX37" s="224"/>
      <c r="BPY37" s="224"/>
      <c r="BPZ37" s="224"/>
      <c r="BQA37" s="224"/>
      <c r="BQB37" s="224"/>
      <c r="BQC37" s="224"/>
      <c r="BQD37" s="224"/>
      <c r="BQE37" s="224"/>
      <c r="BQF37" s="224"/>
      <c r="BQG37" s="224"/>
      <c r="BQH37" s="224"/>
      <c r="BQI37" s="224"/>
      <c r="BQJ37" s="224"/>
      <c r="BQK37" s="224"/>
      <c r="BQL37" s="224"/>
      <c r="BQM37" s="224"/>
      <c r="BQN37" s="224"/>
      <c r="BQO37" s="224"/>
      <c r="BQP37" s="224"/>
      <c r="BQQ37" s="224"/>
      <c r="BQR37" s="224"/>
      <c r="BQS37" s="224"/>
      <c r="BQT37" s="224"/>
      <c r="BQU37" s="224"/>
      <c r="BQV37" s="224"/>
      <c r="BQW37" s="224"/>
      <c r="BQX37" s="224"/>
      <c r="BQY37" s="224"/>
      <c r="BQZ37" s="224"/>
      <c r="BRA37" s="224"/>
      <c r="BRB37" s="224"/>
      <c r="BRC37" s="224"/>
      <c r="BRD37" s="224"/>
      <c r="BRE37" s="224"/>
      <c r="BRF37" s="224"/>
      <c r="BRG37" s="224"/>
      <c r="BRH37" s="224"/>
      <c r="BRI37" s="224"/>
      <c r="BRJ37" s="224"/>
      <c r="BRK37" s="224"/>
      <c r="BRL37" s="224"/>
      <c r="BRM37" s="224"/>
      <c r="BRN37" s="224"/>
      <c r="BRO37" s="224"/>
      <c r="BRP37" s="224"/>
      <c r="BRQ37" s="224"/>
      <c r="BRR37" s="224"/>
      <c r="BRS37" s="224"/>
      <c r="BRT37" s="224"/>
      <c r="BRU37" s="224"/>
      <c r="BRV37" s="224"/>
      <c r="BRW37" s="224"/>
      <c r="BRX37" s="224"/>
      <c r="BRY37" s="224"/>
      <c r="BRZ37" s="224"/>
      <c r="BSA37" s="224"/>
      <c r="BSB37" s="224"/>
      <c r="BSC37" s="224"/>
      <c r="BSD37" s="224"/>
      <c r="BSE37" s="224"/>
      <c r="BSF37" s="224"/>
      <c r="BSG37" s="224"/>
      <c r="BSH37" s="224"/>
      <c r="BSI37" s="224"/>
      <c r="BSJ37" s="224"/>
      <c r="BSK37" s="224"/>
      <c r="BSL37" s="224"/>
      <c r="BSM37" s="224"/>
      <c r="BSN37" s="224"/>
      <c r="BSO37" s="224"/>
      <c r="BSP37" s="224"/>
      <c r="BSQ37" s="224"/>
      <c r="BSR37" s="224"/>
      <c r="BSS37" s="224"/>
      <c r="BST37" s="224"/>
      <c r="BSU37" s="224"/>
      <c r="BSV37" s="224"/>
      <c r="BSW37" s="224"/>
      <c r="BSX37" s="224"/>
      <c r="BSY37" s="224"/>
      <c r="BSZ37" s="224"/>
      <c r="BTA37" s="224"/>
      <c r="BTB37" s="224"/>
      <c r="BTC37" s="224"/>
      <c r="BTD37" s="224"/>
      <c r="BTE37" s="224"/>
      <c r="BTF37" s="224"/>
      <c r="BTG37" s="224"/>
      <c r="BTH37" s="224"/>
      <c r="BTI37" s="224"/>
      <c r="BTJ37" s="224"/>
      <c r="BTK37" s="224"/>
      <c r="BTL37" s="224"/>
      <c r="BTM37" s="224"/>
      <c r="BTN37" s="224"/>
      <c r="BTO37" s="224"/>
      <c r="BTP37" s="224"/>
      <c r="BTQ37" s="224"/>
      <c r="BTR37" s="224"/>
      <c r="BTS37" s="224"/>
      <c r="BTT37" s="224"/>
      <c r="BTU37" s="224"/>
      <c r="BTV37" s="224"/>
      <c r="BTW37" s="224"/>
      <c r="BTX37" s="224"/>
      <c r="BTY37" s="224"/>
      <c r="BTZ37" s="224"/>
      <c r="BUA37" s="224"/>
      <c r="BUB37" s="224"/>
      <c r="BUC37" s="224"/>
      <c r="BUD37" s="224"/>
      <c r="BUE37" s="224"/>
      <c r="BUF37" s="224"/>
      <c r="BUG37" s="224"/>
      <c r="BUH37" s="224"/>
      <c r="BUI37" s="224"/>
      <c r="BUJ37" s="224"/>
      <c r="BUK37" s="224"/>
      <c r="BUL37" s="224"/>
      <c r="BUM37" s="224"/>
      <c r="BUN37" s="224"/>
      <c r="BUO37" s="224"/>
      <c r="BUP37" s="224"/>
      <c r="BUQ37" s="224"/>
      <c r="BUR37" s="224"/>
      <c r="BUS37" s="224"/>
      <c r="BUT37" s="224"/>
      <c r="BUU37" s="224"/>
      <c r="BUV37" s="224"/>
      <c r="BUW37" s="224"/>
      <c r="BUX37" s="224"/>
      <c r="BUY37" s="224"/>
      <c r="BUZ37" s="224"/>
      <c r="BVA37" s="224"/>
      <c r="BVB37" s="224"/>
      <c r="BVC37" s="224"/>
      <c r="BVD37" s="224"/>
      <c r="BVE37" s="224"/>
      <c r="BVF37" s="224"/>
      <c r="BVG37" s="224"/>
      <c r="BVH37" s="224"/>
      <c r="BVI37" s="224"/>
      <c r="BVJ37" s="224"/>
      <c r="BVK37" s="224"/>
      <c r="BVL37" s="224"/>
      <c r="BVM37" s="224"/>
      <c r="BVN37" s="224"/>
      <c r="BVO37" s="224"/>
      <c r="BVP37" s="224"/>
      <c r="BVQ37" s="224"/>
      <c r="BVR37" s="224"/>
      <c r="BVS37" s="224"/>
      <c r="BVT37" s="224"/>
      <c r="BVU37" s="224"/>
      <c r="BVV37" s="224"/>
      <c r="BVW37" s="224"/>
      <c r="BVX37" s="224"/>
      <c r="BVY37" s="224"/>
      <c r="BVZ37" s="224"/>
      <c r="BWA37" s="224"/>
      <c r="BWB37" s="224"/>
      <c r="BWC37" s="224"/>
      <c r="BWD37" s="224"/>
      <c r="BWE37" s="224"/>
      <c r="BWF37" s="224"/>
      <c r="BWG37" s="224"/>
      <c r="BWH37" s="224"/>
      <c r="BWI37" s="224"/>
      <c r="BWJ37" s="224"/>
      <c r="BWK37" s="224"/>
      <c r="BWL37" s="224"/>
      <c r="BWM37" s="224"/>
      <c r="BWN37" s="224"/>
      <c r="BWO37" s="224"/>
      <c r="BWP37" s="224"/>
      <c r="BWQ37" s="224"/>
      <c r="BWR37" s="224"/>
      <c r="BWS37" s="224"/>
      <c r="BWT37" s="224"/>
      <c r="BWU37" s="224"/>
      <c r="BWV37" s="224"/>
      <c r="BWW37" s="224"/>
      <c r="BWX37" s="224"/>
      <c r="BWY37" s="224"/>
      <c r="BWZ37" s="224"/>
      <c r="BXA37" s="224"/>
      <c r="BXB37" s="224"/>
      <c r="BXC37" s="224"/>
      <c r="BXD37" s="224"/>
      <c r="BXE37" s="224"/>
      <c r="BXF37" s="224"/>
      <c r="BXG37" s="224"/>
      <c r="BXH37" s="224"/>
      <c r="BXI37" s="224"/>
      <c r="BXJ37" s="224"/>
      <c r="BXK37" s="224"/>
      <c r="BXL37" s="224"/>
      <c r="BXM37" s="224"/>
      <c r="BXN37" s="224"/>
      <c r="BXO37" s="224"/>
      <c r="BXP37" s="224"/>
      <c r="BXQ37" s="224"/>
      <c r="BXR37" s="224"/>
      <c r="BXS37" s="224"/>
      <c r="BXT37" s="224"/>
      <c r="BXU37" s="224"/>
      <c r="BXV37" s="224"/>
      <c r="BXW37" s="224"/>
      <c r="BXX37" s="224"/>
      <c r="BXY37" s="224"/>
      <c r="BXZ37" s="224"/>
      <c r="BYA37" s="224"/>
      <c r="BYB37" s="224"/>
      <c r="BYC37" s="224"/>
      <c r="BYD37" s="224"/>
      <c r="BYE37" s="224"/>
      <c r="BYF37" s="224"/>
      <c r="BYG37" s="224"/>
      <c r="BYH37" s="224"/>
      <c r="BYI37" s="224"/>
      <c r="BYJ37" s="224"/>
      <c r="BYK37" s="224"/>
      <c r="BYL37" s="224"/>
      <c r="BYM37" s="224"/>
      <c r="BYN37" s="224"/>
      <c r="BYO37" s="224"/>
      <c r="BYP37" s="224"/>
      <c r="BYQ37" s="224"/>
      <c r="BYR37" s="224"/>
      <c r="BYS37" s="224"/>
      <c r="BYT37" s="224"/>
      <c r="BYU37" s="224"/>
      <c r="BYV37" s="224"/>
      <c r="BYW37" s="224"/>
      <c r="BYX37" s="224"/>
      <c r="BYY37" s="224"/>
      <c r="BYZ37" s="224"/>
      <c r="BZA37" s="224"/>
      <c r="BZB37" s="224"/>
      <c r="BZC37" s="224"/>
      <c r="BZD37" s="224"/>
      <c r="BZE37" s="224"/>
      <c r="BZF37" s="224"/>
      <c r="BZG37" s="224"/>
      <c r="BZH37" s="224"/>
      <c r="BZI37" s="224"/>
      <c r="BZJ37" s="224"/>
      <c r="BZK37" s="224"/>
      <c r="BZL37" s="224"/>
      <c r="BZM37" s="224"/>
      <c r="BZN37" s="224"/>
      <c r="BZO37" s="224"/>
      <c r="BZP37" s="224"/>
      <c r="BZQ37" s="224"/>
      <c r="BZR37" s="224"/>
      <c r="BZS37" s="224"/>
      <c r="BZT37" s="224"/>
      <c r="BZU37" s="224"/>
      <c r="BZV37" s="224"/>
      <c r="BZW37" s="224"/>
      <c r="BZX37" s="224"/>
      <c r="BZY37" s="224"/>
      <c r="BZZ37" s="224"/>
      <c r="CAA37" s="224"/>
      <c r="CAB37" s="224"/>
      <c r="CAC37" s="224"/>
      <c r="CAD37" s="224"/>
      <c r="CAE37" s="224"/>
      <c r="CAF37" s="224"/>
      <c r="CAG37" s="224"/>
      <c r="CAH37" s="224"/>
      <c r="CAI37" s="224"/>
      <c r="CAJ37" s="224"/>
      <c r="CAK37" s="224"/>
      <c r="CAL37" s="224"/>
      <c r="CAM37" s="224"/>
      <c r="CAN37" s="224"/>
      <c r="CAO37" s="224"/>
      <c r="CAP37" s="224"/>
      <c r="CAQ37" s="224"/>
      <c r="CAR37" s="224"/>
      <c r="CAS37" s="224"/>
      <c r="CAT37" s="224"/>
      <c r="CAU37" s="224"/>
      <c r="CAV37" s="224"/>
      <c r="CAW37" s="224"/>
      <c r="CAX37" s="224"/>
      <c r="CAY37" s="224"/>
      <c r="CAZ37" s="224"/>
      <c r="CBA37" s="224"/>
      <c r="CBB37" s="224"/>
      <c r="CBC37" s="224"/>
      <c r="CBD37" s="224"/>
      <c r="CBE37" s="224"/>
      <c r="CBF37" s="224"/>
      <c r="CBG37" s="224"/>
      <c r="CBH37" s="224"/>
      <c r="CBI37" s="224"/>
      <c r="CBJ37" s="224"/>
      <c r="CBK37" s="224"/>
      <c r="CBL37" s="224"/>
      <c r="CBM37" s="224"/>
      <c r="CBN37" s="224"/>
      <c r="CBO37" s="224"/>
      <c r="CBP37" s="224"/>
      <c r="CBQ37" s="224"/>
      <c r="CBR37" s="224"/>
      <c r="CBS37" s="224"/>
      <c r="CBT37" s="224"/>
      <c r="CBU37" s="224"/>
      <c r="CBV37" s="224"/>
      <c r="CBW37" s="224"/>
      <c r="CBX37" s="224"/>
      <c r="CBY37" s="224"/>
      <c r="CBZ37" s="224"/>
      <c r="CCA37" s="224"/>
      <c r="CCB37" s="224"/>
      <c r="CCC37" s="224"/>
      <c r="CCD37" s="224"/>
      <c r="CCE37" s="224"/>
      <c r="CCF37" s="224"/>
      <c r="CCG37" s="224"/>
      <c r="CCH37" s="224"/>
      <c r="CCI37" s="224"/>
      <c r="CCJ37" s="224"/>
      <c r="CCK37" s="224"/>
      <c r="CCL37" s="224"/>
      <c r="CCM37" s="224"/>
      <c r="CCN37" s="224"/>
      <c r="CCO37" s="224"/>
      <c r="CCP37" s="224"/>
      <c r="CCQ37" s="224"/>
      <c r="CCR37" s="224"/>
      <c r="CCS37" s="224"/>
      <c r="CCT37" s="224"/>
      <c r="CCU37" s="224"/>
      <c r="CCV37" s="224"/>
      <c r="CCW37" s="224"/>
      <c r="CCX37" s="224"/>
      <c r="CCY37" s="224"/>
      <c r="CCZ37" s="224"/>
      <c r="CDA37" s="224"/>
      <c r="CDB37" s="224"/>
      <c r="CDC37" s="224"/>
      <c r="CDD37" s="224"/>
      <c r="CDE37" s="224"/>
      <c r="CDF37" s="224"/>
      <c r="CDG37" s="224"/>
      <c r="CDH37" s="224"/>
      <c r="CDI37" s="224"/>
      <c r="CDJ37" s="224"/>
      <c r="CDK37" s="224"/>
      <c r="CDL37" s="224"/>
      <c r="CDM37" s="224"/>
      <c r="CDN37" s="224"/>
      <c r="CDO37" s="224"/>
      <c r="CDP37" s="224"/>
      <c r="CDQ37" s="224"/>
      <c r="CDR37" s="224"/>
      <c r="CDS37" s="224"/>
      <c r="CDT37" s="224"/>
      <c r="CDU37" s="224"/>
      <c r="CDV37" s="224"/>
      <c r="CDW37" s="224"/>
      <c r="CDX37" s="224"/>
      <c r="CDY37" s="224"/>
      <c r="CDZ37" s="224"/>
      <c r="CEA37" s="224"/>
      <c r="CEB37" s="224"/>
      <c r="CEC37" s="224"/>
      <c r="CED37" s="224"/>
      <c r="CEE37" s="224"/>
      <c r="CEF37" s="224"/>
      <c r="CEG37" s="224"/>
      <c r="CEH37" s="224"/>
      <c r="CEI37" s="224"/>
      <c r="CEJ37" s="224"/>
      <c r="CEK37" s="224"/>
      <c r="CEL37" s="224"/>
      <c r="CEM37" s="224"/>
      <c r="CEN37" s="224"/>
      <c r="CEO37" s="224"/>
      <c r="CEP37" s="224"/>
      <c r="CEQ37" s="224"/>
      <c r="CER37" s="224"/>
      <c r="CES37" s="224"/>
      <c r="CET37" s="224"/>
      <c r="CEU37" s="224"/>
      <c r="CEV37" s="224"/>
      <c r="CEW37" s="224"/>
      <c r="CEX37" s="224"/>
      <c r="CEY37" s="224"/>
      <c r="CEZ37" s="224"/>
      <c r="CFA37" s="224"/>
      <c r="CFB37" s="224"/>
      <c r="CFC37" s="224"/>
      <c r="CFD37" s="224"/>
      <c r="CFE37" s="224"/>
      <c r="CFF37" s="224"/>
      <c r="CFG37" s="224"/>
      <c r="CFH37" s="224"/>
      <c r="CFI37" s="224"/>
      <c r="CFJ37" s="224"/>
      <c r="CFK37" s="224"/>
      <c r="CFL37" s="224"/>
      <c r="CFM37" s="224"/>
      <c r="CFN37" s="224"/>
      <c r="CFO37" s="224"/>
      <c r="CFP37" s="224"/>
      <c r="CFQ37" s="224"/>
      <c r="CFR37" s="224"/>
      <c r="CFS37" s="224"/>
      <c r="CFT37" s="224"/>
      <c r="CFU37" s="224"/>
      <c r="CFV37" s="224"/>
      <c r="CFW37" s="224"/>
      <c r="CFX37" s="224"/>
      <c r="CFY37" s="224"/>
      <c r="CFZ37" s="224"/>
      <c r="CGA37" s="224"/>
      <c r="CGB37" s="224"/>
      <c r="CGC37" s="224"/>
      <c r="CGD37" s="224"/>
      <c r="CGE37" s="224"/>
      <c r="CGF37" s="224"/>
      <c r="CGG37" s="224"/>
      <c r="CGH37" s="224"/>
      <c r="CGI37" s="224"/>
      <c r="CGJ37" s="224"/>
      <c r="CGK37" s="224"/>
      <c r="CGL37" s="224"/>
      <c r="CGM37" s="224"/>
      <c r="CGN37" s="224"/>
      <c r="CGO37" s="224"/>
      <c r="CGP37" s="224"/>
      <c r="CGQ37" s="224"/>
      <c r="CGR37" s="224"/>
      <c r="CGS37" s="224"/>
      <c r="CGT37" s="224"/>
      <c r="CGU37" s="224"/>
      <c r="CGV37" s="224"/>
      <c r="CGW37" s="224"/>
      <c r="CGX37" s="224"/>
      <c r="CGY37" s="224"/>
      <c r="CGZ37" s="224"/>
      <c r="CHA37" s="224"/>
      <c r="CHB37" s="224"/>
      <c r="CHC37" s="224"/>
      <c r="CHD37" s="224"/>
      <c r="CHE37" s="224"/>
      <c r="CHF37" s="224"/>
      <c r="CHG37" s="224"/>
      <c r="CHH37" s="224"/>
      <c r="CHI37" s="224"/>
      <c r="CHJ37" s="224"/>
      <c r="CHK37" s="224"/>
      <c r="CHL37" s="224"/>
      <c r="CHM37" s="224"/>
      <c r="CHN37" s="224"/>
      <c r="CHO37" s="224"/>
      <c r="CHP37" s="224"/>
      <c r="CHQ37" s="224"/>
      <c r="CHR37" s="224"/>
      <c r="CHS37" s="224"/>
      <c r="CHT37" s="224"/>
      <c r="CHU37" s="224"/>
      <c r="CHV37" s="224"/>
      <c r="CHW37" s="224"/>
      <c r="CHX37" s="224"/>
      <c r="CHY37" s="224"/>
      <c r="CHZ37" s="224"/>
      <c r="CIA37" s="224"/>
      <c r="CIB37" s="224"/>
      <c r="CIC37" s="224"/>
      <c r="CID37" s="224"/>
      <c r="CIE37" s="224"/>
      <c r="CIF37" s="224"/>
      <c r="CIG37" s="224"/>
      <c r="CIH37" s="224"/>
      <c r="CII37" s="224"/>
      <c r="CIJ37" s="224"/>
      <c r="CIK37" s="224"/>
      <c r="CIL37" s="224"/>
      <c r="CIM37" s="224"/>
      <c r="CIN37" s="224"/>
      <c r="CIO37" s="224"/>
      <c r="CIP37" s="224"/>
      <c r="CIQ37" s="224"/>
      <c r="CIR37" s="224"/>
      <c r="CIS37" s="224"/>
      <c r="CIT37" s="224"/>
      <c r="CIU37" s="224"/>
      <c r="CIV37" s="224"/>
      <c r="CIW37" s="224"/>
      <c r="CIX37" s="224"/>
      <c r="CIY37" s="224"/>
      <c r="CIZ37" s="224"/>
      <c r="CJA37" s="224"/>
      <c r="CJB37" s="224"/>
      <c r="CJC37" s="224"/>
      <c r="CJD37" s="224"/>
      <c r="CJE37" s="224"/>
      <c r="CJF37" s="224"/>
      <c r="CJG37" s="224"/>
      <c r="CJH37" s="224"/>
      <c r="CJI37" s="224"/>
      <c r="CJJ37" s="224"/>
      <c r="CJK37" s="224"/>
      <c r="CJL37" s="224"/>
      <c r="CJM37" s="224"/>
      <c r="CJN37" s="224"/>
      <c r="CJO37" s="224"/>
      <c r="CJP37" s="224"/>
      <c r="CJQ37" s="224"/>
      <c r="CJR37" s="224"/>
      <c r="CJS37" s="224"/>
      <c r="CJT37" s="224"/>
      <c r="CJU37" s="224"/>
      <c r="CJV37" s="224"/>
      <c r="CJW37" s="224"/>
      <c r="CJX37" s="224"/>
      <c r="CJY37" s="224"/>
      <c r="CJZ37" s="224"/>
      <c r="CKA37" s="224"/>
      <c r="CKB37" s="224"/>
      <c r="CKC37" s="224"/>
      <c r="CKD37" s="224"/>
      <c r="CKE37" s="224"/>
      <c r="CKF37" s="224"/>
      <c r="CKG37" s="224"/>
      <c r="CKH37" s="224"/>
      <c r="CKI37" s="224"/>
      <c r="CKJ37" s="224"/>
      <c r="CKK37" s="224"/>
      <c r="CKL37" s="224"/>
      <c r="CKM37" s="224"/>
      <c r="CKN37" s="224"/>
      <c r="CKO37" s="224"/>
      <c r="CKP37" s="224"/>
      <c r="CKQ37" s="224"/>
      <c r="CKR37" s="224"/>
      <c r="CKS37" s="224"/>
      <c r="CKT37" s="224"/>
      <c r="CKU37" s="224"/>
      <c r="CKV37" s="224"/>
      <c r="CKW37" s="224"/>
      <c r="CKX37" s="224"/>
      <c r="CKY37" s="224"/>
      <c r="CKZ37" s="224"/>
      <c r="CLA37" s="224"/>
      <c r="CLB37" s="224"/>
      <c r="CLC37" s="224"/>
      <c r="CLD37" s="224"/>
      <c r="CLE37" s="224"/>
      <c r="CLF37" s="224"/>
      <c r="CLG37" s="224"/>
      <c r="CLH37" s="224"/>
      <c r="CLI37" s="224"/>
      <c r="CLJ37" s="224"/>
      <c r="CLK37" s="224"/>
      <c r="CLL37" s="224"/>
      <c r="CLM37" s="224"/>
      <c r="CLN37" s="224"/>
      <c r="CLO37" s="224"/>
      <c r="CLP37" s="224"/>
      <c r="CLQ37" s="224"/>
      <c r="CLR37" s="224"/>
      <c r="CLS37" s="224"/>
      <c r="CLT37" s="224"/>
      <c r="CLU37" s="224"/>
      <c r="CLV37" s="224"/>
      <c r="CLW37" s="224"/>
      <c r="CLX37" s="224"/>
      <c r="CLY37" s="224"/>
      <c r="CLZ37" s="224"/>
      <c r="CMA37" s="224"/>
      <c r="CMB37" s="224"/>
      <c r="CMC37" s="224"/>
      <c r="CMD37" s="224"/>
      <c r="CME37" s="224"/>
      <c r="CMF37" s="224"/>
      <c r="CMG37" s="224"/>
      <c r="CMH37" s="224"/>
      <c r="CMI37" s="224"/>
      <c r="CMJ37" s="224"/>
      <c r="CMK37" s="224"/>
      <c r="CML37" s="224"/>
      <c r="CMM37" s="224"/>
      <c r="CMN37" s="224"/>
      <c r="CMO37" s="224"/>
      <c r="CMP37" s="224"/>
      <c r="CMQ37" s="224"/>
      <c r="CMR37" s="224"/>
      <c r="CMS37" s="224"/>
      <c r="CMT37" s="224"/>
      <c r="CMU37" s="224"/>
      <c r="CMV37" s="224"/>
      <c r="CMW37" s="224"/>
      <c r="CMX37" s="224"/>
      <c r="CMY37" s="224"/>
      <c r="CMZ37" s="224"/>
      <c r="CNA37" s="224"/>
      <c r="CNB37" s="224"/>
      <c r="CNC37" s="224"/>
      <c r="CND37" s="224"/>
      <c r="CNE37" s="224"/>
      <c r="CNF37" s="224"/>
      <c r="CNG37" s="224"/>
      <c r="CNH37" s="224"/>
      <c r="CNI37" s="224"/>
      <c r="CNJ37" s="224"/>
      <c r="CNK37" s="224"/>
      <c r="CNL37" s="224"/>
      <c r="CNM37" s="224"/>
      <c r="CNN37" s="224"/>
      <c r="CNO37" s="224"/>
      <c r="CNP37" s="224"/>
      <c r="CNQ37" s="224"/>
      <c r="CNR37" s="224"/>
      <c r="CNS37" s="224"/>
      <c r="CNT37" s="224"/>
      <c r="CNU37" s="224"/>
      <c r="CNV37" s="224"/>
      <c r="CNW37" s="224"/>
      <c r="CNX37" s="224"/>
      <c r="CNY37" s="224"/>
      <c r="CNZ37" s="224"/>
      <c r="COA37" s="224"/>
      <c r="COB37" s="224"/>
      <c r="COC37" s="224"/>
      <c r="COD37" s="224"/>
      <c r="COE37" s="224"/>
      <c r="COF37" s="224"/>
      <c r="COG37" s="224"/>
      <c r="COH37" s="224"/>
      <c r="COI37" s="224"/>
      <c r="COJ37" s="224"/>
      <c r="COK37" s="224"/>
      <c r="COL37" s="224"/>
      <c r="COM37" s="224"/>
      <c r="CON37" s="224"/>
      <c r="COO37" s="224"/>
      <c r="COP37" s="224"/>
      <c r="COQ37" s="224"/>
      <c r="COR37" s="224"/>
      <c r="COS37" s="224"/>
      <c r="COT37" s="224"/>
      <c r="COU37" s="224"/>
      <c r="COV37" s="224"/>
      <c r="COW37" s="224"/>
      <c r="COX37" s="224"/>
      <c r="COY37" s="224"/>
      <c r="COZ37" s="224"/>
      <c r="CPA37" s="224"/>
      <c r="CPB37" s="224"/>
      <c r="CPC37" s="224"/>
      <c r="CPD37" s="224"/>
      <c r="CPE37" s="224"/>
      <c r="CPF37" s="224"/>
      <c r="CPG37" s="224"/>
      <c r="CPH37" s="224"/>
      <c r="CPI37" s="224"/>
      <c r="CPJ37" s="224"/>
      <c r="CPK37" s="224"/>
      <c r="CPL37" s="224"/>
      <c r="CPM37" s="224"/>
      <c r="CPN37" s="224"/>
      <c r="CPO37" s="224"/>
      <c r="CPP37" s="224"/>
      <c r="CPQ37" s="224"/>
      <c r="CPR37" s="224"/>
      <c r="CPS37" s="224"/>
      <c r="CPT37" s="224"/>
      <c r="CPU37" s="224"/>
      <c r="CPV37" s="224"/>
      <c r="CPW37" s="224"/>
      <c r="CPX37" s="224"/>
      <c r="CPY37" s="224"/>
      <c r="CPZ37" s="224"/>
      <c r="CQA37" s="224"/>
      <c r="CQB37" s="224"/>
      <c r="CQC37" s="224"/>
      <c r="CQD37" s="224"/>
      <c r="CQE37" s="224"/>
      <c r="CQF37" s="224"/>
      <c r="CQG37" s="224"/>
      <c r="CQH37" s="224"/>
      <c r="CQI37" s="224"/>
      <c r="CQJ37" s="224"/>
      <c r="CQK37" s="224"/>
      <c r="CQL37" s="224"/>
      <c r="CQM37" s="224"/>
      <c r="CQN37" s="224"/>
      <c r="CQO37" s="224"/>
      <c r="CQP37" s="224"/>
      <c r="CQQ37" s="224"/>
      <c r="CQR37" s="224"/>
      <c r="CQS37" s="224"/>
      <c r="CQT37" s="224"/>
      <c r="CQU37" s="224"/>
      <c r="CQV37" s="224"/>
      <c r="CQW37" s="224"/>
      <c r="CQX37" s="224"/>
      <c r="CQY37" s="224"/>
      <c r="CQZ37" s="224"/>
      <c r="CRA37" s="224"/>
      <c r="CRB37" s="224"/>
      <c r="CRC37" s="224"/>
      <c r="CRD37" s="224"/>
      <c r="CRE37" s="224"/>
      <c r="CRF37" s="224"/>
      <c r="CRG37" s="224"/>
      <c r="CRH37" s="224"/>
      <c r="CRI37" s="224"/>
      <c r="CRJ37" s="224"/>
      <c r="CRK37" s="224"/>
      <c r="CRL37" s="224"/>
      <c r="CRM37" s="224"/>
      <c r="CRN37" s="224"/>
      <c r="CRO37" s="224"/>
      <c r="CRP37" s="224"/>
      <c r="CRQ37" s="224"/>
      <c r="CRR37" s="224"/>
      <c r="CRS37" s="224"/>
      <c r="CRT37" s="224"/>
      <c r="CRU37" s="224"/>
      <c r="CRV37" s="224"/>
      <c r="CRW37" s="224"/>
      <c r="CRX37" s="224"/>
      <c r="CRY37" s="224"/>
      <c r="CRZ37" s="224"/>
      <c r="CSA37" s="224"/>
      <c r="CSB37" s="224"/>
      <c r="CSC37" s="224"/>
      <c r="CSD37" s="224"/>
      <c r="CSE37" s="224"/>
      <c r="CSF37" s="224"/>
      <c r="CSG37" s="224"/>
      <c r="CSH37" s="224"/>
      <c r="CSI37" s="224"/>
      <c r="CSJ37" s="224"/>
      <c r="CSK37" s="224"/>
      <c r="CSL37" s="224"/>
      <c r="CSM37" s="224"/>
      <c r="CSN37" s="224"/>
      <c r="CSO37" s="224"/>
      <c r="CSP37" s="224"/>
      <c r="CSQ37" s="224"/>
      <c r="CSR37" s="224"/>
      <c r="CSS37" s="224"/>
      <c r="CST37" s="224"/>
      <c r="CSU37" s="224"/>
      <c r="CSV37" s="224"/>
      <c r="CSW37" s="224"/>
      <c r="CSX37" s="224"/>
      <c r="CSY37" s="224"/>
      <c r="CSZ37" s="224"/>
      <c r="CTA37" s="224"/>
      <c r="CTB37" s="224"/>
      <c r="CTC37" s="224"/>
      <c r="CTD37" s="224"/>
      <c r="CTE37" s="224"/>
      <c r="CTF37" s="224"/>
      <c r="CTG37" s="224"/>
      <c r="CTH37" s="224"/>
      <c r="CTI37" s="224"/>
      <c r="CTJ37" s="224"/>
      <c r="CTK37" s="224"/>
      <c r="CTL37" s="224"/>
      <c r="CTM37" s="224"/>
      <c r="CTN37" s="224"/>
      <c r="CTO37" s="224"/>
      <c r="CTP37" s="224"/>
      <c r="CTQ37" s="224"/>
      <c r="CTR37" s="224"/>
      <c r="CTS37" s="224"/>
      <c r="CTT37" s="224"/>
      <c r="CTU37" s="224"/>
      <c r="CTV37" s="224"/>
      <c r="CTW37" s="224"/>
      <c r="CTX37" s="224"/>
      <c r="CTY37" s="224"/>
      <c r="CTZ37" s="224"/>
      <c r="CUA37" s="224"/>
    </row>
    <row r="38" spans="1:2575">
      <c r="A38" s="47" t="s">
        <v>14</v>
      </c>
    </row>
    <row r="39" spans="1:2575">
      <c r="A39" s="70" t="s">
        <v>15</v>
      </c>
    </row>
    <row r="40" spans="1:2575">
      <c r="A40" s="70" t="s">
        <v>16</v>
      </c>
    </row>
    <row r="41" spans="1:2575" ht="11.45" customHeight="1">
      <c r="A41" s="71" t="s">
        <v>17</v>
      </c>
    </row>
    <row r="42" spans="1:2575">
      <c r="A42" s="48" t="s">
        <v>18</v>
      </c>
    </row>
    <row r="44" spans="1:2575">
      <c r="A44" s="47" t="s">
        <v>19</v>
      </c>
    </row>
    <row r="45" spans="1:2575" ht="60">
      <c r="A45" s="79" t="s">
        <v>54</v>
      </c>
    </row>
    <row r="46" spans="1:2575">
      <c r="A46" s="226" t="str">
        <f>'RO | commission'!A28</f>
        <v>Тариф доступен на период 01.10.25-29.12.25, включительно</v>
      </c>
    </row>
    <row r="47" spans="1:2575">
      <c r="A47" s="227" t="str">
        <f>'RO | commission'!A29</f>
        <v>Тариф не доступен на период 01.11.25-02.11.25, включительно</v>
      </c>
    </row>
  </sheetData>
  <pageMargins left="0.7" right="0.7"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CUA47"/>
  <sheetViews>
    <sheetView workbookViewId="0">
      <pane xSplit="1" topLeftCell="B1" activePane="topRight" state="frozen"/>
      <selection pane="topRight" activeCell="H1" sqref="H1:I1048576"/>
    </sheetView>
  </sheetViews>
  <sheetFormatPr defaultColWidth="9" defaultRowHeight="12"/>
  <cols>
    <col min="1" max="1" width="84.140625" style="166" customWidth="1"/>
    <col min="2" max="16384" width="9" style="166"/>
  </cols>
  <sheetData>
    <row r="1" spans="1:5">
      <c r="A1" s="2" t="s">
        <v>52</v>
      </c>
    </row>
    <row r="2" spans="1:5">
      <c r="A2" s="164" t="s">
        <v>53</v>
      </c>
    </row>
    <row r="3" spans="1:5">
      <c r="A3" s="2"/>
    </row>
    <row r="4" spans="1:5">
      <c r="A4" s="36" t="s">
        <v>2</v>
      </c>
      <c r="B4" s="222">
        <f>'RO | commission'!B4</f>
        <v>46017</v>
      </c>
      <c r="C4" s="222">
        <f>'RO | commission'!C4</f>
        <v>46018</v>
      </c>
      <c r="D4" s="222">
        <f>'RO | commission'!D4</f>
        <v>46019</v>
      </c>
      <c r="E4" s="222">
        <f>'RO | commission'!E4</f>
        <v>46020</v>
      </c>
    </row>
    <row r="5" spans="1:5" s="208" customFormat="1" ht="22.35" customHeight="1">
      <c r="A5" s="151"/>
      <c r="B5" s="222">
        <f>'RO | commission'!B5</f>
        <v>46017</v>
      </c>
      <c r="C5" s="222">
        <f>'RO | commission'!C5</f>
        <v>46018</v>
      </c>
      <c r="D5" s="222">
        <f>'RO | commission'!D5</f>
        <v>46019</v>
      </c>
      <c r="E5" s="222">
        <f>'RO | commission'!E5</f>
        <v>46020</v>
      </c>
    </row>
    <row r="6" spans="1:5" s="165" customFormat="1" ht="10.35" customHeight="1">
      <c r="A6" s="39" t="s">
        <v>4</v>
      </c>
    </row>
    <row r="7" spans="1:5" s="165" customFormat="1" ht="10.35" customHeight="1">
      <c r="A7" s="40">
        <v>1</v>
      </c>
      <c r="B7" s="39">
        <f>'RO | commission'!B7</f>
        <v>15500</v>
      </c>
      <c r="C7" s="39">
        <f>'RO | commission'!C7</f>
        <v>15500</v>
      </c>
      <c r="D7" s="39">
        <f>'RO | commission'!D7</f>
        <v>17100</v>
      </c>
      <c r="E7" s="39">
        <f>'RO | commission'!E7</f>
        <v>20600</v>
      </c>
    </row>
    <row r="8" spans="1:5" s="165" customFormat="1" ht="10.35" customHeight="1">
      <c r="A8" s="39" t="s">
        <v>5</v>
      </c>
      <c r="B8" s="39"/>
      <c r="C8" s="39"/>
      <c r="D8" s="39"/>
      <c r="E8" s="39"/>
    </row>
    <row r="9" spans="1:5" s="165" customFormat="1" ht="10.35" customHeight="1">
      <c r="A9" s="40">
        <v>1</v>
      </c>
      <c r="B9" s="39">
        <f>'RO | commission'!B9</f>
        <v>16500</v>
      </c>
      <c r="C9" s="39">
        <f>'RO | commission'!C9</f>
        <v>16500</v>
      </c>
      <c r="D9" s="39">
        <f>'RO | commission'!D9</f>
        <v>18100</v>
      </c>
      <c r="E9" s="39">
        <f>'RO | commission'!E9</f>
        <v>21600</v>
      </c>
    </row>
    <row r="10" spans="1:5" s="165" customFormat="1" ht="10.35" customHeight="1">
      <c r="A10" s="39" t="s">
        <v>6</v>
      </c>
      <c r="B10" s="39"/>
      <c r="C10" s="39"/>
      <c r="D10" s="39"/>
      <c r="E10" s="39"/>
    </row>
    <row r="11" spans="1:5" s="165" customFormat="1" ht="10.35" customHeight="1">
      <c r="A11" s="40">
        <v>1</v>
      </c>
      <c r="B11" s="39">
        <f>'RO | commission'!B11</f>
        <v>17500</v>
      </c>
      <c r="C11" s="39">
        <f>'RO | commission'!C11</f>
        <v>17500</v>
      </c>
      <c r="D11" s="39">
        <f>'RO | commission'!D11</f>
        <v>19100</v>
      </c>
      <c r="E11" s="39">
        <f>'RO | commission'!E11</f>
        <v>22600</v>
      </c>
    </row>
    <row r="12" spans="1:5" s="165" customFormat="1" ht="10.35" customHeight="1">
      <c r="A12" s="39" t="s">
        <v>7</v>
      </c>
      <c r="B12" s="39"/>
      <c r="C12" s="39"/>
      <c r="D12" s="39"/>
      <c r="E12" s="39"/>
    </row>
    <row r="13" spans="1:5" s="165" customFormat="1" ht="10.35" customHeight="1">
      <c r="A13" s="40">
        <v>1</v>
      </c>
      <c r="B13" s="39">
        <f>'RO | commission'!B13</f>
        <v>18500</v>
      </c>
      <c r="C13" s="39">
        <f>'RO | commission'!C13</f>
        <v>18500</v>
      </c>
      <c r="D13" s="39">
        <f>'RO | commission'!D13</f>
        <v>20100</v>
      </c>
      <c r="E13" s="39">
        <f>'RO | commission'!E13</f>
        <v>24600</v>
      </c>
    </row>
    <row r="14" spans="1:5" s="165" customFormat="1" ht="10.35" customHeight="1">
      <c r="A14" s="93" t="s">
        <v>57</v>
      </c>
      <c r="B14" s="39"/>
      <c r="C14" s="39"/>
      <c r="D14" s="39"/>
      <c r="E14" s="39"/>
    </row>
    <row r="15" spans="1:5" s="165" customFormat="1" ht="10.35" customHeight="1">
      <c r="A15" s="40">
        <v>1</v>
      </c>
      <c r="B15" s="39">
        <f t="shared" ref="B15:E15" si="0">B9</f>
        <v>16500</v>
      </c>
      <c r="C15" s="39">
        <f t="shared" si="0"/>
        <v>16500</v>
      </c>
      <c r="D15" s="39">
        <f t="shared" si="0"/>
        <v>18100</v>
      </c>
      <c r="E15" s="39">
        <f t="shared" si="0"/>
        <v>21600</v>
      </c>
    </row>
    <row r="16" spans="1:5" s="165" customFormat="1" ht="10.35" customHeight="1">
      <c r="A16" s="39" t="s">
        <v>9</v>
      </c>
      <c r="B16" s="39"/>
      <c r="C16" s="39"/>
      <c r="D16" s="39"/>
      <c r="E16" s="39"/>
    </row>
    <row r="17" spans="1:2575" s="165" customFormat="1" ht="10.35" customHeight="1">
      <c r="A17" s="40">
        <v>1</v>
      </c>
      <c r="B17" s="39">
        <f>'RO | commission'!B17</f>
        <v>19500</v>
      </c>
      <c r="C17" s="39">
        <f>'RO | commission'!C17</f>
        <v>19500</v>
      </c>
      <c r="D17" s="39">
        <f>'RO | commission'!D17</f>
        <v>21100</v>
      </c>
      <c r="E17" s="39">
        <f>'RO | commission'!E17</f>
        <v>28600</v>
      </c>
    </row>
    <row r="18" spans="1:2575" s="165" customFormat="1" ht="10.35" customHeight="1">
      <c r="A18" s="39" t="s">
        <v>10</v>
      </c>
      <c r="B18" s="39"/>
      <c r="C18" s="39"/>
      <c r="D18" s="39"/>
      <c r="E18" s="39"/>
    </row>
    <row r="19" spans="1:2575" s="165" customFormat="1" ht="10.35" customHeight="1">
      <c r="A19" s="40">
        <v>1</v>
      </c>
      <c r="B19" s="39">
        <f>'RO | commission'!B19</f>
        <v>30500</v>
      </c>
      <c r="C19" s="39">
        <f>'RO | commission'!C19</f>
        <v>30500</v>
      </c>
      <c r="D19" s="39">
        <f>'RO | commission'!D19</f>
        <v>32100</v>
      </c>
      <c r="E19" s="39">
        <f>'RO | commission'!E19</f>
        <v>50600</v>
      </c>
    </row>
    <row r="20" spans="1:2575" s="165" customFormat="1" ht="10.35" customHeight="1">
      <c r="A20" s="147"/>
      <c r="B20" s="223"/>
      <c r="C20" s="223"/>
      <c r="D20" s="223"/>
      <c r="E20" s="223"/>
      <c r="F20" s="224"/>
      <c r="G20" s="224"/>
      <c r="H20" s="224"/>
      <c r="I20" s="224"/>
      <c r="J20" s="224"/>
      <c r="K20" s="224"/>
      <c r="L20" s="224"/>
      <c r="M20" s="224"/>
      <c r="N20" s="224"/>
      <c r="O20" s="224"/>
      <c r="P20" s="224"/>
      <c r="Q20" s="224"/>
      <c r="R20" s="224"/>
      <c r="S20" s="224"/>
      <c r="T20" s="224"/>
      <c r="U20" s="224"/>
      <c r="V20" s="224"/>
      <c r="W20" s="224"/>
      <c r="X20" s="224"/>
      <c r="Y20" s="224"/>
      <c r="Z20" s="224"/>
      <c r="AA20" s="224"/>
      <c r="AB20" s="224"/>
      <c r="AC20" s="224"/>
      <c r="AD20" s="224"/>
      <c r="AE20" s="224"/>
      <c r="AF20" s="224"/>
      <c r="AG20" s="224"/>
      <c r="AH20" s="224"/>
      <c r="AI20" s="224"/>
      <c r="AJ20" s="224"/>
      <c r="AK20" s="224"/>
      <c r="AL20" s="224"/>
      <c r="AM20" s="224"/>
      <c r="AN20" s="224"/>
      <c r="AO20" s="224"/>
      <c r="AP20" s="224"/>
      <c r="AQ20" s="224"/>
      <c r="AR20" s="224"/>
      <c r="AS20" s="224"/>
      <c r="AT20" s="224"/>
      <c r="AU20" s="224"/>
      <c r="AV20" s="224"/>
      <c r="AW20" s="224"/>
      <c r="AX20" s="224"/>
      <c r="AY20" s="224"/>
      <c r="AZ20" s="224"/>
      <c r="BA20" s="224"/>
      <c r="BB20" s="224"/>
      <c r="BC20" s="224"/>
      <c r="BD20" s="224"/>
      <c r="BE20" s="224"/>
      <c r="BF20" s="224"/>
      <c r="BG20" s="224"/>
      <c r="BH20" s="224"/>
      <c r="BI20" s="224"/>
      <c r="BJ20" s="224"/>
      <c r="BK20" s="224"/>
      <c r="BL20" s="224"/>
      <c r="BM20" s="224"/>
      <c r="BN20" s="224"/>
      <c r="BO20" s="224"/>
      <c r="BP20" s="224"/>
      <c r="BQ20" s="224"/>
      <c r="BR20" s="224"/>
      <c r="BS20" s="224"/>
      <c r="BT20" s="224"/>
      <c r="BU20" s="224"/>
      <c r="BV20" s="224"/>
      <c r="BW20" s="224"/>
      <c r="BX20" s="224"/>
      <c r="BY20" s="224"/>
      <c r="BZ20" s="224"/>
      <c r="CA20" s="224"/>
      <c r="CB20" s="224"/>
      <c r="CC20" s="224"/>
      <c r="CD20" s="224"/>
      <c r="CE20" s="224"/>
      <c r="CF20" s="224"/>
      <c r="CG20" s="224"/>
      <c r="CH20" s="224"/>
      <c r="CI20" s="224"/>
      <c r="CJ20" s="224"/>
      <c r="CK20" s="224"/>
      <c r="CL20" s="224"/>
      <c r="CM20" s="224"/>
      <c r="CN20" s="224"/>
      <c r="CO20" s="224"/>
      <c r="CP20" s="224"/>
      <c r="CQ20" s="224"/>
      <c r="CR20" s="224"/>
      <c r="CS20" s="224"/>
      <c r="CT20" s="224"/>
      <c r="CU20" s="224"/>
      <c r="CV20" s="224"/>
      <c r="CW20" s="224"/>
      <c r="CX20" s="224"/>
      <c r="CY20" s="224"/>
      <c r="CZ20" s="224"/>
      <c r="DA20" s="224"/>
      <c r="DB20" s="224"/>
      <c r="DC20" s="224"/>
      <c r="DD20" s="224"/>
      <c r="DE20" s="224"/>
      <c r="DF20" s="224"/>
      <c r="DG20" s="224"/>
      <c r="DH20" s="224"/>
      <c r="DI20" s="224"/>
      <c r="DJ20" s="224"/>
      <c r="DK20" s="224"/>
      <c r="DL20" s="224"/>
      <c r="DM20" s="224"/>
      <c r="DN20" s="224"/>
      <c r="DO20" s="224"/>
      <c r="DP20" s="224"/>
      <c r="DQ20" s="224"/>
      <c r="DR20" s="224"/>
      <c r="DS20" s="224"/>
      <c r="DT20" s="224"/>
      <c r="DU20" s="224"/>
      <c r="DV20" s="224"/>
      <c r="DW20" s="224"/>
      <c r="DX20" s="224"/>
      <c r="DY20" s="224"/>
      <c r="DZ20" s="224"/>
      <c r="EA20" s="224"/>
      <c r="EB20" s="224"/>
      <c r="EC20" s="224"/>
      <c r="ED20" s="224"/>
      <c r="EE20" s="224"/>
      <c r="EF20" s="224"/>
      <c r="EG20" s="224"/>
      <c r="EH20" s="224"/>
      <c r="EI20" s="224"/>
      <c r="EJ20" s="224"/>
      <c r="EK20" s="224"/>
      <c r="EL20" s="224"/>
      <c r="EM20" s="224"/>
      <c r="EN20" s="224"/>
      <c r="EO20" s="224"/>
      <c r="EP20" s="224"/>
      <c r="EQ20" s="224"/>
      <c r="ER20" s="224"/>
      <c r="ES20" s="224"/>
      <c r="ET20" s="224"/>
      <c r="EU20" s="224"/>
      <c r="EV20" s="224"/>
      <c r="EW20" s="224"/>
      <c r="EX20" s="224"/>
      <c r="EY20" s="224"/>
      <c r="EZ20" s="224"/>
      <c r="FA20" s="224"/>
      <c r="FB20" s="224"/>
      <c r="FC20" s="224"/>
      <c r="FD20" s="224"/>
      <c r="FE20" s="224"/>
      <c r="FF20" s="224"/>
      <c r="FG20" s="224"/>
      <c r="FH20" s="224"/>
      <c r="FI20" s="224"/>
      <c r="FJ20" s="224"/>
      <c r="FK20" s="224"/>
      <c r="FL20" s="224"/>
      <c r="FM20" s="224"/>
      <c r="FN20" s="224"/>
      <c r="FO20" s="224"/>
      <c r="FP20" s="224"/>
      <c r="FQ20" s="224"/>
      <c r="FR20" s="224"/>
      <c r="FS20" s="224"/>
      <c r="FT20" s="224"/>
      <c r="FU20" s="224"/>
      <c r="FV20" s="224"/>
      <c r="FW20" s="224"/>
      <c r="FX20" s="224"/>
      <c r="FY20" s="224"/>
      <c r="FZ20" s="224"/>
      <c r="GA20" s="224"/>
      <c r="GB20" s="224"/>
      <c r="GC20" s="224"/>
      <c r="GD20" s="224"/>
      <c r="GE20" s="224"/>
      <c r="GF20" s="224"/>
      <c r="GG20" s="224"/>
      <c r="GH20" s="224"/>
      <c r="GI20" s="224"/>
      <c r="GJ20" s="224"/>
      <c r="GK20" s="224"/>
      <c r="GL20" s="224"/>
      <c r="GM20" s="224"/>
      <c r="GN20" s="224"/>
      <c r="GO20" s="224"/>
      <c r="GP20" s="224"/>
      <c r="GQ20" s="224"/>
      <c r="GR20" s="224"/>
      <c r="GS20" s="224"/>
      <c r="GT20" s="224"/>
      <c r="GU20" s="224"/>
      <c r="GV20" s="224"/>
      <c r="GW20" s="224"/>
      <c r="GX20" s="224"/>
      <c r="GY20" s="224"/>
      <c r="GZ20" s="224"/>
      <c r="HA20" s="224"/>
      <c r="HB20" s="224"/>
      <c r="HC20" s="224"/>
      <c r="HD20" s="224"/>
      <c r="HE20" s="224"/>
      <c r="HF20" s="224"/>
      <c r="HG20" s="224"/>
      <c r="HH20" s="224"/>
      <c r="HI20" s="224"/>
      <c r="HJ20" s="224"/>
      <c r="HK20" s="224"/>
      <c r="HL20" s="224"/>
      <c r="HM20" s="224"/>
      <c r="HN20" s="224"/>
      <c r="HO20" s="224"/>
      <c r="HP20" s="224"/>
      <c r="HQ20" s="224"/>
      <c r="HR20" s="224"/>
      <c r="HS20" s="224"/>
      <c r="HT20" s="224"/>
      <c r="HU20" s="224"/>
      <c r="HV20" s="224"/>
      <c r="HW20" s="224"/>
      <c r="HX20" s="224"/>
      <c r="HY20" s="224"/>
      <c r="HZ20" s="224"/>
      <c r="IA20" s="224"/>
      <c r="IB20" s="224"/>
      <c r="IC20" s="224"/>
      <c r="ID20" s="224"/>
      <c r="IE20" s="224"/>
      <c r="IF20" s="224"/>
      <c r="IG20" s="224"/>
      <c r="IH20" s="224"/>
      <c r="II20" s="224"/>
      <c r="IJ20" s="224"/>
      <c r="IK20" s="224"/>
      <c r="IL20" s="224"/>
      <c r="IM20" s="224"/>
      <c r="IN20" s="224"/>
      <c r="IO20" s="224"/>
      <c r="IP20" s="224"/>
      <c r="IQ20" s="224"/>
      <c r="IR20" s="224"/>
      <c r="IS20" s="224"/>
      <c r="IT20" s="224"/>
      <c r="IU20" s="224"/>
      <c r="IV20" s="224"/>
      <c r="IW20" s="224"/>
      <c r="IX20" s="224"/>
      <c r="IY20" s="224"/>
      <c r="IZ20" s="224"/>
      <c r="JA20" s="224"/>
      <c r="JB20" s="224"/>
      <c r="JC20" s="224"/>
      <c r="JD20" s="224"/>
      <c r="JE20" s="224"/>
      <c r="JF20" s="224"/>
      <c r="JG20" s="224"/>
      <c r="JH20" s="224"/>
      <c r="JI20" s="224"/>
      <c r="JJ20" s="224"/>
      <c r="JK20" s="224"/>
      <c r="JL20" s="224"/>
      <c r="JM20" s="224"/>
      <c r="JN20" s="224"/>
      <c r="JO20" s="224"/>
      <c r="JP20" s="224"/>
      <c r="JQ20" s="224"/>
      <c r="JR20" s="224"/>
      <c r="JS20" s="224"/>
      <c r="JT20" s="224"/>
      <c r="JU20" s="224"/>
      <c r="JV20" s="224"/>
      <c r="JW20" s="224"/>
      <c r="JX20" s="224"/>
      <c r="JY20" s="224"/>
      <c r="JZ20" s="224"/>
      <c r="KA20" s="224"/>
      <c r="KB20" s="224"/>
      <c r="KC20" s="224"/>
      <c r="KD20" s="224"/>
      <c r="KE20" s="224"/>
      <c r="KF20" s="224"/>
      <c r="KG20" s="224"/>
      <c r="KH20" s="224"/>
      <c r="KI20" s="224"/>
      <c r="KJ20" s="224"/>
      <c r="KK20" s="224"/>
      <c r="KL20" s="224"/>
      <c r="KM20" s="224"/>
      <c r="KN20" s="224"/>
      <c r="KO20" s="224"/>
      <c r="KP20" s="224"/>
      <c r="KQ20" s="224"/>
      <c r="KR20" s="224"/>
      <c r="KS20" s="224"/>
      <c r="KT20" s="224"/>
      <c r="KU20" s="224"/>
      <c r="KV20" s="224"/>
      <c r="KW20" s="224"/>
      <c r="KX20" s="224"/>
      <c r="KY20" s="224"/>
      <c r="KZ20" s="224"/>
      <c r="LA20" s="224"/>
      <c r="LB20" s="224"/>
      <c r="LC20" s="224"/>
      <c r="LD20" s="224"/>
      <c r="LE20" s="224"/>
      <c r="LF20" s="224"/>
      <c r="LG20" s="224"/>
      <c r="LH20" s="224"/>
      <c r="LI20" s="224"/>
      <c r="LJ20" s="224"/>
      <c r="LK20" s="224"/>
      <c r="LL20" s="224"/>
      <c r="LM20" s="224"/>
      <c r="LN20" s="224"/>
      <c r="LO20" s="224"/>
      <c r="LP20" s="224"/>
      <c r="LQ20" s="224"/>
      <c r="LR20" s="224"/>
      <c r="LS20" s="224"/>
      <c r="LT20" s="224"/>
      <c r="LU20" s="224"/>
      <c r="LV20" s="224"/>
      <c r="LW20" s="224"/>
      <c r="LX20" s="224"/>
      <c r="LY20" s="224"/>
      <c r="LZ20" s="224"/>
      <c r="MA20" s="224"/>
      <c r="MB20" s="224"/>
      <c r="MC20" s="224"/>
      <c r="MD20" s="224"/>
      <c r="ME20" s="224"/>
      <c r="MF20" s="224"/>
      <c r="MG20" s="224"/>
      <c r="MH20" s="224"/>
      <c r="MI20" s="224"/>
      <c r="MJ20" s="224"/>
      <c r="MK20" s="224"/>
      <c r="ML20" s="224"/>
      <c r="MM20" s="224"/>
      <c r="MN20" s="224"/>
      <c r="MO20" s="224"/>
      <c r="MP20" s="224"/>
      <c r="MQ20" s="224"/>
      <c r="MR20" s="224"/>
      <c r="MS20" s="224"/>
      <c r="MT20" s="224"/>
      <c r="MU20" s="224"/>
      <c r="MV20" s="224"/>
      <c r="MW20" s="224"/>
      <c r="MX20" s="224"/>
      <c r="MY20" s="224"/>
      <c r="MZ20" s="224"/>
      <c r="NA20" s="224"/>
      <c r="NB20" s="224"/>
      <c r="NC20" s="224"/>
      <c r="ND20" s="224"/>
      <c r="NE20" s="224"/>
      <c r="NF20" s="224"/>
      <c r="NG20" s="224"/>
      <c r="NH20" s="224"/>
      <c r="NI20" s="224"/>
      <c r="NJ20" s="224"/>
      <c r="NK20" s="224"/>
      <c r="NL20" s="224"/>
      <c r="NM20" s="224"/>
      <c r="NN20" s="224"/>
      <c r="NO20" s="224"/>
      <c r="NP20" s="224"/>
      <c r="NQ20" s="224"/>
      <c r="NR20" s="224"/>
      <c r="NS20" s="224"/>
      <c r="NT20" s="224"/>
      <c r="NU20" s="224"/>
      <c r="NV20" s="224"/>
      <c r="NW20" s="224"/>
      <c r="NX20" s="224"/>
      <c r="NY20" s="224"/>
      <c r="NZ20" s="224"/>
      <c r="OA20" s="224"/>
      <c r="OB20" s="224"/>
      <c r="OC20" s="224"/>
      <c r="OD20" s="224"/>
      <c r="OE20" s="224"/>
      <c r="OF20" s="224"/>
      <c r="OG20" s="224"/>
      <c r="OH20" s="224"/>
      <c r="OI20" s="224"/>
      <c r="OJ20" s="224"/>
      <c r="OK20" s="224"/>
      <c r="OL20" s="224"/>
      <c r="OM20" s="224"/>
      <c r="ON20" s="224"/>
      <c r="OO20" s="224"/>
      <c r="OP20" s="224"/>
      <c r="OQ20" s="224"/>
      <c r="OR20" s="224"/>
      <c r="OS20" s="224"/>
      <c r="OT20" s="224"/>
      <c r="OU20" s="224"/>
      <c r="OV20" s="224"/>
      <c r="OW20" s="224"/>
      <c r="OX20" s="224"/>
      <c r="OY20" s="224"/>
      <c r="OZ20" s="224"/>
      <c r="PA20" s="224"/>
      <c r="PB20" s="224"/>
      <c r="PC20" s="224"/>
      <c r="PD20" s="224"/>
      <c r="PE20" s="224"/>
      <c r="PF20" s="224"/>
      <c r="PG20" s="224"/>
      <c r="PH20" s="224"/>
      <c r="PI20" s="224"/>
      <c r="PJ20" s="224"/>
      <c r="PK20" s="224"/>
      <c r="PL20" s="224"/>
      <c r="PM20" s="224"/>
      <c r="PN20" s="224"/>
      <c r="PO20" s="224"/>
      <c r="PP20" s="224"/>
      <c r="PQ20" s="224"/>
      <c r="PR20" s="224"/>
      <c r="PS20" s="224"/>
      <c r="PT20" s="224"/>
      <c r="PU20" s="224"/>
      <c r="PV20" s="224"/>
      <c r="PW20" s="224"/>
      <c r="PX20" s="224"/>
      <c r="PY20" s="224"/>
      <c r="PZ20" s="224"/>
      <c r="QA20" s="224"/>
      <c r="QB20" s="224"/>
      <c r="QC20" s="224"/>
      <c r="QD20" s="224"/>
      <c r="QE20" s="224"/>
      <c r="QF20" s="224"/>
      <c r="QG20" s="224"/>
      <c r="QH20" s="224"/>
      <c r="QI20" s="224"/>
      <c r="QJ20" s="224"/>
      <c r="QK20" s="224"/>
      <c r="QL20" s="224"/>
      <c r="QM20" s="224"/>
      <c r="QN20" s="224"/>
      <c r="QO20" s="224"/>
      <c r="QP20" s="224"/>
      <c r="QQ20" s="224"/>
      <c r="QR20" s="224"/>
      <c r="QS20" s="224"/>
      <c r="QT20" s="224"/>
      <c r="QU20" s="224"/>
      <c r="QV20" s="224"/>
      <c r="QW20" s="224"/>
      <c r="QX20" s="224"/>
      <c r="QY20" s="224"/>
      <c r="QZ20" s="224"/>
      <c r="RA20" s="224"/>
      <c r="RB20" s="224"/>
      <c r="RC20" s="224"/>
      <c r="RD20" s="224"/>
      <c r="RE20" s="224"/>
      <c r="RF20" s="224"/>
      <c r="RG20" s="224"/>
      <c r="RH20" s="224"/>
      <c r="RI20" s="224"/>
      <c r="RJ20" s="224"/>
      <c r="RK20" s="224"/>
      <c r="RL20" s="224"/>
      <c r="RM20" s="224"/>
      <c r="RN20" s="224"/>
      <c r="RO20" s="224"/>
      <c r="RP20" s="224"/>
      <c r="RQ20" s="224"/>
      <c r="RR20" s="224"/>
      <c r="RS20" s="224"/>
      <c r="RT20" s="224"/>
      <c r="RU20" s="224"/>
      <c r="RV20" s="224"/>
      <c r="RW20" s="224"/>
      <c r="RX20" s="224"/>
      <c r="RY20" s="224"/>
      <c r="RZ20" s="224"/>
      <c r="SA20" s="224"/>
      <c r="SB20" s="224"/>
      <c r="SC20" s="224"/>
      <c r="SD20" s="224"/>
      <c r="SE20" s="224"/>
      <c r="SF20" s="224"/>
      <c r="SG20" s="224"/>
      <c r="SH20" s="224"/>
      <c r="SI20" s="224"/>
      <c r="SJ20" s="224"/>
      <c r="SK20" s="224"/>
      <c r="SL20" s="224"/>
      <c r="SM20" s="224"/>
      <c r="SN20" s="224"/>
      <c r="SO20" s="224"/>
      <c r="SP20" s="224"/>
      <c r="SQ20" s="224"/>
      <c r="SR20" s="224"/>
      <c r="SS20" s="224"/>
      <c r="ST20" s="224"/>
      <c r="SU20" s="224"/>
      <c r="SV20" s="224"/>
      <c r="SW20" s="224"/>
      <c r="SX20" s="224"/>
      <c r="SY20" s="224"/>
      <c r="SZ20" s="224"/>
      <c r="TA20" s="224"/>
      <c r="TB20" s="224"/>
      <c r="TC20" s="224"/>
      <c r="TD20" s="224"/>
      <c r="TE20" s="224"/>
      <c r="TF20" s="224"/>
      <c r="TG20" s="224"/>
      <c r="TH20" s="224"/>
      <c r="TI20" s="224"/>
      <c r="TJ20" s="224"/>
      <c r="TK20" s="224"/>
      <c r="TL20" s="224"/>
      <c r="TM20" s="224"/>
      <c r="TN20" s="224"/>
      <c r="TO20" s="224"/>
      <c r="TP20" s="224"/>
      <c r="TQ20" s="224"/>
      <c r="TR20" s="224"/>
      <c r="TS20" s="224"/>
      <c r="TT20" s="224"/>
      <c r="TU20" s="224"/>
      <c r="TV20" s="224"/>
      <c r="TW20" s="224"/>
      <c r="TX20" s="224"/>
      <c r="TY20" s="224"/>
      <c r="TZ20" s="224"/>
      <c r="UA20" s="224"/>
      <c r="UB20" s="224"/>
      <c r="UC20" s="224"/>
      <c r="UD20" s="224"/>
      <c r="UE20" s="224"/>
      <c r="UF20" s="224"/>
      <c r="UG20" s="224"/>
      <c r="UH20" s="224"/>
      <c r="UI20" s="224"/>
      <c r="UJ20" s="224"/>
      <c r="UK20" s="224"/>
      <c r="UL20" s="224"/>
      <c r="UM20" s="224"/>
      <c r="UN20" s="224"/>
      <c r="UO20" s="224"/>
      <c r="UP20" s="224"/>
      <c r="UQ20" s="224"/>
      <c r="UR20" s="224"/>
      <c r="US20" s="224"/>
      <c r="UT20" s="224"/>
      <c r="UU20" s="224"/>
      <c r="UV20" s="224"/>
      <c r="UW20" s="224"/>
      <c r="UX20" s="224"/>
      <c r="UY20" s="224"/>
      <c r="UZ20" s="224"/>
      <c r="VA20" s="224"/>
      <c r="VB20" s="224"/>
      <c r="VC20" s="224"/>
      <c r="VD20" s="224"/>
      <c r="VE20" s="224"/>
      <c r="VF20" s="224"/>
      <c r="VG20" s="224"/>
      <c r="VH20" s="224"/>
      <c r="VI20" s="224"/>
      <c r="VJ20" s="224"/>
      <c r="VK20" s="224"/>
      <c r="VL20" s="224"/>
      <c r="VM20" s="224"/>
      <c r="VN20" s="224"/>
      <c r="VO20" s="224"/>
      <c r="VP20" s="224"/>
      <c r="VQ20" s="224"/>
      <c r="VR20" s="224"/>
      <c r="VS20" s="224"/>
      <c r="VT20" s="224"/>
      <c r="VU20" s="224"/>
      <c r="VV20" s="224"/>
      <c r="VW20" s="224"/>
      <c r="VX20" s="224"/>
      <c r="VY20" s="224"/>
      <c r="VZ20" s="224"/>
      <c r="WA20" s="224"/>
      <c r="WB20" s="224"/>
      <c r="WC20" s="224"/>
      <c r="WD20" s="224"/>
      <c r="WE20" s="224"/>
      <c r="WF20" s="224"/>
      <c r="WG20" s="224"/>
      <c r="WH20" s="224"/>
      <c r="WI20" s="224"/>
      <c r="WJ20" s="224"/>
      <c r="WK20" s="224"/>
      <c r="WL20" s="224"/>
      <c r="WM20" s="224"/>
      <c r="WN20" s="224"/>
      <c r="WO20" s="224"/>
      <c r="WP20" s="224"/>
      <c r="WQ20" s="224"/>
      <c r="WR20" s="224"/>
      <c r="WS20" s="224"/>
      <c r="WT20" s="224"/>
      <c r="WU20" s="224"/>
      <c r="WV20" s="224"/>
      <c r="WW20" s="224"/>
      <c r="WX20" s="224"/>
      <c r="WY20" s="224"/>
      <c r="WZ20" s="224"/>
      <c r="XA20" s="224"/>
      <c r="XB20" s="224"/>
      <c r="XC20" s="224"/>
      <c r="XD20" s="224"/>
      <c r="XE20" s="224"/>
      <c r="XF20" s="224"/>
      <c r="XG20" s="224"/>
      <c r="XH20" s="224"/>
      <c r="XI20" s="224"/>
      <c r="XJ20" s="224"/>
      <c r="XK20" s="224"/>
      <c r="XL20" s="224"/>
      <c r="XM20" s="224"/>
      <c r="XN20" s="224"/>
      <c r="XO20" s="224"/>
      <c r="XP20" s="224"/>
      <c r="XQ20" s="224"/>
      <c r="XR20" s="224"/>
      <c r="XS20" s="224"/>
      <c r="XT20" s="224"/>
      <c r="XU20" s="224"/>
      <c r="XV20" s="224"/>
      <c r="XW20" s="224"/>
      <c r="XX20" s="224"/>
      <c r="XY20" s="224"/>
      <c r="XZ20" s="224"/>
      <c r="YA20" s="224"/>
      <c r="YB20" s="224"/>
      <c r="YC20" s="224"/>
      <c r="YD20" s="224"/>
      <c r="YE20" s="224"/>
      <c r="YF20" s="224"/>
      <c r="YG20" s="224"/>
      <c r="YH20" s="224"/>
      <c r="YI20" s="224"/>
      <c r="YJ20" s="224"/>
      <c r="YK20" s="224"/>
      <c r="YL20" s="224"/>
      <c r="YM20" s="224"/>
      <c r="YN20" s="224"/>
      <c r="YO20" s="224"/>
      <c r="YP20" s="224"/>
      <c r="YQ20" s="224"/>
      <c r="YR20" s="224"/>
      <c r="YS20" s="224"/>
      <c r="YT20" s="224"/>
      <c r="YU20" s="224"/>
      <c r="YV20" s="224"/>
      <c r="YW20" s="224"/>
      <c r="YX20" s="224"/>
      <c r="YY20" s="224"/>
      <c r="YZ20" s="224"/>
      <c r="ZA20" s="224"/>
      <c r="ZB20" s="224"/>
      <c r="ZC20" s="224"/>
      <c r="ZD20" s="224"/>
      <c r="ZE20" s="224"/>
      <c r="ZF20" s="224"/>
      <c r="ZG20" s="224"/>
      <c r="ZH20" s="224"/>
      <c r="ZI20" s="224"/>
      <c r="ZJ20" s="224"/>
      <c r="ZK20" s="224"/>
      <c r="ZL20" s="224"/>
      <c r="ZM20" s="224"/>
      <c r="ZN20" s="224"/>
      <c r="ZO20" s="224"/>
      <c r="ZP20" s="224"/>
      <c r="ZQ20" s="224"/>
      <c r="ZR20" s="224"/>
      <c r="ZS20" s="224"/>
      <c r="ZT20" s="224"/>
      <c r="ZU20" s="224"/>
      <c r="ZV20" s="224"/>
      <c r="ZW20" s="224"/>
      <c r="ZX20" s="224"/>
      <c r="ZY20" s="224"/>
      <c r="ZZ20" s="224"/>
      <c r="AAA20" s="224"/>
      <c r="AAB20" s="224"/>
      <c r="AAC20" s="224"/>
      <c r="AAD20" s="224"/>
      <c r="AAE20" s="224"/>
      <c r="AAF20" s="224"/>
      <c r="AAG20" s="224"/>
      <c r="AAH20" s="224"/>
      <c r="AAI20" s="224"/>
      <c r="AAJ20" s="224"/>
      <c r="AAK20" s="224"/>
      <c r="AAL20" s="224"/>
      <c r="AAM20" s="224"/>
      <c r="AAN20" s="224"/>
      <c r="AAO20" s="224"/>
      <c r="AAP20" s="224"/>
      <c r="AAQ20" s="224"/>
      <c r="AAR20" s="224"/>
      <c r="AAS20" s="224"/>
      <c r="AAT20" s="224"/>
      <c r="AAU20" s="224"/>
      <c r="AAV20" s="224"/>
      <c r="AAW20" s="224"/>
      <c r="AAX20" s="224"/>
      <c r="AAY20" s="224"/>
      <c r="AAZ20" s="224"/>
      <c r="ABA20" s="224"/>
      <c r="ABB20" s="224"/>
      <c r="ABC20" s="224"/>
      <c r="ABD20" s="224"/>
      <c r="ABE20" s="224"/>
      <c r="ABF20" s="224"/>
      <c r="ABG20" s="224"/>
      <c r="ABH20" s="224"/>
      <c r="ABI20" s="224"/>
      <c r="ABJ20" s="224"/>
      <c r="ABK20" s="224"/>
      <c r="ABL20" s="224"/>
      <c r="ABM20" s="224"/>
      <c r="ABN20" s="224"/>
      <c r="ABO20" s="224"/>
      <c r="ABP20" s="224"/>
      <c r="ABQ20" s="224"/>
      <c r="ABR20" s="224"/>
      <c r="ABS20" s="224"/>
      <c r="ABT20" s="224"/>
      <c r="ABU20" s="224"/>
      <c r="ABV20" s="224"/>
      <c r="ABW20" s="224"/>
      <c r="ABX20" s="224"/>
      <c r="ABY20" s="224"/>
      <c r="ABZ20" s="224"/>
      <c r="ACA20" s="224"/>
      <c r="ACB20" s="224"/>
      <c r="ACC20" s="224"/>
      <c r="ACD20" s="224"/>
      <c r="ACE20" s="224"/>
      <c r="ACF20" s="224"/>
      <c r="ACG20" s="224"/>
      <c r="ACH20" s="224"/>
      <c r="ACI20" s="224"/>
      <c r="ACJ20" s="224"/>
      <c r="ACK20" s="224"/>
      <c r="ACL20" s="224"/>
      <c r="ACM20" s="224"/>
      <c r="ACN20" s="224"/>
      <c r="ACO20" s="224"/>
      <c r="ACP20" s="224"/>
      <c r="ACQ20" s="224"/>
      <c r="ACR20" s="224"/>
      <c r="ACS20" s="224"/>
      <c r="ACT20" s="224"/>
      <c r="ACU20" s="224"/>
      <c r="ACV20" s="224"/>
      <c r="ACW20" s="224"/>
      <c r="ACX20" s="224"/>
      <c r="ACY20" s="224"/>
      <c r="ACZ20" s="224"/>
      <c r="ADA20" s="224"/>
      <c r="ADB20" s="224"/>
      <c r="ADC20" s="224"/>
      <c r="ADD20" s="224"/>
      <c r="ADE20" s="224"/>
      <c r="ADF20" s="224"/>
      <c r="ADG20" s="224"/>
      <c r="ADH20" s="224"/>
      <c r="ADI20" s="224"/>
      <c r="ADJ20" s="224"/>
      <c r="ADK20" s="224"/>
      <c r="ADL20" s="224"/>
      <c r="ADM20" s="224"/>
      <c r="ADN20" s="224"/>
      <c r="ADO20" s="224"/>
      <c r="ADP20" s="224"/>
      <c r="ADQ20" s="224"/>
      <c r="ADR20" s="224"/>
      <c r="ADS20" s="224"/>
      <c r="ADT20" s="224"/>
      <c r="ADU20" s="224"/>
      <c r="ADV20" s="224"/>
      <c r="ADW20" s="224"/>
      <c r="ADX20" s="224"/>
      <c r="ADY20" s="224"/>
      <c r="ADZ20" s="224"/>
      <c r="AEA20" s="224"/>
      <c r="AEB20" s="224"/>
      <c r="AEC20" s="224"/>
      <c r="AED20" s="224"/>
      <c r="AEE20" s="224"/>
      <c r="AEF20" s="224"/>
      <c r="AEG20" s="224"/>
      <c r="AEH20" s="224"/>
      <c r="AEI20" s="224"/>
      <c r="AEJ20" s="224"/>
      <c r="AEK20" s="224"/>
      <c r="AEL20" s="224"/>
      <c r="AEM20" s="224"/>
      <c r="AEN20" s="224"/>
      <c r="AEO20" s="224"/>
      <c r="AEP20" s="224"/>
      <c r="AEQ20" s="224"/>
      <c r="AER20" s="224"/>
      <c r="AES20" s="224"/>
      <c r="AET20" s="224"/>
      <c r="AEU20" s="224"/>
      <c r="AEV20" s="224"/>
      <c r="AEW20" s="224"/>
      <c r="AEX20" s="224"/>
      <c r="AEY20" s="224"/>
      <c r="AEZ20" s="224"/>
      <c r="AFA20" s="224"/>
      <c r="AFB20" s="224"/>
      <c r="AFC20" s="224"/>
      <c r="AFD20" s="224"/>
      <c r="AFE20" s="224"/>
      <c r="AFF20" s="224"/>
      <c r="AFG20" s="224"/>
      <c r="AFH20" s="224"/>
      <c r="AFI20" s="224"/>
      <c r="AFJ20" s="224"/>
      <c r="AFK20" s="224"/>
      <c r="AFL20" s="224"/>
      <c r="AFM20" s="224"/>
      <c r="AFN20" s="224"/>
      <c r="AFO20" s="224"/>
      <c r="AFP20" s="224"/>
      <c r="AFQ20" s="224"/>
      <c r="AFR20" s="224"/>
      <c r="AFS20" s="224"/>
      <c r="AFT20" s="224"/>
      <c r="AFU20" s="224"/>
      <c r="AFV20" s="224"/>
      <c r="AFW20" s="224"/>
      <c r="AFX20" s="224"/>
      <c r="AFY20" s="224"/>
      <c r="AFZ20" s="224"/>
      <c r="AGA20" s="224"/>
      <c r="AGB20" s="224"/>
      <c r="AGC20" s="224"/>
      <c r="AGD20" s="224"/>
      <c r="AGE20" s="224"/>
      <c r="AGF20" s="224"/>
      <c r="AGG20" s="224"/>
      <c r="AGH20" s="224"/>
      <c r="AGI20" s="224"/>
      <c r="AGJ20" s="224"/>
      <c r="AGK20" s="224"/>
      <c r="AGL20" s="224"/>
      <c r="AGM20" s="224"/>
      <c r="AGN20" s="224"/>
      <c r="AGO20" s="224"/>
      <c r="AGP20" s="224"/>
      <c r="AGQ20" s="224"/>
      <c r="AGR20" s="224"/>
      <c r="AGS20" s="224"/>
      <c r="AGT20" s="224"/>
      <c r="AGU20" s="224"/>
      <c r="AGV20" s="224"/>
      <c r="AGW20" s="224"/>
      <c r="AGX20" s="224"/>
      <c r="AGY20" s="224"/>
      <c r="AGZ20" s="224"/>
      <c r="AHA20" s="224"/>
      <c r="AHB20" s="224"/>
      <c r="AHC20" s="224"/>
      <c r="AHD20" s="224"/>
      <c r="AHE20" s="224"/>
      <c r="AHF20" s="224"/>
      <c r="AHG20" s="224"/>
      <c r="AHH20" s="224"/>
      <c r="AHI20" s="224"/>
      <c r="AHJ20" s="224"/>
      <c r="AHK20" s="224"/>
      <c r="AHL20" s="224"/>
      <c r="AHM20" s="224"/>
      <c r="AHN20" s="224"/>
      <c r="AHO20" s="224"/>
      <c r="AHP20" s="224"/>
      <c r="AHQ20" s="224"/>
      <c r="AHR20" s="224"/>
      <c r="AHS20" s="224"/>
      <c r="AHT20" s="224"/>
      <c r="AHU20" s="224"/>
      <c r="AHV20" s="224"/>
      <c r="AHW20" s="224"/>
      <c r="AHX20" s="224"/>
      <c r="AHY20" s="224"/>
      <c r="AHZ20" s="224"/>
      <c r="AIA20" s="224"/>
      <c r="AIB20" s="224"/>
      <c r="AIC20" s="224"/>
      <c r="AID20" s="224"/>
      <c r="AIE20" s="224"/>
      <c r="AIF20" s="224"/>
      <c r="AIG20" s="224"/>
      <c r="AIH20" s="224"/>
      <c r="AII20" s="224"/>
      <c r="AIJ20" s="224"/>
      <c r="AIK20" s="224"/>
      <c r="AIL20" s="224"/>
      <c r="AIM20" s="224"/>
      <c r="AIN20" s="224"/>
      <c r="AIO20" s="224"/>
      <c r="AIP20" s="224"/>
      <c r="AIQ20" s="224"/>
      <c r="AIR20" s="224"/>
      <c r="AIS20" s="224"/>
      <c r="AIT20" s="224"/>
      <c r="AIU20" s="224"/>
      <c r="AIV20" s="224"/>
      <c r="AIW20" s="224"/>
      <c r="AIX20" s="224"/>
      <c r="AIY20" s="224"/>
      <c r="AIZ20" s="224"/>
      <c r="AJA20" s="224"/>
      <c r="AJB20" s="224"/>
      <c r="AJC20" s="224"/>
      <c r="AJD20" s="224"/>
      <c r="AJE20" s="224"/>
      <c r="AJF20" s="224"/>
      <c r="AJG20" s="224"/>
      <c r="AJH20" s="224"/>
      <c r="AJI20" s="224"/>
      <c r="AJJ20" s="224"/>
      <c r="AJK20" s="224"/>
      <c r="AJL20" s="224"/>
      <c r="AJM20" s="224"/>
      <c r="AJN20" s="224"/>
      <c r="AJO20" s="224"/>
      <c r="AJP20" s="224"/>
      <c r="AJQ20" s="224"/>
      <c r="AJR20" s="224"/>
      <c r="AJS20" s="224"/>
      <c r="AJT20" s="224"/>
      <c r="AJU20" s="224"/>
      <c r="AJV20" s="224"/>
      <c r="AJW20" s="224"/>
      <c r="AJX20" s="224"/>
      <c r="AJY20" s="224"/>
      <c r="AJZ20" s="224"/>
      <c r="AKA20" s="224"/>
      <c r="AKB20" s="224"/>
      <c r="AKC20" s="224"/>
      <c r="AKD20" s="224"/>
      <c r="AKE20" s="224"/>
      <c r="AKF20" s="224"/>
      <c r="AKG20" s="224"/>
      <c r="AKH20" s="224"/>
      <c r="AKI20" s="224"/>
      <c r="AKJ20" s="224"/>
      <c r="AKK20" s="224"/>
      <c r="AKL20" s="224"/>
      <c r="AKM20" s="224"/>
      <c r="AKN20" s="224"/>
      <c r="AKO20" s="224"/>
      <c r="AKP20" s="224"/>
      <c r="AKQ20" s="224"/>
      <c r="AKR20" s="224"/>
      <c r="AKS20" s="224"/>
      <c r="AKT20" s="224"/>
      <c r="AKU20" s="224"/>
      <c r="AKV20" s="224"/>
      <c r="AKW20" s="224"/>
      <c r="AKX20" s="224"/>
      <c r="AKY20" s="224"/>
      <c r="AKZ20" s="224"/>
      <c r="ALA20" s="224"/>
      <c r="ALB20" s="224"/>
      <c r="ALC20" s="224"/>
      <c r="ALD20" s="224"/>
      <c r="ALE20" s="224"/>
      <c r="ALF20" s="224"/>
      <c r="ALG20" s="224"/>
      <c r="ALH20" s="224"/>
      <c r="ALI20" s="224"/>
      <c r="ALJ20" s="224"/>
      <c r="ALK20" s="224"/>
      <c r="ALL20" s="224"/>
      <c r="ALM20" s="224"/>
      <c r="ALN20" s="224"/>
      <c r="ALO20" s="224"/>
      <c r="ALP20" s="224"/>
      <c r="ALQ20" s="224"/>
      <c r="ALR20" s="224"/>
      <c r="ALS20" s="224"/>
      <c r="ALT20" s="224"/>
      <c r="ALU20" s="224"/>
      <c r="ALV20" s="224"/>
      <c r="ALW20" s="224"/>
      <c r="ALX20" s="224"/>
      <c r="ALY20" s="224"/>
      <c r="ALZ20" s="224"/>
      <c r="AMA20" s="224"/>
      <c r="AMB20" s="224"/>
      <c r="AMC20" s="224"/>
      <c r="AMD20" s="224"/>
      <c r="AME20" s="224"/>
      <c r="AMF20" s="224"/>
      <c r="AMG20" s="224"/>
      <c r="AMH20" s="224"/>
      <c r="AMI20" s="224"/>
      <c r="AMJ20" s="224"/>
      <c r="AMK20" s="224"/>
      <c r="AML20" s="224"/>
      <c r="AMM20" s="224"/>
      <c r="AMN20" s="224"/>
      <c r="AMO20" s="224"/>
      <c r="AMP20" s="224"/>
      <c r="AMQ20" s="224"/>
      <c r="AMR20" s="224"/>
      <c r="AMS20" s="224"/>
      <c r="AMT20" s="224"/>
      <c r="AMU20" s="224"/>
      <c r="AMV20" s="224"/>
      <c r="AMW20" s="224"/>
      <c r="AMX20" s="224"/>
      <c r="AMY20" s="224"/>
      <c r="AMZ20" s="224"/>
      <c r="ANA20" s="224"/>
      <c r="ANB20" s="224"/>
      <c r="ANC20" s="224"/>
      <c r="AND20" s="224"/>
      <c r="ANE20" s="224"/>
      <c r="ANF20" s="224"/>
      <c r="ANG20" s="224"/>
      <c r="ANH20" s="224"/>
      <c r="ANI20" s="224"/>
      <c r="ANJ20" s="224"/>
      <c r="ANK20" s="224"/>
      <c r="ANL20" s="224"/>
      <c r="ANM20" s="224"/>
      <c r="ANN20" s="224"/>
      <c r="ANO20" s="224"/>
      <c r="ANP20" s="224"/>
      <c r="ANQ20" s="224"/>
      <c r="ANR20" s="224"/>
      <c r="ANS20" s="224"/>
      <c r="ANT20" s="224"/>
      <c r="ANU20" s="224"/>
      <c r="ANV20" s="224"/>
      <c r="ANW20" s="224"/>
      <c r="ANX20" s="224"/>
      <c r="ANY20" s="224"/>
      <c r="ANZ20" s="224"/>
      <c r="AOA20" s="224"/>
      <c r="AOB20" s="224"/>
      <c r="AOC20" s="224"/>
      <c r="AOD20" s="224"/>
      <c r="AOE20" s="224"/>
      <c r="AOF20" s="224"/>
      <c r="AOG20" s="224"/>
      <c r="AOH20" s="224"/>
      <c r="AOI20" s="224"/>
      <c r="AOJ20" s="224"/>
      <c r="AOK20" s="224"/>
      <c r="AOL20" s="224"/>
      <c r="AOM20" s="224"/>
      <c r="AON20" s="224"/>
      <c r="AOO20" s="224"/>
      <c r="AOP20" s="224"/>
      <c r="AOQ20" s="224"/>
      <c r="AOR20" s="224"/>
      <c r="AOS20" s="224"/>
      <c r="AOT20" s="224"/>
      <c r="AOU20" s="224"/>
      <c r="AOV20" s="224"/>
      <c r="AOW20" s="224"/>
      <c r="AOX20" s="224"/>
      <c r="AOY20" s="224"/>
      <c r="AOZ20" s="224"/>
      <c r="APA20" s="224"/>
      <c r="APB20" s="224"/>
      <c r="APC20" s="224"/>
      <c r="APD20" s="224"/>
      <c r="APE20" s="224"/>
      <c r="APF20" s="224"/>
      <c r="APG20" s="224"/>
      <c r="APH20" s="224"/>
      <c r="API20" s="224"/>
      <c r="APJ20" s="224"/>
      <c r="APK20" s="224"/>
      <c r="APL20" s="224"/>
      <c r="APM20" s="224"/>
      <c r="APN20" s="224"/>
      <c r="APO20" s="224"/>
      <c r="APP20" s="224"/>
      <c r="APQ20" s="224"/>
      <c r="APR20" s="224"/>
      <c r="APS20" s="224"/>
      <c r="APT20" s="224"/>
      <c r="APU20" s="224"/>
      <c r="APV20" s="224"/>
      <c r="APW20" s="224"/>
      <c r="APX20" s="224"/>
      <c r="APY20" s="224"/>
      <c r="APZ20" s="224"/>
      <c r="AQA20" s="224"/>
      <c r="AQB20" s="224"/>
      <c r="AQC20" s="224"/>
      <c r="AQD20" s="224"/>
      <c r="AQE20" s="224"/>
      <c r="AQF20" s="224"/>
      <c r="AQG20" s="224"/>
      <c r="AQH20" s="224"/>
      <c r="AQI20" s="224"/>
      <c r="AQJ20" s="224"/>
      <c r="AQK20" s="224"/>
      <c r="AQL20" s="224"/>
      <c r="AQM20" s="224"/>
      <c r="AQN20" s="224"/>
      <c r="AQO20" s="224"/>
      <c r="AQP20" s="224"/>
      <c r="AQQ20" s="224"/>
      <c r="AQR20" s="224"/>
      <c r="AQS20" s="224"/>
      <c r="AQT20" s="224"/>
      <c r="AQU20" s="224"/>
      <c r="AQV20" s="224"/>
      <c r="AQW20" s="224"/>
      <c r="AQX20" s="224"/>
      <c r="AQY20" s="224"/>
      <c r="AQZ20" s="224"/>
      <c r="ARA20" s="224"/>
      <c r="ARB20" s="224"/>
      <c r="ARC20" s="224"/>
      <c r="ARD20" s="224"/>
      <c r="ARE20" s="224"/>
      <c r="ARF20" s="224"/>
      <c r="ARG20" s="224"/>
      <c r="ARH20" s="224"/>
      <c r="ARI20" s="224"/>
      <c r="ARJ20" s="224"/>
      <c r="ARK20" s="224"/>
      <c r="ARL20" s="224"/>
      <c r="ARM20" s="224"/>
      <c r="ARN20" s="224"/>
      <c r="ARO20" s="224"/>
      <c r="ARP20" s="224"/>
      <c r="ARQ20" s="224"/>
      <c r="ARR20" s="224"/>
      <c r="ARS20" s="224"/>
      <c r="ART20" s="224"/>
      <c r="ARU20" s="224"/>
      <c r="ARV20" s="224"/>
      <c r="ARW20" s="224"/>
      <c r="ARX20" s="224"/>
      <c r="ARY20" s="224"/>
      <c r="ARZ20" s="224"/>
      <c r="ASA20" s="224"/>
      <c r="ASB20" s="224"/>
      <c r="ASC20" s="224"/>
      <c r="ASD20" s="224"/>
      <c r="ASE20" s="224"/>
      <c r="ASF20" s="224"/>
      <c r="ASG20" s="224"/>
      <c r="ASH20" s="224"/>
      <c r="ASI20" s="224"/>
      <c r="ASJ20" s="224"/>
      <c r="ASK20" s="224"/>
      <c r="ASL20" s="224"/>
      <c r="ASM20" s="224"/>
      <c r="ASN20" s="224"/>
      <c r="ASO20" s="224"/>
      <c r="ASP20" s="224"/>
      <c r="ASQ20" s="224"/>
      <c r="ASR20" s="224"/>
      <c r="ASS20" s="224"/>
      <c r="AST20" s="224"/>
      <c r="ASU20" s="224"/>
      <c r="ASV20" s="224"/>
      <c r="ASW20" s="224"/>
      <c r="ASX20" s="224"/>
      <c r="ASY20" s="224"/>
      <c r="ASZ20" s="224"/>
      <c r="ATA20" s="224"/>
      <c r="ATB20" s="224"/>
      <c r="ATC20" s="224"/>
      <c r="ATD20" s="224"/>
      <c r="ATE20" s="224"/>
      <c r="ATF20" s="224"/>
      <c r="ATG20" s="224"/>
      <c r="ATH20" s="224"/>
      <c r="ATI20" s="224"/>
      <c r="ATJ20" s="224"/>
      <c r="ATK20" s="224"/>
      <c r="ATL20" s="224"/>
      <c r="ATM20" s="224"/>
      <c r="ATN20" s="224"/>
      <c r="ATO20" s="224"/>
      <c r="ATP20" s="224"/>
      <c r="ATQ20" s="224"/>
      <c r="ATR20" s="224"/>
      <c r="ATS20" s="224"/>
      <c r="ATT20" s="224"/>
      <c r="ATU20" s="224"/>
      <c r="ATV20" s="224"/>
      <c r="ATW20" s="224"/>
      <c r="ATX20" s="224"/>
      <c r="ATY20" s="224"/>
      <c r="ATZ20" s="224"/>
      <c r="AUA20" s="224"/>
      <c r="AUB20" s="224"/>
      <c r="AUC20" s="224"/>
      <c r="AUD20" s="224"/>
      <c r="AUE20" s="224"/>
      <c r="AUF20" s="224"/>
      <c r="AUG20" s="224"/>
      <c r="AUH20" s="224"/>
      <c r="AUI20" s="224"/>
      <c r="AUJ20" s="224"/>
      <c r="AUK20" s="224"/>
      <c r="AUL20" s="224"/>
      <c r="AUM20" s="224"/>
      <c r="AUN20" s="224"/>
      <c r="AUO20" s="224"/>
      <c r="AUP20" s="224"/>
      <c r="AUQ20" s="224"/>
      <c r="AUR20" s="224"/>
      <c r="AUS20" s="224"/>
      <c r="AUT20" s="224"/>
      <c r="AUU20" s="224"/>
      <c r="AUV20" s="224"/>
      <c r="AUW20" s="224"/>
      <c r="AUX20" s="224"/>
      <c r="AUY20" s="224"/>
      <c r="AUZ20" s="224"/>
      <c r="AVA20" s="224"/>
      <c r="AVB20" s="224"/>
      <c r="AVC20" s="224"/>
      <c r="AVD20" s="224"/>
      <c r="AVE20" s="224"/>
      <c r="AVF20" s="224"/>
      <c r="AVG20" s="224"/>
      <c r="AVH20" s="224"/>
      <c r="AVI20" s="224"/>
      <c r="AVJ20" s="224"/>
      <c r="AVK20" s="224"/>
      <c r="AVL20" s="224"/>
      <c r="AVM20" s="224"/>
      <c r="AVN20" s="224"/>
      <c r="AVO20" s="224"/>
      <c r="AVP20" s="224"/>
      <c r="AVQ20" s="224"/>
      <c r="AVR20" s="224"/>
      <c r="AVS20" s="224"/>
      <c r="AVT20" s="224"/>
      <c r="AVU20" s="224"/>
      <c r="AVV20" s="224"/>
      <c r="AVW20" s="224"/>
      <c r="AVX20" s="224"/>
      <c r="AVY20" s="224"/>
      <c r="AVZ20" s="224"/>
      <c r="AWA20" s="224"/>
      <c r="AWB20" s="224"/>
      <c r="AWC20" s="224"/>
      <c r="AWD20" s="224"/>
      <c r="AWE20" s="224"/>
      <c r="AWF20" s="224"/>
      <c r="AWG20" s="224"/>
      <c r="AWH20" s="224"/>
      <c r="AWI20" s="224"/>
      <c r="AWJ20" s="224"/>
      <c r="AWK20" s="224"/>
      <c r="AWL20" s="224"/>
      <c r="AWM20" s="224"/>
      <c r="AWN20" s="224"/>
      <c r="AWO20" s="224"/>
      <c r="AWP20" s="224"/>
      <c r="AWQ20" s="224"/>
      <c r="AWR20" s="224"/>
      <c r="AWS20" s="224"/>
      <c r="AWT20" s="224"/>
      <c r="AWU20" s="224"/>
      <c r="AWV20" s="224"/>
      <c r="AWW20" s="224"/>
      <c r="AWX20" s="224"/>
      <c r="AWY20" s="224"/>
      <c r="AWZ20" s="224"/>
      <c r="AXA20" s="224"/>
      <c r="AXB20" s="224"/>
      <c r="AXC20" s="224"/>
      <c r="AXD20" s="224"/>
      <c r="AXE20" s="224"/>
      <c r="AXF20" s="224"/>
      <c r="AXG20" s="224"/>
      <c r="AXH20" s="224"/>
      <c r="AXI20" s="224"/>
      <c r="AXJ20" s="224"/>
      <c r="AXK20" s="224"/>
      <c r="AXL20" s="224"/>
      <c r="AXM20" s="224"/>
      <c r="AXN20" s="224"/>
      <c r="AXO20" s="224"/>
      <c r="AXP20" s="224"/>
      <c r="AXQ20" s="224"/>
      <c r="AXR20" s="224"/>
      <c r="AXS20" s="224"/>
      <c r="AXT20" s="224"/>
      <c r="AXU20" s="224"/>
      <c r="AXV20" s="224"/>
      <c r="AXW20" s="224"/>
      <c r="AXX20" s="224"/>
      <c r="AXY20" s="224"/>
      <c r="AXZ20" s="224"/>
      <c r="AYA20" s="224"/>
      <c r="AYB20" s="224"/>
      <c r="AYC20" s="224"/>
      <c r="AYD20" s="224"/>
      <c r="AYE20" s="224"/>
      <c r="AYF20" s="224"/>
      <c r="AYG20" s="224"/>
      <c r="AYH20" s="224"/>
      <c r="AYI20" s="224"/>
      <c r="AYJ20" s="224"/>
      <c r="AYK20" s="224"/>
      <c r="AYL20" s="224"/>
      <c r="AYM20" s="224"/>
      <c r="AYN20" s="224"/>
      <c r="AYO20" s="224"/>
      <c r="AYP20" s="224"/>
      <c r="AYQ20" s="224"/>
      <c r="AYR20" s="224"/>
      <c r="AYS20" s="224"/>
      <c r="AYT20" s="224"/>
      <c r="AYU20" s="224"/>
      <c r="AYV20" s="224"/>
      <c r="AYW20" s="224"/>
      <c r="AYX20" s="224"/>
      <c r="AYY20" s="224"/>
      <c r="AYZ20" s="224"/>
      <c r="AZA20" s="224"/>
      <c r="AZB20" s="224"/>
      <c r="AZC20" s="224"/>
      <c r="AZD20" s="224"/>
      <c r="AZE20" s="224"/>
      <c r="AZF20" s="224"/>
      <c r="AZG20" s="224"/>
      <c r="AZH20" s="224"/>
      <c r="AZI20" s="224"/>
      <c r="AZJ20" s="224"/>
      <c r="AZK20" s="224"/>
      <c r="AZL20" s="224"/>
      <c r="AZM20" s="224"/>
      <c r="AZN20" s="224"/>
      <c r="AZO20" s="224"/>
      <c r="AZP20" s="224"/>
      <c r="AZQ20" s="224"/>
      <c r="AZR20" s="224"/>
      <c r="AZS20" s="224"/>
      <c r="AZT20" s="224"/>
      <c r="AZU20" s="224"/>
      <c r="AZV20" s="224"/>
      <c r="AZW20" s="224"/>
      <c r="AZX20" s="224"/>
      <c r="AZY20" s="224"/>
      <c r="AZZ20" s="224"/>
      <c r="BAA20" s="224"/>
      <c r="BAB20" s="224"/>
      <c r="BAC20" s="224"/>
      <c r="BAD20" s="224"/>
      <c r="BAE20" s="224"/>
      <c r="BAF20" s="224"/>
      <c r="BAG20" s="224"/>
      <c r="BAH20" s="224"/>
      <c r="BAI20" s="224"/>
      <c r="BAJ20" s="224"/>
      <c r="BAK20" s="224"/>
      <c r="BAL20" s="224"/>
      <c r="BAM20" s="224"/>
      <c r="BAN20" s="224"/>
      <c r="BAO20" s="224"/>
      <c r="BAP20" s="224"/>
      <c r="BAQ20" s="224"/>
      <c r="BAR20" s="224"/>
      <c r="BAS20" s="224"/>
      <c r="BAT20" s="224"/>
      <c r="BAU20" s="224"/>
      <c r="BAV20" s="224"/>
      <c r="BAW20" s="224"/>
      <c r="BAX20" s="224"/>
      <c r="BAY20" s="224"/>
      <c r="BAZ20" s="224"/>
      <c r="BBA20" s="224"/>
      <c r="BBB20" s="224"/>
      <c r="BBC20" s="224"/>
      <c r="BBD20" s="224"/>
      <c r="BBE20" s="224"/>
      <c r="BBF20" s="224"/>
      <c r="BBG20" s="224"/>
      <c r="BBH20" s="224"/>
      <c r="BBI20" s="224"/>
      <c r="BBJ20" s="224"/>
      <c r="BBK20" s="224"/>
      <c r="BBL20" s="224"/>
      <c r="BBM20" s="224"/>
      <c r="BBN20" s="224"/>
      <c r="BBO20" s="224"/>
      <c r="BBP20" s="224"/>
      <c r="BBQ20" s="224"/>
      <c r="BBR20" s="224"/>
      <c r="BBS20" s="224"/>
      <c r="BBT20" s="224"/>
      <c r="BBU20" s="224"/>
      <c r="BBV20" s="224"/>
      <c r="BBW20" s="224"/>
      <c r="BBX20" s="224"/>
      <c r="BBY20" s="224"/>
      <c r="BBZ20" s="224"/>
      <c r="BCA20" s="224"/>
      <c r="BCB20" s="224"/>
      <c r="BCC20" s="224"/>
      <c r="BCD20" s="224"/>
      <c r="BCE20" s="224"/>
      <c r="BCF20" s="224"/>
      <c r="BCG20" s="224"/>
      <c r="BCH20" s="224"/>
      <c r="BCI20" s="224"/>
      <c r="BCJ20" s="224"/>
      <c r="BCK20" s="224"/>
      <c r="BCL20" s="224"/>
      <c r="BCM20" s="224"/>
      <c r="BCN20" s="224"/>
      <c r="BCO20" s="224"/>
      <c r="BCP20" s="224"/>
      <c r="BCQ20" s="224"/>
      <c r="BCR20" s="224"/>
      <c r="BCS20" s="224"/>
      <c r="BCT20" s="224"/>
      <c r="BCU20" s="224"/>
      <c r="BCV20" s="224"/>
      <c r="BCW20" s="224"/>
      <c r="BCX20" s="224"/>
      <c r="BCY20" s="224"/>
      <c r="BCZ20" s="224"/>
      <c r="BDA20" s="224"/>
      <c r="BDB20" s="224"/>
      <c r="BDC20" s="224"/>
      <c r="BDD20" s="224"/>
      <c r="BDE20" s="224"/>
      <c r="BDF20" s="224"/>
      <c r="BDG20" s="224"/>
      <c r="BDH20" s="224"/>
      <c r="BDI20" s="224"/>
      <c r="BDJ20" s="224"/>
      <c r="BDK20" s="224"/>
      <c r="BDL20" s="224"/>
      <c r="BDM20" s="224"/>
      <c r="BDN20" s="224"/>
      <c r="BDO20" s="224"/>
      <c r="BDP20" s="224"/>
      <c r="BDQ20" s="224"/>
      <c r="BDR20" s="224"/>
      <c r="BDS20" s="224"/>
      <c r="BDT20" s="224"/>
      <c r="BDU20" s="224"/>
      <c r="BDV20" s="224"/>
      <c r="BDW20" s="224"/>
      <c r="BDX20" s="224"/>
      <c r="BDY20" s="224"/>
      <c r="BDZ20" s="224"/>
      <c r="BEA20" s="224"/>
      <c r="BEB20" s="224"/>
      <c r="BEC20" s="224"/>
      <c r="BED20" s="224"/>
      <c r="BEE20" s="224"/>
      <c r="BEF20" s="224"/>
      <c r="BEG20" s="224"/>
      <c r="BEH20" s="224"/>
      <c r="BEI20" s="224"/>
      <c r="BEJ20" s="224"/>
      <c r="BEK20" s="224"/>
      <c r="BEL20" s="224"/>
      <c r="BEM20" s="224"/>
      <c r="BEN20" s="224"/>
      <c r="BEO20" s="224"/>
      <c r="BEP20" s="224"/>
      <c r="BEQ20" s="224"/>
      <c r="BER20" s="224"/>
      <c r="BES20" s="224"/>
      <c r="BET20" s="224"/>
      <c r="BEU20" s="224"/>
      <c r="BEV20" s="224"/>
      <c r="BEW20" s="224"/>
      <c r="BEX20" s="224"/>
      <c r="BEY20" s="224"/>
      <c r="BEZ20" s="224"/>
      <c r="BFA20" s="224"/>
      <c r="BFB20" s="224"/>
      <c r="BFC20" s="224"/>
      <c r="BFD20" s="224"/>
      <c r="BFE20" s="224"/>
      <c r="BFF20" s="224"/>
      <c r="BFG20" s="224"/>
      <c r="BFH20" s="224"/>
      <c r="BFI20" s="224"/>
      <c r="BFJ20" s="224"/>
      <c r="BFK20" s="224"/>
      <c r="BFL20" s="224"/>
      <c r="BFM20" s="224"/>
      <c r="BFN20" s="224"/>
      <c r="BFO20" s="224"/>
      <c r="BFP20" s="224"/>
      <c r="BFQ20" s="224"/>
      <c r="BFR20" s="224"/>
      <c r="BFS20" s="224"/>
      <c r="BFT20" s="224"/>
      <c r="BFU20" s="224"/>
      <c r="BFV20" s="224"/>
      <c r="BFW20" s="224"/>
      <c r="BFX20" s="224"/>
      <c r="BFY20" s="224"/>
      <c r="BFZ20" s="224"/>
      <c r="BGA20" s="224"/>
      <c r="BGB20" s="224"/>
      <c r="BGC20" s="224"/>
      <c r="BGD20" s="224"/>
      <c r="BGE20" s="224"/>
      <c r="BGF20" s="224"/>
      <c r="BGG20" s="224"/>
      <c r="BGH20" s="224"/>
      <c r="BGI20" s="224"/>
      <c r="BGJ20" s="224"/>
      <c r="BGK20" s="224"/>
      <c r="BGL20" s="224"/>
      <c r="BGM20" s="224"/>
      <c r="BGN20" s="224"/>
      <c r="BGO20" s="224"/>
      <c r="BGP20" s="224"/>
      <c r="BGQ20" s="224"/>
      <c r="BGR20" s="224"/>
      <c r="BGS20" s="224"/>
      <c r="BGT20" s="224"/>
      <c r="BGU20" s="224"/>
      <c r="BGV20" s="224"/>
      <c r="BGW20" s="224"/>
      <c r="BGX20" s="224"/>
      <c r="BGY20" s="224"/>
      <c r="BGZ20" s="224"/>
      <c r="BHA20" s="224"/>
      <c r="BHB20" s="224"/>
      <c r="BHC20" s="224"/>
      <c r="BHD20" s="224"/>
      <c r="BHE20" s="224"/>
      <c r="BHF20" s="224"/>
      <c r="BHG20" s="224"/>
      <c r="BHH20" s="224"/>
      <c r="BHI20" s="224"/>
      <c r="BHJ20" s="224"/>
      <c r="BHK20" s="224"/>
      <c r="BHL20" s="224"/>
      <c r="BHM20" s="224"/>
      <c r="BHN20" s="224"/>
      <c r="BHO20" s="224"/>
      <c r="BHP20" s="224"/>
      <c r="BHQ20" s="224"/>
      <c r="BHR20" s="224"/>
      <c r="BHS20" s="224"/>
      <c r="BHT20" s="224"/>
      <c r="BHU20" s="224"/>
      <c r="BHV20" s="224"/>
      <c r="BHW20" s="224"/>
      <c r="BHX20" s="224"/>
      <c r="BHY20" s="224"/>
      <c r="BHZ20" s="224"/>
      <c r="BIA20" s="224"/>
      <c r="BIB20" s="224"/>
      <c r="BIC20" s="224"/>
      <c r="BID20" s="224"/>
      <c r="BIE20" s="224"/>
      <c r="BIF20" s="224"/>
      <c r="BIG20" s="224"/>
      <c r="BIH20" s="224"/>
      <c r="BII20" s="224"/>
      <c r="BIJ20" s="224"/>
      <c r="BIK20" s="224"/>
      <c r="BIL20" s="224"/>
      <c r="BIM20" s="224"/>
      <c r="BIN20" s="224"/>
      <c r="BIO20" s="224"/>
      <c r="BIP20" s="224"/>
      <c r="BIQ20" s="224"/>
      <c r="BIR20" s="224"/>
      <c r="BIS20" s="224"/>
      <c r="BIT20" s="224"/>
      <c r="BIU20" s="224"/>
      <c r="BIV20" s="224"/>
      <c r="BIW20" s="224"/>
      <c r="BIX20" s="224"/>
      <c r="BIY20" s="224"/>
      <c r="BIZ20" s="224"/>
      <c r="BJA20" s="224"/>
      <c r="BJB20" s="224"/>
      <c r="BJC20" s="224"/>
      <c r="BJD20" s="224"/>
      <c r="BJE20" s="224"/>
      <c r="BJF20" s="224"/>
      <c r="BJG20" s="224"/>
      <c r="BJH20" s="224"/>
      <c r="BJI20" s="224"/>
      <c r="BJJ20" s="224"/>
      <c r="BJK20" s="224"/>
      <c r="BJL20" s="224"/>
      <c r="BJM20" s="224"/>
      <c r="BJN20" s="224"/>
      <c r="BJO20" s="224"/>
      <c r="BJP20" s="224"/>
      <c r="BJQ20" s="224"/>
      <c r="BJR20" s="224"/>
      <c r="BJS20" s="224"/>
      <c r="BJT20" s="224"/>
      <c r="BJU20" s="224"/>
      <c r="BJV20" s="224"/>
      <c r="BJW20" s="224"/>
      <c r="BJX20" s="224"/>
      <c r="BJY20" s="224"/>
      <c r="BJZ20" s="224"/>
      <c r="BKA20" s="224"/>
      <c r="BKB20" s="224"/>
      <c r="BKC20" s="224"/>
      <c r="BKD20" s="224"/>
      <c r="BKE20" s="224"/>
      <c r="BKF20" s="224"/>
      <c r="BKG20" s="224"/>
      <c r="BKH20" s="224"/>
      <c r="BKI20" s="224"/>
      <c r="BKJ20" s="224"/>
      <c r="BKK20" s="224"/>
      <c r="BKL20" s="224"/>
      <c r="BKM20" s="224"/>
      <c r="BKN20" s="224"/>
      <c r="BKO20" s="224"/>
      <c r="BKP20" s="224"/>
      <c r="BKQ20" s="224"/>
      <c r="BKR20" s="224"/>
      <c r="BKS20" s="224"/>
      <c r="BKT20" s="224"/>
      <c r="BKU20" s="224"/>
      <c r="BKV20" s="224"/>
      <c r="BKW20" s="224"/>
      <c r="BKX20" s="224"/>
      <c r="BKY20" s="224"/>
      <c r="BKZ20" s="224"/>
      <c r="BLA20" s="224"/>
      <c r="BLB20" s="224"/>
      <c r="BLC20" s="224"/>
      <c r="BLD20" s="224"/>
      <c r="BLE20" s="224"/>
      <c r="BLF20" s="224"/>
      <c r="BLG20" s="224"/>
      <c r="BLH20" s="224"/>
      <c r="BLI20" s="224"/>
      <c r="BLJ20" s="224"/>
      <c r="BLK20" s="224"/>
      <c r="BLL20" s="224"/>
      <c r="BLM20" s="224"/>
      <c r="BLN20" s="224"/>
      <c r="BLO20" s="224"/>
      <c r="BLP20" s="224"/>
      <c r="BLQ20" s="224"/>
      <c r="BLR20" s="224"/>
      <c r="BLS20" s="224"/>
      <c r="BLT20" s="224"/>
      <c r="BLU20" s="224"/>
      <c r="BLV20" s="224"/>
      <c r="BLW20" s="224"/>
      <c r="BLX20" s="224"/>
      <c r="BLY20" s="224"/>
      <c r="BLZ20" s="224"/>
      <c r="BMA20" s="224"/>
      <c r="BMB20" s="224"/>
      <c r="BMC20" s="224"/>
      <c r="BMD20" s="224"/>
      <c r="BME20" s="224"/>
      <c r="BMF20" s="224"/>
      <c r="BMG20" s="224"/>
      <c r="BMH20" s="224"/>
      <c r="BMI20" s="224"/>
      <c r="BMJ20" s="224"/>
      <c r="BMK20" s="224"/>
      <c r="BML20" s="224"/>
      <c r="BMM20" s="224"/>
      <c r="BMN20" s="224"/>
      <c r="BMO20" s="224"/>
      <c r="BMP20" s="224"/>
      <c r="BMQ20" s="224"/>
      <c r="BMR20" s="224"/>
      <c r="BMS20" s="224"/>
      <c r="BMT20" s="224"/>
      <c r="BMU20" s="224"/>
      <c r="BMV20" s="224"/>
      <c r="BMW20" s="224"/>
      <c r="BMX20" s="224"/>
      <c r="BMY20" s="224"/>
      <c r="BMZ20" s="224"/>
      <c r="BNA20" s="224"/>
      <c r="BNB20" s="224"/>
      <c r="BNC20" s="224"/>
      <c r="BND20" s="224"/>
      <c r="BNE20" s="224"/>
      <c r="BNF20" s="224"/>
      <c r="BNG20" s="224"/>
      <c r="BNH20" s="224"/>
      <c r="BNI20" s="224"/>
      <c r="BNJ20" s="224"/>
      <c r="BNK20" s="224"/>
      <c r="BNL20" s="224"/>
      <c r="BNM20" s="224"/>
      <c r="BNN20" s="224"/>
      <c r="BNO20" s="224"/>
      <c r="BNP20" s="224"/>
      <c r="BNQ20" s="224"/>
      <c r="BNR20" s="224"/>
      <c r="BNS20" s="224"/>
      <c r="BNT20" s="224"/>
      <c r="BNU20" s="224"/>
      <c r="BNV20" s="224"/>
      <c r="BNW20" s="224"/>
      <c r="BNX20" s="224"/>
      <c r="BNY20" s="224"/>
      <c r="BNZ20" s="224"/>
      <c r="BOA20" s="224"/>
      <c r="BOB20" s="224"/>
      <c r="BOC20" s="224"/>
      <c r="BOD20" s="224"/>
      <c r="BOE20" s="224"/>
      <c r="BOF20" s="224"/>
      <c r="BOG20" s="224"/>
      <c r="BOH20" s="224"/>
      <c r="BOI20" s="224"/>
      <c r="BOJ20" s="224"/>
      <c r="BOK20" s="224"/>
      <c r="BOL20" s="224"/>
      <c r="BOM20" s="224"/>
      <c r="BON20" s="224"/>
      <c r="BOO20" s="224"/>
      <c r="BOP20" s="224"/>
      <c r="BOQ20" s="224"/>
      <c r="BOR20" s="224"/>
      <c r="BOS20" s="224"/>
      <c r="BOT20" s="224"/>
      <c r="BOU20" s="224"/>
      <c r="BOV20" s="224"/>
      <c r="BOW20" s="224"/>
      <c r="BOX20" s="224"/>
      <c r="BOY20" s="224"/>
      <c r="BOZ20" s="224"/>
      <c r="BPA20" s="224"/>
      <c r="BPB20" s="224"/>
      <c r="BPC20" s="224"/>
      <c r="BPD20" s="224"/>
      <c r="BPE20" s="224"/>
      <c r="BPF20" s="224"/>
      <c r="BPG20" s="224"/>
      <c r="BPH20" s="224"/>
      <c r="BPI20" s="224"/>
      <c r="BPJ20" s="224"/>
      <c r="BPK20" s="224"/>
      <c r="BPL20" s="224"/>
      <c r="BPM20" s="224"/>
      <c r="BPN20" s="224"/>
      <c r="BPO20" s="224"/>
      <c r="BPP20" s="224"/>
      <c r="BPQ20" s="224"/>
      <c r="BPR20" s="224"/>
      <c r="BPS20" s="224"/>
      <c r="BPT20" s="224"/>
      <c r="BPU20" s="224"/>
      <c r="BPV20" s="224"/>
      <c r="BPW20" s="224"/>
      <c r="BPX20" s="224"/>
      <c r="BPY20" s="224"/>
      <c r="BPZ20" s="224"/>
      <c r="BQA20" s="224"/>
      <c r="BQB20" s="224"/>
      <c r="BQC20" s="224"/>
      <c r="BQD20" s="224"/>
      <c r="BQE20" s="224"/>
      <c r="BQF20" s="224"/>
      <c r="BQG20" s="224"/>
      <c r="BQH20" s="224"/>
      <c r="BQI20" s="224"/>
      <c r="BQJ20" s="224"/>
      <c r="BQK20" s="224"/>
      <c r="BQL20" s="224"/>
      <c r="BQM20" s="224"/>
      <c r="BQN20" s="224"/>
      <c r="BQO20" s="224"/>
      <c r="BQP20" s="224"/>
      <c r="BQQ20" s="224"/>
      <c r="BQR20" s="224"/>
      <c r="BQS20" s="224"/>
      <c r="BQT20" s="224"/>
      <c r="BQU20" s="224"/>
      <c r="BQV20" s="224"/>
      <c r="BQW20" s="224"/>
      <c r="BQX20" s="224"/>
      <c r="BQY20" s="224"/>
      <c r="BQZ20" s="224"/>
      <c r="BRA20" s="224"/>
      <c r="BRB20" s="224"/>
      <c r="BRC20" s="224"/>
      <c r="BRD20" s="224"/>
      <c r="BRE20" s="224"/>
      <c r="BRF20" s="224"/>
      <c r="BRG20" s="224"/>
      <c r="BRH20" s="224"/>
      <c r="BRI20" s="224"/>
      <c r="BRJ20" s="224"/>
      <c r="BRK20" s="224"/>
      <c r="BRL20" s="224"/>
      <c r="BRM20" s="224"/>
      <c r="BRN20" s="224"/>
      <c r="BRO20" s="224"/>
      <c r="BRP20" s="224"/>
      <c r="BRQ20" s="224"/>
      <c r="BRR20" s="224"/>
      <c r="BRS20" s="224"/>
      <c r="BRT20" s="224"/>
      <c r="BRU20" s="224"/>
      <c r="BRV20" s="224"/>
      <c r="BRW20" s="224"/>
      <c r="BRX20" s="224"/>
      <c r="BRY20" s="224"/>
      <c r="BRZ20" s="224"/>
      <c r="BSA20" s="224"/>
      <c r="BSB20" s="224"/>
      <c r="BSC20" s="224"/>
      <c r="BSD20" s="224"/>
      <c r="BSE20" s="224"/>
      <c r="BSF20" s="224"/>
      <c r="BSG20" s="224"/>
      <c r="BSH20" s="224"/>
      <c r="BSI20" s="224"/>
      <c r="BSJ20" s="224"/>
      <c r="BSK20" s="224"/>
      <c r="BSL20" s="224"/>
      <c r="BSM20" s="224"/>
      <c r="BSN20" s="224"/>
      <c r="BSO20" s="224"/>
      <c r="BSP20" s="224"/>
      <c r="BSQ20" s="224"/>
      <c r="BSR20" s="224"/>
      <c r="BSS20" s="224"/>
      <c r="BST20" s="224"/>
      <c r="BSU20" s="224"/>
      <c r="BSV20" s="224"/>
      <c r="BSW20" s="224"/>
      <c r="BSX20" s="224"/>
      <c r="BSY20" s="224"/>
      <c r="BSZ20" s="224"/>
      <c r="BTA20" s="224"/>
      <c r="BTB20" s="224"/>
      <c r="BTC20" s="224"/>
      <c r="BTD20" s="224"/>
      <c r="BTE20" s="224"/>
      <c r="BTF20" s="224"/>
      <c r="BTG20" s="224"/>
      <c r="BTH20" s="224"/>
      <c r="BTI20" s="224"/>
      <c r="BTJ20" s="224"/>
      <c r="BTK20" s="224"/>
      <c r="BTL20" s="224"/>
      <c r="BTM20" s="224"/>
      <c r="BTN20" s="224"/>
      <c r="BTO20" s="224"/>
      <c r="BTP20" s="224"/>
      <c r="BTQ20" s="224"/>
      <c r="BTR20" s="224"/>
      <c r="BTS20" s="224"/>
      <c r="BTT20" s="224"/>
      <c r="BTU20" s="224"/>
      <c r="BTV20" s="224"/>
      <c r="BTW20" s="224"/>
      <c r="BTX20" s="224"/>
      <c r="BTY20" s="224"/>
      <c r="BTZ20" s="224"/>
      <c r="BUA20" s="224"/>
      <c r="BUB20" s="224"/>
      <c r="BUC20" s="224"/>
      <c r="BUD20" s="224"/>
      <c r="BUE20" s="224"/>
      <c r="BUF20" s="224"/>
      <c r="BUG20" s="224"/>
      <c r="BUH20" s="224"/>
      <c r="BUI20" s="224"/>
      <c r="BUJ20" s="224"/>
      <c r="BUK20" s="224"/>
      <c r="BUL20" s="224"/>
      <c r="BUM20" s="224"/>
      <c r="BUN20" s="224"/>
      <c r="BUO20" s="224"/>
      <c r="BUP20" s="224"/>
      <c r="BUQ20" s="224"/>
      <c r="BUR20" s="224"/>
      <c r="BUS20" s="224"/>
      <c r="BUT20" s="224"/>
      <c r="BUU20" s="224"/>
      <c r="BUV20" s="224"/>
      <c r="BUW20" s="224"/>
      <c r="BUX20" s="224"/>
      <c r="BUY20" s="224"/>
      <c r="BUZ20" s="224"/>
      <c r="BVA20" s="224"/>
      <c r="BVB20" s="224"/>
      <c r="BVC20" s="224"/>
      <c r="BVD20" s="224"/>
      <c r="BVE20" s="224"/>
      <c r="BVF20" s="224"/>
      <c r="BVG20" s="224"/>
      <c r="BVH20" s="224"/>
      <c r="BVI20" s="224"/>
      <c r="BVJ20" s="224"/>
      <c r="BVK20" s="224"/>
      <c r="BVL20" s="224"/>
      <c r="BVM20" s="224"/>
      <c r="BVN20" s="224"/>
      <c r="BVO20" s="224"/>
      <c r="BVP20" s="224"/>
      <c r="BVQ20" s="224"/>
      <c r="BVR20" s="224"/>
      <c r="BVS20" s="224"/>
      <c r="BVT20" s="224"/>
      <c r="BVU20" s="224"/>
      <c r="BVV20" s="224"/>
      <c r="BVW20" s="224"/>
      <c r="BVX20" s="224"/>
      <c r="BVY20" s="224"/>
      <c r="BVZ20" s="224"/>
      <c r="BWA20" s="224"/>
      <c r="BWB20" s="224"/>
      <c r="BWC20" s="224"/>
      <c r="BWD20" s="224"/>
      <c r="BWE20" s="224"/>
      <c r="BWF20" s="224"/>
      <c r="BWG20" s="224"/>
      <c r="BWH20" s="224"/>
      <c r="BWI20" s="224"/>
      <c r="BWJ20" s="224"/>
      <c r="BWK20" s="224"/>
      <c r="BWL20" s="224"/>
      <c r="BWM20" s="224"/>
      <c r="BWN20" s="224"/>
      <c r="BWO20" s="224"/>
      <c r="BWP20" s="224"/>
      <c r="BWQ20" s="224"/>
      <c r="BWR20" s="224"/>
      <c r="BWS20" s="224"/>
      <c r="BWT20" s="224"/>
      <c r="BWU20" s="224"/>
      <c r="BWV20" s="224"/>
      <c r="BWW20" s="224"/>
      <c r="BWX20" s="224"/>
      <c r="BWY20" s="224"/>
      <c r="BWZ20" s="224"/>
      <c r="BXA20" s="224"/>
      <c r="BXB20" s="224"/>
      <c r="BXC20" s="224"/>
      <c r="BXD20" s="224"/>
      <c r="BXE20" s="224"/>
      <c r="BXF20" s="224"/>
      <c r="BXG20" s="224"/>
      <c r="BXH20" s="224"/>
      <c r="BXI20" s="224"/>
      <c r="BXJ20" s="224"/>
      <c r="BXK20" s="224"/>
      <c r="BXL20" s="224"/>
      <c r="BXM20" s="224"/>
      <c r="BXN20" s="224"/>
      <c r="BXO20" s="224"/>
      <c r="BXP20" s="224"/>
      <c r="BXQ20" s="224"/>
      <c r="BXR20" s="224"/>
      <c r="BXS20" s="224"/>
      <c r="BXT20" s="224"/>
      <c r="BXU20" s="224"/>
      <c r="BXV20" s="224"/>
      <c r="BXW20" s="224"/>
      <c r="BXX20" s="224"/>
      <c r="BXY20" s="224"/>
      <c r="BXZ20" s="224"/>
      <c r="BYA20" s="224"/>
      <c r="BYB20" s="224"/>
      <c r="BYC20" s="224"/>
      <c r="BYD20" s="224"/>
      <c r="BYE20" s="224"/>
      <c r="BYF20" s="224"/>
      <c r="BYG20" s="224"/>
      <c r="BYH20" s="224"/>
      <c r="BYI20" s="224"/>
      <c r="BYJ20" s="224"/>
      <c r="BYK20" s="224"/>
      <c r="BYL20" s="224"/>
      <c r="BYM20" s="224"/>
      <c r="BYN20" s="224"/>
      <c r="BYO20" s="224"/>
      <c r="BYP20" s="224"/>
      <c r="BYQ20" s="224"/>
      <c r="BYR20" s="224"/>
      <c r="BYS20" s="224"/>
      <c r="BYT20" s="224"/>
      <c r="BYU20" s="224"/>
      <c r="BYV20" s="224"/>
      <c r="BYW20" s="224"/>
      <c r="BYX20" s="224"/>
      <c r="BYY20" s="224"/>
      <c r="BYZ20" s="224"/>
      <c r="BZA20" s="224"/>
      <c r="BZB20" s="224"/>
      <c r="BZC20" s="224"/>
      <c r="BZD20" s="224"/>
      <c r="BZE20" s="224"/>
      <c r="BZF20" s="224"/>
      <c r="BZG20" s="224"/>
      <c r="BZH20" s="224"/>
      <c r="BZI20" s="224"/>
      <c r="BZJ20" s="224"/>
      <c r="BZK20" s="224"/>
      <c r="BZL20" s="224"/>
      <c r="BZM20" s="224"/>
      <c r="BZN20" s="224"/>
      <c r="BZO20" s="224"/>
      <c r="BZP20" s="224"/>
      <c r="BZQ20" s="224"/>
      <c r="BZR20" s="224"/>
      <c r="BZS20" s="224"/>
      <c r="BZT20" s="224"/>
      <c r="BZU20" s="224"/>
      <c r="BZV20" s="224"/>
      <c r="BZW20" s="224"/>
      <c r="BZX20" s="224"/>
      <c r="BZY20" s="224"/>
      <c r="BZZ20" s="224"/>
      <c r="CAA20" s="224"/>
      <c r="CAB20" s="224"/>
      <c r="CAC20" s="224"/>
      <c r="CAD20" s="224"/>
      <c r="CAE20" s="224"/>
      <c r="CAF20" s="224"/>
      <c r="CAG20" s="224"/>
      <c r="CAH20" s="224"/>
      <c r="CAI20" s="224"/>
      <c r="CAJ20" s="224"/>
      <c r="CAK20" s="224"/>
      <c r="CAL20" s="224"/>
      <c r="CAM20" s="224"/>
      <c r="CAN20" s="224"/>
      <c r="CAO20" s="224"/>
      <c r="CAP20" s="224"/>
      <c r="CAQ20" s="224"/>
      <c r="CAR20" s="224"/>
      <c r="CAS20" s="224"/>
      <c r="CAT20" s="224"/>
      <c r="CAU20" s="224"/>
      <c r="CAV20" s="224"/>
      <c r="CAW20" s="224"/>
      <c r="CAX20" s="224"/>
      <c r="CAY20" s="224"/>
      <c r="CAZ20" s="224"/>
      <c r="CBA20" s="224"/>
      <c r="CBB20" s="224"/>
      <c r="CBC20" s="224"/>
      <c r="CBD20" s="224"/>
      <c r="CBE20" s="224"/>
      <c r="CBF20" s="224"/>
      <c r="CBG20" s="224"/>
      <c r="CBH20" s="224"/>
      <c r="CBI20" s="224"/>
      <c r="CBJ20" s="224"/>
      <c r="CBK20" s="224"/>
      <c r="CBL20" s="224"/>
      <c r="CBM20" s="224"/>
      <c r="CBN20" s="224"/>
      <c r="CBO20" s="224"/>
      <c r="CBP20" s="224"/>
      <c r="CBQ20" s="224"/>
      <c r="CBR20" s="224"/>
      <c r="CBS20" s="224"/>
      <c r="CBT20" s="224"/>
      <c r="CBU20" s="224"/>
      <c r="CBV20" s="224"/>
      <c r="CBW20" s="224"/>
      <c r="CBX20" s="224"/>
      <c r="CBY20" s="224"/>
      <c r="CBZ20" s="224"/>
      <c r="CCA20" s="224"/>
      <c r="CCB20" s="224"/>
      <c r="CCC20" s="224"/>
      <c r="CCD20" s="224"/>
      <c r="CCE20" s="224"/>
      <c r="CCF20" s="224"/>
      <c r="CCG20" s="224"/>
      <c r="CCH20" s="224"/>
      <c r="CCI20" s="224"/>
      <c r="CCJ20" s="224"/>
      <c r="CCK20" s="224"/>
      <c r="CCL20" s="224"/>
      <c r="CCM20" s="224"/>
      <c r="CCN20" s="224"/>
      <c r="CCO20" s="224"/>
      <c r="CCP20" s="224"/>
      <c r="CCQ20" s="224"/>
      <c r="CCR20" s="224"/>
      <c r="CCS20" s="224"/>
      <c r="CCT20" s="224"/>
      <c r="CCU20" s="224"/>
      <c r="CCV20" s="224"/>
      <c r="CCW20" s="224"/>
      <c r="CCX20" s="224"/>
      <c r="CCY20" s="224"/>
      <c r="CCZ20" s="224"/>
      <c r="CDA20" s="224"/>
      <c r="CDB20" s="224"/>
      <c r="CDC20" s="224"/>
      <c r="CDD20" s="224"/>
      <c r="CDE20" s="224"/>
      <c r="CDF20" s="224"/>
      <c r="CDG20" s="224"/>
      <c r="CDH20" s="224"/>
      <c r="CDI20" s="224"/>
      <c r="CDJ20" s="224"/>
      <c r="CDK20" s="224"/>
      <c r="CDL20" s="224"/>
      <c r="CDM20" s="224"/>
      <c r="CDN20" s="224"/>
      <c r="CDO20" s="224"/>
      <c r="CDP20" s="224"/>
      <c r="CDQ20" s="224"/>
      <c r="CDR20" s="224"/>
      <c r="CDS20" s="224"/>
      <c r="CDT20" s="224"/>
      <c r="CDU20" s="224"/>
      <c r="CDV20" s="224"/>
      <c r="CDW20" s="224"/>
      <c r="CDX20" s="224"/>
      <c r="CDY20" s="224"/>
      <c r="CDZ20" s="224"/>
      <c r="CEA20" s="224"/>
      <c r="CEB20" s="224"/>
      <c r="CEC20" s="224"/>
      <c r="CED20" s="224"/>
      <c r="CEE20" s="224"/>
      <c r="CEF20" s="224"/>
      <c r="CEG20" s="224"/>
      <c r="CEH20" s="224"/>
      <c r="CEI20" s="224"/>
      <c r="CEJ20" s="224"/>
      <c r="CEK20" s="224"/>
      <c r="CEL20" s="224"/>
      <c r="CEM20" s="224"/>
      <c r="CEN20" s="224"/>
      <c r="CEO20" s="224"/>
      <c r="CEP20" s="224"/>
      <c r="CEQ20" s="224"/>
      <c r="CER20" s="224"/>
      <c r="CES20" s="224"/>
      <c r="CET20" s="224"/>
      <c r="CEU20" s="224"/>
      <c r="CEV20" s="224"/>
      <c r="CEW20" s="224"/>
      <c r="CEX20" s="224"/>
      <c r="CEY20" s="224"/>
      <c r="CEZ20" s="224"/>
      <c r="CFA20" s="224"/>
      <c r="CFB20" s="224"/>
      <c r="CFC20" s="224"/>
      <c r="CFD20" s="224"/>
      <c r="CFE20" s="224"/>
      <c r="CFF20" s="224"/>
      <c r="CFG20" s="224"/>
      <c r="CFH20" s="224"/>
      <c r="CFI20" s="224"/>
      <c r="CFJ20" s="224"/>
      <c r="CFK20" s="224"/>
      <c r="CFL20" s="224"/>
      <c r="CFM20" s="224"/>
      <c r="CFN20" s="224"/>
      <c r="CFO20" s="224"/>
      <c r="CFP20" s="224"/>
      <c r="CFQ20" s="224"/>
      <c r="CFR20" s="224"/>
      <c r="CFS20" s="224"/>
      <c r="CFT20" s="224"/>
      <c r="CFU20" s="224"/>
      <c r="CFV20" s="224"/>
      <c r="CFW20" s="224"/>
      <c r="CFX20" s="224"/>
      <c r="CFY20" s="224"/>
      <c r="CFZ20" s="224"/>
      <c r="CGA20" s="224"/>
      <c r="CGB20" s="224"/>
      <c r="CGC20" s="224"/>
      <c r="CGD20" s="224"/>
      <c r="CGE20" s="224"/>
      <c r="CGF20" s="224"/>
      <c r="CGG20" s="224"/>
      <c r="CGH20" s="224"/>
      <c r="CGI20" s="224"/>
      <c r="CGJ20" s="224"/>
      <c r="CGK20" s="224"/>
      <c r="CGL20" s="224"/>
      <c r="CGM20" s="224"/>
      <c r="CGN20" s="224"/>
      <c r="CGO20" s="224"/>
      <c r="CGP20" s="224"/>
      <c r="CGQ20" s="224"/>
      <c r="CGR20" s="224"/>
      <c r="CGS20" s="224"/>
      <c r="CGT20" s="224"/>
      <c r="CGU20" s="224"/>
      <c r="CGV20" s="224"/>
      <c r="CGW20" s="224"/>
      <c r="CGX20" s="224"/>
      <c r="CGY20" s="224"/>
      <c r="CGZ20" s="224"/>
      <c r="CHA20" s="224"/>
      <c r="CHB20" s="224"/>
      <c r="CHC20" s="224"/>
      <c r="CHD20" s="224"/>
      <c r="CHE20" s="224"/>
      <c r="CHF20" s="224"/>
      <c r="CHG20" s="224"/>
      <c r="CHH20" s="224"/>
      <c r="CHI20" s="224"/>
      <c r="CHJ20" s="224"/>
      <c r="CHK20" s="224"/>
      <c r="CHL20" s="224"/>
      <c r="CHM20" s="224"/>
      <c r="CHN20" s="224"/>
      <c r="CHO20" s="224"/>
      <c r="CHP20" s="224"/>
      <c r="CHQ20" s="224"/>
      <c r="CHR20" s="224"/>
      <c r="CHS20" s="224"/>
      <c r="CHT20" s="224"/>
      <c r="CHU20" s="224"/>
      <c r="CHV20" s="224"/>
      <c r="CHW20" s="224"/>
      <c r="CHX20" s="224"/>
      <c r="CHY20" s="224"/>
      <c r="CHZ20" s="224"/>
      <c r="CIA20" s="224"/>
      <c r="CIB20" s="224"/>
      <c r="CIC20" s="224"/>
      <c r="CID20" s="224"/>
      <c r="CIE20" s="224"/>
      <c r="CIF20" s="224"/>
      <c r="CIG20" s="224"/>
      <c r="CIH20" s="224"/>
      <c r="CII20" s="224"/>
      <c r="CIJ20" s="224"/>
      <c r="CIK20" s="224"/>
      <c r="CIL20" s="224"/>
      <c r="CIM20" s="224"/>
      <c r="CIN20" s="224"/>
      <c r="CIO20" s="224"/>
      <c r="CIP20" s="224"/>
      <c r="CIQ20" s="224"/>
      <c r="CIR20" s="224"/>
      <c r="CIS20" s="224"/>
      <c r="CIT20" s="224"/>
      <c r="CIU20" s="224"/>
      <c r="CIV20" s="224"/>
      <c r="CIW20" s="224"/>
      <c r="CIX20" s="224"/>
      <c r="CIY20" s="224"/>
      <c r="CIZ20" s="224"/>
      <c r="CJA20" s="224"/>
      <c r="CJB20" s="224"/>
      <c r="CJC20" s="224"/>
      <c r="CJD20" s="224"/>
      <c r="CJE20" s="224"/>
      <c r="CJF20" s="224"/>
      <c r="CJG20" s="224"/>
      <c r="CJH20" s="224"/>
      <c r="CJI20" s="224"/>
      <c r="CJJ20" s="224"/>
      <c r="CJK20" s="224"/>
      <c r="CJL20" s="224"/>
      <c r="CJM20" s="224"/>
      <c r="CJN20" s="224"/>
      <c r="CJO20" s="224"/>
      <c r="CJP20" s="224"/>
      <c r="CJQ20" s="224"/>
      <c r="CJR20" s="224"/>
      <c r="CJS20" s="224"/>
      <c r="CJT20" s="224"/>
      <c r="CJU20" s="224"/>
      <c r="CJV20" s="224"/>
      <c r="CJW20" s="224"/>
      <c r="CJX20" s="224"/>
      <c r="CJY20" s="224"/>
      <c r="CJZ20" s="224"/>
      <c r="CKA20" s="224"/>
      <c r="CKB20" s="224"/>
      <c r="CKC20" s="224"/>
      <c r="CKD20" s="224"/>
      <c r="CKE20" s="224"/>
      <c r="CKF20" s="224"/>
      <c r="CKG20" s="224"/>
      <c r="CKH20" s="224"/>
      <c r="CKI20" s="224"/>
      <c r="CKJ20" s="224"/>
      <c r="CKK20" s="224"/>
      <c r="CKL20" s="224"/>
      <c r="CKM20" s="224"/>
      <c r="CKN20" s="224"/>
      <c r="CKO20" s="224"/>
      <c r="CKP20" s="224"/>
      <c r="CKQ20" s="224"/>
      <c r="CKR20" s="224"/>
      <c r="CKS20" s="224"/>
      <c r="CKT20" s="224"/>
      <c r="CKU20" s="224"/>
      <c r="CKV20" s="224"/>
      <c r="CKW20" s="224"/>
      <c r="CKX20" s="224"/>
      <c r="CKY20" s="224"/>
      <c r="CKZ20" s="224"/>
      <c r="CLA20" s="224"/>
      <c r="CLB20" s="224"/>
      <c r="CLC20" s="224"/>
      <c r="CLD20" s="224"/>
      <c r="CLE20" s="224"/>
      <c r="CLF20" s="224"/>
      <c r="CLG20" s="224"/>
      <c r="CLH20" s="224"/>
      <c r="CLI20" s="224"/>
      <c r="CLJ20" s="224"/>
      <c r="CLK20" s="224"/>
      <c r="CLL20" s="224"/>
      <c r="CLM20" s="224"/>
      <c r="CLN20" s="224"/>
      <c r="CLO20" s="224"/>
      <c r="CLP20" s="224"/>
      <c r="CLQ20" s="224"/>
      <c r="CLR20" s="224"/>
      <c r="CLS20" s="224"/>
      <c r="CLT20" s="224"/>
      <c r="CLU20" s="224"/>
      <c r="CLV20" s="224"/>
      <c r="CLW20" s="224"/>
      <c r="CLX20" s="224"/>
      <c r="CLY20" s="224"/>
      <c r="CLZ20" s="224"/>
      <c r="CMA20" s="224"/>
      <c r="CMB20" s="224"/>
      <c r="CMC20" s="224"/>
      <c r="CMD20" s="224"/>
      <c r="CME20" s="224"/>
      <c r="CMF20" s="224"/>
      <c r="CMG20" s="224"/>
      <c r="CMH20" s="224"/>
      <c r="CMI20" s="224"/>
      <c r="CMJ20" s="224"/>
      <c r="CMK20" s="224"/>
      <c r="CML20" s="224"/>
      <c r="CMM20" s="224"/>
      <c r="CMN20" s="224"/>
      <c r="CMO20" s="224"/>
      <c r="CMP20" s="224"/>
      <c r="CMQ20" s="224"/>
      <c r="CMR20" s="224"/>
      <c r="CMS20" s="224"/>
      <c r="CMT20" s="224"/>
      <c r="CMU20" s="224"/>
      <c r="CMV20" s="224"/>
      <c r="CMW20" s="224"/>
      <c r="CMX20" s="224"/>
      <c r="CMY20" s="224"/>
      <c r="CMZ20" s="224"/>
      <c r="CNA20" s="224"/>
      <c r="CNB20" s="224"/>
      <c r="CNC20" s="224"/>
      <c r="CND20" s="224"/>
      <c r="CNE20" s="224"/>
      <c r="CNF20" s="224"/>
      <c r="CNG20" s="224"/>
      <c r="CNH20" s="224"/>
      <c r="CNI20" s="224"/>
      <c r="CNJ20" s="224"/>
      <c r="CNK20" s="224"/>
      <c r="CNL20" s="224"/>
      <c r="CNM20" s="224"/>
      <c r="CNN20" s="224"/>
      <c r="CNO20" s="224"/>
      <c r="CNP20" s="224"/>
      <c r="CNQ20" s="224"/>
      <c r="CNR20" s="224"/>
      <c r="CNS20" s="224"/>
      <c r="CNT20" s="224"/>
      <c r="CNU20" s="224"/>
      <c r="CNV20" s="224"/>
      <c r="CNW20" s="224"/>
      <c r="CNX20" s="224"/>
      <c r="CNY20" s="224"/>
      <c r="CNZ20" s="224"/>
      <c r="COA20" s="224"/>
      <c r="COB20" s="224"/>
      <c r="COC20" s="224"/>
      <c r="COD20" s="224"/>
      <c r="COE20" s="224"/>
      <c r="COF20" s="224"/>
      <c r="COG20" s="224"/>
      <c r="COH20" s="224"/>
      <c r="COI20" s="224"/>
      <c r="COJ20" s="224"/>
      <c r="COK20" s="224"/>
      <c r="COL20" s="224"/>
      <c r="COM20" s="224"/>
      <c r="CON20" s="224"/>
      <c r="COO20" s="224"/>
      <c r="COP20" s="224"/>
      <c r="COQ20" s="224"/>
      <c r="COR20" s="224"/>
      <c r="COS20" s="224"/>
      <c r="COT20" s="224"/>
      <c r="COU20" s="224"/>
      <c r="COV20" s="224"/>
      <c r="COW20" s="224"/>
      <c r="COX20" s="224"/>
      <c r="COY20" s="224"/>
      <c r="COZ20" s="224"/>
      <c r="CPA20" s="224"/>
      <c r="CPB20" s="224"/>
      <c r="CPC20" s="224"/>
      <c r="CPD20" s="224"/>
      <c r="CPE20" s="224"/>
      <c r="CPF20" s="224"/>
      <c r="CPG20" s="224"/>
      <c r="CPH20" s="224"/>
      <c r="CPI20" s="224"/>
      <c r="CPJ20" s="224"/>
      <c r="CPK20" s="224"/>
      <c r="CPL20" s="224"/>
      <c r="CPM20" s="224"/>
      <c r="CPN20" s="224"/>
      <c r="CPO20" s="224"/>
      <c r="CPP20" s="224"/>
      <c r="CPQ20" s="224"/>
      <c r="CPR20" s="224"/>
      <c r="CPS20" s="224"/>
      <c r="CPT20" s="224"/>
      <c r="CPU20" s="224"/>
      <c r="CPV20" s="224"/>
      <c r="CPW20" s="224"/>
      <c r="CPX20" s="224"/>
      <c r="CPY20" s="224"/>
      <c r="CPZ20" s="224"/>
      <c r="CQA20" s="224"/>
      <c r="CQB20" s="224"/>
      <c r="CQC20" s="224"/>
      <c r="CQD20" s="224"/>
      <c r="CQE20" s="224"/>
      <c r="CQF20" s="224"/>
      <c r="CQG20" s="224"/>
      <c r="CQH20" s="224"/>
      <c r="CQI20" s="224"/>
      <c r="CQJ20" s="224"/>
      <c r="CQK20" s="224"/>
      <c r="CQL20" s="224"/>
      <c r="CQM20" s="224"/>
      <c r="CQN20" s="224"/>
      <c r="CQO20" s="224"/>
      <c r="CQP20" s="224"/>
      <c r="CQQ20" s="224"/>
      <c r="CQR20" s="224"/>
      <c r="CQS20" s="224"/>
      <c r="CQT20" s="224"/>
      <c r="CQU20" s="224"/>
      <c r="CQV20" s="224"/>
      <c r="CQW20" s="224"/>
      <c r="CQX20" s="224"/>
      <c r="CQY20" s="224"/>
      <c r="CQZ20" s="224"/>
      <c r="CRA20" s="224"/>
      <c r="CRB20" s="224"/>
      <c r="CRC20" s="224"/>
      <c r="CRD20" s="224"/>
      <c r="CRE20" s="224"/>
      <c r="CRF20" s="224"/>
      <c r="CRG20" s="224"/>
      <c r="CRH20" s="224"/>
      <c r="CRI20" s="224"/>
      <c r="CRJ20" s="224"/>
      <c r="CRK20" s="224"/>
      <c r="CRL20" s="224"/>
      <c r="CRM20" s="224"/>
      <c r="CRN20" s="224"/>
      <c r="CRO20" s="224"/>
      <c r="CRP20" s="224"/>
      <c r="CRQ20" s="224"/>
      <c r="CRR20" s="224"/>
      <c r="CRS20" s="224"/>
      <c r="CRT20" s="224"/>
      <c r="CRU20" s="224"/>
      <c r="CRV20" s="224"/>
      <c r="CRW20" s="224"/>
      <c r="CRX20" s="224"/>
      <c r="CRY20" s="224"/>
      <c r="CRZ20" s="224"/>
      <c r="CSA20" s="224"/>
      <c r="CSB20" s="224"/>
      <c r="CSC20" s="224"/>
      <c r="CSD20" s="224"/>
      <c r="CSE20" s="224"/>
      <c r="CSF20" s="224"/>
      <c r="CSG20" s="224"/>
      <c r="CSH20" s="224"/>
      <c r="CSI20" s="224"/>
      <c r="CSJ20" s="224"/>
      <c r="CSK20" s="224"/>
      <c r="CSL20" s="224"/>
      <c r="CSM20" s="224"/>
      <c r="CSN20" s="224"/>
      <c r="CSO20" s="224"/>
      <c r="CSP20" s="224"/>
      <c r="CSQ20" s="224"/>
      <c r="CSR20" s="224"/>
      <c r="CSS20" s="224"/>
      <c r="CST20" s="224"/>
      <c r="CSU20" s="224"/>
      <c r="CSV20" s="224"/>
      <c r="CSW20" s="224"/>
      <c r="CSX20" s="224"/>
      <c r="CSY20" s="224"/>
      <c r="CSZ20" s="224"/>
      <c r="CTA20" s="224"/>
      <c r="CTB20" s="224"/>
      <c r="CTC20" s="224"/>
      <c r="CTD20" s="224"/>
      <c r="CTE20" s="224"/>
      <c r="CTF20" s="224"/>
      <c r="CTG20" s="224"/>
      <c r="CTH20" s="224"/>
      <c r="CTI20" s="224"/>
      <c r="CTJ20" s="224"/>
      <c r="CTK20" s="224"/>
      <c r="CTL20" s="224"/>
      <c r="CTM20" s="224"/>
      <c r="CTN20" s="224"/>
      <c r="CTO20" s="224"/>
      <c r="CTP20" s="224"/>
      <c r="CTQ20" s="224"/>
      <c r="CTR20" s="224"/>
      <c r="CTS20" s="224"/>
      <c r="CTT20" s="224"/>
      <c r="CTU20" s="224"/>
      <c r="CTV20" s="224"/>
      <c r="CTW20" s="224"/>
      <c r="CTX20" s="224"/>
      <c r="CTY20" s="224"/>
      <c r="CTZ20" s="224"/>
      <c r="CUA20" s="224"/>
    </row>
    <row r="21" spans="1:2575" s="165" customFormat="1" ht="10.35" customHeight="1">
      <c r="A21" s="225" t="s">
        <v>29</v>
      </c>
      <c r="B21" s="218">
        <f t="shared" ref="B21:E21" si="1">B4</f>
        <v>46017</v>
      </c>
      <c r="C21" s="218">
        <f t="shared" si="1"/>
        <v>46018</v>
      </c>
      <c r="D21" s="218">
        <f t="shared" si="1"/>
        <v>46019</v>
      </c>
      <c r="E21" s="218">
        <f t="shared" si="1"/>
        <v>46020</v>
      </c>
    </row>
    <row r="22" spans="1:2575" s="165" customFormat="1" ht="20.100000000000001" customHeight="1">
      <c r="A22" s="151"/>
      <c r="B22" s="218">
        <f t="shared" ref="B22:E22" si="2">B5</f>
        <v>46017</v>
      </c>
      <c r="C22" s="218">
        <f t="shared" si="2"/>
        <v>46018</v>
      </c>
      <c r="D22" s="218">
        <f t="shared" si="2"/>
        <v>46019</v>
      </c>
      <c r="E22" s="218">
        <f t="shared" si="2"/>
        <v>46020</v>
      </c>
    </row>
    <row r="23" spans="1:2575" s="165" customFormat="1" ht="10.35" customHeight="1">
      <c r="A23" s="39" t="s">
        <v>4</v>
      </c>
    </row>
    <row r="24" spans="1:2575" s="165" customFormat="1" ht="10.35" customHeight="1">
      <c r="A24" s="40">
        <v>1</v>
      </c>
      <c r="B24" s="39">
        <f t="shared" ref="B24:E24" si="3">ROUNDUP(B7*0.85,)</f>
        <v>13175</v>
      </c>
      <c r="C24" s="39">
        <f t="shared" si="3"/>
        <v>13175</v>
      </c>
      <c r="D24" s="39">
        <f t="shared" si="3"/>
        <v>14535</v>
      </c>
      <c r="E24" s="39">
        <f t="shared" si="3"/>
        <v>17510</v>
      </c>
    </row>
    <row r="25" spans="1:2575" s="165" customFormat="1" ht="10.35" customHeight="1">
      <c r="A25" s="39" t="s">
        <v>5</v>
      </c>
      <c r="B25" s="39"/>
      <c r="C25" s="39"/>
      <c r="D25" s="39"/>
      <c r="E25" s="39"/>
    </row>
    <row r="26" spans="1:2575" s="165" customFormat="1" ht="10.35" customHeight="1">
      <c r="A26" s="40">
        <v>1</v>
      </c>
      <c r="B26" s="39">
        <f t="shared" ref="B26:E26" si="4">ROUNDUP(B9*0.85,)</f>
        <v>14025</v>
      </c>
      <c r="C26" s="39">
        <f t="shared" si="4"/>
        <v>14025</v>
      </c>
      <c r="D26" s="39">
        <f t="shared" si="4"/>
        <v>15385</v>
      </c>
      <c r="E26" s="39">
        <f t="shared" si="4"/>
        <v>18360</v>
      </c>
    </row>
    <row r="27" spans="1:2575" s="165" customFormat="1" ht="10.35" customHeight="1">
      <c r="A27" s="39" t="s">
        <v>6</v>
      </c>
      <c r="B27" s="39"/>
      <c r="C27" s="39"/>
      <c r="D27" s="39"/>
      <c r="E27" s="39"/>
    </row>
    <row r="28" spans="1:2575" s="165" customFormat="1" ht="10.35" customHeight="1">
      <c r="A28" s="40">
        <v>1</v>
      </c>
      <c r="B28" s="39">
        <f t="shared" ref="B28:E28" si="5">ROUNDUP(B11*0.85,)</f>
        <v>14875</v>
      </c>
      <c r="C28" s="39">
        <f t="shared" si="5"/>
        <v>14875</v>
      </c>
      <c r="D28" s="39">
        <f t="shared" si="5"/>
        <v>16235</v>
      </c>
      <c r="E28" s="39">
        <f t="shared" si="5"/>
        <v>19210</v>
      </c>
    </row>
    <row r="29" spans="1:2575" s="165" customFormat="1" ht="10.35" customHeight="1">
      <c r="A29" s="39" t="s">
        <v>7</v>
      </c>
      <c r="B29" s="39"/>
      <c r="C29" s="39"/>
      <c r="D29" s="39"/>
      <c r="E29" s="39"/>
    </row>
    <row r="30" spans="1:2575" s="165" customFormat="1" ht="10.35" customHeight="1">
      <c r="A30" s="40">
        <v>1</v>
      </c>
      <c r="B30" s="39">
        <f t="shared" ref="B30:E30" si="6">ROUNDUP(B13*0.85,)</f>
        <v>15725</v>
      </c>
      <c r="C30" s="39">
        <f t="shared" si="6"/>
        <v>15725</v>
      </c>
      <c r="D30" s="39">
        <f t="shared" si="6"/>
        <v>17085</v>
      </c>
      <c r="E30" s="39">
        <f t="shared" si="6"/>
        <v>20910</v>
      </c>
    </row>
    <row r="31" spans="1:2575" s="165" customFormat="1" ht="10.35" customHeight="1">
      <c r="A31" s="93" t="s">
        <v>57</v>
      </c>
      <c r="B31" s="39"/>
      <c r="C31" s="39"/>
      <c r="D31" s="39"/>
      <c r="E31" s="39"/>
    </row>
    <row r="32" spans="1:2575" s="165" customFormat="1" ht="10.35" customHeight="1">
      <c r="A32" s="40">
        <v>1</v>
      </c>
      <c r="B32" s="39">
        <f t="shared" ref="B32:E32" si="7">B26</f>
        <v>14025</v>
      </c>
      <c r="C32" s="39">
        <f t="shared" si="7"/>
        <v>14025</v>
      </c>
      <c r="D32" s="39">
        <f t="shared" si="7"/>
        <v>15385</v>
      </c>
      <c r="E32" s="39">
        <f t="shared" si="7"/>
        <v>18360</v>
      </c>
    </row>
    <row r="33" spans="1:2575" s="165" customFormat="1" ht="10.35" customHeight="1">
      <c r="A33" s="39" t="s">
        <v>9</v>
      </c>
      <c r="B33" s="39"/>
      <c r="C33" s="39"/>
      <c r="D33" s="39"/>
      <c r="E33" s="39"/>
    </row>
    <row r="34" spans="1:2575" s="165" customFormat="1" ht="10.35" customHeight="1">
      <c r="A34" s="40">
        <v>1</v>
      </c>
      <c r="B34" s="39">
        <f t="shared" ref="B34:E34" si="8">ROUNDUP(B17*0.85,)</f>
        <v>16575</v>
      </c>
      <c r="C34" s="39">
        <f t="shared" si="8"/>
        <v>16575</v>
      </c>
      <c r="D34" s="39">
        <f t="shared" si="8"/>
        <v>17935</v>
      </c>
      <c r="E34" s="39">
        <f t="shared" si="8"/>
        <v>24310</v>
      </c>
    </row>
    <row r="35" spans="1:2575" s="165" customFormat="1" ht="10.35" customHeight="1">
      <c r="A35" s="39" t="s">
        <v>10</v>
      </c>
      <c r="B35" s="39"/>
      <c r="C35" s="39"/>
      <c r="D35" s="39"/>
      <c r="E35" s="39"/>
    </row>
    <row r="36" spans="1:2575" s="165" customFormat="1" ht="10.35" customHeight="1">
      <c r="A36" s="40">
        <v>1</v>
      </c>
      <c r="B36" s="39">
        <f t="shared" ref="B36:E36" si="9">ROUNDUP(B19*0.85,)</f>
        <v>25925</v>
      </c>
      <c r="C36" s="39">
        <f t="shared" si="9"/>
        <v>25925</v>
      </c>
      <c r="D36" s="39">
        <f t="shared" si="9"/>
        <v>27285</v>
      </c>
      <c r="E36" s="39">
        <f t="shared" si="9"/>
        <v>43010</v>
      </c>
    </row>
    <row r="37" spans="1:2575" s="165" customFormat="1" ht="10.35" customHeight="1">
      <c r="A37" s="147"/>
      <c r="B37" s="224"/>
      <c r="C37" s="224"/>
      <c r="D37" s="224"/>
      <c r="E37" s="224"/>
      <c r="F37" s="224"/>
      <c r="G37" s="224"/>
      <c r="H37" s="224"/>
      <c r="I37" s="224"/>
      <c r="J37" s="224"/>
      <c r="K37" s="224"/>
      <c r="L37" s="224"/>
      <c r="M37" s="224"/>
      <c r="N37" s="224"/>
      <c r="O37" s="224"/>
      <c r="P37" s="224"/>
      <c r="Q37" s="224"/>
      <c r="R37" s="224"/>
      <c r="S37" s="224"/>
      <c r="T37" s="224"/>
      <c r="U37" s="224"/>
      <c r="V37" s="224"/>
      <c r="W37" s="224"/>
      <c r="X37" s="224"/>
      <c r="Y37" s="224"/>
      <c r="Z37" s="224"/>
      <c r="AA37" s="224"/>
      <c r="AB37" s="224"/>
      <c r="AC37" s="224"/>
      <c r="AD37" s="224"/>
      <c r="AE37" s="224"/>
      <c r="AF37" s="224"/>
      <c r="AG37" s="224"/>
      <c r="AH37" s="224"/>
      <c r="AI37" s="224"/>
      <c r="AJ37" s="224"/>
      <c r="AK37" s="224"/>
      <c r="AL37" s="224"/>
      <c r="AM37" s="224"/>
      <c r="AN37" s="224"/>
      <c r="AO37" s="224"/>
      <c r="AP37" s="224"/>
      <c r="AQ37" s="224"/>
      <c r="AR37" s="224"/>
      <c r="AS37" s="224"/>
      <c r="AT37" s="224"/>
      <c r="AU37" s="224"/>
      <c r="AV37" s="224"/>
      <c r="AW37" s="224"/>
      <c r="AX37" s="224"/>
      <c r="AY37" s="224"/>
      <c r="AZ37" s="224"/>
      <c r="BA37" s="224"/>
      <c r="BB37" s="224"/>
      <c r="BC37" s="224"/>
      <c r="BD37" s="224"/>
      <c r="BE37" s="224"/>
      <c r="BF37" s="224"/>
      <c r="BG37" s="224"/>
      <c r="BH37" s="224"/>
      <c r="BI37" s="224"/>
      <c r="BJ37" s="224"/>
      <c r="BK37" s="224"/>
      <c r="BL37" s="224"/>
      <c r="BM37" s="224"/>
      <c r="BN37" s="224"/>
      <c r="BO37" s="224"/>
      <c r="BP37" s="224"/>
      <c r="BQ37" s="224"/>
      <c r="BR37" s="224"/>
      <c r="BS37" s="224"/>
      <c r="BT37" s="224"/>
      <c r="BU37" s="224"/>
      <c r="BV37" s="224"/>
      <c r="BW37" s="224"/>
      <c r="BX37" s="224"/>
      <c r="BY37" s="224"/>
      <c r="BZ37" s="224"/>
      <c r="CA37" s="224"/>
      <c r="CB37" s="224"/>
      <c r="CC37" s="224"/>
      <c r="CD37" s="224"/>
      <c r="CE37" s="224"/>
      <c r="CF37" s="224"/>
      <c r="CG37" s="224"/>
      <c r="CH37" s="224"/>
      <c r="CI37" s="224"/>
      <c r="CJ37" s="224"/>
      <c r="CK37" s="224"/>
      <c r="CL37" s="224"/>
      <c r="CM37" s="224"/>
      <c r="CN37" s="224"/>
      <c r="CO37" s="224"/>
      <c r="CP37" s="224"/>
      <c r="CQ37" s="224"/>
      <c r="CR37" s="224"/>
      <c r="CS37" s="224"/>
      <c r="CT37" s="224"/>
      <c r="CU37" s="224"/>
      <c r="CV37" s="224"/>
      <c r="CW37" s="224"/>
      <c r="CX37" s="224"/>
      <c r="CY37" s="224"/>
      <c r="CZ37" s="224"/>
      <c r="DA37" s="224"/>
      <c r="DB37" s="224"/>
      <c r="DC37" s="224"/>
      <c r="DD37" s="224"/>
      <c r="DE37" s="224"/>
      <c r="DF37" s="224"/>
      <c r="DG37" s="224"/>
      <c r="DH37" s="224"/>
      <c r="DI37" s="224"/>
      <c r="DJ37" s="224"/>
      <c r="DK37" s="224"/>
      <c r="DL37" s="224"/>
      <c r="DM37" s="224"/>
      <c r="DN37" s="224"/>
      <c r="DO37" s="224"/>
      <c r="DP37" s="224"/>
      <c r="DQ37" s="224"/>
      <c r="DR37" s="224"/>
      <c r="DS37" s="224"/>
      <c r="DT37" s="224"/>
      <c r="DU37" s="224"/>
      <c r="DV37" s="224"/>
      <c r="DW37" s="224"/>
      <c r="DX37" s="224"/>
      <c r="DY37" s="224"/>
      <c r="DZ37" s="224"/>
      <c r="EA37" s="224"/>
      <c r="EB37" s="224"/>
      <c r="EC37" s="224"/>
      <c r="ED37" s="224"/>
      <c r="EE37" s="224"/>
      <c r="EF37" s="224"/>
      <c r="EG37" s="224"/>
      <c r="EH37" s="224"/>
      <c r="EI37" s="224"/>
      <c r="EJ37" s="224"/>
      <c r="EK37" s="224"/>
      <c r="EL37" s="224"/>
      <c r="EM37" s="224"/>
      <c r="EN37" s="224"/>
      <c r="EO37" s="224"/>
      <c r="EP37" s="224"/>
      <c r="EQ37" s="224"/>
      <c r="ER37" s="224"/>
      <c r="ES37" s="224"/>
      <c r="ET37" s="224"/>
      <c r="EU37" s="224"/>
      <c r="EV37" s="224"/>
      <c r="EW37" s="224"/>
      <c r="EX37" s="224"/>
      <c r="EY37" s="224"/>
      <c r="EZ37" s="224"/>
      <c r="FA37" s="224"/>
      <c r="FB37" s="224"/>
      <c r="FC37" s="224"/>
      <c r="FD37" s="224"/>
      <c r="FE37" s="224"/>
      <c r="FF37" s="224"/>
      <c r="FG37" s="224"/>
      <c r="FH37" s="224"/>
      <c r="FI37" s="224"/>
      <c r="FJ37" s="224"/>
      <c r="FK37" s="224"/>
      <c r="FL37" s="224"/>
      <c r="FM37" s="224"/>
      <c r="FN37" s="224"/>
      <c r="FO37" s="224"/>
      <c r="FP37" s="224"/>
      <c r="FQ37" s="224"/>
      <c r="FR37" s="224"/>
      <c r="FS37" s="224"/>
      <c r="FT37" s="224"/>
      <c r="FU37" s="224"/>
      <c r="FV37" s="224"/>
      <c r="FW37" s="224"/>
      <c r="FX37" s="224"/>
      <c r="FY37" s="224"/>
      <c r="FZ37" s="224"/>
      <c r="GA37" s="224"/>
      <c r="GB37" s="224"/>
      <c r="GC37" s="224"/>
      <c r="GD37" s="224"/>
      <c r="GE37" s="224"/>
      <c r="GF37" s="224"/>
      <c r="GG37" s="224"/>
      <c r="GH37" s="224"/>
      <c r="GI37" s="224"/>
      <c r="GJ37" s="224"/>
      <c r="GK37" s="224"/>
      <c r="GL37" s="224"/>
      <c r="GM37" s="224"/>
      <c r="GN37" s="224"/>
      <c r="GO37" s="224"/>
      <c r="GP37" s="224"/>
      <c r="GQ37" s="224"/>
      <c r="GR37" s="224"/>
      <c r="GS37" s="224"/>
      <c r="GT37" s="224"/>
      <c r="GU37" s="224"/>
      <c r="GV37" s="224"/>
      <c r="GW37" s="224"/>
      <c r="GX37" s="224"/>
      <c r="GY37" s="224"/>
      <c r="GZ37" s="224"/>
      <c r="HA37" s="224"/>
      <c r="HB37" s="224"/>
      <c r="HC37" s="224"/>
      <c r="HD37" s="224"/>
      <c r="HE37" s="224"/>
      <c r="HF37" s="224"/>
      <c r="HG37" s="224"/>
      <c r="HH37" s="224"/>
      <c r="HI37" s="224"/>
      <c r="HJ37" s="224"/>
      <c r="HK37" s="224"/>
      <c r="HL37" s="224"/>
      <c r="HM37" s="224"/>
      <c r="HN37" s="224"/>
      <c r="HO37" s="224"/>
      <c r="HP37" s="224"/>
      <c r="HQ37" s="224"/>
      <c r="HR37" s="224"/>
      <c r="HS37" s="224"/>
      <c r="HT37" s="224"/>
      <c r="HU37" s="224"/>
      <c r="HV37" s="224"/>
      <c r="HW37" s="224"/>
      <c r="HX37" s="224"/>
      <c r="HY37" s="224"/>
      <c r="HZ37" s="224"/>
      <c r="IA37" s="224"/>
      <c r="IB37" s="224"/>
      <c r="IC37" s="224"/>
      <c r="ID37" s="224"/>
      <c r="IE37" s="224"/>
      <c r="IF37" s="224"/>
      <c r="IG37" s="224"/>
      <c r="IH37" s="224"/>
      <c r="II37" s="224"/>
      <c r="IJ37" s="224"/>
      <c r="IK37" s="224"/>
      <c r="IL37" s="224"/>
      <c r="IM37" s="224"/>
      <c r="IN37" s="224"/>
      <c r="IO37" s="224"/>
      <c r="IP37" s="224"/>
      <c r="IQ37" s="224"/>
      <c r="IR37" s="224"/>
      <c r="IS37" s="224"/>
      <c r="IT37" s="224"/>
      <c r="IU37" s="224"/>
      <c r="IV37" s="224"/>
      <c r="IW37" s="224"/>
      <c r="IX37" s="224"/>
      <c r="IY37" s="224"/>
      <c r="IZ37" s="224"/>
      <c r="JA37" s="224"/>
      <c r="JB37" s="224"/>
      <c r="JC37" s="224"/>
      <c r="JD37" s="224"/>
      <c r="JE37" s="224"/>
      <c r="JF37" s="224"/>
      <c r="JG37" s="224"/>
      <c r="JH37" s="224"/>
      <c r="JI37" s="224"/>
      <c r="JJ37" s="224"/>
      <c r="JK37" s="224"/>
      <c r="JL37" s="224"/>
      <c r="JM37" s="224"/>
      <c r="JN37" s="224"/>
      <c r="JO37" s="224"/>
      <c r="JP37" s="224"/>
      <c r="JQ37" s="224"/>
      <c r="JR37" s="224"/>
      <c r="JS37" s="224"/>
      <c r="JT37" s="224"/>
      <c r="JU37" s="224"/>
      <c r="JV37" s="224"/>
      <c r="JW37" s="224"/>
      <c r="JX37" s="224"/>
      <c r="JY37" s="224"/>
      <c r="JZ37" s="224"/>
      <c r="KA37" s="224"/>
      <c r="KB37" s="224"/>
      <c r="KC37" s="224"/>
      <c r="KD37" s="224"/>
      <c r="KE37" s="224"/>
      <c r="KF37" s="224"/>
      <c r="KG37" s="224"/>
      <c r="KH37" s="224"/>
      <c r="KI37" s="224"/>
      <c r="KJ37" s="224"/>
      <c r="KK37" s="224"/>
      <c r="KL37" s="224"/>
      <c r="KM37" s="224"/>
      <c r="KN37" s="224"/>
      <c r="KO37" s="224"/>
      <c r="KP37" s="224"/>
      <c r="KQ37" s="224"/>
      <c r="KR37" s="224"/>
      <c r="KS37" s="224"/>
      <c r="KT37" s="224"/>
      <c r="KU37" s="224"/>
      <c r="KV37" s="224"/>
      <c r="KW37" s="224"/>
      <c r="KX37" s="224"/>
      <c r="KY37" s="224"/>
      <c r="KZ37" s="224"/>
      <c r="LA37" s="224"/>
      <c r="LB37" s="224"/>
      <c r="LC37" s="224"/>
      <c r="LD37" s="224"/>
      <c r="LE37" s="224"/>
      <c r="LF37" s="224"/>
      <c r="LG37" s="224"/>
      <c r="LH37" s="224"/>
      <c r="LI37" s="224"/>
      <c r="LJ37" s="224"/>
      <c r="LK37" s="224"/>
      <c r="LL37" s="224"/>
      <c r="LM37" s="224"/>
      <c r="LN37" s="224"/>
      <c r="LO37" s="224"/>
      <c r="LP37" s="224"/>
      <c r="LQ37" s="224"/>
      <c r="LR37" s="224"/>
      <c r="LS37" s="224"/>
      <c r="LT37" s="224"/>
      <c r="LU37" s="224"/>
      <c r="LV37" s="224"/>
      <c r="LW37" s="224"/>
      <c r="LX37" s="224"/>
      <c r="LY37" s="224"/>
      <c r="LZ37" s="224"/>
      <c r="MA37" s="224"/>
      <c r="MB37" s="224"/>
      <c r="MC37" s="224"/>
      <c r="MD37" s="224"/>
      <c r="ME37" s="224"/>
      <c r="MF37" s="224"/>
      <c r="MG37" s="224"/>
      <c r="MH37" s="224"/>
      <c r="MI37" s="224"/>
      <c r="MJ37" s="224"/>
      <c r="MK37" s="224"/>
      <c r="ML37" s="224"/>
      <c r="MM37" s="224"/>
      <c r="MN37" s="224"/>
      <c r="MO37" s="224"/>
      <c r="MP37" s="224"/>
      <c r="MQ37" s="224"/>
      <c r="MR37" s="224"/>
      <c r="MS37" s="224"/>
      <c r="MT37" s="224"/>
      <c r="MU37" s="224"/>
      <c r="MV37" s="224"/>
      <c r="MW37" s="224"/>
      <c r="MX37" s="224"/>
      <c r="MY37" s="224"/>
      <c r="MZ37" s="224"/>
      <c r="NA37" s="224"/>
      <c r="NB37" s="224"/>
      <c r="NC37" s="224"/>
      <c r="ND37" s="224"/>
      <c r="NE37" s="224"/>
      <c r="NF37" s="224"/>
      <c r="NG37" s="224"/>
      <c r="NH37" s="224"/>
      <c r="NI37" s="224"/>
      <c r="NJ37" s="224"/>
      <c r="NK37" s="224"/>
      <c r="NL37" s="224"/>
      <c r="NM37" s="224"/>
      <c r="NN37" s="224"/>
      <c r="NO37" s="224"/>
      <c r="NP37" s="224"/>
      <c r="NQ37" s="224"/>
      <c r="NR37" s="224"/>
      <c r="NS37" s="224"/>
      <c r="NT37" s="224"/>
      <c r="NU37" s="224"/>
      <c r="NV37" s="224"/>
      <c r="NW37" s="224"/>
      <c r="NX37" s="224"/>
      <c r="NY37" s="224"/>
      <c r="NZ37" s="224"/>
      <c r="OA37" s="224"/>
      <c r="OB37" s="224"/>
      <c r="OC37" s="224"/>
      <c r="OD37" s="224"/>
      <c r="OE37" s="224"/>
      <c r="OF37" s="224"/>
      <c r="OG37" s="224"/>
      <c r="OH37" s="224"/>
      <c r="OI37" s="224"/>
      <c r="OJ37" s="224"/>
      <c r="OK37" s="224"/>
      <c r="OL37" s="224"/>
      <c r="OM37" s="224"/>
      <c r="ON37" s="224"/>
      <c r="OO37" s="224"/>
      <c r="OP37" s="224"/>
      <c r="OQ37" s="224"/>
      <c r="OR37" s="224"/>
      <c r="OS37" s="224"/>
      <c r="OT37" s="224"/>
      <c r="OU37" s="224"/>
      <c r="OV37" s="224"/>
      <c r="OW37" s="224"/>
      <c r="OX37" s="224"/>
      <c r="OY37" s="224"/>
      <c r="OZ37" s="224"/>
      <c r="PA37" s="224"/>
      <c r="PB37" s="224"/>
      <c r="PC37" s="224"/>
      <c r="PD37" s="224"/>
      <c r="PE37" s="224"/>
      <c r="PF37" s="224"/>
      <c r="PG37" s="224"/>
      <c r="PH37" s="224"/>
      <c r="PI37" s="224"/>
      <c r="PJ37" s="224"/>
      <c r="PK37" s="224"/>
      <c r="PL37" s="224"/>
      <c r="PM37" s="224"/>
      <c r="PN37" s="224"/>
      <c r="PO37" s="224"/>
      <c r="PP37" s="224"/>
      <c r="PQ37" s="224"/>
      <c r="PR37" s="224"/>
      <c r="PS37" s="224"/>
      <c r="PT37" s="224"/>
      <c r="PU37" s="224"/>
      <c r="PV37" s="224"/>
      <c r="PW37" s="224"/>
      <c r="PX37" s="224"/>
      <c r="PY37" s="224"/>
      <c r="PZ37" s="224"/>
      <c r="QA37" s="224"/>
      <c r="QB37" s="224"/>
      <c r="QC37" s="224"/>
      <c r="QD37" s="224"/>
      <c r="QE37" s="224"/>
      <c r="QF37" s="224"/>
      <c r="QG37" s="224"/>
      <c r="QH37" s="224"/>
      <c r="QI37" s="224"/>
      <c r="QJ37" s="224"/>
      <c r="QK37" s="224"/>
      <c r="QL37" s="224"/>
      <c r="QM37" s="224"/>
      <c r="QN37" s="224"/>
      <c r="QO37" s="224"/>
      <c r="QP37" s="224"/>
      <c r="QQ37" s="224"/>
      <c r="QR37" s="224"/>
      <c r="QS37" s="224"/>
      <c r="QT37" s="224"/>
      <c r="QU37" s="224"/>
      <c r="QV37" s="224"/>
      <c r="QW37" s="224"/>
      <c r="QX37" s="224"/>
      <c r="QY37" s="224"/>
      <c r="QZ37" s="224"/>
      <c r="RA37" s="224"/>
      <c r="RB37" s="224"/>
      <c r="RC37" s="224"/>
      <c r="RD37" s="224"/>
      <c r="RE37" s="224"/>
      <c r="RF37" s="224"/>
      <c r="RG37" s="224"/>
      <c r="RH37" s="224"/>
      <c r="RI37" s="224"/>
      <c r="RJ37" s="224"/>
      <c r="RK37" s="224"/>
      <c r="RL37" s="224"/>
      <c r="RM37" s="224"/>
      <c r="RN37" s="224"/>
      <c r="RO37" s="224"/>
      <c r="RP37" s="224"/>
      <c r="RQ37" s="224"/>
      <c r="RR37" s="224"/>
      <c r="RS37" s="224"/>
      <c r="RT37" s="224"/>
      <c r="RU37" s="224"/>
      <c r="RV37" s="224"/>
      <c r="RW37" s="224"/>
      <c r="RX37" s="224"/>
      <c r="RY37" s="224"/>
      <c r="RZ37" s="224"/>
      <c r="SA37" s="224"/>
      <c r="SB37" s="224"/>
      <c r="SC37" s="224"/>
      <c r="SD37" s="224"/>
      <c r="SE37" s="224"/>
      <c r="SF37" s="224"/>
      <c r="SG37" s="224"/>
      <c r="SH37" s="224"/>
      <c r="SI37" s="224"/>
      <c r="SJ37" s="224"/>
      <c r="SK37" s="224"/>
      <c r="SL37" s="224"/>
      <c r="SM37" s="224"/>
      <c r="SN37" s="224"/>
      <c r="SO37" s="224"/>
      <c r="SP37" s="224"/>
      <c r="SQ37" s="224"/>
      <c r="SR37" s="224"/>
      <c r="SS37" s="224"/>
      <c r="ST37" s="224"/>
      <c r="SU37" s="224"/>
      <c r="SV37" s="224"/>
      <c r="SW37" s="224"/>
      <c r="SX37" s="224"/>
      <c r="SY37" s="224"/>
      <c r="SZ37" s="224"/>
      <c r="TA37" s="224"/>
      <c r="TB37" s="224"/>
      <c r="TC37" s="224"/>
      <c r="TD37" s="224"/>
      <c r="TE37" s="224"/>
      <c r="TF37" s="224"/>
      <c r="TG37" s="224"/>
      <c r="TH37" s="224"/>
      <c r="TI37" s="224"/>
      <c r="TJ37" s="224"/>
      <c r="TK37" s="224"/>
      <c r="TL37" s="224"/>
      <c r="TM37" s="224"/>
      <c r="TN37" s="224"/>
      <c r="TO37" s="224"/>
      <c r="TP37" s="224"/>
      <c r="TQ37" s="224"/>
      <c r="TR37" s="224"/>
      <c r="TS37" s="224"/>
      <c r="TT37" s="224"/>
      <c r="TU37" s="224"/>
      <c r="TV37" s="224"/>
      <c r="TW37" s="224"/>
      <c r="TX37" s="224"/>
      <c r="TY37" s="224"/>
      <c r="TZ37" s="224"/>
      <c r="UA37" s="224"/>
      <c r="UB37" s="224"/>
      <c r="UC37" s="224"/>
      <c r="UD37" s="224"/>
      <c r="UE37" s="224"/>
      <c r="UF37" s="224"/>
      <c r="UG37" s="224"/>
      <c r="UH37" s="224"/>
      <c r="UI37" s="224"/>
      <c r="UJ37" s="224"/>
      <c r="UK37" s="224"/>
      <c r="UL37" s="224"/>
      <c r="UM37" s="224"/>
      <c r="UN37" s="224"/>
      <c r="UO37" s="224"/>
      <c r="UP37" s="224"/>
      <c r="UQ37" s="224"/>
      <c r="UR37" s="224"/>
      <c r="US37" s="224"/>
      <c r="UT37" s="224"/>
      <c r="UU37" s="224"/>
      <c r="UV37" s="224"/>
      <c r="UW37" s="224"/>
      <c r="UX37" s="224"/>
      <c r="UY37" s="224"/>
      <c r="UZ37" s="224"/>
      <c r="VA37" s="224"/>
      <c r="VB37" s="224"/>
      <c r="VC37" s="224"/>
      <c r="VD37" s="224"/>
      <c r="VE37" s="224"/>
      <c r="VF37" s="224"/>
      <c r="VG37" s="224"/>
      <c r="VH37" s="224"/>
      <c r="VI37" s="224"/>
      <c r="VJ37" s="224"/>
      <c r="VK37" s="224"/>
      <c r="VL37" s="224"/>
      <c r="VM37" s="224"/>
      <c r="VN37" s="224"/>
      <c r="VO37" s="224"/>
      <c r="VP37" s="224"/>
      <c r="VQ37" s="224"/>
      <c r="VR37" s="224"/>
      <c r="VS37" s="224"/>
      <c r="VT37" s="224"/>
      <c r="VU37" s="224"/>
      <c r="VV37" s="224"/>
      <c r="VW37" s="224"/>
      <c r="VX37" s="224"/>
      <c r="VY37" s="224"/>
      <c r="VZ37" s="224"/>
      <c r="WA37" s="224"/>
      <c r="WB37" s="224"/>
      <c r="WC37" s="224"/>
      <c r="WD37" s="224"/>
      <c r="WE37" s="224"/>
      <c r="WF37" s="224"/>
      <c r="WG37" s="224"/>
      <c r="WH37" s="224"/>
      <c r="WI37" s="224"/>
      <c r="WJ37" s="224"/>
      <c r="WK37" s="224"/>
      <c r="WL37" s="224"/>
      <c r="WM37" s="224"/>
      <c r="WN37" s="224"/>
      <c r="WO37" s="224"/>
      <c r="WP37" s="224"/>
      <c r="WQ37" s="224"/>
      <c r="WR37" s="224"/>
      <c r="WS37" s="224"/>
      <c r="WT37" s="224"/>
      <c r="WU37" s="224"/>
      <c r="WV37" s="224"/>
      <c r="WW37" s="224"/>
      <c r="WX37" s="224"/>
      <c r="WY37" s="224"/>
      <c r="WZ37" s="224"/>
      <c r="XA37" s="224"/>
      <c r="XB37" s="224"/>
      <c r="XC37" s="224"/>
      <c r="XD37" s="224"/>
      <c r="XE37" s="224"/>
      <c r="XF37" s="224"/>
      <c r="XG37" s="224"/>
      <c r="XH37" s="224"/>
      <c r="XI37" s="224"/>
      <c r="XJ37" s="224"/>
      <c r="XK37" s="224"/>
      <c r="XL37" s="224"/>
      <c r="XM37" s="224"/>
      <c r="XN37" s="224"/>
      <c r="XO37" s="224"/>
      <c r="XP37" s="224"/>
      <c r="XQ37" s="224"/>
      <c r="XR37" s="224"/>
      <c r="XS37" s="224"/>
      <c r="XT37" s="224"/>
      <c r="XU37" s="224"/>
      <c r="XV37" s="224"/>
      <c r="XW37" s="224"/>
      <c r="XX37" s="224"/>
      <c r="XY37" s="224"/>
      <c r="XZ37" s="224"/>
      <c r="YA37" s="224"/>
      <c r="YB37" s="224"/>
      <c r="YC37" s="224"/>
      <c r="YD37" s="224"/>
      <c r="YE37" s="224"/>
      <c r="YF37" s="224"/>
      <c r="YG37" s="224"/>
      <c r="YH37" s="224"/>
      <c r="YI37" s="224"/>
      <c r="YJ37" s="224"/>
      <c r="YK37" s="224"/>
      <c r="YL37" s="224"/>
      <c r="YM37" s="224"/>
      <c r="YN37" s="224"/>
      <c r="YO37" s="224"/>
      <c r="YP37" s="224"/>
      <c r="YQ37" s="224"/>
      <c r="YR37" s="224"/>
      <c r="YS37" s="224"/>
      <c r="YT37" s="224"/>
      <c r="YU37" s="224"/>
      <c r="YV37" s="224"/>
      <c r="YW37" s="224"/>
      <c r="YX37" s="224"/>
      <c r="YY37" s="224"/>
      <c r="YZ37" s="224"/>
      <c r="ZA37" s="224"/>
      <c r="ZB37" s="224"/>
      <c r="ZC37" s="224"/>
      <c r="ZD37" s="224"/>
      <c r="ZE37" s="224"/>
      <c r="ZF37" s="224"/>
      <c r="ZG37" s="224"/>
      <c r="ZH37" s="224"/>
      <c r="ZI37" s="224"/>
      <c r="ZJ37" s="224"/>
      <c r="ZK37" s="224"/>
      <c r="ZL37" s="224"/>
      <c r="ZM37" s="224"/>
      <c r="ZN37" s="224"/>
      <c r="ZO37" s="224"/>
      <c r="ZP37" s="224"/>
      <c r="ZQ37" s="224"/>
      <c r="ZR37" s="224"/>
      <c r="ZS37" s="224"/>
      <c r="ZT37" s="224"/>
      <c r="ZU37" s="224"/>
      <c r="ZV37" s="224"/>
      <c r="ZW37" s="224"/>
      <c r="ZX37" s="224"/>
      <c r="ZY37" s="224"/>
      <c r="ZZ37" s="224"/>
      <c r="AAA37" s="224"/>
      <c r="AAB37" s="224"/>
      <c r="AAC37" s="224"/>
      <c r="AAD37" s="224"/>
      <c r="AAE37" s="224"/>
      <c r="AAF37" s="224"/>
      <c r="AAG37" s="224"/>
      <c r="AAH37" s="224"/>
      <c r="AAI37" s="224"/>
      <c r="AAJ37" s="224"/>
      <c r="AAK37" s="224"/>
      <c r="AAL37" s="224"/>
      <c r="AAM37" s="224"/>
      <c r="AAN37" s="224"/>
      <c r="AAO37" s="224"/>
      <c r="AAP37" s="224"/>
      <c r="AAQ37" s="224"/>
      <c r="AAR37" s="224"/>
      <c r="AAS37" s="224"/>
      <c r="AAT37" s="224"/>
      <c r="AAU37" s="224"/>
      <c r="AAV37" s="224"/>
      <c r="AAW37" s="224"/>
      <c r="AAX37" s="224"/>
      <c r="AAY37" s="224"/>
      <c r="AAZ37" s="224"/>
      <c r="ABA37" s="224"/>
      <c r="ABB37" s="224"/>
      <c r="ABC37" s="224"/>
      <c r="ABD37" s="224"/>
      <c r="ABE37" s="224"/>
      <c r="ABF37" s="224"/>
      <c r="ABG37" s="224"/>
      <c r="ABH37" s="224"/>
      <c r="ABI37" s="224"/>
      <c r="ABJ37" s="224"/>
      <c r="ABK37" s="224"/>
      <c r="ABL37" s="224"/>
      <c r="ABM37" s="224"/>
      <c r="ABN37" s="224"/>
      <c r="ABO37" s="224"/>
      <c r="ABP37" s="224"/>
      <c r="ABQ37" s="224"/>
      <c r="ABR37" s="224"/>
      <c r="ABS37" s="224"/>
      <c r="ABT37" s="224"/>
      <c r="ABU37" s="224"/>
      <c r="ABV37" s="224"/>
      <c r="ABW37" s="224"/>
      <c r="ABX37" s="224"/>
      <c r="ABY37" s="224"/>
      <c r="ABZ37" s="224"/>
      <c r="ACA37" s="224"/>
      <c r="ACB37" s="224"/>
      <c r="ACC37" s="224"/>
      <c r="ACD37" s="224"/>
      <c r="ACE37" s="224"/>
      <c r="ACF37" s="224"/>
      <c r="ACG37" s="224"/>
      <c r="ACH37" s="224"/>
      <c r="ACI37" s="224"/>
      <c r="ACJ37" s="224"/>
      <c r="ACK37" s="224"/>
      <c r="ACL37" s="224"/>
      <c r="ACM37" s="224"/>
      <c r="ACN37" s="224"/>
      <c r="ACO37" s="224"/>
      <c r="ACP37" s="224"/>
      <c r="ACQ37" s="224"/>
      <c r="ACR37" s="224"/>
      <c r="ACS37" s="224"/>
      <c r="ACT37" s="224"/>
      <c r="ACU37" s="224"/>
      <c r="ACV37" s="224"/>
      <c r="ACW37" s="224"/>
      <c r="ACX37" s="224"/>
      <c r="ACY37" s="224"/>
      <c r="ACZ37" s="224"/>
      <c r="ADA37" s="224"/>
      <c r="ADB37" s="224"/>
      <c r="ADC37" s="224"/>
      <c r="ADD37" s="224"/>
      <c r="ADE37" s="224"/>
      <c r="ADF37" s="224"/>
      <c r="ADG37" s="224"/>
      <c r="ADH37" s="224"/>
      <c r="ADI37" s="224"/>
      <c r="ADJ37" s="224"/>
      <c r="ADK37" s="224"/>
      <c r="ADL37" s="224"/>
      <c r="ADM37" s="224"/>
      <c r="ADN37" s="224"/>
      <c r="ADO37" s="224"/>
      <c r="ADP37" s="224"/>
      <c r="ADQ37" s="224"/>
      <c r="ADR37" s="224"/>
      <c r="ADS37" s="224"/>
      <c r="ADT37" s="224"/>
      <c r="ADU37" s="224"/>
      <c r="ADV37" s="224"/>
      <c r="ADW37" s="224"/>
      <c r="ADX37" s="224"/>
      <c r="ADY37" s="224"/>
      <c r="ADZ37" s="224"/>
      <c r="AEA37" s="224"/>
      <c r="AEB37" s="224"/>
      <c r="AEC37" s="224"/>
      <c r="AED37" s="224"/>
      <c r="AEE37" s="224"/>
      <c r="AEF37" s="224"/>
      <c r="AEG37" s="224"/>
      <c r="AEH37" s="224"/>
      <c r="AEI37" s="224"/>
      <c r="AEJ37" s="224"/>
      <c r="AEK37" s="224"/>
      <c r="AEL37" s="224"/>
      <c r="AEM37" s="224"/>
      <c r="AEN37" s="224"/>
      <c r="AEO37" s="224"/>
      <c r="AEP37" s="224"/>
      <c r="AEQ37" s="224"/>
      <c r="AER37" s="224"/>
      <c r="AES37" s="224"/>
      <c r="AET37" s="224"/>
      <c r="AEU37" s="224"/>
      <c r="AEV37" s="224"/>
      <c r="AEW37" s="224"/>
      <c r="AEX37" s="224"/>
      <c r="AEY37" s="224"/>
      <c r="AEZ37" s="224"/>
      <c r="AFA37" s="224"/>
      <c r="AFB37" s="224"/>
      <c r="AFC37" s="224"/>
      <c r="AFD37" s="224"/>
      <c r="AFE37" s="224"/>
      <c r="AFF37" s="224"/>
      <c r="AFG37" s="224"/>
      <c r="AFH37" s="224"/>
      <c r="AFI37" s="224"/>
      <c r="AFJ37" s="224"/>
      <c r="AFK37" s="224"/>
      <c r="AFL37" s="224"/>
      <c r="AFM37" s="224"/>
      <c r="AFN37" s="224"/>
      <c r="AFO37" s="224"/>
      <c r="AFP37" s="224"/>
      <c r="AFQ37" s="224"/>
      <c r="AFR37" s="224"/>
      <c r="AFS37" s="224"/>
      <c r="AFT37" s="224"/>
      <c r="AFU37" s="224"/>
      <c r="AFV37" s="224"/>
      <c r="AFW37" s="224"/>
      <c r="AFX37" s="224"/>
      <c r="AFY37" s="224"/>
      <c r="AFZ37" s="224"/>
      <c r="AGA37" s="224"/>
      <c r="AGB37" s="224"/>
      <c r="AGC37" s="224"/>
      <c r="AGD37" s="224"/>
      <c r="AGE37" s="224"/>
      <c r="AGF37" s="224"/>
      <c r="AGG37" s="224"/>
      <c r="AGH37" s="224"/>
      <c r="AGI37" s="224"/>
      <c r="AGJ37" s="224"/>
      <c r="AGK37" s="224"/>
      <c r="AGL37" s="224"/>
      <c r="AGM37" s="224"/>
      <c r="AGN37" s="224"/>
      <c r="AGO37" s="224"/>
      <c r="AGP37" s="224"/>
      <c r="AGQ37" s="224"/>
      <c r="AGR37" s="224"/>
      <c r="AGS37" s="224"/>
      <c r="AGT37" s="224"/>
      <c r="AGU37" s="224"/>
      <c r="AGV37" s="224"/>
      <c r="AGW37" s="224"/>
      <c r="AGX37" s="224"/>
      <c r="AGY37" s="224"/>
      <c r="AGZ37" s="224"/>
      <c r="AHA37" s="224"/>
      <c r="AHB37" s="224"/>
      <c r="AHC37" s="224"/>
      <c r="AHD37" s="224"/>
      <c r="AHE37" s="224"/>
      <c r="AHF37" s="224"/>
      <c r="AHG37" s="224"/>
      <c r="AHH37" s="224"/>
      <c r="AHI37" s="224"/>
      <c r="AHJ37" s="224"/>
      <c r="AHK37" s="224"/>
      <c r="AHL37" s="224"/>
      <c r="AHM37" s="224"/>
      <c r="AHN37" s="224"/>
      <c r="AHO37" s="224"/>
      <c r="AHP37" s="224"/>
      <c r="AHQ37" s="224"/>
      <c r="AHR37" s="224"/>
      <c r="AHS37" s="224"/>
      <c r="AHT37" s="224"/>
      <c r="AHU37" s="224"/>
      <c r="AHV37" s="224"/>
      <c r="AHW37" s="224"/>
      <c r="AHX37" s="224"/>
      <c r="AHY37" s="224"/>
      <c r="AHZ37" s="224"/>
      <c r="AIA37" s="224"/>
      <c r="AIB37" s="224"/>
      <c r="AIC37" s="224"/>
      <c r="AID37" s="224"/>
      <c r="AIE37" s="224"/>
      <c r="AIF37" s="224"/>
      <c r="AIG37" s="224"/>
      <c r="AIH37" s="224"/>
      <c r="AII37" s="224"/>
      <c r="AIJ37" s="224"/>
      <c r="AIK37" s="224"/>
      <c r="AIL37" s="224"/>
      <c r="AIM37" s="224"/>
      <c r="AIN37" s="224"/>
      <c r="AIO37" s="224"/>
      <c r="AIP37" s="224"/>
      <c r="AIQ37" s="224"/>
      <c r="AIR37" s="224"/>
      <c r="AIS37" s="224"/>
      <c r="AIT37" s="224"/>
      <c r="AIU37" s="224"/>
      <c r="AIV37" s="224"/>
      <c r="AIW37" s="224"/>
      <c r="AIX37" s="224"/>
      <c r="AIY37" s="224"/>
      <c r="AIZ37" s="224"/>
      <c r="AJA37" s="224"/>
      <c r="AJB37" s="224"/>
      <c r="AJC37" s="224"/>
      <c r="AJD37" s="224"/>
      <c r="AJE37" s="224"/>
      <c r="AJF37" s="224"/>
      <c r="AJG37" s="224"/>
      <c r="AJH37" s="224"/>
      <c r="AJI37" s="224"/>
      <c r="AJJ37" s="224"/>
      <c r="AJK37" s="224"/>
      <c r="AJL37" s="224"/>
      <c r="AJM37" s="224"/>
      <c r="AJN37" s="224"/>
      <c r="AJO37" s="224"/>
      <c r="AJP37" s="224"/>
      <c r="AJQ37" s="224"/>
      <c r="AJR37" s="224"/>
      <c r="AJS37" s="224"/>
      <c r="AJT37" s="224"/>
      <c r="AJU37" s="224"/>
      <c r="AJV37" s="224"/>
      <c r="AJW37" s="224"/>
      <c r="AJX37" s="224"/>
      <c r="AJY37" s="224"/>
      <c r="AJZ37" s="224"/>
      <c r="AKA37" s="224"/>
      <c r="AKB37" s="224"/>
      <c r="AKC37" s="224"/>
      <c r="AKD37" s="224"/>
      <c r="AKE37" s="224"/>
      <c r="AKF37" s="224"/>
      <c r="AKG37" s="224"/>
      <c r="AKH37" s="224"/>
      <c r="AKI37" s="224"/>
      <c r="AKJ37" s="224"/>
      <c r="AKK37" s="224"/>
      <c r="AKL37" s="224"/>
      <c r="AKM37" s="224"/>
      <c r="AKN37" s="224"/>
      <c r="AKO37" s="224"/>
      <c r="AKP37" s="224"/>
      <c r="AKQ37" s="224"/>
      <c r="AKR37" s="224"/>
      <c r="AKS37" s="224"/>
      <c r="AKT37" s="224"/>
      <c r="AKU37" s="224"/>
      <c r="AKV37" s="224"/>
      <c r="AKW37" s="224"/>
      <c r="AKX37" s="224"/>
      <c r="AKY37" s="224"/>
      <c r="AKZ37" s="224"/>
      <c r="ALA37" s="224"/>
      <c r="ALB37" s="224"/>
      <c r="ALC37" s="224"/>
      <c r="ALD37" s="224"/>
      <c r="ALE37" s="224"/>
      <c r="ALF37" s="224"/>
      <c r="ALG37" s="224"/>
      <c r="ALH37" s="224"/>
      <c r="ALI37" s="224"/>
      <c r="ALJ37" s="224"/>
      <c r="ALK37" s="224"/>
      <c r="ALL37" s="224"/>
      <c r="ALM37" s="224"/>
      <c r="ALN37" s="224"/>
      <c r="ALO37" s="224"/>
      <c r="ALP37" s="224"/>
      <c r="ALQ37" s="224"/>
      <c r="ALR37" s="224"/>
      <c r="ALS37" s="224"/>
      <c r="ALT37" s="224"/>
      <c r="ALU37" s="224"/>
      <c r="ALV37" s="224"/>
      <c r="ALW37" s="224"/>
      <c r="ALX37" s="224"/>
      <c r="ALY37" s="224"/>
      <c r="ALZ37" s="224"/>
      <c r="AMA37" s="224"/>
      <c r="AMB37" s="224"/>
      <c r="AMC37" s="224"/>
      <c r="AMD37" s="224"/>
      <c r="AME37" s="224"/>
      <c r="AMF37" s="224"/>
      <c r="AMG37" s="224"/>
      <c r="AMH37" s="224"/>
      <c r="AMI37" s="224"/>
      <c r="AMJ37" s="224"/>
      <c r="AMK37" s="224"/>
      <c r="AML37" s="224"/>
      <c r="AMM37" s="224"/>
      <c r="AMN37" s="224"/>
      <c r="AMO37" s="224"/>
      <c r="AMP37" s="224"/>
      <c r="AMQ37" s="224"/>
      <c r="AMR37" s="224"/>
      <c r="AMS37" s="224"/>
      <c r="AMT37" s="224"/>
      <c r="AMU37" s="224"/>
      <c r="AMV37" s="224"/>
      <c r="AMW37" s="224"/>
      <c r="AMX37" s="224"/>
      <c r="AMY37" s="224"/>
      <c r="AMZ37" s="224"/>
      <c r="ANA37" s="224"/>
      <c r="ANB37" s="224"/>
      <c r="ANC37" s="224"/>
      <c r="AND37" s="224"/>
      <c r="ANE37" s="224"/>
      <c r="ANF37" s="224"/>
      <c r="ANG37" s="224"/>
      <c r="ANH37" s="224"/>
      <c r="ANI37" s="224"/>
      <c r="ANJ37" s="224"/>
      <c r="ANK37" s="224"/>
      <c r="ANL37" s="224"/>
      <c r="ANM37" s="224"/>
      <c r="ANN37" s="224"/>
      <c r="ANO37" s="224"/>
      <c r="ANP37" s="224"/>
      <c r="ANQ37" s="224"/>
      <c r="ANR37" s="224"/>
      <c r="ANS37" s="224"/>
      <c r="ANT37" s="224"/>
      <c r="ANU37" s="224"/>
      <c r="ANV37" s="224"/>
      <c r="ANW37" s="224"/>
      <c r="ANX37" s="224"/>
      <c r="ANY37" s="224"/>
      <c r="ANZ37" s="224"/>
      <c r="AOA37" s="224"/>
      <c r="AOB37" s="224"/>
      <c r="AOC37" s="224"/>
      <c r="AOD37" s="224"/>
      <c r="AOE37" s="224"/>
      <c r="AOF37" s="224"/>
      <c r="AOG37" s="224"/>
      <c r="AOH37" s="224"/>
      <c r="AOI37" s="224"/>
      <c r="AOJ37" s="224"/>
      <c r="AOK37" s="224"/>
      <c r="AOL37" s="224"/>
      <c r="AOM37" s="224"/>
      <c r="AON37" s="224"/>
      <c r="AOO37" s="224"/>
      <c r="AOP37" s="224"/>
      <c r="AOQ37" s="224"/>
      <c r="AOR37" s="224"/>
      <c r="AOS37" s="224"/>
      <c r="AOT37" s="224"/>
      <c r="AOU37" s="224"/>
      <c r="AOV37" s="224"/>
      <c r="AOW37" s="224"/>
      <c r="AOX37" s="224"/>
      <c r="AOY37" s="224"/>
      <c r="AOZ37" s="224"/>
      <c r="APA37" s="224"/>
      <c r="APB37" s="224"/>
      <c r="APC37" s="224"/>
      <c r="APD37" s="224"/>
      <c r="APE37" s="224"/>
      <c r="APF37" s="224"/>
      <c r="APG37" s="224"/>
      <c r="APH37" s="224"/>
      <c r="API37" s="224"/>
      <c r="APJ37" s="224"/>
      <c r="APK37" s="224"/>
      <c r="APL37" s="224"/>
      <c r="APM37" s="224"/>
      <c r="APN37" s="224"/>
      <c r="APO37" s="224"/>
      <c r="APP37" s="224"/>
      <c r="APQ37" s="224"/>
      <c r="APR37" s="224"/>
      <c r="APS37" s="224"/>
      <c r="APT37" s="224"/>
      <c r="APU37" s="224"/>
      <c r="APV37" s="224"/>
      <c r="APW37" s="224"/>
      <c r="APX37" s="224"/>
      <c r="APY37" s="224"/>
      <c r="APZ37" s="224"/>
      <c r="AQA37" s="224"/>
      <c r="AQB37" s="224"/>
      <c r="AQC37" s="224"/>
      <c r="AQD37" s="224"/>
      <c r="AQE37" s="224"/>
      <c r="AQF37" s="224"/>
      <c r="AQG37" s="224"/>
      <c r="AQH37" s="224"/>
      <c r="AQI37" s="224"/>
      <c r="AQJ37" s="224"/>
      <c r="AQK37" s="224"/>
      <c r="AQL37" s="224"/>
      <c r="AQM37" s="224"/>
      <c r="AQN37" s="224"/>
      <c r="AQO37" s="224"/>
      <c r="AQP37" s="224"/>
      <c r="AQQ37" s="224"/>
      <c r="AQR37" s="224"/>
      <c r="AQS37" s="224"/>
      <c r="AQT37" s="224"/>
      <c r="AQU37" s="224"/>
      <c r="AQV37" s="224"/>
      <c r="AQW37" s="224"/>
      <c r="AQX37" s="224"/>
      <c r="AQY37" s="224"/>
      <c r="AQZ37" s="224"/>
      <c r="ARA37" s="224"/>
      <c r="ARB37" s="224"/>
      <c r="ARC37" s="224"/>
      <c r="ARD37" s="224"/>
      <c r="ARE37" s="224"/>
      <c r="ARF37" s="224"/>
      <c r="ARG37" s="224"/>
      <c r="ARH37" s="224"/>
      <c r="ARI37" s="224"/>
      <c r="ARJ37" s="224"/>
      <c r="ARK37" s="224"/>
      <c r="ARL37" s="224"/>
      <c r="ARM37" s="224"/>
      <c r="ARN37" s="224"/>
      <c r="ARO37" s="224"/>
      <c r="ARP37" s="224"/>
      <c r="ARQ37" s="224"/>
      <c r="ARR37" s="224"/>
      <c r="ARS37" s="224"/>
      <c r="ART37" s="224"/>
      <c r="ARU37" s="224"/>
      <c r="ARV37" s="224"/>
      <c r="ARW37" s="224"/>
      <c r="ARX37" s="224"/>
      <c r="ARY37" s="224"/>
      <c r="ARZ37" s="224"/>
      <c r="ASA37" s="224"/>
      <c r="ASB37" s="224"/>
      <c r="ASC37" s="224"/>
      <c r="ASD37" s="224"/>
      <c r="ASE37" s="224"/>
      <c r="ASF37" s="224"/>
      <c r="ASG37" s="224"/>
      <c r="ASH37" s="224"/>
      <c r="ASI37" s="224"/>
      <c r="ASJ37" s="224"/>
      <c r="ASK37" s="224"/>
      <c r="ASL37" s="224"/>
      <c r="ASM37" s="224"/>
      <c r="ASN37" s="224"/>
      <c r="ASO37" s="224"/>
      <c r="ASP37" s="224"/>
      <c r="ASQ37" s="224"/>
      <c r="ASR37" s="224"/>
      <c r="ASS37" s="224"/>
      <c r="AST37" s="224"/>
      <c r="ASU37" s="224"/>
      <c r="ASV37" s="224"/>
      <c r="ASW37" s="224"/>
      <c r="ASX37" s="224"/>
      <c r="ASY37" s="224"/>
      <c r="ASZ37" s="224"/>
      <c r="ATA37" s="224"/>
      <c r="ATB37" s="224"/>
      <c r="ATC37" s="224"/>
      <c r="ATD37" s="224"/>
      <c r="ATE37" s="224"/>
      <c r="ATF37" s="224"/>
      <c r="ATG37" s="224"/>
      <c r="ATH37" s="224"/>
      <c r="ATI37" s="224"/>
      <c r="ATJ37" s="224"/>
      <c r="ATK37" s="224"/>
      <c r="ATL37" s="224"/>
      <c r="ATM37" s="224"/>
      <c r="ATN37" s="224"/>
      <c r="ATO37" s="224"/>
      <c r="ATP37" s="224"/>
      <c r="ATQ37" s="224"/>
      <c r="ATR37" s="224"/>
      <c r="ATS37" s="224"/>
      <c r="ATT37" s="224"/>
      <c r="ATU37" s="224"/>
      <c r="ATV37" s="224"/>
      <c r="ATW37" s="224"/>
      <c r="ATX37" s="224"/>
      <c r="ATY37" s="224"/>
      <c r="ATZ37" s="224"/>
      <c r="AUA37" s="224"/>
      <c r="AUB37" s="224"/>
      <c r="AUC37" s="224"/>
      <c r="AUD37" s="224"/>
      <c r="AUE37" s="224"/>
      <c r="AUF37" s="224"/>
      <c r="AUG37" s="224"/>
      <c r="AUH37" s="224"/>
      <c r="AUI37" s="224"/>
      <c r="AUJ37" s="224"/>
      <c r="AUK37" s="224"/>
      <c r="AUL37" s="224"/>
      <c r="AUM37" s="224"/>
      <c r="AUN37" s="224"/>
      <c r="AUO37" s="224"/>
      <c r="AUP37" s="224"/>
      <c r="AUQ37" s="224"/>
      <c r="AUR37" s="224"/>
      <c r="AUS37" s="224"/>
      <c r="AUT37" s="224"/>
      <c r="AUU37" s="224"/>
      <c r="AUV37" s="224"/>
      <c r="AUW37" s="224"/>
      <c r="AUX37" s="224"/>
      <c r="AUY37" s="224"/>
      <c r="AUZ37" s="224"/>
      <c r="AVA37" s="224"/>
      <c r="AVB37" s="224"/>
      <c r="AVC37" s="224"/>
      <c r="AVD37" s="224"/>
      <c r="AVE37" s="224"/>
      <c r="AVF37" s="224"/>
      <c r="AVG37" s="224"/>
      <c r="AVH37" s="224"/>
      <c r="AVI37" s="224"/>
      <c r="AVJ37" s="224"/>
      <c r="AVK37" s="224"/>
      <c r="AVL37" s="224"/>
      <c r="AVM37" s="224"/>
      <c r="AVN37" s="224"/>
      <c r="AVO37" s="224"/>
      <c r="AVP37" s="224"/>
      <c r="AVQ37" s="224"/>
      <c r="AVR37" s="224"/>
      <c r="AVS37" s="224"/>
      <c r="AVT37" s="224"/>
      <c r="AVU37" s="224"/>
      <c r="AVV37" s="224"/>
      <c r="AVW37" s="224"/>
      <c r="AVX37" s="224"/>
      <c r="AVY37" s="224"/>
      <c r="AVZ37" s="224"/>
      <c r="AWA37" s="224"/>
      <c r="AWB37" s="224"/>
      <c r="AWC37" s="224"/>
      <c r="AWD37" s="224"/>
      <c r="AWE37" s="224"/>
      <c r="AWF37" s="224"/>
      <c r="AWG37" s="224"/>
      <c r="AWH37" s="224"/>
      <c r="AWI37" s="224"/>
      <c r="AWJ37" s="224"/>
      <c r="AWK37" s="224"/>
      <c r="AWL37" s="224"/>
      <c r="AWM37" s="224"/>
      <c r="AWN37" s="224"/>
      <c r="AWO37" s="224"/>
      <c r="AWP37" s="224"/>
      <c r="AWQ37" s="224"/>
      <c r="AWR37" s="224"/>
      <c r="AWS37" s="224"/>
      <c r="AWT37" s="224"/>
      <c r="AWU37" s="224"/>
      <c r="AWV37" s="224"/>
      <c r="AWW37" s="224"/>
      <c r="AWX37" s="224"/>
      <c r="AWY37" s="224"/>
      <c r="AWZ37" s="224"/>
      <c r="AXA37" s="224"/>
      <c r="AXB37" s="224"/>
      <c r="AXC37" s="224"/>
      <c r="AXD37" s="224"/>
      <c r="AXE37" s="224"/>
      <c r="AXF37" s="224"/>
      <c r="AXG37" s="224"/>
      <c r="AXH37" s="224"/>
      <c r="AXI37" s="224"/>
      <c r="AXJ37" s="224"/>
      <c r="AXK37" s="224"/>
      <c r="AXL37" s="224"/>
      <c r="AXM37" s="224"/>
      <c r="AXN37" s="224"/>
      <c r="AXO37" s="224"/>
      <c r="AXP37" s="224"/>
      <c r="AXQ37" s="224"/>
      <c r="AXR37" s="224"/>
      <c r="AXS37" s="224"/>
      <c r="AXT37" s="224"/>
      <c r="AXU37" s="224"/>
      <c r="AXV37" s="224"/>
      <c r="AXW37" s="224"/>
      <c r="AXX37" s="224"/>
      <c r="AXY37" s="224"/>
      <c r="AXZ37" s="224"/>
      <c r="AYA37" s="224"/>
      <c r="AYB37" s="224"/>
      <c r="AYC37" s="224"/>
      <c r="AYD37" s="224"/>
      <c r="AYE37" s="224"/>
      <c r="AYF37" s="224"/>
      <c r="AYG37" s="224"/>
      <c r="AYH37" s="224"/>
      <c r="AYI37" s="224"/>
      <c r="AYJ37" s="224"/>
      <c r="AYK37" s="224"/>
      <c r="AYL37" s="224"/>
      <c r="AYM37" s="224"/>
      <c r="AYN37" s="224"/>
      <c r="AYO37" s="224"/>
      <c r="AYP37" s="224"/>
      <c r="AYQ37" s="224"/>
      <c r="AYR37" s="224"/>
      <c r="AYS37" s="224"/>
      <c r="AYT37" s="224"/>
      <c r="AYU37" s="224"/>
      <c r="AYV37" s="224"/>
      <c r="AYW37" s="224"/>
      <c r="AYX37" s="224"/>
      <c r="AYY37" s="224"/>
      <c r="AYZ37" s="224"/>
      <c r="AZA37" s="224"/>
      <c r="AZB37" s="224"/>
      <c r="AZC37" s="224"/>
      <c r="AZD37" s="224"/>
      <c r="AZE37" s="224"/>
      <c r="AZF37" s="224"/>
      <c r="AZG37" s="224"/>
      <c r="AZH37" s="224"/>
      <c r="AZI37" s="224"/>
      <c r="AZJ37" s="224"/>
      <c r="AZK37" s="224"/>
      <c r="AZL37" s="224"/>
      <c r="AZM37" s="224"/>
      <c r="AZN37" s="224"/>
      <c r="AZO37" s="224"/>
      <c r="AZP37" s="224"/>
      <c r="AZQ37" s="224"/>
      <c r="AZR37" s="224"/>
      <c r="AZS37" s="224"/>
      <c r="AZT37" s="224"/>
      <c r="AZU37" s="224"/>
      <c r="AZV37" s="224"/>
      <c r="AZW37" s="224"/>
      <c r="AZX37" s="224"/>
      <c r="AZY37" s="224"/>
      <c r="AZZ37" s="224"/>
      <c r="BAA37" s="224"/>
      <c r="BAB37" s="224"/>
      <c r="BAC37" s="224"/>
      <c r="BAD37" s="224"/>
      <c r="BAE37" s="224"/>
      <c r="BAF37" s="224"/>
      <c r="BAG37" s="224"/>
      <c r="BAH37" s="224"/>
      <c r="BAI37" s="224"/>
      <c r="BAJ37" s="224"/>
      <c r="BAK37" s="224"/>
      <c r="BAL37" s="224"/>
      <c r="BAM37" s="224"/>
      <c r="BAN37" s="224"/>
      <c r="BAO37" s="224"/>
      <c r="BAP37" s="224"/>
      <c r="BAQ37" s="224"/>
      <c r="BAR37" s="224"/>
      <c r="BAS37" s="224"/>
      <c r="BAT37" s="224"/>
      <c r="BAU37" s="224"/>
      <c r="BAV37" s="224"/>
      <c r="BAW37" s="224"/>
      <c r="BAX37" s="224"/>
      <c r="BAY37" s="224"/>
      <c r="BAZ37" s="224"/>
      <c r="BBA37" s="224"/>
      <c r="BBB37" s="224"/>
      <c r="BBC37" s="224"/>
      <c r="BBD37" s="224"/>
      <c r="BBE37" s="224"/>
      <c r="BBF37" s="224"/>
      <c r="BBG37" s="224"/>
      <c r="BBH37" s="224"/>
      <c r="BBI37" s="224"/>
      <c r="BBJ37" s="224"/>
      <c r="BBK37" s="224"/>
      <c r="BBL37" s="224"/>
      <c r="BBM37" s="224"/>
      <c r="BBN37" s="224"/>
      <c r="BBO37" s="224"/>
      <c r="BBP37" s="224"/>
      <c r="BBQ37" s="224"/>
      <c r="BBR37" s="224"/>
      <c r="BBS37" s="224"/>
      <c r="BBT37" s="224"/>
      <c r="BBU37" s="224"/>
      <c r="BBV37" s="224"/>
      <c r="BBW37" s="224"/>
      <c r="BBX37" s="224"/>
      <c r="BBY37" s="224"/>
      <c r="BBZ37" s="224"/>
      <c r="BCA37" s="224"/>
      <c r="BCB37" s="224"/>
      <c r="BCC37" s="224"/>
      <c r="BCD37" s="224"/>
      <c r="BCE37" s="224"/>
      <c r="BCF37" s="224"/>
      <c r="BCG37" s="224"/>
      <c r="BCH37" s="224"/>
      <c r="BCI37" s="224"/>
      <c r="BCJ37" s="224"/>
      <c r="BCK37" s="224"/>
      <c r="BCL37" s="224"/>
      <c r="BCM37" s="224"/>
      <c r="BCN37" s="224"/>
      <c r="BCO37" s="224"/>
      <c r="BCP37" s="224"/>
      <c r="BCQ37" s="224"/>
      <c r="BCR37" s="224"/>
      <c r="BCS37" s="224"/>
      <c r="BCT37" s="224"/>
      <c r="BCU37" s="224"/>
      <c r="BCV37" s="224"/>
      <c r="BCW37" s="224"/>
      <c r="BCX37" s="224"/>
      <c r="BCY37" s="224"/>
      <c r="BCZ37" s="224"/>
      <c r="BDA37" s="224"/>
      <c r="BDB37" s="224"/>
      <c r="BDC37" s="224"/>
      <c r="BDD37" s="224"/>
      <c r="BDE37" s="224"/>
      <c r="BDF37" s="224"/>
      <c r="BDG37" s="224"/>
      <c r="BDH37" s="224"/>
      <c r="BDI37" s="224"/>
      <c r="BDJ37" s="224"/>
      <c r="BDK37" s="224"/>
      <c r="BDL37" s="224"/>
      <c r="BDM37" s="224"/>
      <c r="BDN37" s="224"/>
      <c r="BDO37" s="224"/>
      <c r="BDP37" s="224"/>
      <c r="BDQ37" s="224"/>
      <c r="BDR37" s="224"/>
      <c r="BDS37" s="224"/>
      <c r="BDT37" s="224"/>
      <c r="BDU37" s="224"/>
      <c r="BDV37" s="224"/>
      <c r="BDW37" s="224"/>
      <c r="BDX37" s="224"/>
      <c r="BDY37" s="224"/>
      <c r="BDZ37" s="224"/>
      <c r="BEA37" s="224"/>
      <c r="BEB37" s="224"/>
      <c r="BEC37" s="224"/>
      <c r="BED37" s="224"/>
      <c r="BEE37" s="224"/>
      <c r="BEF37" s="224"/>
      <c r="BEG37" s="224"/>
      <c r="BEH37" s="224"/>
      <c r="BEI37" s="224"/>
      <c r="BEJ37" s="224"/>
      <c r="BEK37" s="224"/>
      <c r="BEL37" s="224"/>
      <c r="BEM37" s="224"/>
      <c r="BEN37" s="224"/>
      <c r="BEO37" s="224"/>
      <c r="BEP37" s="224"/>
      <c r="BEQ37" s="224"/>
      <c r="BER37" s="224"/>
      <c r="BES37" s="224"/>
      <c r="BET37" s="224"/>
      <c r="BEU37" s="224"/>
      <c r="BEV37" s="224"/>
      <c r="BEW37" s="224"/>
      <c r="BEX37" s="224"/>
      <c r="BEY37" s="224"/>
      <c r="BEZ37" s="224"/>
      <c r="BFA37" s="224"/>
      <c r="BFB37" s="224"/>
      <c r="BFC37" s="224"/>
      <c r="BFD37" s="224"/>
      <c r="BFE37" s="224"/>
      <c r="BFF37" s="224"/>
      <c r="BFG37" s="224"/>
      <c r="BFH37" s="224"/>
      <c r="BFI37" s="224"/>
      <c r="BFJ37" s="224"/>
      <c r="BFK37" s="224"/>
      <c r="BFL37" s="224"/>
      <c r="BFM37" s="224"/>
      <c r="BFN37" s="224"/>
      <c r="BFO37" s="224"/>
      <c r="BFP37" s="224"/>
      <c r="BFQ37" s="224"/>
      <c r="BFR37" s="224"/>
      <c r="BFS37" s="224"/>
      <c r="BFT37" s="224"/>
      <c r="BFU37" s="224"/>
      <c r="BFV37" s="224"/>
      <c r="BFW37" s="224"/>
      <c r="BFX37" s="224"/>
      <c r="BFY37" s="224"/>
      <c r="BFZ37" s="224"/>
      <c r="BGA37" s="224"/>
      <c r="BGB37" s="224"/>
      <c r="BGC37" s="224"/>
      <c r="BGD37" s="224"/>
      <c r="BGE37" s="224"/>
      <c r="BGF37" s="224"/>
      <c r="BGG37" s="224"/>
      <c r="BGH37" s="224"/>
      <c r="BGI37" s="224"/>
      <c r="BGJ37" s="224"/>
      <c r="BGK37" s="224"/>
      <c r="BGL37" s="224"/>
      <c r="BGM37" s="224"/>
      <c r="BGN37" s="224"/>
      <c r="BGO37" s="224"/>
      <c r="BGP37" s="224"/>
      <c r="BGQ37" s="224"/>
      <c r="BGR37" s="224"/>
      <c r="BGS37" s="224"/>
      <c r="BGT37" s="224"/>
      <c r="BGU37" s="224"/>
      <c r="BGV37" s="224"/>
      <c r="BGW37" s="224"/>
      <c r="BGX37" s="224"/>
      <c r="BGY37" s="224"/>
      <c r="BGZ37" s="224"/>
      <c r="BHA37" s="224"/>
      <c r="BHB37" s="224"/>
      <c r="BHC37" s="224"/>
      <c r="BHD37" s="224"/>
      <c r="BHE37" s="224"/>
      <c r="BHF37" s="224"/>
      <c r="BHG37" s="224"/>
      <c r="BHH37" s="224"/>
      <c r="BHI37" s="224"/>
      <c r="BHJ37" s="224"/>
      <c r="BHK37" s="224"/>
      <c r="BHL37" s="224"/>
      <c r="BHM37" s="224"/>
      <c r="BHN37" s="224"/>
      <c r="BHO37" s="224"/>
      <c r="BHP37" s="224"/>
      <c r="BHQ37" s="224"/>
      <c r="BHR37" s="224"/>
      <c r="BHS37" s="224"/>
      <c r="BHT37" s="224"/>
      <c r="BHU37" s="224"/>
      <c r="BHV37" s="224"/>
      <c r="BHW37" s="224"/>
      <c r="BHX37" s="224"/>
      <c r="BHY37" s="224"/>
      <c r="BHZ37" s="224"/>
      <c r="BIA37" s="224"/>
      <c r="BIB37" s="224"/>
      <c r="BIC37" s="224"/>
      <c r="BID37" s="224"/>
      <c r="BIE37" s="224"/>
      <c r="BIF37" s="224"/>
      <c r="BIG37" s="224"/>
      <c r="BIH37" s="224"/>
      <c r="BII37" s="224"/>
      <c r="BIJ37" s="224"/>
      <c r="BIK37" s="224"/>
      <c r="BIL37" s="224"/>
      <c r="BIM37" s="224"/>
      <c r="BIN37" s="224"/>
      <c r="BIO37" s="224"/>
      <c r="BIP37" s="224"/>
      <c r="BIQ37" s="224"/>
      <c r="BIR37" s="224"/>
      <c r="BIS37" s="224"/>
      <c r="BIT37" s="224"/>
      <c r="BIU37" s="224"/>
      <c r="BIV37" s="224"/>
      <c r="BIW37" s="224"/>
      <c r="BIX37" s="224"/>
      <c r="BIY37" s="224"/>
      <c r="BIZ37" s="224"/>
      <c r="BJA37" s="224"/>
      <c r="BJB37" s="224"/>
      <c r="BJC37" s="224"/>
      <c r="BJD37" s="224"/>
      <c r="BJE37" s="224"/>
      <c r="BJF37" s="224"/>
      <c r="BJG37" s="224"/>
      <c r="BJH37" s="224"/>
      <c r="BJI37" s="224"/>
      <c r="BJJ37" s="224"/>
      <c r="BJK37" s="224"/>
      <c r="BJL37" s="224"/>
      <c r="BJM37" s="224"/>
      <c r="BJN37" s="224"/>
      <c r="BJO37" s="224"/>
      <c r="BJP37" s="224"/>
      <c r="BJQ37" s="224"/>
      <c r="BJR37" s="224"/>
      <c r="BJS37" s="224"/>
      <c r="BJT37" s="224"/>
      <c r="BJU37" s="224"/>
      <c r="BJV37" s="224"/>
      <c r="BJW37" s="224"/>
      <c r="BJX37" s="224"/>
      <c r="BJY37" s="224"/>
      <c r="BJZ37" s="224"/>
      <c r="BKA37" s="224"/>
      <c r="BKB37" s="224"/>
      <c r="BKC37" s="224"/>
      <c r="BKD37" s="224"/>
      <c r="BKE37" s="224"/>
      <c r="BKF37" s="224"/>
      <c r="BKG37" s="224"/>
      <c r="BKH37" s="224"/>
      <c r="BKI37" s="224"/>
      <c r="BKJ37" s="224"/>
      <c r="BKK37" s="224"/>
      <c r="BKL37" s="224"/>
      <c r="BKM37" s="224"/>
      <c r="BKN37" s="224"/>
      <c r="BKO37" s="224"/>
      <c r="BKP37" s="224"/>
      <c r="BKQ37" s="224"/>
      <c r="BKR37" s="224"/>
      <c r="BKS37" s="224"/>
      <c r="BKT37" s="224"/>
      <c r="BKU37" s="224"/>
      <c r="BKV37" s="224"/>
      <c r="BKW37" s="224"/>
      <c r="BKX37" s="224"/>
      <c r="BKY37" s="224"/>
      <c r="BKZ37" s="224"/>
      <c r="BLA37" s="224"/>
      <c r="BLB37" s="224"/>
      <c r="BLC37" s="224"/>
      <c r="BLD37" s="224"/>
      <c r="BLE37" s="224"/>
      <c r="BLF37" s="224"/>
      <c r="BLG37" s="224"/>
      <c r="BLH37" s="224"/>
      <c r="BLI37" s="224"/>
      <c r="BLJ37" s="224"/>
      <c r="BLK37" s="224"/>
      <c r="BLL37" s="224"/>
      <c r="BLM37" s="224"/>
      <c r="BLN37" s="224"/>
      <c r="BLO37" s="224"/>
      <c r="BLP37" s="224"/>
      <c r="BLQ37" s="224"/>
      <c r="BLR37" s="224"/>
      <c r="BLS37" s="224"/>
      <c r="BLT37" s="224"/>
      <c r="BLU37" s="224"/>
      <c r="BLV37" s="224"/>
      <c r="BLW37" s="224"/>
      <c r="BLX37" s="224"/>
      <c r="BLY37" s="224"/>
      <c r="BLZ37" s="224"/>
      <c r="BMA37" s="224"/>
      <c r="BMB37" s="224"/>
      <c r="BMC37" s="224"/>
      <c r="BMD37" s="224"/>
      <c r="BME37" s="224"/>
      <c r="BMF37" s="224"/>
      <c r="BMG37" s="224"/>
      <c r="BMH37" s="224"/>
      <c r="BMI37" s="224"/>
      <c r="BMJ37" s="224"/>
      <c r="BMK37" s="224"/>
      <c r="BML37" s="224"/>
      <c r="BMM37" s="224"/>
      <c r="BMN37" s="224"/>
      <c r="BMO37" s="224"/>
      <c r="BMP37" s="224"/>
      <c r="BMQ37" s="224"/>
      <c r="BMR37" s="224"/>
      <c r="BMS37" s="224"/>
      <c r="BMT37" s="224"/>
      <c r="BMU37" s="224"/>
      <c r="BMV37" s="224"/>
      <c r="BMW37" s="224"/>
      <c r="BMX37" s="224"/>
      <c r="BMY37" s="224"/>
      <c r="BMZ37" s="224"/>
      <c r="BNA37" s="224"/>
      <c r="BNB37" s="224"/>
      <c r="BNC37" s="224"/>
      <c r="BND37" s="224"/>
      <c r="BNE37" s="224"/>
      <c r="BNF37" s="224"/>
      <c r="BNG37" s="224"/>
      <c r="BNH37" s="224"/>
      <c r="BNI37" s="224"/>
      <c r="BNJ37" s="224"/>
      <c r="BNK37" s="224"/>
      <c r="BNL37" s="224"/>
      <c r="BNM37" s="224"/>
      <c r="BNN37" s="224"/>
      <c r="BNO37" s="224"/>
      <c r="BNP37" s="224"/>
      <c r="BNQ37" s="224"/>
      <c r="BNR37" s="224"/>
      <c r="BNS37" s="224"/>
      <c r="BNT37" s="224"/>
      <c r="BNU37" s="224"/>
      <c r="BNV37" s="224"/>
      <c r="BNW37" s="224"/>
      <c r="BNX37" s="224"/>
      <c r="BNY37" s="224"/>
      <c r="BNZ37" s="224"/>
      <c r="BOA37" s="224"/>
      <c r="BOB37" s="224"/>
      <c r="BOC37" s="224"/>
      <c r="BOD37" s="224"/>
      <c r="BOE37" s="224"/>
      <c r="BOF37" s="224"/>
      <c r="BOG37" s="224"/>
      <c r="BOH37" s="224"/>
      <c r="BOI37" s="224"/>
      <c r="BOJ37" s="224"/>
      <c r="BOK37" s="224"/>
      <c r="BOL37" s="224"/>
      <c r="BOM37" s="224"/>
      <c r="BON37" s="224"/>
      <c r="BOO37" s="224"/>
      <c r="BOP37" s="224"/>
      <c r="BOQ37" s="224"/>
      <c r="BOR37" s="224"/>
      <c r="BOS37" s="224"/>
      <c r="BOT37" s="224"/>
      <c r="BOU37" s="224"/>
      <c r="BOV37" s="224"/>
      <c r="BOW37" s="224"/>
      <c r="BOX37" s="224"/>
      <c r="BOY37" s="224"/>
      <c r="BOZ37" s="224"/>
      <c r="BPA37" s="224"/>
      <c r="BPB37" s="224"/>
      <c r="BPC37" s="224"/>
      <c r="BPD37" s="224"/>
      <c r="BPE37" s="224"/>
      <c r="BPF37" s="224"/>
      <c r="BPG37" s="224"/>
      <c r="BPH37" s="224"/>
      <c r="BPI37" s="224"/>
      <c r="BPJ37" s="224"/>
      <c r="BPK37" s="224"/>
      <c r="BPL37" s="224"/>
      <c r="BPM37" s="224"/>
      <c r="BPN37" s="224"/>
      <c r="BPO37" s="224"/>
      <c r="BPP37" s="224"/>
      <c r="BPQ37" s="224"/>
      <c r="BPR37" s="224"/>
      <c r="BPS37" s="224"/>
      <c r="BPT37" s="224"/>
      <c r="BPU37" s="224"/>
      <c r="BPV37" s="224"/>
      <c r="BPW37" s="224"/>
      <c r="BPX37" s="224"/>
      <c r="BPY37" s="224"/>
      <c r="BPZ37" s="224"/>
      <c r="BQA37" s="224"/>
      <c r="BQB37" s="224"/>
      <c r="BQC37" s="224"/>
      <c r="BQD37" s="224"/>
      <c r="BQE37" s="224"/>
      <c r="BQF37" s="224"/>
      <c r="BQG37" s="224"/>
      <c r="BQH37" s="224"/>
      <c r="BQI37" s="224"/>
      <c r="BQJ37" s="224"/>
      <c r="BQK37" s="224"/>
      <c r="BQL37" s="224"/>
      <c r="BQM37" s="224"/>
      <c r="BQN37" s="224"/>
      <c r="BQO37" s="224"/>
      <c r="BQP37" s="224"/>
      <c r="BQQ37" s="224"/>
      <c r="BQR37" s="224"/>
      <c r="BQS37" s="224"/>
      <c r="BQT37" s="224"/>
      <c r="BQU37" s="224"/>
      <c r="BQV37" s="224"/>
      <c r="BQW37" s="224"/>
      <c r="BQX37" s="224"/>
      <c r="BQY37" s="224"/>
      <c r="BQZ37" s="224"/>
      <c r="BRA37" s="224"/>
      <c r="BRB37" s="224"/>
      <c r="BRC37" s="224"/>
      <c r="BRD37" s="224"/>
      <c r="BRE37" s="224"/>
      <c r="BRF37" s="224"/>
      <c r="BRG37" s="224"/>
      <c r="BRH37" s="224"/>
      <c r="BRI37" s="224"/>
      <c r="BRJ37" s="224"/>
      <c r="BRK37" s="224"/>
      <c r="BRL37" s="224"/>
      <c r="BRM37" s="224"/>
      <c r="BRN37" s="224"/>
      <c r="BRO37" s="224"/>
      <c r="BRP37" s="224"/>
      <c r="BRQ37" s="224"/>
      <c r="BRR37" s="224"/>
      <c r="BRS37" s="224"/>
      <c r="BRT37" s="224"/>
      <c r="BRU37" s="224"/>
      <c r="BRV37" s="224"/>
      <c r="BRW37" s="224"/>
      <c r="BRX37" s="224"/>
      <c r="BRY37" s="224"/>
      <c r="BRZ37" s="224"/>
      <c r="BSA37" s="224"/>
      <c r="BSB37" s="224"/>
      <c r="BSC37" s="224"/>
      <c r="BSD37" s="224"/>
      <c r="BSE37" s="224"/>
      <c r="BSF37" s="224"/>
      <c r="BSG37" s="224"/>
      <c r="BSH37" s="224"/>
      <c r="BSI37" s="224"/>
      <c r="BSJ37" s="224"/>
      <c r="BSK37" s="224"/>
      <c r="BSL37" s="224"/>
      <c r="BSM37" s="224"/>
      <c r="BSN37" s="224"/>
      <c r="BSO37" s="224"/>
      <c r="BSP37" s="224"/>
      <c r="BSQ37" s="224"/>
      <c r="BSR37" s="224"/>
      <c r="BSS37" s="224"/>
      <c r="BST37" s="224"/>
      <c r="BSU37" s="224"/>
      <c r="BSV37" s="224"/>
      <c r="BSW37" s="224"/>
      <c r="BSX37" s="224"/>
      <c r="BSY37" s="224"/>
      <c r="BSZ37" s="224"/>
      <c r="BTA37" s="224"/>
      <c r="BTB37" s="224"/>
      <c r="BTC37" s="224"/>
      <c r="BTD37" s="224"/>
      <c r="BTE37" s="224"/>
      <c r="BTF37" s="224"/>
      <c r="BTG37" s="224"/>
      <c r="BTH37" s="224"/>
      <c r="BTI37" s="224"/>
      <c r="BTJ37" s="224"/>
      <c r="BTK37" s="224"/>
      <c r="BTL37" s="224"/>
      <c r="BTM37" s="224"/>
      <c r="BTN37" s="224"/>
      <c r="BTO37" s="224"/>
      <c r="BTP37" s="224"/>
      <c r="BTQ37" s="224"/>
      <c r="BTR37" s="224"/>
      <c r="BTS37" s="224"/>
      <c r="BTT37" s="224"/>
      <c r="BTU37" s="224"/>
      <c r="BTV37" s="224"/>
      <c r="BTW37" s="224"/>
      <c r="BTX37" s="224"/>
      <c r="BTY37" s="224"/>
      <c r="BTZ37" s="224"/>
      <c r="BUA37" s="224"/>
      <c r="BUB37" s="224"/>
      <c r="BUC37" s="224"/>
      <c r="BUD37" s="224"/>
      <c r="BUE37" s="224"/>
      <c r="BUF37" s="224"/>
      <c r="BUG37" s="224"/>
      <c r="BUH37" s="224"/>
      <c r="BUI37" s="224"/>
      <c r="BUJ37" s="224"/>
      <c r="BUK37" s="224"/>
      <c r="BUL37" s="224"/>
      <c r="BUM37" s="224"/>
      <c r="BUN37" s="224"/>
      <c r="BUO37" s="224"/>
      <c r="BUP37" s="224"/>
      <c r="BUQ37" s="224"/>
      <c r="BUR37" s="224"/>
      <c r="BUS37" s="224"/>
      <c r="BUT37" s="224"/>
      <c r="BUU37" s="224"/>
      <c r="BUV37" s="224"/>
      <c r="BUW37" s="224"/>
      <c r="BUX37" s="224"/>
      <c r="BUY37" s="224"/>
      <c r="BUZ37" s="224"/>
      <c r="BVA37" s="224"/>
      <c r="BVB37" s="224"/>
      <c r="BVC37" s="224"/>
      <c r="BVD37" s="224"/>
      <c r="BVE37" s="224"/>
      <c r="BVF37" s="224"/>
      <c r="BVG37" s="224"/>
      <c r="BVH37" s="224"/>
      <c r="BVI37" s="224"/>
      <c r="BVJ37" s="224"/>
      <c r="BVK37" s="224"/>
      <c r="BVL37" s="224"/>
      <c r="BVM37" s="224"/>
      <c r="BVN37" s="224"/>
      <c r="BVO37" s="224"/>
      <c r="BVP37" s="224"/>
      <c r="BVQ37" s="224"/>
      <c r="BVR37" s="224"/>
      <c r="BVS37" s="224"/>
      <c r="BVT37" s="224"/>
      <c r="BVU37" s="224"/>
      <c r="BVV37" s="224"/>
      <c r="BVW37" s="224"/>
      <c r="BVX37" s="224"/>
      <c r="BVY37" s="224"/>
      <c r="BVZ37" s="224"/>
      <c r="BWA37" s="224"/>
      <c r="BWB37" s="224"/>
      <c r="BWC37" s="224"/>
      <c r="BWD37" s="224"/>
      <c r="BWE37" s="224"/>
      <c r="BWF37" s="224"/>
      <c r="BWG37" s="224"/>
      <c r="BWH37" s="224"/>
      <c r="BWI37" s="224"/>
      <c r="BWJ37" s="224"/>
      <c r="BWK37" s="224"/>
      <c r="BWL37" s="224"/>
      <c r="BWM37" s="224"/>
      <c r="BWN37" s="224"/>
      <c r="BWO37" s="224"/>
      <c r="BWP37" s="224"/>
      <c r="BWQ37" s="224"/>
      <c r="BWR37" s="224"/>
      <c r="BWS37" s="224"/>
      <c r="BWT37" s="224"/>
      <c r="BWU37" s="224"/>
      <c r="BWV37" s="224"/>
      <c r="BWW37" s="224"/>
      <c r="BWX37" s="224"/>
      <c r="BWY37" s="224"/>
      <c r="BWZ37" s="224"/>
      <c r="BXA37" s="224"/>
      <c r="BXB37" s="224"/>
      <c r="BXC37" s="224"/>
      <c r="BXD37" s="224"/>
      <c r="BXE37" s="224"/>
      <c r="BXF37" s="224"/>
      <c r="BXG37" s="224"/>
      <c r="BXH37" s="224"/>
      <c r="BXI37" s="224"/>
      <c r="BXJ37" s="224"/>
      <c r="BXK37" s="224"/>
      <c r="BXL37" s="224"/>
      <c r="BXM37" s="224"/>
      <c r="BXN37" s="224"/>
      <c r="BXO37" s="224"/>
      <c r="BXP37" s="224"/>
      <c r="BXQ37" s="224"/>
      <c r="BXR37" s="224"/>
      <c r="BXS37" s="224"/>
      <c r="BXT37" s="224"/>
      <c r="BXU37" s="224"/>
      <c r="BXV37" s="224"/>
      <c r="BXW37" s="224"/>
      <c r="BXX37" s="224"/>
      <c r="BXY37" s="224"/>
      <c r="BXZ37" s="224"/>
      <c r="BYA37" s="224"/>
      <c r="BYB37" s="224"/>
      <c r="BYC37" s="224"/>
      <c r="BYD37" s="224"/>
      <c r="BYE37" s="224"/>
      <c r="BYF37" s="224"/>
      <c r="BYG37" s="224"/>
      <c r="BYH37" s="224"/>
      <c r="BYI37" s="224"/>
      <c r="BYJ37" s="224"/>
      <c r="BYK37" s="224"/>
      <c r="BYL37" s="224"/>
      <c r="BYM37" s="224"/>
      <c r="BYN37" s="224"/>
      <c r="BYO37" s="224"/>
      <c r="BYP37" s="224"/>
      <c r="BYQ37" s="224"/>
      <c r="BYR37" s="224"/>
      <c r="BYS37" s="224"/>
      <c r="BYT37" s="224"/>
      <c r="BYU37" s="224"/>
      <c r="BYV37" s="224"/>
      <c r="BYW37" s="224"/>
      <c r="BYX37" s="224"/>
      <c r="BYY37" s="224"/>
      <c r="BYZ37" s="224"/>
      <c r="BZA37" s="224"/>
      <c r="BZB37" s="224"/>
      <c r="BZC37" s="224"/>
      <c r="BZD37" s="224"/>
      <c r="BZE37" s="224"/>
      <c r="BZF37" s="224"/>
      <c r="BZG37" s="224"/>
      <c r="BZH37" s="224"/>
      <c r="BZI37" s="224"/>
      <c r="BZJ37" s="224"/>
      <c r="BZK37" s="224"/>
      <c r="BZL37" s="224"/>
      <c r="BZM37" s="224"/>
      <c r="BZN37" s="224"/>
      <c r="BZO37" s="224"/>
      <c r="BZP37" s="224"/>
      <c r="BZQ37" s="224"/>
      <c r="BZR37" s="224"/>
      <c r="BZS37" s="224"/>
      <c r="BZT37" s="224"/>
      <c r="BZU37" s="224"/>
      <c r="BZV37" s="224"/>
      <c r="BZW37" s="224"/>
      <c r="BZX37" s="224"/>
      <c r="BZY37" s="224"/>
      <c r="BZZ37" s="224"/>
      <c r="CAA37" s="224"/>
      <c r="CAB37" s="224"/>
      <c r="CAC37" s="224"/>
      <c r="CAD37" s="224"/>
      <c r="CAE37" s="224"/>
      <c r="CAF37" s="224"/>
      <c r="CAG37" s="224"/>
      <c r="CAH37" s="224"/>
      <c r="CAI37" s="224"/>
      <c r="CAJ37" s="224"/>
      <c r="CAK37" s="224"/>
      <c r="CAL37" s="224"/>
      <c r="CAM37" s="224"/>
      <c r="CAN37" s="224"/>
      <c r="CAO37" s="224"/>
      <c r="CAP37" s="224"/>
      <c r="CAQ37" s="224"/>
      <c r="CAR37" s="224"/>
      <c r="CAS37" s="224"/>
      <c r="CAT37" s="224"/>
      <c r="CAU37" s="224"/>
      <c r="CAV37" s="224"/>
      <c r="CAW37" s="224"/>
      <c r="CAX37" s="224"/>
      <c r="CAY37" s="224"/>
      <c r="CAZ37" s="224"/>
      <c r="CBA37" s="224"/>
      <c r="CBB37" s="224"/>
      <c r="CBC37" s="224"/>
      <c r="CBD37" s="224"/>
      <c r="CBE37" s="224"/>
      <c r="CBF37" s="224"/>
      <c r="CBG37" s="224"/>
      <c r="CBH37" s="224"/>
      <c r="CBI37" s="224"/>
      <c r="CBJ37" s="224"/>
      <c r="CBK37" s="224"/>
      <c r="CBL37" s="224"/>
      <c r="CBM37" s="224"/>
      <c r="CBN37" s="224"/>
      <c r="CBO37" s="224"/>
      <c r="CBP37" s="224"/>
      <c r="CBQ37" s="224"/>
      <c r="CBR37" s="224"/>
      <c r="CBS37" s="224"/>
      <c r="CBT37" s="224"/>
      <c r="CBU37" s="224"/>
      <c r="CBV37" s="224"/>
      <c r="CBW37" s="224"/>
      <c r="CBX37" s="224"/>
      <c r="CBY37" s="224"/>
      <c r="CBZ37" s="224"/>
      <c r="CCA37" s="224"/>
      <c r="CCB37" s="224"/>
      <c r="CCC37" s="224"/>
      <c r="CCD37" s="224"/>
      <c r="CCE37" s="224"/>
      <c r="CCF37" s="224"/>
      <c r="CCG37" s="224"/>
      <c r="CCH37" s="224"/>
      <c r="CCI37" s="224"/>
      <c r="CCJ37" s="224"/>
      <c r="CCK37" s="224"/>
      <c r="CCL37" s="224"/>
      <c r="CCM37" s="224"/>
      <c r="CCN37" s="224"/>
      <c r="CCO37" s="224"/>
      <c r="CCP37" s="224"/>
      <c r="CCQ37" s="224"/>
      <c r="CCR37" s="224"/>
      <c r="CCS37" s="224"/>
      <c r="CCT37" s="224"/>
      <c r="CCU37" s="224"/>
      <c r="CCV37" s="224"/>
      <c r="CCW37" s="224"/>
      <c r="CCX37" s="224"/>
      <c r="CCY37" s="224"/>
      <c r="CCZ37" s="224"/>
      <c r="CDA37" s="224"/>
      <c r="CDB37" s="224"/>
      <c r="CDC37" s="224"/>
      <c r="CDD37" s="224"/>
      <c r="CDE37" s="224"/>
      <c r="CDF37" s="224"/>
      <c r="CDG37" s="224"/>
      <c r="CDH37" s="224"/>
      <c r="CDI37" s="224"/>
      <c r="CDJ37" s="224"/>
      <c r="CDK37" s="224"/>
      <c r="CDL37" s="224"/>
      <c r="CDM37" s="224"/>
      <c r="CDN37" s="224"/>
      <c r="CDO37" s="224"/>
      <c r="CDP37" s="224"/>
      <c r="CDQ37" s="224"/>
      <c r="CDR37" s="224"/>
      <c r="CDS37" s="224"/>
      <c r="CDT37" s="224"/>
      <c r="CDU37" s="224"/>
      <c r="CDV37" s="224"/>
      <c r="CDW37" s="224"/>
      <c r="CDX37" s="224"/>
      <c r="CDY37" s="224"/>
      <c r="CDZ37" s="224"/>
      <c r="CEA37" s="224"/>
      <c r="CEB37" s="224"/>
      <c r="CEC37" s="224"/>
      <c r="CED37" s="224"/>
      <c r="CEE37" s="224"/>
      <c r="CEF37" s="224"/>
      <c r="CEG37" s="224"/>
      <c r="CEH37" s="224"/>
      <c r="CEI37" s="224"/>
      <c r="CEJ37" s="224"/>
      <c r="CEK37" s="224"/>
      <c r="CEL37" s="224"/>
      <c r="CEM37" s="224"/>
      <c r="CEN37" s="224"/>
      <c r="CEO37" s="224"/>
      <c r="CEP37" s="224"/>
      <c r="CEQ37" s="224"/>
      <c r="CER37" s="224"/>
      <c r="CES37" s="224"/>
      <c r="CET37" s="224"/>
      <c r="CEU37" s="224"/>
      <c r="CEV37" s="224"/>
      <c r="CEW37" s="224"/>
      <c r="CEX37" s="224"/>
      <c r="CEY37" s="224"/>
      <c r="CEZ37" s="224"/>
      <c r="CFA37" s="224"/>
      <c r="CFB37" s="224"/>
      <c r="CFC37" s="224"/>
      <c r="CFD37" s="224"/>
      <c r="CFE37" s="224"/>
      <c r="CFF37" s="224"/>
      <c r="CFG37" s="224"/>
      <c r="CFH37" s="224"/>
      <c r="CFI37" s="224"/>
      <c r="CFJ37" s="224"/>
      <c r="CFK37" s="224"/>
      <c r="CFL37" s="224"/>
      <c r="CFM37" s="224"/>
      <c r="CFN37" s="224"/>
      <c r="CFO37" s="224"/>
      <c r="CFP37" s="224"/>
      <c r="CFQ37" s="224"/>
      <c r="CFR37" s="224"/>
      <c r="CFS37" s="224"/>
      <c r="CFT37" s="224"/>
      <c r="CFU37" s="224"/>
      <c r="CFV37" s="224"/>
      <c r="CFW37" s="224"/>
      <c r="CFX37" s="224"/>
      <c r="CFY37" s="224"/>
      <c r="CFZ37" s="224"/>
      <c r="CGA37" s="224"/>
      <c r="CGB37" s="224"/>
      <c r="CGC37" s="224"/>
      <c r="CGD37" s="224"/>
      <c r="CGE37" s="224"/>
      <c r="CGF37" s="224"/>
      <c r="CGG37" s="224"/>
      <c r="CGH37" s="224"/>
      <c r="CGI37" s="224"/>
      <c r="CGJ37" s="224"/>
      <c r="CGK37" s="224"/>
      <c r="CGL37" s="224"/>
      <c r="CGM37" s="224"/>
      <c r="CGN37" s="224"/>
      <c r="CGO37" s="224"/>
      <c r="CGP37" s="224"/>
      <c r="CGQ37" s="224"/>
      <c r="CGR37" s="224"/>
      <c r="CGS37" s="224"/>
      <c r="CGT37" s="224"/>
      <c r="CGU37" s="224"/>
      <c r="CGV37" s="224"/>
      <c r="CGW37" s="224"/>
      <c r="CGX37" s="224"/>
      <c r="CGY37" s="224"/>
      <c r="CGZ37" s="224"/>
      <c r="CHA37" s="224"/>
      <c r="CHB37" s="224"/>
      <c r="CHC37" s="224"/>
      <c r="CHD37" s="224"/>
      <c r="CHE37" s="224"/>
      <c r="CHF37" s="224"/>
      <c r="CHG37" s="224"/>
      <c r="CHH37" s="224"/>
      <c r="CHI37" s="224"/>
      <c r="CHJ37" s="224"/>
      <c r="CHK37" s="224"/>
      <c r="CHL37" s="224"/>
      <c r="CHM37" s="224"/>
      <c r="CHN37" s="224"/>
      <c r="CHO37" s="224"/>
      <c r="CHP37" s="224"/>
      <c r="CHQ37" s="224"/>
      <c r="CHR37" s="224"/>
      <c r="CHS37" s="224"/>
      <c r="CHT37" s="224"/>
      <c r="CHU37" s="224"/>
      <c r="CHV37" s="224"/>
      <c r="CHW37" s="224"/>
      <c r="CHX37" s="224"/>
      <c r="CHY37" s="224"/>
      <c r="CHZ37" s="224"/>
      <c r="CIA37" s="224"/>
      <c r="CIB37" s="224"/>
      <c r="CIC37" s="224"/>
      <c r="CID37" s="224"/>
      <c r="CIE37" s="224"/>
      <c r="CIF37" s="224"/>
      <c r="CIG37" s="224"/>
      <c r="CIH37" s="224"/>
      <c r="CII37" s="224"/>
      <c r="CIJ37" s="224"/>
      <c r="CIK37" s="224"/>
      <c r="CIL37" s="224"/>
      <c r="CIM37" s="224"/>
      <c r="CIN37" s="224"/>
      <c r="CIO37" s="224"/>
      <c r="CIP37" s="224"/>
      <c r="CIQ37" s="224"/>
      <c r="CIR37" s="224"/>
      <c r="CIS37" s="224"/>
      <c r="CIT37" s="224"/>
      <c r="CIU37" s="224"/>
      <c r="CIV37" s="224"/>
      <c r="CIW37" s="224"/>
      <c r="CIX37" s="224"/>
      <c r="CIY37" s="224"/>
      <c r="CIZ37" s="224"/>
      <c r="CJA37" s="224"/>
      <c r="CJB37" s="224"/>
      <c r="CJC37" s="224"/>
      <c r="CJD37" s="224"/>
      <c r="CJE37" s="224"/>
      <c r="CJF37" s="224"/>
      <c r="CJG37" s="224"/>
      <c r="CJH37" s="224"/>
      <c r="CJI37" s="224"/>
      <c r="CJJ37" s="224"/>
      <c r="CJK37" s="224"/>
      <c r="CJL37" s="224"/>
      <c r="CJM37" s="224"/>
      <c r="CJN37" s="224"/>
      <c r="CJO37" s="224"/>
      <c r="CJP37" s="224"/>
      <c r="CJQ37" s="224"/>
      <c r="CJR37" s="224"/>
      <c r="CJS37" s="224"/>
      <c r="CJT37" s="224"/>
      <c r="CJU37" s="224"/>
      <c r="CJV37" s="224"/>
      <c r="CJW37" s="224"/>
      <c r="CJX37" s="224"/>
      <c r="CJY37" s="224"/>
      <c r="CJZ37" s="224"/>
      <c r="CKA37" s="224"/>
      <c r="CKB37" s="224"/>
      <c r="CKC37" s="224"/>
      <c r="CKD37" s="224"/>
      <c r="CKE37" s="224"/>
      <c r="CKF37" s="224"/>
      <c r="CKG37" s="224"/>
      <c r="CKH37" s="224"/>
      <c r="CKI37" s="224"/>
      <c r="CKJ37" s="224"/>
      <c r="CKK37" s="224"/>
      <c r="CKL37" s="224"/>
      <c r="CKM37" s="224"/>
      <c r="CKN37" s="224"/>
      <c r="CKO37" s="224"/>
      <c r="CKP37" s="224"/>
      <c r="CKQ37" s="224"/>
      <c r="CKR37" s="224"/>
      <c r="CKS37" s="224"/>
      <c r="CKT37" s="224"/>
      <c r="CKU37" s="224"/>
      <c r="CKV37" s="224"/>
      <c r="CKW37" s="224"/>
      <c r="CKX37" s="224"/>
      <c r="CKY37" s="224"/>
      <c r="CKZ37" s="224"/>
      <c r="CLA37" s="224"/>
      <c r="CLB37" s="224"/>
      <c r="CLC37" s="224"/>
      <c r="CLD37" s="224"/>
      <c r="CLE37" s="224"/>
      <c r="CLF37" s="224"/>
      <c r="CLG37" s="224"/>
      <c r="CLH37" s="224"/>
      <c r="CLI37" s="224"/>
      <c r="CLJ37" s="224"/>
      <c r="CLK37" s="224"/>
      <c r="CLL37" s="224"/>
      <c r="CLM37" s="224"/>
      <c r="CLN37" s="224"/>
      <c r="CLO37" s="224"/>
      <c r="CLP37" s="224"/>
      <c r="CLQ37" s="224"/>
      <c r="CLR37" s="224"/>
      <c r="CLS37" s="224"/>
      <c r="CLT37" s="224"/>
      <c r="CLU37" s="224"/>
      <c r="CLV37" s="224"/>
      <c r="CLW37" s="224"/>
      <c r="CLX37" s="224"/>
      <c r="CLY37" s="224"/>
      <c r="CLZ37" s="224"/>
      <c r="CMA37" s="224"/>
      <c r="CMB37" s="224"/>
      <c r="CMC37" s="224"/>
      <c r="CMD37" s="224"/>
      <c r="CME37" s="224"/>
      <c r="CMF37" s="224"/>
      <c r="CMG37" s="224"/>
      <c r="CMH37" s="224"/>
      <c r="CMI37" s="224"/>
      <c r="CMJ37" s="224"/>
      <c r="CMK37" s="224"/>
      <c r="CML37" s="224"/>
      <c r="CMM37" s="224"/>
      <c r="CMN37" s="224"/>
      <c r="CMO37" s="224"/>
      <c r="CMP37" s="224"/>
      <c r="CMQ37" s="224"/>
      <c r="CMR37" s="224"/>
      <c r="CMS37" s="224"/>
      <c r="CMT37" s="224"/>
      <c r="CMU37" s="224"/>
      <c r="CMV37" s="224"/>
      <c r="CMW37" s="224"/>
      <c r="CMX37" s="224"/>
      <c r="CMY37" s="224"/>
      <c r="CMZ37" s="224"/>
      <c r="CNA37" s="224"/>
      <c r="CNB37" s="224"/>
      <c r="CNC37" s="224"/>
      <c r="CND37" s="224"/>
      <c r="CNE37" s="224"/>
      <c r="CNF37" s="224"/>
      <c r="CNG37" s="224"/>
      <c r="CNH37" s="224"/>
      <c r="CNI37" s="224"/>
      <c r="CNJ37" s="224"/>
      <c r="CNK37" s="224"/>
      <c r="CNL37" s="224"/>
      <c r="CNM37" s="224"/>
      <c r="CNN37" s="224"/>
      <c r="CNO37" s="224"/>
      <c r="CNP37" s="224"/>
      <c r="CNQ37" s="224"/>
      <c r="CNR37" s="224"/>
      <c r="CNS37" s="224"/>
      <c r="CNT37" s="224"/>
      <c r="CNU37" s="224"/>
      <c r="CNV37" s="224"/>
      <c r="CNW37" s="224"/>
      <c r="CNX37" s="224"/>
      <c r="CNY37" s="224"/>
      <c r="CNZ37" s="224"/>
      <c r="COA37" s="224"/>
      <c r="COB37" s="224"/>
      <c r="COC37" s="224"/>
      <c r="COD37" s="224"/>
      <c r="COE37" s="224"/>
      <c r="COF37" s="224"/>
      <c r="COG37" s="224"/>
      <c r="COH37" s="224"/>
      <c r="COI37" s="224"/>
      <c r="COJ37" s="224"/>
      <c r="COK37" s="224"/>
      <c r="COL37" s="224"/>
      <c r="COM37" s="224"/>
      <c r="CON37" s="224"/>
      <c r="COO37" s="224"/>
      <c r="COP37" s="224"/>
      <c r="COQ37" s="224"/>
      <c r="COR37" s="224"/>
      <c r="COS37" s="224"/>
      <c r="COT37" s="224"/>
      <c r="COU37" s="224"/>
      <c r="COV37" s="224"/>
      <c r="COW37" s="224"/>
      <c r="COX37" s="224"/>
      <c r="COY37" s="224"/>
      <c r="COZ37" s="224"/>
      <c r="CPA37" s="224"/>
      <c r="CPB37" s="224"/>
      <c r="CPC37" s="224"/>
      <c r="CPD37" s="224"/>
      <c r="CPE37" s="224"/>
      <c r="CPF37" s="224"/>
      <c r="CPG37" s="224"/>
      <c r="CPH37" s="224"/>
      <c r="CPI37" s="224"/>
      <c r="CPJ37" s="224"/>
      <c r="CPK37" s="224"/>
      <c r="CPL37" s="224"/>
      <c r="CPM37" s="224"/>
      <c r="CPN37" s="224"/>
      <c r="CPO37" s="224"/>
      <c r="CPP37" s="224"/>
      <c r="CPQ37" s="224"/>
      <c r="CPR37" s="224"/>
      <c r="CPS37" s="224"/>
      <c r="CPT37" s="224"/>
      <c r="CPU37" s="224"/>
      <c r="CPV37" s="224"/>
      <c r="CPW37" s="224"/>
      <c r="CPX37" s="224"/>
      <c r="CPY37" s="224"/>
      <c r="CPZ37" s="224"/>
      <c r="CQA37" s="224"/>
      <c r="CQB37" s="224"/>
      <c r="CQC37" s="224"/>
      <c r="CQD37" s="224"/>
      <c r="CQE37" s="224"/>
      <c r="CQF37" s="224"/>
      <c r="CQG37" s="224"/>
      <c r="CQH37" s="224"/>
      <c r="CQI37" s="224"/>
      <c r="CQJ37" s="224"/>
      <c r="CQK37" s="224"/>
      <c r="CQL37" s="224"/>
      <c r="CQM37" s="224"/>
      <c r="CQN37" s="224"/>
      <c r="CQO37" s="224"/>
      <c r="CQP37" s="224"/>
      <c r="CQQ37" s="224"/>
      <c r="CQR37" s="224"/>
      <c r="CQS37" s="224"/>
      <c r="CQT37" s="224"/>
      <c r="CQU37" s="224"/>
      <c r="CQV37" s="224"/>
      <c r="CQW37" s="224"/>
      <c r="CQX37" s="224"/>
      <c r="CQY37" s="224"/>
      <c r="CQZ37" s="224"/>
      <c r="CRA37" s="224"/>
      <c r="CRB37" s="224"/>
      <c r="CRC37" s="224"/>
      <c r="CRD37" s="224"/>
      <c r="CRE37" s="224"/>
      <c r="CRF37" s="224"/>
      <c r="CRG37" s="224"/>
      <c r="CRH37" s="224"/>
      <c r="CRI37" s="224"/>
      <c r="CRJ37" s="224"/>
      <c r="CRK37" s="224"/>
      <c r="CRL37" s="224"/>
      <c r="CRM37" s="224"/>
      <c r="CRN37" s="224"/>
      <c r="CRO37" s="224"/>
      <c r="CRP37" s="224"/>
      <c r="CRQ37" s="224"/>
      <c r="CRR37" s="224"/>
      <c r="CRS37" s="224"/>
      <c r="CRT37" s="224"/>
      <c r="CRU37" s="224"/>
      <c r="CRV37" s="224"/>
      <c r="CRW37" s="224"/>
      <c r="CRX37" s="224"/>
      <c r="CRY37" s="224"/>
      <c r="CRZ37" s="224"/>
      <c r="CSA37" s="224"/>
      <c r="CSB37" s="224"/>
      <c r="CSC37" s="224"/>
      <c r="CSD37" s="224"/>
      <c r="CSE37" s="224"/>
      <c r="CSF37" s="224"/>
      <c r="CSG37" s="224"/>
      <c r="CSH37" s="224"/>
      <c r="CSI37" s="224"/>
      <c r="CSJ37" s="224"/>
      <c r="CSK37" s="224"/>
      <c r="CSL37" s="224"/>
      <c r="CSM37" s="224"/>
      <c r="CSN37" s="224"/>
      <c r="CSO37" s="224"/>
      <c r="CSP37" s="224"/>
      <c r="CSQ37" s="224"/>
      <c r="CSR37" s="224"/>
      <c r="CSS37" s="224"/>
      <c r="CST37" s="224"/>
      <c r="CSU37" s="224"/>
      <c r="CSV37" s="224"/>
      <c r="CSW37" s="224"/>
      <c r="CSX37" s="224"/>
      <c r="CSY37" s="224"/>
      <c r="CSZ37" s="224"/>
      <c r="CTA37" s="224"/>
      <c r="CTB37" s="224"/>
      <c r="CTC37" s="224"/>
      <c r="CTD37" s="224"/>
      <c r="CTE37" s="224"/>
      <c r="CTF37" s="224"/>
      <c r="CTG37" s="224"/>
      <c r="CTH37" s="224"/>
      <c r="CTI37" s="224"/>
      <c r="CTJ37" s="224"/>
      <c r="CTK37" s="224"/>
      <c r="CTL37" s="224"/>
      <c r="CTM37" s="224"/>
      <c r="CTN37" s="224"/>
      <c r="CTO37" s="224"/>
      <c r="CTP37" s="224"/>
      <c r="CTQ37" s="224"/>
      <c r="CTR37" s="224"/>
      <c r="CTS37" s="224"/>
      <c r="CTT37" s="224"/>
      <c r="CTU37" s="224"/>
      <c r="CTV37" s="224"/>
      <c r="CTW37" s="224"/>
      <c r="CTX37" s="224"/>
      <c r="CTY37" s="224"/>
      <c r="CTZ37" s="224"/>
      <c r="CUA37" s="224"/>
    </row>
    <row r="38" spans="1:2575">
      <c r="A38" s="47" t="s">
        <v>14</v>
      </c>
    </row>
    <row r="39" spans="1:2575">
      <c r="A39" s="70" t="s">
        <v>15</v>
      </c>
    </row>
    <row r="40" spans="1:2575">
      <c r="A40" s="70" t="s">
        <v>16</v>
      </c>
    </row>
    <row r="41" spans="1:2575" ht="11.45" customHeight="1">
      <c r="A41" s="71" t="s">
        <v>17</v>
      </c>
    </row>
    <row r="42" spans="1:2575">
      <c r="A42" s="48" t="s">
        <v>18</v>
      </c>
    </row>
    <row r="44" spans="1:2575">
      <c r="A44" s="47" t="s">
        <v>19</v>
      </c>
    </row>
    <row r="45" spans="1:2575" ht="60">
      <c r="A45" s="79" t="s">
        <v>54</v>
      </c>
    </row>
    <row r="46" spans="1:2575">
      <c r="A46" s="226" t="str">
        <f>'RO | commission'!A28</f>
        <v>Тариф доступен на период 01.10.25-29.12.25, включительно</v>
      </c>
    </row>
    <row r="47" spans="1:2575">
      <c r="A47" s="227" t="str">
        <f>'RO | commission'!A29</f>
        <v>Тариф не доступен на период 01.11.25-02.11.25, включительно</v>
      </c>
    </row>
  </sheetData>
  <pageMargins left="0.7" right="0.7" top="0.75" bottom="0.75" header="0.3" footer="0.3"/>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L71"/>
  <sheetViews>
    <sheetView workbookViewId="0">
      <selection activeCell="I1" sqref="I1:J1048576"/>
    </sheetView>
  </sheetViews>
  <sheetFormatPr defaultColWidth="9" defaultRowHeight="12.75"/>
  <cols>
    <col min="1" max="1" width="103.42578125" customWidth="1"/>
    <col min="2" max="8" width="9.140625" hidden="1" customWidth="1"/>
  </cols>
  <sheetData>
    <row r="1" spans="1:12">
      <c r="A1" s="2" t="s">
        <v>0</v>
      </c>
    </row>
    <row r="2" spans="1:12">
      <c r="A2" s="157" t="s">
        <v>1</v>
      </c>
    </row>
    <row r="3" spans="1:12">
      <c r="A3" s="2"/>
    </row>
    <row r="4" spans="1:12">
      <c r="A4" s="150" t="s">
        <v>2</v>
      </c>
      <c r="B4" s="218" t="e">
        <f>'C завтраками| Bed and breakfast'!#REF!</f>
        <v>#REF!</v>
      </c>
      <c r="C4" s="218" t="e">
        <f>'C завтраками| Bed and breakfast'!#REF!</f>
        <v>#REF!</v>
      </c>
      <c r="D4" s="218" t="e">
        <f>'C завтраками| Bed and breakfast'!#REF!</f>
        <v>#REF!</v>
      </c>
      <c r="E4" s="218" t="e">
        <f>'C завтраками| Bed and breakfast'!#REF!</f>
        <v>#REF!</v>
      </c>
      <c r="F4" s="218" t="e">
        <f>'C завтраками| Bed and breakfast'!#REF!</f>
        <v>#REF!</v>
      </c>
      <c r="G4" s="218" t="e">
        <f>'C завтраками| Bed and breakfast'!#REF!</f>
        <v>#REF!</v>
      </c>
      <c r="H4" s="218" t="e">
        <f>'C завтраками| Bed and breakfast'!#REF!</f>
        <v>#REF!</v>
      </c>
      <c r="I4" s="218">
        <f>'C завтраками| Bed and breakfast'!B4</f>
        <v>46017</v>
      </c>
      <c r="J4" s="218">
        <f>'C завтраками| Bed and breakfast'!C4</f>
        <v>46018</v>
      </c>
      <c r="K4" s="218">
        <f>'C завтраками| Bed and breakfast'!D4</f>
        <v>46019</v>
      </c>
      <c r="L4" s="218">
        <f>'C завтраками| Bed and breakfast'!E4</f>
        <v>46020</v>
      </c>
    </row>
    <row r="5" spans="1:12">
      <c r="A5" s="151" t="s">
        <v>3</v>
      </c>
      <c r="B5" s="218" t="e">
        <f>'C завтраками| Bed and breakfast'!#REF!</f>
        <v>#REF!</v>
      </c>
      <c r="C5" s="218" t="e">
        <f>'C завтраками| Bed and breakfast'!#REF!</f>
        <v>#REF!</v>
      </c>
      <c r="D5" s="218" t="e">
        <f>'C завтраками| Bed and breakfast'!#REF!</f>
        <v>#REF!</v>
      </c>
      <c r="E5" s="218" t="e">
        <f>'C завтраками| Bed and breakfast'!#REF!</f>
        <v>#REF!</v>
      </c>
      <c r="F5" s="218" t="e">
        <f>'C завтраками| Bed and breakfast'!#REF!</f>
        <v>#REF!</v>
      </c>
      <c r="G5" s="218" t="e">
        <f>'C завтраками| Bed and breakfast'!#REF!</f>
        <v>#REF!</v>
      </c>
      <c r="H5" s="218" t="e">
        <f>'C завтраками| Bed and breakfast'!#REF!</f>
        <v>#REF!</v>
      </c>
      <c r="I5" s="218">
        <f>'C завтраками| Bed and breakfast'!B5</f>
        <v>46017</v>
      </c>
      <c r="J5" s="218">
        <f>'C завтраками| Bed and breakfast'!C5</f>
        <v>46018</v>
      </c>
      <c r="K5" s="218">
        <f>'C завтраками| Bed and breakfast'!D5</f>
        <v>46019</v>
      </c>
      <c r="L5" s="218">
        <f>'C завтраками| Bed and breakfast'!E5</f>
        <v>46020</v>
      </c>
    </row>
    <row r="6" spans="1:12">
      <c r="A6" s="39" t="s">
        <v>4</v>
      </c>
      <c r="B6" s="165"/>
      <c r="C6" s="165"/>
      <c r="D6" s="165"/>
      <c r="E6" s="165"/>
      <c r="F6" s="165"/>
      <c r="G6" s="165"/>
      <c r="H6" s="165"/>
      <c r="I6" s="165"/>
      <c r="J6" s="165"/>
      <c r="K6" s="165"/>
      <c r="L6" s="165"/>
    </row>
    <row r="7" spans="1:12">
      <c r="A7" s="40">
        <v>1</v>
      </c>
      <c r="B7" s="39" t="e">
        <f>'C завтраками| Bed and breakfast'!#REF!</f>
        <v>#REF!</v>
      </c>
      <c r="C7" s="39" t="e">
        <f>'C завтраками| Bed and breakfast'!#REF!</f>
        <v>#REF!</v>
      </c>
      <c r="D7" s="39" t="e">
        <f>'C завтраками| Bed and breakfast'!#REF!</f>
        <v>#REF!</v>
      </c>
      <c r="E7" s="39" t="e">
        <f>'C завтраками| Bed and breakfast'!#REF!</f>
        <v>#REF!</v>
      </c>
      <c r="F7" s="39" t="e">
        <f>'C завтраками| Bed and breakfast'!#REF!</f>
        <v>#REF!</v>
      </c>
      <c r="G7" s="39" t="e">
        <f>'C завтраками| Bed and breakfast'!#REF!</f>
        <v>#REF!</v>
      </c>
      <c r="H7" s="39" t="e">
        <f>'C завтраками| Bed and breakfast'!#REF!</f>
        <v>#REF!</v>
      </c>
      <c r="I7" s="39">
        <f>'C завтраками| Bed and breakfast'!B7</f>
        <v>17750</v>
      </c>
      <c r="J7" s="39">
        <f>'C завтраками| Bed and breakfast'!C7</f>
        <v>17750</v>
      </c>
      <c r="K7" s="39">
        <f>'C завтраками| Bed and breakfast'!D7</f>
        <v>19350</v>
      </c>
      <c r="L7" s="39">
        <f>'C завтраками| Bed and breakfast'!E7</f>
        <v>22850</v>
      </c>
    </row>
    <row r="8" spans="1:12">
      <c r="A8" s="40">
        <v>2</v>
      </c>
      <c r="B8" s="39" t="e">
        <f>'C завтраками| Bed and breakfast'!#REF!</f>
        <v>#REF!</v>
      </c>
      <c r="C8" s="39" t="e">
        <f>'C завтраками| Bed and breakfast'!#REF!</f>
        <v>#REF!</v>
      </c>
      <c r="D8" s="39" t="e">
        <f>'C завтраками| Bed and breakfast'!#REF!</f>
        <v>#REF!</v>
      </c>
      <c r="E8" s="39" t="e">
        <f>'C завтраками| Bed and breakfast'!#REF!</f>
        <v>#REF!</v>
      </c>
      <c r="F8" s="39" t="e">
        <f>'C завтраками| Bed and breakfast'!#REF!</f>
        <v>#REF!</v>
      </c>
      <c r="G8" s="39" t="e">
        <f>'C завтраками| Bed and breakfast'!#REF!</f>
        <v>#REF!</v>
      </c>
      <c r="H8" s="39" t="e">
        <f>'C завтраками| Bed and breakfast'!#REF!</f>
        <v>#REF!</v>
      </c>
      <c r="I8" s="39">
        <f>'C завтраками| Bed and breakfast'!B8</f>
        <v>20000</v>
      </c>
      <c r="J8" s="39">
        <f>'C завтраками| Bed and breakfast'!C8</f>
        <v>20000</v>
      </c>
      <c r="K8" s="39">
        <f>'C завтраками| Bed and breakfast'!D8</f>
        <v>21600</v>
      </c>
      <c r="L8" s="39">
        <f>'C завтраками| Bed and breakfast'!E8</f>
        <v>25700</v>
      </c>
    </row>
    <row r="9" spans="1:12">
      <c r="A9" s="39" t="s">
        <v>5</v>
      </c>
      <c r="B9" s="39"/>
      <c r="C9" s="39"/>
      <c r="D9" s="39"/>
      <c r="E9" s="39"/>
      <c r="F9" s="39"/>
      <c r="G9" s="39"/>
      <c r="H9" s="39"/>
      <c r="I9" s="39"/>
      <c r="J9" s="39"/>
      <c r="K9" s="39"/>
      <c r="L9" s="39"/>
    </row>
    <row r="10" spans="1:12">
      <c r="A10" s="40">
        <v>1</v>
      </c>
      <c r="B10" s="39" t="e">
        <f>'C завтраками| Bed and breakfast'!#REF!</f>
        <v>#REF!</v>
      </c>
      <c r="C10" s="39" t="e">
        <f>'C завтраками| Bed and breakfast'!#REF!</f>
        <v>#REF!</v>
      </c>
      <c r="D10" s="39" t="e">
        <f>'C завтраками| Bed and breakfast'!#REF!</f>
        <v>#REF!</v>
      </c>
      <c r="E10" s="39" t="e">
        <f>'C завтраками| Bed and breakfast'!#REF!</f>
        <v>#REF!</v>
      </c>
      <c r="F10" s="39" t="e">
        <f>'C завтраками| Bed and breakfast'!#REF!</f>
        <v>#REF!</v>
      </c>
      <c r="G10" s="39" t="e">
        <f>'C завтраками| Bed and breakfast'!#REF!</f>
        <v>#REF!</v>
      </c>
      <c r="H10" s="39" t="e">
        <f>'C завтраками| Bed and breakfast'!#REF!</f>
        <v>#REF!</v>
      </c>
      <c r="I10" s="39">
        <f>'C завтраками| Bed and breakfast'!B10</f>
        <v>18750</v>
      </c>
      <c r="J10" s="39">
        <f>'C завтраками| Bed and breakfast'!C10</f>
        <v>18750</v>
      </c>
      <c r="K10" s="39">
        <f>'C завтраками| Bed and breakfast'!D10</f>
        <v>20350</v>
      </c>
      <c r="L10" s="39">
        <f>'C завтраками| Bed and breakfast'!E10</f>
        <v>23850</v>
      </c>
    </row>
    <row r="11" spans="1:12">
      <c r="A11" s="40">
        <v>2</v>
      </c>
      <c r="B11" s="39" t="e">
        <f>'C завтраками| Bed and breakfast'!#REF!</f>
        <v>#REF!</v>
      </c>
      <c r="C11" s="39" t="e">
        <f>'C завтраками| Bed and breakfast'!#REF!</f>
        <v>#REF!</v>
      </c>
      <c r="D11" s="39" t="e">
        <f>'C завтраками| Bed and breakfast'!#REF!</f>
        <v>#REF!</v>
      </c>
      <c r="E11" s="39" t="e">
        <f>'C завтраками| Bed and breakfast'!#REF!</f>
        <v>#REF!</v>
      </c>
      <c r="F11" s="39" t="e">
        <f>'C завтраками| Bed and breakfast'!#REF!</f>
        <v>#REF!</v>
      </c>
      <c r="G11" s="39" t="e">
        <f>'C завтраками| Bed and breakfast'!#REF!</f>
        <v>#REF!</v>
      </c>
      <c r="H11" s="39" t="e">
        <f>'C завтраками| Bed and breakfast'!#REF!</f>
        <v>#REF!</v>
      </c>
      <c r="I11" s="39">
        <f>'C завтраками| Bed and breakfast'!B11</f>
        <v>21000</v>
      </c>
      <c r="J11" s="39">
        <f>'C завтраками| Bed and breakfast'!C11</f>
        <v>21000</v>
      </c>
      <c r="K11" s="39">
        <f>'C завтраками| Bed and breakfast'!D11</f>
        <v>22600</v>
      </c>
      <c r="L11" s="39">
        <f>'C завтраками| Bed and breakfast'!E11</f>
        <v>26700</v>
      </c>
    </row>
    <row r="12" spans="1:12">
      <c r="A12" s="39" t="s">
        <v>6</v>
      </c>
      <c r="B12" s="39"/>
      <c r="C12" s="39"/>
      <c r="D12" s="39"/>
      <c r="E12" s="39"/>
      <c r="F12" s="39"/>
      <c r="G12" s="39"/>
      <c r="H12" s="39"/>
      <c r="I12" s="39"/>
      <c r="J12" s="39"/>
      <c r="K12" s="39"/>
      <c r="L12" s="39"/>
    </row>
    <row r="13" spans="1:12">
      <c r="A13" s="40">
        <v>1</v>
      </c>
      <c r="B13" s="39" t="e">
        <f>'C завтраками| Bed and breakfast'!#REF!</f>
        <v>#REF!</v>
      </c>
      <c r="C13" s="39" t="e">
        <f>'C завтраками| Bed and breakfast'!#REF!</f>
        <v>#REF!</v>
      </c>
      <c r="D13" s="39" t="e">
        <f>'C завтраками| Bed and breakfast'!#REF!</f>
        <v>#REF!</v>
      </c>
      <c r="E13" s="39" t="e">
        <f>'C завтраками| Bed and breakfast'!#REF!</f>
        <v>#REF!</v>
      </c>
      <c r="F13" s="39" t="e">
        <f>'C завтраками| Bed and breakfast'!#REF!</f>
        <v>#REF!</v>
      </c>
      <c r="G13" s="39" t="e">
        <f>'C завтраками| Bed and breakfast'!#REF!</f>
        <v>#REF!</v>
      </c>
      <c r="H13" s="39" t="e">
        <f>'C завтраками| Bed and breakfast'!#REF!</f>
        <v>#REF!</v>
      </c>
      <c r="I13" s="39">
        <f>'C завтраками| Bed and breakfast'!B13</f>
        <v>19750</v>
      </c>
      <c r="J13" s="39">
        <f>'C завтраками| Bed and breakfast'!C13</f>
        <v>19750</v>
      </c>
      <c r="K13" s="39">
        <f>'C завтраками| Bed and breakfast'!D13</f>
        <v>21350</v>
      </c>
      <c r="L13" s="39">
        <f>'C завтраками| Bed and breakfast'!E13</f>
        <v>24850</v>
      </c>
    </row>
    <row r="14" spans="1:12">
      <c r="A14" s="40">
        <v>2</v>
      </c>
      <c r="B14" s="39" t="e">
        <f>'C завтраками| Bed and breakfast'!#REF!</f>
        <v>#REF!</v>
      </c>
      <c r="C14" s="39" t="e">
        <f>'C завтраками| Bed and breakfast'!#REF!</f>
        <v>#REF!</v>
      </c>
      <c r="D14" s="39" t="e">
        <f>'C завтраками| Bed and breakfast'!#REF!</f>
        <v>#REF!</v>
      </c>
      <c r="E14" s="39" t="e">
        <f>'C завтраками| Bed and breakfast'!#REF!</f>
        <v>#REF!</v>
      </c>
      <c r="F14" s="39" t="e">
        <f>'C завтраками| Bed and breakfast'!#REF!</f>
        <v>#REF!</v>
      </c>
      <c r="G14" s="39" t="e">
        <f>'C завтраками| Bed and breakfast'!#REF!</f>
        <v>#REF!</v>
      </c>
      <c r="H14" s="39" t="e">
        <f>'C завтраками| Bed and breakfast'!#REF!</f>
        <v>#REF!</v>
      </c>
      <c r="I14" s="39">
        <f>'C завтраками| Bed and breakfast'!B14</f>
        <v>22000</v>
      </c>
      <c r="J14" s="39">
        <f>'C завтраками| Bed and breakfast'!C14</f>
        <v>22000</v>
      </c>
      <c r="K14" s="39">
        <f>'C завтраками| Bed and breakfast'!D14</f>
        <v>23600</v>
      </c>
      <c r="L14" s="39">
        <f>'C завтраками| Bed and breakfast'!E14</f>
        <v>27700</v>
      </c>
    </row>
    <row r="15" spans="1:12">
      <c r="A15" s="39" t="s">
        <v>7</v>
      </c>
      <c r="B15" s="39"/>
      <c r="C15" s="39"/>
      <c r="D15" s="39"/>
      <c r="E15" s="39"/>
      <c r="F15" s="39"/>
      <c r="G15" s="39"/>
      <c r="H15" s="39"/>
      <c r="I15" s="39"/>
      <c r="J15" s="39"/>
      <c r="K15" s="39"/>
      <c r="L15" s="39"/>
    </row>
    <row r="16" spans="1:12">
      <c r="A16" s="40">
        <v>1</v>
      </c>
      <c r="B16" s="39" t="e">
        <f>'C завтраками| Bed and breakfast'!#REF!</f>
        <v>#REF!</v>
      </c>
      <c r="C16" s="39" t="e">
        <f>'C завтраками| Bed and breakfast'!#REF!</f>
        <v>#REF!</v>
      </c>
      <c r="D16" s="39" t="e">
        <f>'C завтраками| Bed and breakfast'!#REF!</f>
        <v>#REF!</v>
      </c>
      <c r="E16" s="39" t="e">
        <f>'C завтраками| Bed and breakfast'!#REF!</f>
        <v>#REF!</v>
      </c>
      <c r="F16" s="39" t="e">
        <f>'C завтраками| Bed and breakfast'!#REF!</f>
        <v>#REF!</v>
      </c>
      <c r="G16" s="39" t="e">
        <f>'C завтраками| Bed and breakfast'!#REF!</f>
        <v>#REF!</v>
      </c>
      <c r="H16" s="39" t="e">
        <f>'C завтраками| Bed and breakfast'!#REF!</f>
        <v>#REF!</v>
      </c>
      <c r="I16" s="39">
        <f>'C завтраками| Bed and breakfast'!B16</f>
        <v>20750</v>
      </c>
      <c r="J16" s="39">
        <f>'C завтраками| Bed and breakfast'!C16</f>
        <v>20750</v>
      </c>
      <c r="K16" s="39">
        <f>'C завтраками| Bed and breakfast'!D16</f>
        <v>22350</v>
      </c>
      <c r="L16" s="39">
        <f>'C завтраками| Bed and breakfast'!E16</f>
        <v>26850</v>
      </c>
    </row>
    <row r="17" spans="1:12">
      <c r="A17" s="40">
        <v>2</v>
      </c>
      <c r="B17" s="39" t="e">
        <f>'C завтраками| Bed and breakfast'!#REF!</f>
        <v>#REF!</v>
      </c>
      <c r="C17" s="39" t="e">
        <f>'C завтраками| Bed and breakfast'!#REF!</f>
        <v>#REF!</v>
      </c>
      <c r="D17" s="39" t="e">
        <f>'C завтраками| Bed and breakfast'!#REF!</f>
        <v>#REF!</v>
      </c>
      <c r="E17" s="39" t="e">
        <f>'C завтраками| Bed and breakfast'!#REF!</f>
        <v>#REF!</v>
      </c>
      <c r="F17" s="39" t="e">
        <f>'C завтраками| Bed and breakfast'!#REF!</f>
        <v>#REF!</v>
      </c>
      <c r="G17" s="39" t="e">
        <f>'C завтраками| Bed and breakfast'!#REF!</f>
        <v>#REF!</v>
      </c>
      <c r="H17" s="39" t="e">
        <f>'C завтраками| Bed and breakfast'!#REF!</f>
        <v>#REF!</v>
      </c>
      <c r="I17" s="39">
        <f>'C завтраками| Bed and breakfast'!B17</f>
        <v>23000</v>
      </c>
      <c r="J17" s="39">
        <f>'C завтраками| Bed and breakfast'!C17</f>
        <v>23000</v>
      </c>
      <c r="K17" s="39">
        <f>'C завтраками| Bed and breakfast'!D17</f>
        <v>24600</v>
      </c>
      <c r="L17" s="39">
        <f>'C завтраками| Bed and breakfast'!E17</f>
        <v>29700</v>
      </c>
    </row>
    <row r="18" spans="1:12">
      <c r="A18" s="93" t="s">
        <v>8</v>
      </c>
      <c r="B18" s="39"/>
      <c r="C18" s="39"/>
      <c r="D18" s="39"/>
      <c r="E18" s="39"/>
      <c r="F18" s="39"/>
      <c r="G18" s="39"/>
      <c r="H18" s="39"/>
      <c r="I18" s="39"/>
      <c r="J18" s="39"/>
      <c r="K18" s="39"/>
      <c r="L18" s="39"/>
    </row>
    <row r="19" spans="1:12">
      <c r="A19" s="40">
        <v>1</v>
      </c>
      <c r="B19" s="219" t="e">
        <f t="shared" ref="B19:H19" si="0">B10</f>
        <v>#REF!</v>
      </c>
      <c r="C19" s="219" t="e">
        <f t="shared" si="0"/>
        <v>#REF!</v>
      </c>
      <c r="D19" s="219" t="e">
        <f t="shared" si="0"/>
        <v>#REF!</v>
      </c>
      <c r="E19" s="219" t="e">
        <f t="shared" si="0"/>
        <v>#REF!</v>
      </c>
      <c r="F19" s="219" t="e">
        <f t="shared" si="0"/>
        <v>#REF!</v>
      </c>
      <c r="G19" s="219" t="e">
        <f t="shared" si="0"/>
        <v>#REF!</v>
      </c>
      <c r="H19" s="219" t="e">
        <f t="shared" si="0"/>
        <v>#REF!</v>
      </c>
      <c r="I19" s="219">
        <f t="shared" ref="I19:J19" si="1">I10</f>
        <v>18750</v>
      </c>
      <c r="J19" s="219">
        <f t="shared" si="1"/>
        <v>18750</v>
      </c>
      <c r="K19" s="219">
        <f t="shared" ref="K19:L19" si="2">K10</f>
        <v>20350</v>
      </c>
      <c r="L19" s="219">
        <f t="shared" si="2"/>
        <v>23850</v>
      </c>
    </row>
    <row r="20" spans="1:12">
      <c r="A20" s="40">
        <v>2</v>
      </c>
      <c r="B20" s="39" t="e">
        <f t="shared" ref="B20:H20" si="3">B11</f>
        <v>#REF!</v>
      </c>
      <c r="C20" s="39" t="e">
        <f t="shared" si="3"/>
        <v>#REF!</v>
      </c>
      <c r="D20" s="39" t="e">
        <f t="shared" si="3"/>
        <v>#REF!</v>
      </c>
      <c r="E20" s="39" t="e">
        <f t="shared" si="3"/>
        <v>#REF!</v>
      </c>
      <c r="F20" s="39" t="e">
        <f t="shared" si="3"/>
        <v>#REF!</v>
      </c>
      <c r="G20" s="39" t="e">
        <f t="shared" si="3"/>
        <v>#REF!</v>
      </c>
      <c r="H20" s="39" t="e">
        <f t="shared" si="3"/>
        <v>#REF!</v>
      </c>
      <c r="I20" s="39">
        <f t="shared" ref="I20:J20" si="4">I11</f>
        <v>21000</v>
      </c>
      <c r="J20" s="39">
        <f t="shared" si="4"/>
        <v>21000</v>
      </c>
      <c r="K20" s="39">
        <f t="shared" ref="K20:L20" si="5">K11</f>
        <v>22600</v>
      </c>
      <c r="L20" s="39">
        <f t="shared" si="5"/>
        <v>26700</v>
      </c>
    </row>
    <row r="21" spans="1:12">
      <c r="A21" s="39" t="s">
        <v>9</v>
      </c>
      <c r="B21" s="39"/>
      <c r="C21" s="39"/>
      <c r="D21" s="39"/>
      <c r="E21" s="39"/>
      <c r="F21" s="39"/>
      <c r="G21" s="39"/>
      <c r="H21" s="39"/>
      <c r="I21" s="39"/>
      <c r="J21" s="39"/>
      <c r="K21" s="39"/>
      <c r="L21" s="39"/>
    </row>
    <row r="22" spans="1:12">
      <c r="A22" s="40">
        <v>1</v>
      </c>
      <c r="B22" s="39" t="e">
        <f>'C завтраками| Bed and breakfast'!#REF!</f>
        <v>#REF!</v>
      </c>
      <c r="C22" s="39" t="e">
        <f>'C завтраками| Bed and breakfast'!#REF!</f>
        <v>#REF!</v>
      </c>
      <c r="D22" s="39" t="e">
        <f>'C завтраками| Bed and breakfast'!#REF!</f>
        <v>#REF!</v>
      </c>
      <c r="E22" s="39" t="e">
        <f>'C завтраками| Bed and breakfast'!#REF!</f>
        <v>#REF!</v>
      </c>
      <c r="F22" s="39" t="e">
        <f>'C завтраками| Bed and breakfast'!#REF!</f>
        <v>#REF!</v>
      </c>
      <c r="G22" s="39" t="e">
        <f>'C завтраками| Bed and breakfast'!#REF!</f>
        <v>#REF!</v>
      </c>
      <c r="H22" s="39" t="e">
        <f>'C завтраками| Bed and breakfast'!#REF!</f>
        <v>#REF!</v>
      </c>
      <c r="I22" s="39">
        <f>'C завтраками| Bed and breakfast'!B22</f>
        <v>21750</v>
      </c>
      <c r="J22" s="39">
        <f>'C завтраками| Bed and breakfast'!C22</f>
        <v>21750</v>
      </c>
      <c r="K22" s="39">
        <f>'C завтраками| Bed and breakfast'!D22</f>
        <v>23350</v>
      </c>
      <c r="L22" s="39">
        <f>'C завтраками| Bed and breakfast'!E22</f>
        <v>30850</v>
      </c>
    </row>
    <row r="23" spans="1:12">
      <c r="A23" s="40">
        <v>2</v>
      </c>
      <c r="B23" s="39" t="e">
        <f>'C завтраками| Bed and breakfast'!#REF!</f>
        <v>#REF!</v>
      </c>
      <c r="C23" s="39" t="e">
        <f>'C завтраками| Bed and breakfast'!#REF!</f>
        <v>#REF!</v>
      </c>
      <c r="D23" s="39" t="e">
        <f>'C завтраками| Bed and breakfast'!#REF!</f>
        <v>#REF!</v>
      </c>
      <c r="E23" s="39" t="e">
        <f>'C завтраками| Bed and breakfast'!#REF!</f>
        <v>#REF!</v>
      </c>
      <c r="F23" s="39" t="e">
        <f>'C завтраками| Bed and breakfast'!#REF!</f>
        <v>#REF!</v>
      </c>
      <c r="G23" s="39" t="e">
        <f>'C завтраками| Bed and breakfast'!#REF!</f>
        <v>#REF!</v>
      </c>
      <c r="H23" s="39" t="e">
        <f>'C завтраками| Bed and breakfast'!#REF!</f>
        <v>#REF!</v>
      </c>
      <c r="I23" s="39">
        <f>'C завтраками| Bed and breakfast'!B23</f>
        <v>24000</v>
      </c>
      <c r="J23" s="39">
        <f>'C завтраками| Bed and breakfast'!C23</f>
        <v>24000</v>
      </c>
      <c r="K23" s="39">
        <f>'C завтраками| Bed and breakfast'!D23</f>
        <v>25600</v>
      </c>
      <c r="L23" s="39">
        <f>'C завтраками| Bed and breakfast'!E23</f>
        <v>33700</v>
      </c>
    </row>
    <row r="24" spans="1:12">
      <c r="A24" s="39" t="s">
        <v>10</v>
      </c>
      <c r="B24" s="39"/>
      <c r="C24" s="39"/>
      <c r="D24" s="39"/>
      <c r="E24" s="39"/>
      <c r="F24" s="39"/>
      <c r="G24" s="39"/>
      <c r="H24" s="39"/>
      <c r="I24" s="39"/>
      <c r="J24" s="39"/>
      <c r="K24" s="39"/>
      <c r="L24" s="39"/>
    </row>
    <row r="25" spans="1:12">
      <c r="A25" s="40">
        <v>1</v>
      </c>
      <c r="B25" s="39" t="e">
        <f>'C завтраками| Bed and breakfast'!#REF!</f>
        <v>#REF!</v>
      </c>
      <c r="C25" s="39" t="e">
        <f>'C завтраками| Bed and breakfast'!#REF!</f>
        <v>#REF!</v>
      </c>
      <c r="D25" s="39" t="e">
        <f>'C завтраками| Bed and breakfast'!#REF!</f>
        <v>#REF!</v>
      </c>
      <c r="E25" s="39" t="e">
        <f>'C завтраками| Bed and breakfast'!#REF!</f>
        <v>#REF!</v>
      </c>
      <c r="F25" s="39" t="e">
        <f>'C завтраками| Bed and breakfast'!#REF!</f>
        <v>#REF!</v>
      </c>
      <c r="G25" s="39" t="e">
        <f>'C завтраками| Bed and breakfast'!#REF!</f>
        <v>#REF!</v>
      </c>
      <c r="H25" s="39" t="e">
        <f>'C завтраками| Bed and breakfast'!#REF!</f>
        <v>#REF!</v>
      </c>
      <c r="I25" s="39">
        <f>'C завтраками| Bed and breakfast'!B25</f>
        <v>32750</v>
      </c>
      <c r="J25" s="39">
        <f>'C завтраками| Bed and breakfast'!C25</f>
        <v>32750</v>
      </c>
      <c r="K25" s="39">
        <f>'C завтраками| Bed and breakfast'!D25</f>
        <v>34350</v>
      </c>
      <c r="L25" s="39">
        <f>'C завтраками| Bed and breakfast'!E25</f>
        <v>52850</v>
      </c>
    </row>
    <row r="26" spans="1:12">
      <c r="A26" s="40">
        <v>2</v>
      </c>
      <c r="B26" s="39" t="e">
        <f>'C завтраками| Bed and breakfast'!#REF!</f>
        <v>#REF!</v>
      </c>
      <c r="C26" s="39" t="e">
        <f>'C завтраками| Bed and breakfast'!#REF!</f>
        <v>#REF!</v>
      </c>
      <c r="D26" s="39" t="e">
        <f>'C завтраками| Bed and breakfast'!#REF!</f>
        <v>#REF!</v>
      </c>
      <c r="E26" s="39" t="e">
        <f>'C завтраками| Bed and breakfast'!#REF!</f>
        <v>#REF!</v>
      </c>
      <c r="F26" s="39" t="e">
        <f>'C завтраками| Bed and breakfast'!#REF!</f>
        <v>#REF!</v>
      </c>
      <c r="G26" s="39" t="e">
        <f>'C завтраками| Bed and breakfast'!#REF!</f>
        <v>#REF!</v>
      </c>
      <c r="H26" s="39" t="e">
        <f>'C завтраками| Bed and breakfast'!#REF!</f>
        <v>#REF!</v>
      </c>
      <c r="I26" s="39">
        <f>'C завтраками| Bed and breakfast'!B26</f>
        <v>35000</v>
      </c>
      <c r="J26" s="39">
        <f>'C завтраками| Bed and breakfast'!C26</f>
        <v>35000</v>
      </c>
      <c r="K26" s="39">
        <f>'C завтраками| Bed and breakfast'!D26</f>
        <v>36600</v>
      </c>
      <c r="L26" s="39">
        <f>'C завтраками| Bed and breakfast'!E26</f>
        <v>55700</v>
      </c>
    </row>
    <row r="27" spans="1:12">
      <c r="A27" s="39" t="s">
        <v>11</v>
      </c>
      <c r="B27" s="39"/>
      <c r="C27" s="39"/>
      <c r="D27" s="39"/>
      <c r="E27" s="39"/>
      <c r="F27" s="39"/>
      <c r="G27" s="39"/>
      <c r="H27" s="39"/>
      <c r="I27" s="39"/>
      <c r="J27" s="39"/>
      <c r="K27" s="39"/>
      <c r="L27" s="39"/>
    </row>
    <row r="28" spans="1:12">
      <c r="A28" s="40" t="s">
        <v>12</v>
      </c>
      <c r="B28" s="39" t="e">
        <f>'C завтраками| Bed and breakfast'!#REF!</f>
        <v>#REF!</v>
      </c>
      <c r="C28" s="39" t="e">
        <f>'C завтраками| Bed and breakfast'!#REF!</f>
        <v>#REF!</v>
      </c>
      <c r="D28" s="39" t="e">
        <f>'C завтраками| Bed and breakfast'!#REF!</f>
        <v>#REF!</v>
      </c>
      <c r="E28" s="39" t="e">
        <f>'C завтраками| Bed and breakfast'!#REF!</f>
        <v>#REF!</v>
      </c>
      <c r="F28" s="39" t="e">
        <f>'C завтраками| Bed and breakfast'!#REF!</f>
        <v>#REF!</v>
      </c>
      <c r="G28" s="39" t="e">
        <f>'C завтраками| Bed and breakfast'!#REF!</f>
        <v>#REF!</v>
      </c>
      <c r="H28" s="39" t="e">
        <f>'C завтраками| Bed and breakfast'!#REF!</f>
        <v>#REF!</v>
      </c>
      <c r="I28" s="39">
        <f>'C завтраками| Bed and breakfast'!B28</f>
        <v>110000</v>
      </c>
      <c r="J28" s="39">
        <f>'C завтраками| Bed and breakfast'!C28</f>
        <v>110000</v>
      </c>
      <c r="K28" s="39">
        <f>'C завтраками| Bed and breakfast'!D28</f>
        <v>110000</v>
      </c>
      <c r="L28" s="39">
        <f>'C завтраками| Bed and breakfast'!E28</f>
        <v>220000</v>
      </c>
    </row>
    <row r="29" spans="1:12">
      <c r="A29" s="147"/>
      <c r="B29" s="152"/>
      <c r="C29" s="152"/>
      <c r="D29" s="152"/>
      <c r="E29" s="152"/>
      <c r="F29" s="152"/>
      <c r="G29" s="152"/>
      <c r="H29" s="152"/>
      <c r="I29" s="152"/>
      <c r="J29" s="152"/>
      <c r="K29" s="152"/>
      <c r="L29" s="152"/>
    </row>
    <row r="30" spans="1:12">
      <c r="A30" s="4" t="s">
        <v>51</v>
      </c>
      <c r="B30" s="1"/>
      <c r="C30" s="1"/>
      <c r="D30" s="1"/>
      <c r="E30" s="1"/>
      <c r="F30" s="1"/>
      <c r="G30" s="1"/>
      <c r="H30" s="1"/>
      <c r="I30" s="1"/>
      <c r="J30" s="1"/>
      <c r="K30" s="1"/>
      <c r="L30" s="1"/>
    </row>
    <row r="31" spans="1:12">
      <c r="A31" s="29"/>
      <c r="B31" s="1"/>
      <c r="C31" s="1"/>
      <c r="D31" s="1"/>
      <c r="E31" s="1"/>
      <c r="F31" s="1"/>
      <c r="G31" s="1"/>
      <c r="H31" s="1"/>
      <c r="I31" s="1"/>
      <c r="J31" s="1"/>
      <c r="K31" s="1"/>
      <c r="L31" s="1"/>
    </row>
    <row r="32" spans="1:12">
      <c r="A32" s="30" t="s">
        <v>3</v>
      </c>
      <c r="B32" s="28" t="e">
        <f t="shared" ref="B32:H32" si="6">B4</f>
        <v>#REF!</v>
      </c>
      <c r="C32" s="28" t="e">
        <f t="shared" si="6"/>
        <v>#REF!</v>
      </c>
      <c r="D32" s="28" t="e">
        <f t="shared" si="6"/>
        <v>#REF!</v>
      </c>
      <c r="E32" s="28" t="e">
        <f t="shared" si="6"/>
        <v>#REF!</v>
      </c>
      <c r="F32" s="28" t="e">
        <f t="shared" si="6"/>
        <v>#REF!</v>
      </c>
      <c r="G32" s="28" t="e">
        <f t="shared" si="6"/>
        <v>#REF!</v>
      </c>
      <c r="H32" s="28" t="e">
        <f t="shared" si="6"/>
        <v>#REF!</v>
      </c>
      <c r="I32" s="28">
        <f t="shared" ref="I32:J32" si="7">I4</f>
        <v>46017</v>
      </c>
      <c r="J32" s="28">
        <f t="shared" si="7"/>
        <v>46018</v>
      </c>
      <c r="K32" s="28">
        <f t="shared" ref="K32:L32" si="8">K4</f>
        <v>46019</v>
      </c>
      <c r="L32" s="28">
        <f t="shared" si="8"/>
        <v>46020</v>
      </c>
    </row>
    <row r="33" spans="1:12">
      <c r="A33" s="8"/>
      <c r="B33" s="28" t="e">
        <f t="shared" ref="B33:H33" si="9">B5</f>
        <v>#REF!</v>
      </c>
      <c r="C33" s="28" t="e">
        <f t="shared" si="9"/>
        <v>#REF!</v>
      </c>
      <c r="D33" s="28" t="e">
        <f t="shared" si="9"/>
        <v>#REF!</v>
      </c>
      <c r="E33" s="28" t="e">
        <f t="shared" si="9"/>
        <v>#REF!</v>
      </c>
      <c r="F33" s="28" t="e">
        <f t="shared" si="9"/>
        <v>#REF!</v>
      </c>
      <c r="G33" s="28" t="e">
        <f t="shared" si="9"/>
        <v>#REF!</v>
      </c>
      <c r="H33" s="28" t="e">
        <f t="shared" si="9"/>
        <v>#REF!</v>
      </c>
      <c r="I33" s="28">
        <f t="shared" ref="I33:J33" si="10">I5</f>
        <v>46017</v>
      </c>
      <c r="J33" s="28">
        <f t="shared" si="10"/>
        <v>46018</v>
      </c>
      <c r="K33" s="28">
        <f t="shared" ref="K33:L33" si="11">K5</f>
        <v>46019</v>
      </c>
      <c r="L33" s="28">
        <f t="shared" si="11"/>
        <v>46020</v>
      </c>
    </row>
    <row r="34" spans="1:12">
      <c r="A34" s="39" t="s">
        <v>4</v>
      </c>
      <c r="B34" s="156"/>
      <c r="C34" s="156"/>
      <c r="D34" s="156"/>
      <c r="E34" s="156"/>
      <c r="F34" s="156"/>
      <c r="G34" s="156"/>
      <c r="H34" s="156"/>
      <c r="I34" s="156"/>
      <c r="J34" s="156"/>
      <c r="K34" s="156"/>
      <c r="L34" s="156"/>
    </row>
    <row r="35" spans="1:12">
      <c r="A35" s="40">
        <v>1</v>
      </c>
      <c r="B35" s="219" t="e">
        <f t="shared" ref="B35:H35" si="12">B7*0.75</f>
        <v>#REF!</v>
      </c>
      <c r="C35" s="219" t="e">
        <f t="shared" si="12"/>
        <v>#REF!</v>
      </c>
      <c r="D35" s="219" t="e">
        <f t="shared" si="12"/>
        <v>#REF!</v>
      </c>
      <c r="E35" s="219" t="e">
        <f t="shared" si="12"/>
        <v>#REF!</v>
      </c>
      <c r="F35" s="219" t="e">
        <f t="shared" si="12"/>
        <v>#REF!</v>
      </c>
      <c r="G35" s="219" t="e">
        <f t="shared" si="12"/>
        <v>#REF!</v>
      </c>
      <c r="H35" s="219" t="e">
        <f t="shared" si="12"/>
        <v>#REF!</v>
      </c>
      <c r="I35" s="219">
        <f t="shared" ref="I35:J35" si="13">I7*0.75</f>
        <v>13312.5</v>
      </c>
      <c r="J35" s="219">
        <f t="shared" si="13"/>
        <v>13312.5</v>
      </c>
      <c r="K35" s="219">
        <f t="shared" ref="K35:L35" si="14">K7*0.75</f>
        <v>14512.5</v>
      </c>
      <c r="L35" s="219">
        <f t="shared" si="14"/>
        <v>17137.5</v>
      </c>
    </row>
    <row r="36" spans="1:12">
      <c r="A36" s="40">
        <v>2</v>
      </c>
      <c r="B36" s="219" t="e">
        <f t="shared" ref="B36:H36" si="15">B8*0.75</f>
        <v>#REF!</v>
      </c>
      <c r="C36" s="219" t="e">
        <f t="shared" si="15"/>
        <v>#REF!</v>
      </c>
      <c r="D36" s="219" t="e">
        <f t="shared" si="15"/>
        <v>#REF!</v>
      </c>
      <c r="E36" s="219" t="e">
        <f t="shared" si="15"/>
        <v>#REF!</v>
      </c>
      <c r="F36" s="219" t="e">
        <f t="shared" si="15"/>
        <v>#REF!</v>
      </c>
      <c r="G36" s="219" t="e">
        <f t="shared" si="15"/>
        <v>#REF!</v>
      </c>
      <c r="H36" s="219" t="e">
        <f t="shared" si="15"/>
        <v>#REF!</v>
      </c>
      <c r="I36" s="219">
        <f t="shared" ref="I36:J36" si="16">I8*0.75</f>
        <v>15000</v>
      </c>
      <c r="J36" s="219">
        <f t="shared" si="16"/>
        <v>15000</v>
      </c>
      <c r="K36" s="219">
        <f t="shared" ref="K36:L36" si="17">K8*0.75</f>
        <v>16200</v>
      </c>
      <c r="L36" s="219">
        <f t="shared" si="17"/>
        <v>19275</v>
      </c>
    </row>
    <row r="37" spans="1:12">
      <c r="A37" s="39" t="s">
        <v>5</v>
      </c>
      <c r="B37" s="219"/>
      <c r="C37" s="219"/>
      <c r="D37" s="219"/>
      <c r="E37" s="219"/>
      <c r="F37" s="219"/>
      <c r="G37" s="219"/>
      <c r="H37" s="219"/>
      <c r="I37" s="219"/>
      <c r="J37" s="219"/>
      <c r="K37" s="219"/>
      <c r="L37" s="219"/>
    </row>
    <row r="38" spans="1:12">
      <c r="A38" s="40">
        <v>1</v>
      </c>
      <c r="B38" s="219" t="e">
        <f t="shared" ref="B38:H38" si="18">B10*0.75</f>
        <v>#REF!</v>
      </c>
      <c r="C38" s="219" t="e">
        <f t="shared" si="18"/>
        <v>#REF!</v>
      </c>
      <c r="D38" s="219" t="e">
        <f t="shared" si="18"/>
        <v>#REF!</v>
      </c>
      <c r="E38" s="219" t="e">
        <f t="shared" si="18"/>
        <v>#REF!</v>
      </c>
      <c r="F38" s="219" t="e">
        <f t="shared" si="18"/>
        <v>#REF!</v>
      </c>
      <c r="G38" s="219" t="e">
        <f t="shared" si="18"/>
        <v>#REF!</v>
      </c>
      <c r="H38" s="219" t="e">
        <f t="shared" si="18"/>
        <v>#REF!</v>
      </c>
      <c r="I38" s="219">
        <f t="shared" ref="I38:J38" si="19">I10*0.75</f>
        <v>14062.5</v>
      </c>
      <c r="J38" s="219">
        <f t="shared" si="19"/>
        <v>14062.5</v>
      </c>
      <c r="K38" s="219">
        <f t="shared" ref="K38:L38" si="20">K10*0.75</f>
        <v>15262.5</v>
      </c>
      <c r="L38" s="219">
        <f t="shared" si="20"/>
        <v>17887.5</v>
      </c>
    </row>
    <row r="39" spans="1:12">
      <c r="A39" s="40">
        <v>2</v>
      </c>
      <c r="B39" s="219" t="e">
        <f t="shared" ref="B39:H39" si="21">B11*0.75</f>
        <v>#REF!</v>
      </c>
      <c r="C39" s="219" t="e">
        <f t="shared" si="21"/>
        <v>#REF!</v>
      </c>
      <c r="D39" s="219" t="e">
        <f t="shared" si="21"/>
        <v>#REF!</v>
      </c>
      <c r="E39" s="219" t="e">
        <f t="shared" si="21"/>
        <v>#REF!</v>
      </c>
      <c r="F39" s="219" t="e">
        <f t="shared" si="21"/>
        <v>#REF!</v>
      </c>
      <c r="G39" s="219" t="e">
        <f t="shared" si="21"/>
        <v>#REF!</v>
      </c>
      <c r="H39" s="219" t="e">
        <f t="shared" si="21"/>
        <v>#REF!</v>
      </c>
      <c r="I39" s="219">
        <f t="shared" ref="I39:J39" si="22">I11*0.75</f>
        <v>15750</v>
      </c>
      <c r="J39" s="219">
        <f t="shared" si="22"/>
        <v>15750</v>
      </c>
      <c r="K39" s="219">
        <f t="shared" ref="K39:L39" si="23">K11*0.75</f>
        <v>16950</v>
      </c>
      <c r="L39" s="219">
        <f t="shared" si="23"/>
        <v>20025</v>
      </c>
    </row>
    <row r="40" spans="1:12">
      <c r="A40" s="39" t="s">
        <v>6</v>
      </c>
      <c r="B40" s="219"/>
      <c r="C40" s="219"/>
      <c r="D40" s="219"/>
      <c r="E40" s="219"/>
      <c r="F40" s="219"/>
      <c r="G40" s="219"/>
      <c r="H40" s="219"/>
      <c r="I40" s="219"/>
      <c r="J40" s="219"/>
      <c r="K40" s="219"/>
      <c r="L40" s="219"/>
    </row>
    <row r="41" spans="1:12">
      <c r="A41" s="40">
        <v>1</v>
      </c>
      <c r="B41" s="219" t="e">
        <f t="shared" ref="B41:H41" si="24">B13*0.75</f>
        <v>#REF!</v>
      </c>
      <c r="C41" s="219" t="e">
        <f t="shared" si="24"/>
        <v>#REF!</v>
      </c>
      <c r="D41" s="219" t="e">
        <f t="shared" si="24"/>
        <v>#REF!</v>
      </c>
      <c r="E41" s="219" t="e">
        <f t="shared" si="24"/>
        <v>#REF!</v>
      </c>
      <c r="F41" s="219" t="e">
        <f t="shared" si="24"/>
        <v>#REF!</v>
      </c>
      <c r="G41" s="219" t="e">
        <f t="shared" si="24"/>
        <v>#REF!</v>
      </c>
      <c r="H41" s="219" t="e">
        <f t="shared" si="24"/>
        <v>#REF!</v>
      </c>
      <c r="I41" s="219">
        <f t="shared" ref="I41:J41" si="25">I13*0.75</f>
        <v>14812.5</v>
      </c>
      <c r="J41" s="219">
        <f t="shared" si="25"/>
        <v>14812.5</v>
      </c>
      <c r="K41" s="219">
        <f t="shared" ref="K41:L41" si="26">K13*0.75</f>
        <v>16012.5</v>
      </c>
      <c r="L41" s="219">
        <f t="shared" si="26"/>
        <v>18637.5</v>
      </c>
    </row>
    <row r="42" spans="1:12">
      <c r="A42" s="40">
        <v>2</v>
      </c>
      <c r="B42" s="219" t="e">
        <f t="shared" ref="B42:H42" si="27">B14*0.75</f>
        <v>#REF!</v>
      </c>
      <c r="C42" s="219" t="e">
        <f t="shared" si="27"/>
        <v>#REF!</v>
      </c>
      <c r="D42" s="219" t="e">
        <f t="shared" si="27"/>
        <v>#REF!</v>
      </c>
      <c r="E42" s="219" t="e">
        <f t="shared" si="27"/>
        <v>#REF!</v>
      </c>
      <c r="F42" s="219" t="e">
        <f t="shared" si="27"/>
        <v>#REF!</v>
      </c>
      <c r="G42" s="219" t="e">
        <f t="shared" si="27"/>
        <v>#REF!</v>
      </c>
      <c r="H42" s="219" t="e">
        <f t="shared" si="27"/>
        <v>#REF!</v>
      </c>
      <c r="I42" s="219">
        <f t="shared" ref="I42:J42" si="28">I14*0.75</f>
        <v>16500</v>
      </c>
      <c r="J42" s="219">
        <f t="shared" si="28"/>
        <v>16500</v>
      </c>
      <c r="K42" s="219">
        <f t="shared" ref="K42:L42" si="29">K14*0.75</f>
        <v>17700</v>
      </c>
      <c r="L42" s="219">
        <f t="shared" si="29"/>
        <v>20775</v>
      </c>
    </row>
    <row r="43" spans="1:12">
      <c r="A43" s="39" t="s">
        <v>7</v>
      </c>
      <c r="B43" s="219"/>
      <c r="C43" s="219"/>
      <c r="D43" s="219"/>
      <c r="E43" s="219"/>
      <c r="F43" s="219"/>
      <c r="G43" s="219"/>
      <c r="H43" s="219"/>
      <c r="I43" s="219"/>
      <c r="J43" s="219"/>
      <c r="K43" s="219"/>
      <c r="L43" s="219"/>
    </row>
    <row r="44" spans="1:12">
      <c r="A44" s="40">
        <v>1</v>
      </c>
      <c r="B44" s="219" t="e">
        <f t="shared" ref="B44:H44" si="30">B16*0.75</f>
        <v>#REF!</v>
      </c>
      <c r="C44" s="219" t="e">
        <f t="shared" si="30"/>
        <v>#REF!</v>
      </c>
      <c r="D44" s="219" t="e">
        <f t="shared" si="30"/>
        <v>#REF!</v>
      </c>
      <c r="E44" s="219" t="e">
        <f t="shared" si="30"/>
        <v>#REF!</v>
      </c>
      <c r="F44" s="219" t="e">
        <f t="shared" si="30"/>
        <v>#REF!</v>
      </c>
      <c r="G44" s="219" t="e">
        <f t="shared" si="30"/>
        <v>#REF!</v>
      </c>
      <c r="H44" s="219" t="e">
        <f t="shared" si="30"/>
        <v>#REF!</v>
      </c>
      <c r="I44" s="219">
        <f t="shared" ref="I44:J44" si="31">I16*0.75</f>
        <v>15562.5</v>
      </c>
      <c r="J44" s="219">
        <f t="shared" si="31"/>
        <v>15562.5</v>
      </c>
      <c r="K44" s="219">
        <f t="shared" ref="K44:L44" si="32">K16*0.75</f>
        <v>16762.5</v>
      </c>
      <c r="L44" s="219">
        <f t="shared" si="32"/>
        <v>20137.5</v>
      </c>
    </row>
    <row r="45" spans="1:12">
      <c r="A45" s="40">
        <v>2</v>
      </c>
      <c r="B45" s="219" t="e">
        <f t="shared" ref="B45:H45" si="33">B17*0.75</f>
        <v>#REF!</v>
      </c>
      <c r="C45" s="219" t="e">
        <f t="shared" si="33"/>
        <v>#REF!</v>
      </c>
      <c r="D45" s="219" t="e">
        <f t="shared" si="33"/>
        <v>#REF!</v>
      </c>
      <c r="E45" s="219" t="e">
        <f t="shared" si="33"/>
        <v>#REF!</v>
      </c>
      <c r="F45" s="219" t="e">
        <f t="shared" si="33"/>
        <v>#REF!</v>
      </c>
      <c r="G45" s="219" t="e">
        <f t="shared" si="33"/>
        <v>#REF!</v>
      </c>
      <c r="H45" s="219" t="e">
        <f t="shared" si="33"/>
        <v>#REF!</v>
      </c>
      <c r="I45" s="219">
        <f t="shared" ref="I45:J45" si="34">I17*0.75</f>
        <v>17250</v>
      </c>
      <c r="J45" s="219">
        <f t="shared" si="34"/>
        <v>17250</v>
      </c>
      <c r="K45" s="219">
        <f t="shared" ref="K45:L45" si="35">K17*0.75</f>
        <v>18450</v>
      </c>
      <c r="L45" s="219">
        <f t="shared" si="35"/>
        <v>22275</v>
      </c>
    </row>
    <row r="46" spans="1:12">
      <c r="A46" s="93" t="s">
        <v>8</v>
      </c>
      <c r="B46" s="39"/>
      <c r="C46" s="39"/>
      <c r="D46" s="39"/>
      <c r="E46" s="39"/>
      <c r="F46" s="39"/>
      <c r="G46" s="39"/>
      <c r="H46" s="39"/>
      <c r="I46" s="39"/>
      <c r="J46" s="39"/>
      <c r="K46" s="39"/>
      <c r="L46" s="39"/>
    </row>
    <row r="47" spans="1:12">
      <c r="A47" s="40">
        <v>1</v>
      </c>
      <c r="B47" s="219" t="e">
        <f t="shared" ref="B47:H47" si="36">B38</f>
        <v>#REF!</v>
      </c>
      <c r="C47" s="219" t="e">
        <f t="shared" si="36"/>
        <v>#REF!</v>
      </c>
      <c r="D47" s="219" t="e">
        <f t="shared" si="36"/>
        <v>#REF!</v>
      </c>
      <c r="E47" s="219" t="e">
        <f t="shared" si="36"/>
        <v>#REF!</v>
      </c>
      <c r="F47" s="219" t="e">
        <f t="shared" si="36"/>
        <v>#REF!</v>
      </c>
      <c r="G47" s="219" t="e">
        <f t="shared" si="36"/>
        <v>#REF!</v>
      </c>
      <c r="H47" s="219" t="e">
        <f t="shared" si="36"/>
        <v>#REF!</v>
      </c>
      <c r="I47" s="219">
        <f t="shared" ref="I47:J47" si="37">I38</f>
        <v>14062.5</v>
      </c>
      <c r="J47" s="219">
        <f t="shared" si="37"/>
        <v>14062.5</v>
      </c>
      <c r="K47" s="219">
        <f t="shared" ref="K47:L47" si="38">K38</f>
        <v>15262.5</v>
      </c>
      <c r="L47" s="219">
        <f t="shared" si="38"/>
        <v>17887.5</v>
      </c>
    </row>
    <row r="48" spans="1:12">
      <c r="A48" s="40">
        <v>2</v>
      </c>
      <c r="B48" s="39" t="e">
        <f t="shared" ref="B48:H48" si="39">B39</f>
        <v>#REF!</v>
      </c>
      <c r="C48" s="39" t="e">
        <f t="shared" si="39"/>
        <v>#REF!</v>
      </c>
      <c r="D48" s="39" t="e">
        <f t="shared" si="39"/>
        <v>#REF!</v>
      </c>
      <c r="E48" s="39" t="e">
        <f t="shared" si="39"/>
        <v>#REF!</v>
      </c>
      <c r="F48" s="39" t="e">
        <f t="shared" si="39"/>
        <v>#REF!</v>
      </c>
      <c r="G48" s="39" t="e">
        <f t="shared" si="39"/>
        <v>#REF!</v>
      </c>
      <c r="H48" s="39" t="e">
        <f t="shared" si="39"/>
        <v>#REF!</v>
      </c>
      <c r="I48" s="39">
        <f t="shared" ref="I48:J48" si="40">I39</f>
        <v>15750</v>
      </c>
      <c r="J48" s="39">
        <f t="shared" si="40"/>
        <v>15750</v>
      </c>
      <c r="K48" s="39">
        <f t="shared" ref="K48:L48" si="41">K39</f>
        <v>16950</v>
      </c>
      <c r="L48" s="39">
        <f t="shared" si="41"/>
        <v>20025</v>
      </c>
    </row>
    <row r="49" spans="1:12">
      <c r="A49" s="39" t="s">
        <v>9</v>
      </c>
      <c r="B49" s="219"/>
      <c r="C49" s="219"/>
      <c r="D49" s="219"/>
      <c r="E49" s="219"/>
      <c r="F49" s="219"/>
      <c r="G49" s="219"/>
      <c r="H49" s="219"/>
      <c r="I49" s="219"/>
      <c r="J49" s="219"/>
      <c r="K49" s="219"/>
      <c r="L49" s="219"/>
    </row>
    <row r="50" spans="1:12">
      <c r="A50" s="40">
        <v>1</v>
      </c>
      <c r="B50" s="219" t="e">
        <f t="shared" ref="B50:H50" si="42">B22*0.75</f>
        <v>#REF!</v>
      </c>
      <c r="C50" s="219" t="e">
        <f t="shared" si="42"/>
        <v>#REF!</v>
      </c>
      <c r="D50" s="219" t="e">
        <f t="shared" si="42"/>
        <v>#REF!</v>
      </c>
      <c r="E50" s="219" t="e">
        <f t="shared" si="42"/>
        <v>#REF!</v>
      </c>
      <c r="F50" s="219" t="e">
        <f t="shared" si="42"/>
        <v>#REF!</v>
      </c>
      <c r="G50" s="219" t="e">
        <f t="shared" si="42"/>
        <v>#REF!</v>
      </c>
      <c r="H50" s="219" t="e">
        <f t="shared" si="42"/>
        <v>#REF!</v>
      </c>
      <c r="I50" s="219">
        <f t="shared" ref="I50:J50" si="43">I22*0.75</f>
        <v>16312.5</v>
      </c>
      <c r="J50" s="219">
        <f t="shared" si="43"/>
        <v>16312.5</v>
      </c>
      <c r="K50" s="219">
        <f t="shared" ref="K50:L50" si="44">K22*0.75</f>
        <v>17512.5</v>
      </c>
      <c r="L50" s="219">
        <f t="shared" si="44"/>
        <v>23137.5</v>
      </c>
    </row>
    <row r="51" spans="1:12">
      <c r="A51" s="40">
        <v>2</v>
      </c>
      <c r="B51" s="219" t="e">
        <f t="shared" ref="B51:H51" si="45">B23*0.75</f>
        <v>#REF!</v>
      </c>
      <c r="C51" s="219" t="e">
        <f t="shared" si="45"/>
        <v>#REF!</v>
      </c>
      <c r="D51" s="219" t="e">
        <f t="shared" si="45"/>
        <v>#REF!</v>
      </c>
      <c r="E51" s="219" t="e">
        <f t="shared" si="45"/>
        <v>#REF!</v>
      </c>
      <c r="F51" s="219" t="e">
        <f t="shared" si="45"/>
        <v>#REF!</v>
      </c>
      <c r="G51" s="219" t="e">
        <f t="shared" si="45"/>
        <v>#REF!</v>
      </c>
      <c r="H51" s="219" t="e">
        <f t="shared" si="45"/>
        <v>#REF!</v>
      </c>
      <c r="I51" s="219">
        <f t="shared" ref="I51:J51" si="46">I23*0.75</f>
        <v>18000</v>
      </c>
      <c r="J51" s="219">
        <f t="shared" si="46"/>
        <v>18000</v>
      </c>
      <c r="K51" s="219">
        <f t="shared" ref="K51:L51" si="47">K23*0.75</f>
        <v>19200</v>
      </c>
      <c r="L51" s="219">
        <f t="shared" si="47"/>
        <v>25275</v>
      </c>
    </row>
    <row r="52" spans="1:12">
      <c r="A52" s="39" t="s">
        <v>10</v>
      </c>
      <c r="B52" s="219"/>
      <c r="C52" s="219"/>
      <c r="D52" s="219"/>
      <c r="E52" s="219"/>
      <c r="F52" s="219"/>
      <c r="G52" s="219"/>
      <c r="H52" s="219"/>
      <c r="I52" s="219"/>
      <c r="J52" s="219"/>
      <c r="K52" s="219"/>
      <c r="L52" s="219"/>
    </row>
    <row r="53" spans="1:12">
      <c r="A53" s="40">
        <v>1</v>
      </c>
      <c r="B53" s="219" t="e">
        <f t="shared" ref="B53:H53" si="48">B25*0.75</f>
        <v>#REF!</v>
      </c>
      <c r="C53" s="219" t="e">
        <f t="shared" si="48"/>
        <v>#REF!</v>
      </c>
      <c r="D53" s="219" t="e">
        <f t="shared" si="48"/>
        <v>#REF!</v>
      </c>
      <c r="E53" s="219" t="e">
        <f t="shared" si="48"/>
        <v>#REF!</v>
      </c>
      <c r="F53" s="219" t="e">
        <f t="shared" si="48"/>
        <v>#REF!</v>
      </c>
      <c r="G53" s="219" t="e">
        <f t="shared" si="48"/>
        <v>#REF!</v>
      </c>
      <c r="H53" s="219" t="e">
        <f t="shared" si="48"/>
        <v>#REF!</v>
      </c>
      <c r="I53" s="219">
        <f t="shared" ref="I53:J53" si="49">I25*0.75</f>
        <v>24562.5</v>
      </c>
      <c r="J53" s="219">
        <f t="shared" si="49"/>
        <v>24562.5</v>
      </c>
      <c r="K53" s="219">
        <f t="shared" ref="K53:L53" si="50">K25*0.75</f>
        <v>25762.5</v>
      </c>
      <c r="L53" s="219">
        <f t="shared" si="50"/>
        <v>39637.5</v>
      </c>
    </row>
    <row r="54" spans="1:12">
      <c r="A54" s="40">
        <v>2</v>
      </c>
      <c r="B54" s="219" t="e">
        <f t="shared" ref="B54:H54" si="51">B26*0.75</f>
        <v>#REF!</v>
      </c>
      <c r="C54" s="219" t="e">
        <f t="shared" si="51"/>
        <v>#REF!</v>
      </c>
      <c r="D54" s="219" t="e">
        <f t="shared" si="51"/>
        <v>#REF!</v>
      </c>
      <c r="E54" s="219" t="e">
        <f t="shared" si="51"/>
        <v>#REF!</v>
      </c>
      <c r="F54" s="219" t="e">
        <f t="shared" si="51"/>
        <v>#REF!</v>
      </c>
      <c r="G54" s="219" t="e">
        <f t="shared" si="51"/>
        <v>#REF!</v>
      </c>
      <c r="H54" s="219" t="e">
        <f t="shared" si="51"/>
        <v>#REF!</v>
      </c>
      <c r="I54" s="219">
        <f t="shared" ref="I54:J54" si="52">I26*0.75</f>
        <v>26250</v>
      </c>
      <c r="J54" s="219">
        <f t="shared" si="52"/>
        <v>26250</v>
      </c>
      <c r="K54" s="219">
        <f t="shared" ref="K54:L54" si="53">K26*0.75</f>
        <v>27450</v>
      </c>
      <c r="L54" s="219">
        <f t="shared" si="53"/>
        <v>41775</v>
      </c>
    </row>
    <row r="55" spans="1:12">
      <c r="A55" s="39" t="s">
        <v>11</v>
      </c>
      <c r="B55" s="219"/>
      <c r="C55" s="219"/>
      <c r="D55" s="219"/>
      <c r="E55" s="219"/>
      <c r="F55" s="219"/>
      <c r="G55" s="219"/>
      <c r="H55" s="219"/>
      <c r="I55" s="219"/>
      <c r="J55" s="219"/>
      <c r="K55" s="219"/>
      <c r="L55" s="219"/>
    </row>
    <row r="56" spans="1:12">
      <c r="A56" s="40" t="s">
        <v>12</v>
      </c>
      <c r="B56" s="219" t="e">
        <f t="shared" ref="B56:H56" si="54">B28*0.75</f>
        <v>#REF!</v>
      </c>
      <c r="C56" s="219" t="e">
        <f t="shared" si="54"/>
        <v>#REF!</v>
      </c>
      <c r="D56" s="219" t="e">
        <f t="shared" si="54"/>
        <v>#REF!</v>
      </c>
      <c r="E56" s="219" t="e">
        <f t="shared" si="54"/>
        <v>#REF!</v>
      </c>
      <c r="F56" s="219" t="e">
        <f t="shared" si="54"/>
        <v>#REF!</v>
      </c>
      <c r="G56" s="219" t="e">
        <f t="shared" si="54"/>
        <v>#REF!</v>
      </c>
      <c r="H56" s="219" t="e">
        <f t="shared" si="54"/>
        <v>#REF!</v>
      </c>
      <c r="I56" s="219">
        <f t="shared" ref="I56:J56" si="55">I28*0.75</f>
        <v>82500</v>
      </c>
      <c r="J56" s="219">
        <f t="shared" si="55"/>
        <v>82500</v>
      </c>
      <c r="K56" s="219">
        <f t="shared" ref="K56:L56" si="56">K28*0.75</f>
        <v>82500</v>
      </c>
      <c r="L56" s="219">
        <f t="shared" si="56"/>
        <v>165000</v>
      </c>
    </row>
    <row r="58" spans="1:12">
      <c r="A58" s="51" t="s">
        <v>14</v>
      </c>
    </row>
    <row r="59" spans="1:12">
      <c r="A59" s="70" t="s">
        <v>15</v>
      </c>
    </row>
    <row r="60" spans="1:12">
      <c r="A60" s="70" t="s">
        <v>16</v>
      </c>
    </row>
    <row r="61" spans="1:12">
      <c r="A61" s="71" t="s">
        <v>17</v>
      </c>
    </row>
    <row r="62" spans="1:12">
      <c r="A62" s="48" t="s">
        <v>18</v>
      </c>
    </row>
    <row r="64" spans="1:12">
      <c r="A64" s="51" t="s">
        <v>21</v>
      </c>
    </row>
    <row r="65" spans="1:1">
      <c r="A65" s="167" t="s">
        <v>58</v>
      </c>
    </row>
    <row r="66" spans="1:1">
      <c r="A66" s="221" t="s">
        <v>59</v>
      </c>
    </row>
    <row r="67" spans="1:1" hidden="1">
      <c r="A67" s="160" t="s">
        <v>60</v>
      </c>
    </row>
    <row r="68" spans="1:1">
      <c r="A68" s="161" t="s">
        <v>19</v>
      </c>
    </row>
    <row r="69" spans="1:1" ht="36">
      <c r="A69" s="162" t="s">
        <v>28</v>
      </c>
    </row>
    <row r="70" spans="1:1">
      <c r="A70" s="51" t="s">
        <v>21</v>
      </c>
    </row>
    <row r="71" spans="1:1">
      <c r="A71" s="204" t="s">
        <v>61</v>
      </c>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L70"/>
  <sheetViews>
    <sheetView topLeftCell="A31" workbookViewId="0">
      <selection activeCell="I1" sqref="I1:J1048576"/>
    </sheetView>
  </sheetViews>
  <sheetFormatPr defaultColWidth="9" defaultRowHeight="12.75"/>
  <cols>
    <col min="1" max="1" width="103.42578125" customWidth="1"/>
    <col min="2" max="8" width="9" hidden="1" customWidth="1"/>
  </cols>
  <sheetData>
    <row r="1" spans="1:12">
      <c r="A1" s="2" t="s">
        <v>0</v>
      </c>
    </row>
    <row r="2" spans="1:12">
      <c r="A2" s="157" t="s">
        <v>1</v>
      </c>
    </row>
    <row r="3" spans="1:12">
      <c r="A3" s="2"/>
    </row>
    <row r="4" spans="1:12">
      <c r="A4" s="150" t="s">
        <v>2</v>
      </c>
      <c r="B4" s="218" t="e">
        <f>'C завтраками| Bed and breakfast'!#REF!</f>
        <v>#REF!</v>
      </c>
      <c r="C4" s="218" t="e">
        <f>'C завтраками| Bed and breakfast'!#REF!</f>
        <v>#REF!</v>
      </c>
      <c r="D4" s="218" t="e">
        <f>'C завтраками| Bed and breakfast'!#REF!</f>
        <v>#REF!</v>
      </c>
      <c r="E4" s="218" t="e">
        <f>'C завтраками| Bed and breakfast'!#REF!</f>
        <v>#REF!</v>
      </c>
      <c r="F4" s="218" t="e">
        <f>'C завтраками| Bed and breakfast'!#REF!</f>
        <v>#REF!</v>
      </c>
      <c r="G4" s="218" t="e">
        <f>'C завтраками| Bed and breakfast'!#REF!</f>
        <v>#REF!</v>
      </c>
      <c r="H4" s="218" t="e">
        <f>'C завтраками| Bed and breakfast'!#REF!</f>
        <v>#REF!</v>
      </c>
      <c r="I4" s="218">
        <f>'C завтраками| Bed and breakfast'!B4</f>
        <v>46017</v>
      </c>
      <c r="J4" s="218">
        <f>'C завтраками| Bed and breakfast'!C4</f>
        <v>46018</v>
      </c>
      <c r="K4" s="218">
        <f>'C завтраками| Bed and breakfast'!D4</f>
        <v>46019</v>
      </c>
      <c r="L4" s="218">
        <f>'C завтраками| Bed and breakfast'!E4</f>
        <v>46020</v>
      </c>
    </row>
    <row r="5" spans="1:12">
      <c r="A5" s="151" t="s">
        <v>3</v>
      </c>
      <c r="B5" s="218" t="e">
        <f>'C завтраками| Bed and breakfast'!#REF!</f>
        <v>#REF!</v>
      </c>
      <c r="C5" s="218" t="e">
        <f>'C завтраками| Bed and breakfast'!#REF!</f>
        <v>#REF!</v>
      </c>
      <c r="D5" s="218" t="e">
        <f>'C завтраками| Bed and breakfast'!#REF!</f>
        <v>#REF!</v>
      </c>
      <c r="E5" s="218" t="e">
        <f>'C завтраками| Bed and breakfast'!#REF!</f>
        <v>#REF!</v>
      </c>
      <c r="F5" s="218" t="e">
        <f>'C завтраками| Bed and breakfast'!#REF!</f>
        <v>#REF!</v>
      </c>
      <c r="G5" s="218" t="e">
        <f>'C завтраками| Bed and breakfast'!#REF!</f>
        <v>#REF!</v>
      </c>
      <c r="H5" s="218" t="e">
        <f>'C завтраками| Bed and breakfast'!#REF!</f>
        <v>#REF!</v>
      </c>
      <c r="I5" s="218">
        <f>'C завтраками| Bed and breakfast'!B5</f>
        <v>46017</v>
      </c>
      <c r="J5" s="218">
        <f>'C завтраками| Bed and breakfast'!C5</f>
        <v>46018</v>
      </c>
      <c r="K5" s="218">
        <f>'C завтраками| Bed and breakfast'!D5</f>
        <v>46019</v>
      </c>
      <c r="L5" s="218">
        <f>'C завтраками| Bed and breakfast'!E5</f>
        <v>46020</v>
      </c>
    </row>
    <row r="6" spans="1:12">
      <c r="A6" s="39" t="s">
        <v>4</v>
      </c>
      <c r="B6" s="165"/>
      <c r="C6" s="165"/>
      <c r="D6" s="165"/>
      <c r="E6" s="165"/>
      <c r="F6" s="165"/>
      <c r="G6" s="165"/>
      <c r="H6" s="165"/>
      <c r="I6" s="165"/>
      <c r="J6" s="165"/>
      <c r="K6" s="165"/>
      <c r="L6" s="165"/>
    </row>
    <row r="7" spans="1:12">
      <c r="A7" s="40">
        <v>1</v>
      </c>
      <c r="B7" s="39" t="e">
        <f>'C завтраками| Bed and breakfast'!#REF!</f>
        <v>#REF!</v>
      </c>
      <c r="C7" s="39" t="e">
        <f>'C завтраками| Bed and breakfast'!#REF!</f>
        <v>#REF!</v>
      </c>
      <c r="D7" s="39" t="e">
        <f>'C завтраками| Bed and breakfast'!#REF!</f>
        <v>#REF!</v>
      </c>
      <c r="E7" s="39" t="e">
        <f>'C завтраками| Bed and breakfast'!#REF!</f>
        <v>#REF!</v>
      </c>
      <c r="F7" s="39" t="e">
        <f>'C завтраками| Bed and breakfast'!#REF!</f>
        <v>#REF!</v>
      </c>
      <c r="G7" s="39" t="e">
        <f>'C завтраками| Bed and breakfast'!#REF!</f>
        <v>#REF!</v>
      </c>
      <c r="H7" s="39" t="e">
        <f>'C завтраками| Bed and breakfast'!#REF!</f>
        <v>#REF!</v>
      </c>
      <c r="I7" s="39">
        <f>'C завтраками| Bed and breakfast'!B7</f>
        <v>17750</v>
      </c>
      <c r="J7" s="39">
        <f>'C завтраками| Bed and breakfast'!C7</f>
        <v>17750</v>
      </c>
      <c r="K7" s="39">
        <f>'C завтраками| Bed and breakfast'!D7</f>
        <v>19350</v>
      </c>
      <c r="L7" s="39">
        <f>'C завтраками| Bed and breakfast'!E7</f>
        <v>22850</v>
      </c>
    </row>
    <row r="8" spans="1:12">
      <c r="A8" s="40">
        <v>2</v>
      </c>
      <c r="B8" s="39" t="e">
        <f>'C завтраками| Bed and breakfast'!#REF!</f>
        <v>#REF!</v>
      </c>
      <c r="C8" s="39" t="e">
        <f>'C завтраками| Bed and breakfast'!#REF!</f>
        <v>#REF!</v>
      </c>
      <c r="D8" s="39" t="e">
        <f>'C завтраками| Bed and breakfast'!#REF!</f>
        <v>#REF!</v>
      </c>
      <c r="E8" s="39" t="e">
        <f>'C завтраками| Bed and breakfast'!#REF!</f>
        <v>#REF!</v>
      </c>
      <c r="F8" s="39" t="e">
        <f>'C завтраками| Bed and breakfast'!#REF!</f>
        <v>#REF!</v>
      </c>
      <c r="G8" s="39" t="e">
        <f>'C завтраками| Bed and breakfast'!#REF!</f>
        <v>#REF!</v>
      </c>
      <c r="H8" s="39" t="e">
        <f>'C завтраками| Bed and breakfast'!#REF!</f>
        <v>#REF!</v>
      </c>
      <c r="I8" s="39">
        <f>'C завтраками| Bed and breakfast'!B8</f>
        <v>20000</v>
      </c>
      <c r="J8" s="39">
        <f>'C завтраками| Bed and breakfast'!C8</f>
        <v>20000</v>
      </c>
      <c r="K8" s="39">
        <f>'C завтраками| Bed and breakfast'!D8</f>
        <v>21600</v>
      </c>
      <c r="L8" s="39">
        <f>'C завтраками| Bed and breakfast'!E8</f>
        <v>25700</v>
      </c>
    </row>
    <row r="9" spans="1:12">
      <c r="A9" s="39" t="s">
        <v>5</v>
      </c>
      <c r="B9" s="39"/>
      <c r="C9" s="39"/>
      <c r="D9" s="39"/>
      <c r="E9" s="39"/>
      <c r="F9" s="39"/>
      <c r="G9" s="39"/>
      <c r="H9" s="39"/>
      <c r="I9" s="39"/>
      <c r="J9" s="39"/>
      <c r="K9" s="39"/>
      <c r="L9" s="39"/>
    </row>
    <row r="10" spans="1:12">
      <c r="A10" s="40">
        <v>1</v>
      </c>
      <c r="B10" s="39" t="e">
        <f>'C завтраками| Bed and breakfast'!#REF!</f>
        <v>#REF!</v>
      </c>
      <c r="C10" s="39" t="e">
        <f>'C завтраками| Bed and breakfast'!#REF!</f>
        <v>#REF!</v>
      </c>
      <c r="D10" s="39" t="e">
        <f>'C завтраками| Bed and breakfast'!#REF!</f>
        <v>#REF!</v>
      </c>
      <c r="E10" s="39" t="e">
        <f>'C завтраками| Bed and breakfast'!#REF!</f>
        <v>#REF!</v>
      </c>
      <c r="F10" s="39" t="e">
        <f>'C завтраками| Bed and breakfast'!#REF!</f>
        <v>#REF!</v>
      </c>
      <c r="G10" s="39" t="e">
        <f>'C завтраками| Bed and breakfast'!#REF!</f>
        <v>#REF!</v>
      </c>
      <c r="H10" s="39" t="e">
        <f>'C завтраками| Bed and breakfast'!#REF!</f>
        <v>#REF!</v>
      </c>
      <c r="I10" s="39">
        <f>'C завтраками| Bed and breakfast'!B10</f>
        <v>18750</v>
      </c>
      <c r="J10" s="39">
        <f>'C завтраками| Bed and breakfast'!C10</f>
        <v>18750</v>
      </c>
      <c r="K10" s="39">
        <f>'C завтраками| Bed and breakfast'!D10</f>
        <v>20350</v>
      </c>
      <c r="L10" s="39">
        <f>'C завтраками| Bed and breakfast'!E10</f>
        <v>23850</v>
      </c>
    </row>
    <row r="11" spans="1:12">
      <c r="A11" s="40">
        <v>2</v>
      </c>
      <c r="B11" s="39" t="e">
        <f>'C завтраками| Bed and breakfast'!#REF!</f>
        <v>#REF!</v>
      </c>
      <c r="C11" s="39" t="e">
        <f>'C завтраками| Bed and breakfast'!#REF!</f>
        <v>#REF!</v>
      </c>
      <c r="D11" s="39" t="e">
        <f>'C завтраками| Bed and breakfast'!#REF!</f>
        <v>#REF!</v>
      </c>
      <c r="E11" s="39" t="e">
        <f>'C завтраками| Bed and breakfast'!#REF!</f>
        <v>#REF!</v>
      </c>
      <c r="F11" s="39" t="e">
        <f>'C завтраками| Bed and breakfast'!#REF!</f>
        <v>#REF!</v>
      </c>
      <c r="G11" s="39" t="e">
        <f>'C завтраками| Bed and breakfast'!#REF!</f>
        <v>#REF!</v>
      </c>
      <c r="H11" s="39" t="e">
        <f>'C завтраками| Bed and breakfast'!#REF!</f>
        <v>#REF!</v>
      </c>
      <c r="I11" s="39">
        <f>'C завтраками| Bed and breakfast'!B11</f>
        <v>21000</v>
      </c>
      <c r="J11" s="39">
        <f>'C завтраками| Bed and breakfast'!C11</f>
        <v>21000</v>
      </c>
      <c r="K11" s="39">
        <f>'C завтраками| Bed and breakfast'!D11</f>
        <v>22600</v>
      </c>
      <c r="L11" s="39">
        <f>'C завтраками| Bed and breakfast'!E11</f>
        <v>26700</v>
      </c>
    </row>
    <row r="12" spans="1:12">
      <c r="A12" s="39" t="s">
        <v>6</v>
      </c>
      <c r="B12" s="39"/>
      <c r="C12" s="39"/>
      <c r="D12" s="39"/>
      <c r="E12" s="39"/>
      <c r="F12" s="39"/>
      <c r="G12" s="39"/>
      <c r="H12" s="39"/>
      <c r="I12" s="39"/>
      <c r="J12" s="39"/>
      <c r="K12" s="39"/>
      <c r="L12" s="39"/>
    </row>
    <row r="13" spans="1:12">
      <c r="A13" s="40">
        <v>1</v>
      </c>
      <c r="B13" s="39" t="e">
        <f>'C завтраками| Bed and breakfast'!#REF!</f>
        <v>#REF!</v>
      </c>
      <c r="C13" s="39" t="e">
        <f>'C завтраками| Bed and breakfast'!#REF!</f>
        <v>#REF!</v>
      </c>
      <c r="D13" s="39" t="e">
        <f>'C завтраками| Bed and breakfast'!#REF!</f>
        <v>#REF!</v>
      </c>
      <c r="E13" s="39" t="e">
        <f>'C завтраками| Bed and breakfast'!#REF!</f>
        <v>#REF!</v>
      </c>
      <c r="F13" s="39" t="e">
        <f>'C завтраками| Bed and breakfast'!#REF!</f>
        <v>#REF!</v>
      </c>
      <c r="G13" s="39" t="e">
        <f>'C завтраками| Bed and breakfast'!#REF!</f>
        <v>#REF!</v>
      </c>
      <c r="H13" s="39" t="e">
        <f>'C завтраками| Bed and breakfast'!#REF!</f>
        <v>#REF!</v>
      </c>
      <c r="I13" s="39">
        <f>'C завтраками| Bed and breakfast'!B13</f>
        <v>19750</v>
      </c>
      <c r="J13" s="39">
        <f>'C завтраками| Bed and breakfast'!C13</f>
        <v>19750</v>
      </c>
      <c r="K13" s="39">
        <f>'C завтраками| Bed and breakfast'!D13</f>
        <v>21350</v>
      </c>
      <c r="L13" s="39">
        <f>'C завтраками| Bed and breakfast'!E13</f>
        <v>24850</v>
      </c>
    </row>
    <row r="14" spans="1:12">
      <c r="A14" s="40">
        <v>2</v>
      </c>
      <c r="B14" s="39" t="e">
        <f>'C завтраками| Bed and breakfast'!#REF!</f>
        <v>#REF!</v>
      </c>
      <c r="C14" s="39" t="e">
        <f>'C завтраками| Bed and breakfast'!#REF!</f>
        <v>#REF!</v>
      </c>
      <c r="D14" s="39" t="e">
        <f>'C завтраками| Bed and breakfast'!#REF!</f>
        <v>#REF!</v>
      </c>
      <c r="E14" s="39" t="e">
        <f>'C завтраками| Bed and breakfast'!#REF!</f>
        <v>#REF!</v>
      </c>
      <c r="F14" s="39" t="e">
        <f>'C завтраками| Bed and breakfast'!#REF!</f>
        <v>#REF!</v>
      </c>
      <c r="G14" s="39" t="e">
        <f>'C завтраками| Bed and breakfast'!#REF!</f>
        <v>#REF!</v>
      </c>
      <c r="H14" s="39" t="e">
        <f>'C завтраками| Bed and breakfast'!#REF!</f>
        <v>#REF!</v>
      </c>
      <c r="I14" s="39">
        <f>'C завтраками| Bed and breakfast'!B14</f>
        <v>22000</v>
      </c>
      <c r="J14" s="39">
        <f>'C завтраками| Bed and breakfast'!C14</f>
        <v>22000</v>
      </c>
      <c r="K14" s="39">
        <f>'C завтраками| Bed and breakfast'!D14</f>
        <v>23600</v>
      </c>
      <c r="L14" s="39">
        <f>'C завтраками| Bed and breakfast'!E14</f>
        <v>27700</v>
      </c>
    </row>
    <row r="15" spans="1:12">
      <c r="A15" s="39" t="s">
        <v>7</v>
      </c>
      <c r="B15" s="39"/>
      <c r="C15" s="39"/>
      <c r="D15" s="39"/>
      <c r="E15" s="39"/>
      <c r="F15" s="39"/>
      <c r="G15" s="39"/>
      <c r="H15" s="39"/>
      <c r="I15" s="39"/>
      <c r="J15" s="39"/>
      <c r="K15" s="39"/>
      <c r="L15" s="39"/>
    </row>
    <row r="16" spans="1:12">
      <c r="A16" s="40">
        <v>1</v>
      </c>
      <c r="B16" s="39" t="e">
        <f>'C завтраками| Bed and breakfast'!#REF!</f>
        <v>#REF!</v>
      </c>
      <c r="C16" s="39" t="e">
        <f>'C завтраками| Bed and breakfast'!#REF!</f>
        <v>#REF!</v>
      </c>
      <c r="D16" s="39" t="e">
        <f>'C завтраками| Bed and breakfast'!#REF!</f>
        <v>#REF!</v>
      </c>
      <c r="E16" s="39" t="e">
        <f>'C завтраками| Bed and breakfast'!#REF!</f>
        <v>#REF!</v>
      </c>
      <c r="F16" s="39" t="e">
        <f>'C завтраками| Bed and breakfast'!#REF!</f>
        <v>#REF!</v>
      </c>
      <c r="G16" s="39" t="e">
        <f>'C завтраками| Bed and breakfast'!#REF!</f>
        <v>#REF!</v>
      </c>
      <c r="H16" s="39" t="e">
        <f>'C завтраками| Bed and breakfast'!#REF!</f>
        <v>#REF!</v>
      </c>
      <c r="I16" s="39">
        <f>'C завтраками| Bed and breakfast'!B16</f>
        <v>20750</v>
      </c>
      <c r="J16" s="39">
        <f>'C завтраками| Bed and breakfast'!C16</f>
        <v>20750</v>
      </c>
      <c r="K16" s="39">
        <f>'C завтраками| Bed and breakfast'!D16</f>
        <v>22350</v>
      </c>
      <c r="L16" s="39">
        <f>'C завтраками| Bed and breakfast'!E16</f>
        <v>26850</v>
      </c>
    </row>
    <row r="17" spans="1:12">
      <c r="A17" s="40">
        <v>2</v>
      </c>
      <c r="B17" s="39" t="e">
        <f>'C завтраками| Bed and breakfast'!#REF!</f>
        <v>#REF!</v>
      </c>
      <c r="C17" s="39" t="e">
        <f>'C завтраками| Bed and breakfast'!#REF!</f>
        <v>#REF!</v>
      </c>
      <c r="D17" s="39" t="e">
        <f>'C завтраками| Bed and breakfast'!#REF!</f>
        <v>#REF!</v>
      </c>
      <c r="E17" s="39" t="e">
        <f>'C завтраками| Bed and breakfast'!#REF!</f>
        <v>#REF!</v>
      </c>
      <c r="F17" s="39" t="e">
        <f>'C завтраками| Bed and breakfast'!#REF!</f>
        <v>#REF!</v>
      </c>
      <c r="G17" s="39" t="e">
        <f>'C завтраками| Bed and breakfast'!#REF!</f>
        <v>#REF!</v>
      </c>
      <c r="H17" s="39" t="e">
        <f>'C завтраками| Bed and breakfast'!#REF!</f>
        <v>#REF!</v>
      </c>
      <c r="I17" s="39">
        <f>'C завтраками| Bed and breakfast'!B17</f>
        <v>23000</v>
      </c>
      <c r="J17" s="39">
        <f>'C завтраками| Bed and breakfast'!C17</f>
        <v>23000</v>
      </c>
      <c r="K17" s="39">
        <f>'C завтраками| Bed and breakfast'!D17</f>
        <v>24600</v>
      </c>
      <c r="L17" s="39">
        <f>'C завтраками| Bed and breakfast'!E17</f>
        <v>29700</v>
      </c>
    </row>
    <row r="18" spans="1:12">
      <c r="A18" s="93" t="s">
        <v>8</v>
      </c>
      <c r="B18" s="39"/>
      <c r="C18" s="39"/>
      <c r="D18" s="39"/>
      <c r="E18" s="39"/>
      <c r="F18" s="39"/>
      <c r="G18" s="39"/>
      <c r="H18" s="39"/>
      <c r="I18" s="39"/>
      <c r="J18" s="39"/>
      <c r="K18" s="39"/>
      <c r="L18" s="39"/>
    </row>
    <row r="19" spans="1:12">
      <c r="A19" s="40">
        <v>1</v>
      </c>
      <c r="B19" s="219" t="e">
        <f t="shared" ref="B19:H19" si="0">B10</f>
        <v>#REF!</v>
      </c>
      <c r="C19" s="219" t="e">
        <f t="shared" si="0"/>
        <v>#REF!</v>
      </c>
      <c r="D19" s="219" t="e">
        <f t="shared" si="0"/>
        <v>#REF!</v>
      </c>
      <c r="E19" s="219" t="e">
        <f t="shared" si="0"/>
        <v>#REF!</v>
      </c>
      <c r="F19" s="219" t="e">
        <f t="shared" si="0"/>
        <v>#REF!</v>
      </c>
      <c r="G19" s="219" t="e">
        <f t="shared" si="0"/>
        <v>#REF!</v>
      </c>
      <c r="H19" s="219" t="e">
        <f t="shared" si="0"/>
        <v>#REF!</v>
      </c>
      <c r="I19" s="219">
        <f t="shared" ref="I19" si="1">I10</f>
        <v>18750</v>
      </c>
      <c r="J19" s="219">
        <f t="shared" ref="J19:L19" si="2">J10</f>
        <v>18750</v>
      </c>
      <c r="K19" s="219">
        <f t="shared" si="2"/>
        <v>20350</v>
      </c>
      <c r="L19" s="219">
        <f t="shared" si="2"/>
        <v>23850</v>
      </c>
    </row>
    <row r="20" spans="1:12">
      <c r="A20" s="40">
        <v>2</v>
      </c>
      <c r="B20" s="39" t="e">
        <f t="shared" ref="B20:H20" si="3">B11</f>
        <v>#REF!</v>
      </c>
      <c r="C20" s="39" t="e">
        <f t="shared" si="3"/>
        <v>#REF!</v>
      </c>
      <c r="D20" s="39" t="e">
        <f t="shared" si="3"/>
        <v>#REF!</v>
      </c>
      <c r="E20" s="39" t="e">
        <f t="shared" si="3"/>
        <v>#REF!</v>
      </c>
      <c r="F20" s="39" t="e">
        <f t="shared" si="3"/>
        <v>#REF!</v>
      </c>
      <c r="G20" s="39" t="e">
        <f t="shared" si="3"/>
        <v>#REF!</v>
      </c>
      <c r="H20" s="39" t="e">
        <f t="shared" si="3"/>
        <v>#REF!</v>
      </c>
      <c r="I20" s="39">
        <f t="shared" ref="I20" si="4">I11</f>
        <v>21000</v>
      </c>
      <c r="J20" s="39">
        <f t="shared" ref="J20:L20" si="5">J11</f>
        <v>21000</v>
      </c>
      <c r="K20" s="39">
        <f t="shared" si="5"/>
        <v>22600</v>
      </c>
      <c r="L20" s="39">
        <f t="shared" si="5"/>
        <v>26700</v>
      </c>
    </row>
    <row r="21" spans="1:12">
      <c r="A21" s="39" t="s">
        <v>9</v>
      </c>
      <c r="B21" s="39"/>
      <c r="C21" s="39"/>
      <c r="D21" s="39"/>
      <c r="E21" s="39"/>
      <c r="F21" s="39"/>
      <c r="G21" s="39"/>
      <c r="H21" s="39"/>
      <c r="I21" s="39"/>
      <c r="J21" s="39"/>
      <c r="K21" s="39"/>
      <c r="L21" s="39"/>
    </row>
    <row r="22" spans="1:12">
      <c r="A22" s="40">
        <v>1</v>
      </c>
      <c r="B22" s="39" t="e">
        <f>'C завтраками| Bed and breakfast'!#REF!</f>
        <v>#REF!</v>
      </c>
      <c r="C22" s="39" t="e">
        <f>'C завтраками| Bed and breakfast'!#REF!</f>
        <v>#REF!</v>
      </c>
      <c r="D22" s="39" t="e">
        <f>'C завтраками| Bed and breakfast'!#REF!</f>
        <v>#REF!</v>
      </c>
      <c r="E22" s="39" t="e">
        <f>'C завтраками| Bed and breakfast'!#REF!</f>
        <v>#REF!</v>
      </c>
      <c r="F22" s="39" t="e">
        <f>'C завтраками| Bed and breakfast'!#REF!</f>
        <v>#REF!</v>
      </c>
      <c r="G22" s="39" t="e">
        <f>'C завтраками| Bed and breakfast'!#REF!</f>
        <v>#REF!</v>
      </c>
      <c r="H22" s="39" t="e">
        <f>'C завтраками| Bed and breakfast'!#REF!</f>
        <v>#REF!</v>
      </c>
      <c r="I22" s="39">
        <f>'C завтраками| Bed and breakfast'!B22</f>
        <v>21750</v>
      </c>
      <c r="J22" s="39">
        <f>'C завтраками| Bed and breakfast'!C22</f>
        <v>21750</v>
      </c>
      <c r="K22" s="39">
        <f>'C завтраками| Bed and breakfast'!D22</f>
        <v>23350</v>
      </c>
      <c r="L22" s="39">
        <f>'C завтраками| Bed and breakfast'!E22</f>
        <v>30850</v>
      </c>
    </row>
    <row r="23" spans="1:12">
      <c r="A23" s="40">
        <v>2</v>
      </c>
      <c r="B23" s="39" t="e">
        <f>'C завтраками| Bed and breakfast'!#REF!</f>
        <v>#REF!</v>
      </c>
      <c r="C23" s="39" t="e">
        <f>'C завтраками| Bed and breakfast'!#REF!</f>
        <v>#REF!</v>
      </c>
      <c r="D23" s="39" t="e">
        <f>'C завтраками| Bed and breakfast'!#REF!</f>
        <v>#REF!</v>
      </c>
      <c r="E23" s="39" t="e">
        <f>'C завтраками| Bed and breakfast'!#REF!</f>
        <v>#REF!</v>
      </c>
      <c r="F23" s="39" t="e">
        <f>'C завтраками| Bed and breakfast'!#REF!</f>
        <v>#REF!</v>
      </c>
      <c r="G23" s="39" t="e">
        <f>'C завтраками| Bed and breakfast'!#REF!</f>
        <v>#REF!</v>
      </c>
      <c r="H23" s="39" t="e">
        <f>'C завтраками| Bed and breakfast'!#REF!</f>
        <v>#REF!</v>
      </c>
      <c r="I23" s="39">
        <f>'C завтраками| Bed and breakfast'!B23</f>
        <v>24000</v>
      </c>
      <c r="J23" s="39">
        <f>'C завтраками| Bed and breakfast'!C23</f>
        <v>24000</v>
      </c>
      <c r="K23" s="39">
        <f>'C завтраками| Bed and breakfast'!D23</f>
        <v>25600</v>
      </c>
      <c r="L23" s="39">
        <f>'C завтраками| Bed and breakfast'!E23</f>
        <v>33700</v>
      </c>
    </row>
    <row r="24" spans="1:12">
      <c r="A24" s="39" t="s">
        <v>10</v>
      </c>
      <c r="B24" s="39"/>
      <c r="C24" s="39"/>
      <c r="D24" s="39"/>
      <c r="E24" s="39"/>
      <c r="F24" s="39"/>
      <c r="G24" s="39"/>
      <c r="H24" s="39"/>
      <c r="I24" s="39"/>
      <c r="J24" s="39"/>
      <c r="K24" s="39"/>
      <c r="L24" s="39"/>
    </row>
    <row r="25" spans="1:12">
      <c r="A25" s="40">
        <v>1</v>
      </c>
      <c r="B25" s="39" t="e">
        <f>'C завтраками| Bed and breakfast'!#REF!</f>
        <v>#REF!</v>
      </c>
      <c r="C25" s="39" t="e">
        <f>'C завтраками| Bed and breakfast'!#REF!</f>
        <v>#REF!</v>
      </c>
      <c r="D25" s="39" t="e">
        <f>'C завтраками| Bed and breakfast'!#REF!</f>
        <v>#REF!</v>
      </c>
      <c r="E25" s="39" t="e">
        <f>'C завтраками| Bed and breakfast'!#REF!</f>
        <v>#REF!</v>
      </c>
      <c r="F25" s="39" t="e">
        <f>'C завтраками| Bed and breakfast'!#REF!</f>
        <v>#REF!</v>
      </c>
      <c r="G25" s="39" t="e">
        <f>'C завтраками| Bed and breakfast'!#REF!</f>
        <v>#REF!</v>
      </c>
      <c r="H25" s="39" t="e">
        <f>'C завтраками| Bed and breakfast'!#REF!</f>
        <v>#REF!</v>
      </c>
      <c r="I25" s="39">
        <f>'C завтраками| Bed and breakfast'!B25</f>
        <v>32750</v>
      </c>
      <c r="J25" s="39">
        <f>'C завтраками| Bed and breakfast'!C25</f>
        <v>32750</v>
      </c>
      <c r="K25" s="39">
        <f>'C завтраками| Bed and breakfast'!D25</f>
        <v>34350</v>
      </c>
      <c r="L25" s="39">
        <f>'C завтраками| Bed and breakfast'!E25</f>
        <v>52850</v>
      </c>
    </row>
    <row r="26" spans="1:12">
      <c r="A26" s="40">
        <v>2</v>
      </c>
      <c r="B26" s="39" t="e">
        <f>'C завтраками| Bed and breakfast'!#REF!</f>
        <v>#REF!</v>
      </c>
      <c r="C26" s="39" t="e">
        <f>'C завтраками| Bed and breakfast'!#REF!</f>
        <v>#REF!</v>
      </c>
      <c r="D26" s="39" t="e">
        <f>'C завтраками| Bed and breakfast'!#REF!</f>
        <v>#REF!</v>
      </c>
      <c r="E26" s="39" t="e">
        <f>'C завтраками| Bed and breakfast'!#REF!</f>
        <v>#REF!</v>
      </c>
      <c r="F26" s="39" t="e">
        <f>'C завтраками| Bed and breakfast'!#REF!</f>
        <v>#REF!</v>
      </c>
      <c r="G26" s="39" t="e">
        <f>'C завтраками| Bed and breakfast'!#REF!</f>
        <v>#REF!</v>
      </c>
      <c r="H26" s="39" t="e">
        <f>'C завтраками| Bed and breakfast'!#REF!</f>
        <v>#REF!</v>
      </c>
      <c r="I26" s="39">
        <f>'C завтраками| Bed and breakfast'!B26</f>
        <v>35000</v>
      </c>
      <c r="J26" s="39">
        <f>'C завтраками| Bed and breakfast'!C26</f>
        <v>35000</v>
      </c>
      <c r="K26" s="39">
        <f>'C завтраками| Bed and breakfast'!D26</f>
        <v>36600</v>
      </c>
      <c r="L26" s="39">
        <f>'C завтраками| Bed and breakfast'!E26</f>
        <v>55700</v>
      </c>
    </row>
    <row r="27" spans="1:12">
      <c r="A27" s="39" t="s">
        <v>11</v>
      </c>
      <c r="B27" s="39"/>
      <c r="C27" s="39"/>
      <c r="D27" s="39"/>
      <c r="E27" s="39"/>
      <c r="F27" s="39"/>
      <c r="G27" s="39"/>
      <c r="H27" s="39"/>
      <c r="I27" s="39"/>
      <c r="J27" s="39"/>
      <c r="K27" s="39"/>
      <c r="L27" s="39"/>
    </row>
    <row r="28" spans="1:12">
      <c r="A28" s="40" t="s">
        <v>12</v>
      </c>
      <c r="B28" s="39" t="e">
        <f>'C завтраками| Bed and breakfast'!#REF!</f>
        <v>#REF!</v>
      </c>
      <c r="C28" s="39" t="e">
        <f>'C завтраками| Bed and breakfast'!#REF!</f>
        <v>#REF!</v>
      </c>
      <c r="D28" s="39" t="e">
        <f>'C завтраками| Bed and breakfast'!#REF!</f>
        <v>#REF!</v>
      </c>
      <c r="E28" s="39" t="e">
        <f>'C завтраками| Bed and breakfast'!#REF!</f>
        <v>#REF!</v>
      </c>
      <c r="F28" s="39" t="e">
        <f>'C завтраками| Bed and breakfast'!#REF!</f>
        <v>#REF!</v>
      </c>
      <c r="G28" s="39" t="e">
        <f>'C завтраками| Bed and breakfast'!#REF!</f>
        <v>#REF!</v>
      </c>
      <c r="H28" s="39" t="e">
        <f>'C завтраками| Bed and breakfast'!#REF!</f>
        <v>#REF!</v>
      </c>
      <c r="I28" s="39">
        <f>'C завтраками| Bed and breakfast'!B28</f>
        <v>110000</v>
      </c>
      <c r="J28" s="39">
        <f>'C завтраками| Bed and breakfast'!C28</f>
        <v>110000</v>
      </c>
      <c r="K28" s="39">
        <f>'C завтраками| Bed and breakfast'!D28</f>
        <v>110000</v>
      </c>
      <c r="L28" s="39">
        <f>'C завтраками| Bed and breakfast'!E28</f>
        <v>220000</v>
      </c>
    </row>
    <row r="29" spans="1:12">
      <c r="A29" s="147"/>
      <c r="B29" s="152"/>
      <c r="C29" s="152"/>
      <c r="D29" s="152"/>
      <c r="E29" s="152"/>
      <c r="F29" s="152"/>
      <c r="G29" s="152"/>
      <c r="H29" s="152"/>
      <c r="I29" s="152"/>
      <c r="J29" s="152"/>
      <c r="K29" s="152"/>
      <c r="L29" s="152"/>
    </row>
    <row r="30" spans="1:12">
      <c r="A30" s="4" t="s">
        <v>51</v>
      </c>
      <c r="B30" s="1"/>
      <c r="C30" s="1"/>
      <c r="D30" s="1"/>
      <c r="E30" s="1"/>
      <c r="F30" s="1"/>
      <c r="G30" s="1"/>
      <c r="H30" s="1"/>
      <c r="I30" s="1"/>
      <c r="J30" s="1"/>
      <c r="K30" s="1"/>
      <c r="L30" s="1"/>
    </row>
    <row r="31" spans="1:12">
      <c r="A31" s="29"/>
      <c r="B31" s="1"/>
      <c r="C31" s="1"/>
      <c r="D31" s="1"/>
      <c r="E31" s="1"/>
      <c r="F31" s="1"/>
      <c r="G31" s="1"/>
      <c r="H31" s="1"/>
      <c r="I31" s="1"/>
      <c r="J31" s="1"/>
      <c r="K31" s="1"/>
      <c r="L31" s="1"/>
    </row>
    <row r="32" spans="1:12">
      <c r="A32" s="30" t="s">
        <v>3</v>
      </c>
      <c r="B32" s="28" t="e">
        <f t="shared" ref="B32:H32" si="6">B4</f>
        <v>#REF!</v>
      </c>
      <c r="C32" s="28" t="e">
        <f t="shared" si="6"/>
        <v>#REF!</v>
      </c>
      <c r="D32" s="28" t="e">
        <f t="shared" si="6"/>
        <v>#REF!</v>
      </c>
      <c r="E32" s="28" t="e">
        <f t="shared" si="6"/>
        <v>#REF!</v>
      </c>
      <c r="F32" s="28" t="e">
        <f t="shared" si="6"/>
        <v>#REF!</v>
      </c>
      <c r="G32" s="28" t="e">
        <f t="shared" si="6"/>
        <v>#REF!</v>
      </c>
      <c r="H32" s="28" t="e">
        <f t="shared" si="6"/>
        <v>#REF!</v>
      </c>
      <c r="I32" s="28">
        <f t="shared" ref="I32" si="7">I4</f>
        <v>46017</v>
      </c>
      <c r="J32" s="28">
        <f t="shared" ref="J32:L32" si="8">J4</f>
        <v>46018</v>
      </c>
      <c r="K32" s="28">
        <f t="shared" si="8"/>
        <v>46019</v>
      </c>
      <c r="L32" s="28">
        <f t="shared" si="8"/>
        <v>46020</v>
      </c>
    </row>
    <row r="33" spans="1:12">
      <c r="A33" s="8"/>
      <c r="B33" s="28" t="e">
        <f t="shared" ref="B33:H33" si="9">B5</f>
        <v>#REF!</v>
      </c>
      <c r="C33" s="28" t="e">
        <f t="shared" si="9"/>
        <v>#REF!</v>
      </c>
      <c r="D33" s="28" t="e">
        <f t="shared" si="9"/>
        <v>#REF!</v>
      </c>
      <c r="E33" s="28" t="e">
        <f t="shared" si="9"/>
        <v>#REF!</v>
      </c>
      <c r="F33" s="28" t="e">
        <f t="shared" si="9"/>
        <v>#REF!</v>
      </c>
      <c r="G33" s="28" t="e">
        <f t="shared" si="9"/>
        <v>#REF!</v>
      </c>
      <c r="H33" s="28" t="e">
        <f t="shared" si="9"/>
        <v>#REF!</v>
      </c>
      <c r="I33" s="28">
        <f t="shared" ref="I33" si="10">I5</f>
        <v>46017</v>
      </c>
      <c r="J33" s="28">
        <f t="shared" ref="J33:L33" si="11">J5</f>
        <v>46018</v>
      </c>
      <c r="K33" s="28">
        <f t="shared" si="11"/>
        <v>46019</v>
      </c>
      <c r="L33" s="28">
        <f t="shared" si="11"/>
        <v>46020</v>
      </c>
    </row>
    <row r="34" spans="1:12">
      <c r="A34" s="39" t="s">
        <v>4</v>
      </c>
      <c r="B34" s="156"/>
      <c r="C34" s="156"/>
      <c r="D34" s="156"/>
      <c r="E34" s="156"/>
      <c r="F34" s="156"/>
      <c r="G34" s="156"/>
      <c r="H34" s="156"/>
      <c r="I34" s="156"/>
      <c r="J34" s="156"/>
      <c r="K34" s="156"/>
      <c r="L34" s="156"/>
    </row>
    <row r="35" spans="1:12">
      <c r="A35" s="40">
        <v>1</v>
      </c>
      <c r="B35" s="219" t="e">
        <f t="shared" ref="B35:H35" si="12">B7*0.75+25</f>
        <v>#REF!</v>
      </c>
      <c r="C35" s="219" t="e">
        <f t="shared" si="12"/>
        <v>#REF!</v>
      </c>
      <c r="D35" s="219" t="e">
        <f t="shared" si="12"/>
        <v>#REF!</v>
      </c>
      <c r="E35" s="219" t="e">
        <f t="shared" si="12"/>
        <v>#REF!</v>
      </c>
      <c r="F35" s="219" t="e">
        <f t="shared" si="12"/>
        <v>#REF!</v>
      </c>
      <c r="G35" s="219" t="e">
        <f t="shared" si="12"/>
        <v>#REF!</v>
      </c>
      <c r="H35" s="219" t="e">
        <f t="shared" si="12"/>
        <v>#REF!</v>
      </c>
      <c r="I35" s="219">
        <f t="shared" ref="I35" si="13">I7*0.75+25</f>
        <v>13337.5</v>
      </c>
      <c r="J35" s="219">
        <f t="shared" ref="J35:L35" si="14">J7*0.75+25</f>
        <v>13337.5</v>
      </c>
      <c r="K35" s="219">
        <f t="shared" si="14"/>
        <v>14537.5</v>
      </c>
      <c r="L35" s="219">
        <f t="shared" si="14"/>
        <v>17162.5</v>
      </c>
    </row>
    <row r="36" spans="1:12">
      <c r="A36" s="40">
        <v>2</v>
      </c>
      <c r="B36" s="219" t="e">
        <f t="shared" ref="B36:H36" si="15">B8*0.75+25</f>
        <v>#REF!</v>
      </c>
      <c r="C36" s="219" t="e">
        <f t="shared" si="15"/>
        <v>#REF!</v>
      </c>
      <c r="D36" s="219" t="e">
        <f t="shared" si="15"/>
        <v>#REF!</v>
      </c>
      <c r="E36" s="219" t="e">
        <f t="shared" si="15"/>
        <v>#REF!</v>
      </c>
      <c r="F36" s="219" t="e">
        <f t="shared" si="15"/>
        <v>#REF!</v>
      </c>
      <c r="G36" s="219" t="e">
        <f t="shared" si="15"/>
        <v>#REF!</v>
      </c>
      <c r="H36" s="219" t="e">
        <f t="shared" si="15"/>
        <v>#REF!</v>
      </c>
      <c r="I36" s="219">
        <f t="shared" ref="I36" si="16">I8*0.75+25</f>
        <v>15025</v>
      </c>
      <c r="J36" s="219">
        <f t="shared" ref="J36:L36" si="17">J8*0.75+25</f>
        <v>15025</v>
      </c>
      <c r="K36" s="219">
        <f t="shared" si="17"/>
        <v>16225</v>
      </c>
      <c r="L36" s="219">
        <f t="shared" si="17"/>
        <v>19300</v>
      </c>
    </row>
    <row r="37" spans="1:12">
      <c r="A37" s="39" t="s">
        <v>5</v>
      </c>
      <c r="B37" s="219"/>
      <c r="C37" s="219"/>
      <c r="D37" s="219"/>
      <c r="E37" s="219"/>
      <c r="F37" s="219"/>
      <c r="G37" s="219"/>
      <c r="H37" s="219"/>
      <c r="I37" s="219"/>
      <c r="J37" s="219"/>
      <c r="K37" s="219"/>
      <c r="L37" s="219"/>
    </row>
    <row r="38" spans="1:12">
      <c r="A38" s="40">
        <v>1</v>
      </c>
      <c r="B38" s="219" t="e">
        <f t="shared" ref="B38:H38" si="18">B10*0.75+25</f>
        <v>#REF!</v>
      </c>
      <c r="C38" s="219" t="e">
        <f t="shared" si="18"/>
        <v>#REF!</v>
      </c>
      <c r="D38" s="219" t="e">
        <f t="shared" si="18"/>
        <v>#REF!</v>
      </c>
      <c r="E38" s="219" t="e">
        <f t="shared" si="18"/>
        <v>#REF!</v>
      </c>
      <c r="F38" s="219" t="e">
        <f t="shared" si="18"/>
        <v>#REF!</v>
      </c>
      <c r="G38" s="219" t="e">
        <f t="shared" si="18"/>
        <v>#REF!</v>
      </c>
      <c r="H38" s="219" t="e">
        <f t="shared" si="18"/>
        <v>#REF!</v>
      </c>
      <c r="I38" s="219">
        <f t="shared" ref="I38" si="19">I10*0.75+25</f>
        <v>14087.5</v>
      </c>
      <c r="J38" s="219">
        <f t="shared" ref="J38:L38" si="20">J10*0.75+25</f>
        <v>14087.5</v>
      </c>
      <c r="K38" s="219">
        <f t="shared" si="20"/>
        <v>15287.5</v>
      </c>
      <c r="L38" s="219">
        <f t="shared" si="20"/>
        <v>17912.5</v>
      </c>
    </row>
    <row r="39" spans="1:12">
      <c r="A39" s="40">
        <v>2</v>
      </c>
      <c r="B39" s="219" t="e">
        <f t="shared" ref="B39:H39" si="21">B11*0.75+25</f>
        <v>#REF!</v>
      </c>
      <c r="C39" s="219" t="e">
        <f t="shared" si="21"/>
        <v>#REF!</v>
      </c>
      <c r="D39" s="219" t="e">
        <f t="shared" si="21"/>
        <v>#REF!</v>
      </c>
      <c r="E39" s="219" t="e">
        <f t="shared" si="21"/>
        <v>#REF!</v>
      </c>
      <c r="F39" s="219" t="e">
        <f t="shared" si="21"/>
        <v>#REF!</v>
      </c>
      <c r="G39" s="219" t="e">
        <f t="shared" si="21"/>
        <v>#REF!</v>
      </c>
      <c r="H39" s="219" t="e">
        <f t="shared" si="21"/>
        <v>#REF!</v>
      </c>
      <c r="I39" s="219">
        <f t="shared" ref="I39" si="22">I11*0.75+25</f>
        <v>15775</v>
      </c>
      <c r="J39" s="219">
        <f t="shared" ref="J39:L39" si="23">J11*0.75+25</f>
        <v>15775</v>
      </c>
      <c r="K39" s="219">
        <f t="shared" si="23"/>
        <v>16975</v>
      </c>
      <c r="L39" s="219">
        <f t="shared" si="23"/>
        <v>20050</v>
      </c>
    </row>
    <row r="40" spans="1:12">
      <c r="A40" s="39" t="s">
        <v>6</v>
      </c>
      <c r="B40" s="219"/>
      <c r="C40" s="219"/>
      <c r="D40" s="219"/>
      <c r="E40" s="219"/>
      <c r="F40" s="219"/>
      <c r="G40" s="219"/>
      <c r="H40" s="219"/>
      <c r="I40" s="219"/>
      <c r="J40" s="219"/>
      <c r="K40" s="219"/>
      <c r="L40" s="219"/>
    </row>
    <row r="41" spans="1:12">
      <c r="A41" s="40">
        <v>1</v>
      </c>
      <c r="B41" s="219" t="e">
        <f t="shared" ref="B41:H41" si="24">B13*0.75+25</f>
        <v>#REF!</v>
      </c>
      <c r="C41" s="219" t="e">
        <f t="shared" si="24"/>
        <v>#REF!</v>
      </c>
      <c r="D41" s="219" t="e">
        <f t="shared" si="24"/>
        <v>#REF!</v>
      </c>
      <c r="E41" s="219" t="e">
        <f t="shared" si="24"/>
        <v>#REF!</v>
      </c>
      <c r="F41" s="219" t="e">
        <f t="shared" si="24"/>
        <v>#REF!</v>
      </c>
      <c r="G41" s="219" t="e">
        <f t="shared" si="24"/>
        <v>#REF!</v>
      </c>
      <c r="H41" s="219" t="e">
        <f t="shared" si="24"/>
        <v>#REF!</v>
      </c>
      <c r="I41" s="219">
        <f t="shared" ref="I41" si="25">I13*0.75+25</f>
        <v>14837.5</v>
      </c>
      <c r="J41" s="219">
        <f t="shared" ref="J41:L41" si="26">J13*0.75+25</f>
        <v>14837.5</v>
      </c>
      <c r="K41" s="219">
        <f t="shared" si="26"/>
        <v>16037.5</v>
      </c>
      <c r="L41" s="219">
        <f t="shared" si="26"/>
        <v>18662.5</v>
      </c>
    </row>
    <row r="42" spans="1:12">
      <c r="A42" s="40">
        <v>2</v>
      </c>
      <c r="B42" s="219" t="e">
        <f t="shared" ref="B42:H42" si="27">B14*0.75+25</f>
        <v>#REF!</v>
      </c>
      <c r="C42" s="219" t="e">
        <f t="shared" si="27"/>
        <v>#REF!</v>
      </c>
      <c r="D42" s="219" t="e">
        <f t="shared" si="27"/>
        <v>#REF!</v>
      </c>
      <c r="E42" s="219" t="e">
        <f t="shared" si="27"/>
        <v>#REF!</v>
      </c>
      <c r="F42" s="219" t="e">
        <f t="shared" si="27"/>
        <v>#REF!</v>
      </c>
      <c r="G42" s="219" t="e">
        <f t="shared" si="27"/>
        <v>#REF!</v>
      </c>
      <c r="H42" s="219" t="e">
        <f t="shared" si="27"/>
        <v>#REF!</v>
      </c>
      <c r="I42" s="219">
        <f t="shared" ref="I42" si="28">I14*0.75+25</f>
        <v>16525</v>
      </c>
      <c r="J42" s="219">
        <f t="shared" ref="J42:L42" si="29">J14*0.75+25</f>
        <v>16525</v>
      </c>
      <c r="K42" s="219">
        <f t="shared" si="29"/>
        <v>17725</v>
      </c>
      <c r="L42" s="219">
        <f t="shared" si="29"/>
        <v>20800</v>
      </c>
    </row>
    <row r="43" spans="1:12">
      <c r="A43" s="39" t="s">
        <v>7</v>
      </c>
      <c r="B43" s="219"/>
      <c r="C43" s="219"/>
      <c r="D43" s="219"/>
      <c r="E43" s="219"/>
      <c r="F43" s="219"/>
      <c r="G43" s="219"/>
      <c r="H43" s="219"/>
      <c r="I43" s="219"/>
      <c r="J43" s="219"/>
      <c r="K43" s="219"/>
      <c r="L43" s="219"/>
    </row>
    <row r="44" spans="1:12">
      <c r="A44" s="40">
        <v>1</v>
      </c>
      <c r="B44" s="219" t="e">
        <f t="shared" ref="B44:H44" si="30">B16*0.75+25</f>
        <v>#REF!</v>
      </c>
      <c r="C44" s="219" t="e">
        <f t="shared" si="30"/>
        <v>#REF!</v>
      </c>
      <c r="D44" s="219" t="e">
        <f t="shared" si="30"/>
        <v>#REF!</v>
      </c>
      <c r="E44" s="219" t="e">
        <f t="shared" si="30"/>
        <v>#REF!</v>
      </c>
      <c r="F44" s="219" t="e">
        <f t="shared" si="30"/>
        <v>#REF!</v>
      </c>
      <c r="G44" s="219" t="e">
        <f t="shared" si="30"/>
        <v>#REF!</v>
      </c>
      <c r="H44" s="219" t="e">
        <f t="shared" si="30"/>
        <v>#REF!</v>
      </c>
      <c r="I44" s="219">
        <f t="shared" ref="I44" si="31">I16*0.75+25</f>
        <v>15587.5</v>
      </c>
      <c r="J44" s="219">
        <f t="shared" ref="J44:L44" si="32">J16*0.75+25</f>
        <v>15587.5</v>
      </c>
      <c r="K44" s="219">
        <f t="shared" si="32"/>
        <v>16787.5</v>
      </c>
      <c r="L44" s="219">
        <f t="shared" si="32"/>
        <v>20162.5</v>
      </c>
    </row>
    <row r="45" spans="1:12">
      <c r="A45" s="40">
        <v>2</v>
      </c>
      <c r="B45" s="219" t="e">
        <f t="shared" ref="B45:H45" si="33">B17*0.75+25</f>
        <v>#REF!</v>
      </c>
      <c r="C45" s="219" t="e">
        <f t="shared" si="33"/>
        <v>#REF!</v>
      </c>
      <c r="D45" s="219" t="e">
        <f t="shared" si="33"/>
        <v>#REF!</v>
      </c>
      <c r="E45" s="219" t="e">
        <f t="shared" si="33"/>
        <v>#REF!</v>
      </c>
      <c r="F45" s="219" t="e">
        <f t="shared" si="33"/>
        <v>#REF!</v>
      </c>
      <c r="G45" s="219" t="e">
        <f t="shared" si="33"/>
        <v>#REF!</v>
      </c>
      <c r="H45" s="219" t="e">
        <f t="shared" si="33"/>
        <v>#REF!</v>
      </c>
      <c r="I45" s="219">
        <f t="shared" ref="I45" si="34">I17*0.75+25</f>
        <v>17275</v>
      </c>
      <c r="J45" s="219">
        <f t="shared" ref="J45:L45" si="35">J17*0.75+25</f>
        <v>17275</v>
      </c>
      <c r="K45" s="219">
        <f t="shared" si="35"/>
        <v>18475</v>
      </c>
      <c r="L45" s="219">
        <f t="shared" si="35"/>
        <v>22300</v>
      </c>
    </row>
    <row r="46" spans="1:12">
      <c r="A46" s="93" t="s">
        <v>8</v>
      </c>
      <c r="B46" s="39"/>
      <c r="C46" s="39"/>
      <c r="D46" s="39"/>
      <c r="E46" s="39"/>
      <c r="F46" s="39"/>
      <c r="G46" s="39"/>
      <c r="H46" s="39"/>
      <c r="I46" s="39"/>
      <c r="J46" s="39"/>
      <c r="K46" s="39"/>
      <c r="L46" s="39"/>
    </row>
    <row r="47" spans="1:12">
      <c r="A47" s="40">
        <v>1</v>
      </c>
      <c r="B47" s="219" t="e">
        <f t="shared" ref="B47:H47" si="36">B38</f>
        <v>#REF!</v>
      </c>
      <c r="C47" s="219" t="e">
        <f t="shared" si="36"/>
        <v>#REF!</v>
      </c>
      <c r="D47" s="219" t="e">
        <f t="shared" si="36"/>
        <v>#REF!</v>
      </c>
      <c r="E47" s="219" t="e">
        <f t="shared" si="36"/>
        <v>#REF!</v>
      </c>
      <c r="F47" s="219" t="e">
        <f t="shared" si="36"/>
        <v>#REF!</v>
      </c>
      <c r="G47" s="219" t="e">
        <f t="shared" si="36"/>
        <v>#REF!</v>
      </c>
      <c r="H47" s="219" t="e">
        <f t="shared" si="36"/>
        <v>#REF!</v>
      </c>
      <c r="I47" s="219">
        <f t="shared" ref="I47" si="37">I38</f>
        <v>14087.5</v>
      </c>
      <c r="J47" s="219">
        <f t="shared" ref="J47:L47" si="38">J38</f>
        <v>14087.5</v>
      </c>
      <c r="K47" s="219">
        <f t="shared" si="38"/>
        <v>15287.5</v>
      </c>
      <c r="L47" s="219">
        <f t="shared" si="38"/>
        <v>17912.5</v>
      </c>
    </row>
    <row r="48" spans="1:12">
      <c r="A48" s="40">
        <v>2</v>
      </c>
      <c r="B48" s="39" t="e">
        <f t="shared" ref="B48:H48" si="39">B39</f>
        <v>#REF!</v>
      </c>
      <c r="C48" s="39" t="e">
        <f t="shared" si="39"/>
        <v>#REF!</v>
      </c>
      <c r="D48" s="39" t="e">
        <f t="shared" si="39"/>
        <v>#REF!</v>
      </c>
      <c r="E48" s="39" t="e">
        <f t="shared" si="39"/>
        <v>#REF!</v>
      </c>
      <c r="F48" s="39" t="e">
        <f t="shared" si="39"/>
        <v>#REF!</v>
      </c>
      <c r="G48" s="39" t="e">
        <f t="shared" si="39"/>
        <v>#REF!</v>
      </c>
      <c r="H48" s="39" t="e">
        <f t="shared" si="39"/>
        <v>#REF!</v>
      </c>
      <c r="I48" s="39">
        <f t="shared" ref="I48" si="40">I39</f>
        <v>15775</v>
      </c>
      <c r="J48" s="39">
        <f t="shared" ref="J48:L48" si="41">J39</f>
        <v>15775</v>
      </c>
      <c r="K48" s="39">
        <f t="shared" si="41"/>
        <v>16975</v>
      </c>
      <c r="L48" s="39">
        <f t="shared" si="41"/>
        <v>20050</v>
      </c>
    </row>
    <row r="49" spans="1:12">
      <c r="A49" s="39" t="s">
        <v>9</v>
      </c>
      <c r="B49" s="219"/>
      <c r="C49" s="219"/>
      <c r="D49" s="219"/>
      <c r="E49" s="219"/>
      <c r="F49" s="219"/>
      <c r="G49" s="219"/>
      <c r="H49" s="219"/>
      <c r="I49" s="219"/>
      <c r="J49" s="219"/>
      <c r="K49" s="219"/>
      <c r="L49" s="219"/>
    </row>
    <row r="50" spans="1:12">
      <c r="A50" s="40">
        <v>1</v>
      </c>
      <c r="B50" s="219" t="e">
        <f t="shared" ref="B50:H50" si="42">B22*0.75+25</f>
        <v>#REF!</v>
      </c>
      <c r="C50" s="219" t="e">
        <f t="shared" si="42"/>
        <v>#REF!</v>
      </c>
      <c r="D50" s="219" t="e">
        <f t="shared" si="42"/>
        <v>#REF!</v>
      </c>
      <c r="E50" s="219" t="e">
        <f t="shared" si="42"/>
        <v>#REF!</v>
      </c>
      <c r="F50" s="219" t="e">
        <f t="shared" si="42"/>
        <v>#REF!</v>
      </c>
      <c r="G50" s="219" t="e">
        <f t="shared" si="42"/>
        <v>#REF!</v>
      </c>
      <c r="H50" s="219" t="e">
        <f t="shared" si="42"/>
        <v>#REF!</v>
      </c>
      <c r="I50" s="219">
        <f t="shared" ref="I50" si="43">I22*0.75+25</f>
        <v>16337.5</v>
      </c>
      <c r="J50" s="219">
        <f t="shared" ref="J50:L50" si="44">J22*0.75+25</f>
        <v>16337.5</v>
      </c>
      <c r="K50" s="219">
        <f t="shared" si="44"/>
        <v>17537.5</v>
      </c>
      <c r="L50" s="219">
        <f t="shared" si="44"/>
        <v>23162.5</v>
      </c>
    </row>
    <row r="51" spans="1:12">
      <c r="A51" s="40">
        <v>2</v>
      </c>
      <c r="B51" s="219" t="e">
        <f t="shared" ref="B51:H51" si="45">B23*0.75+25</f>
        <v>#REF!</v>
      </c>
      <c r="C51" s="219" t="e">
        <f t="shared" si="45"/>
        <v>#REF!</v>
      </c>
      <c r="D51" s="219" t="e">
        <f t="shared" si="45"/>
        <v>#REF!</v>
      </c>
      <c r="E51" s="219" t="e">
        <f t="shared" si="45"/>
        <v>#REF!</v>
      </c>
      <c r="F51" s="219" t="e">
        <f t="shared" si="45"/>
        <v>#REF!</v>
      </c>
      <c r="G51" s="219" t="e">
        <f t="shared" si="45"/>
        <v>#REF!</v>
      </c>
      <c r="H51" s="219" t="e">
        <f t="shared" si="45"/>
        <v>#REF!</v>
      </c>
      <c r="I51" s="219">
        <f t="shared" ref="I51" si="46">I23*0.75+25</f>
        <v>18025</v>
      </c>
      <c r="J51" s="219">
        <f t="shared" ref="J51:L51" si="47">J23*0.75+25</f>
        <v>18025</v>
      </c>
      <c r="K51" s="219">
        <f t="shared" si="47"/>
        <v>19225</v>
      </c>
      <c r="L51" s="219">
        <f t="shared" si="47"/>
        <v>25300</v>
      </c>
    </row>
    <row r="52" spans="1:12">
      <c r="A52" s="39" t="s">
        <v>10</v>
      </c>
      <c r="B52" s="219"/>
      <c r="C52" s="219"/>
      <c r="D52" s="219"/>
      <c r="E52" s="219"/>
      <c r="F52" s="219"/>
      <c r="G52" s="219"/>
      <c r="H52" s="219"/>
      <c r="I52" s="219"/>
      <c r="J52" s="219"/>
      <c r="K52" s="219"/>
      <c r="L52" s="219"/>
    </row>
    <row r="53" spans="1:12">
      <c r="A53" s="40">
        <v>1</v>
      </c>
      <c r="B53" s="219" t="e">
        <f t="shared" ref="B53:H53" si="48">B25*0.75+25</f>
        <v>#REF!</v>
      </c>
      <c r="C53" s="219" t="e">
        <f t="shared" si="48"/>
        <v>#REF!</v>
      </c>
      <c r="D53" s="219" t="e">
        <f t="shared" si="48"/>
        <v>#REF!</v>
      </c>
      <c r="E53" s="219" t="e">
        <f t="shared" si="48"/>
        <v>#REF!</v>
      </c>
      <c r="F53" s="219" t="e">
        <f t="shared" si="48"/>
        <v>#REF!</v>
      </c>
      <c r="G53" s="219" t="e">
        <f t="shared" si="48"/>
        <v>#REF!</v>
      </c>
      <c r="H53" s="219" t="e">
        <f t="shared" si="48"/>
        <v>#REF!</v>
      </c>
      <c r="I53" s="219">
        <f t="shared" ref="I53" si="49">I25*0.75+25</f>
        <v>24587.5</v>
      </c>
      <c r="J53" s="219">
        <f t="shared" ref="J53:L53" si="50">J25*0.75+25</f>
        <v>24587.5</v>
      </c>
      <c r="K53" s="219">
        <f t="shared" si="50"/>
        <v>25787.5</v>
      </c>
      <c r="L53" s="219">
        <f t="shared" si="50"/>
        <v>39662.5</v>
      </c>
    </row>
    <row r="54" spans="1:12">
      <c r="A54" s="40">
        <v>2</v>
      </c>
      <c r="B54" s="219" t="e">
        <f t="shared" ref="B54:H54" si="51">B26*0.75+25</f>
        <v>#REF!</v>
      </c>
      <c r="C54" s="219" t="e">
        <f t="shared" si="51"/>
        <v>#REF!</v>
      </c>
      <c r="D54" s="219" t="e">
        <f t="shared" si="51"/>
        <v>#REF!</v>
      </c>
      <c r="E54" s="219" t="e">
        <f t="shared" si="51"/>
        <v>#REF!</v>
      </c>
      <c r="F54" s="219" t="e">
        <f t="shared" si="51"/>
        <v>#REF!</v>
      </c>
      <c r="G54" s="219" t="e">
        <f t="shared" si="51"/>
        <v>#REF!</v>
      </c>
      <c r="H54" s="219" t="e">
        <f t="shared" si="51"/>
        <v>#REF!</v>
      </c>
      <c r="I54" s="219">
        <f t="shared" ref="I54" si="52">I26*0.75+25</f>
        <v>26275</v>
      </c>
      <c r="J54" s="219">
        <f t="shared" ref="J54:L54" si="53">J26*0.75+25</f>
        <v>26275</v>
      </c>
      <c r="K54" s="219">
        <f t="shared" si="53"/>
        <v>27475</v>
      </c>
      <c r="L54" s="219">
        <f t="shared" si="53"/>
        <v>41800</v>
      </c>
    </row>
    <row r="55" spans="1:12">
      <c r="A55" s="39" t="s">
        <v>11</v>
      </c>
      <c r="B55" s="219"/>
      <c r="C55" s="219"/>
      <c r="D55" s="219"/>
      <c r="E55" s="219"/>
      <c r="F55" s="219"/>
      <c r="G55" s="219"/>
      <c r="H55" s="219"/>
      <c r="I55" s="219"/>
      <c r="J55" s="219"/>
      <c r="K55" s="219"/>
      <c r="L55" s="219"/>
    </row>
    <row r="56" spans="1:12">
      <c r="A56" s="40" t="s">
        <v>12</v>
      </c>
      <c r="B56" s="219" t="e">
        <f t="shared" ref="B56:H56" si="54">B28*0.75+25</f>
        <v>#REF!</v>
      </c>
      <c r="C56" s="219" t="e">
        <f t="shared" si="54"/>
        <v>#REF!</v>
      </c>
      <c r="D56" s="219" t="e">
        <f t="shared" si="54"/>
        <v>#REF!</v>
      </c>
      <c r="E56" s="219" t="e">
        <f t="shared" si="54"/>
        <v>#REF!</v>
      </c>
      <c r="F56" s="219" t="e">
        <f t="shared" si="54"/>
        <v>#REF!</v>
      </c>
      <c r="G56" s="219" t="e">
        <f t="shared" si="54"/>
        <v>#REF!</v>
      </c>
      <c r="H56" s="219" t="e">
        <f t="shared" si="54"/>
        <v>#REF!</v>
      </c>
      <c r="I56" s="219">
        <f t="shared" ref="I56" si="55">I28*0.75+25</f>
        <v>82525</v>
      </c>
      <c r="J56" s="219">
        <f t="shared" ref="J56:L56" si="56">J28*0.75+25</f>
        <v>82525</v>
      </c>
      <c r="K56" s="219">
        <f t="shared" si="56"/>
        <v>82525</v>
      </c>
      <c r="L56" s="219">
        <f t="shared" si="56"/>
        <v>165025</v>
      </c>
    </row>
    <row r="58" spans="1:12">
      <c r="A58" s="51" t="s">
        <v>14</v>
      </c>
    </row>
    <row r="59" spans="1:12">
      <c r="A59" s="70" t="s">
        <v>15</v>
      </c>
    </row>
    <row r="60" spans="1:12">
      <c r="A60" s="70" t="s">
        <v>16</v>
      </c>
    </row>
    <row r="61" spans="1:12">
      <c r="A61" s="71" t="s">
        <v>17</v>
      </c>
    </row>
    <row r="62" spans="1:12">
      <c r="A62" s="48" t="s">
        <v>18</v>
      </c>
    </row>
    <row r="64" spans="1:12">
      <c r="A64" s="51" t="s">
        <v>21</v>
      </c>
    </row>
    <row r="65" spans="1:1">
      <c r="A65" s="167" t="str">
        <f>'AVIA 25'!A65</f>
        <v>Период бронирования: 20.06.2025 - 24.10.2025 / 04.11.2025 - 29.12.2025  Period of sales: 20.06.2025 - 24.10.2025 / 04.11.2025 - 29.12.2025</v>
      </c>
    </row>
    <row r="66" spans="1:1">
      <c r="A66" s="167" t="str">
        <f>'AVIA 25'!A66</f>
        <v>Период проживания: с 20.06.2025 - 24.10.2025 / 04.11.2025 - 29.12.2025/ Period of stay: 20.06.2025 - 24.10.2025 / 04.11.2025 - 29.12.2025</v>
      </c>
    </row>
    <row r="67" spans="1:1" hidden="1">
      <c r="A67" s="167" t="str">
        <f>'AVIA 25'!A67</f>
        <v>Тариф действует за исключением периода</v>
      </c>
    </row>
    <row r="68" spans="1:1">
      <c r="A68" s="161" t="s">
        <v>19</v>
      </c>
    </row>
    <row r="69" spans="1:1" ht="36">
      <c r="A69" s="162" t="s">
        <v>28</v>
      </c>
    </row>
    <row r="70" spans="1:1">
      <c r="A70" s="220" t="str">
        <f>'AVIA 25'!A71</f>
        <v>Закрытый период: 25.10.2025 - 03.11.2026 / Stop sale: 25.10.2025 - 03.11.2026</v>
      </c>
    </row>
  </sheetData>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J35"/>
  <sheetViews>
    <sheetView workbookViewId="0">
      <selection activeCell="A35" sqref="A35"/>
    </sheetView>
  </sheetViews>
  <sheetFormatPr defaultColWidth="9" defaultRowHeight="12.75"/>
  <cols>
    <col min="1" max="1" width="103.140625" customWidth="1"/>
    <col min="2" max="7" width="9" hidden="1" customWidth="1"/>
    <col min="8" max="10" width="10.85546875" customWidth="1"/>
  </cols>
  <sheetData>
    <row r="1" spans="1:10">
      <c r="A1" s="2" t="s">
        <v>0</v>
      </c>
    </row>
    <row r="2" spans="1:10">
      <c r="A2" s="164" t="s">
        <v>1</v>
      </c>
    </row>
    <row r="3" spans="1:10">
      <c r="A3" s="2"/>
    </row>
    <row r="4" spans="1:10">
      <c r="A4" s="36" t="s">
        <v>2</v>
      </c>
      <c r="B4" s="218" t="e">
        <f>'C завтраками| Bed and breakfast'!#REF!</f>
        <v>#REF!</v>
      </c>
      <c r="C4" s="218" t="e">
        <f>'C завтраками| Bed and breakfast'!#REF!</f>
        <v>#REF!</v>
      </c>
      <c r="D4" s="218" t="e">
        <f>'C завтраками| Bed and breakfast'!#REF!</f>
        <v>#REF!</v>
      </c>
      <c r="E4" s="218" t="e">
        <f>'C завтраками| Bed and breakfast'!#REF!</f>
        <v>#REF!</v>
      </c>
      <c r="F4" s="218" t="e">
        <f>'C завтраками| Bed and breakfast'!#REF!</f>
        <v>#REF!</v>
      </c>
      <c r="G4" s="218" t="e">
        <f>'C завтраками| Bed and breakfast'!#REF!</f>
        <v>#REF!</v>
      </c>
      <c r="H4" s="218">
        <f>'C завтраками| Bed and breakfast'!B4</f>
        <v>46017</v>
      </c>
      <c r="I4" s="218">
        <f>'C завтраками| Bed and breakfast'!C4</f>
        <v>46018</v>
      </c>
      <c r="J4" s="218">
        <f>'C завтраками| Bed and breakfast'!D4</f>
        <v>46019</v>
      </c>
    </row>
    <row r="5" spans="1:10">
      <c r="A5" s="151" t="s">
        <v>3</v>
      </c>
      <c r="B5" s="218" t="e">
        <f>'C завтраками| Bed and breakfast'!#REF!</f>
        <v>#REF!</v>
      </c>
      <c r="C5" s="218" t="e">
        <f>'C завтраками| Bed and breakfast'!#REF!</f>
        <v>#REF!</v>
      </c>
      <c r="D5" s="218" t="e">
        <f>'C завтраками| Bed and breakfast'!#REF!</f>
        <v>#REF!</v>
      </c>
      <c r="E5" s="218" t="e">
        <f>'C завтраками| Bed and breakfast'!#REF!</f>
        <v>#REF!</v>
      </c>
      <c r="F5" s="218" t="e">
        <f>'C завтраками| Bed and breakfast'!#REF!</f>
        <v>#REF!</v>
      </c>
      <c r="G5" s="218" t="e">
        <f>'C завтраками| Bed and breakfast'!#REF!</f>
        <v>#REF!</v>
      </c>
      <c r="H5" s="218">
        <f>'C завтраками| Bed and breakfast'!B5</f>
        <v>46017</v>
      </c>
      <c r="I5" s="218">
        <f>'C завтраками| Bed and breakfast'!C5</f>
        <v>46018</v>
      </c>
      <c r="J5" s="218">
        <f>'C завтраками| Bed and breakfast'!D5</f>
        <v>46019</v>
      </c>
    </row>
    <row r="6" spans="1:10">
      <c r="A6" s="39" t="s">
        <v>4</v>
      </c>
      <c r="B6" s="165"/>
      <c r="C6" s="165"/>
      <c r="D6" s="165"/>
      <c r="E6" s="165"/>
      <c r="F6" s="165"/>
      <c r="G6" s="165"/>
      <c r="H6" s="165"/>
      <c r="I6" s="165"/>
      <c r="J6" s="165"/>
    </row>
    <row r="7" spans="1:10">
      <c r="A7" s="40">
        <v>1</v>
      </c>
      <c r="B7" s="219" t="e">
        <f>'C завтраками| Bed and breakfast'!#REF!*0.75</f>
        <v>#REF!</v>
      </c>
      <c r="C7" s="219" t="e">
        <f>'C завтраками| Bed and breakfast'!#REF!*0.75</f>
        <v>#REF!</v>
      </c>
      <c r="D7" s="219" t="e">
        <f>'C завтраками| Bed and breakfast'!#REF!*0.75</f>
        <v>#REF!</v>
      </c>
      <c r="E7" s="219" t="e">
        <f>'C завтраками| Bed and breakfast'!#REF!*0.75</f>
        <v>#REF!</v>
      </c>
      <c r="F7" s="219" t="e">
        <f>'C завтраками| Bed and breakfast'!#REF!*0.75</f>
        <v>#REF!</v>
      </c>
      <c r="G7" s="219" t="e">
        <f>'C завтраками| Bed and breakfast'!#REF!*0.75</f>
        <v>#REF!</v>
      </c>
      <c r="H7" s="219">
        <f>'C завтраками| Bed and breakfast'!D7*0.75</f>
        <v>14512.5</v>
      </c>
      <c r="I7" s="219">
        <f>'C завтраками| Bed and breakfast'!E7*0.75</f>
        <v>17137.5</v>
      </c>
      <c r="J7" s="219">
        <f>'C завтраками| Bed and breakfast'!F7*0.75</f>
        <v>42637.5</v>
      </c>
    </row>
    <row r="8" spans="1:10">
      <c r="A8" s="40">
        <v>2</v>
      </c>
      <c r="B8" s="219" t="e">
        <f>'C завтраками| Bed and breakfast'!#REF!*0.75</f>
        <v>#REF!</v>
      </c>
      <c r="C8" s="219" t="e">
        <f>'C завтраками| Bed and breakfast'!#REF!*0.75</f>
        <v>#REF!</v>
      </c>
      <c r="D8" s="219" t="e">
        <f>'C завтраками| Bed and breakfast'!#REF!*0.75</f>
        <v>#REF!</v>
      </c>
      <c r="E8" s="219" t="e">
        <f>'C завтраками| Bed and breakfast'!#REF!*0.75</f>
        <v>#REF!</v>
      </c>
      <c r="F8" s="219" t="e">
        <f>'C завтраками| Bed and breakfast'!#REF!*0.75</f>
        <v>#REF!</v>
      </c>
      <c r="G8" s="219" t="e">
        <f>'C завтраками| Bed and breakfast'!#REF!*0.75</f>
        <v>#REF!</v>
      </c>
      <c r="H8" s="219">
        <f>'C завтраками| Bed and breakfast'!D8*0.75</f>
        <v>16200</v>
      </c>
      <c r="I8" s="219">
        <f>'C завтраками| Bed and breakfast'!E8*0.75</f>
        <v>19275</v>
      </c>
      <c r="J8" s="219">
        <f>'C завтраками| Bed and breakfast'!F8*0.75</f>
        <v>44775</v>
      </c>
    </row>
    <row r="9" spans="1:10">
      <c r="A9" s="39" t="s">
        <v>5</v>
      </c>
      <c r="B9" s="219"/>
      <c r="C9" s="219"/>
      <c r="D9" s="219"/>
      <c r="E9" s="219"/>
      <c r="F9" s="219"/>
      <c r="G9" s="219"/>
      <c r="H9" s="219"/>
      <c r="I9" s="219"/>
      <c r="J9" s="219"/>
    </row>
    <row r="10" spans="1:10">
      <c r="A10" s="40">
        <v>1</v>
      </c>
      <c r="B10" s="219" t="e">
        <f>'C завтраками| Bed and breakfast'!#REF!*0.75</f>
        <v>#REF!</v>
      </c>
      <c r="C10" s="219" t="e">
        <f>'C завтраками| Bed and breakfast'!#REF!*0.75</f>
        <v>#REF!</v>
      </c>
      <c r="D10" s="219" t="e">
        <f>'C завтраками| Bed and breakfast'!#REF!*0.75</f>
        <v>#REF!</v>
      </c>
      <c r="E10" s="219" t="e">
        <f>'C завтраками| Bed and breakfast'!#REF!*0.75</f>
        <v>#REF!</v>
      </c>
      <c r="F10" s="219" t="e">
        <f>'C завтраками| Bed and breakfast'!#REF!*0.75</f>
        <v>#REF!</v>
      </c>
      <c r="G10" s="219" t="e">
        <f>'C завтраками| Bed and breakfast'!#REF!*0.75</f>
        <v>#REF!</v>
      </c>
      <c r="H10" s="219">
        <f>'C завтраками| Bed and breakfast'!D10*0.75</f>
        <v>15262.5</v>
      </c>
      <c r="I10" s="219">
        <f>'C завтраками| Bed and breakfast'!E10*0.75</f>
        <v>17887.5</v>
      </c>
      <c r="J10" s="219">
        <f>'C завтраками| Bed and breakfast'!F10*0.75</f>
        <v>43387.5</v>
      </c>
    </row>
    <row r="11" spans="1:10">
      <c r="A11" s="40">
        <v>2</v>
      </c>
      <c r="B11" s="219" t="e">
        <f>'C завтраками| Bed and breakfast'!#REF!*0.75</f>
        <v>#REF!</v>
      </c>
      <c r="C11" s="219" t="e">
        <f>'C завтраками| Bed and breakfast'!#REF!*0.75</f>
        <v>#REF!</v>
      </c>
      <c r="D11" s="219" t="e">
        <f>'C завтраками| Bed and breakfast'!#REF!*0.75</f>
        <v>#REF!</v>
      </c>
      <c r="E11" s="219" t="e">
        <f>'C завтраками| Bed and breakfast'!#REF!*0.75</f>
        <v>#REF!</v>
      </c>
      <c r="F11" s="219" t="e">
        <f>'C завтраками| Bed and breakfast'!#REF!*0.75</f>
        <v>#REF!</v>
      </c>
      <c r="G11" s="219" t="e">
        <f>'C завтраками| Bed and breakfast'!#REF!*0.75</f>
        <v>#REF!</v>
      </c>
      <c r="H11" s="219">
        <f>'C завтраками| Bed and breakfast'!D11*0.75</f>
        <v>16950</v>
      </c>
      <c r="I11" s="219">
        <f>'C завтраками| Bed and breakfast'!E11*0.75</f>
        <v>20025</v>
      </c>
      <c r="J11" s="219">
        <f>'C завтраками| Bed and breakfast'!F11*0.75</f>
        <v>45525</v>
      </c>
    </row>
    <row r="12" spans="1:10">
      <c r="A12" s="39" t="s">
        <v>6</v>
      </c>
      <c r="B12" s="219"/>
      <c r="C12" s="219"/>
      <c r="D12" s="219"/>
      <c r="E12" s="219"/>
      <c r="F12" s="219"/>
      <c r="G12" s="219"/>
      <c r="H12" s="219"/>
      <c r="I12" s="219"/>
      <c r="J12" s="219"/>
    </row>
    <row r="13" spans="1:10">
      <c r="A13" s="40">
        <v>1</v>
      </c>
      <c r="B13" s="219" t="e">
        <f>'C завтраками| Bed and breakfast'!#REF!*0.75</f>
        <v>#REF!</v>
      </c>
      <c r="C13" s="219" t="e">
        <f>'C завтраками| Bed and breakfast'!#REF!*0.75</f>
        <v>#REF!</v>
      </c>
      <c r="D13" s="219" t="e">
        <f>'C завтраками| Bed and breakfast'!#REF!*0.75</f>
        <v>#REF!</v>
      </c>
      <c r="E13" s="219" t="e">
        <f>'C завтраками| Bed and breakfast'!#REF!*0.75</f>
        <v>#REF!</v>
      </c>
      <c r="F13" s="219" t="e">
        <f>'C завтраками| Bed and breakfast'!#REF!*0.75</f>
        <v>#REF!</v>
      </c>
      <c r="G13" s="219" t="e">
        <f>'C завтраками| Bed and breakfast'!#REF!*0.75</f>
        <v>#REF!</v>
      </c>
      <c r="H13" s="219">
        <f>'C завтраками| Bed and breakfast'!D13*0.75</f>
        <v>16012.5</v>
      </c>
      <c r="I13" s="219">
        <f>'C завтраками| Bed and breakfast'!E13*0.75</f>
        <v>18637.5</v>
      </c>
      <c r="J13" s="219">
        <f>'C завтраками| Bed and breakfast'!F13*0.75</f>
        <v>44137.5</v>
      </c>
    </row>
    <row r="14" spans="1:10">
      <c r="A14" s="40">
        <v>2</v>
      </c>
      <c r="B14" s="219" t="e">
        <f>'C завтраками| Bed and breakfast'!#REF!*0.75</f>
        <v>#REF!</v>
      </c>
      <c r="C14" s="219" t="e">
        <f>'C завтраками| Bed and breakfast'!#REF!*0.75</f>
        <v>#REF!</v>
      </c>
      <c r="D14" s="219" t="e">
        <f>'C завтраками| Bed and breakfast'!#REF!*0.75</f>
        <v>#REF!</v>
      </c>
      <c r="E14" s="219" t="e">
        <f>'C завтраками| Bed and breakfast'!#REF!*0.75</f>
        <v>#REF!</v>
      </c>
      <c r="F14" s="219" t="e">
        <f>'C завтраками| Bed and breakfast'!#REF!*0.75</f>
        <v>#REF!</v>
      </c>
      <c r="G14" s="219" t="e">
        <f>'C завтраками| Bed and breakfast'!#REF!*0.75</f>
        <v>#REF!</v>
      </c>
      <c r="H14" s="219">
        <f>'C завтраками| Bed and breakfast'!D14*0.75</f>
        <v>17700</v>
      </c>
      <c r="I14" s="219">
        <f>'C завтраками| Bed and breakfast'!E14*0.75</f>
        <v>20775</v>
      </c>
      <c r="J14" s="219">
        <f>'C завтраками| Bed and breakfast'!F14*0.75</f>
        <v>46275</v>
      </c>
    </row>
    <row r="15" spans="1:10">
      <c r="A15" s="39" t="s">
        <v>7</v>
      </c>
      <c r="B15" s="219"/>
      <c r="C15" s="219"/>
      <c r="D15" s="219"/>
      <c r="E15" s="219"/>
      <c r="F15" s="219"/>
      <c r="G15" s="219"/>
      <c r="H15" s="219"/>
      <c r="I15" s="219"/>
      <c r="J15" s="219"/>
    </row>
    <row r="16" spans="1:10">
      <c r="A16" s="40">
        <v>1</v>
      </c>
      <c r="B16" s="219" t="e">
        <f>'C завтраками| Bed and breakfast'!#REF!*0.75</f>
        <v>#REF!</v>
      </c>
      <c r="C16" s="219" t="e">
        <f>'C завтраками| Bed and breakfast'!#REF!*0.75</f>
        <v>#REF!</v>
      </c>
      <c r="D16" s="219" t="e">
        <f>'C завтраками| Bed and breakfast'!#REF!*0.75</f>
        <v>#REF!</v>
      </c>
      <c r="E16" s="219" t="e">
        <f>'C завтраками| Bed and breakfast'!#REF!*0.75</f>
        <v>#REF!</v>
      </c>
      <c r="F16" s="219" t="e">
        <f>'C завтраками| Bed and breakfast'!#REF!*0.75</f>
        <v>#REF!</v>
      </c>
      <c r="G16" s="219" t="e">
        <f>'C завтраками| Bed and breakfast'!#REF!*0.75</f>
        <v>#REF!</v>
      </c>
      <c r="H16" s="219">
        <f>'C завтраками| Bed and breakfast'!D16*0.75</f>
        <v>16762.5</v>
      </c>
      <c r="I16" s="219">
        <f>'C завтраками| Bed and breakfast'!E16*0.75</f>
        <v>20137.5</v>
      </c>
      <c r="J16" s="219">
        <f>'C завтраками| Bed and breakfast'!F16*0.75</f>
        <v>45637.5</v>
      </c>
    </row>
    <row r="17" spans="1:10">
      <c r="A17" s="40">
        <v>2</v>
      </c>
      <c r="B17" s="219" t="e">
        <f>'C завтраками| Bed and breakfast'!#REF!*0.75</f>
        <v>#REF!</v>
      </c>
      <c r="C17" s="219" t="e">
        <f>'C завтраками| Bed and breakfast'!#REF!*0.75</f>
        <v>#REF!</v>
      </c>
      <c r="D17" s="219" t="e">
        <f>'C завтраками| Bed and breakfast'!#REF!*0.75</f>
        <v>#REF!</v>
      </c>
      <c r="E17" s="219" t="e">
        <f>'C завтраками| Bed and breakfast'!#REF!*0.75</f>
        <v>#REF!</v>
      </c>
      <c r="F17" s="219" t="e">
        <f>'C завтраками| Bed and breakfast'!#REF!*0.75</f>
        <v>#REF!</v>
      </c>
      <c r="G17" s="219" t="e">
        <f>'C завтраками| Bed and breakfast'!#REF!*0.75</f>
        <v>#REF!</v>
      </c>
      <c r="H17" s="219">
        <f>'C завтраками| Bed and breakfast'!D17*0.75</f>
        <v>18450</v>
      </c>
      <c r="I17" s="219">
        <f>'C завтраками| Bed and breakfast'!E17*0.75</f>
        <v>22275</v>
      </c>
      <c r="J17" s="219">
        <f>'C завтраками| Bed and breakfast'!F17*0.75</f>
        <v>47775</v>
      </c>
    </row>
    <row r="18" spans="1:10">
      <c r="A18" s="93" t="s">
        <v>8</v>
      </c>
      <c r="B18" s="39"/>
      <c r="C18" s="39"/>
      <c r="D18" s="39"/>
      <c r="E18" s="39"/>
      <c r="F18" s="39"/>
      <c r="G18" s="39"/>
      <c r="H18" s="39"/>
      <c r="I18" s="39"/>
      <c r="J18" s="39"/>
    </row>
    <row r="19" spans="1:10">
      <c r="A19" s="40">
        <v>1</v>
      </c>
      <c r="B19" s="219" t="e">
        <f t="shared" ref="B19:G19" si="0">B10</f>
        <v>#REF!</v>
      </c>
      <c r="C19" s="219" t="e">
        <f t="shared" si="0"/>
        <v>#REF!</v>
      </c>
      <c r="D19" s="219" t="e">
        <f t="shared" si="0"/>
        <v>#REF!</v>
      </c>
      <c r="E19" s="219" t="e">
        <f t="shared" si="0"/>
        <v>#REF!</v>
      </c>
      <c r="F19" s="219" t="e">
        <f t="shared" si="0"/>
        <v>#REF!</v>
      </c>
      <c r="G19" s="219" t="e">
        <f t="shared" si="0"/>
        <v>#REF!</v>
      </c>
      <c r="H19" s="219">
        <f t="shared" ref="H19" si="1">H10</f>
        <v>15262.5</v>
      </c>
      <c r="I19" s="219">
        <f t="shared" ref="I19:J19" si="2">I10</f>
        <v>17887.5</v>
      </c>
      <c r="J19" s="219">
        <f t="shared" si="2"/>
        <v>43387.5</v>
      </c>
    </row>
    <row r="20" spans="1:10">
      <c r="A20" s="40">
        <v>2</v>
      </c>
      <c r="B20" s="219" t="e">
        <f t="shared" ref="B20:G20" si="3">B11</f>
        <v>#REF!</v>
      </c>
      <c r="C20" s="219" t="e">
        <f t="shared" si="3"/>
        <v>#REF!</v>
      </c>
      <c r="D20" s="219" t="e">
        <f t="shared" si="3"/>
        <v>#REF!</v>
      </c>
      <c r="E20" s="219" t="e">
        <f t="shared" si="3"/>
        <v>#REF!</v>
      </c>
      <c r="F20" s="219" t="e">
        <f t="shared" si="3"/>
        <v>#REF!</v>
      </c>
      <c r="G20" s="219" t="e">
        <f t="shared" si="3"/>
        <v>#REF!</v>
      </c>
      <c r="H20" s="219">
        <f t="shared" ref="H20" si="4">H11</f>
        <v>16950</v>
      </c>
      <c r="I20" s="219">
        <f t="shared" ref="I20:J20" si="5">I11</f>
        <v>20025</v>
      </c>
      <c r="J20" s="219">
        <f t="shared" si="5"/>
        <v>45525</v>
      </c>
    </row>
    <row r="21" spans="1:10">
      <c r="A21" s="70" t="s">
        <v>15</v>
      </c>
    </row>
    <row r="22" spans="1:10">
      <c r="A22" s="70" t="s">
        <v>16</v>
      </c>
    </row>
    <row r="23" spans="1:10">
      <c r="A23" s="71" t="s">
        <v>17</v>
      </c>
    </row>
    <row r="24" spans="1:10">
      <c r="A24" s="48" t="s">
        <v>18</v>
      </c>
    </row>
    <row r="26" spans="1:10">
      <c r="A26" s="51" t="s">
        <v>21</v>
      </c>
    </row>
    <row r="27" spans="1:10">
      <c r="A27" s="167" t="s">
        <v>22</v>
      </c>
    </row>
    <row r="28" spans="1:10" ht="27" customHeight="1">
      <c r="A28" s="167" t="s">
        <v>23</v>
      </c>
    </row>
    <row r="29" spans="1:10">
      <c r="A29" s="227" t="s">
        <v>24</v>
      </c>
    </row>
    <row r="30" spans="1:10">
      <c r="A30" s="51" t="s">
        <v>25</v>
      </c>
    </row>
    <row r="31" spans="1:10">
      <c r="A31" s="170" t="s">
        <v>26</v>
      </c>
    </row>
    <row r="32" spans="1:10">
      <c r="A32" s="170" t="s">
        <v>27</v>
      </c>
    </row>
    <row r="34" spans="1:1">
      <c r="A34" s="161" t="s">
        <v>19</v>
      </c>
    </row>
    <row r="35" spans="1:1" ht="24">
      <c r="A35" s="162" t="s">
        <v>293</v>
      </c>
    </row>
  </sheetData>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DX78"/>
  <sheetViews>
    <sheetView zoomScale="90" zoomScaleNormal="90" workbookViewId="0">
      <pane xSplit="1" topLeftCell="B1" activePane="topRight" state="frozen"/>
      <selection pane="topRight" activeCell="I1" sqref="I1:J1048576"/>
    </sheetView>
  </sheetViews>
  <sheetFormatPr defaultColWidth="9" defaultRowHeight="12"/>
  <cols>
    <col min="1" max="1" width="75.42578125" style="166" customWidth="1"/>
    <col min="2" max="16384" width="9" style="166"/>
  </cols>
  <sheetData>
    <row r="1" spans="1:128">
      <c r="A1" s="2" t="s">
        <v>0</v>
      </c>
    </row>
    <row r="2" spans="1:128">
      <c r="A2" s="164" t="s">
        <v>1</v>
      </c>
    </row>
    <row r="3" spans="1:128">
      <c r="A3" s="2"/>
    </row>
    <row r="4" spans="1:128" ht="26.1" customHeight="1">
      <c r="A4" s="36" t="s">
        <v>2</v>
      </c>
      <c r="B4" s="96">
        <f>'C завтраками| Bed and breakfast'!B4</f>
        <v>46017</v>
      </c>
      <c r="C4" s="96">
        <f>'C завтраками| Bed and breakfast'!C4</f>
        <v>46018</v>
      </c>
      <c r="D4" s="96">
        <f>'C завтраками| Bed and breakfast'!D4</f>
        <v>46019</v>
      </c>
      <c r="E4" s="96">
        <f>'C завтраками| Bed and breakfast'!E4</f>
        <v>46020</v>
      </c>
      <c r="F4" s="96">
        <f>'C завтраками| Bed and breakfast'!F4</f>
        <v>46021</v>
      </c>
      <c r="G4" s="96">
        <f>'C завтраками| Bed and breakfast'!G4</f>
        <v>46022</v>
      </c>
      <c r="H4" s="96">
        <f>'C завтраками| Bed and breakfast'!H4</f>
        <v>46023</v>
      </c>
      <c r="I4" s="96">
        <f>'C завтраками| Bed and breakfast'!I4</f>
        <v>46024</v>
      </c>
      <c r="J4" s="96">
        <f>'C завтраками| Bed and breakfast'!J4</f>
        <v>46025</v>
      </c>
      <c r="K4" s="96">
        <f>'C завтраками| Bed and breakfast'!K4</f>
        <v>46026</v>
      </c>
      <c r="L4" s="96">
        <f>'C завтраками| Bed and breakfast'!L4</f>
        <v>46027</v>
      </c>
      <c r="M4" s="96">
        <f>'C завтраками| Bed and breakfast'!M4</f>
        <v>46028</v>
      </c>
      <c r="N4" s="96">
        <f>'C завтраками| Bed and breakfast'!N4</f>
        <v>46029</v>
      </c>
      <c r="O4" s="96">
        <f>'C завтраками| Bed and breakfast'!O4</f>
        <v>46030</v>
      </c>
      <c r="P4" s="96">
        <f>'C завтраками| Bed and breakfast'!P4</f>
        <v>46031</v>
      </c>
      <c r="Q4" s="96">
        <f>'C завтраками| Bed and breakfast'!Q4</f>
        <v>46032</v>
      </c>
      <c r="R4" s="96">
        <f>'C завтраками| Bed and breakfast'!R4</f>
        <v>46033</v>
      </c>
      <c r="S4" s="96">
        <f>'C завтраками| Bed and breakfast'!S4</f>
        <v>46034</v>
      </c>
      <c r="T4" s="96">
        <f>'C завтраками| Bed and breakfast'!T4</f>
        <v>46035</v>
      </c>
      <c r="U4" s="96">
        <f>'C завтраками| Bed and breakfast'!U4</f>
        <v>46036</v>
      </c>
      <c r="V4" s="96">
        <f>'C завтраками| Bed and breakfast'!V4</f>
        <v>46037</v>
      </c>
      <c r="W4" s="96">
        <f>'C завтраками| Bed and breakfast'!W4</f>
        <v>46038</v>
      </c>
      <c r="X4" s="96">
        <f>'C завтраками| Bed and breakfast'!X4</f>
        <v>46039</v>
      </c>
      <c r="Y4" s="96">
        <f>'C завтраками| Bed and breakfast'!Y4</f>
        <v>46040</v>
      </c>
      <c r="Z4" s="96">
        <f>'C завтраками| Bed and breakfast'!Z4</f>
        <v>46041</v>
      </c>
      <c r="AA4" s="96">
        <f>'C завтраками| Bed and breakfast'!AA4</f>
        <v>46042</v>
      </c>
      <c r="AB4" s="96">
        <f>'C завтраками| Bed and breakfast'!AB4</f>
        <v>46043</v>
      </c>
      <c r="AC4" s="96">
        <f>'C завтраками| Bed and breakfast'!AC4</f>
        <v>46044</v>
      </c>
      <c r="AD4" s="96">
        <f>'C завтраками| Bed and breakfast'!AD4</f>
        <v>46045</v>
      </c>
      <c r="AE4" s="96">
        <f>'C завтраками| Bed and breakfast'!AE4</f>
        <v>46045</v>
      </c>
      <c r="AF4" s="96">
        <f>'C завтраками| Bed and breakfast'!AF4</f>
        <v>46046</v>
      </c>
      <c r="AG4" s="96">
        <f>'C завтраками| Bed and breakfast'!AG4</f>
        <v>46047</v>
      </c>
      <c r="AH4" s="96">
        <f>'C завтраками| Bed and breakfast'!AH4</f>
        <v>46048</v>
      </c>
      <c r="AI4" s="96">
        <f>'C завтраками| Bed and breakfast'!AI4</f>
        <v>46049</v>
      </c>
      <c r="AJ4" s="96">
        <f>'C завтраками| Bed and breakfast'!AJ4</f>
        <v>46050</v>
      </c>
      <c r="AK4" s="96">
        <f>'C завтраками| Bed and breakfast'!AK4</f>
        <v>46051</v>
      </c>
      <c r="AL4" s="96">
        <f>'C завтраками| Bed and breakfast'!AL4</f>
        <v>46052</v>
      </c>
      <c r="AM4" s="96">
        <f>'C завтраками| Bed and breakfast'!AM4</f>
        <v>46053</v>
      </c>
      <c r="AN4" s="96">
        <f>'C завтраками| Bed and breakfast'!AN4</f>
        <v>46054</v>
      </c>
      <c r="AO4" s="96">
        <f>'C завтраками| Bed and breakfast'!AO4</f>
        <v>46055</v>
      </c>
      <c r="AP4" s="96">
        <f>'C завтраками| Bed and breakfast'!AP4</f>
        <v>46056</v>
      </c>
      <c r="AQ4" s="96">
        <f>'C завтраками| Bed and breakfast'!AQ4</f>
        <v>46057</v>
      </c>
      <c r="AR4" s="96">
        <f>'C завтраками| Bed and breakfast'!AR4</f>
        <v>46058</v>
      </c>
      <c r="AS4" s="96">
        <f>'C завтраками| Bed and breakfast'!AS4</f>
        <v>46059</v>
      </c>
      <c r="AT4" s="96">
        <f>'C завтраками| Bed and breakfast'!AT4</f>
        <v>46060</v>
      </c>
      <c r="AU4" s="96">
        <f>'C завтраками| Bed and breakfast'!AU4</f>
        <v>46061</v>
      </c>
      <c r="AV4" s="96">
        <f>'C завтраками| Bed and breakfast'!AV4</f>
        <v>46062</v>
      </c>
      <c r="AW4" s="96">
        <f>'C завтраками| Bed and breakfast'!AW4</f>
        <v>46063</v>
      </c>
      <c r="AX4" s="96">
        <f>'C завтраками| Bed and breakfast'!AX4</f>
        <v>46064</v>
      </c>
      <c r="AY4" s="96">
        <f>'C завтраками| Bed and breakfast'!AY4</f>
        <v>46065</v>
      </c>
      <c r="AZ4" s="96">
        <f>'C завтраками| Bed and breakfast'!AZ4</f>
        <v>46066</v>
      </c>
      <c r="BA4" s="96">
        <f>'C завтраками| Bed and breakfast'!BA4</f>
        <v>46067</v>
      </c>
      <c r="BB4" s="96">
        <f>'C завтраками| Bed and breakfast'!BB4</f>
        <v>46068</v>
      </c>
      <c r="BC4" s="96">
        <f>'C завтраками| Bed and breakfast'!BC4</f>
        <v>46069</v>
      </c>
      <c r="BD4" s="96">
        <f>'C завтраками| Bed and breakfast'!BD4</f>
        <v>46070</v>
      </c>
      <c r="BE4" s="96">
        <f>'C завтраками| Bed and breakfast'!BE4</f>
        <v>46071</v>
      </c>
      <c r="BF4" s="96">
        <f>'C завтраками| Bed and breakfast'!BF4</f>
        <v>46072</v>
      </c>
      <c r="BG4" s="96">
        <f>'C завтраками| Bed and breakfast'!BG4</f>
        <v>46073</v>
      </c>
      <c r="BH4" s="96">
        <f>'C завтраками| Bed and breakfast'!BH4</f>
        <v>46074</v>
      </c>
      <c r="BI4" s="96">
        <f>'C завтраками| Bed and breakfast'!BI4</f>
        <v>46075</v>
      </c>
      <c r="BJ4" s="96">
        <f>'C завтраками| Bed and breakfast'!BJ4</f>
        <v>46076</v>
      </c>
      <c r="BK4" s="96">
        <f>'C завтраками| Bed and breakfast'!BK4</f>
        <v>46077</v>
      </c>
      <c r="BL4" s="96">
        <f>'C завтраками| Bed and breakfast'!BL4</f>
        <v>46078</v>
      </c>
      <c r="BM4" s="96">
        <f>'C завтраками| Bed and breakfast'!BM4</f>
        <v>46079</v>
      </c>
      <c r="BN4" s="96">
        <f>'C завтраками| Bed and breakfast'!BN4</f>
        <v>46080</v>
      </c>
      <c r="BO4" s="96">
        <f>'C завтраками| Bed and breakfast'!BO4</f>
        <v>46081</v>
      </c>
      <c r="BP4" s="96">
        <f>'C завтраками| Bed and breakfast'!BP4</f>
        <v>46082</v>
      </c>
      <c r="BQ4" s="96">
        <f>'C завтраками| Bed and breakfast'!BQ4</f>
        <v>46083</v>
      </c>
      <c r="BR4" s="96">
        <f>'C завтраками| Bed and breakfast'!BR4</f>
        <v>46084</v>
      </c>
      <c r="BS4" s="96">
        <f>'C завтраками| Bed and breakfast'!BS4</f>
        <v>46085</v>
      </c>
      <c r="BT4" s="96">
        <f>'C завтраками| Bed and breakfast'!BT4</f>
        <v>46086</v>
      </c>
      <c r="BU4" s="96">
        <f>'C завтраками| Bed and breakfast'!BU4</f>
        <v>46087</v>
      </c>
      <c r="BV4" s="96">
        <f>'C завтраками| Bed and breakfast'!BV4</f>
        <v>46088</v>
      </c>
      <c r="BW4" s="96">
        <f>'C завтраками| Bed and breakfast'!BW4</f>
        <v>46089</v>
      </c>
      <c r="BX4" s="96">
        <f>'C завтраками| Bed and breakfast'!BX4</f>
        <v>46090</v>
      </c>
      <c r="BY4" s="96">
        <f>'C завтраками| Bed and breakfast'!BY4</f>
        <v>46091</v>
      </c>
      <c r="BZ4" s="96">
        <f>'C завтраками| Bed and breakfast'!BZ4</f>
        <v>46092</v>
      </c>
      <c r="CA4" s="96">
        <f>'C завтраками| Bed and breakfast'!CA4</f>
        <v>46093</v>
      </c>
      <c r="CB4" s="96">
        <f>'C завтраками| Bed and breakfast'!CB4</f>
        <v>46094</v>
      </c>
      <c r="CC4" s="96">
        <f>'C завтраками| Bed and breakfast'!CC4</f>
        <v>46095</v>
      </c>
      <c r="CD4" s="96">
        <f>'C завтраками| Bed and breakfast'!CD4</f>
        <v>46096</v>
      </c>
      <c r="CE4" s="96">
        <f>'C завтраками| Bed and breakfast'!CE4</f>
        <v>46097</v>
      </c>
      <c r="CF4" s="96">
        <f>'C завтраками| Bed and breakfast'!CF4</f>
        <v>46098</v>
      </c>
      <c r="CG4" s="96">
        <f>'C завтраками| Bed and breakfast'!CG4</f>
        <v>46099</v>
      </c>
      <c r="CH4" s="96">
        <f>'C завтраками| Bed and breakfast'!CH4</f>
        <v>46100</v>
      </c>
      <c r="CI4" s="96">
        <f>'C завтраками| Bed and breakfast'!CI4</f>
        <v>46101</v>
      </c>
      <c r="CJ4" s="96">
        <f>'C завтраками| Bed and breakfast'!CJ4</f>
        <v>46102</v>
      </c>
      <c r="CK4" s="96">
        <f>'C завтраками| Bed and breakfast'!CK4</f>
        <v>46103</v>
      </c>
      <c r="CL4" s="96">
        <f>'C завтраками| Bed and breakfast'!CL4</f>
        <v>46104</v>
      </c>
      <c r="CM4" s="96">
        <f>'C завтраками| Bed and breakfast'!CM4</f>
        <v>46105</v>
      </c>
      <c r="CN4" s="96">
        <f>'C завтраками| Bed and breakfast'!CN4</f>
        <v>46106</v>
      </c>
      <c r="CO4" s="96">
        <f>'C завтраками| Bed and breakfast'!CO4</f>
        <v>46107</v>
      </c>
      <c r="CP4" s="96">
        <f>'C завтраками| Bed and breakfast'!CP4</f>
        <v>46108</v>
      </c>
      <c r="CQ4" s="96">
        <f>'C завтраками| Bed and breakfast'!CQ4</f>
        <v>46109</v>
      </c>
      <c r="CR4" s="96">
        <f>'C завтраками| Bed and breakfast'!CR4</f>
        <v>46110</v>
      </c>
      <c r="CS4" s="96">
        <f>'C завтраками| Bed and breakfast'!CS4</f>
        <v>46111</v>
      </c>
      <c r="CT4" s="96">
        <f>'C завтраками| Bed and breakfast'!CT4</f>
        <v>46112</v>
      </c>
      <c r="CU4" s="96">
        <f>'C завтраками| Bed and breakfast'!CU4</f>
        <v>46113</v>
      </c>
      <c r="CV4" s="96">
        <f>'C завтраками| Bed and breakfast'!CV4</f>
        <v>46114</v>
      </c>
      <c r="CW4" s="96">
        <f>'C завтраками| Bed and breakfast'!CW4</f>
        <v>46115</v>
      </c>
      <c r="CX4" s="96">
        <f>'C завтраками| Bed and breakfast'!CX4</f>
        <v>46116</v>
      </c>
      <c r="CY4" s="96">
        <f>'C завтраками| Bed and breakfast'!CY4</f>
        <v>46117</v>
      </c>
      <c r="CZ4" s="96">
        <f>'C завтраками| Bed and breakfast'!CZ4</f>
        <v>46118</v>
      </c>
      <c r="DA4" s="96">
        <f>'C завтраками| Bed and breakfast'!DA4</f>
        <v>46119</v>
      </c>
      <c r="DB4" s="96">
        <f>'C завтраками| Bed and breakfast'!DB4</f>
        <v>46120</v>
      </c>
      <c r="DC4" s="96">
        <f>'C завтраками| Bed and breakfast'!DC4</f>
        <v>46121</v>
      </c>
      <c r="DD4" s="96">
        <f>'C завтраками| Bed and breakfast'!DD4</f>
        <v>46122</v>
      </c>
      <c r="DE4" s="96">
        <f>'C завтраками| Bed and breakfast'!DE4</f>
        <v>46123</v>
      </c>
      <c r="DF4" s="96">
        <f>'C завтраками| Bed and breakfast'!DF4</f>
        <v>46124</v>
      </c>
      <c r="DG4" s="96">
        <f>'C завтраками| Bed and breakfast'!DG4</f>
        <v>46125</v>
      </c>
      <c r="DH4" s="96">
        <f>'C завтраками| Bed and breakfast'!DH4</f>
        <v>46126</v>
      </c>
      <c r="DI4" s="96">
        <f>'C завтраками| Bed and breakfast'!DI4</f>
        <v>46127</v>
      </c>
      <c r="DJ4" s="96">
        <f>'C завтраками| Bed and breakfast'!DJ4</f>
        <v>46128</v>
      </c>
      <c r="DK4" s="96">
        <f>'C завтраками| Bed and breakfast'!DK4</f>
        <v>46129</v>
      </c>
      <c r="DL4" s="96">
        <f>'C завтраками| Bed and breakfast'!DL4</f>
        <v>46130</v>
      </c>
      <c r="DM4" s="96">
        <f>'C завтраками| Bed and breakfast'!DM4</f>
        <v>46131</v>
      </c>
      <c r="DN4" s="96">
        <f>'C завтраками| Bed and breakfast'!DN4</f>
        <v>46132</v>
      </c>
      <c r="DO4" s="96">
        <f>'C завтраками| Bed and breakfast'!DO4</f>
        <v>46133</v>
      </c>
      <c r="DP4" s="96">
        <f>'C завтраками| Bed and breakfast'!DP4</f>
        <v>46134</v>
      </c>
      <c r="DQ4" s="96">
        <f>'C завтраками| Bed and breakfast'!DQ4</f>
        <v>46135</v>
      </c>
      <c r="DR4" s="96">
        <f>'C завтраками| Bed and breakfast'!DR4</f>
        <v>46136</v>
      </c>
      <c r="DS4" s="96">
        <f>'C завтраками| Bed and breakfast'!DS4</f>
        <v>46137</v>
      </c>
      <c r="DT4" s="96">
        <f>'C завтраками| Bed and breakfast'!DT4</f>
        <v>46138</v>
      </c>
      <c r="DU4" s="96">
        <f>'C завтраками| Bed and breakfast'!DU4</f>
        <v>46139</v>
      </c>
      <c r="DV4" s="96">
        <f>'C завтраками| Bed and breakfast'!DV4</f>
        <v>46140</v>
      </c>
      <c r="DW4" s="96">
        <f>'C завтраками| Bed and breakfast'!DW4</f>
        <v>46141</v>
      </c>
      <c r="DX4" s="96">
        <f>'C завтраками| Bed and breakfast'!DX4</f>
        <v>46142</v>
      </c>
    </row>
    <row r="5" spans="1:128" s="208" customFormat="1" ht="22.35" customHeight="1">
      <c r="A5" s="151" t="s">
        <v>3</v>
      </c>
      <c r="B5" s="96">
        <f>'C завтраками| Bed and breakfast'!B5</f>
        <v>46017</v>
      </c>
      <c r="C5" s="96">
        <f>'C завтраками| Bed and breakfast'!C5</f>
        <v>46018</v>
      </c>
      <c r="D5" s="96">
        <f>'C завтраками| Bed and breakfast'!D5</f>
        <v>46019</v>
      </c>
      <c r="E5" s="96">
        <f>'C завтраками| Bed and breakfast'!E5</f>
        <v>46020</v>
      </c>
      <c r="F5" s="96">
        <f>'C завтраками| Bed and breakfast'!F5</f>
        <v>46021</v>
      </c>
      <c r="G5" s="96">
        <f>'C завтраками| Bed and breakfast'!G5</f>
        <v>46022</v>
      </c>
      <c r="H5" s="96">
        <f>'C завтраками| Bed and breakfast'!H5</f>
        <v>46023</v>
      </c>
      <c r="I5" s="96">
        <f>'C завтраками| Bed and breakfast'!I5</f>
        <v>46024</v>
      </c>
      <c r="J5" s="96">
        <f>'C завтраками| Bed and breakfast'!J5</f>
        <v>46025</v>
      </c>
      <c r="K5" s="96">
        <f>'C завтраками| Bed and breakfast'!K5</f>
        <v>46026</v>
      </c>
      <c r="L5" s="96">
        <f>'C завтраками| Bed and breakfast'!L5</f>
        <v>46027</v>
      </c>
      <c r="M5" s="96">
        <f>'C завтраками| Bed and breakfast'!M5</f>
        <v>46028</v>
      </c>
      <c r="N5" s="96">
        <f>'C завтраками| Bed and breakfast'!N5</f>
        <v>46029</v>
      </c>
      <c r="O5" s="96">
        <f>'C завтраками| Bed and breakfast'!O5</f>
        <v>46030</v>
      </c>
      <c r="P5" s="96">
        <f>'C завтраками| Bed and breakfast'!P5</f>
        <v>46031</v>
      </c>
      <c r="Q5" s="96">
        <f>'C завтраками| Bed and breakfast'!Q5</f>
        <v>46032</v>
      </c>
      <c r="R5" s="96">
        <f>'C завтраками| Bed and breakfast'!R5</f>
        <v>46033</v>
      </c>
      <c r="S5" s="96">
        <f>'C завтраками| Bed and breakfast'!S5</f>
        <v>46034</v>
      </c>
      <c r="T5" s="96">
        <f>'C завтраками| Bed and breakfast'!T5</f>
        <v>46035</v>
      </c>
      <c r="U5" s="96">
        <f>'C завтраками| Bed and breakfast'!U5</f>
        <v>46036</v>
      </c>
      <c r="V5" s="96">
        <f>'C завтраками| Bed and breakfast'!V5</f>
        <v>46037</v>
      </c>
      <c r="W5" s="96">
        <f>'C завтраками| Bed and breakfast'!W5</f>
        <v>46038</v>
      </c>
      <c r="X5" s="96">
        <f>'C завтраками| Bed and breakfast'!X5</f>
        <v>46039</v>
      </c>
      <c r="Y5" s="96">
        <f>'C завтраками| Bed and breakfast'!Y5</f>
        <v>46040</v>
      </c>
      <c r="Z5" s="96">
        <f>'C завтраками| Bed and breakfast'!Z5</f>
        <v>46041</v>
      </c>
      <c r="AA5" s="96">
        <f>'C завтраками| Bed and breakfast'!AA5</f>
        <v>46042</v>
      </c>
      <c r="AB5" s="96">
        <f>'C завтраками| Bed and breakfast'!AB5</f>
        <v>46043</v>
      </c>
      <c r="AC5" s="96">
        <f>'C завтраками| Bed and breakfast'!AC5</f>
        <v>46044</v>
      </c>
      <c r="AD5" s="96">
        <f>'C завтраками| Bed and breakfast'!AD5</f>
        <v>46045</v>
      </c>
      <c r="AE5" s="96">
        <f>'C завтраками| Bed and breakfast'!AE5</f>
        <v>46045</v>
      </c>
      <c r="AF5" s="96">
        <f>'C завтраками| Bed and breakfast'!AF5</f>
        <v>46046</v>
      </c>
      <c r="AG5" s="96">
        <f>'C завтраками| Bed and breakfast'!AG5</f>
        <v>46047</v>
      </c>
      <c r="AH5" s="96">
        <f>'C завтраками| Bed and breakfast'!AH5</f>
        <v>46048</v>
      </c>
      <c r="AI5" s="96">
        <f>'C завтраками| Bed and breakfast'!AI5</f>
        <v>46049</v>
      </c>
      <c r="AJ5" s="96">
        <f>'C завтраками| Bed and breakfast'!AJ5</f>
        <v>46050</v>
      </c>
      <c r="AK5" s="96">
        <f>'C завтраками| Bed and breakfast'!AK5</f>
        <v>46051</v>
      </c>
      <c r="AL5" s="96">
        <f>'C завтраками| Bed and breakfast'!AL5</f>
        <v>46052</v>
      </c>
      <c r="AM5" s="96">
        <f>'C завтраками| Bed and breakfast'!AM5</f>
        <v>46053</v>
      </c>
      <c r="AN5" s="96">
        <f>'C завтраками| Bed and breakfast'!AN5</f>
        <v>46054</v>
      </c>
      <c r="AO5" s="96">
        <f>'C завтраками| Bed and breakfast'!AO5</f>
        <v>46055</v>
      </c>
      <c r="AP5" s="96">
        <f>'C завтраками| Bed and breakfast'!AP5</f>
        <v>46056</v>
      </c>
      <c r="AQ5" s="96">
        <f>'C завтраками| Bed and breakfast'!AQ5</f>
        <v>46057</v>
      </c>
      <c r="AR5" s="96">
        <f>'C завтраками| Bed and breakfast'!AR5</f>
        <v>46058</v>
      </c>
      <c r="AS5" s="96">
        <f>'C завтраками| Bed and breakfast'!AS5</f>
        <v>46059</v>
      </c>
      <c r="AT5" s="96">
        <f>'C завтраками| Bed and breakfast'!AT5</f>
        <v>46060</v>
      </c>
      <c r="AU5" s="96">
        <f>'C завтраками| Bed and breakfast'!AU5</f>
        <v>46061</v>
      </c>
      <c r="AV5" s="96">
        <f>'C завтраками| Bed and breakfast'!AV5</f>
        <v>46062</v>
      </c>
      <c r="AW5" s="96">
        <f>'C завтраками| Bed and breakfast'!AW5</f>
        <v>46063</v>
      </c>
      <c r="AX5" s="96">
        <f>'C завтраками| Bed and breakfast'!AX5</f>
        <v>46064</v>
      </c>
      <c r="AY5" s="96">
        <f>'C завтраками| Bed and breakfast'!AY5</f>
        <v>46065</v>
      </c>
      <c r="AZ5" s="96">
        <f>'C завтраками| Bed and breakfast'!AZ5</f>
        <v>46066</v>
      </c>
      <c r="BA5" s="96">
        <f>'C завтраками| Bed and breakfast'!BA5</f>
        <v>46067</v>
      </c>
      <c r="BB5" s="96">
        <f>'C завтраками| Bed and breakfast'!BB5</f>
        <v>46068</v>
      </c>
      <c r="BC5" s="96">
        <f>'C завтраками| Bed and breakfast'!BC5</f>
        <v>46069</v>
      </c>
      <c r="BD5" s="96">
        <f>'C завтраками| Bed and breakfast'!BD5</f>
        <v>46070</v>
      </c>
      <c r="BE5" s="96">
        <f>'C завтраками| Bed and breakfast'!BE5</f>
        <v>46071</v>
      </c>
      <c r="BF5" s="96">
        <f>'C завтраками| Bed and breakfast'!BF5</f>
        <v>46072</v>
      </c>
      <c r="BG5" s="96">
        <f>'C завтраками| Bed and breakfast'!BG5</f>
        <v>46073</v>
      </c>
      <c r="BH5" s="96">
        <f>'C завтраками| Bed and breakfast'!BH5</f>
        <v>46074</v>
      </c>
      <c r="BI5" s="96">
        <f>'C завтраками| Bed and breakfast'!BI5</f>
        <v>46075</v>
      </c>
      <c r="BJ5" s="96">
        <f>'C завтраками| Bed and breakfast'!BJ5</f>
        <v>46076</v>
      </c>
      <c r="BK5" s="96">
        <f>'C завтраками| Bed and breakfast'!BK5</f>
        <v>46077</v>
      </c>
      <c r="BL5" s="96">
        <f>'C завтраками| Bed and breakfast'!BL5</f>
        <v>46078</v>
      </c>
      <c r="BM5" s="96">
        <f>'C завтраками| Bed and breakfast'!BM5</f>
        <v>46079</v>
      </c>
      <c r="BN5" s="96">
        <f>'C завтраками| Bed and breakfast'!BN5</f>
        <v>46080</v>
      </c>
      <c r="BO5" s="96">
        <f>'C завтраками| Bed and breakfast'!BO5</f>
        <v>46081</v>
      </c>
      <c r="BP5" s="96">
        <f>'C завтраками| Bed and breakfast'!BP5</f>
        <v>46082</v>
      </c>
      <c r="BQ5" s="96">
        <f>'C завтраками| Bed and breakfast'!BQ5</f>
        <v>46083</v>
      </c>
      <c r="BR5" s="96">
        <f>'C завтраками| Bed and breakfast'!BR5</f>
        <v>46084</v>
      </c>
      <c r="BS5" s="96">
        <f>'C завтраками| Bed and breakfast'!BS5</f>
        <v>46085</v>
      </c>
      <c r="BT5" s="96">
        <f>'C завтраками| Bed and breakfast'!BT5</f>
        <v>46086</v>
      </c>
      <c r="BU5" s="96">
        <f>'C завтраками| Bed and breakfast'!BU5</f>
        <v>46087</v>
      </c>
      <c r="BV5" s="96">
        <f>'C завтраками| Bed and breakfast'!BV5</f>
        <v>46088</v>
      </c>
      <c r="BW5" s="96">
        <f>'C завтраками| Bed and breakfast'!BW5</f>
        <v>46089</v>
      </c>
      <c r="BX5" s="96">
        <f>'C завтраками| Bed and breakfast'!BX5</f>
        <v>46090</v>
      </c>
      <c r="BY5" s="96">
        <f>'C завтраками| Bed and breakfast'!BY5</f>
        <v>46091</v>
      </c>
      <c r="BZ5" s="96">
        <f>'C завтраками| Bed and breakfast'!BZ5</f>
        <v>46092</v>
      </c>
      <c r="CA5" s="96">
        <f>'C завтраками| Bed and breakfast'!CA5</f>
        <v>46093</v>
      </c>
      <c r="CB5" s="96">
        <f>'C завтраками| Bed and breakfast'!CB5</f>
        <v>46094</v>
      </c>
      <c r="CC5" s="96">
        <f>'C завтраками| Bed and breakfast'!CC5</f>
        <v>46095</v>
      </c>
      <c r="CD5" s="96">
        <f>'C завтраками| Bed and breakfast'!CD5</f>
        <v>46096</v>
      </c>
      <c r="CE5" s="96">
        <f>'C завтраками| Bed and breakfast'!CE5</f>
        <v>46097</v>
      </c>
      <c r="CF5" s="96">
        <f>'C завтраками| Bed and breakfast'!CF5</f>
        <v>46098</v>
      </c>
      <c r="CG5" s="96">
        <f>'C завтраками| Bed and breakfast'!CG5</f>
        <v>46099</v>
      </c>
      <c r="CH5" s="96">
        <f>'C завтраками| Bed and breakfast'!CH5</f>
        <v>46100</v>
      </c>
      <c r="CI5" s="96">
        <f>'C завтраками| Bed and breakfast'!CI5</f>
        <v>46101</v>
      </c>
      <c r="CJ5" s="96">
        <f>'C завтраками| Bed and breakfast'!CJ5</f>
        <v>46102</v>
      </c>
      <c r="CK5" s="96">
        <f>'C завтраками| Bed and breakfast'!CK5</f>
        <v>46103</v>
      </c>
      <c r="CL5" s="96">
        <f>'C завтраками| Bed and breakfast'!CL5</f>
        <v>46104</v>
      </c>
      <c r="CM5" s="96">
        <f>'C завтраками| Bed and breakfast'!CM5</f>
        <v>46105</v>
      </c>
      <c r="CN5" s="96">
        <f>'C завтраками| Bed and breakfast'!CN5</f>
        <v>46106</v>
      </c>
      <c r="CO5" s="96">
        <f>'C завтраками| Bed and breakfast'!CO5</f>
        <v>46107</v>
      </c>
      <c r="CP5" s="96">
        <f>'C завтраками| Bed and breakfast'!CP5</f>
        <v>46108</v>
      </c>
      <c r="CQ5" s="96">
        <f>'C завтраками| Bed and breakfast'!CQ5</f>
        <v>46109</v>
      </c>
      <c r="CR5" s="96">
        <f>'C завтраками| Bed and breakfast'!CR5</f>
        <v>46110</v>
      </c>
      <c r="CS5" s="96">
        <f>'C завтраками| Bed and breakfast'!CS5</f>
        <v>46111</v>
      </c>
      <c r="CT5" s="96">
        <f>'C завтраками| Bed and breakfast'!CT5</f>
        <v>46112</v>
      </c>
      <c r="CU5" s="96">
        <f>'C завтраками| Bed and breakfast'!CU5</f>
        <v>46113</v>
      </c>
      <c r="CV5" s="96">
        <f>'C завтраками| Bed and breakfast'!CV5</f>
        <v>46114</v>
      </c>
      <c r="CW5" s="96">
        <f>'C завтраками| Bed and breakfast'!CW5</f>
        <v>46115</v>
      </c>
      <c r="CX5" s="96">
        <f>'C завтраками| Bed and breakfast'!CX5</f>
        <v>46116</v>
      </c>
      <c r="CY5" s="96">
        <f>'C завтраками| Bed and breakfast'!CY5</f>
        <v>46117</v>
      </c>
      <c r="CZ5" s="96">
        <f>'C завтраками| Bed and breakfast'!CZ5</f>
        <v>46118</v>
      </c>
      <c r="DA5" s="96">
        <f>'C завтраками| Bed and breakfast'!DA5</f>
        <v>46119</v>
      </c>
      <c r="DB5" s="96">
        <f>'C завтраками| Bed and breakfast'!DB5</f>
        <v>46120</v>
      </c>
      <c r="DC5" s="96">
        <f>'C завтраками| Bed and breakfast'!DC5</f>
        <v>46121</v>
      </c>
      <c r="DD5" s="96">
        <f>'C завтраками| Bed and breakfast'!DD5</f>
        <v>46122</v>
      </c>
      <c r="DE5" s="96">
        <f>'C завтраками| Bed and breakfast'!DE5</f>
        <v>46123</v>
      </c>
      <c r="DF5" s="96">
        <f>'C завтраками| Bed and breakfast'!DF5</f>
        <v>46124</v>
      </c>
      <c r="DG5" s="96">
        <f>'C завтраками| Bed and breakfast'!DG5</f>
        <v>46125</v>
      </c>
      <c r="DH5" s="96">
        <f>'C завтраками| Bed and breakfast'!DH5</f>
        <v>46126</v>
      </c>
      <c r="DI5" s="96">
        <f>'C завтраками| Bed and breakfast'!DI5</f>
        <v>46127</v>
      </c>
      <c r="DJ5" s="96">
        <f>'C завтраками| Bed and breakfast'!DJ5</f>
        <v>46128</v>
      </c>
      <c r="DK5" s="96">
        <f>'C завтраками| Bed and breakfast'!DK5</f>
        <v>46129</v>
      </c>
      <c r="DL5" s="96">
        <f>'C завтраками| Bed and breakfast'!DL5</f>
        <v>46130</v>
      </c>
      <c r="DM5" s="96">
        <f>'C завтраками| Bed and breakfast'!DM5</f>
        <v>46131</v>
      </c>
      <c r="DN5" s="96">
        <f>'C завтраками| Bed and breakfast'!DN5</f>
        <v>46132</v>
      </c>
      <c r="DO5" s="96">
        <f>'C завтраками| Bed and breakfast'!DO5</f>
        <v>46133</v>
      </c>
      <c r="DP5" s="96">
        <f>'C завтраками| Bed and breakfast'!DP5</f>
        <v>46134</v>
      </c>
      <c r="DQ5" s="96">
        <f>'C завтраками| Bed and breakfast'!DQ5</f>
        <v>46135</v>
      </c>
      <c r="DR5" s="96">
        <f>'C завтраками| Bed and breakfast'!DR5</f>
        <v>46136</v>
      </c>
      <c r="DS5" s="96">
        <f>'C завтраками| Bed and breakfast'!DS5</f>
        <v>46137</v>
      </c>
      <c r="DT5" s="96">
        <f>'C завтраками| Bed and breakfast'!DT5</f>
        <v>46138</v>
      </c>
      <c r="DU5" s="96">
        <f>'C завтраками| Bed and breakfast'!DU5</f>
        <v>46139</v>
      </c>
      <c r="DV5" s="96">
        <f>'C завтраками| Bed and breakfast'!DV5</f>
        <v>46140</v>
      </c>
      <c r="DW5" s="96">
        <f>'C завтраками| Bed and breakfast'!DW5</f>
        <v>46141</v>
      </c>
      <c r="DX5" s="96">
        <f>'C завтраками| Bed and breakfast'!DX5</f>
        <v>46142</v>
      </c>
    </row>
    <row r="6" spans="1:128" s="165" customFormat="1" ht="10.35" customHeight="1">
      <c r="A6" s="39" t="s">
        <v>4</v>
      </c>
      <c r="B6" s="130"/>
      <c r="C6" s="130"/>
      <c r="D6" s="130"/>
      <c r="E6" s="130"/>
      <c r="F6" s="130"/>
      <c r="G6" s="130"/>
      <c r="H6" s="130"/>
      <c r="I6" s="130"/>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130"/>
      <c r="AK6" s="130"/>
      <c r="AL6" s="130"/>
      <c r="AM6" s="130"/>
      <c r="AN6" s="130"/>
      <c r="AO6" s="130"/>
      <c r="AP6" s="130"/>
      <c r="AQ6" s="130"/>
      <c r="AR6" s="130"/>
      <c r="AS6" s="130"/>
      <c r="AT6" s="130"/>
      <c r="AU6" s="130"/>
      <c r="AV6" s="130"/>
      <c r="AW6" s="130"/>
      <c r="AX6" s="130"/>
      <c r="AY6" s="130"/>
      <c r="AZ6" s="130"/>
      <c r="BA6" s="130"/>
      <c r="BB6" s="130"/>
      <c r="BC6" s="130"/>
      <c r="BD6" s="130"/>
      <c r="BE6" s="130"/>
      <c r="BF6" s="130"/>
      <c r="BG6" s="130"/>
      <c r="BH6" s="130"/>
      <c r="BI6" s="130"/>
      <c r="BJ6" s="130"/>
      <c r="BK6" s="130"/>
      <c r="BL6" s="130"/>
      <c r="BM6" s="130"/>
      <c r="BN6" s="130"/>
      <c r="BO6" s="130"/>
      <c r="BP6" s="130"/>
      <c r="BQ6" s="130"/>
      <c r="BR6" s="130"/>
      <c r="BS6" s="130"/>
      <c r="BT6" s="130"/>
      <c r="BU6" s="130"/>
      <c r="BV6" s="130"/>
      <c r="BW6" s="130"/>
      <c r="BX6" s="130"/>
      <c r="BY6" s="130"/>
      <c r="BZ6" s="130"/>
      <c r="CA6" s="130"/>
      <c r="CB6" s="130"/>
      <c r="CC6" s="130"/>
      <c r="CD6" s="130"/>
      <c r="CE6" s="130"/>
      <c r="CF6" s="130"/>
      <c r="CG6" s="130"/>
      <c r="CH6" s="130"/>
      <c r="CI6" s="130"/>
      <c r="CJ6" s="130"/>
      <c r="CK6" s="130"/>
      <c r="CL6" s="130"/>
      <c r="CM6" s="130"/>
      <c r="CN6" s="130"/>
      <c r="CO6" s="130"/>
      <c r="CP6" s="130"/>
      <c r="CQ6" s="130"/>
      <c r="CR6" s="130"/>
      <c r="CS6" s="130"/>
      <c r="CT6" s="130"/>
      <c r="CU6" s="130"/>
      <c r="CV6" s="130"/>
      <c r="CW6" s="130"/>
      <c r="CX6" s="130"/>
      <c r="CY6" s="130"/>
      <c r="CZ6" s="130"/>
      <c r="DA6" s="130"/>
      <c r="DB6" s="130"/>
      <c r="DC6" s="130"/>
      <c r="DD6" s="130"/>
      <c r="DE6" s="130"/>
      <c r="DF6" s="130"/>
      <c r="DG6" s="130"/>
      <c r="DH6" s="130"/>
      <c r="DI6" s="130"/>
      <c r="DJ6" s="130"/>
      <c r="DK6" s="130"/>
      <c r="DL6" s="130"/>
      <c r="DM6" s="130"/>
      <c r="DN6" s="130"/>
      <c r="DO6" s="130"/>
      <c r="DP6" s="130"/>
      <c r="DQ6" s="130"/>
      <c r="DR6" s="130"/>
      <c r="DS6" s="130"/>
      <c r="DT6" s="130"/>
      <c r="DU6" s="130"/>
      <c r="DV6" s="130"/>
      <c r="DW6" s="130"/>
      <c r="DX6" s="130"/>
    </row>
    <row r="7" spans="1:128" s="165" customFormat="1" ht="10.35" customHeight="1">
      <c r="A7" s="40">
        <v>1</v>
      </c>
      <c r="B7" s="95">
        <f>'C завтраками| Bed and breakfast'!B7</f>
        <v>17750</v>
      </c>
      <c r="C7" s="95">
        <f>'C завтраками| Bed and breakfast'!C7</f>
        <v>17750</v>
      </c>
      <c r="D7" s="95">
        <f>'C завтраками| Bed and breakfast'!D7</f>
        <v>19350</v>
      </c>
      <c r="E7" s="95">
        <f>'C завтраками| Bed and breakfast'!E7</f>
        <v>22850</v>
      </c>
      <c r="F7" s="95">
        <f>'C завтраками| Bed and breakfast'!F7</f>
        <v>56850</v>
      </c>
      <c r="G7" s="95">
        <f>'C завтраками| Bed and breakfast'!G7</f>
        <v>56850</v>
      </c>
      <c r="H7" s="95">
        <f>'C завтраками| Bed and breakfast'!H7</f>
        <v>56850</v>
      </c>
      <c r="I7" s="95">
        <f>'C завтраками| Bed and breakfast'!I7</f>
        <v>61850</v>
      </c>
      <c r="J7" s="95">
        <f>'C завтраками| Bed and breakfast'!J7</f>
        <v>61850</v>
      </c>
      <c r="K7" s="95">
        <f>'C завтраками| Bed and breakfast'!K7</f>
        <v>71850</v>
      </c>
      <c r="L7" s="95">
        <f>'C завтраками| Bed and breakfast'!L7</f>
        <v>71850</v>
      </c>
      <c r="M7" s="95">
        <f>'C завтраками| Bed and breakfast'!M7</f>
        <v>61850</v>
      </c>
      <c r="N7" s="95">
        <f>'C завтраками| Bed and breakfast'!N7</f>
        <v>56850</v>
      </c>
      <c r="O7" s="95">
        <f>'C завтраками| Bed and breakfast'!O7</f>
        <v>56850</v>
      </c>
      <c r="P7" s="95">
        <f>'C завтраками| Bed and breakfast'!P7</f>
        <v>35150</v>
      </c>
      <c r="Q7" s="95">
        <f>'C завтраками| Bed and breakfast'!Q7</f>
        <v>35150</v>
      </c>
      <c r="R7" s="95">
        <f>'C завтраками| Bed and breakfast'!R7</f>
        <v>24650</v>
      </c>
      <c r="S7" s="95">
        <f>'C завтраками| Bed and breakfast'!S7</f>
        <v>32150</v>
      </c>
      <c r="T7" s="95">
        <f>'C завтраками| Bed and breakfast'!T7</f>
        <v>32150</v>
      </c>
      <c r="U7" s="95">
        <f>'C завтраками| Bed and breakfast'!U7</f>
        <v>27150</v>
      </c>
      <c r="V7" s="95">
        <f>'C завтраками| Bed and breakfast'!V7</f>
        <v>27150</v>
      </c>
      <c r="W7" s="95">
        <f>'C завтраками| Bed and breakfast'!W7</f>
        <v>24650</v>
      </c>
      <c r="X7" s="95">
        <f>'C завтраками| Bed and breakfast'!X7</f>
        <v>24650</v>
      </c>
      <c r="Y7" s="95">
        <f>'C завтраками| Bed and breakfast'!Y7</f>
        <v>22650</v>
      </c>
      <c r="Z7" s="95">
        <f>'C завтраками| Bed and breakfast'!Z7</f>
        <v>22650</v>
      </c>
      <c r="AA7" s="95">
        <f>'C завтраками| Bed and breakfast'!AA7</f>
        <v>22650</v>
      </c>
      <c r="AB7" s="95">
        <f>'C завтраками| Bed and breakfast'!AB7</f>
        <v>22650</v>
      </c>
      <c r="AC7" s="95">
        <f>'C завтраками| Bed and breakfast'!AC7</f>
        <v>22650</v>
      </c>
      <c r="AD7" s="95">
        <f>'C завтраками| Bed and breakfast'!AD7</f>
        <v>22650</v>
      </c>
      <c r="AE7" s="95">
        <f>'C завтраками| Bed and breakfast'!AE7</f>
        <v>22650</v>
      </c>
      <c r="AF7" s="95">
        <f>'C завтраками| Bed and breakfast'!AF7</f>
        <v>24650</v>
      </c>
      <c r="AG7" s="95">
        <f>'C завтраками| Bed and breakfast'!AG7</f>
        <v>27150</v>
      </c>
      <c r="AH7" s="95">
        <f>'C завтраками| Bed and breakfast'!AH7</f>
        <v>27150</v>
      </c>
      <c r="AI7" s="95">
        <f>'C завтраками| Bed and breakfast'!AI7</f>
        <v>32150</v>
      </c>
      <c r="AJ7" s="95">
        <f>'C завтраками| Bed and breakfast'!AJ7</f>
        <v>32150</v>
      </c>
      <c r="AK7" s="95">
        <f>'C завтраками| Bed and breakfast'!AK7</f>
        <v>32150</v>
      </c>
      <c r="AL7" s="95">
        <f>'C завтраками| Bed and breakfast'!AL7</f>
        <v>32150</v>
      </c>
      <c r="AM7" s="95">
        <f>'C завтраками| Bed and breakfast'!AM7</f>
        <v>32150</v>
      </c>
      <c r="AN7" s="95">
        <f>'C завтраками| Bed and breakfast'!AN7</f>
        <v>29650</v>
      </c>
      <c r="AO7" s="95">
        <f>'C завтраками| Bed and breakfast'!AO7</f>
        <v>32150</v>
      </c>
      <c r="AP7" s="95">
        <f>'C завтраками| Bed and breakfast'!AP7</f>
        <v>32150</v>
      </c>
      <c r="AQ7" s="95">
        <f>'C завтраками| Bed and breakfast'!AQ7</f>
        <v>40650</v>
      </c>
      <c r="AR7" s="95">
        <f>'C завтраками| Bed and breakfast'!AR7</f>
        <v>40650</v>
      </c>
      <c r="AS7" s="95">
        <f>'C завтраками| Bed and breakfast'!AS7</f>
        <v>40650</v>
      </c>
      <c r="AT7" s="95">
        <f>'C завтраками| Bed and breakfast'!AT7</f>
        <v>37650</v>
      </c>
      <c r="AU7" s="95">
        <f>'C завтраками| Bed and breakfast'!AU7</f>
        <v>32150</v>
      </c>
      <c r="AV7" s="95">
        <f>'C завтраками| Bed and breakfast'!AV7</f>
        <v>34650</v>
      </c>
      <c r="AW7" s="95">
        <f>'C завтраками| Bed and breakfast'!AW7</f>
        <v>34650</v>
      </c>
      <c r="AX7" s="95">
        <f>'C завтраками| Bed and breakfast'!AX7</f>
        <v>34650</v>
      </c>
      <c r="AY7" s="95">
        <f>'C завтраками| Bed and breakfast'!AY7</f>
        <v>25650</v>
      </c>
      <c r="AZ7" s="95">
        <f>'C завтраками| Bed and breakfast'!AZ7</f>
        <v>32150</v>
      </c>
      <c r="BA7" s="95">
        <f>'C завтраками| Bed and breakfast'!BA7</f>
        <v>32150</v>
      </c>
      <c r="BB7" s="95">
        <f>'C завтраками| Bed and breakfast'!BB7</f>
        <v>37650</v>
      </c>
      <c r="BC7" s="95">
        <f>'C завтраками| Bed and breakfast'!BC7</f>
        <v>40650</v>
      </c>
      <c r="BD7" s="95">
        <f>'C завтраками| Bed and breakfast'!BD7</f>
        <v>40650</v>
      </c>
      <c r="BE7" s="95">
        <f>'C завтраками| Bed and breakfast'!BE7</f>
        <v>40650</v>
      </c>
      <c r="BF7" s="95">
        <f>'C завтраками| Bed and breakfast'!BF7</f>
        <v>47650</v>
      </c>
      <c r="BG7" s="95">
        <f>'C завтраками| Bed and breakfast'!BG7</f>
        <v>47650</v>
      </c>
      <c r="BH7" s="95">
        <f>'C завтраками| Bed and breakfast'!BH7</f>
        <v>51150</v>
      </c>
      <c r="BI7" s="95">
        <f>'C завтраками| Bed and breakfast'!BI7</f>
        <v>51150</v>
      </c>
      <c r="BJ7" s="95">
        <f>'C завтраками| Bed and breakfast'!BJ7</f>
        <v>59150</v>
      </c>
      <c r="BK7" s="95">
        <f>'C завтраками| Bed and breakfast'!BK7</f>
        <v>59150</v>
      </c>
      <c r="BL7" s="95">
        <f>'C завтраками| Bed and breakfast'!BL7</f>
        <v>59150</v>
      </c>
      <c r="BM7" s="95">
        <f>'C завтраками| Bed and breakfast'!BM7</f>
        <v>55150</v>
      </c>
      <c r="BN7" s="95">
        <f>'C завтраками| Bed and breakfast'!BN7</f>
        <v>51150</v>
      </c>
      <c r="BO7" s="95">
        <f>'C завтраками| Bed and breakfast'!BO7</f>
        <v>44150</v>
      </c>
      <c r="BP7" s="95">
        <f>'C завтраками| Bed and breakfast'!BP7</f>
        <v>44150</v>
      </c>
      <c r="BQ7" s="95">
        <f>'C завтраками| Bed and breakfast'!BQ7</f>
        <v>40650</v>
      </c>
      <c r="BR7" s="95">
        <f>'C завтраками| Bed and breakfast'!BR7</f>
        <v>32150</v>
      </c>
      <c r="BS7" s="95">
        <f>'C завтраками| Bed and breakfast'!BS7</f>
        <v>32150</v>
      </c>
      <c r="BT7" s="95">
        <f>'C завтраками| Bed and breakfast'!BT7</f>
        <v>29650</v>
      </c>
      <c r="BU7" s="95">
        <f>'C завтраками| Bed and breakfast'!BU7</f>
        <v>25650</v>
      </c>
      <c r="BV7" s="95">
        <f>'C завтраками| Bed and breakfast'!BV7</f>
        <v>25650</v>
      </c>
      <c r="BW7" s="95">
        <f>'C завтраками| Bed and breakfast'!BW7</f>
        <v>25650</v>
      </c>
      <c r="BX7" s="95">
        <f>'C завтраками| Bed and breakfast'!BX7</f>
        <v>20650</v>
      </c>
      <c r="BY7" s="95">
        <f>'C завтраками| Bed and breakfast'!BY7</f>
        <v>20650</v>
      </c>
      <c r="BZ7" s="95">
        <f>'C завтраками| Bed and breakfast'!BZ7</f>
        <v>20650</v>
      </c>
      <c r="CA7" s="95">
        <f>'C завтраками| Bed and breakfast'!CA7</f>
        <v>20650</v>
      </c>
      <c r="CB7" s="95">
        <f>'C завтраками| Bed and breakfast'!CB7</f>
        <v>20650</v>
      </c>
      <c r="CC7" s="95">
        <f>'C завтраками| Bed and breakfast'!CC7</f>
        <v>20650</v>
      </c>
      <c r="CD7" s="95">
        <f>'C завтраками| Bed and breakfast'!CD7</f>
        <v>20650</v>
      </c>
      <c r="CE7" s="95">
        <f>'C завтраками| Bed and breakfast'!CE7</f>
        <v>20650</v>
      </c>
      <c r="CF7" s="95">
        <f>'C завтраками| Bed and breakfast'!CF7</f>
        <v>20650</v>
      </c>
      <c r="CG7" s="95">
        <f>'C завтраками| Bed and breakfast'!CG7</f>
        <v>20650</v>
      </c>
      <c r="CH7" s="95">
        <f>'C завтраками| Bed and breakfast'!CH7</f>
        <v>20650</v>
      </c>
      <c r="CI7" s="95">
        <f>'C завтраками| Bed and breakfast'!CI7</f>
        <v>20650</v>
      </c>
      <c r="CJ7" s="95">
        <f>'C завтраками| Bed and breakfast'!CJ7</f>
        <v>20650</v>
      </c>
      <c r="CK7" s="95">
        <f>'C завтраками| Bed and breakfast'!CK7</f>
        <v>20650</v>
      </c>
      <c r="CL7" s="95">
        <f>'C завтраками| Bed and breakfast'!CL7</f>
        <v>20650</v>
      </c>
      <c r="CM7" s="95">
        <f>'C завтраками| Bed and breakfast'!CM7</f>
        <v>20650</v>
      </c>
      <c r="CN7" s="95">
        <f>'C завтраками| Bed and breakfast'!CN7</f>
        <v>20650</v>
      </c>
      <c r="CO7" s="95">
        <f>'C завтраками| Bed and breakfast'!CO7</f>
        <v>20650</v>
      </c>
      <c r="CP7" s="95">
        <f>'C завтраками| Bed and breakfast'!CP7</f>
        <v>20650</v>
      </c>
      <c r="CQ7" s="95">
        <f>'C завтраками| Bed and breakfast'!CQ7</f>
        <v>20650</v>
      </c>
      <c r="CR7" s="95">
        <f>'C завтраками| Bed and breakfast'!CR7</f>
        <v>20650</v>
      </c>
      <c r="CS7" s="95">
        <f>'C завтраками| Bed and breakfast'!CS7</f>
        <v>20650</v>
      </c>
      <c r="CT7" s="95">
        <f>'C завтраками| Bed and breakfast'!CT7</f>
        <v>20650</v>
      </c>
      <c r="CU7" s="95">
        <f>'C завтраками| Bed and breakfast'!CU7</f>
        <v>13100</v>
      </c>
      <c r="CV7" s="95">
        <f>'C завтраками| Bed and breakfast'!CV7</f>
        <v>13100</v>
      </c>
      <c r="CW7" s="95">
        <f>'C завтраками| Bed and breakfast'!CW7</f>
        <v>13800</v>
      </c>
      <c r="CX7" s="95">
        <f>'C завтраками| Bed and breakfast'!CX7</f>
        <v>13800</v>
      </c>
      <c r="CY7" s="95">
        <f>'C завтраками| Bed and breakfast'!CY7</f>
        <v>13100</v>
      </c>
      <c r="CZ7" s="95">
        <f>'C завтраками| Bed and breakfast'!CZ7</f>
        <v>13100</v>
      </c>
      <c r="DA7" s="95">
        <f>'C завтраками| Bed and breakfast'!DA7</f>
        <v>13100</v>
      </c>
      <c r="DB7" s="95">
        <f>'C завтраками| Bed and breakfast'!DB7</f>
        <v>13100</v>
      </c>
      <c r="DC7" s="95">
        <f>'C завтраками| Bed and breakfast'!DC7</f>
        <v>13100</v>
      </c>
      <c r="DD7" s="95">
        <f>'C завтраками| Bed and breakfast'!DD7</f>
        <v>13800</v>
      </c>
      <c r="DE7" s="95">
        <f>'C завтраками| Bed and breakfast'!DE7</f>
        <v>13800</v>
      </c>
      <c r="DF7" s="95">
        <f>'C завтраками| Bed and breakfast'!DF7</f>
        <v>13100</v>
      </c>
      <c r="DG7" s="95">
        <f>'C завтраками| Bed and breakfast'!DG7</f>
        <v>13100</v>
      </c>
      <c r="DH7" s="95">
        <f>'C завтраками| Bed and breakfast'!DH7</f>
        <v>13100</v>
      </c>
      <c r="DI7" s="95">
        <f>'C завтраками| Bed and breakfast'!DI7</f>
        <v>11400</v>
      </c>
      <c r="DJ7" s="95">
        <f>'C завтраками| Bed and breakfast'!DJ7</f>
        <v>11400</v>
      </c>
      <c r="DK7" s="95">
        <f>'C завтраками| Bed and breakfast'!DK7</f>
        <v>11900</v>
      </c>
      <c r="DL7" s="95">
        <f>'C завтраками| Bed and breakfast'!DL7</f>
        <v>11900</v>
      </c>
      <c r="DM7" s="95">
        <f>'C завтраками| Bed and breakfast'!DM7</f>
        <v>11400</v>
      </c>
      <c r="DN7" s="95">
        <f>'C завтраками| Bed and breakfast'!DN7</f>
        <v>11400</v>
      </c>
      <c r="DO7" s="95">
        <f>'C завтраками| Bed and breakfast'!DO7</f>
        <v>11400</v>
      </c>
      <c r="DP7" s="95">
        <f>'C завтраками| Bed and breakfast'!DP7</f>
        <v>11400</v>
      </c>
      <c r="DQ7" s="95">
        <f>'C завтраками| Bed and breakfast'!DQ7</f>
        <v>11400</v>
      </c>
      <c r="DR7" s="95">
        <f>'C завтраками| Bed and breakfast'!DR7</f>
        <v>11900</v>
      </c>
      <c r="DS7" s="95">
        <f>'C завтраками| Bed and breakfast'!DS7</f>
        <v>11900</v>
      </c>
      <c r="DT7" s="95">
        <f>'C завтраками| Bed and breakfast'!DT7</f>
        <v>11400</v>
      </c>
      <c r="DU7" s="95">
        <f>'C завтраками| Bed and breakfast'!DU7</f>
        <v>11400</v>
      </c>
      <c r="DV7" s="95">
        <f>'C завтраками| Bed and breakfast'!DV7</f>
        <v>11400</v>
      </c>
      <c r="DW7" s="95">
        <f>'C завтраками| Bed and breakfast'!DW7</f>
        <v>11400</v>
      </c>
      <c r="DX7" s="95">
        <f>'C завтраками| Bed and breakfast'!DX7</f>
        <v>13100</v>
      </c>
    </row>
    <row r="8" spans="1:128" s="165" customFormat="1" ht="10.35" customHeight="1">
      <c r="A8" s="40">
        <v>2</v>
      </c>
      <c r="B8" s="95">
        <f>'C завтраками| Bed and breakfast'!B8</f>
        <v>20000</v>
      </c>
      <c r="C8" s="95">
        <f>'C завтраками| Bed and breakfast'!C8</f>
        <v>20000</v>
      </c>
      <c r="D8" s="95">
        <f>'C завтраками| Bed and breakfast'!D8</f>
        <v>21600</v>
      </c>
      <c r="E8" s="95">
        <f>'C завтраками| Bed and breakfast'!E8</f>
        <v>25700</v>
      </c>
      <c r="F8" s="95">
        <f>'C завтраками| Bed and breakfast'!F8</f>
        <v>59700</v>
      </c>
      <c r="G8" s="95">
        <f>'C завтраками| Bed and breakfast'!G8</f>
        <v>59700</v>
      </c>
      <c r="H8" s="95">
        <f>'C завтраками| Bed and breakfast'!H8</f>
        <v>59700</v>
      </c>
      <c r="I8" s="95">
        <f>'C завтраками| Bed and breakfast'!I8</f>
        <v>64700</v>
      </c>
      <c r="J8" s="95">
        <f>'C завтраками| Bed and breakfast'!J8</f>
        <v>64700</v>
      </c>
      <c r="K8" s="95">
        <f>'C завтраками| Bed and breakfast'!K8</f>
        <v>74700</v>
      </c>
      <c r="L8" s="95">
        <f>'C завтраками| Bed and breakfast'!L8</f>
        <v>74700</v>
      </c>
      <c r="M8" s="95">
        <f>'C завтраками| Bed and breakfast'!M8</f>
        <v>64700</v>
      </c>
      <c r="N8" s="95">
        <f>'C завтраками| Bed and breakfast'!N8</f>
        <v>59700</v>
      </c>
      <c r="O8" s="95">
        <f>'C завтраками| Bed and breakfast'!O8</f>
        <v>59700</v>
      </c>
      <c r="P8" s="95">
        <f>'C завтраками| Bed and breakfast'!P8</f>
        <v>37800</v>
      </c>
      <c r="Q8" s="95">
        <f>'C завтраками| Bed and breakfast'!Q8</f>
        <v>37800</v>
      </c>
      <c r="R8" s="95">
        <f>'C завтраками| Bed and breakfast'!R8</f>
        <v>27300</v>
      </c>
      <c r="S8" s="95">
        <f>'C завтраками| Bed and breakfast'!S8</f>
        <v>34800</v>
      </c>
      <c r="T8" s="95">
        <f>'C завтраками| Bed and breakfast'!T8</f>
        <v>34800</v>
      </c>
      <c r="U8" s="95">
        <f>'C завтраками| Bed and breakfast'!U8</f>
        <v>29800</v>
      </c>
      <c r="V8" s="95">
        <f>'C завтраками| Bed and breakfast'!V8</f>
        <v>29800</v>
      </c>
      <c r="W8" s="95">
        <f>'C завтраками| Bed and breakfast'!W8</f>
        <v>27300</v>
      </c>
      <c r="X8" s="95">
        <f>'C завтраками| Bed and breakfast'!X8</f>
        <v>27300</v>
      </c>
      <c r="Y8" s="95">
        <f>'C завтраками| Bed and breakfast'!Y8</f>
        <v>25300</v>
      </c>
      <c r="Z8" s="95">
        <f>'C завтраками| Bed and breakfast'!Z8</f>
        <v>25300</v>
      </c>
      <c r="AA8" s="95">
        <f>'C завтраками| Bed and breakfast'!AA8</f>
        <v>25300</v>
      </c>
      <c r="AB8" s="95">
        <f>'C завтраками| Bed and breakfast'!AB8</f>
        <v>25300</v>
      </c>
      <c r="AC8" s="95">
        <f>'C завтраками| Bed and breakfast'!AC8</f>
        <v>25300</v>
      </c>
      <c r="AD8" s="95">
        <f>'C завтраками| Bed and breakfast'!AD8</f>
        <v>25300</v>
      </c>
      <c r="AE8" s="95">
        <f>'C завтраками| Bed and breakfast'!AE8</f>
        <v>25300</v>
      </c>
      <c r="AF8" s="95">
        <f>'C завтраками| Bed and breakfast'!AF8</f>
        <v>27300</v>
      </c>
      <c r="AG8" s="95">
        <f>'C завтраками| Bed and breakfast'!AG8</f>
        <v>29800</v>
      </c>
      <c r="AH8" s="95">
        <f>'C завтраками| Bed and breakfast'!AH8</f>
        <v>29800</v>
      </c>
      <c r="AI8" s="95">
        <f>'C завтраками| Bed and breakfast'!AI8</f>
        <v>34800</v>
      </c>
      <c r="AJ8" s="95">
        <f>'C завтраками| Bed and breakfast'!AJ8</f>
        <v>34800</v>
      </c>
      <c r="AK8" s="95">
        <f>'C завтраками| Bed and breakfast'!AK8</f>
        <v>34800</v>
      </c>
      <c r="AL8" s="95">
        <f>'C завтраками| Bed and breakfast'!AL8</f>
        <v>34800</v>
      </c>
      <c r="AM8" s="95">
        <f>'C завтраками| Bed and breakfast'!AM8</f>
        <v>34800</v>
      </c>
      <c r="AN8" s="95">
        <f>'C завтраками| Bed and breakfast'!AN8</f>
        <v>32300</v>
      </c>
      <c r="AO8" s="95">
        <f>'C завтраками| Bed and breakfast'!AO8</f>
        <v>34800</v>
      </c>
      <c r="AP8" s="95">
        <f>'C завтраками| Bed and breakfast'!AP8</f>
        <v>34800</v>
      </c>
      <c r="AQ8" s="95">
        <f>'C завтраками| Bed and breakfast'!AQ8</f>
        <v>43300</v>
      </c>
      <c r="AR8" s="95">
        <f>'C завтраками| Bed and breakfast'!AR8</f>
        <v>43300</v>
      </c>
      <c r="AS8" s="95">
        <f>'C завтраками| Bed and breakfast'!AS8</f>
        <v>43300</v>
      </c>
      <c r="AT8" s="95">
        <f>'C завтраками| Bed and breakfast'!AT8</f>
        <v>40300</v>
      </c>
      <c r="AU8" s="95">
        <f>'C завтраками| Bed and breakfast'!AU8</f>
        <v>34800</v>
      </c>
      <c r="AV8" s="95">
        <f>'C завтраками| Bed and breakfast'!AV8</f>
        <v>37300</v>
      </c>
      <c r="AW8" s="95">
        <f>'C завтраками| Bed and breakfast'!AW8</f>
        <v>37300</v>
      </c>
      <c r="AX8" s="95">
        <f>'C завтраками| Bed and breakfast'!AX8</f>
        <v>37300</v>
      </c>
      <c r="AY8" s="95">
        <f>'C завтраками| Bed and breakfast'!AY8</f>
        <v>28300</v>
      </c>
      <c r="AZ8" s="95">
        <f>'C завтраками| Bed and breakfast'!AZ8</f>
        <v>34800</v>
      </c>
      <c r="BA8" s="95">
        <f>'C завтраками| Bed and breakfast'!BA8</f>
        <v>34800</v>
      </c>
      <c r="BB8" s="95">
        <f>'C завтраками| Bed and breakfast'!BB8</f>
        <v>40300</v>
      </c>
      <c r="BC8" s="95">
        <f>'C завтраками| Bed and breakfast'!BC8</f>
        <v>43300</v>
      </c>
      <c r="BD8" s="95">
        <f>'C завтраками| Bed and breakfast'!BD8</f>
        <v>43300</v>
      </c>
      <c r="BE8" s="95">
        <f>'C завтраками| Bed and breakfast'!BE8</f>
        <v>43300</v>
      </c>
      <c r="BF8" s="95">
        <f>'C завтраками| Bed and breakfast'!BF8</f>
        <v>50300</v>
      </c>
      <c r="BG8" s="95">
        <f>'C завтраками| Bed and breakfast'!BG8</f>
        <v>50300</v>
      </c>
      <c r="BH8" s="95">
        <f>'C завтраками| Bed and breakfast'!BH8</f>
        <v>53800</v>
      </c>
      <c r="BI8" s="95">
        <f>'C завтраками| Bed and breakfast'!BI8</f>
        <v>53800</v>
      </c>
      <c r="BJ8" s="95">
        <f>'C завтраками| Bed and breakfast'!BJ8</f>
        <v>61800</v>
      </c>
      <c r="BK8" s="95">
        <f>'C завтраками| Bed and breakfast'!BK8</f>
        <v>61800</v>
      </c>
      <c r="BL8" s="95">
        <f>'C завтраками| Bed and breakfast'!BL8</f>
        <v>61800</v>
      </c>
      <c r="BM8" s="95">
        <f>'C завтраками| Bed and breakfast'!BM8</f>
        <v>57800</v>
      </c>
      <c r="BN8" s="95">
        <f>'C завтраками| Bed and breakfast'!BN8</f>
        <v>53800</v>
      </c>
      <c r="BO8" s="95">
        <f>'C завтраками| Bed and breakfast'!BO8</f>
        <v>46800</v>
      </c>
      <c r="BP8" s="95">
        <f>'C завтраками| Bed and breakfast'!BP8</f>
        <v>46800</v>
      </c>
      <c r="BQ8" s="95">
        <f>'C завтраками| Bed and breakfast'!BQ8</f>
        <v>43300</v>
      </c>
      <c r="BR8" s="95">
        <f>'C завтраками| Bed and breakfast'!BR8</f>
        <v>34800</v>
      </c>
      <c r="BS8" s="95">
        <f>'C завтраками| Bed and breakfast'!BS8</f>
        <v>34800</v>
      </c>
      <c r="BT8" s="95">
        <f>'C завтраками| Bed and breakfast'!BT8</f>
        <v>32300</v>
      </c>
      <c r="BU8" s="95">
        <f>'C завтраками| Bed and breakfast'!BU8</f>
        <v>28300</v>
      </c>
      <c r="BV8" s="95">
        <f>'C завтраками| Bed and breakfast'!BV8</f>
        <v>28300</v>
      </c>
      <c r="BW8" s="95">
        <f>'C завтраками| Bed and breakfast'!BW8</f>
        <v>28300</v>
      </c>
      <c r="BX8" s="95">
        <f>'C завтраками| Bed and breakfast'!BX8</f>
        <v>23300</v>
      </c>
      <c r="BY8" s="95">
        <f>'C завтраками| Bed and breakfast'!BY8</f>
        <v>23300</v>
      </c>
      <c r="BZ8" s="95">
        <f>'C завтраками| Bed and breakfast'!BZ8</f>
        <v>23300</v>
      </c>
      <c r="CA8" s="95">
        <f>'C завтраками| Bed and breakfast'!CA8</f>
        <v>23300</v>
      </c>
      <c r="CB8" s="95">
        <f>'C завтраками| Bed and breakfast'!CB8</f>
        <v>23300</v>
      </c>
      <c r="CC8" s="95">
        <f>'C завтраками| Bed and breakfast'!CC8</f>
        <v>23300</v>
      </c>
      <c r="CD8" s="95">
        <f>'C завтраками| Bed and breakfast'!CD8</f>
        <v>23300</v>
      </c>
      <c r="CE8" s="95">
        <f>'C завтраками| Bed and breakfast'!CE8</f>
        <v>23300</v>
      </c>
      <c r="CF8" s="95">
        <f>'C завтраками| Bed and breakfast'!CF8</f>
        <v>23300</v>
      </c>
      <c r="CG8" s="95">
        <f>'C завтраками| Bed and breakfast'!CG8</f>
        <v>23300</v>
      </c>
      <c r="CH8" s="95">
        <f>'C завтраками| Bed and breakfast'!CH8</f>
        <v>23300</v>
      </c>
      <c r="CI8" s="95">
        <f>'C завтраками| Bed and breakfast'!CI8</f>
        <v>23300</v>
      </c>
      <c r="CJ8" s="95">
        <f>'C завтраками| Bed and breakfast'!CJ8</f>
        <v>23300</v>
      </c>
      <c r="CK8" s="95">
        <f>'C завтраками| Bed and breakfast'!CK8</f>
        <v>23300</v>
      </c>
      <c r="CL8" s="95">
        <f>'C завтраками| Bed and breakfast'!CL8</f>
        <v>23300</v>
      </c>
      <c r="CM8" s="95">
        <f>'C завтраками| Bed and breakfast'!CM8</f>
        <v>23300</v>
      </c>
      <c r="CN8" s="95">
        <f>'C завтраками| Bed and breakfast'!CN8</f>
        <v>23300</v>
      </c>
      <c r="CO8" s="95">
        <f>'C завтраками| Bed and breakfast'!CO8</f>
        <v>23300</v>
      </c>
      <c r="CP8" s="95">
        <f>'C завтраками| Bed and breakfast'!CP8</f>
        <v>23300</v>
      </c>
      <c r="CQ8" s="95">
        <f>'C завтраками| Bed and breakfast'!CQ8</f>
        <v>23300</v>
      </c>
      <c r="CR8" s="95">
        <f>'C завтраками| Bed and breakfast'!CR8</f>
        <v>23300</v>
      </c>
      <c r="CS8" s="95">
        <f>'C завтраками| Bed and breakfast'!CS8</f>
        <v>23300</v>
      </c>
      <c r="CT8" s="95">
        <f>'C завтраками| Bed and breakfast'!CT8</f>
        <v>23300</v>
      </c>
      <c r="CU8" s="95">
        <f>'C завтраками| Bed and breakfast'!CU8</f>
        <v>15300</v>
      </c>
      <c r="CV8" s="95">
        <f>'C завтраками| Bed and breakfast'!CV8</f>
        <v>15300</v>
      </c>
      <c r="CW8" s="95">
        <f>'C завтраками| Bed and breakfast'!CW8</f>
        <v>16000</v>
      </c>
      <c r="CX8" s="95">
        <f>'C завтраками| Bed and breakfast'!CX8</f>
        <v>16000</v>
      </c>
      <c r="CY8" s="95">
        <f>'C завтраками| Bed and breakfast'!CY8</f>
        <v>15300</v>
      </c>
      <c r="CZ8" s="95">
        <f>'C завтраками| Bed and breakfast'!CZ8</f>
        <v>15300</v>
      </c>
      <c r="DA8" s="95">
        <f>'C завтраками| Bed and breakfast'!DA8</f>
        <v>15300</v>
      </c>
      <c r="DB8" s="95">
        <f>'C завтраками| Bed and breakfast'!DB8</f>
        <v>15300</v>
      </c>
      <c r="DC8" s="95">
        <f>'C завтраками| Bed and breakfast'!DC8</f>
        <v>15300</v>
      </c>
      <c r="DD8" s="95">
        <f>'C завтраками| Bed and breakfast'!DD8</f>
        <v>16000</v>
      </c>
      <c r="DE8" s="95">
        <f>'C завтраками| Bed and breakfast'!DE8</f>
        <v>16000</v>
      </c>
      <c r="DF8" s="95">
        <f>'C завтраками| Bed and breakfast'!DF8</f>
        <v>15300</v>
      </c>
      <c r="DG8" s="95">
        <f>'C завтраками| Bed and breakfast'!DG8</f>
        <v>15300</v>
      </c>
      <c r="DH8" s="95">
        <f>'C завтраками| Bed and breakfast'!DH8</f>
        <v>15300</v>
      </c>
      <c r="DI8" s="95">
        <f>'C завтраками| Bed and breakfast'!DI8</f>
        <v>13600</v>
      </c>
      <c r="DJ8" s="95">
        <f>'C завтраками| Bed and breakfast'!DJ8</f>
        <v>13600</v>
      </c>
      <c r="DK8" s="95">
        <f>'C завтраками| Bed and breakfast'!DK8</f>
        <v>14100</v>
      </c>
      <c r="DL8" s="95">
        <f>'C завтраками| Bed and breakfast'!DL8</f>
        <v>14100</v>
      </c>
      <c r="DM8" s="95">
        <f>'C завтраками| Bed and breakfast'!DM8</f>
        <v>13600</v>
      </c>
      <c r="DN8" s="95">
        <f>'C завтраками| Bed and breakfast'!DN8</f>
        <v>13600</v>
      </c>
      <c r="DO8" s="95">
        <f>'C завтраками| Bed and breakfast'!DO8</f>
        <v>13600</v>
      </c>
      <c r="DP8" s="95">
        <f>'C завтраками| Bed and breakfast'!DP8</f>
        <v>13600</v>
      </c>
      <c r="DQ8" s="95">
        <f>'C завтраками| Bed and breakfast'!DQ8</f>
        <v>13600</v>
      </c>
      <c r="DR8" s="95">
        <f>'C завтраками| Bed and breakfast'!DR8</f>
        <v>14100</v>
      </c>
      <c r="DS8" s="95">
        <f>'C завтраками| Bed and breakfast'!DS8</f>
        <v>14100</v>
      </c>
      <c r="DT8" s="95">
        <f>'C завтраками| Bed and breakfast'!DT8</f>
        <v>13600</v>
      </c>
      <c r="DU8" s="95">
        <f>'C завтраками| Bed and breakfast'!DU8</f>
        <v>13600</v>
      </c>
      <c r="DV8" s="95">
        <f>'C завтраками| Bed and breakfast'!DV8</f>
        <v>13600</v>
      </c>
      <c r="DW8" s="95">
        <f>'C завтраками| Bed and breakfast'!DW8</f>
        <v>13600</v>
      </c>
      <c r="DX8" s="95">
        <f>'C завтраками| Bed and breakfast'!DX8</f>
        <v>15300</v>
      </c>
    </row>
    <row r="9" spans="1:128" s="165" customFormat="1" ht="10.35" customHeight="1">
      <c r="A9" s="39" t="s">
        <v>5</v>
      </c>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row>
    <row r="10" spans="1:128" s="165" customFormat="1" ht="10.35" customHeight="1">
      <c r="A10" s="40">
        <v>1</v>
      </c>
      <c r="B10" s="95">
        <f>'C завтраками| Bed and breakfast'!B10</f>
        <v>18750</v>
      </c>
      <c r="C10" s="95">
        <f>'C завтраками| Bed and breakfast'!C10</f>
        <v>18750</v>
      </c>
      <c r="D10" s="95">
        <f>'C завтраками| Bed and breakfast'!D10</f>
        <v>20350</v>
      </c>
      <c r="E10" s="95">
        <f>'C завтраками| Bed and breakfast'!E10</f>
        <v>23850</v>
      </c>
      <c r="F10" s="95">
        <f>'C завтраками| Bed and breakfast'!F10</f>
        <v>57850</v>
      </c>
      <c r="G10" s="95">
        <f>'C завтраками| Bed and breakfast'!G10</f>
        <v>57850</v>
      </c>
      <c r="H10" s="95">
        <f>'C завтраками| Bed and breakfast'!H10</f>
        <v>57850</v>
      </c>
      <c r="I10" s="95">
        <f>'C завтраками| Bed and breakfast'!I10</f>
        <v>62850</v>
      </c>
      <c r="J10" s="95">
        <f>'C завтраками| Bed and breakfast'!J10</f>
        <v>62850</v>
      </c>
      <c r="K10" s="95">
        <f>'C завтраками| Bed and breakfast'!K10</f>
        <v>72850</v>
      </c>
      <c r="L10" s="95">
        <f>'C завтраками| Bed and breakfast'!L10</f>
        <v>72850</v>
      </c>
      <c r="M10" s="95">
        <f>'C завтраками| Bed and breakfast'!M10</f>
        <v>62850</v>
      </c>
      <c r="N10" s="95">
        <f>'C завтраками| Bed and breakfast'!N10</f>
        <v>57850</v>
      </c>
      <c r="O10" s="95">
        <f>'C завтраками| Bed and breakfast'!O10</f>
        <v>57850</v>
      </c>
      <c r="P10" s="95">
        <f>'C завтраками| Bed and breakfast'!P10</f>
        <v>36150</v>
      </c>
      <c r="Q10" s="95">
        <f>'C завтраками| Bed and breakfast'!Q10</f>
        <v>36150</v>
      </c>
      <c r="R10" s="95">
        <f>'C завтраками| Bed and breakfast'!R10</f>
        <v>25650</v>
      </c>
      <c r="S10" s="95">
        <f>'C завтраками| Bed and breakfast'!S10</f>
        <v>33150</v>
      </c>
      <c r="T10" s="95">
        <f>'C завтраками| Bed and breakfast'!T10</f>
        <v>33150</v>
      </c>
      <c r="U10" s="95">
        <f>'C завтраками| Bed and breakfast'!U10</f>
        <v>28150</v>
      </c>
      <c r="V10" s="95">
        <f>'C завтраками| Bed and breakfast'!V10</f>
        <v>28150</v>
      </c>
      <c r="W10" s="95">
        <f>'C завтраками| Bed and breakfast'!W10</f>
        <v>25650</v>
      </c>
      <c r="X10" s="95">
        <f>'C завтраками| Bed and breakfast'!X10</f>
        <v>25650</v>
      </c>
      <c r="Y10" s="95">
        <f>'C завтраками| Bed and breakfast'!Y10</f>
        <v>23650</v>
      </c>
      <c r="Z10" s="95">
        <f>'C завтраками| Bed and breakfast'!Z10</f>
        <v>23650</v>
      </c>
      <c r="AA10" s="95">
        <f>'C завтраками| Bed and breakfast'!AA10</f>
        <v>23650</v>
      </c>
      <c r="AB10" s="95">
        <f>'C завтраками| Bed and breakfast'!AB10</f>
        <v>23650</v>
      </c>
      <c r="AC10" s="95">
        <f>'C завтраками| Bed and breakfast'!AC10</f>
        <v>23650</v>
      </c>
      <c r="AD10" s="95">
        <f>'C завтраками| Bed and breakfast'!AD10</f>
        <v>23650</v>
      </c>
      <c r="AE10" s="95">
        <f>'C завтраками| Bed and breakfast'!AE10</f>
        <v>23650</v>
      </c>
      <c r="AF10" s="95">
        <f>'C завтраками| Bed and breakfast'!AF10</f>
        <v>25650</v>
      </c>
      <c r="AG10" s="95">
        <f>'C завтраками| Bed and breakfast'!AG10</f>
        <v>28150</v>
      </c>
      <c r="AH10" s="95">
        <f>'C завтраками| Bed and breakfast'!AH10</f>
        <v>28150</v>
      </c>
      <c r="AI10" s="95">
        <f>'C завтраками| Bed and breakfast'!AI10</f>
        <v>33150</v>
      </c>
      <c r="AJ10" s="95">
        <f>'C завтраками| Bed and breakfast'!AJ10</f>
        <v>33150</v>
      </c>
      <c r="AK10" s="95">
        <f>'C завтраками| Bed and breakfast'!AK10</f>
        <v>33150</v>
      </c>
      <c r="AL10" s="95">
        <f>'C завтраками| Bed and breakfast'!AL10</f>
        <v>33150</v>
      </c>
      <c r="AM10" s="95">
        <f>'C завтраками| Bed and breakfast'!AM10</f>
        <v>33150</v>
      </c>
      <c r="AN10" s="95">
        <f>'C завтраками| Bed and breakfast'!AN10</f>
        <v>30650</v>
      </c>
      <c r="AO10" s="95">
        <f>'C завтраками| Bed and breakfast'!AO10</f>
        <v>33150</v>
      </c>
      <c r="AP10" s="95">
        <f>'C завтраками| Bed and breakfast'!AP10</f>
        <v>33150</v>
      </c>
      <c r="AQ10" s="95">
        <f>'C завтраками| Bed and breakfast'!AQ10</f>
        <v>41650</v>
      </c>
      <c r="AR10" s="95">
        <f>'C завтраками| Bed and breakfast'!AR10</f>
        <v>41650</v>
      </c>
      <c r="AS10" s="95">
        <f>'C завтраками| Bed and breakfast'!AS10</f>
        <v>41650</v>
      </c>
      <c r="AT10" s="95">
        <f>'C завтраками| Bed and breakfast'!AT10</f>
        <v>38650</v>
      </c>
      <c r="AU10" s="95">
        <f>'C завтраками| Bed and breakfast'!AU10</f>
        <v>33150</v>
      </c>
      <c r="AV10" s="95">
        <f>'C завтраками| Bed and breakfast'!AV10</f>
        <v>35650</v>
      </c>
      <c r="AW10" s="95">
        <f>'C завтраками| Bed and breakfast'!AW10</f>
        <v>35650</v>
      </c>
      <c r="AX10" s="95">
        <f>'C завтраками| Bed and breakfast'!AX10</f>
        <v>35650</v>
      </c>
      <c r="AY10" s="95">
        <f>'C завтраками| Bed and breakfast'!AY10</f>
        <v>26650</v>
      </c>
      <c r="AZ10" s="95">
        <f>'C завтраками| Bed and breakfast'!AZ10</f>
        <v>33150</v>
      </c>
      <c r="BA10" s="95">
        <f>'C завтраками| Bed and breakfast'!BA10</f>
        <v>33150</v>
      </c>
      <c r="BB10" s="95">
        <f>'C завтраками| Bed and breakfast'!BB10</f>
        <v>38650</v>
      </c>
      <c r="BC10" s="95">
        <f>'C завтраками| Bed and breakfast'!BC10</f>
        <v>41650</v>
      </c>
      <c r="BD10" s="95">
        <f>'C завтраками| Bed and breakfast'!BD10</f>
        <v>41650</v>
      </c>
      <c r="BE10" s="95">
        <f>'C завтраками| Bed and breakfast'!BE10</f>
        <v>41650</v>
      </c>
      <c r="BF10" s="95">
        <f>'C завтраками| Bed and breakfast'!BF10</f>
        <v>48650</v>
      </c>
      <c r="BG10" s="95">
        <f>'C завтраками| Bed and breakfast'!BG10</f>
        <v>48650</v>
      </c>
      <c r="BH10" s="95">
        <f>'C завтраками| Bed and breakfast'!BH10</f>
        <v>52150</v>
      </c>
      <c r="BI10" s="95">
        <f>'C завтраками| Bed and breakfast'!BI10</f>
        <v>52150</v>
      </c>
      <c r="BJ10" s="95">
        <f>'C завтраками| Bed and breakfast'!BJ10</f>
        <v>60150</v>
      </c>
      <c r="BK10" s="95">
        <f>'C завтраками| Bed and breakfast'!BK10</f>
        <v>60150</v>
      </c>
      <c r="BL10" s="95">
        <f>'C завтраками| Bed and breakfast'!BL10</f>
        <v>60150</v>
      </c>
      <c r="BM10" s="95">
        <f>'C завтраками| Bed and breakfast'!BM10</f>
        <v>56150</v>
      </c>
      <c r="BN10" s="95">
        <f>'C завтраками| Bed and breakfast'!BN10</f>
        <v>52150</v>
      </c>
      <c r="BO10" s="95">
        <f>'C завтраками| Bed and breakfast'!BO10</f>
        <v>45150</v>
      </c>
      <c r="BP10" s="95">
        <f>'C завтраками| Bed and breakfast'!BP10</f>
        <v>45150</v>
      </c>
      <c r="BQ10" s="95">
        <f>'C завтраками| Bed and breakfast'!BQ10</f>
        <v>41650</v>
      </c>
      <c r="BR10" s="95">
        <f>'C завтраками| Bed and breakfast'!BR10</f>
        <v>33150</v>
      </c>
      <c r="BS10" s="95">
        <f>'C завтраками| Bed and breakfast'!BS10</f>
        <v>33150</v>
      </c>
      <c r="BT10" s="95">
        <f>'C завтраками| Bed and breakfast'!BT10</f>
        <v>30650</v>
      </c>
      <c r="BU10" s="95">
        <f>'C завтраками| Bed and breakfast'!BU10</f>
        <v>26650</v>
      </c>
      <c r="BV10" s="95">
        <f>'C завтраками| Bed and breakfast'!BV10</f>
        <v>26650</v>
      </c>
      <c r="BW10" s="95">
        <f>'C завтраками| Bed and breakfast'!BW10</f>
        <v>26650</v>
      </c>
      <c r="BX10" s="95">
        <f>'C завтраками| Bed and breakfast'!BX10</f>
        <v>21650</v>
      </c>
      <c r="BY10" s="95">
        <f>'C завтраками| Bed and breakfast'!BY10</f>
        <v>21650</v>
      </c>
      <c r="BZ10" s="95">
        <f>'C завтраками| Bed and breakfast'!BZ10</f>
        <v>21650</v>
      </c>
      <c r="CA10" s="95">
        <f>'C завтраками| Bed and breakfast'!CA10</f>
        <v>21650</v>
      </c>
      <c r="CB10" s="95">
        <f>'C завтраками| Bed and breakfast'!CB10</f>
        <v>21650</v>
      </c>
      <c r="CC10" s="95">
        <f>'C завтраками| Bed and breakfast'!CC10</f>
        <v>21650</v>
      </c>
      <c r="CD10" s="95">
        <f>'C завтраками| Bed and breakfast'!CD10</f>
        <v>21650</v>
      </c>
      <c r="CE10" s="95">
        <f>'C завтраками| Bed and breakfast'!CE10</f>
        <v>21650</v>
      </c>
      <c r="CF10" s="95">
        <f>'C завтраками| Bed and breakfast'!CF10</f>
        <v>21650</v>
      </c>
      <c r="CG10" s="95">
        <f>'C завтраками| Bed and breakfast'!CG10</f>
        <v>21650</v>
      </c>
      <c r="CH10" s="95">
        <f>'C завтраками| Bed and breakfast'!CH10</f>
        <v>21650</v>
      </c>
      <c r="CI10" s="95">
        <f>'C завтраками| Bed and breakfast'!CI10</f>
        <v>21650</v>
      </c>
      <c r="CJ10" s="95">
        <f>'C завтраками| Bed and breakfast'!CJ10</f>
        <v>21650</v>
      </c>
      <c r="CK10" s="95">
        <f>'C завтраками| Bed and breakfast'!CK10</f>
        <v>21650</v>
      </c>
      <c r="CL10" s="95">
        <f>'C завтраками| Bed and breakfast'!CL10</f>
        <v>21650</v>
      </c>
      <c r="CM10" s="95">
        <f>'C завтраками| Bed and breakfast'!CM10</f>
        <v>21650</v>
      </c>
      <c r="CN10" s="95">
        <f>'C завтраками| Bed and breakfast'!CN10</f>
        <v>21650</v>
      </c>
      <c r="CO10" s="95">
        <f>'C завтраками| Bed and breakfast'!CO10</f>
        <v>21650</v>
      </c>
      <c r="CP10" s="95">
        <f>'C завтраками| Bed and breakfast'!CP10</f>
        <v>21650</v>
      </c>
      <c r="CQ10" s="95">
        <f>'C завтраками| Bed and breakfast'!CQ10</f>
        <v>21650</v>
      </c>
      <c r="CR10" s="95">
        <f>'C завтраками| Bed and breakfast'!CR10</f>
        <v>21650</v>
      </c>
      <c r="CS10" s="95">
        <f>'C завтраками| Bed and breakfast'!CS10</f>
        <v>21650</v>
      </c>
      <c r="CT10" s="95">
        <f>'C завтраками| Bed and breakfast'!CT10</f>
        <v>21650</v>
      </c>
      <c r="CU10" s="95">
        <f>'C завтраками| Bed and breakfast'!CU10</f>
        <v>14100</v>
      </c>
      <c r="CV10" s="95">
        <f>'C завтраками| Bed and breakfast'!CV10</f>
        <v>14100</v>
      </c>
      <c r="CW10" s="95">
        <f>'C завтраками| Bed and breakfast'!CW10</f>
        <v>14800</v>
      </c>
      <c r="CX10" s="95">
        <f>'C завтраками| Bed and breakfast'!CX10</f>
        <v>14800</v>
      </c>
      <c r="CY10" s="95">
        <f>'C завтраками| Bed and breakfast'!CY10</f>
        <v>14100</v>
      </c>
      <c r="CZ10" s="95">
        <f>'C завтраками| Bed and breakfast'!CZ10</f>
        <v>14100</v>
      </c>
      <c r="DA10" s="95">
        <f>'C завтраками| Bed and breakfast'!DA10</f>
        <v>14100</v>
      </c>
      <c r="DB10" s="95">
        <f>'C завтраками| Bed and breakfast'!DB10</f>
        <v>14100</v>
      </c>
      <c r="DC10" s="95">
        <f>'C завтраками| Bed and breakfast'!DC10</f>
        <v>14100</v>
      </c>
      <c r="DD10" s="95">
        <f>'C завтраками| Bed and breakfast'!DD10</f>
        <v>14800</v>
      </c>
      <c r="DE10" s="95">
        <f>'C завтраками| Bed and breakfast'!DE10</f>
        <v>14800</v>
      </c>
      <c r="DF10" s="95">
        <f>'C завтраками| Bed and breakfast'!DF10</f>
        <v>14100</v>
      </c>
      <c r="DG10" s="95">
        <f>'C завтраками| Bed and breakfast'!DG10</f>
        <v>14100</v>
      </c>
      <c r="DH10" s="95">
        <f>'C завтраками| Bed and breakfast'!DH10</f>
        <v>14100</v>
      </c>
      <c r="DI10" s="95">
        <f>'C завтраками| Bed and breakfast'!DI10</f>
        <v>12400</v>
      </c>
      <c r="DJ10" s="95">
        <f>'C завтраками| Bed and breakfast'!DJ10</f>
        <v>12400</v>
      </c>
      <c r="DK10" s="95">
        <f>'C завтраками| Bed and breakfast'!DK10</f>
        <v>12900</v>
      </c>
      <c r="DL10" s="95">
        <f>'C завтраками| Bed and breakfast'!DL10</f>
        <v>12900</v>
      </c>
      <c r="DM10" s="95">
        <f>'C завтраками| Bed and breakfast'!DM10</f>
        <v>12400</v>
      </c>
      <c r="DN10" s="95">
        <f>'C завтраками| Bed and breakfast'!DN10</f>
        <v>12400</v>
      </c>
      <c r="DO10" s="95">
        <f>'C завтраками| Bed and breakfast'!DO10</f>
        <v>12400</v>
      </c>
      <c r="DP10" s="95">
        <f>'C завтраками| Bed and breakfast'!DP10</f>
        <v>12400</v>
      </c>
      <c r="DQ10" s="95">
        <f>'C завтраками| Bed and breakfast'!DQ10</f>
        <v>12400</v>
      </c>
      <c r="DR10" s="95">
        <f>'C завтраками| Bed and breakfast'!DR10</f>
        <v>12900</v>
      </c>
      <c r="DS10" s="95">
        <f>'C завтраками| Bed and breakfast'!DS10</f>
        <v>12900</v>
      </c>
      <c r="DT10" s="95">
        <f>'C завтраками| Bed and breakfast'!DT10</f>
        <v>12400</v>
      </c>
      <c r="DU10" s="95">
        <f>'C завтраками| Bed and breakfast'!DU10</f>
        <v>12400</v>
      </c>
      <c r="DV10" s="95">
        <f>'C завтраками| Bed and breakfast'!DV10</f>
        <v>12400</v>
      </c>
      <c r="DW10" s="95">
        <f>'C завтраками| Bed and breakfast'!DW10</f>
        <v>12400</v>
      </c>
      <c r="DX10" s="95">
        <f>'C завтраками| Bed and breakfast'!DX10</f>
        <v>14100</v>
      </c>
    </row>
    <row r="11" spans="1:128" s="165" customFormat="1" ht="10.35" customHeight="1">
      <c r="A11" s="40">
        <v>2</v>
      </c>
      <c r="B11" s="95">
        <f>'C завтраками| Bed and breakfast'!B11</f>
        <v>21000</v>
      </c>
      <c r="C11" s="95">
        <f>'C завтраками| Bed and breakfast'!C11</f>
        <v>21000</v>
      </c>
      <c r="D11" s="95">
        <f>'C завтраками| Bed and breakfast'!D11</f>
        <v>22600</v>
      </c>
      <c r="E11" s="95">
        <f>'C завтраками| Bed and breakfast'!E11</f>
        <v>26700</v>
      </c>
      <c r="F11" s="95">
        <f>'C завтраками| Bed and breakfast'!F11</f>
        <v>60700</v>
      </c>
      <c r="G11" s="95">
        <f>'C завтраками| Bed and breakfast'!G11</f>
        <v>60700</v>
      </c>
      <c r="H11" s="95">
        <f>'C завтраками| Bed and breakfast'!H11</f>
        <v>60700</v>
      </c>
      <c r="I11" s="95">
        <f>'C завтраками| Bed and breakfast'!I11</f>
        <v>65700</v>
      </c>
      <c r="J11" s="95">
        <f>'C завтраками| Bed and breakfast'!J11</f>
        <v>65700</v>
      </c>
      <c r="K11" s="95">
        <f>'C завтраками| Bed and breakfast'!K11</f>
        <v>75700</v>
      </c>
      <c r="L11" s="95">
        <f>'C завтраками| Bed and breakfast'!L11</f>
        <v>75700</v>
      </c>
      <c r="M11" s="95">
        <f>'C завтраками| Bed and breakfast'!M11</f>
        <v>65700</v>
      </c>
      <c r="N11" s="95">
        <f>'C завтраками| Bed and breakfast'!N11</f>
        <v>60700</v>
      </c>
      <c r="O11" s="95">
        <f>'C завтраками| Bed and breakfast'!O11</f>
        <v>60700</v>
      </c>
      <c r="P11" s="95">
        <f>'C завтраками| Bed and breakfast'!P11</f>
        <v>38800</v>
      </c>
      <c r="Q11" s="95">
        <f>'C завтраками| Bed and breakfast'!Q11</f>
        <v>38800</v>
      </c>
      <c r="R11" s="95">
        <f>'C завтраками| Bed and breakfast'!R11</f>
        <v>28300</v>
      </c>
      <c r="S11" s="95">
        <f>'C завтраками| Bed and breakfast'!S11</f>
        <v>35800</v>
      </c>
      <c r="T11" s="95">
        <f>'C завтраками| Bed and breakfast'!T11</f>
        <v>35800</v>
      </c>
      <c r="U11" s="95">
        <f>'C завтраками| Bed and breakfast'!U11</f>
        <v>30800</v>
      </c>
      <c r="V11" s="95">
        <f>'C завтраками| Bed and breakfast'!V11</f>
        <v>30800</v>
      </c>
      <c r="W11" s="95">
        <f>'C завтраками| Bed and breakfast'!W11</f>
        <v>28300</v>
      </c>
      <c r="X11" s="95">
        <f>'C завтраками| Bed and breakfast'!X11</f>
        <v>28300</v>
      </c>
      <c r="Y11" s="95">
        <f>'C завтраками| Bed and breakfast'!Y11</f>
        <v>26300</v>
      </c>
      <c r="Z11" s="95">
        <f>'C завтраками| Bed and breakfast'!Z11</f>
        <v>26300</v>
      </c>
      <c r="AA11" s="95">
        <f>'C завтраками| Bed and breakfast'!AA11</f>
        <v>26300</v>
      </c>
      <c r="AB11" s="95">
        <f>'C завтраками| Bed and breakfast'!AB11</f>
        <v>26300</v>
      </c>
      <c r="AC11" s="95">
        <f>'C завтраками| Bed and breakfast'!AC11</f>
        <v>26300</v>
      </c>
      <c r="AD11" s="95">
        <f>'C завтраками| Bed and breakfast'!AD11</f>
        <v>26300</v>
      </c>
      <c r="AE11" s="95">
        <f>'C завтраками| Bed and breakfast'!AE11</f>
        <v>26300</v>
      </c>
      <c r="AF11" s="95">
        <f>'C завтраками| Bed and breakfast'!AF11</f>
        <v>28300</v>
      </c>
      <c r="AG11" s="95">
        <f>'C завтраками| Bed and breakfast'!AG11</f>
        <v>30800</v>
      </c>
      <c r="AH11" s="95">
        <f>'C завтраками| Bed and breakfast'!AH11</f>
        <v>30800</v>
      </c>
      <c r="AI11" s="95">
        <f>'C завтраками| Bed and breakfast'!AI11</f>
        <v>35800</v>
      </c>
      <c r="AJ11" s="95">
        <f>'C завтраками| Bed and breakfast'!AJ11</f>
        <v>35800</v>
      </c>
      <c r="AK11" s="95">
        <f>'C завтраками| Bed and breakfast'!AK11</f>
        <v>35800</v>
      </c>
      <c r="AL11" s="95">
        <f>'C завтраками| Bed and breakfast'!AL11</f>
        <v>35800</v>
      </c>
      <c r="AM11" s="95">
        <f>'C завтраками| Bed and breakfast'!AM11</f>
        <v>35800</v>
      </c>
      <c r="AN11" s="95">
        <f>'C завтраками| Bed and breakfast'!AN11</f>
        <v>33300</v>
      </c>
      <c r="AO11" s="95">
        <f>'C завтраками| Bed and breakfast'!AO11</f>
        <v>35800</v>
      </c>
      <c r="AP11" s="95">
        <f>'C завтраками| Bed and breakfast'!AP11</f>
        <v>35800</v>
      </c>
      <c r="AQ11" s="95">
        <f>'C завтраками| Bed and breakfast'!AQ11</f>
        <v>44300</v>
      </c>
      <c r="AR11" s="95">
        <f>'C завтраками| Bed and breakfast'!AR11</f>
        <v>44300</v>
      </c>
      <c r="AS11" s="95">
        <f>'C завтраками| Bed and breakfast'!AS11</f>
        <v>44300</v>
      </c>
      <c r="AT11" s="95">
        <f>'C завтраками| Bed and breakfast'!AT11</f>
        <v>41300</v>
      </c>
      <c r="AU11" s="95">
        <f>'C завтраками| Bed and breakfast'!AU11</f>
        <v>35800</v>
      </c>
      <c r="AV11" s="95">
        <f>'C завтраками| Bed and breakfast'!AV11</f>
        <v>38300</v>
      </c>
      <c r="AW11" s="95">
        <f>'C завтраками| Bed and breakfast'!AW11</f>
        <v>38300</v>
      </c>
      <c r="AX11" s="95">
        <f>'C завтраками| Bed and breakfast'!AX11</f>
        <v>38300</v>
      </c>
      <c r="AY11" s="95">
        <f>'C завтраками| Bed and breakfast'!AY11</f>
        <v>29300</v>
      </c>
      <c r="AZ11" s="95">
        <f>'C завтраками| Bed and breakfast'!AZ11</f>
        <v>35800</v>
      </c>
      <c r="BA11" s="95">
        <f>'C завтраками| Bed and breakfast'!BA11</f>
        <v>35800</v>
      </c>
      <c r="BB11" s="95">
        <f>'C завтраками| Bed and breakfast'!BB11</f>
        <v>41300</v>
      </c>
      <c r="BC11" s="95">
        <f>'C завтраками| Bed and breakfast'!BC11</f>
        <v>44300</v>
      </c>
      <c r="BD11" s="95">
        <f>'C завтраками| Bed and breakfast'!BD11</f>
        <v>44300</v>
      </c>
      <c r="BE11" s="95">
        <f>'C завтраками| Bed and breakfast'!BE11</f>
        <v>44300</v>
      </c>
      <c r="BF11" s="95">
        <f>'C завтраками| Bed and breakfast'!BF11</f>
        <v>51300</v>
      </c>
      <c r="BG11" s="95">
        <f>'C завтраками| Bed and breakfast'!BG11</f>
        <v>51300</v>
      </c>
      <c r="BH11" s="95">
        <f>'C завтраками| Bed and breakfast'!BH11</f>
        <v>54800</v>
      </c>
      <c r="BI11" s="95">
        <f>'C завтраками| Bed and breakfast'!BI11</f>
        <v>54800</v>
      </c>
      <c r="BJ11" s="95">
        <f>'C завтраками| Bed and breakfast'!BJ11</f>
        <v>62800</v>
      </c>
      <c r="BK11" s="95">
        <f>'C завтраками| Bed and breakfast'!BK11</f>
        <v>62800</v>
      </c>
      <c r="BL11" s="95">
        <f>'C завтраками| Bed and breakfast'!BL11</f>
        <v>62800</v>
      </c>
      <c r="BM11" s="95">
        <f>'C завтраками| Bed and breakfast'!BM11</f>
        <v>58800</v>
      </c>
      <c r="BN11" s="95">
        <f>'C завтраками| Bed and breakfast'!BN11</f>
        <v>54800</v>
      </c>
      <c r="BO11" s="95">
        <f>'C завтраками| Bed and breakfast'!BO11</f>
        <v>47800</v>
      </c>
      <c r="BP11" s="95">
        <f>'C завтраками| Bed and breakfast'!BP11</f>
        <v>47800</v>
      </c>
      <c r="BQ11" s="95">
        <f>'C завтраками| Bed and breakfast'!BQ11</f>
        <v>44300</v>
      </c>
      <c r="BR11" s="95">
        <f>'C завтраками| Bed and breakfast'!BR11</f>
        <v>35800</v>
      </c>
      <c r="BS11" s="95">
        <f>'C завтраками| Bed and breakfast'!BS11</f>
        <v>35800</v>
      </c>
      <c r="BT11" s="95">
        <f>'C завтраками| Bed and breakfast'!BT11</f>
        <v>33300</v>
      </c>
      <c r="BU11" s="95">
        <f>'C завтраками| Bed and breakfast'!BU11</f>
        <v>29300</v>
      </c>
      <c r="BV11" s="95">
        <f>'C завтраками| Bed and breakfast'!BV11</f>
        <v>29300</v>
      </c>
      <c r="BW11" s="95">
        <f>'C завтраками| Bed and breakfast'!BW11</f>
        <v>29300</v>
      </c>
      <c r="BX11" s="95">
        <f>'C завтраками| Bed and breakfast'!BX11</f>
        <v>24300</v>
      </c>
      <c r="BY11" s="95">
        <f>'C завтраками| Bed and breakfast'!BY11</f>
        <v>24300</v>
      </c>
      <c r="BZ11" s="95">
        <f>'C завтраками| Bed and breakfast'!BZ11</f>
        <v>24300</v>
      </c>
      <c r="CA11" s="95">
        <f>'C завтраками| Bed and breakfast'!CA11</f>
        <v>24300</v>
      </c>
      <c r="CB11" s="95">
        <f>'C завтраками| Bed and breakfast'!CB11</f>
        <v>24300</v>
      </c>
      <c r="CC11" s="95">
        <f>'C завтраками| Bed and breakfast'!CC11</f>
        <v>24300</v>
      </c>
      <c r="CD11" s="95">
        <f>'C завтраками| Bed and breakfast'!CD11</f>
        <v>24300</v>
      </c>
      <c r="CE11" s="95">
        <f>'C завтраками| Bed and breakfast'!CE11</f>
        <v>24300</v>
      </c>
      <c r="CF11" s="95">
        <f>'C завтраками| Bed and breakfast'!CF11</f>
        <v>24300</v>
      </c>
      <c r="CG11" s="95">
        <f>'C завтраками| Bed and breakfast'!CG11</f>
        <v>24300</v>
      </c>
      <c r="CH11" s="95">
        <f>'C завтраками| Bed and breakfast'!CH11</f>
        <v>24300</v>
      </c>
      <c r="CI11" s="95">
        <f>'C завтраками| Bed and breakfast'!CI11</f>
        <v>24300</v>
      </c>
      <c r="CJ11" s="95">
        <f>'C завтраками| Bed and breakfast'!CJ11</f>
        <v>24300</v>
      </c>
      <c r="CK11" s="95">
        <f>'C завтраками| Bed and breakfast'!CK11</f>
        <v>24300</v>
      </c>
      <c r="CL11" s="95">
        <f>'C завтраками| Bed and breakfast'!CL11</f>
        <v>24300</v>
      </c>
      <c r="CM11" s="95">
        <f>'C завтраками| Bed and breakfast'!CM11</f>
        <v>24300</v>
      </c>
      <c r="CN11" s="95">
        <f>'C завтраками| Bed and breakfast'!CN11</f>
        <v>24300</v>
      </c>
      <c r="CO11" s="95">
        <f>'C завтраками| Bed and breakfast'!CO11</f>
        <v>24300</v>
      </c>
      <c r="CP11" s="95">
        <f>'C завтраками| Bed and breakfast'!CP11</f>
        <v>24300</v>
      </c>
      <c r="CQ11" s="95">
        <f>'C завтраками| Bed and breakfast'!CQ11</f>
        <v>24300</v>
      </c>
      <c r="CR11" s="95">
        <f>'C завтраками| Bed and breakfast'!CR11</f>
        <v>24300</v>
      </c>
      <c r="CS11" s="95">
        <f>'C завтраками| Bed and breakfast'!CS11</f>
        <v>24300</v>
      </c>
      <c r="CT11" s="95">
        <f>'C завтраками| Bed and breakfast'!CT11</f>
        <v>24300</v>
      </c>
      <c r="CU11" s="95">
        <f>'C завтраками| Bed and breakfast'!CU11</f>
        <v>16300</v>
      </c>
      <c r="CV11" s="95">
        <f>'C завтраками| Bed and breakfast'!CV11</f>
        <v>16300</v>
      </c>
      <c r="CW11" s="95">
        <f>'C завтраками| Bed and breakfast'!CW11</f>
        <v>17000</v>
      </c>
      <c r="CX11" s="95">
        <f>'C завтраками| Bed and breakfast'!CX11</f>
        <v>17000</v>
      </c>
      <c r="CY11" s="95">
        <f>'C завтраками| Bed and breakfast'!CY11</f>
        <v>16300</v>
      </c>
      <c r="CZ11" s="95">
        <f>'C завтраками| Bed and breakfast'!CZ11</f>
        <v>16300</v>
      </c>
      <c r="DA11" s="95">
        <f>'C завтраками| Bed and breakfast'!DA11</f>
        <v>16300</v>
      </c>
      <c r="DB11" s="95">
        <f>'C завтраками| Bed and breakfast'!DB11</f>
        <v>16300</v>
      </c>
      <c r="DC11" s="95">
        <f>'C завтраками| Bed and breakfast'!DC11</f>
        <v>16300</v>
      </c>
      <c r="DD11" s="95">
        <f>'C завтраками| Bed and breakfast'!DD11</f>
        <v>17000</v>
      </c>
      <c r="DE11" s="95">
        <f>'C завтраками| Bed and breakfast'!DE11</f>
        <v>17000</v>
      </c>
      <c r="DF11" s="95">
        <f>'C завтраками| Bed and breakfast'!DF11</f>
        <v>16300</v>
      </c>
      <c r="DG11" s="95">
        <f>'C завтраками| Bed and breakfast'!DG11</f>
        <v>16300</v>
      </c>
      <c r="DH11" s="95">
        <f>'C завтраками| Bed and breakfast'!DH11</f>
        <v>16300</v>
      </c>
      <c r="DI11" s="95">
        <f>'C завтраками| Bed and breakfast'!DI11</f>
        <v>14600</v>
      </c>
      <c r="DJ11" s="95">
        <f>'C завтраками| Bed and breakfast'!DJ11</f>
        <v>14600</v>
      </c>
      <c r="DK11" s="95">
        <f>'C завтраками| Bed and breakfast'!DK11</f>
        <v>15100</v>
      </c>
      <c r="DL11" s="95">
        <f>'C завтраками| Bed and breakfast'!DL11</f>
        <v>15100</v>
      </c>
      <c r="DM11" s="95">
        <f>'C завтраками| Bed and breakfast'!DM11</f>
        <v>14600</v>
      </c>
      <c r="DN11" s="95">
        <f>'C завтраками| Bed and breakfast'!DN11</f>
        <v>14600</v>
      </c>
      <c r="DO11" s="95">
        <f>'C завтраками| Bed and breakfast'!DO11</f>
        <v>14600</v>
      </c>
      <c r="DP11" s="95">
        <f>'C завтраками| Bed and breakfast'!DP11</f>
        <v>14600</v>
      </c>
      <c r="DQ11" s="95">
        <f>'C завтраками| Bed and breakfast'!DQ11</f>
        <v>14600</v>
      </c>
      <c r="DR11" s="95">
        <f>'C завтраками| Bed and breakfast'!DR11</f>
        <v>15100</v>
      </c>
      <c r="DS11" s="95">
        <f>'C завтраками| Bed and breakfast'!DS11</f>
        <v>15100</v>
      </c>
      <c r="DT11" s="95">
        <f>'C завтраками| Bed and breakfast'!DT11</f>
        <v>14600</v>
      </c>
      <c r="DU11" s="95">
        <f>'C завтраками| Bed and breakfast'!DU11</f>
        <v>14600</v>
      </c>
      <c r="DV11" s="95">
        <f>'C завтраками| Bed and breakfast'!DV11</f>
        <v>14600</v>
      </c>
      <c r="DW11" s="95">
        <f>'C завтраками| Bed and breakfast'!DW11</f>
        <v>14600</v>
      </c>
      <c r="DX11" s="95">
        <f>'C завтраками| Bed and breakfast'!DX11</f>
        <v>16300</v>
      </c>
    </row>
    <row r="12" spans="1:128" s="165" customFormat="1" ht="10.35" customHeight="1">
      <c r="A12" s="39" t="s">
        <v>6</v>
      </c>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5"/>
      <c r="AY12" s="95"/>
      <c r="AZ12" s="95"/>
      <c r="BA12" s="95"/>
      <c r="BB12" s="95"/>
      <c r="BC12" s="95"/>
      <c r="BD12" s="95"/>
      <c r="BE12" s="95"/>
      <c r="BF12" s="95"/>
      <c r="BG12" s="95"/>
      <c r="BH12" s="95"/>
      <c r="BI12" s="95"/>
      <c r="BJ12" s="95"/>
      <c r="BK12" s="95"/>
      <c r="BL12" s="95"/>
      <c r="BM12" s="95"/>
      <c r="BN12" s="95"/>
      <c r="BO12" s="95"/>
      <c r="BP12" s="95"/>
      <c r="BQ12" s="95"/>
      <c r="BR12" s="95"/>
      <c r="BS12" s="95"/>
      <c r="BT12" s="95"/>
      <c r="BU12" s="95"/>
      <c r="BV12" s="95"/>
      <c r="BW12" s="95"/>
      <c r="BX12" s="95"/>
      <c r="BY12" s="95"/>
      <c r="BZ12" s="95"/>
      <c r="CA12" s="95"/>
      <c r="CB12" s="95"/>
      <c r="CC12" s="95"/>
      <c r="CD12" s="95"/>
      <c r="CE12" s="95"/>
      <c r="CF12" s="95"/>
      <c r="CG12" s="95"/>
      <c r="CH12" s="95"/>
      <c r="CI12" s="95"/>
      <c r="CJ12" s="95"/>
      <c r="CK12" s="95"/>
      <c r="CL12" s="95"/>
      <c r="CM12" s="95"/>
      <c r="CN12" s="95"/>
      <c r="CO12" s="95"/>
      <c r="CP12" s="95"/>
      <c r="CQ12" s="95"/>
      <c r="CR12" s="95"/>
      <c r="CS12" s="95"/>
      <c r="CT12" s="95"/>
      <c r="CU12" s="95"/>
      <c r="CV12" s="95"/>
      <c r="CW12" s="95"/>
      <c r="CX12" s="95"/>
      <c r="CY12" s="95"/>
      <c r="CZ12" s="95"/>
      <c r="DA12" s="95"/>
      <c r="DB12" s="95"/>
      <c r="DC12" s="95"/>
      <c r="DD12" s="95"/>
      <c r="DE12" s="95"/>
      <c r="DF12" s="95"/>
      <c r="DG12" s="95"/>
      <c r="DH12" s="95"/>
      <c r="DI12" s="95"/>
      <c r="DJ12" s="95"/>
      <c r="DK12" s="95"/>
      <c r="DL12" s="95"/>
      <c r="DM12" s="95"/>
      <c r="DN12" s="95"/>
      <c r="DO12" s="95"/>
      <c r="DP12" s="95"/>
      <c r="DQ12" s="95"/>
      <c r="DR12" s="95"/>
      <c r="DS12" s="95"/>
      <c r="DT12" s="95"/>
      <c r="DU12" s="95"/>
      <c r="DV12" s="95"/>
      <c r="DW12" s="95"/>
      <c r="DX12" s="95"/>
    </row>
    <row r="13" spans="1:128" s="165" customFormat="1" ht="10.35" customHeight="1">
      <c r="A13" s="40">
        <v>1</v>
      </c>
      <c r="B13" s="95">
        <f>'C завтраками| Bed and breakfast'!B13</f>
        <v>19750</v>
      </c>
      <c r="C13" s="95">
        <f>'C завтраками| Bed and breakfast'!C13</f>
        <v>19750</v>
      </c>
      <c r="D13" s="95">
        <f>'C завтраками| Bed and breakfast'!D13</f>
        <v>21350</v>
      </c>
      <c r="E13" s="95">
        <f>'C завтраками| Bed and breakfast'!E13</f>
        <v>24850</v>
      </c>
      <c r="F13" s="95">
        <f>'C завтраками| Bed and breakfast'!F13</f>
        <v>58850</v>
      </c>
      <c r="G13" s="95">
        <f>'C завтраками| Bed and breakfast'!G13</f>
        <v>58850</v>
      </c>
      <c r="H13" s="95">
        <f>'C завтраками| Bed and breakfast'!H13</f>
        <v>58850</v>
      </c>
      <c r="I13" s="95">
        <f>'C завтраками| Bed and breakfast'!I13</f>
        <v>63850</v>
      </c>
      <c r="J13" s="95">
        <f>'C завтраками| Bed and breakfast'!J13</f>
        <v>63850</v>
      </c>
      <c r="K13" s="95">
        <f>'C завтраками| Bed and breakfast'!K13</f>
        <v>73850</v>
      </c>
      <c r="L13" s="95">
        <f>'C завтраками| Bed and breakfast'!L13</f>
        <v>73850</v>
      </c>
      <c r="M13" s="95">
        <f>'C завтраками| Bed and breakfast'!M13</f>
        <v>63850</v>
      </c>
      <c r="N13" s="95">
        <f>'C завтраками| Bed and breakfast'!N13</f>
        <v>58850</v>
      </c>
      <c r="O13" s="95">
        <f>'C завтраками| Bed and breakfast'!O13</f>
        <v>58850</v>
      </c>
      <c r="P13" s="95">
        <f>'C завтраками| Bed and breakfast'!P13</f>
        <v>37150</v>
      </c>
      <c r="Q13" s="95">
        <f>'C завтраками| Bed and breakfast'!Q13</f>
        <v>37150</v>
      </c>
      <c r="R13" s="95">
        <f>'C завтраками| Bed and breakfast'!R13</f>
        <v>26650</v>
      </c>
      <c r="S13" s="95">
        <f>'C завтраками| Bed and breakfast'!S13</f>
        <v>34150</v>
      </c>
      <c r="T13" s="95">
        <f>'C завтраками| Bed and breakfast'!T13</f>
        <v>34150</v>
      </c>
      <c r="U13" s="95">
        <f>'C завтраками| Bed and breakfast'!U13</f>
        <v>29150</v>
      </c>
      <c r="V13" s="95">
        <f>'C завтраками| Bed and breakfast'!V13</f>
        <v>29150</v>
      </c>
      <c r="W13" s="95">
        <f>'C завтраками| Bed and breakfast'!W13</f>
        <v>26650</v>
      </c>
      <c r="X13" s="95">
        <f>'C завтраками| Bed and breakfast'!X13</f>
        <v>26650</v>
      </c>
      <c r="Y13" s="95">
        <f>'C завтраками| Bed and breakfast'!Y13</f>
        <v>24650</v>
      </c>
      <c r="Z13" s="95">
        <f>'C завтраками| Bed and breakfast'!Z13</f>
        <v>24650</v>
      </c>
      <c r="AA13" s="95">
        <f>'C завтраками| Bed and breakfast'!AA13</f>
        <v>24650</v>
      </c>
      <c r="AB13" s="95">
        <f>'C завтраками| Bed and breakfast'!AB13</f>
        <v>24650</v>
      </c>
      <c r="AC13" s="95">
        <f>'C завтраками| Bed and breakfast'!AC13</f>
        <v>24650</v>
      </c>
      <c r="AD13" s="95">
        <f>'C завтраками| Bed and breakfast'!AD13</f>
        <v>24650</v>
      </c>
      <c r="AE13" s="95">
        <f>'C завтраками| Bed and breakfast'!AE13</f>
        <v>24650</v>
      </c>
      <c r="AF13" s="95">
        <f>'C завтраками| Bed and breakfast'!AF13</f>
        <v>26650</v>
      </c>
      <c r="AG13" s="95">
        <f>'C завтраками| Bed and breakfast'!AG13</f>
        <v>29150</v>
      </c>
      <c r="AH13" s="95">
        <f>'C завтраками| Bed and breakfast'!AH13</f>
        <v>29150</v>
      </c>
      <c r="AI13" s="95">
        <f>'C завтраками| Bed and breakfast'!AI13</f>
        <v>34150</v>
      </c>
      <c r="AJ13" s="95">
        <f>'C завтраками| Bed and breakfast'!AJ13</f>
        <v>34150</v>
      </c>
      <c r="AK13" s="95">
        <f>'C завтраками| Bed and breakfast'!AK13</f>
        <v>34150</v>
      </c>
      <c r="AL13" s="95">
        <f>'C завтраками| Bed and breakfast'!AL13</f>
        <v>34150</v>
      </c>
      <c r="AM13" s="95">
        <f>'C завтраками| Bed and breakfast'!AM13</f>
        <v>34150</v>
      </c>
      <c r="AN13" s="95">
        <f>'C завтраками| Bed and breakfast'!AN13</f>
        <v>31650</v>
      </c>
      <c r="AO13" s="95">
        <f>'C завтраками| Bed and breakfast'!AO13</f>
        <v>34150</v>
      </c>
      <c r="AP13" s="95">
        <f>'C завтраками| Bed and breakfast'!AP13</f>
        <v>34150</v>
      </c>
      <c r="AQ13" s="95">
        <f>'C завтраками| Bed and breakfast'!AQ13</f>
        <v>42650</v>
      </c>
      <c r="AR13" s="95">
        <f>'C завтраками| Bed and breakfast'!AR13</f>
        <v>42650</v>
      </c>
      <c r="AS13" s="95">
        <f>'C завтраками| Bed and breakfast'!AS13</f>
        <v>42650</v>
      </c>
      <c r="AT13" s="95">
        <f>'C завтраками| Bed and breakfast'!AT13</f>
        <v>39650</v>
      </c>
      <c r="AU13" s="95">
        <f>'C завтраками| Bed and breakfast'!AU13</f>
        <v>34150</v>
      </c>
      <c r="AV13" s="95">
        <f>'C завтраками| Bed and breakfast'!AV13</f>
        <v>36650</v>
      </c>
      <c r="AW13" s="95">
        <f>'C завтраками| Bed and breakfast'!AW13</f>
        <v>36650</v>
      </c>
      <c r="AX13" s="95">
        <f>'C завтраками| Bed and breakfast'!AX13</f>
        <v>36650</v>
      </c>
      <c r="AY13" s="95">
        <f>'C завтраками| Bed and breakfast'!AY13</f>
        <v>27650</v>
      </c>
      <c r="AZ13" s="95">
        <f>'C завтраками| Bed and breakfast'!AZ13</f>
        <v>34150</v>
      </c>
      <c r="BA13" s="95">
        <f>'C завтраками| Bed and breakfast'!BA13</f>
        <v>34150</v>
      </c>
      <c r="BB13" s="95">
        <f>'C завтраками| Bed and breakfast'!BB13</f>
        <v>39650</v>
      </c>
      <c r="BC13" s="95">
        <f>'C завтраками| Bed and breakfast'!BC13</f>
        <v>42650</v>
      </c>
      <c r="BD13" s="95">
        <f>'C завтраками| Bed and breakfast'!BD13</f>
        <v>42650</v>
      </c>
      <c r="BE13" s="95">
        <f>'C завтраками| Bed and breakfast'!BE13</f>
        <v>42650</v>
      </c>
      <c r="BF13" s="95">
        <f>'C завтраками| Bed and breakfast'!BF13</f>
        <v>49650</v>
      </c>
      <c r="BG13" s="95">
        <f>'C завтраками| Bed and breakfast'!BG13</f>
        <v>49650</v>
      </c>
      <c r="BH13" s="95">
        <f>'C завтраками| Bed and breakfast'!BH13</f>
        <v>53150</v>
      </c>
      <c r="BI13" s="95">
        <f>'C завтраками| Bed and breakfast'!BI13</f>
        <v>53150</v>
      </c>
      <c r="BJ13" s="95">
        <f>'C завтраками| Bed and breakfast'!BJ13</f>
        <v>61150</v>
      </c>
      <c r="BK13" s="95">
        <f>'C завтраками| Bed and breakfast'!BK13</f>
        <v>61150</v>
      </c>
      <c r="BL13" s="95">
        <f>'C завтраками| Bed and breakfast'!BL13</f>
        <v>61150</v>
      </c>
      <c r="BM13" s="95">
        <f>'C завтраками| Bed and breakfast'!BM13</f>
        <v>57150</v>
      </c>
      <c r="BN13" s="95">
        <f>'C завтраками| Bed and breakfast'!BN13</f>
        <v>53150</v>
      </c>
      <c r="BO13" s="95">
        <f>'C завтраками| Bed and breakfast'!BO13</f>
        <v>46150</v>
      </c>
      <c r="BP13" s="95">
        <f>'C завтраками| Bed and breakfast'!BP13</f>
        <v>46150</v>
      </c>
      <c r="BQ13" s="95">
        <f>'C завтраками| Bed and breakfast'!BQ13</f>
        <v>42650</v>
      </c>
      <c r="BR13" s="95">
        <f>'C завтраками| Bed and breakfast'!BR13</f>
        <v>34150</v>
      </c>
      <c r="BS13" s="95">
        <f>'C завтраками| Bed and breakfast'!BS13</f>
        <v>34150</v>
      </c>
      <c r="BT13" s="95">
        <f>'C завтраками| Bed and breakfast'!BT13</f>
        <v>31650</v>
      </c>
      <c r="BU13" s="95">
        <f>'C завтраками| Bed and breakfast'!BU13</f>
        <v>27650</v>
      </c>
      <c r="BV13" s="95">
        <f>'C завтраками| Bed and breakfast'!BV13</f>
        <v>27650</v>
      </c>
      <c r="BW13" s="95">
        <f>'C завтраками| Bed and breakfast'!BW13</f>
        <v>27650</v>
      </c>
      <c r="BX13" s="95">
        <f>'C завтраками| Bed and breakfast'!BX13</f>
        <v>22650</v>
      </c>
      <c r="BY13" s="95">
        <f>'C завтраками| Bed and breakfast'!BY13</f>
        <v>22650</v>
      </c>
      <c r="BZ13" s="95">
        <f>'C завтраками| Bed and breakfast'!BZ13</f>
        <v>22650</v>
      </c>
      <c r="CA13" s="95">
        <f>'C завтраками| Bed and breakfast'!CA13</f>
        <v>22650</v>
      </c>
      <c r="CB13" s="95">
        <f>'C завтраками| Bed and breakfast'!CB13</f>
        <v>22650</v>
      </c>
      <c r="CC13" s="95">
        <f>'C завтраками| Bed and breakfast'!CC13</f>
        <v>22650</v>
      </c>
      <c r="CD13" s="95">
        <f>'C завтраками| Bed and breakfast'!CD13</f>
        <v>22650</v>
      </c>
      <c r="CE13" s="95">
        <f>'C завтраками| Bed and breakfast'!CE13</f>
        <v>22650</v>
      </c>
      <c r="CF13" s="95">
        <f>'C завтраками| Bed and breakfast'!CF13</f>
        <v>22650</v>
      </c>
      <c r="CG13" s="95">
        <f>'C завтраками| Bed and breakfast'!CG13</f>
        <v>22650</v>
      </c>
      <c r="CH13" s="95">
        <f>'C завтраками| Bed and breakfast'!CH13</f>
        <v>22650</v>
      </c>
      <c r="CI13" s="95">
        <f>'C завтраками| Bed and breakfast'!CI13</f>
        <v>22650</v>
      </c>
      <c r="CJ13" s="95">
        <f>'C завтраками| Bed and breakfast'!CJ13</f>
        <v>22650</v>
      </c>
      <c r="CK13" s="95">
        <f>'C завтраками| Bed and breakfast'!CK13</f>
        <v>22650</v>
      </c>
      <c r="CL13" s="95">
        <f>'C завтраками| Bed and breakfast'!CL13</f>
        <v>22650</v>
      </c>
      <c r="CM13" s="95">
        <f>'C завтраками| Bed and breakfast'!CM13</f>
        <v>22650</v>
      </c>
      <c r="CN13" s="95">
        <f>'C завтраками| Bed and breakfast'!CN13</f>
        <v>22650</v>
      </c>
      <c r="CO13" s="95">
        <f>'C завтраками| Bed and breakfast'!CO13</f>
        <v>22650</v>
      </c>
      <c r="CP13" s="95">
        <f>'C завтраками| Bed and breakfast'!CP13</f>
        <v>22650</v>
      </c>
      <c r="CQ13" s="95">
        <f>'C завтраками| Bed and breakfast'!CQ13</f>
        <v>22650</v>
      </c>
      <c r="CR13" s="95">
        <f>'C завтраками| Bed and breakfast'!CR13</f>
        <v>22650</v>
      </c>
      <c r="CS13" s="95">
        <f>'C завтраками| Bed and breakfast'!CS13</f>
        <v>22650</v>
      </c>
      <c r="CT13" s="95">
        <f>'C завтраками| Bed and breakfast'!CT13</f>
        <v>22650</v>
      </c>
      <c r="CU13" s="95">
        <f>'C завтраками| Bed and breakfast'!CU13</f>
        <v>15100</v>
      </c>
      <c r="CV13" s="95">
        <f>'C завтраками| Bed and breakfast'!CV13</f>
        <v>15100</v>
      </c>
      <c r="CW13" s="95">
        <f>'C завтраками| Bed and breakfast'!CW13</f>
        <v>15800</v>
      </c>
      <c r="CX13" s="95">
        <f>'C завтраками| Bed and breakfast'!CX13</f>
        <v>15800</v>
      </c>
      <c r="CY13" s="95">
        <f>'C завтраками| Bed and breakfast'!CY13</f>
        <v>15100</v>
      </c>
      <c r="CZ13" s="95">
        <f>'C завтраками| Bed and breakfast'!CZ13</f>
        <v>15100</v>
      </c>
      <c r="DA13" s="95">
        <f>'C завтраками| Bed and breakfast'!DA13</f>
        <v>15100</v>
      </c>
      <c r="DB13" s="95">
        <f>'C завтраками| Bed and breakfast'!DB13</f>
        <v>15100</v>
      </c>
      <c r="DC13" s="95">
        <f>'C завтраками| Bed and breakfast'!DC13</f>
        <v>15100</v>
      </c>
      <c r="DD13" s="95">
        <f>'C завтраками| Bed and breakfast'!DD13</f>
        <v>15800</v>
      </c>
      <c r="DE13" s="95">
        <f>'C завтраками| Bed and breakfast'!DE13</f>
        <v>15800</v>
      </c>
      <c r="DF13" s="95">
        <f>'C завтраками| Bed and breakfast'!DF13</f>
        <v>15100</v>
      </c>
      <c r="DG13" s="95">
        <f>'C завтраками| Bed and breakfast'!DG13</f>
        <v>15100</v>
      </c>
      <c r="DH13" s="95">
        <f>'C завтраками| Bed and breakfast'!DH13</f>
        <v>15100</v>
      </c>
      <c r="DI13" s="95">
        <f>'C завтраками| Bed and breakfast'!DI13</f>
        <v>13400</v>
      </c>
      <c r="DJ13" s="95">
        <f>'C завтраками| Bed and breakfast'!DJ13</f>
        <v>13400</v>
      </c>
      <c r="DK13" s="95">
        <f>'C завтраками| Bed and breakfast'!DK13</f>
        <v>13900</v>
      </c>
      <c r="DL13" s="95">
        <f>'C завтраками| Bed and breakfast'!DL13</f>
        <v>13900</v>
      </c>
      <c r="DM13" s="95">
        <f>'C завтраками| Bed and breakfast'!DM13</f>
        <v>13400</v>
      </c>
      <c r="DN13" s="95">
        <f>'C завтраками| Bed and breakfast'!DN13</f>
        <v>13400</v>
      </c>
      <c r="DO13" s="95">
        <f>'C завтраками| Bed and breakfast'!DO13</f>
        <v>13400</v>
      </c>
      <c r="DP13" s="95">
        <f>'C завтраками| Bed and breakfast'!DP13</f>
        <v>13400</v>
      </c>
      <c r="DQ13" s="95">
        <f>'C завтраками| Bed and breakfast'!DQ13</f>
        <v>13400</v>
      </c>
      <c r="DR13" s="95">
        <f>'C завтраками| Bed and breakfast'!DR13</f>
        <v>13900</v>
      </c>
      <c r="DS13" s="95">
        <f>'C завтраками| Bed and breakfast'!DS13</f>
        <v>13900</v>
      </c>
      <c r="DT13" s="95">
        <f>'C завтраками| Bed and breakfast'!DT13</f>
        <v>13400</v>
      </c>
      <c r="DU13" s="95">
        <f>'C завтраками| Bed and breakfast'!DU13</f>
        <v>13400</v>
      </c>
      <c r="DV13" s="95">
        <f>'C завтраками| Bed and breakfast'!DV13</f>
        <v>13400</v>
      </c>
      <c r="DW13" s="95">
        <f>'C завтраками| Bed and breakfast'!DW13</f>
        <v>13400</v>
      </c>
      <c r="DX13" s="95">
        <f>'C завтраками| Bed and breakfast'!DX13</f>
        <v>15100</v>
      </c>
    </row>
    <row r="14" spans="1:128" s="165" customFormat="1" ht="10.35" customHeight="1">
      <c r="A14" s="40">
        <v>2</v>
      </c>
      <c r="B14" s="95">
        <f>'C завтраками| Bed and breakfast'!B14</f>
        <v>22000</v>
      </c>
      <c r="C14" s="95">
        <f>'C завтраками| Bed and breakfast'!C14</f>
        <v>22000</v>
      </c>
      <c r="D14" s="95">
        <f>'C завтраками| Bed and breakfast'!D14</f>
        <v>23600</v>
      </c>
      <c r="E14" s="95">
        <f>'C завтраками| Bed and breakfast'!E14</f>
        <v>27700</v>
      </c>
      <c r="F14" s="95">
        <f>'C завтраками| Bed and breakfast'!F14</f>
        <v>61700</v>
      </c>
      <c r="G14" s="95">
        <f>'C завтраками| Bed and breakfast'!G14</f>
        <v>61700</v>
      </c>
      <c r="H14" s="95">
        <f>'C завтраками| Bed and breakfast'!H14</f>
        <v>61700</v>
      </c>
      <c r="I14" s="95">
        <f>'C завтраками| Bed and breakfast'!I14</f>
        <v>66700</v>
      </c>
      <c r="J14" s="95">
        <f>'C завтраками| Bed and breakfast'!J14</f>
        <v>66700</v>
      </c>
      <c r="K14" s="95">
        <f>'C завтраками| Bed and breakfast'!K14</f>
        <v>76700</v>
      </c>
      <c r="L14" s="95">
        <f>'C завтраками| Bed and breakfast'!L14</f>
        <v>76700</v>
      </c>
      <c r="M14" s="95">
        <f>'C завтраками| Bed and breakfast'!M14</f>
        <v>66700</v>
      </c>
      <c r="N14" s="95">
        <f>'C завтраками| Bed and breakfast'!N14</f>
        <v>61700</v>
      </c>
      <c r="O14" s="95">
        <f>'C завтраками| Bed and breakfast'!O14</f>
        <v>61700</v>
      </c>
      <c r="P14" s="95">
        <f>'C завтраками| Bed and breakfast'!P14</f>
        <v>39800</v>
      </c>
      <c r="Q14" s="95">
        <f>'C завтраками| Bed and breakfast'!Q14</f>
        <v>39800</v>
      </c>
      <c r="R14" s="95">
        <f>'C завтраками| Bed and breakfast'!R14</f>
        <v>29300</v>
      </c>
      <c r="S14" s="95">
        <f>'C завтраками| Bed and breakfast'!S14</f>
        <v>36800</v>
      </c>
      <c r="T14" s="95">
        <f>'C завтраками| Bed and breakfast'!T14</f>
        <v>36800</v>
      </c>
      <c r="U14" s="95">
        <f>'C завтраками| Bed and breakfast'!U14</f>
        <v>31800</v>
      </c>
      <c r="V14" s="95">
        <f>'C завтраками| Bed and breakfast'!V14</f>
        <v>31800</v>
      </c>
      <c r="W14" s="95">
        <f>'C завтраками| Bed and breakfast'!W14</f>
        <v>29300</v>
      </c>
      <c r="X14" s="95">
        <f>'C завтраками| Bed and breakfast'!X14</f>
        <v>29300</v>
      </c>
      <c r="Y14" s="95">
        <f>'C завтраками| Bed and breakfast'!Y14</f>
        <v>27300</v>
      </c>
      <c r="Z14" s="95">
        <f>'C завтраками| Bed and breakfast'!Z14</f>
        <v>27300</v>
      </c>
      <c r="AA14" s="95">
        <f>'C завтраками| Bed and breakfast'!AA14</f>
        <v>27300</v>
      </c>
      <c r="AB14" s="95">
        <f>'C завтраками| Bed and breakfast'!AB14</f>
        <v>27300</v>
      </c>
      <c r="AC14" s="95">
        <f>'C завтраками| Bed and breakfast'!AC14</f>
        <v>27300</v>
      </c>
      <c r="AD14" s="95">
        <f>'C завтраками| Bed and breakfast'!AD14</f>
        <v>27300</v>
      </c>
      <c r="AE14" s="95">
        <f>'C завтраками| Bed and breakfast'!AE14</f>
        <v>27300</v>
      </c>
      <c r="AF14" s="95">
        <f>'C завтраками| Bed and breakfast'!AF14</f>
        <v>29300</v>
      </c>
      <c r="AG14" s="95">
        <f>'C завтраками| Bed and breakfast'!AG14</f>
        <v>31800</v>
      </c>
      <c r="AH14" s="95">
        <f>'C завтраками| Bed and breakfast'!AH14</f>
        <v>31800</v>
      </c>
      <c r="AI14" s="95">
        <f>'C завтраками| Bed and breakfast'!AI14</f>
        <v>36800</v>
      </c>
      <c r="AJ14" s="95">
        <f>'C завтраками| Bed and breakfast'!AJ14</f>
        <v>36800</v>
      </c>
      <c r="AK14" s="95">
        <f>'C завтраками| Bed and breakfast'!AK14</f>
        <v>36800</v>
      </c>
      <c r="AL14" s="95">
        <f>'C завтраками| Bed and breakfast'!AL14</f>
        <v>36800</v>
      </c>
      <c r="AM14" s="95">
        <f>'C завтраками| Bed and breakfast'!AM14</f>
        <v>36800</v>
      </c>
      <c r="AN14" s="95">
        <f>'C завтраками| Bed and breakfast'!AN14</f>
        <v>34300</v>
      </c>
      <c r="AO14" s="95">
        <f>'C завтраками| Bed and breakfast'!AO14</f>
        <v>36800</v>
      </c>
      <c r="AP14" s="95">
        <f>'C завтраками| Bed and breakfast'!AP14</f>
        <v>36800</v>
      </c>
      <c r="AQ14" s="95">
        <f>'C завтраками| Bed and breakfast'!AQ14</f>
        <v>45300</v>
      </c>
      <c r="AR14" s="95">
        <f>'C завтраками| Bed and breakfast'!AR14</f>
        <v>45300</v>
      </c>
      <c r="AS14" s="95">
        <f>'C завтраками| Bed and breakfast'!AS14</f>
        <v>45300</v>
      </c>
      <c r="AT14" s="95">
        <f>'C завтраками| Bed and breakfast'!AT14</f>
        <v>42300</v>
      </c>
      <c r="AU14" s="95">
        <f>'C завтраками| Bed and breakfast'!AU14</f>
        <v>36800</v>
      </c>
      <c r="AV14" s="95">
        <f>'C завтраками| Bed and breakfast'!AV14</f>
        <v>39300</v>
      </c>
      <c r="AW14" s="95">
        <f>'C завтраками| Bed and breakfast'!AW14</f>
        <v>39300</v>
      </c>
      <c r="AX14" s="95">
        <f>'C завтраками| Bed and breakfast'!AX14</f>
        <v>39300</v>
      </c>
      <c r="AY14" s="95">
        <f>'C завтраками| Bed and breakfast'!AY14</f>
        <v>30300</v>
      </c>
      <c r="AZ14" s="95">
        <f>'C завтраками| Bed and breakfast'!AZ14</f>
        <v>36800</v>
      </c>
      <c r="BA14" s="95">
        <f>'C завтраками| Bed and breakfast'!BA14</f>
        <v>36800</v>
      </c>
      <c r="BB14" s="95">
        <f>'C завтраками| Bed and breakfast'!BB14</f>
        <v>42300</v>
      </c>
      <c r="BC14" s="95">
        <f>'C завтраками| Bed and breakfast'!BC14</f>
        <v>45300</v>
      </c>
      <c r="BD14" s="95">
        <f>'C завтраками| Bed and breakfast'!BD14</f>
        <v>45300</v>
      </c>
      <c r="BE14" s="95">
        <f>'C завтраками| Bed and breakfast'!BE14</f>
        <v>45300</v>
      </c>
      <c r="BF14" s="95">
        <f>'C завтраками| Bed and breakfast'!BF14</f>
        <v>52300</v>
      </c>
      <c r="BG14" s="95">
        <f>'C завтраками| Bed and breakfast'!BG14</f>
        <v>52300</v>
      </c>
      <c r="BH14" s="95">
        <f>'C завтраками| Bed and breakfast'!BH14</f>
        <v>55800</v>
      </c>
      <c r="BI14" s="95">
        <f>'C завтраками| Bed and breakfast'!BI14</f>
        <v>55800</v>
      </c>
      <c r="BJ14" s="95">
        <f>'C завтраками| Bed and breakfast'!BJ14</f>
        <v>63800</v>
      </c>
      <c r="BK14" s="95">
        <f>'C завтраками| Bed and breakfast'!BK14</f>
        <v>63800</v>
      </c>
      <c r="BL14" s="95">
        <f>'C завтраками| Bed and breakfast'!BL14</f>
        <v>63800</v>
      </c>
      <c r="BM14" s="95">
        <f>'C завтраками| Bed and breakfast'!BM14</f>
        <v>59800</v>
      </c>
      <c r="BN14" s="95">
        <f>'C завтраками| Bed and breakfast'!BN14</f>
        <v>55800</v>
      </c>
      <c r="BO14" s="95">
        <f>'C завтраками| Bed and breakfast'!BO14</f>
        <v>48800</v>
      </c>
      <c r="BP14" s="95">
        <f>'C завтраками| Bed and breakfast'!BP14</f>
        <v>48800</v>
      </c>
      <c r="BQ14" s="95">
        <f>'C завтраками| Bed and breakfast'!BQ14</f>
        <v>45300</v>
      </c>
      <c r="BR14" s="95">
        <f>'C завтраками| Bed and breakfast'!BR14</f>
        <v>36800</v>
      </c>
      <c r="BS14" s="95">
        <f>'C завтраками| Bed and breakfast'!BS14</f>
        <v>36800</v>
      </c>
      <c r="BT14" s="95">
        <f>'C завтраками| Bed and breakfast'!BT14</f>
        <v>34300</v>
      </c>
      <c r="BU14" s="95">
        <f>'C завтраками| Bed and breakfast'!BU14</f>
        <v>30300</v>
      </c>
      <c r="BV14" s="95">
        <f>'C завтраками| Bed and breakfast'!BV14</f>
        <v>30300</v>
      </c>
      <c r="BW14" s="95">
        <f>'C завтраками| Bed and breakfast'!BW14</f>
        <v>30300</v>
      </c>
      <c r="BX14" s="95">
        <f>'C завтраками| Bed and breakfast'!BX14</f>
        <v>25300</v>
      </c>
      <c r="BY14" s="95">
        <f>'C завтраками| Bed and breakfast'!BY14</f>
        <v>25300</v>
      </c>
      <c r="BZ14" s="95">
        <f>'C завтраками| Bed and breakfast'!BZ14</f>
        <v>25300</v>
      </c>
      <c r="CA14" s="95">
        <f>'C завтраками| Bed and breakfast'!CA14</f>
        <v>25300</v>
      </c>
      <c r="CB14" s="95">
        <f>'C завтраками| Bed and breakfast'!CB14</f>
        <v>25300</v>
      </c>
      <c r="CC14" s="95">
        <f>'C завтраками| Bed and breakfast'!CC14</f>
        <v>25300</v>
      </c>
      <c r="CD14" s="95">
        <f>'C завтраками| Bed and breakfast'!CD14</f>
        <v>25300</v>
      </c>
      <c r="CE14" s="95">
        <f>'C завтраками| Bed and breakfast'!CE14</f>
        <v>25300</v>
      </c>
      <c r="CF14" s="95">
        <f>'C завтраками| Bed and breakfast'!CF14</f>
        <v>25300</v>
      </c>
      <c r="CG14" s="95">
        <f>'C завтраками| Bed and breakfast'!CG14</f>
        <v>25300</v>
      </c>
      <c r="CH14" s="95">
        <f>'C завтраками| Bed and breakfast'!CH14</f>
        <v>25300</v>
      </c>
      <c r="CI14" s="95">
        <f>'C завтраками| Bed and breakfast'!CI14</f>
        <v>25300</v>
      </c>
      <c r="CJ14" s="95">
        <f>'C завтраками| Bed and breakfast'!CJ14</f>
        <v>25300</v>
      </c>
      <c r="CK14" s="95">
        <f>'C завтраками| Bed and breakfast'!CK14</f>
        <v>25300</v>
      </c>
      <c r="CL14" s="95">
        <f>'C завтраками| Bed and breakfast'!CL14</f>
        <v>25300</v>
      </c>
      <c r="CM14" s="95">
        <f>'C завтраками| Bed and breakfast'!CM14</f>
        <v>25300</v>
      </c>
      <c r="CN14" s="95">
        <f>'C завтраками| Bed and breakfast'!CN14</f>
        <v>25300</v>
      </c>
      <c r="CO14" s="95">
        <f>'C завтраками| Bed and breakfast'!CO14</f>
        <v>25300</v>
      </c>
      <c r="CP14" s="95">
        <f>'C завтраками| Bed and breakfast'!CP14</f>
        <v>25300</v>
      </c>
      <c r="CQ14" s="95">
        <f>'C завтраками| Bed and breakfast'!CQ14</f>
        <v>25300</v>
      </c>
      <c r="CR14" s="95">
        <f>'C завтраками| Bed and breakfast'!CR14</f>
        <v>25300</v>
      </c>
      <c r="CS14" s="95">
        <f>'C завтраками| Bed and breakfast'!CS14</f>
        <v>25300</v>
      </c>
      <c r="CT14" s="95">
        <f>'C завтраками| Bed and breakfast'!CT14</f>
        <v>25300</v>
      </c>
      <c r="CU14" s="95">
        <f>'C завтраками| Bed and breakfast'!CU14</f>
        <v>17300</v>
      </c>
      <c r="CV14" s="95">
        <f>'C завтраками| Bed and breakfast'!CV14</f>
        <v>17300</v>
      </c>
      <c r="CW14" s="95">
        <f>'C завтраками| Bed and breakfast'!CW14</f>
        <v>18000</v>
      </c>
      <c r="CX14" s="95">
        <f>'C завтраками| Bed and breakfast'!CX14</f>
        <v>18000</v>
      </c>
      <c r="CY14" s="95">
        <f>'C завтраками| Bed and breakfast'!CY14</f>
        <v>17300</v>
      </c>
      <c r="CZ14" s="95">
        <f>'C завтраками| Bed and breakfast'!CZ14</f>
        <v>17300</v>
      </c>
      <c r="DA14" s="95">
        <f>'C завтраками| Bed and breakfast'!DA14</f>
        <v>17300</v>
      </c>
      <c r="DB14" s="95">
        <f>'C завтраками| Bed and breakfast'!DB14</f>
        <v>17300</v>
      </c>
      <c r="DC14" s="95">
        <f>'C завтраками| Bed and breakfast'!DC14</f>
        <v>17300</v>
      </c>
      <c r="DD14" s="95">
        <f>'C завтраками| Bed and breakfast'!DD14</f>
        <v>18000</v>
      </c>
      <c r="DE14" s="95">
        <f>'C завтраками| Bed and breakfast'!DE14</f>
        <v>18000</v>
      </c>
      <c r="DF14" s="95">
        <f>'C завтраками| Bed and breakfast'!DF14</f>
        <v>17300</v>
      </c>
      <c r="DG14" s="95">
        <f>'C завтраками| Bed and breakfast'!DG14</f>
        <v>17300</v>
      </c>
      <c r="DH14" s="95">
        <f>'C завтраками| Bed and breakfast'!DH14</f>
        <v>17300</v>
      </c>
      <c r="DI14" s="95">
        <f>'C завтраками| Bed and breakfast'!DI14</f>
        <v>15600</v>
      </c>
      <c r="DJ14" s="95">
        <f>'C завтраками| Bed and breakfast'!DJ14</f>
        <v>15600</v>
      </c>
      <c r="DK14" s="95">
        <f>'C завтраками| Bed and breakfast'!DK14</f>
        <v>16100</v>
      </c>
      <c r="DL14" s="95">
        <f>'C завтраками| Bed and breakfast'!DL14</f>
        <v>16100</v>
      </c>
      <c r="DM14" s="95">
        <f>'C завтраками| Bed and breakfast'!DM14</f>
        <v>15600</v>
      </c>
      <c r="DN14" s="95">
        <f>'C завтраками| Bed and breakfast'!DN14</f>
        <v>15600</v>
      </c>
      <c r="DO14" s="95">
        <f>'C завтраками| Bed and breakfast'!DO14</f>
        <v>15600</v>
      </c>
      <c r="DP14" s="95">
        <f>'C завтраками| Bed and breakfast'!DP14</f>
        <v>15600</v>
      </c>
      <c r="DQ14" s="95">
        <f>'C завтраками| Bed and breakfast'!DQ14</f>
        <v>15600</v>
      </c>
      <c r="DR14" s="95">
        <f>'C завтраками| Bed and breakfast'!DR14</f>
        <v>16100</v>
      </c>
      <c r="DS14" s="95">
        <f>'C завтраками| Bed and breakfast'!DS14</f>
        <v>16100</v>
      </c>
      <c r="DT14" s="95">
        <f>'C завтраками| Bed and breakfast'!DT14</f>
        <v>15600</v>
      </c>
      <c r="DU14" s="95">
        <f>'C завтраками| Bed and breakfast'!DU14</f>
        <v>15600</v>
      </c>
      <c r="DV14" s="95">
        <f>'C завтраками| Bed and breakfast'!DV14</f>
        <v>15600</v>
      </c>
      <c r="DW14" s="95">
        <f>'C завтраками| Bed and breakfast'!DW14</f>
        <v>15600</v>
      </c>
      <c r="DX14" s="95">
        <f>'C завтраками| Bed and breakfast'!DX14</f>
        <v>17300</v>
      </c>
    </row>
    <row r="15" spans="1:128" s="165" customFormat="1" ht="10.35" customHeight="1">
      <c r="A15" s="39" t="s">
        <v>7</v>
      </c>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95"/>
      <c r="BA15" s="95"/>
      <c r="BB15" s="95"/>
      <c r="BC15" s="95"/>
      <c r="BD15" s="95"/>
      <c r="BE15" s="95"/>
      <c r="BF15" s="95"/>
      <c r="BG15" s="95"/>
      <c r="BH15" s="95"/>
      <c r="BI15" s="95"/>
      <c r="BJ15" s="95"/>
      <c r="BK15" s="95"/>
      <c r="BL15" s="95"/>
      <c r="BM15" s="95"/>
      <c r="BN15" s="95"/>
      <c r="BO15" s="95"/>
      <c r="BP15" s="95"/>
      <c r="BQ15" s="95"/>
      <c r="BR15" s="95"/>
      <c r="BS15" s="95"/>
      <c r="BT15" s="95"/>
      <c r="BU15" s="95"/>
      <c r="BV15" s="95"/>
      <c r="BW15" s="95"/>
      <c r="BX15" s="95"/>
      <c r="BY15" s="95"/>
      <c r="BZ15" s="95"/>
      <c r="CA15" s="95"/>
      <c r="CB15" s="95"/>
      <c r="CC15" s="95"/>
      <c r="CD15" s="95"/>
      <c r="CE15" s="95"/>
      <c r="CF15" s="95"/>
      <c r="CG15" s="95"/>
      <c r="CH15" s="95"/>
      <c r="CI15" s="95"/>
      <c r="CJ15" s="95"/>
      <c r="CK15" s="95"/>
      <c r="CL15" s="95"/>
      <c r="CM15" s="95"/>
      <c r="CN15" s="95"/>
      <c r="CO15" s="95"/>
      <c r="CP15" s="95"/>
      <c r="CQ15" s="95"/>
      <c r="CR15" s="95"/>
      <c r="CS15" s="95"/>
      <c r="CT15" s="95"/>
      <c r="CU15" s="95"/>
      <c r="CV15" s="95"/>
      <c r="CW15" s="95"/>
      <c r="CX15" s="95"/>
      <c r="CY15" s="95"/>
      <c r="CZ15" s="95"/>
      <c r="DA15" s="95"/>
      <c r="DB15" s="95"/>
      <c r="DC15" s="95"/>
      <c r="DD15" s="95"/>
      <c r="DE15" s="95"/>
      <c r="DF15" s="95"/>
      <c r="DG15" s="95"/>
      <c r="DH15" s="95"/>
      <c r="DI15" s="95"/>
      <c r="DJ15" s="95"/>
      <c r="DK15" s="95"/>
      <c r="DL15" s="95"/>
      <c r="DM15" s="95"/>
      <c r="DN15" s="95"/>
      <c r="DO15" s="95"/>
      <c r="DP15" s="95"/>
      <c r="DQ15" s="95"/>
      <c r="DR15" s="95"/>
      <c r="DS15" s="95"/>
      <c r="DT15" s="95"/>
      <c r="DU15" s="95"/>
      <c r="DV15" s="95"/>
      <c r="DW15" s="95"/>
      <c r="DX15" s="95"/>
    </row>
    <row r="16" spans="1:128" s="165" customFormat="1" ht="10.35" customHeight="1">
      <c r="A16" s="40">
        <v>1</v>
      </c>
      <c r="B16" s="95">
        <f>'C завтраками| Bed and breakfast'!B16</f>
        <v>20750</v>
      </c>
      <c r="C16" s="95">
        <f>'C завтраками| Bed and breakfast'!C16</f>
        <v>20750</v>
      </c>
      <c r="D16" s="95">
        <f>'C завтраками| Bed and breakfast'!D16</f>
        <v>22350</v>
      </c>
      <c r="E16" s="95">
        <f>'C завтраками| Bed and breakfast'!E16</f>
        <v>26850</v>
      </c>
      <c r="F16" s="95">
        <f>'C завтраками| Bed and breakfast'!F16</f>
        <v>60850</v>
      </c>
      <c r="G16" s="95">
        <f>'C завтраками| Bed and breakfast'!G16</f>
        <v>60850</v>
      </c>
      <c r="H16" s="95">
        <f>'C завтраками| Bed and breakfast'!H16</f>
        <v>60850</v>
      </c>
      <c r="I16" s="95">
        <f>'C завтраками| Bed and breakfast'!I16</f>
        <v>65850</v>
      </c>
      <c r="J16" s="95">
        <f>'C завтраками| Bed and breakfast'!J16</f>
        <v>65850</v>
      </c>
      <c r="K16" s="95">
        <f>'C завтраками| Bed and breakfast'!K16</f>
        <v>75850</v>
      </c>
      <c r="L16" s="95">
        <f>'C завтраками| Bed and breakfast'!L16</f>
        <v>75850</v>
      </c>
      <c r="M16" s="95">
        <f>'C завтраками| Bed and breakfast'!M16</f>
        <v>65850</v>
      </c>
      <c r="N16" s="95">
        <f>'C завтраками| Bed and breakfast'!N16</f>
        <v>60850</v>
      </c>
      <c r="O16" s="95">
        <f>'C завтраками| Bed and breakfast'!O16</f>
        <v>60850</v>
      </c>
      <c r="P16" s="95">
        <f>'C завтраками| Bed and breakfast'!P16</f>
        <v>38650</v>
      </c>
      <c r="Q16" s="95">
        <f>'C завтраками| Bed and breakfast'!Q16</f>
        <v>38650</v>
      </c>
      <c r="R16" s="95">
        <f>'C завтраками| Bed and breakfast'!R16</f>
        <v>28150</v>
      </c>
      <c r="S16" s="95">
        <f>'C завтраками| Bed and breakfast'!S16</f>
        <v>35650</v>
      </c>
      <c r="T16" s="95">
        <f>'C завтраками| Bed and breakfast'!T16</f>
        <v>35650</v>
      </c>
      <c r="U16" s="95">
        <f>'C завтраками| Bed and breakfast'!U16</f>
        <v>30650</v>
      </c>
      <c r="V16" s="95">
        <f>'C завтраками| Bed and breakfast'!V16</f>
        <v>30650</v>
      </c>
      <c r="W16" s="95">
        <f>'C завтраками| Bed and breakfast'!W16</f>
        <v>28150</v>
      </c>
      <c r="X16" s="95">
        <f>'C завтраками| Bed and breakfast'!X16</f>
        <v>28150</v>
      </c>
      <c r="Y16" s="95">
        <f>'C завтраками| Bed and breakfast'!Y16</f>
        <v>26150</v>
      </c>
      <c r="Z16" s="95">
        <f>'C завтраками| Bed and breakfast'!Z16</f>
        <v>26150</v>
      </c>
      <c r="AA16" s="95">
        <f>'C завтраками| Bed and breakfast'!AA16</f>
        <v>26150</v>
      </c>
      <c r="AB16" s="95">
        <f>'C завтраками| Bed and breakfast'!AB16</f>
        <v>26150</v>
      </c>
      <c r="AC16" s="95">
        <f>'C завтраками| Bed and breakfast'!AC16</f>
        <v>26150</v>
      </c>
      <c r="AD16" s="95">
        <f>'C завтраками| Bed and breakfast'!AD16</f>
        <v>26150</v>
      </c>
      <c r="AE16" s="95">
        <f>'C завтраками| Bed and breakfast'!AE16</f>
        <v>26150</v>
      </c>
      <c r="AF16" s="95">
        <f>'C завтраками| Bed and breakfast'!AF16</f>
        <v>28150</v>
      </c>
      <c r="AG16" s="95">
        <f>'C завтраками| Bed and breakfast'!AG16</f>
        <v>30650</v>
      </c>
      <c r="AH16" s="95">
        <f>'C завтраками| Bed and breakfast'!AH16</f>
        <v>30650</v>
      </c>
      <c r="AI16" s="95">
        <f>'C завтраками| Bed and breakfast'!AI16</f>
        <v>35650</v>
      </c>
      <c r="AJ16" s="95">
        <f>'C завтраками| Bed and breakfast'!AJ16</f>
        <v>35650</v>
      </c>
      <c r="AK16" s="95">
        <f>'C завтраками| Bed and breakfast'!AK16</f>
        <v>35650</v>
      </c>
      <c r="AL16" s="95">
        <f>'C завтраками| Bed and breakfast'!AL16</f>
        <v>35650</v>
      </c>
      <c r="AM16" s="95">
        <f>'C завтраками| Bed and breakfast'!AM16</f>
        <v>35650</v>
      </c>
      <c r="AN16" s="95">
        <f>'C завтраками| Bed and breakfast'!AN16</f>
        <v>33650</v>
      </c>
      <c r="AO16" s="95">
        <f>'C завтраками| Bed and breakfast'!AO16</f>
        <v>36150</v>
      </c>
      <c r="AP16" s="95">
        <f>'C завтраками| Bed and breakfast'!AP16</f>
        <v>36150</v>
      </c>
      <c r="AQ16" s="95">
        <f>'C завтраками| Bed and breakfast'!AQ16</f>
        <v>44650</v>
      </c>
      <c r="AR16" s="95">
        <f>'C завтраками| Bed and breakfast'!AR16</f>
        <v>44650</v>
      </c>
      <c r="AS16" s="95">
        <f>'C завтраками| Bed and breakfast'!AS16</f>
        <v>44650</v>
      </c>
      <c r="AT16" s="95">
        <f>'C завтраками| Bed and breakfast'!AT16</f>
        <v>41650</v>
      </c>
      <c r="AU16" s="95">
        <f>'C завтраками| Bed and breakfast'!AU16</f>
        <v>36150</v>
      </c>
      <c r="AV16" s="95">
        <f>'C завтраками| Bed and breakfast'!AV16</f>
        <v>38650</v>
      </c>
      <c r="AW16" s="95">
        <f>'C завтраками| Bed and breakfast'!AW16</f>
        <v>38650</v>
      </c>
      <c r="AX16" s="95">
        <f>'C завтраками| Bed and breakfast'!AX16</f>
        <v>38650</v>
      </c>
      <c r="AY16" s="95">
        <f>'C завтраками| Bed and breakfast'!AY16</f>
        <v>29650</v>
      </c>
      <c r="AZ16" s="95">
        <f>'C завтраками| Bed and breakfast'!AZ16</f>
        <v>36150</v>
      </c>
      <c r="BA16" s="95">
        <f>'C завтраками| Bed and breakfast'!BA16</f>
        <v>36150</v>
      </c>
      <c r="BB16" s="95">
        <f>'C завтраками| Bed and breakfast'!BB16</f>
        <v>41650</v>
      </c>
      <c r="BC16" s="95">
        <f>'C завтраками| Bed and breakfast'!BC16</f>
        <v>44650</v>
      </c>
      <c r="BD16" s="95">
        <f>'C завтраками| Bed and breakfast'!BD16</f>
        <v>44650</v>
      </c>
      <c r="BE16" s="95">
        <f>'C завтраками| Bed and breakfast'!BE16</f>
        <v>44650</v>
      </c>
      <c r="BF16" s="95">
        <f>'C завтраками| Bed and breakfast'!BF16</f>
        <v>51650</v>
      </c>
      <c r="BG16" s="95">
        <f>'C завтраками| Bed and breakfast'!BG16</f>
        <v>51650</v>
      </c>
      <c r="BH16" s="95">
        <f>'C завтраками| Bed and breakfast'!BH16</f>
        <v>55150</v>
      </c>
      <c r="BI16" s="95">
        <f>'C завтраками| Bed and breakfast'!BI16</f>
        <v>55150</v>
      </c>
      <c r="BJ16" s="95">
        <f>'C завтраками| Bed and breakfast'!BJ16</f>
        <v>63150</v>
      </c>
      <c r="BK16" s="95">
        <f>'C завтраками| Bed and breakfast'!BK16</f>
        <v>63150</v>
      </c>
      <c r="BL16" s="95">
        <f>'C завтраками| Bed and breakfast'!BL16</f>
        <v>63150</v>
      </c>
      <c r="BM16" s="95">
        <f>'C завтраками| Bed and breakfast'!BM16</f>
        <v>59150</v>
      </c>
      <c r="BN16" s="95">
        <f>'C завтраками| Bed and breakfast'!BN16</f>
        <v>55150</v>
      </c>
      <c r="BO16" s="95">
        <f>'C завтраками| Bed and breakfast'!BO16</f>
        <v>48150</v>
      </c>
      <c r="BP16" s="95">
        <f>'C завтраками| Bed and breakfast'!BP16</f>
        <v>48150</v>
      </c>
      <c r="BQ16" s="95">
        <f>'C завтраками| Bed and breakfast'!BQ16</f>
        <v>44650</v>
      </c>
      <c r="BR16" s="95">
        <f>'C завтраками| Bed and breakfast'!BR16</f>
        <v>36150</v>
      </c>
      <c r="BS16" s="95">
        <f>'C завтраками| Bed and breakfast'!BS16</f>
        <v>36150</v>
      </c>
      <c r="BT16" s="95">
        <f>'C завтраками| Bed and breakfast'!BT16</f>
        <v>33650</v>
      </c>
      <c r="BU16" s="95">
        <f>'C завтраками| Bed and breakfast'!BU16</f>
        <v>29650</v>
      </c>
      <c r="BV16" s="95">
        <f>'C завтраками| Bed and breakfast'!BV16</f>
        <v>29650</v>
      </c>
      <c r="BW16" s="95">
        <f>'C завтраками| Bed and breakfast'!BW16</f>
        <v>29650</v>
      </c>
      <c r="BX16" s="95">
        <f>'C завтраками| Bed and breakfast'!BX16</f>
        <v>24150</v>
      </c>
      <c r="BY16" s="95">
        <f>'C завтраками| Bed and breakfast'!BY16</f>
        <v>24150</v>
      </c>
      <c r="BZ16" s="95">
        <f>'C завтраками| Bed and breakfast'!BZ16</f>
        <v>24150</v>
      </c>
      <c r="CA16" s="95">
        <f>'C завтраками| Bed and breakfast'!CA16</f>
        <v>24150</v>
      </c>
      <c r="CB16" s="95">
        <f>'C завтраками| Bed and breakfast'!CB16</f>
        <v>24150</v>
      </c>
      <c r="CC16" s="95">
        <f>'C завтраками| Bed and breakfast'!CC16</f>
        <v>24150</v>
      </c>
      <c r="CD16" s="95">
        <f>'C завтраками| Bed and breakfast'!CD16</f>
        <v>24150</v>
      </c>
      <c r="CE16" s="95">
        <f>'C завтраками| Bed and breakfast'!CE16</f>
        <v>24150</v>
      </c>
      <c r="CF16" s="95">
        <f>'C завтраками| Bed and breakfast'!CF16</f>
        <v>24150</v>
      </c>
      <c r="CG16" s="95">
        <f>'C завтраками| Bed and breakfast'!CG16</f>
        <v>24150</v>
      </c>
      <c r="CH16" s="95">
        <f>'C завтраками| Bed and breakfast'!CH16</f>
        <v>24150</v>
      </c>
      <c r="CI16" s="95">
        <f>'C завтраками| Bed and breakfast'!CI16</f>
        <v>24150</v>
      </c>
      <c r="CJ16" s="95">
        <f>'C завтраками| Bed and breakfast'!CJ16</f>
        <v>24150</v>
      </c>
      <c r="CK16" s="95">
        <f>'C завтраками| Bed and breakfast'!CK16</f>
        <v>24150</v>
      </c>
      <c r="CL16" s="95">
        <f>'C завтраками| Bed and breakfast'!CL16</f>
        <v>24150</v>
      </c>
      <c r="CM16" s="95">
        <f>'C завтраками| Bed and breakfast'!CM16</f>
        <v>24150</v>
      </c>
      <c r="CN16" s="95">
        <f>'C завтраками| Bed and breakfast'!CN16</f>
        <v>24150</v>
      </c>
      <c r="CO16" s="95">
        <f>'C завтраками| Bed and breakfast'!CO16</f>
        <v>24150</v>
      </c>
      <c r="CP16" s="95">
        <f>'C завтраками| Bed and breakfast'!CP16</f>
        <v>24150</v>
      </c>
      <c r="CQ16" s="95">
        <f>'C завтраками| Bed and breakfast'!CQ16</f>
        <v>24150</v>
      </c>
      <c r="CR16" s="95">
        <f>'C завтраками| Bed and breakfast'!CR16</f>
        <v>24150</v>
      </c>
      <c r="CS16" s="95">
        <f>'C завтраками| Bed and breakfast'!CS16</f>
        <v>24150</v>
      </c>
      <c r="CT16" s="95">
        <f>'C завтраками| Bed and breakfast'!CT16</f>
        <v>24150</v>
      </c>
      <c r="CU16" s="95">
        <f>'C завтраками| Bed and breakfast'!CU16</f>
        <v>16600</v>
      </c>
      <c r="CV16" s="95">
        <f>'C завтраками| Bed and breakfast'!CV16</f>
        <v>16600</v>
      </c>
      <c r="CW16" s="95">
        <f>'C завтраками| Bed and breakfast'!CW16</f>
        <v>17300</v>
      </c>
      <c r="CX16" s="95">
        <f>'C завтраками| Bed and breakfast'!CX16</f>
        <v>17300</v>
      </c>
      <c r="CY16" s="95">
        <f>'C завтраками| Bed and breakfast'!CY16</f>
        <v>16600</v>
      </c>
      <c r="CZ16" s="95">
        <f>'C завтраками| Bed and breakfast'!CZ16</f>
        <v>16600</v>
      </c>
      <c r="DA16" s="95">
        <f>'C завтраками| Bed and breakfast'!DA16</f>
        <v>16600</v>
      </c>
      <c r="DB16" s="95">
        <f>'C завтраками| Bed and breakfast'!DB16</f>
        <v>16600</v>
      </c>
      <c r="DC16" s="95">
        <f>'C завтраками| Bed and breakfast'!DC16</f>
        <v>16600</v>
      </c>
      <c r="DD16" s="95">
        <f>'C завтраками| Bed and breakfast'!DD16</f>
        <v>17300</v>
      </c>
      <c r="DE16" s="95">
        <f>'C завтраками| Bed and breakfast'!DE16</f>
        <v>17300</v>
      </c>
      <c r="DF16" s="95">
        <f>'C завтраками| Bed and breakfast'!DF16</f>
        <v>16600</v>
      </c>
      <c r="DG16" s="95">
        <f>'C завтраками| Bed and breakfast'!DG16</f>
        <v>16600</v>
      </c>
      <c r="DH16" s="95">
        <f>'C завтраками| Bed and breakfast'!DH16</f>
        <v>16600</v>
      </c>
      <c r="DI16" s="95">
        <f>'C завтраками| Bed and breakfast'!DI16</f>
        <v>14900</v>
      </c>
      <c r="DJ16" s="95">
        <f>'C завтраками| Bed and breakfast'!DJ16</f>
        <v>14900</v>
      </c>
      <c r="DK16" s="95">
        <f>'C завтраками| Bed and breakfast'!DK16</f>
        <v>15400</v>
      </c>
      <c r="DL16" s="95">
        <f>'C завтраками| Bed and breakfast'!DL16</f>
        <v>15400</v>
      </c>
      <c r="DM16" s="95">
        <f>'C завтраками| Bed and breakfast'!DM16</f>
        <v>14900</v>
      </c>
      <c r="DN16" s="95">
        <f>'C завтраками| Bed and breakfast'!DN16</f>
        <v>14900</v>
      </c>
      <c r="DO16" s="95">
        <f>'C завтраками| Bed and breakfast'!DO16</f>
        <v>14900</v>
      </c>
      <c r="DP16" s="95">
        <f>'C завтраками| Bed and breakfast'!DP16</f>
        <v>14900</v>
      </c>
      <c r="DQ16" s="95">
        <f>'C завтраками| Bed and breakfast'!DQ16</f>
        <v>14900</v>
      </c>
      <c r="DR16" s="95">
        <f>'C завтраками| Bed and breakfast'!DR16</f>
        <v>15400</v>
      </c>
      <c r="DS16" s="95">
        <f>'C завтраками| Bed and breakfast'!DS16</f>
        <v>15400</v>
      </c>
      <c r="DT16" s="95">
        <f>'C завтраками| Bed and breakfast'!DT16</f>
        <v>14900</v>
      </c>
      <c r="DU16" s="95">
        <f>'C завтраками| Bed and breakfast'!DU16</f>
        <v>14900</v>
      </c>
      <c r="DV16" s="95">
        <f>'C завтраками| Bed and breakfast'!DV16</f>
        <v>14900</v>
      </c>
      <c r="DW16" s="95">
        <f>'C завтраками| Bed and breakfast'!DW16</f>
        <v>14900</v>
      </c>
      <c r="DX16" s="95">
        <f>'C завтраками| Bed and breakfast'!DX16</f>
        <v>16600</v>
      </c>
    </row>
    <row r="17" spans="1:128" s="165" customFormat="1" ht="10.35" customHeight="1">
      <c r="A17" s="40">
        <v>2</v>
      </c>
      <c r="B17" s="95">
        <f>'C завтраками| Bed and breakfast'!B17</f>
        <v>23000</v>
      </c>
      <c r="C17" s="95">
        <f>'C завтраками| Bed and breakfast'!C17</f>
        <v>23000</v>
      </c>
      <c r="D17" s="95">
        <f>'C завтраками| Bed and breakfast'!D17</f>
        <v>24600</v>
      </c>
      <c r="E17" s="95">
        <f>'C завтраками| Bed and breakfast'!E17</f>
        <v>29700</v>
      </c>
      <c r="F17" s="95">
        <f>'C завтраками| Bed and breakfast'!F17</f>
        <v>63700</v>
      </c>
      <c r="G17" s="95">
        <f>'C завтраками| Bed and breakfast'!G17</f>
        <v>63700</v>
      </c>
      <c r="H17" s="95">
        <f>'C завтраками| Bed and breakfast'!H17</f>
        <v>63700</v>
      </c>
      <c r="I17" s="95">
        <f>'C завтраками| Bed and breakfast'!I17</f>
        <v>68700</v>
      </c>
      <c r="J17" s="95">
        <f>'C завтраками| Bed and breakfast'!J17</f>
        <v>68700</v>
      </c>
      <c r="K17" s="95">
        <f>'C завтраками| Bed and breakfast'!K17</f>
        <v>78700</v>
      </c>
      <c r="L17" s="95">
        <f>'C завтраками| Bed and breakfast'!L17</f>
        <v>78700</v>
      </c>
      <c r="M17" s="95">
        <f>'C завтраками| Bed and breakfast'!M17</f>
        <v>68700</v>
      </c>
      <c r="N17" s="95">
        <f>'C завтраками| Bed and breakfast'!N17</f>
        <v>63700</v>
      </c>
      <c r="O17" s="95">
        <f>'C завтраками| Bed and breakfast'!O17</f>
        <v>63700</v>
      </c>
      <c r="P17" s="95">
        <f>'C завтраками| Bed and breakfast'!P17</f>
        <v>41300</v>
      </c>
      <c r="Q17" s="95">
        <f>'C завтраками| Bed and breakfast'!Q17</f>
        <v>41300</v>
      </c>
      <c r="R17" s="95">
        <f>'C завтраками| Bed and breakfast'!R17</f>
        <v>30800</v>
      </c>
      <c r="S17" s="95">
        <f>'C завтраками| Bed and breakfast'!S17</f>
        <v>38300</v>
      </c>
      <c r="T17" s="95">
        <f>'C завтраками| Bed and breakfast'!T17</f>
        <v>38300</v>
      </c>
      <c r="U17" s="95">
        <f>'C завтраками| Bed and breakfast'!U17</f>
        <v>33300</v>
      </c>
      <c r="V17" s="95">
        <f>'C завтраками| Bed and breakfast'!V17</f>
        <v>33300</v>
      </c>
      <c r="W17" s="95">
        <f>'C завтраками| Bed and breakfast'!W17</f>
        <v>30800</v>
      </c>
      <c r="X17" s="95">
        <f>'C завтраками| Bed and breakfast'!X17</f>
        <v>30800</v>
      </c>
      <c r="Y17" s="95">
        <f>'C завтраками| Bed and breakfast'!Y17</f>
        <v>28800</v>
      </c>
      <c r="Z17" s="95">
        <f>'C завтраками| Bed and breakfast'!Z17</f>
        <v>28800</v>
      </c>
      <c r="AA17" s="95">
        <f>'C завтраками| Bed and breakfast'!AA17</f>
        <v>28800</v>
      </c>
      <c r="AB17" s="95">
        <f>'C завтраками| Bed and breakfast'!AB17</f>
        <v>28800</v>
      </c>
      <c r="AC17" s="95">
        <f>'C завтраками| Bed and breakfast'!AC17</f>
        <v>28800</v>
      </c>
      <c r="AD17" s="95">
        <f>'C завтраками| Bed and breakfast'!AD17</f>
        <v>28800</v>
      </c>
      <c r="AE17" s="95">
        <f>'C завтраками| Bed and breakfast'!AE17</f>
        <v>28800</v>
      </c>
      <c r="AF17" s="95">
        <f>'C завтраками| Bed and breakfast'!AF17</f>
        <v>30800</v>
      </c>
      <c r="AG17" s="95">
        <f>'C завтраками| Bed and breakfast'!AG17</f>
        <v>33300</v>
      </c>
      <c r="AH17" s="95">
        <f>'C завтраками| Bed and breakfast'!AH17</f>
        <v>33300</v>
      </c>
      <c r="AI17" s="95">
        <f>'C завтраками| Bed and breakfast'!AI17</f>
        <v>38300</v>
      </c>
      <c r="AJ17" s="95">
        <f>'C завтраками| Bed and breakfast'!AJ17</f>
        <v>38300</v>
      </c>
      <c r="AK17" s="95">
        <f>'C завтраками| Bed and breakfast'!AK17</f>
        <v>38300</v>
      </c>
      <c r="AL17" s="95">
        <f>'C завтраками| Bed and breakfast'!AL17</f>
        <v>38300</v>
      </c>
      <c r="AM17" s="95">
        <f>'C завтраками| Bed and breakfast'!AM17</f>
        <v>38300</v>
      </c>
      <c r="AN17" s="95">
        <f>'C завтраками| Bed and breakfast'!AN17</f>
        <v>36300</v>
      </c>
      <c r="AO17" s="95">
        <f>'C завтраками| Bed and breakfast'!AO17</f>
        <v>38800</v>
      </c>
      <c r="AP17" s="95">
        <f>'C завтраками| Bed and breakfast'!AP17</f>
        <v>38800</v>
      </c>
      <c r="AQ17" s="95">
        <f>'C завтраками| Bed and breakfast'!AQ17</f>
        <v>47300</v>
      </c>
      <c r="AR17" s="95">
        <f>'C завтраками| Bed and breakfast'!AR17</f>
        <v>47300</v>
      </c>
      <c r="AS17" s="95">
        <f>'C завтраками| Bed and breakfast'!AS17</f>
        <v>47300</v>
      </c>
      <c r="AT17" s="95">
        <f>'C завтраками| Bed and breakfast'!AT17</f>
        <v>44300</v>
      </c>
      <c r="AU17" s="95">
        <f>'C завтраками| Bed and breakfast'!AU17</f>
        <v>38800</v>
      </c>
      <c r="AV17" s="95">
        <f>'C завтраками| Bed and breakfast'!AV17</f>
        <v>41300</v>
      </c>
      <c r="AW17" s="95">
        <f>'C завтраками| Bed and breakfast'!AW17</f>
        <v>41300</v>
      </c>
      <c r="AX17" s="95">
        <f>'C завтраками| Bed and breakfast'!AX17</f>
        <v>41300</v>
      </c>
      <c r="AY17" s="95">
        <f>'C завтраками| Bed and breakfast'!AY17</f>
        <v>32300</v>
      </c>
      <c r="AZ17" s="95">
        <f>'C завтраками| Bed and breakfast'!AZ17</f>
        <v>38800</v>
      </c>
      <c r="BA17" s="95">
        <f>'C завтраками| Bed and breakfast'!BA17</f>
        <v>38800</v>
      </c>
      <c r="BB17" s="95">
        <f>'C завтраками| Bed and breakfast'!BB17</f>
        <v>44300</v>
      </c>
      <c r="BC17" s="95">
        <f>'C завтраками| Bed and breakfast'!BC17</f>
        <v>47300</v>
      </c>
      <c r="BD17" s="95">
        <f>'C завтраками| Bed and breakfast'!BD17</f>
        <v>47300</v>
      </c>
      <c r="BE17" s="95">
        <f>'C завтраками| Bed and breakfast'!BE17</f>
        <v>47300</v>
      </c>
      <c r="BF17" s="95">
        <f>'C завтраками| Bed and breakfast'!BF17</f>
        <v>54300</v>
      </c>
      <c r="BG17" s="95">
        <f>'C завтраками| Bed and breakfast'!BG17</f>
        <v>54300</v>
      </c>
      <c r="BH17" s="95">
        <f>'C завтраками| Bed and breakfast'!BH17</f>
        <v>57800</v>
      </c>
      <c r="BI17" s="95">
        <f>'C завтраками| Bed and breakfast'!BI17</f>
        <v>57800</v>
      </c>
      <c r="BJ17" s="95">
        <f>'C завтраками| Bed and breakfast'!BJ17</f>
        <v>65800</v>
      </c>
      <c r="BK17" s="95">
        <f>'C завтраками| Bed and breakfast'!BK17</f>
        <v>65800</v>
      </c>
      <c r="BL17" s="95">
        <f>'C завтраками| Bed and breakfast'!BL17</f>
        <v>65800</v>
      </c>
      <c r="BM17" s="95">
        <f>'C завтраками| Bed and breakfast'!BM17</f>
        <v>61800</v>
      </c>
      <c r="BN17" s="95">
        <f>'C завтраками| Bed and breakfast'!BN17</f>
        <v>57800</v>
      </c>
      <c r="BO17" s="95">
        <f>'C завтраками| Bed and breakfast'!BO17</f>
        <v>50800</v>
      </c>
      <c r="BP17" s="95">
        <f>'C завтраками| Bed and breakfast'!BP17</f>
        <v>50800</v>
      </c>
      <c r="BQ17" s="95">
        <f>'C завтраками| Bed and breakfast'!BQ17</f>
        <v>47300</v>
      </c>
      <c r="BR17" s="95">
        <f>'C завтраками| Bed and breakfast'!BR17</f>
        <v>38800</v>
      </c>
      <c r="BS17" s="95">
        <f>'C завтраками| Bed and breakfast'!BS17</f>
        <v>38800</v>
      </c>
      <c r="BT17" s="95">
        <f>'C завтраками| Bed and breakfast'!BT17</f>
        <v>36300</v>
      </c>
      <c r="BU17" s="95">
        <f>'C завтраками| Bed and breakfast'!BU17</f>
        <v>32300</v>
      </c>
      <c r="BV17" s="95">
        <f>'C завтраками| Bed and breakfast'!BV17</f>
        <v>32300</v>
      </c>
      <c r="BW17" s="95">
        <f>'C завтраками| Bed and breakfast'!BW17</f>
        <v>32300</v>
      </c>
      <c r="BX17" s="95">
        <f>'C завтраками| Bed and breakfast'!BX17</f>
        <v>26800</v>
      </c>
      <c r="BY17" s="95">
        <f>'C завтраками| Bed and breakfast'!BY17</f>
        <v>26800</v>
      </c>
      <c r="BZ17" s="95">
        <f>'C завтраками| Bed and breakfast'!BZ17</f>
        <v>26800</v>
      </c>
      <c r="CA17" s="95">
        <f>'C завтраками| Bed and breakfast'!CA17</f>
        <v>26800</v>
      </c>
      <c r="CB17" s="95">
        <f>'C завтраками| Bed and breakfast'!CB17</f>
        <v>26800</v>
      </c>
      <c r="CC17" s="95">
        <f>'C завтраками| Bed and breakfast'!CC17</f>
        <v>26800</v>
      </c>
      <c r="CD17" s="95">
        <f>'C завтраками| Bed and breakfast'!CD17</f>
        <v>26800</v>
      </c>
      <c r="CE17" s="95">
        <f>'C завтраками| Bed and breakfast'!CE17</f>
        <v>26800</v>
      </c>
      <c r="CF17" s="95">
        <f>'C завтраками| Bed and breakfast'!CF17</f>
        <v>26800</v>
      </c>
      <c r="CG17" s="95">
        <f>'C завтраками| Bed and breakfast'!CG17</f>
        <v>26800</v>
      </c>
      <c r="CH17" s="95">
        <f>'C завтраками| Bed and breakfast'!CH17</f>
        <v>26800</v>
      </c>
      <c r="CI17" s="95">
        <f>'C завтраками| Bed and breakfast'!CI17</f>
        <v>26800</v>
      </c>
      <c r="CJ17" s="95">
        <f>'C завтраками| Bed and breakfast'!CJ17</f>
        <v>26800</v>
      </c>
      <c r="CK17" s="95">
        <f>'C завтраками| Bed and breakfast'!CK17</f>
        <v>26800</v>
      </c>
      <c r="CL17" s="95">
        <f>'C завтраками| Bed and breakfast'!CL17</f>
        <v>26800</v>
      </c>
      <c r="CM17" s="95">
        <f>'C завтраками| Bed and breakfast'!CM17</f>
        <v>26800</v>
      </c>
      <c r="CN17" s="95">
        <f>'C завтраками| Bed and breakfast'!CN17</f>
        <v>26800</v>
      </c>
      <c r="CO17" s="95">
        <f>'C завтраками| Bed and breakfast'!CO17</f>
        <v>26800</v>
      </c>
      <c r="CP17" s="95">
        <f>'C завтраками| Bed and breakfast'!CP17</f>
        <v>26800</v>
      </c>
      <c r="CQ17" s="95">
        <f>'C завтраками| Bed and breakfast'!CQ17</f>
        <v>26800</v>
      </c>
      <c r="CR17" s="95">
        <f>'C завтраками| Bed and breakfast'!CR17</f>
        <v>26800</v>
      </c>
      <c r="CS17" s="95">
        <f>'C завтраками| Bed and breakfast'!CS17</f>
        <v>26800</v>
      </c>
      <c r="CT17" s="95">
        <f>'C завтраками| Bed and breakfast'!CT17</f>
        <v>26800</v>
      </c>
      <c r="CU17" s="95">
        <f>'C завтраками| Bed and breakfast'!CU17</f>
        <v>18800</v>
      </c>
      <c r="CV17" s="95">
        <f>'C завтраками| Bed and breakfast'!CV17</f>
        <v>18800</v>
      </c>
      <c r="CW17" s="95">
        <f>'C завтраками| Bed and breakfast'!CW17</f>
        <v>19500</v>
      </c>
      <c r="CX17" s="95">
        <f>'C завтраками| Bed and breakfast'!CX17</f>
        <v>19500</v>
      </c>
      <c r="CY17" s="95">
        <f>'C завтраками| Bed and breakfast'!CY17</f>
        <v>18800</v>
      </c>
      <c r="CZ17" s="95">
        <f>'C завтраками| Bed and breakfast'!CZ17</f>
        <v>18800</v>
      </c>
      <c r="DA17" s="95">
        <f>'C завтраками| Bed and breakfast'!DA17</f>
        <v>18800</v>
      </c>
      <c r="DB17" s="95">
        <f>'C завтраками| Bed and breakfast'!DB17</f>
        <v>18800</v>
      </c>
      <c r="DC17" s="95">
        <f>'C завтраками| Bed and breakfast'!DC17</f>
        <v>18800</v>
      </c>
      <c r="DD17" s="95">
        <f>'C завтраками| Bed and breakfast'!DD17</f>
        <v>19500</v>
      </c>
      <c r="DE17" s="95">
        <f>'C завтраками| Bed and breakfast'!DE17</f>
        <v>19500</v>
      </c>
      <c r="DF17" s="95">
        <f>'C завтраками| Bed and breakfast'!DF17</f>
        <v>18800</v>
      </c>
      <c r="DG17" s="95">
        <f>'C завтраками| Bed and breakfast'!DG17</f>
        <v>18800</v>
      </c>
      <c r="DH17" s="95">
        <f>'C завтраками| Bed and breakfast'!DH17</f>
        <v>18800</v>
      </c>
      <c r="DI17" s="95">
        <f>'C завтраками| Bed and breakfast'!DI17</f>
        <v>17100</v>
      </c>
      <c r="DJ17" s="95">
        <f>'C завтраками| Bed and breakfast'!DJ17</f>
        <v>17100</v>
      </c>
      <c r="DK17" s="95">
        <f>'C завтраками| Bed and breakfast'!DK17</f>
        <v>17600</v>
      </c>
      <c r="DL17" s="95">
        <f>'C завтраками| Bed and breakfast'!DL17</f>
        <v>17600</v>
      </c>
      <c r="DM17" s="95">
        <f>'C завтраками| Bed and breakfast'!DM17</f>
        <v>17100</v>
      </c>
      <c r="DN17" s="95">
        <f>'C завтраками| Bed and breakfast'!DN17</f>
        <v>17100</v>
      </c>
      <c r="DO17" s="95">
        <f>'C завтраками| Bed and breakfast'!DO17</f>
        <v>17100</v>
      </c>
      <c r="DP17" s="95">
        <f>'C завтраками| Bed and breakfast'!DP17</f>
        <v>17100</v>
      </c>
      <c r="DQ17" s="95">
        <f>'C завтраками| Bed and breakfast'!DQ17</f>
        <v>17100</v>
      </c>
      <c r="DR17" s="95">
        <f>'C завтраками| Bed and breakfast'!DR17</f>
        <v>17600</v>
      </c>
      <c r="DS17" s="95">
        <f>'C завтраками| Bed and breakfast'!DS17</f>
        <v>17600</v>
      </c>
      <c r="DT17" s="95">
        <f>'C завтраками| Bed and breakfast'!DT17</f>
        <v>17100</v>
      </c>
      <c r="DU17" s="95">
        <f>'C завтраками| Bed and breakfast'!DU17</f>
        <v>17100</v>
      </c>
      <c r="DV17" s="95">
        <f>'C завтраками| Bed and breakfast'!DV17</f>
        <v>17100</v>
      </c>
      <c r="DW17" s="95">
        <f>'C завтраками| Bed and breakfast'!DW17</f>
        <v>17100</v>
      </c>
      <c r="DX17" s="95">
        <f>'C завтраками| Bed and breakfast'!DX17</f>
        <v>18800</v>
      </c>
    </row>
    <row r="18" spans="1:128" s="165" customFormat="1" ht="10.35" customHeight="1">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row>
    <row r="19" spans="1:128" s="165" customFormat="1" ht="10.35" customHeight="1">
      <c r="A19" s="40">
        <v>1</v>
      </c>
      <c r="B19" s="95">
        <f t="shared" ref="B19:H19" si="0">B10</f>
        <v>18750</v>
      </c>
      <c r="C19" s="95">
        <f t="shared" si="0"/>
        <v>18750</v>
      </c>
      <c r="D19" s="95">
        <f t="shared" si="0"/>
        <v>20350</v>
      </c>
      <c r="E19" s="95">
        <f t="shared" si="0"/>
        <v>23850</v>
      </c>
      <c r="F19" s="95">
        <f t="shared" si="0"/>
        <v>57850</v>
      </c>
      <c r="G19" s="95">
        <f t="shared" si="0"/>
        <v>57850</v>
      </c>
      <c r="H19" s="95">
        <f t="shared" si="0"/>
        <v>57850</v>
      </c>
      <c r="I19" s="95">
        <f t="shared" ref="I19:BV19" si="1">I10</f>
        <v>62850</v>
      </c>
      <c r="J19" s="95">
        <f t="shared" si="1"/>
        <v>62850</v>
      </c>
      <c r="K19" s="95">
        <f t="shared" si="1"/>
        <v>72850</v>
      </c>
      <c r="L19" s="95">
        <f t="shared" si="1"/>
        <v>72850</v>
      </c>
      <c r="M19" s="95">
        <f t="shared" si="1"/>
        <v>62850</v>
      </c>
      <c r="N19" s="95">
        <f t="shared" si="1"/>
        <v>57850</v>
      </c>
      <c r="O19" s="95">
        <f t="shared" si="1"/>
        <v>57850</v>
      </c>
      <c r="P19" s="95">
        <f t="shared" si="1"/>
        <v>36150</v>
      </c>
      <c r="Q19" s="95">
        <f t="shared" si="1"/>
        <v>36150</v>
      </c>
      <c r="R19" s="95">
        <f t="shared" si="1"/>
        <v>25650</v>
      </c>
      <c r="S19" s="95">
        <f t="shared" si="1"/>
        <v>33150</v>
      </c>
      <c r="T19" s="95">
        <f t="shared" si="1"/>
        <v>33150</v>
      </c>
      <c r="U19" s="95">
        <f t="shared" si="1"/>
        <v>28150</v>
      </c>
      <c r="V19" s="95">
        <f t="shared" si="1"/>
        <v>28150</v>
      </c>
      <c r="W19" s="95">
        <f t="shared" si="1"/>
        <v>25650</v>
      </c>
      <c r="X19" s="95">
        <f t="shared" si="1"/>
        <v>25650</v>
      </c>
      <c r="Y19" s="95">
        <f t="shared" si="1"/>
        <v>23650</v>
      </c>
      <c r="Z19" s="95">
        <f t="shared" si="1"/>
        <v>23650</v>
      </c>
      <c r="AA19" s="95">
        <f t="shared" si="1"/>
        <v>23650</v>
      </c>
      <c r="AB19" s="95">
        <f t="shared" si="1"/>
        <v>23650</v>
      </c>
      <c r="AC19" s="95">
        <f t="shared" si="1"/>
        <v>23650</v>
      </c>
      <c r="AD19" s="95">
        <f t="shared" si="1"/>
        <v>23650</v>
      </c>
      <c r="AE19" s="95">
        <f t="shared" si="1"/>
        <v>23650</v>
      </c>
      <c r="AF19" s="95">
        <f t="shared" si="1"/>
        <v>25650</v>
      </c>
      <c r="AG19" s="95">
        <f t="shared" si="1"/>
        <v>28150</v>
      </c>
      <c r="AH19" s="95">
        <f t="shared" si="1"/>
        <v>28150</v>
      </c>
      <c r="AI19" s="95">
        <f t="shared" si="1"/>
        <v>33150</v>
      </c>
      <c r="AJ19" s="95">
        <f t="shared" si="1"/>
        <v>33150</v>
      </c>
      <c r="AK19" s="95">
        <f t="shared" si="1"/>
        <v>33150</v>
      </c>
      <c r="AL19" s="95">
        <f t="shared" si="1"/>
        <v>33150</v>
      </c>
      <c r="AM19" s="95">
        <f t="shared" si="1"/>
        <v>33150</v>
      </c>
      <c r="AN19" s="95">
        <f t="shared" si="1"/>
        <v>30650</v>
      </c>
      <c r="AO19" s="95">
        <f t="shared" si="1"/>
        <v>33150</v>
      </c>
      <c r="AP19" s="95">
        <f t="shared" si="1"/>
        <v>33150</v>
      </c>
      <c r="AQ19" s="95">
        <f t="shared" si="1"/>
        <v>41650</v>
      </c>
      <c r="AR19" s="95">
        <f t="shared" si="1"/>
        <v>41650</v>
      </c>
      <c r="AS19" s="95">
        <f t="shared" si="1"/>
        <v>41650</v>
      </c>
      <c r="AT19" s="95">
        <f t="shared" si="1"/>
        <v>38650</v>
      </c>
      <c r="AU19" s="95">
        <f t="shared" si="1"/>
        <v>33150</v>
      </c>
      <c r="AV19" s="95">
        <f t="shared" si="1"/>
        <v>35650</v>
      </c>
      <c r="AW19" s="95">
        <f t="shared" si="1"/>
        <v>35650</v>
      </c>
      <c r="AX19" s="95">
        <f t="shared" si="1"/>
        <v>35650</v>
      </c>
      <c r="AY19" s="95">
        <f t="shared" si="1"/>
        <v>26650</v>
      </c>
      <c r="AZ19" s="95">
        <f t="shared" si="1"/>
        <v>33150</v>
      </c>
      <c r="BA19" s="95">
        <f t="shared" si="1"/>
        <v>33150</v>
      </c>
      <c r="BB19" s="95">
        <f t="shared" si="1"/>
        <v>38650</v>
      </c>
      <c r="BC19" s="95">
        <f t="shared" si="1"/>
        <v>41650</v>
      </c>
      <c r="BD19" s="95">
        <f t="shared" si="1"/>
        <v>41650</v>
      </c>
      <c r="BE19" s="95">
        <f t="shared" ref="BE19:BF19" si="2">BE10</f>
        <v>41650</v>
      </c>
      <c r="BF19" s="95">
        <f t="shared" si="2"/>
        <v>48650</v>
      </c>
      <c r="BG19" s="95">
        <f t="shared" si="1"/>
        <v>48650</v>
      </c>
      <c r="BH19" s="95">
        <f t="shared" si="1"/>
        <v>52150</v>
      </c>
      <c r="BI19" s="95">
        <f t="shared" si="1"/>
        <v>52150</v>
      </c>
      <c r="BJ19" s="95">
        <f t="shared" si="1"/>
        <v>60150</v>
      </c>
      <c r="BK19" s="95">
        <f t="shared" si="1"/>
        <v>60150</v>
      </c>
      <c r="BL19" s="95">
        <f t="shared" si="1"/>
        <v>60150</v>
      </c>
      <c r="BM19" s="95">
        <f t="shared" si="1"/>
        <v>56150</v>
      </c>
      <c r="BN19" s="95">
        <f t="shared" si="1"/>
        <v>52150</v>
      </c>
      <c r="BO19" s="95">
        <f t="shared" si="1"/>
        <v>45150</v>
      </c>
      <c r="BP19" s="95">
        <f t="shared" si="1"/>
        <v>45150</v>
      </c>
      <c r="BQ19" s="95">
        <f t="shared" si="1"/>
        <v>41650</v>
      </c>
      <c r="BR19" s="95">
        <f t="shared" si="1"/>
        <v>33150</v>
      </c>
      <c r="BS19" s="95">
        <f t="shared" si="1"/>
        <v>33150</v>
      </c>
      <c r="BT19" s="95">
        <f t="shared" si="1"/>
        <v>30650</v>
      </c>
      <c r="BU19" s="95">
        <f t="shared" si="1"/>
        <v>26650</v>
      </c>
      <c r="BV19" s="95">
        <f t="shared" si="1"/>
        <v>26650</v>
      </c>
      <c r="BW19" s="95">
        <f t="shared" ref="BW19:CT19" si="3">BW10</f>
        <v>26650</v>
      </c>
      <c r="BX19" s="95">
        <f t="shared" si="3"/>
        <v>21650</v>
      </c>
      <c r="BY19" s="95">
        <f t="shared" si="3"/>
        <v>21650</v>
      </c>
      <c r="BZ19" s="95">
        <f t="shared" si="3"/>
        <v>21650</v>
      </c>
      <c r="CA19" s="95">
        <f t="shared" si="3"/>
        <v>21650</v>
      </c>
      <c r="CB19" s="95">
        <f t="shared" si="3"/>
        <v>21650</v>
      </c>
      <c r="CC19" s="95">
        <f t="shared" si="3"/>
        <v>21650</v>
      </c>
      <c r="CD19" s="95">
        <f t="shared" si="3"/>
        <v>21650</v>
      </c>
      <c r="CE19" s="95">
        <f t="shared" si="3"/>
        <v>21650</v>
      </c>
      <c r="CF19" s="95">
        <f t="shared" si="3"/>
        <v>21650</v>
      </c>
      <c r="CG19" s="95">
        <f t="shared" si="3"/>
        <v>21650</v>
      </c>
      <c r="CH19" s="95">
        <f t="shared" si="3"/>
        <v>21650</v>
      </c>
      <c r="CI19" s="95">
        <f t="shared" si="3"/>
        <v>21650</v>
      </c>
      <c r="CJ19" s="95">
        <f t="shared" si="3"/>
        <v>21650</v>
      </c>
      <c r="CK19" s="95">
        <f t="shared" si="3"/>
        <v>21650</v>
      </c>
      <c r="CL19" s="95">
        <f t="shared" si="3"/>
        <v>21650</v>
      </c>
      <c r="CM19" s="95">
        <f t="shared" si="3"/>
        <v>21650</v>
      </c>
      <c r="CN19" s="95">
        <f t="shared" si="3"/>
        <v>21650</v>
      </c>
      <c r="CO19" s="95">
        <f t="shared" si="3"/>
        <v>21650</v>
      </c>
      <c r="CP19" s="95">
        <f t="shared" si="3"/>
        <v>21650</v>
      </c>
      <c r="CQ19" s="95">
        <f t="shared" si="3"/>
        <v>21650</v>
      </c>
      <c r="CR19" s="95">
        <f t="shared" si="3"/>
        <v>21650</v>
      </c>
      <c r="CS19" s="95">
        <f t="shared" si="3"/>
        <v>21650</v>
      </c>
      <c r="CT19" s="95">
        <f t="shared" si="3"/>
        <v>21650</v>
      </c>
      <c r="CU19" s="95">
        <f t="shared" ref="CU19:DO19" si="4">CU10</f>
        <v>14100</v>
      </c>
      <c r="CV19" s="95">
        <f t="shared" si="4"/>
        <v>14100</v>
      </c>
      <c r="CW19" s="95">
        <f t="shared" si="4"/>
        <v>14800</v>
      </c>
      <c r="CX19" s="95">
        <f t="shared" si="4"/>
        <v>14800</v>
      </c>
      <c r="CY19" s="95">
        <f t="shared" si="4"/>
        <v>14100</v>
      </c>
      <c r="CZ19" s="95">
        <f t="shared" si="4"/>
        <v>14100</v>
      </c>
      <c r="DA19" s="95">
        <f t="shared" si="4"/>
        <v>14100</v>
      </c>
      <c r="DB19" s="95">
        <f t="shared" si="4"/>
        <v>14100</v>
      </c>
      <c r="DC19" s="95">
        <f t="shared" si="4"/>
        <v>14100</v>
      </c>
      <c r="DD19" s="95">
        <f t="shared" si="4"/>
        <v>14800</v>
      </c>
      <c r="DE19" s="95">
        <f t="shared" si="4"/>
        <v>14800</v>
      </c>
      <c r="DF19" s="95">
        <f t="shared" si="4"/>
        <v>14100</v>
      </c>
      <c r="DG19" s="95">
        <f t="shared" si="4"/>
        <v>14100</v>
      </c>
      <c r="DH19" s="95">
        <f t="shared" si="4"/>
        <v>14100</v>
      </c>
      <c r="DI19" s="95">
        <f t="shared" si="4"/>
        <v>12400</v>
      </c>
      <c r="DJ19" s="95">
        <f t="shared" si="4"/>
        <v>12400</v>
      </c>
      <c r="DK19" s="95">
        <f t="shared" si="4"/>
        <v>12900</v>
      </c>
      <c r="DL19" s="95">
        <f t="shared" si="4"/>
        <v>12900</v>
      </c>
      <c r="DM19" s="95">
        <f t="shared" si="4"/>
        <v>12400</v>
      </c>
      <c r="DN19" s="95">
        <f t="shared" si="4"/>
        <v>12400</v>
      </c>
      <c r="DO19" s="95">
        <f t="shared" si="4"/>
        <v>12400</v>
      </c>
      <c r="DP19" s="95">
        <f t="shared" ref="DP19:DX19" si="5">DP10</f>
        <v>12400</v>
      </c>
      <c r="DQ19" s="95">
        <f t="shared" si="5"/>
        <v>12400</v>
      </c>
      <c r="DR19" s="95">
        <f t="shared" si="5"/>
        <v>12900</v>
      </c>
      <c r="DS19" s="95">
        <f t="shared" si="5"/>
        <v>12900</v>
      </c>
      <c r="DT19" s="95">
        <f t="shared" si="5"/>
        <v>12400</v>
      </c>
      <c r="DU19" s="95">
        <f t="shared" si="5"/>
        <v>12400</v>
      </c>
      <c r="DV19" s="95">
        <f t="shared" si="5"/>
        <v>12400</v>
      </c>
      <c r="DW19" s="95">
        <f t="shared" si="5"/>
        <v>12400</v>
      </c>
      <c r="DX19" s="95">
        <f t="shared" si="5"/>
        <v>14100</v>
      </c>
    </row>
    <row r="20" spans="1:128" s="165" customFormat="1" ht="10.35" customHeight="1">
      <c r="A20" s="40">
        <v>2</v>
      </c>
      <c r="B20" s="95">
        <f t="shared" ref="B20:H20" si="6">B11</f>
        <v>21000</v>
      </c>
      <c r="C20" s="95">
        <f t="shared" si="6"/>
        <v>21000</v>
      </c>
      <c r="D20" s="95">
        <f t="shared" si="6"/>
        <v>22600</v>
      </c>
      <c r="E20" s="95">
        <f t="shared" si="6"/>
        <v>26700</v>
      </c>
      <c r="F20" s="95">
        <f t="shared" si="6"/>
        <v>60700</v>
      </c>
      <c r="G20" s="95">
        <f t="shared" si="6"/>
        <v>60700</v>
      </c>
      <c r="H20" s="95">
        <f t="shared" si="6"/>
        <v>60700</v>
      </c>
      <c r="I20" s="95">
        <f t="shared" ref="I20:BV20" si="7">I11</f>
        <v>65700</v>
      </c>
      <c r="J20" s="95">
        <f t="shared" si="7"/>
        <v>65700</v>
      </c>
      <c r="K20" s="95">
        <f t="shared" si="7"/>
        <v>75700</v>
      </c>
      <c r="L20" s="95">
        <f t="shared" si="7"/>
        <v>75700</v>
      </c>
      <c r="M20" s="95">
        <f t="shared" si="7"/>
        <v>65700</v>
      </c>
      <c r="N20" s="95">
        <f t="shared" si="7"/>
        <v>60700</v>
      </c>
      <c r="O20" s="95">
        <f t="shared" si="7"/>
        <v>60700</v>
      </c>
      <c r="P20" s="95">
        <f t="shared" si="7"/>
        <v>38800</v>
      </c>
      <c r="Q20" s="95">
        <f t="shared" si="7"/>
        <v>38800</v>
      </c>
      <c r="R20" s="95">
        <f t="shared" si="7"/>
        <v>28300</v>
      </c>
      <c r="S20" s="95">
        <f t="shared" si="7"/>
        <v>35800</v>
      </c>
      <c r="T20" s="95">
        <f t="shared" si="7"/>
        <v>35800</v>
      </c>
      <c r="U20" s="95">
        <f t="shared" si="7"/>
        <v>30800</v>
      </c>
      <c r="V20" s="95">
        <f t="shared" si="7"/>
        <v>30800</v>
      </c>
      <c r="W20" s="95">
        <f t="shared" si="7"/>
        <v>28300</v>
      </c>
      <c r="X20" s="95">
        <f t="shared" si="7"/>
        <v>28300</v>
      </c>
      <c r="Y20" s="95">
        <f t="shared" si="7"/>
        <v>26300</v>
      </c>
      <c r="Z20" s="95">
        <f t="shared" si="7"/>
        <v>26300</v>
      </c>
      <c r="AA20" s="95">
        <f t="shared" si="7"/>
        <v>26300</v>
      </c>
      <c r="AB20" s="95">
        <f t="shared" si="7"/>
        <v>26300</v>
      </c>
      <c r="AC20" s="95">
        <f t="shared" si="7"/>
        <v>26300</v>
      </c>
      <c r="AD20" s="95">
        <f t="shared" si="7"/>
        <v>26300</v>
      </c>
      <c r="AE20" s="95">
        <f t="shared" si="7"/>
        <v>26300</v>
      </c>
      <c r="AF20" s="95">
        <f t="shared" si="7"/>
        <v>28300</v>
      </c>
      <c r="AG20" s="95">
        <f t="shared" si="7"/>
        <v>30800</v>
      </c>
      <c r="AH20" s="95">
        <f t="shared" si="7"/>
        <v>30800</v>
      </c>
      <c r="AI20" s="95">
        <f t="shared" si="7"/>
        <v>35800</v>
      </c>
      <c r="AJ20" s="95">
        <f t="shared" si="7"/>
        <v>35800</v>
      </c>
      <c r="AK20" s="95">
        <f t="shared" si="7"/>
        <v>35800</v>
      </c>
      <c r="AL20" s="95">
        <f t="shared" si="7"/>
        <v>35800</v>
      </c>
      <c r="AM20" s="95">
        <f t="shared" si="7"/>
        <v>35800</v>
      </c>
      <c r="AN20" s="95">
        <f t="shared" si="7"/>
        <v>33300</v>
      </c>
      <c r="AO20" s="95">
        <f t="shared" si="7"/>
        <v>35800</v>
      </c>
      <c r="AP20" s="95">
        <f t="shared" si="7"/>
        <v>35800</v>
      </c>
      <c r="AQ20" s="95">
        <f t="shared" si="7"/>
        <v>44300</v>
      </c>
      <c r="AR20" s="95">
        <f t="shared" si="7"/>
        <v>44300</v>
      </c>
      <c r="AS20" s="95">
        <f t="shared" si="7"/>
        <v>44300</v>
      </c>
      <c r="AT20" s="95">
        <f t="shared" si="7"/>
        <v>41300</v>
      </c>
      <c r="AU20" s="95">
        <f t="shared" si="7"/>
        <v>35800</v>
      </c>
      <c r="AV20" s="95">
        <f t="shared" si="7"/>
        <v>38300</v>
      </c>
      <c r="AW20" s="95">
        <f t="shared" si="7"/>
        <v>38300</v>
      </c>
      <c r="AX20" s="95">
        <f t="shared" si="7"/>
        <v>38300</v>
      </c>
      <c r="AY20" s="95">
        <f t="shared" si="7"/>
        <v>29300</v>
      </c>
      <c r="AZ20" s="95">
        <f t="shared" si="7"/>
        <v>35800</v>
      </c>
      <c r="BA20" s="95">
        <f t="shared" si="7"/>
        <v>35800</v>
      </c>
      <c r="BB20" s="95">
        <f t="shared" si="7"/>
        <v>41300</v>
      </c>
      <c r="BC20" s="95">
        <f t="shared" si="7"/>
        <v>44300</v>
      </c>
      <c r="BD20" s="95">
        <f t="shared" si="7"/>
        <v>44300</v>
      </c>
      <c r="BE20" s="95">
        <f t="shared" ref="BE20:BF20" si="8">BE11</f>
        <v>44300</v>
      </c>
      <c r="BF20" s="95">
        <f t="shared" si="8"/>
        <v>51300</v>
      </c>
      <c r="BG20" s="95">
        <f t="shared" si="7"/>
        <v>51300</v>
      </c>
      <c r="BH20" s="95">
        <f t="shared" si="7"/>
        <v>54800</v>
      </c>
      <c r="BI20" s="95">
        <f t="shared" si="7"/>
        <v>54800</v>
      </c>
      <c r="BJ20" s="95">
        <f t="shared" si="7"/>
        <v>62800</v>
      </c>
      <c r="BK20" s="95">
        <f t="shared" si="7"/>
        <v>62800</v>
      </c>
      <c r="BL20" s="95">
        <f t="shared" si="7"/>
        <v>62800</v>
      </c>
      <c r="BM20" s="95">
        <f t="shared" si="7"/>
        <v>58800</v>
      </c>
      <c r="BN20" s="95">
        <f t="shared" si="7"/>
        <v>54800</v>
      </c>
      <c r="BO20" s="95">
        <f t="shared" si="7"/>
        <v>47800</v>
      </c>
      <c r="BP20" s="95">
        <f t="shared" si="7"/>
        <v>47800</v>
      </c>
      <c r="BQ20" s="95">
        <f t="shared" si="7"/>
        <v>44300</v>
      </c>
      <c r="BR20" s="95">
        <f t="shared" si="7"/>
        <v>35800</v>
      </c>
      <c r="BS20" s="95">
        <f t="shared" si="7"/>
        <v>35800</v>
      </c>
      <c r="BT20" s="95">
        <f t="shared" si="7"/>
        <v>33300</v>
      </c>
      <c r="BU20" s="95">
        <f t="shared" si="7"/>
        <v>29300</v>
      </c>
      <c r="BV20" s="95">
        <f t="shared" si="7"/>
        <v>29300</v>
      </c>
      <c r="BW20" s="95">
        <f t="shared" ref="BW20:CT20" si="9">BW11</f>
        <v>29300</v>
      </c>
      <c r="BX20" s="95">
        <f t="shared" si="9"/>
        <v>24300</v>
      </c>
      <c r="BY20" s="95">
        <f t="shared" si="9"/>
        <v>24300</v>
      </c>
      <c r="BZ20" s="95">
        <f t="shared" si="9"/>
        <v>24300</v>
      </c>
      <c r="CA20" s="95">
        <f t="shared" si="9"/>
        <v>24300</v>
      </c>
      <c r="CB20" s="95">
        <f t="shared" si="9"/>
        <v>24300</v>
      </c>
      <c r="CC20" s="95">
        <f t="shared" si="9"/>
        <v>24300</v>
      </c>
      <c r="CD20" s="95">
        <f t="shared" si="9"/>
        <v>24300</v>
      </c>
      <c r="CE20" s="95">
        <f t="shared" si="9"/>
        <v>24300</v>
      </c>
      <c r="CF20" s="95">
        <f t="shared" si="9"/>
        <v>24300</v>
      </c>
      <c r="CG20" s="95">
        <f t="shared" si="9"/>
        <v>24300</v>
      </c>
      <c r="CH20" s="95">
        <f t="shared" si="9"/>
        <v>24300</v>
      </c>
      <c r="CI20" s="95">
        <f t="shared" si="9"/>
        <v>24300</v>
      </c>
      <c r="CJ20" s="95">
        <f t="shared" si="9"/>
        <v>24300</v>
      </c>
      <c r="CK20" s="95">
        <f t="shared" si="9"/>
        <v>24300</v>
      </c>
      <c r="CL20" s="95">
        <f t="shared" si="9"/>
        <v>24300</v>
      </c>
      <c r="CM20" s="95">
        <f t="shared" si="9"/>
        <v>24300</v>
      </c>
      <c r="CN20" s="95">
        <f t="shared" si="9"/>
        <v>24300</v>
      </c>
      <c r="CO20" s="95">
        <f t="shared" si="9"/>
        <v>24300</v>
      </c>
      <c r="CP20" s="95">
        <f t="shared" si="9"/>
        <v>24300</v>
      </c>
      <c r="CQ20" s="95">
        <f t="shared" si="9"/>
        <v>24300</v>
      </c>
      <c r="CR20" s="95">
        <f t="shared" si="9"/>
        <v>24300</v>
      </c>
      <c r="CS20" s="95">
        <f t="shared" si="9"/>
        <v>24300</v>
      </c>
      <c r="CT20" s="95">
        <f t="shared" si="9"/>
        <v>24300</v>
      </c>
      <c r="CU20" s="95">
        <f t="shared" ref="CU20:DO20" si="10">CU11</f>
        <v>16300</v>
      </c>
      <c r="CV20" s="95">
        <f t="shared" si="10"/>
        <v>16300</v>
      </c>
      <c r="CW20" s="95">
        <f t="shared" si="10"/>
        <v>17000</v>
      </c>
      <c r="CX20" s="95">
        <f t="shared" si="10"/>
        <v>17000</v>
      </c>
      <c r="CY20" s="95">
        <f t="shared" si="10"/>
        <v>16300</v>
      </c>
      <c r="CZ20" s="95">
        <f t="shared" si="10"/>
        <v>16300</v>
      </c>
      <c r="DA20" s="95">
        <f t="shared" si="10"/>
        <v>16300</v>
      </c>
      <c r="DB20" s="95">
        <f t="shared" si="10"/>
        <v>16300</v>
      </c>
      <c r="DC20" s="95">
        <f t="shared" si="10"/>
        <v>16300</v>
      </c>
      <c r="DD20" s="95">
        <f t="shared" si="10"/>
        <v>17000</v>
      </c>
      <c r="DE20" s="95">
        <f t="shared" si="10"/>
        <v>17000</v>
      </c>
      <c r="DF20" s="95">
        <f t="shared" si="10"/>
        <v>16300</v>
      </c>
      <c r="DG20" s="95">
        <f t="shared" si="10"/>
        <v>16300</v>
      </c>
      <c r="DH20" s="95">
        <f t="shared" si="10"/>
        <v>16300</v>
      </c>
      <c r="DI20" s="95">
        <f t="shared" si="10"/>
        <v>14600</v>
      </c>
      <c r="DJ20" s="95">
        <f t="shared" si="10"/>
        <v>14600</v>
      </c>
      <c r="DK20" s="95">
        <f t="shared" si="10"/>
        <v>15100</v>
      </c>
      <c r="DL20" s="95">
        <f t="shared" si="10"/>
        <v>15100</v>
      </c>
      <c r="DM20" s="95">
        <f t="shared" si="10"/>
        <v>14600</v>
      </c>
      <c r="DN20" s="95">
        <f t="shared" si="10"/>
        <v>14600</v>
      </c>
      <c r="DO20" s="95">
        <f t="shared" si="10"/>
        <v>14600</v>
      </c>
      <c r="DP20" s="95">
        <f t="shared" ref="DP20:DX20" si="11">DP11</f>
        <v>14600</v>
      </c>
      <c r="DQ20" s="95">
        <f t="shared" si="11"/>
        <v>14600</v>
      </c>
      <c r="DR20" s="95">
        <f t="shared" si="11"/>
        <v>15100</v>
      </c>
      <c r="DS20" s="95">
        <f t="shared" si="11"/>
        <v>15100</v>
      </c>
      <c r="DT20" s="95">
        <f t="shared" si="11"/>
        <v>14600</v>
      </c>
      <c r="DU20" s="95">
        <f t="shared" si="11"/>
        <v>14600</v>
      </c>
      <c r="DV20" s="95">
        <f t="shared" si="11"/>
        <v>14600</v>
      </c>
      <c r="DW20" s="95">
        <f t="shared" si="11"/>
        <v>14600</v>
      </c>
      <c r="DX20" s="95">
        <f t="shared" si="11"/>
        <v>16300</v>
      </c>
    </row>
    <row r="21" spans="1:128" s="165" customFormat="1" ht="10.35" customHeight="1">
      <c r="A21" s="39" t="s">
        <v>9</v>
      </c>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95"/>
      <c r="BB21" s="95"/>
      <c r="BC21" s="95"/>
      <c r="BD21" s="95"/>
      <c r="BE21" s="95"/>
      <c r="BF21" s="95"/>
      <c r="BG21" s="95"/>
      <c r="BH21" s="95"/>
      <c r="BI21" s="95"/>
      <c r="BJ21" s="95"/>
      <c r="BK21" s="95"/>
      <c r="BL21" s="95"/>
      <c r="BM21" s="95"/>
      <c r="BN21" s="95"/>
      <c r="BO21" s="95"/>
      <c r="BP21" s="95"/>
      <c r="BQ21" s="95"/>
      <c r="BR21" s="95"/>
      <c r="BS21" s="95"/>
      <c r="BT21" s="95"/>
      <c r="BU21" s="95"/>
      <c r="BV21" s="95"/>
      <c r="BW21" s="95"/>
      <c r="BX21" s="95"/>
      <c r="BY21" s="95"/>
      <c r="BZ21" s="95"/>
      <c r="CA21" s="95"/>
      <c r="CB21" s="95"/>
      <c r="CC21" s="95"/>
      <c r="CD21" s="95"/>
      <c r="CE21" s="95"/>
      <c r="CF21" s="95"/>
      <c r="CG21" s="95"/>
      <c r="CH21" s="95"/>
      <c r="CI21" s="95"/>
      <c r="CJ21" s="95"/>
      <c r="CK21" s="95"/>
      <c r="CL21" s="95"/>
      <c r="CM21" s="95"/>
      <c r="CN21" s="95"/>
      <c r="CO21" s="95"/>
      <c r="CP21" s="95"/>
      <c r="CQ21" s="95"/>
      <c r="CR21" s="95"/>
      <c r="CS21" s="95"/>
      <c r="CT21" s="95"/>
      <c r="CU21" s="95"/>
      <c r="CV21" s="95"/>
      <c r="CW21" s="95"/>
      <c r="CX21" s="95"/>
      <c r="CY21" s="95"/>
      <c r="CZ21" s="95"/>
      <c r="DA21" s="95"/>
      <c r="DB21" s="95"/>
      <c r="DC21" s="95"/>
      <c r="DD21" s="95"/>
      <c r="DE21" s="95"/>
      <c r="DF21" s="95"/>
      <c r="DG21" s="95"/>
      <c r="DH21" s="95"/>
      <c r="DI21" s="95"/>
      <c r="DJ21" s="95"/>
      <c r="DK21" s="95"/>
      <c r="DL21" s="95"/>
      <c r="DM21" s="95"/>
      <c r="DN21" s="95"/>
      <c r="DO21" s="95"/>
      <c r="DP21" s="95"/>
      <c r="DQ21" s="95"/>
      <c r="DR21" s="95"/>
      <c r="DS21" s="95"/>
      <c r="DT21" s="95"/>
      <c r="DU21" s="95"/>
      <c r="DV21" s="95"/>
      <c r="DW21" s="95"/>
      <c r="DX21" s="95"/>
    </row>
    <row r="22" spans="1:128" s="165" customFormat="1" ht="10.35" customHeight="1">
      <c r="A22" s="40">
        <v>1</v>
      </c>
      <c r="B22" s="95">
        <f>'C завтраками| Bed and breakfast'!B22</f>
        <v>21750</v>
      </c>
      <c r="C22" s="95">
        <f>'C завтраками| Bed and breakfast'!C22</f>
        <v>21750</v>
      </c>
      <c r="D22" s="95">
        <f>'C завтраками| Bed and breakfast'!D22</f>
        <v>23350</v>
      </c>
      <c r="E22" s="95">
        <f>'C завтраками| Bed and breakfast'!E22</f>
        <v>30850</v>
      </c>
      <c r="F22" s="95">
        <f>'C завтраками| Bed and breakfast'!F22</f>
        <v>64850</v>
      </c>
      <c r="G22" s="95">
        <f>'C завтраками| Bed and breakfast'!G22</f>
        <v>64850</v>
      </c>
      <c r="H22" s="95">
        <f>'C завтраками| Bed and breakfast'!H22</f>
        <v>64850</v>
      </c>
      <c r="I22" s="95">
        <f>'C завтраками| Bed and breakfast'!I22</f>
        <v>69850</v>
      </c>
      <c r="J22" s="95">
        <f>'C завтраками| Bed and breakfast'!J22</f>
        <v>69850</v>
      </c>
      <c r="K22" s="95">
        <f>'C завтраками| Bed and breakfast'!K22</f>
        <v>79850</v>
      </c>
      <c r="L22" s="95">
        <f>'C завтраками| Bed and breakfast'!L22</f>
        <v>79850</v>
      </c>
      <c r="M22" s="95">
        <f>'C завтраками| Bed and breakfast'!M22</f>
        <v>69850</v>
      </c>
      <c r="N22" s="95">
        <f>'C завтраками| Bed and breakfast'!N22</f>
        <v>64850</v>
      </c>
      <c r="O22" s="95">
        <f>'C завтраками| Bed and breakfast'!O22</f>
        <v>64850</v>
      </c>
      <c r="P22" s="95">
        <f>'C завтраками| Bed and breakfast'!P22</f>
        <v>42150</v>
      </c>
      <c r="Q22" s="95">
        <f>'C завтраками| Bed and breakfast'!Q22</f>
        <v>42150</v>
      </c>
      <c r="R22" s="95">
        <f>'C завтраками| Bed and breakfast'!R22</f>
        <v>31650</v>
      </c>
      <c r="S22" s="95">
        <f>'C завтраками| Bed and breakfast'!S22</f>
        <v>39150</v>
      </c>
      <c r="T22" s="95">
        <f>'C завтраками| Bed and breakfast'!T22</f>
        <v>39150</v>
      </c>
      <c r="U22" s="95">
        <f>'C завтраками| Bed and breakfast'!U22</f>
        <v>34150</v>
      </c>
      <c r="V22" s="95">
        <f>'C завтраками| Bed and breakfast'!V22</f>
        <v>34150</v>
      </c>
      <c r="W22" s="95">
        <f>'C завтраками| Bed and breakfast'!W22</f>
        <v>31650</v>
      </c>
      <c r="X22" s="95">
        <f>'C завтраками| Bed and breakfast'!X22</f>
        <v>31650</v>
      </c>
      <c r="Y22" s="95">
        <f>'C завтраками| Bed and breakfast'!Y22</f>
        <v>29650</v>
      </c>
      <c r="Z22" s="95">
        <f>'C завтраками| Bed and breakfast'!Z22</f>
        <v>29650</v>
      </c>
      <c r="AA22" s="95">
        <f>'C завтраками| Bed and breakfast'!AA22</f>
        <v>29650</v>
      </c>
      <c r="AB22" s="95">
        <f>'C завтраками| Bed and breakfast'!AB22</f>
        <v>29650</v>
      </c>
      <c r="AC22" s="95">
        <f>'C завтраками| Bed and breakfast'!AC22</f>
        <v>29650</v>
      </c>
      <c r="AD22" s="95">
        <f>'C завтраками| Bed and breakfast'!AD22</f>
        <v>29650</v>
      </c>
      <c r="AE22" s="95">
        <f>'C завтраками| Bed and breakfast'!AE22</f>
        <v>29650</v>
      </c>
      <c r="AF22" s="95">
        <f>'C завтраками| Bed and breakfast'!AF22</f>
        <v>31650</v>
      </c>
      <c r="AG22" s="95">
        <f>'C завтраками| Bed and breakfast'!AG22</f>
        <v>34150</v>
      </c>
      <c r="AH22" s="95">
        <f>'C завтраками| Bed and breakfast'!AH22</f>
        <v>34150</v>
      </c>
      <c r="AI22" s="95">
        <f>'C завтраками| Bed and breakfast'!AI22</f>
        <v>39150</v>
      </c>
      <c r="AJ22" s="95">
        <f>'C завтраками| Bed and breakfast'!AJ22</f>
        <v>39150</v>
      </c>
      <c r="AK22" s="95">
        <f>'C завтраками| Bed and breakfast'!AK22</f>
        <v>39150</v>
      </c>
      <c r="AL22" s="95">
        <f>'C завтраками| Bed and breakfast'!AL22</f>
        <v>39150</v>
      </c>
      <c r="AM22" s="95">
        <f>'C завтраками| Bed and breakfast'!AM22</f>
        <v>39150</v>
      </c>
      <c r="AN22" s="95">
        <f>'C завтраками| Bed and breakfast'!AN22</f>
        <v>37650</v>
      </c>
      <c r="AO22" s="95">
        <f>'C завтраками| Bed and breakfast'!AO22</f>
        <v>40150</v>
      </c>
      <c r="AP22" s="95">
        <f>'C завтраками| Bed and breakfast'!AP22</f>
        <v>40150</v>
      </c>
      <c r="AQ22" s="95">
        <f>'C завтраками| Bed and breakfast'!AQ22</f>
        <v>48650</v>
      </c>
      <c r="AR22" s="95">
        <f>'C завтраками| Bed and breakfast'!AR22</f>
        <v>48650</v>
      </c>
      <c r="AS22" s="95">
        <f>'C завтраками| Bed and breakfast'!AS22</f>
        <v>48650</v>
      </c>
      <c r="AT22" s="95">
        <f>'C завтраками| Bed and breakfast'!AT22</f>
        <v>45650</v>
      </c>
      <c r="AU22" s="95">
        <f>'C завтраками| Bed and breakfast'!AU22</f>
        <v>40150</v>
      </c>
      <c r="AV22" s="95">
        <f>'C завтраками| Bed and breakfast'!AV22</f>
        <v>42650</v>
      </c>
      <c r="AW22" s="95">
        <f>'C завтраками| Bed and breakfast'!AW22</f>
        <v>42650</v>
      </c>
      <c r="AX22" s="95">
        <f>'C завтраками| Bed and breakfast'!AX22</f>
        <v>42650</v>
      </c>
      <c r="AY22" s="95">
        <f>'C завтраками| Bed and breakfast'!AY22</f>
        <v>33650</v>
      </c>
      <c r="AZ22" s="95">
        <f>'C завтраками| Bed and breakfast'!AZ22</f>
        <v>40150</v>
      </c>
      <c r="BA22" s="95">
        <f>'C завтраками| Bed and breakfast'!BA22</f>
        <v>40150</v>
      </c>
      <c r="BB22" s="95">
        <f>'C завтраками| Bed and breakfast'!BB22</f>
        <v>45650</v>
      </c>
      <c r="BC22" s="95">
        <f>'C завтраками| Bed and breakfast'!BC22</f>
        <v>48650</v>
      </c>
      <c r="BD22" s="95">
        <f>'C завтраками| Bed and breakfast'!BD22</f>
        <v>48650</v>
      </c>
      <c r="BE22" s="95">
        <f>'C завтраками| Bed and breakfast'!BE22</f>
        <v>48650</v>
      </c>
      <c r="BF22" s="95">
        <f>'C завтраками| Bed and breakfast'!BF22</f>
        <v>55650</v>
      </c>
      <c r="BG22" s="95">
        <f>'C завтраками| Bed and breakfast'!BG22</f>
        <v>55650</v>
      </c>
      <c r="BH22" s="95">
        <f>'C завтраками| Bed and breakfast'!BH22</f>
        <v>59150</v>
      </c>
      <c r="BI22" s="95">
        <f>'C завтраками| Bed and breakfast'!BI22</f>
        <v>59150</v>
      </c>
      <c r="BJ22" s="95">
        <f>'C завтраками| Bed and breakfast'!BJ22</f>
        <v>67150</v>
      </c>
      <c r="BK22" s="95">
        <f>'C завтраками| Bed and breakfast'!BK22</f>
        <v>67150</v>
      </c>
      <c r="BL22" s="95">
        <f>'C завтраками| Bed and breakfast'!BL22</f>
        <v>67150</v>
      </c>
      <c r="BM22" s="95">
        <f>'C завтраками| Bed and breakfast'!BM22</f>
        <v>63150</v>
      </c>
      <c r="BN22" s="95">
        <f>'C завтраками| Bed and breakfast'!BN22</f>
        <v>59150</v>
      </c>
      <c r="BO22" s="95">
        <f>'C завтраками| Bed and breakfast'!BO22</f>
        <v>52150</v>
      </c>
      <c r="BP22" s="95">
        <f>'C завтраками| Bed and breakfast'!BP22</f>
        <v>52150</v>
      </c>
      <c r="BQ22" s="95">
        <f>'C завтраками| Bed and breakfast'!BQ22</f>
        <v>48650</v>
      </c>
      <c r="BR22" s="95">
        <f>'C завтраками| Bed and breakfast'!BR22</f>
        <v>40150</v>
      </c>
      <c r="BS22" s="95">
        <f>'C завтраками| Bed and breakfast'!BS22</f>
        <v>40150</v>
      </c>
      <c r="BT22" s="95">
        <f>'C завтраками| Bed and breakfast'!BT22</f>
        <v>37650</v>
      </c>
      <c r="BU22" s="95">
        <f>'C завтраками| Bed and breakfast'!BU22</f>
        <v>33650</v>
      </c>
      <c r="BV22" s="95">
        <f>'C завтраками| Bed and breakfast'!BV22</f>
        <v>33650</v>
      </c>
      <c r="BW22" s="95">
        <f>'C завтраками| Bed and breakfast'!BW22</f>
        <v>33650</v>
      </c>
      <c r="BX22" s="95">
        <f>'C завтраками| Bed and breakfast'!BX22</f>
        <v>27650</v>
      </c>
      <c r="BY22" s="95">
        <f>'C завтраками| Bed and breakfast'!BY22</f>
        <v>27650</v>
      </c>
      <c r="BZ22" s="95">
        <f>'C завтраками| Bed and breakfast'!BZ22</f>
        <v>27650</v>
      </c>
      <c r="CA22" s="95">
        <f>'C завтраками| Bed and breakfast'!CA22</f>
        <v>27650</v>
      </c>
      <c r="CB22" s="95">
        <f>'C завтраками| Bed and breakfast'!CB22</f>
        <v>27650</v>
      </c>
      <c r="CC22" s="95">
        <f>'C завтраками| Bed and breakfast'!CC22</f>
        <v>27650</v>
      </c>
      <c r="CD22" s="95">
        <f>'C завтраками| Bed and breakfast'!CD22</f>
        <v>27650</v>
      </c>
      <c r="CE22" s="95">
        <f>'C завтраками| Bed and breakfast'!CE22</f>
        <v>27650</v>
      </c>
      <c r="CF22" s="95">
        <f>'C завтраками| Bed and breakfast'!CF22</f>
        <v>27650</v>
      </c>
      <c r="CG22" s="95">
        <f>'C завтраками| Bed and breakfast'!CG22</f>
        <v>27650</v>
      </c>
      <c r="CH22" s="95">
        <f>'C завтраками| Bed and breakfast'!CH22</f>
        <v>27650</v>
      </c>
      <c r="CI22" s="95">
        <f>'C завтраками| Bed and breakfast'!CI22</f>
        <v>27650</v>
      </c>
      <c r="CJ22" s="95">
        <f>'C завтраками| Bed and breakfast'!CJ22</f>
        <v>27650</v>
      </c>
      <c r="CK22" s="95">
        <f>'C завтраками| Bed and breakfast'!CK22</f>
        <v>27650</v>
      </c>
      <c r="CL22" s="95">
        <f>'C завтраками| Bed and breakfast'!CL22</f>
        <v>27650</v>
      </c>
      <c r="CM22" s="95">
        <f>'C завтраками| Bed and breakfast'!CM22</f>
        <v>27650</v>
      </c>
      <c r="CN22" s="95">
        <f>'C завтраками| Bed and breakfast'!CN22</f>
        <v>27650</v>
      </c>
      <c r="CO22" s="95">
        <f>'C завтраками| Bed and breakfast'!CO22</f>
        <v>27650</v>
      </c>
      <c r="CP22" s="95">
        <f>'C завтраками| Bed and breakfast'!CP22</f>
        <v>27650</v>
      </c>
      <c r="CQ22" s="95">
        <f>'C завтраками| Bed and breakfast'!CQ22</f>
        <v>27650</v>
      </c>
      <c r="CR22" s="95">
        <f>'C завтраками| Bed and breakfast'!CR22</f>
        <v>27650</v>
      </c>
      <c r="CS22" s="95">
        <f>'C завтраками| Bed and breakfast'!CS22</f>
        <v>27650</v>
      </c>
      <c r="CT22" s="95">
        <f>'C завтраками| Bed and breakfast'!CT22</f>
        <v>27650</v>
      </c>
      <c r="CU22" s="95">
        <f>'C завтраками| Bed and breakfast'!CU22</f>
        <v>20100</v>
      </c>
      <c r="CV22" s="95">
        <f>'C завтраками| Bed and breakfast'!CV22</f>
        <v>20100</v>
      </c>
      <c r="CW22" s="95">
        <f>'C завтраками| Bed and breakfast'!CW22</f>
        <v>20800</v>
      </c>
      <c r="CX22" s="95">
        <f>'C завтраками| Bed and breakfast'!CX22</f>
        <v>20800</v>
      </c>
      <c r="CY22" s="95">
        <f>'C завтраками| Bed and breakfast'!CY22</f>
        <v>20100</v>
      </c>
      <c r="CZ22" s="95">
        <f>'C завтраками| Bed and breakfast'!CZ22</f>
        <v>20100</v>
      </c>
      <c r="DA22" s="95">
        <f>'C завтраками| Bed and breakfast'!DA22</f>
        <v>20100</v>
      </c>
      <c r="DB22" s="95">
        <f>'C завтраками| Bed and breakfast'!DB22</f>
        <v>20100</v>
      </c>
      <c r="DC22" s="95">
        <f>'C завтраками| Bed and breakfast'!DC22</f>
        <v>20100</v>
      </c>
      <c r="DD22" s="95">
        <f>'C завтраками| Bed and breakfast'!DD22</f>
        <v>20800</v>
      </c>
      <c r="DE22" s="95">
        <f>'C завтраками| Bed and breakfast'!DE22</f>
        <v>20800</v>
      </c>
      <c r="DF22" s="95">
        <f>'C завтраками| Bed and breakfast'!DF22</f>
        <v>20100</v>
      </c>
      <c r="DG22" s="95">
        <f>'C завтраками| Bed and breakfast'!DG22</f>
        <v>20100</v>
      </c>
      <c r="DH22" s="95">
        <f>'C завтраками| Bed and breakfast'!DH22</f>
        <v>20100</v>
      </c>
      <c r="DI22" s="95">
        <f>'C завтраками| Bed and breakfast'!DI22</f>
        <v>18400</v>
      </c>
      <c r="DJ22" s="95">
        <f>'C завтраками| Bed and breakfast'!DJ22</f>
        <v>18400</v>
      </c>
      <c r="DK22" s="95">
        <f>'C завтраками| Bed and breakfast'!DK22</f>
        <v>18900</v>
      </c>
      <c r="DL22" s="95">
        <f>'C завтраками| Bed and breakfast'!DL22</f>
        <v>18900</v>
      </c>
      <c r="DM22" s="95">
        <f>'C завтраками| Bed and breakfast'!DM22</f>
        <v>18400</v>
      </c>
      <c r="DN22" s="95">
        <f>'C завтраками| Bed and breakfast'!DN22</f>
        <v>18400</v>
      </c>
      <c r="DO22" s="95">
        <f>'C завтраками| Bed and breakfast'!DO22</f>
        <v>18400</v>
      </c>
      <c r="DP22" s="95">
        <f>'C завтраками| Bed and breakfast'!DP22</f>
        <v>18400</v>
      </c>
      <c r="DQ22" s="95">
        <f>'C завтраками| Bed and breakfast'!DQ22</f>
        <v>18400</v>
      </c>
      <c r="DR22" s="95">
        <f>'C завтраками| Bed and breakfast'!DR22</f>
        <v>18900</v>
      </c>
      <c r="DS22" s="95">
        <f>'C завтраками| Bed and breakfast'!DS22</f>
        <v>18900</v>
      </c>
      <c r="DT22" s="95">
        <f>'C завтраками| Bed and breakfast'!DT22</f>
        <v>18400</v>
      </c>
      <c r="DU22" s="95">
        <f>'C завтраками| Bed and breakfast'!DU22</f>
        <v>18400</v>
      </c>
      <c r="DV22" s="95">
        <f>'C завтраками| Bed and breakfast'!DV22</f>
        <v>18400</v>
      </c>
      <c r="DW22" s="95">
        <f>'C завтраками| Bed and breakfast'!DW22</f>
        <v>18400</v>
      </c>
      <c r="DX22" s="95">
        <f>'C завтраками| Bed and breakfast'!DX22</f>
        <v>20100</v>
      </c>
    </row>
    <row r="23" spans="1:128" s="165" customFormat="1" ht="10.35" customHeight="1">
      <c r="A23" s="40">
        <v>2</v>
      </c>
      <c r="B23" s="95">
        <f>'C завтраками| Bed and breakfast'!B23</f>
        <v>24000</v>
      </c>
      <c r="C23" s="95">
        <f>'C завтраками| Bed and breakfast'!C23</f>
        <v>24000</v>
      </c>
      <c r="D23" s="95">
        <f>'C завтраками| Bed and breakfast'!D23</f>
        <v>25600</v>
      </c>
      <c r="E23" s="95">
        <f>'C завтраками| Bed and breakfast'!E23</f>
        <v>33700</v>
      </c>
      <c r="F23" s="95">
        <f>'C завтраками| Bed and breakfast'!F23</f>
        <v>67700</v>
      </c>
      <c r="G23" s="95">
        <f>'C завтраками| Bed and breakfast'!G23</f>
        <v>67700</v>
      </c>
      <c r="H23" s="95">
        <f>'C завтраками| Bed and breakfast'!H23</f>
        <v>67700</v>
      </c>
      <c r="I23" s="95">
        <f>'C завтраками| Bed and breakfast'!I23</f>
        <v>72700</v>
      </c>
      <c r="J23" s="95">
        <f>'C завтраками| Bed and breakfast'!J23</f>
        <v>72700</v>
      </c>
      <c r="K23" s="95">
        <f>'C завтраками| Bed and breakfast'!K23</f>
        <v>82700</v>
      </c>
      <c r="L23" s="95">
        <f>'C завтраками| Bed and breakfast'!L23</f>
        <v>82700</v>
      </c>
      <c r="M23" s="95">
        <f>'C завтраками| Bed and breakfast'!M23</f>
        <v>72700</v>
      </c>
      <c r="N23" s="95">
        <f>'C завтраками| Bed and breakfast'!N23</f>
        <v>67700</v>
      </c>
      <c r="O23" s="95">
        <f>'C завтраками| Bed and breakfast'!O23</f>
        <v>67700</v>
      </c>
      <c r="P23" s="95">
        <f>'C завтраками| Bed and breakfast'!P23</f>
        <v>44800</v>
      </c>
      <c r="Q23" s="95">
        <f>'C завтраками| Bed and breakfast'!Q23</f>
        <v>44800</v>
      </c>
      <c r="R23" s="95">
        <f>'C завтраками| Bed and breakfast'!R23</f>
        <v>34300</v>
      </c>
      <c r="S23" s="95">
        <f>'C завтраками| Bed and breakfast'!S23</f>
        <v>41800</v>
      </c>
      <c r="T23" s="95">
        <f>'C завтраками| Bed and breakfast'!T23</f>
        <v>41800</v>
      </c>
      <c r="U23" s="95">
        <f>'C завтраками| Bed and breakfast'!U23</f>
        <v>36800</v>
      </c>
      <c r="V23" s="95">
        <f>'C завтраками| Bed and breakfast'!V23</f>
        <v>36800</v>
      </c>
      <c r="W23" s="95">
        <f>'C завтраками| Bed and breakfast'!W23</f>
        <v>34300</v>
      </c>
      <c r="X23" s="95">
        <f>'C завтраками| Bed and breakfast'!X23</f>
        <v>34300</v>
      </c>
      <c r="Y23" s="95">
        <f>'C завтраками| Bed and breakfast'!Y23</f>
        <v>32300</v>
      </c>
      <c r="Z23" s="95">
        <f>'C завтраками| Bed and breakfast'!Z23</f>
        <v>32300</v>
      </c>
      <c r="AA23" s="95">
        <f>'C завтраками| Bed and breakfast'!AA23</f>
        <v>32300</v>
      </c>
      <c r="AB23" s="95">
        <f>'C завтраками| Bed and breakfast'!AB23</f>
        <v>32300</v>
      </c>
      <c r="AC23" s="95">
        <f>'C завтраками| Bed and breakfast'!AC23</f>
        <v>32300</v>
      </c>
      <c r="AD23" s="95">
        <f>'C завтраками| Bed and breakfast'!AD23</f>
        <v>32300</v>
      </c>
      <c r="AE23" s="95">
        <f>'C завтраками| Bed and breakfast'!AE23</f>
        <v>32300</v>
      </c>
      <c r="AF23" s="95">
        <f>'C завтраками| Bed and breakfast'!AF23</f>
        <v>34300</v>
      </c>
      <c r="AG23" s="95">
        <f>'C завтраками| Bed and breakfast'!AG23</f>
        <v>36800</v>
      </c>
      <c r="AH23" s="95">
        <f>'C завтраками| Bed and breakfast'!AH23</f>
        <v>36800</v>
      </c>
      <c r="AI23" s="95">
        <f>'C завтраками| Bed and breakfast'!AI23</f>
        <v>41800</v>
      </c>
      <c r="AJ23" s="95">
        <f>'C завтраками| Bed and breakfast'!AJ23</f>
        <v>41800</v>
      </c>
      <c r="AK23" s="95">
        <f>'C завтраками| Bed and breakfast'!AK23</f>
        <v>41800</v>
      </c>
      <c r="AL23" s="95">
        <f>'C завтраками| Bed and breakfast'!AL23</f>
        <v>41800</v>
      </c>
      <c r="AM23" s="95">
        <f>'C завтраками| Bed and breakfast'!AM23</f>
        <v>41800</v>
      </c>
      <c r="AN23" s="95">
        <f>'C завтраками| Bed and breakfast'!AN23</f>
        <v>40300</v>
      </c>
      <c r="AO23" s="95">
        <f>'C завтраками| Bed and breakfast'!AO23</f>
        <v>42800</v>
      </c>
      <c r="AP23" s="95">
        <f>'C завтраками| Bed and breakfast'!AP23</f>
        <v>42800</v>
      </c>
      <c r="AQ23" s="95">
        <f>'C завтраками| Bed and breakfast'!AQ23</f>
        <v>51300</v>
      </c>
      <c r="AR23" s="95">
        <f>'C завтраками| Bed and breakfast'!AR23</f>
        <v>51300</v>
      </c>
      <c r="AS23" s="95">
        <f>'C завтраками| Bed and breakfast'!AS23</f>
        <v>51300</v>
      </c>
      <c r="AT23" s="95">
        <f>'C завтраками| Bed and breakfast'!AT23</f>
        <v>48300</v>
      </c>
      <c r="AU23" s="95">
        <f>'C завтраками| Bed and breakfast'!AU23</f>
        <v>42800</v>
      </c>
      <c r="AV23" s="95">
        <f>'C завтраками| Bed and breakfast'!AV23</f>
        <v>45300</v>
      </c>
      <c r="AW23" s="95">
        <f>'C завтраками| Bed and breakfast'!AW23</f>
        <v>45300</v>
      </c>
      <c r="AX23" s="95">
        <f>'C завтраками| Bed and breakfast'!AX23</f>
        <v>45300</v>
      </c>
      <c r="AY23" s="95">
        <f>'C завтраками| Bed and breakfast'!AY23</f>
        <v>36300</v>
      </c>
      <c r="AZ23" s="95">
        <f>'C завтраками| Bed and breakfast'!AZ23</f>
        <v>42800</v>
      </c>
      <c r="BA23" s="95">
        <f>'C завтраками| Bed and breakfast'!BA23</f>
        <v>42800</v>
      </c>
      <c r="BB23" s="95">
        <f>'C завтраками| Bed and breakfast'!BB23</f>
        <v>48300</v>
      </c>
      <c r="BC23" s="95">
        <f>'C завтраками| Bed and breakfast'!BC23</f>
        <v>51300</v>
      </c>
      <c r="BD23" s="95">
        <f>'C завтраками| Bed and breakfast'!BD23</f>
        <v>51300</v>
      </c>
      <c r="BE23" s="95">
        <f>'C завтраками| Bed and breakfast'!BE23</f>
        <v>51300</v>
      </c>
      <c r="BF23" s="95">
        <f>'C завтраками| Bed and breakfast'!BF23</f>
        <v>58300</v>
      </c>
      <c r="BG23" s="95">
        <f>'C завтраками| Bed and breakfast'!BG23</f>
        <v>58300</v>
      </c>
      <c r="BH23" s="95">
        <f>'C завтраками| Bed and breakfast'!BH23</f>
        <v>61800</v>
      </c>
      <c r="BI23" s="95">
        <f>'C завтраками| Bed and breakfast'!BI23</f>
        <v>61800</v>
      </c>
      <c r="BJ23" s="95">
        <f>'C завтраками| Bed and breakfast'!BJ23</f>
        <v>69800</v>
      </c>
      <c r="BK23" s="95">
        <f>'C завтраками| Bed and breakfast'!BK23</f>
        <v>69800</v>
      </c>
      <c r="BL23" s="95">
        <f>'C завтраками| Bed and breakfast'!BL23</f>
        <v>69800</v>
      </c>
      <c r="BM23" s="95">
        <f>'C завтраками| Bed and breakfast'!BM23</f>
        <v>65800</v>
      </c>
      <c r="BN23" s="95">
        <f>'C завтраками| Bed and breakfast'!BN23</f>
        <v>61800</v>
      </c>
      <c r="BO23" s="95">
        <f>'C завтраками| Bed and breakfast'!BO23</f>
        <v>54800</v>
      </c>
      <c r="BP23" s="95">
        <f>'C завтраками| Bed and breakfast'!BP23</f>
        <v>54800</v>
      </c>
      <c r="BQ23" s="95">
        <f>'C завтраками| Bed and breakfast'!BQ23</f>
        <v>51300</v>
      </c>
      <c r="BR23" s="95">
        <f>'C завтраками| Bed and breakfast'!BR23</f>
        <v>42800</v>
      </c>
      <c r="BS23" s="95">
        <f>'C завтраками| Bed and breakfast'!BS23</f>
        <v>42800</v>
      </c>
      <c r="BT23" s="95">
        <f>'C завтраками| Bed and breakfast'!BT23</f>
        <v>40300</v>
      </c>
      <c r="BU23" s="95">
        <f>'C завтраками| Bed and breakfast'!BU23</f>
        <v>36300</v>
      </c>
      <c r="BV23" s="95">
        <f>'C завтраками| Bed and breakfast'!BV23</f>
        <v>36300</v>
      </c>
      <c r="BW23" s="95">
        <f>'C завтраками| Bed and breakfast'!BW23</f>
        <v>36300</v>
      </c>
      <c r="BX23" s="95">
        <f>'C завтраками| Bed and breakfast'!BX23</f>
        <v>30300</v>
      </c>
      <c r="BY23" s="95">
        <f>'C завтраками| Bed and breakfast'!BY23</f>
        <v>30300</v>
      </c>
      <c r="BZ23" s="95">
        <f>'C завтраками| Bed and breakfast'!BZ23</f>
        <v>30300</v>
      </c>
      <c r="CA23" s="95">
        <f>'C завтраками| Bed and breakfast'!CA23</f>
        <v>30300</v>
      </c>
      <c r="CB23" s="95">
        <f>'C завтраками| Bed and breakfast'!CB23</f>
        <v>30300</v>
      </c>
      <c r="CC23" s="95">
        <f>'C завтраками| Bed and breakfast'!CC23</f>
        <v>30300</v>
      </c>
      <c r="CD23" s="95">
        <f>'C завтраками| Bed and breakfast'!CD23</f>
        <v>30300</v>
      </c>
      <c r="CE23" s="95">
        <f>'C завтраками| Bed and breakfast'!CE23</f>
        <v>30300</v>
      </c>
      <c r="CF23" s="95">
        <f>'C завтраками| Bed and breakfast'!CF23</f>
        <v>30300</v>
      </c>
      <c r="CG23" s="95">
        <f>'C завтраками| Bed and breakfast'!CG23</f>
        <v>30300</v>
      </c>
      <c r="CH23" s="95">
        <f>'C завтраками| Bed and breakfast'!CH23</f>
        <v>30300</v>
      </c>
      <c r="CI23" s="95">
        <f>'C завтраками| Bed and breakfast'!CI23</f>
        <v>30300</v>
      </c>
      <c r="CJ23" s="95">
        <f>'C завтраками| Bed and breakfast'!CJ23</f>
        <v>30300</v>
      </c>
      <c r="CK23" s="95">
        <f>'C завтраками| Bed and breakfast'!CK23</f>
        <v>30300</v>
      </c>
      <c r="CL23" s="95">
        <f>'C завтраками| Bed and breakfast'!CL23</f>
        <v>30300</v>
      </c>
      <c r="CM23" s="95">
        <f>'C завтраками| Bed and breakfast'!CM23</f>
        <v>30300</v>
      </c>
      <c r="CN23" s="95">
        <f>'C завтраками| Bed and breakfast'!CN23</f>
        <v>30300</v>
      </c>
      <c r="CO23" s="95">
        <f>'C завтраками| Bed and breakfast'!CO23</f>
        <v>30300</v>
      </c>
      <c r="CP23" s="95">
        <f>'C завтраками| Bed and breakfast'!CP23</f>
        <v>30300</v>
      </c>
      <c r="CQ23" s="95">
        <f>'C завтраками| Bed and breakfast'!CQ23</f>
        <v>30300</v>
      </c>
      <c r="CR23" s="95">
        <f>'C завтраками| Bed and breakfast'!CR23</f>
        <v>30300</v>
      </c>
      <c r="CS23" s="95">
        <f>'C завтраками| Bed and breakfast'!CS23</f>
        <v>30300</v>
      </c>
      <c r="CT23" s="95">
        <f>'C завтраками| Bed and breakfast'!CT23</f>
        <v>30300</v>
      </c>
      <c r="CU23" s="95">
        <f>'C завтраками| Bed and breakfast'!CU23</f>
        <v>22300</v>
      </c>
      <c r="CV23" s="95">
        <f>'C завтраками| Bed and breakfast'!CV23</f>
        <v>22300</v>
      </c>
      <c r="CW23" s="95">
        <f>'C завтраками| Bed and breakfast'!CW23</f>
        <v>23000</v>
      </c>
      <c r="CX23" s="95">
        <f>'C завтраками| Bed and breakfast'!CX23</f>
        <v>23000</v>
      </c>
      <c r="CY23" s="95">
        <f>'C завтраками| Bed and breakfast'!CY23</f>
        <v>22300</v>
      </c>
      <c r="CZ23" s="95">
        <f>'C завтраками| Bed and breakfast'!CZ23</f>
        <v>22300</v>
      </c>
      <c r="DA23" s="95">
        <f>'C завтраками| Bed and breakfast'!DA23</f>
        <v>22300</v>
      </c>
      <c r="DB23" s="95">
        <f>'C завтраками| Bed and breakfast'!DB23</f>
        <v>22300</v>
      </c>
      <c r="DC23" s="95">
        <f>'C завтраками| Bed and breakfast'!DC23</f>
        <v>22300</v>
      </c>
      <c r="DD23" s="95">
        <f>'C завтраками| Bed and breakfast'!DD23</f>
        <v>23000</v>
      </c>
      <c r="DE23" s="95">
        <f>'C завтраками| Bed and breakfast'!DE23</f>
        <v>23000</v>
      </c>
      <c r="DF23" s="95">
        <f>'C завтраками| Bed and breakfast'!DF23</f>
        <v>22300</v>
      </c>
      <c r="DG23" s="95">
        <f>'C завтраками| Bed and breakfast'!DG23</f>
        <v>22300</v>
      </c>
      <c r="DH23" s="95">
        <f>'C завтраками| Bed and breakfast'!DH23</f>
        <v>22300</v>
      </c>
      <c r="DI23" s="95">
        <f>'C завтраками| Bed and breakfast'!DI23</f>
        <v>20600</v>
      </c>
      <c r="DJ23" s="95">
        <f>'C завтраками| Bed and breakfast'!DJ23</f>
        <v>20600</v>
      </c>
      <c r="DK23" s="95">
        <f>'C завтраками| Bed and breakfast'!DK23</f>
        <v>21100</v>
      </c>
      <c r="DL23" s="95">
        <f>'C завтраками| Bed and breakfast'!DL23</f>
        <v>21100</v>
      </c>
      <c r="DM23" s="95">
        <f>'C завтраками| Bed and breakfast'!DM23</f>
        <v>20600</v>
      </c>
      <c r="DN23" s="95">
        <f>'C завтраками| Bed and breakfast'!DN23</f>
        <v>20600</v>
      </c>
      <c r="DO23" s="95">
        <f>'C завтраками| Bed and breakfast'!DO23</f>
        <v>20600</v>
      </c>
      <c r="DP23" s="95">
        <f>'C завтраками| Bed and breakfast'!DP23</f>
        <v>20600</v>
      </c>
      <c r="DQ23" s="95">
        <f>'C завтраками| Bed and breakfast'!DQ23</f>
        <v>20600</v>
      </c>
      <c r="DR23" s="95">
        <f>'C завтраками| Bed and breakfast'!DR23</f>
        <v>21100</v>
      </c>
      <c r="DS23" s="95">
        <f>'C завтраками| Bed and breakfast'!DS23</f>
        <v>21100</v>
      </c>
      <c r="DT23" s="95">
        <f>'C завтраками| Bed and breakfast'!DT23</f>
        <v>20600</v>
      </c>
      <c r="DU23" s="95">
        <f>'C завтраками| Bed and breakfast'!DU23</f>
        <v>20600</v>
      </c>
      <c r="DV23" s="95">
        <f>'C завтраками| Bed and breakfast'!DV23</f>
        <v>20600</v>
      </c>
      <c r="DW23" s="95">
        <f>'C завтраками| Bed and breakfast'!DW23</f>
        <v>20600</v>
      </c>
      <c r="DX23" s="95">
        <f>'C завтраками| Bed and breakfast'!DX23</f>
        <v>22300</v>
      </c>
    </row>
    <row r="24" spans="1:128" s="165" customFormat="1" ht="10.35" customHeight="1">
      <c r="A24" s="39" t="s">
        <v>10</v>
      </c>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5"/>
      <c r="BM24" s="95"/>
      <c r="BN24" s="95"/>
      <c r="BO24" s="95"/>
      <c r="BP24" s="95"/>
      <c r="BQ24" s="95"/>
      <c r="BR24" s="95"/>
      <c r="BS24" s="95"/>
      <c r="BT24" s="95"/>
      <c r="BU24" s="95"/>
      <c r="BV24" s="95"/>
      <c r="BW24" s="95"/>
      <c r="BX24" s="95"/>
      <c r="BY24" s="95"/>
      <c r="BZ24" s="95"/>
      <c r="CA24" s="95"/>
      <c r="CB24" s="95"/>
      <c r="CC24" s="95"/>
      <c r="CD24" s="95"/>
      <c r="CE24" s="95"/>
      <c r="CF24" s="95"/>
      <c r="CG24" s="95"/>
      <c r="CH24" s="95"/>
      <c r="CI24" s="95"/>
      <c r="CJ24" s="95"/>
      <c r="CK24" s="95"/>
      <c r="CL24" s="95"/>
      <c r="CM24" s="95"/>
      <c r="CN24" s="95"/>
      <c r="CO24" s="95"/>
      <c r="CP24" s="95"/>
      <c r="CQ24" s="95"/>
      <c r="CR24" s="95"/>
      <c r="CS24" s="95"/>
      <c r="CT24" s="95"/>
      <c r="CU24" s="95"/>
      <c r="CV24" s="95"/>
      <c r="CW24" s="95"/>
      <c r="CX24" s="95"/>
      <c r="CY24" s="95"/>
      <c r="CZ24" s="95"/>
      <c r="DA24" s="95"/>
      <c r="DB24" s="95"/>
      <c r="DC24" s="95"/>
      <c r="DD24" s="95"/>
      <c r="DE24" s="95"/>
      <c r="DF24" s="95"/>
      <c r="DG24" s="95"/>
      <c r="DH24" s="95"/>
      <c r="DI24" s="95"/>
      <c r="DJ24" s="95"/>
      <c r="DK24" s="95"/>
      <c r="DL24" s="95"/>
      <c r="DM24" s="95"/>
      <c r="DN24" s="95"/>
      <c r="DO24" s="95"/>
      <c r="DP24" s="95"/>
      <c r="DQ24" s="95"/>
      <c r="DR24" s="95"/>
      <c r="DS24" s="95"/>
      <c r="DT24" s="95"/>
      <c r="DU24" s="95"/>
      <c r="DV24" s="95"/>
      <c r="DW24" s="95"/>
      <c r="DX24" s="95"/>
    </row>
    <row r="25" spans="1:128" s="165" customFormat="1" ht="10.35" customHeight="1">
      <c r="A25" s="40">
        <v>1</v>
      </c>
      <c r="B25" s="95">
        <f>'C завтраками| Bed and breakfast'!B25</f>
        <v>32750</v>
      </c>
      <c r="C25" s="95">
        <f>'C завтраками| Bed and breakfast'!C25</f>
        <v>32750</v>
      </c>
      <c r="D25" s="95">
        <f>'C завтраками| Bed and breakfast'!D25</f>
        <v>34350</v>
      </c>
      <c r="E25" s="95">
        <f>'C завтраками| Bed and breakfast'!E25</f>
        <v>52850</v>
      </c>
      <c r="F25" s="95">
        <f>'C завтраками| Bed and breakfast'!F25</f>
        <v>86850</v>
      </c>
      <c r="G25" s="95">
        <f>'C завтраками| Bed and breakfast'!G25</f>
        <v>86850</v>
      </c>
      <c r="H25" s="95">
        <f>'C завтраками| Bed and breakfast'!H25</f>
        <v>86850</v>
      </c>
      <c r="I25" s="95">
        <f>'C завтраками| Bed and breakfast'!I25</f>
        <v>91850</v>
      </c>
      <c r="J25" s="95">
        <f>'C завтраками| Bed and breakfast'!J25</f>
        <v>91850</v>
      </c>
      <c r="K25" s="95">
        <f>'C завтраками| Bed and breakfast'!K25</f>
        <v>101850</v>
      </c>
      <c r="L25" s="95">
        <f>'C завтраками| Bed and breakfast'!L25</f>
        <v>101850</v>
      </c>
      <c r="M25" s="95">
        <f>'C завтраками| Bed and breakfast'!M25</f>
        <v>91850</v>
      </c>
      <c r="N25" s="95">
        <f>'C завтраками| Bed and breakfast'!N25</f>
        <v>86850</v>
      </c>
      <c r="O25" s="95">
        <f>'C завтраками| Bed and breakfast'!O25</f>
        <v>86850</v>
      </c>
      <c r="P25" s="95">
        <f>'C завтраками| Bed and breakfast'!P25</f>
        <v>55150</v>
      </c>
      <c r="Q25" s="95">
        <f>'C завтраками| Bed and breakfast'!Q25</f>
        <v>55150</v>
      </c>
      <c r="R25" s="95">
        <f>'C завтраками| Bed and breakfast'!R25</f>
        <v>44650</v>
      </c>
      <c r="S25" s="95">
        <f>'C завтраками| Bed and breakfast'!S25</f>
        <v>52150</v>
      </c>
      <c r="T25" s="95">
        <f>'C завтраками| Bed and breakfast'!T25</f>
        <v>52150</v>
      </c>
      <c r="U25" s="95">
        <f>'C завтраками| Bed and breakfast'!U25</f>
        <v>47150</v>
      </c>
      <c r="V25" s="95">
        <f>'C завтраками| Bed and breakfast'!V25</f>
        <v>47150</v>
      </c>
      <c r="W25" s="95">
        <f>'C завтраками| Bed and breakfast'!W25</f>
        <v>44650</v>
      </c>
      <c r="X25" s="95">
        <f>'C завтраками| Bed and breakfast'!X25</f>
        <v>44650</v>
      </c>
      <c r="Y25" s="95">
        <f>'C завтраками| Bed and breakfast'!Y25</f>
        <v>42650</v>
      </c>
      <c r="Z25" s="95">
        <f>'C завтраками| Bed and breakfast'!Z25</f>
        <v>42650</v>
      </c>
      <c r="AA25" s="95">
        <f>'C завтраками| Bed and breakfast'!AA25</f>
        <v>42650</v>
      </c>
      <c r="AB25" s="95">
        <f>'C завтраками| Bed and breakfast'!AB25</f>
        <v>42650</v>
      </c>
      <c r="AC25" s="95">
        <f>'C завтраками| Bed and breakfast'!AC25</f>
        <v>42650</v>
      </c>
      <c r="AD25" s="95">
        <f>'C завтраками| Bed and breakfast'!AD25</f>
        <v>42650</v>
      </c>
      <c r="AE25" s="95">
        <f>'C завтраками| Bed and breakfast'!AE25</f>
        <v>42650</v>
      </c>
      <c r="AF25" s="95">
        <f>'C завтраками| Bed and breakfast'!AF25</f>
        <v>44650</v>
      </c>
      <c r="AG25" s="95">
        <f>'C завтраками| Bed and breakfast'!AG25</f>
        <v>47150</v>
      </c>
      <c r="AH25" s="95">
        <f>'C завтраками| Bed and breakfast'!AH25</f>
        <v>47150</v>
      </c>
      <c r="AI25" s="95">
        <f>'C завтраками| Bed and breakfast'!AI25</f>
        <v>52150</v>
      </c>
      <c r="AJ25" s="95">
        <f>'C завтраками| Bed and breakfast'!AJ25</f>
        <v>52150</v>
      </c>
      <c r="AK25" s="95">
        <f>'C завтраками| Bed and breakfast'!AK25</f>
        <v>52150</v>
      </c>
      <c r="AL25" s="95">
        <f>'C завтраками| Bed and breakfast'!AL25</f>
        <v>52150</v>
      </c>
      <c r="AM25" s="95">
        <f>'C завтраками| Bed and breakfast'!AM25</f>
        <v>52150</v>
      </c>
      <c r="AN25" s="95">
        <f>'C завтраками| Bed and breakfast'!AN25</f>
        <v>54650</v>
      </c>
      <c r="AO25" s="95">
        <f>'C завтраками| Bed and breakfast'!AO25</f>
        <v>57150</v>
      </c>
      <c r="AP25" s="95">
        <f>'C завтраками| Bed and breakfast'!AP25</f>
        <v>57150</v>
      </c>
      <c r="AQ25" s="95">
        <f>'C завтраками| Bed and breakfast'!AQ25</f>
        <v>65650</v>
      </c>
      <c r="AR25" s="95">
        <f>'C завтраками| Bed and breakfast'!AR25</f>
        <v>65650</v>
      </c>
      <c r="AS25" s="95">
        <f>'C завтраками| Bed and breakfast'!AS25</f>
        <v>65650</v>
      </c>
      <c r="AT25" s="95">
        <f>'C завтраками| Bed and breakfast'!AT25</f>
        <v>62650</v>
      </c>
      <c r="AU25" s="95">
        <f>'C завтраками| Bed and breakfast'!AU25</f>
        <v>57150</v>
      </c>
      <c r="AV25" s="95">
        <f>'C завтраками| Bed and breakfast'!AV25</f>
        <v>59650</v>
      </c>
      <c r="AW25" s="95">
        <f>'C завтраками| Bed and breakfast'!AW25</f>
        <v>59650</v>
      </c>
      <c r="AX25" s="95">
        <f>'C завтраками| Bed and breakfast'!AX25</f>
        <v>59650</v>
      </c>
      <c r="AY25" s="95">
        <f>'C завтраками| Bed and breakfast'!AY25</f>
        <v>50650</v>
      </c>
      <c r="AZ25" s="95">
        <f>'C завтраками| Bed and breakfast'!AZ25</f>
        <v>57150</v>
      </c>
      <c r="BA25" s="95">
        <f>'C завтраками| Bed and breakfast'!BA25</f>
        <v>57150</v>
      </c>
      <c r="BB25" s="95">
        <f>'C завтраками| Bed and breakfast'!BB25</f>
        <v>62650</v>
      </c>
      <c r="BC25" s="95">
        <f>'C завтраками| Bed and breakfast'!BC25</f>
        <v>65650</v>
      </c>
      <c r="BD25" s="95">
        <f>'C завтраками| Bed and breakfast'!BD25</f>
        <v>65650</v>
      </c>
      <c r="BE25" s="95">
        <f>'C завтраками| Bed and breakfast'!BE25</f>
        <v>65650</v>
      </c>
      <c r="BF25" s="95">
        <f>'C завтраками| Bed and breakfast'!BF25</f>
        <v>72650</v>
      </c>
      <c r="BG25" s="95">
        <f>'C завтраками| Bed and breakfast'!BG25</f>
        <v>72650</v>
      </c>
      <c r="BH25" s="95">
        <f>'C завтраками| Bed and breakfast'!BH25</f>
        <v>76150</v>
      </c>
      <c r="BI25" s="95">
        <f>'C завтраками| Bed and breakfast'!BI25</f>
        <v>76150</v>
      </c>
      <c r="BJ25" s="95">
        <f>'C завтраками| Bed and breakfast'!BJ25</f>
        <v>84150</v>
      </c>
      <c r="BK25" s="95">
        <f>'C завтраками| Bed and breakfast'!BK25</f>
        <v>84150</v>
      </c>
      <c r="BL25" s="95">
        <f>'C завтраками| Bed and breakfast'!BL25</f>
        <v>84150</v>
      </c>
      <c r="BM25" s="95">
        <f>'C завтраками| Bed and breakfast'!BM25</f>
        <v>80150</v>
      </c>
      <c r="BN25" s="95">
        <f>'C завтраками| Bed and breakfast'!BN25</f>
        <v>76150</v>
      </c>
      <c r="BO25" s="95">
        <f>'C завтраками| Bed and breakfast'!BO25</f>
        <v>69150</v>
      </c>
      <c r="BP25" s="95">
        <f>'C завтраками| Bed and breakfast'!BP25</f>
        <v>69150</v>
      </c>
      <c r="BQ25" s="95">
        <f>'C завтраками| Bed and breakfast'!BQ25</f>
        <v>65650</v>
      </c>
      <c r="BR25" s="95">
        <f>'C завтраками| Bed and breakfast'!BR25</f>
        <v>57150</v>
      </c>
      <c r="BS25" s="95">
        <f>'C завтраками| Bed and breakfast'!BS25</f>
        <v>57150</v>
      </c>
      <c r="BT25" s="95">
        <f>'C завтраками| Bed and breakfast'!BT25</f>
        <v>54650</v>
      </c>
      <c r="BU25" s="95">
        <f>'C завтраками| Bed and breakfast'!BU25</f>
        <v>50650</v>
      </c>
      <c r="BV25" s="95">
        <f>'C завтраками| Bed and breakfast'!BV25</f>
        <v>50650</v>
      </c>
      <c r="BW25" s="95">
        <f>'C завтраками| Bed and breakfast'!BW25</f>
        <v>50650</v>
      </c>
      <c r="BX25" s="95">
        <f>'C завтраками| Bed and breakfast'!BX25</f>
        <v>40650</v>
      </c>
      <c r="BY25" s="95">
        <f>'C завтраками| Bed and breakfast'!BY25</f>
        <v>40650</v>
      </c>
      <c r="BZ25" s="95">
        <f>'C завтраками| Bed and breakfast'!BZ25</f>
        <v>40650</v>
      </c>
      <c r="CA25" s="95">
        <f>'C завтраками| Bed and breakfast'!CA25</f>
        <v>40650</v>
      </c>
      <c r="CB25" s="95">
        <f>'C завтраками| Bed and breakfast'!CB25</f>
        <v>40650</v>
      </c>
      <c r="CC25" s="95">
        <f>'C завтраками| Bed and breakfast'!CC25</f>
        <v>40650</v>
      </c>
      <c r="CD25" s="95">
        <f>'C завтраками| Bed and breakfast'!CD25</f>
        <v>40650</v>
      </c>
      <c r="CE25" s="95">
        <f>'C завтраками| Bed and breakfast'!CE25</f>
        <v>40650</v>
      </c>
      <c r="CF25" s="95">
        <f>'C завтраками| Bed and breakfast'!CF25</f>
        <v>40650</v>
      </c>
      <c r="CG25" s="95">
        <f>'C завтраками| Bed and breakfast'!CG25</f>
        <v>40650</v>
      </c>
      <c r="CH25" s="95">
        <f>'C завтраками| Bed and breakfast'!CH25</f>
        <v>40650</v>
      </c>
      <c r="CI25" s="95">
        <f>'C завтраками| Bed and breakfast'!CI25</f>
        <v>40650</v>
      </c>
      <c r="CJ25" s="95">
        <f>'C завтраками| Bed and breakfast'!CJ25</f>
        <v>40650</v>
      </c>
      <c r="CK25" s="95">
        <f>'C завтраками| Bed and breakfast'!CK25</f>
        <v>40650</v>
      </c>
      <c r="CL25" s="95">
        <f>'C завтраками| Bed and breakfast'!CL25</f>
        <v>40650</v>
      </c>
      <c r="CM25" s="95">
        <f>'C завтраками| Bed and breakfast'!CM25</f>
        <v>40650</v>
      </c>
      <c r="CN25" s="95">
        <f>'C завтраками| Bed and breakfast'!CN25</f>
        <v>40650</v>
      </c>
      <c r="CO25" s="95">
        <f>'C завтраками| Bed and breakfast'!CO25</f>
        <v>40650</v>
      </c>
      <c r="CP25" s="95">
        <f>'C завтраками| Bed and breakfast'!CP25</f>
        <v>40650</v>
      </c>
      <c r="CQ25" s="95">
        <f>'C завтраками| Bed and breakfast'!CQ25</f>
        <v>40650</v>
      </c>
      <c r="CR25" s="95">
        <f>'C завтраками| Bed and breakfast'!CR25</f>
        <v>40650</v>
      </c>
      <c r="CS25" s="95">
        <f>'C завтраками| Bed and breakfast'!CS25</f>
        <v>40650</v>
      </c>
      <c r="CT25" s="95">
        <f>'C завтраками| Bed and breakfast'!CT25</f>
        <v>40650</v>
      </c>
      <c r="CU25" s="95">
        <f>'C завтраками| Bed and breakfast'!CU25</f>
        <v>33100</v>
      </c>
      <c r="CV25" s="95">
        <f>'C завтраками| Bed and breakfast'!CV25</f>
        <v>33100</v>
      </c>
      <c r="CW25" s="95">
        <f>'C завтраками| Bed and breakfast'!CW25</f>
        <v>33800</v>
      </c>
      <c r="CX25" s="95">
        <f>'C завтраками| Bed and breakfast'!CX25</f>
        <v>33800</v>
      </c>
      <c r="CY25" s="95">
        <f>'C завтраками| Bed and breakfast'!CY25</f>
        <v>33100</v>
      </c>
      <c r="CZ25" s="95">
        <f>'C завтраками| Bed and breakfast'!CZ25</f>
        <v>33100</v>
      </c>
      <c r="DA25" s="95">
        <f>'C завтраками| Bed and breakfast'!DA25</f>
        <v>33100</v>
      </c>
      <c r="DB25" s="95">
        <f>'C завтраками| Bed and breakfast'!DB25</f>
        <v>33100</v>
      </c>
      <c r="DC25" s="95">
        <f>'C завтраками| Bed and breakfast'!DC25</f>
        <v>33100</v>
      </c>
      <c r="DD25" s="95">
        <f>'C завтраками| Bed and breakfast'!DD25</f>
        <v>33800</v>
      </c>
      <c r="DE25" s="95">
        <f>'C завтраками| Bed and breakfast'!DE25</f>
        <v>33800</v>
      </c>
      <c r="DF25" s="95">
        <f>'C завтраками| Bed and breakfast'!DF25</f>
        <v>33100</v>
      </c>
      <c r="DG25" s="95">
        <f>'C завтраками| Bed and breakfast'!DG25</f>
        <v>33100</v>
      </c>
      <c r="DH25" s="95">
        <f>'C завтраками| Bed and breakfast'!DH25</f>
        <v>33100</v>
      </c>
      <c r="DI25" s="95">
        <f>'C завтраками| Bed and breakfast'!DI25</f>
        <v>31400</v>
      </c>
      <c r="DJ25" s="95">
        <f>'C завтраками| Bed and breakfast'!DJ25</f>
        <v>31400</v>
      </c>
      <c r="DK25" s="95">
        <f>'C завтраками| Bed and breakfast'!DK25</f>
        <v>31900</v>
      </c>
      <c r="DL25" s="95">
        <f>'C завтраками| Bed and breakfast'!DL25</f>
        <v>31900</v>
      </c>
      <c r="DM25" s="95">
        <f>'C завтраками| Bed and breakfast'!DM25</f>
        <v>31400</v>
      </c>
      <c r="DN25" s="95">
        <f>'C завтраками| Bed and breakfast'!DN25</f>
        <v>31400</v>
      </c>
      <c r="DO25" s="95">
        <f>'C завтраками| Bed and breakfast'!DO25</f>
        <v>31400</v>
      </c>
      <c r="DP25" s="95">
        <f>'C завтраками| Bed and breakfast'!DP25</f>
        <v>31400</v>
      </c>
      <c r="DQ25" s="95">
        <f>'C завтраками| Bed and breakfast'!DQ25</f>
        <v>31400</v>
      </c>
      <c r="DR25" s="95">
        <f>'C завтраками| Bed and breakfast'!DR25</f>
        <v>31900</v>
      </c>
      <c r="DS25" s="95">
        <f>'C завтраками| Bed and breakfast'!DS25</f>
        <v>31900</v>
      </c>
      <c r="DT25" s="95">
        <f>'C завтраками| Bed and breakfast'!DT25</f>
        <v>31400</v>
      </c>
      <c r="DU25" s="95">
        <f>'C завтраками| Bed and breakfast'!DU25</f>
        <v>31400</v>
      </c>
      <c r="DV25" s="95">
        <f>'C завтраками| Bed and breakfast'!DV25</f>
        <v>31400</v>
      </c>
      <c r="DW25" s="95">
        <f>'C завтраками| Bed and breakfast'!DW25</f>
        <v>31400</v>
      </c>
      <c r="DX25" s="95">
        <f>'C завтраками| Bed and breakfast'!DX25</f>
        <v>33100</v>
      </c>
    </row>
    <row r="26" spans="1:128" s="165" customFormat="1" ht="13.9" customHeight="1">
      <c r="A26" s="40">
        <v>2</v>
      </c>
      <c r="B26" s="95">
        <f>'C завтраками| Bed and breakfast'!B26</f>
        <v>35000</v>
      </c>
      <c r="C26" s="95">
        <f>'C завтраками| Bed and breakfast'!C26</f>
        <v>35000</v>
      </c>
      <c r="D26" s="95">
        <f>'C завтраками| Bed and breakfast'!D26</f>
        <v>36600</v>
      </c>
      <c r="E26" s="95">
        <f>'C завтраками| Bed and breakfast'!E26</f>
        <v>55700</v>
      </c>
      <c r="F26" s="95">
        <f>'C завтраками| Bed and breakfast'!F26</f>
        <v>89700</v>
      </c>
      <c r="G26" s="95">
        <f>'C завтраками| Bed and breakfast'!G26</f>
        <v>89700</v>
      </c>
      <c r="H26" s="95">
        <f>'C завтраками| Bed and breakfast'!H26</f>
        <v>89700</v>
      </c>
      <c r="I26" s="95">
        <f>'C завтраками| Bed and breakfast'!I26</f>
        <v>94700</v>
      </c>
      <c r="J26" s="95">
        <f>'C завтраками| Bed and breakfast'!J26</f>
        <v>94700</v>
      </c>
      <c r="K26" s="95">
        <f>'C завтраками| Bed and breakfast'!K26</f>
        <v>104700</v>
      </c>
      <c r="L26" s="95">
        <f>'C завтраками| Bed and breakfast'!L26</f>
        <v>104700</v>
      </c>
      <c r="M26" s="95">
        <f>'C завтраками| Bed and breakfast'!M26</f>
        <v>94700</v>
      </c>
      <c r="N26" s="95">
        <f>'C завтраками| Bed and breakfast'!N26</f>
        <v>89700</v>
      </c>
      <c r="O26" s="95">
        <f>'C завтраками| Bed and breakfast'!O26</f>
        <v>89700</v>
      </c>
      <c r="P26" s="95">
        <f>'C завтраками| Bed and breakfast'!P26</f>
        <v>57800</v>
      </c>
      <c r="Q26" s="95">
        <f>'C завтраками| Bed and breakfast'!Q26</f>
        <v>57800</v>
      </c>
      <c r="R26" s="95">
        <f>'C завтраками| Bed and breakfast'!R26</f>
        <v>47300</v>
      </c>
      <c r="S26" s="95">
        <f>'C завтраками| Bed and breakfast'!S26</f>
        <v>54800</v>
      </c>
      <c r="T26" s="95">
        <f>'C завтраками| Bed and breakfast'!T26</f>
        <v>54800</v>
      </c>
      <c r="U26" s="95">
        <f>'C завтраками| Bed and breakfast'!U26</f>
        <v>49800</v>
      </c>
      <c r="V26" s="95">
        <f>'C завтраками| Bed and breakfast'!V26</f>
        <v>49800</v>
      </c>
      <c r="W26" s="95">
        <f>'C завтраками| Bed and breakfast'!W26</f>
        <v>47300</v>
      </c>
      <c r="X26" s="95">
        <f>'C завтраками| Bed and breakfast'!X26</f>
        <v>47300</v>
      </c>
      <c r="Y26" s="95">
        <f>'C завтраками| Bed and breakfast'!Y26</f>
        <v>45300</v>
      </c>
      <c r="Z26" s="95">
        <f>'C завтраками| Bed and breakfast'!Z26</f>
        <v>45300</v>
      </c>
      <c r="AA26" s="95">
        <f>'C завтраками| Bed and breakfast'!AA26</f>
        <v>45300</v>
      </c>
      <c r="AB26" s="95">
        <f>'C завтраками| Bed and breakfast'!AB26</f>
        <v>45300</v>
      </c>
      <c r="AC26" s="95">
        <f>'C завтраками| Bed and breakfast'!AC26</f>
        <v>45300</v>
      </c>
      <c r="AD26" s="95">
        <f>'C завтраками| Bed and breakfast'!AD26</f>
        <v>45300</v>
      </c>
      <c r="AE26" s="95">
        <f>'C завтраками| Bed and breakfast'!AE26</f>
        <v>45300</v>
      </c>
      <c r="AF26" s="95">
        <f>'C завтраками| Bed and breakfast'!AF26</f>
        <v>47300</v>
      </c>
      <c r="AG26" s="95">
        <f>'C завтраками| Bed and breakfast'!AG26</f>
        <v>49800</v>
      </c>
      <c r="AH26" s="95">
        <f>'C завтраками| Bed and breakfast'!AH26</f>
        <v>49800</v>
      </c>
      <c r="AI26" s="95">
        <f>'C завтраками| Bed and breakfast'!AI26</f>
        <v>54800</v>
      </c>
      <c r="AJ26" s="95">
        <f>'C завтраками| Bed and breakfast'!AJ26</f>
        <v>54800</v>
      </c>
      <c r="AK26" s="95">
        <f>'C завтраками| Bed and breakfast'!AK26</f>
        <v>54800</v>
      </c>
      <c r="AL26" s="95">
        <f>'C завтраками| Bed and breakfast'!AL26</f>
        <v>54800</v>
      </c>
      <c r="AM26" s="95">
        <f>'C завтраками| Bed and breakfast'!AM26</f>
        <v>54800</v>
      </c>
      <c r="AN26" s="95">
        <f>'C завтраками| Bed and breakfast'!AN26</f>
        <v>57300</v>
      </c>
      <c r="AO26" s="95">
        <f>'C завтраками| Bed and breakfast'!AO26</f>
        <v>59800</v>
      </c>
      <c r="AP26" s="95">
        <f>'C завтраками| Bed and breakfast'!AP26</f>
        <v>59800</v>
      </c>
      <c r="AQ26" s="95">
        <f>'C завтраками| Bed and breakfast'!AQ26</f>
        <v>68300</v>
      </c>
      <c r="AR26" s="95">
        <f>'C завтраками| Bed and breakfast'!AR26</f>
        <v>68300</v>
      </c>
      <c r="AS26" s="95">
        <f>'C завтраками| Bed and breakfast'!AS26</f>
        <v>68300</v>
      </c>
      <c r="AT26" s="95">
        <f>'C завтраками| Bed and breakfast'!AT26</f>
        <v>65300</v>
      </c>
      <c r="AU26" s="95">
        <f>'C завтраками| Bed and breakfast'!AU26</f>
        <v>59800</v>
      </c>
      <c r="AV26" s="95">
        <f>'C завтраками| Bed and breakfast'!AV26</f>
        <v>62300</v>
      </c>
      <c r="AW26" s="95">
        <f>'C завтраками| Bed and breakfast'!AW26</f>
        <v>62300</v>
      </c>
      <c r="AX26" s="95">
        <f>'C завтраками| Bed and breakfast'!AX26</f>
        <v>62300</v>
      </c>
      <c r="AY26" s="95">
        <f>'C завтраками| Bed and breakfast'!AY26</f>
        <v>53300</v>
      </c>
      <c r="AZ26" s="95">
        <f>'C завтраками| Bed and breakfast'!AZ26</f>
        <v>59800</v>
      </c>
      <c r="BA26" s="95">
        <f>'C завтраками| Bed and breakfast'!BA26</f>
        <v>59800</v>
      </c>
      <c r="BB26" s="95">
        <f>'C завтраками| Bed and breakfast'!BB26</f>
        <v>65300</v>
      </c>
      <c r="BC26" s="95">
        <f>'C завтраками| Bed and breakfast'!BC26</f>
        <v>68300</v>
      </c>
      <c r="BD26" s="95">
        <f>'C завтраками| Bed and breakfast'!BD26</f>
        <v>68300</v>
      </c>
      <c r="BE26" s="95">
        <f>'C завтраками| Bed and breakfast'!BE26</f>
        <v>68300</v>
      </c>
      <c r="BF26" s="95">
        <f>'C завтраками| Bed and breakfast'!BF26</f>
        <v>75300</v>
      </c>
      <c r="BG26" s="95">
        <f>'C завтраками| Bed and breakfast'!BG26</f>
        <v>75300</v>
      </c>
      <c r="BH26" s="95">
        <f>'C завтраками| Bed and breakfast'!BH26</f>
        <v>78800</v>
      </c>
      <c r="BI26" s="95">
        <f>'C завтраками| Bed and breakfast'!BI26</f>
        <v>78800</v>
      </c>
      <c r="BJ26" s="95">
        <f>'C завтраками| Bed and breakfast'!BJ26</f>
        <v>86800</v>
      </c>
      <c r="BK26" s="95">
        <f>'C завтраками| Bed and breakfast'!BK26</f>
        <v>86800</v>
      </c>
      <c r="BL26" s="95">
        <f>'C завтраками| Bed and breakfast'!BL26</f>
        <v>86800</v>
      </c>
      <c r="BM26" s="95">
        <f>'C завтраками| Bed and breakfast'!BM26</f>
        <v>82800</v>
      </c>
      <c r="BN26" s="95">
        <f>'C завтраками| Bed and breakfast'!BN26</f>
        <v>78800</v>
      </c>
      <c r="BO26" s="95">
        <f>'C завтраками| Bed and breakfast'!BO26</f>
        <v>71800</v>
      </c>
      <c r="BP26" s="95">
        <f>'C завтраками| Bed and breakfast'!BP26</f>
        <v>71800</v>
      </c>
      <c r="BQ26" s="95">
        <f>'C завтраками| Bed and breakfast'!BQ26</f>
        <v>68300</v>
      </c>
      <c r="BR26" s="95">
        <f>'C завтраками| Bed and breakfast'!BR26</f>
        <v>59800</v>
      </c>
      <c r="BS26" s="95">
        <f>'C завтраками| Bed and breakfast'!BS26</f>
        <v>59800</v>
      </c>
      <c r="BT26" s="95">
        <f>'C завтраками| Bed and breakfast'!BT26</f>
        <v>57300</v>
      </c>
      <c r="BU26" s="95">
        <f>'C завтраками| Bed and breakfast'!BU26</f>
        <v>53300</v>
      </c>
      <c r="BV26" s="95">
        <f>'C завтраками| Bed and breakfast'!BV26</f>
        <v>53300</v>
      </c>
      <c r="BW26" s="95">
        <f>'C завтраками| Bed and breakfast'!BW26</f>
        <v>53300</v>
      </c>
      <c r="BX26" s="95">
        <f>'C завтраками| Bed and breakfast'!BX26</f>
        <v>43300</v>
      </c>
      <c r="BY26" s="95">
        <f>'C завтраками| Bed and breakfast'!BY26</f>
        <v>43300</v>
      </c>
      <c r="BZ26" s="95">
        <f>'C завтраками| Bed and breakfast'!BZ26</f>
        <v>43300</v>
      </c>
      <c r="CA26" s="95">
        <f>'C завтраками| Bed and breakfast'!CA26</f>
        <v>43300</v>
      </c>
      <c r="CB26" s="95">
        <f>'C завтраками| Bed and breakfast'!CB26</f>
        <v>43300</v>
      </c>
      <c r="CC26" s="95">
        <f>'C завтраками| Bed and breakfast'!CC26</f>
        <v>43300</v>
      </c>
      <c r="CD26" s="95">
        <f>'C завтраками| Bed and breakfast'!CD26</f>
        <v>43300</v>
      </c>
      <c r="CE26" s="95">
        <f>'C завтраками| Bed and breakfast'!CE26</f>
        <v>43300</v>
      </c>
      <c r="CF26" s="95">
        <f>'C завтраками| Bed and breakfast'!CF26</f>
        <v>43300</v>
      </c>
      <c r="CG26" s="95">
        <f>'C завтраками| Bed and breakfast'!CG26</f>
        <v>43300</v>
      </c>
      <c r="CH26" s="95">
        <f>'C завтраками| Bed and breakfast'!CH26</f>
        <v>43300</v>
      </c>
      <c r="CI26" s="95">
        <f>'C завтраками| Bed and breakfast'!CI26</f>
        <v>43300</v>
      </c>
      <c r="CJ26" s="95">
        <f>'C завтраками| Bed and breakfast'!CJ26</f>
        <v>43300</v>
      </c>
      <c r="CK26" s="95">
        <f>'C завтраками| Bed and breakfast'!CK26</f>
        <v>43300</v>
      </c>
      <c r="CL26" s="95">
        <f>'C завтраками| Bed and breakfast'!CL26</f>
        <v>43300</v>
      </c>
      <c r="CM26" s="95">
        <f>'C завтраками| Bed and breakfast'!CM26</f>
        <v>43300</v>
      </c>
      <c r="CN26" s="95">
        <f>'C завтраками| Bed and breakfast'!CN26</f>
        <v>43300</v>
      </c>
      <c r="CO26" s="95">
        <f>'C завтраками| Bed and breakfast'!CO26</f>
        <v>43300</v>
      </c>
      <c r="CP26" s="95">
        <f>'C завтраками| Bed and breakfast'!CP26</f>
        <v>43300</v>
      </c>
      <c r="CQ26" s="95">
        <f>'C завтраками| Bed and breakfast'!CQ26</f>
        <v>43300</v>
      </c>
      <c r="CR26" s="95">
        <f>'C завтраками| Bed and breakfast'!CR26</f>
        <v>43300</v>
      </c>
      <c r="CS26" s="95">
        <f>'C завтраками| Bed and breakfast'!CS26</f>
        <v>43300</v>
      </c>
      <c r="CT26" s="95">
        <f>'C завтраками| Bed and breakfast'!CT26</f>
        <v>43300</v>
      </c>
      <c r="CU26" s="95">
        <f>'C завтраками| Bed and breakfast'!CU26</f>
        <v>35300</v>
      </c>
      <c r="CV26" s="95">
        <f>'C завтраками| Bed and breakfast'!CV26</f>
        <v>35300</v>
      </c>
      <c r="CW26" s="95">
        <f>'C завтраками| Bed and breakfast'!CW26</f>
        <v>36000</v>
      </c>
      <c r="CX26" s="95">
        <f>'C завтраками| Bed and breakfast'!CX26</f>
        <v>36000</v>
      </c>
      <c r="CY26" s="95">
        <f>'C завтраками| Bed and breakfast'!CY26</f>
        <v>35300</v>
      </c>
      <c r="CZ26" s="95">
        <f>'C завтраками| Bed and breakfast'!CZ26</f>
        <v>35300</v>
      </c>
      <c r="DA26" s="95">
        <f>'C завтраками| Bed and breakfast'!DA26</f>
        <v>35300</v>
      </c>
      <c r="DB26" s="95">
        <f>'C завтраками| Bed and breakfast'!DB26</f>
        <v>35300</v>
      </c>
      <c r="DC26" s="95">
        <f>'C завтраками| Bed and breakfast'!DC26</f>
        <v>35300</v>
      </c>
      <c r="DD26" s="95">
        <f>'C завтраками| Bed and breakfast'!DD26</f>
        <v>36000</v>
      </c>
      <c r="DE26" s="95">
        <f>'C завтраками| Bed and breakfast'!DE26</f>
        <v>36000</v>
      </c>
      <c r="DF26" s="95">
        <f>'C завтраками| Bed and breakfast'!DF26</f>
        <v>35300</v>
      </c>
      <c r="DG26" s="95">
        <f>'C завтраками| Bed and breakfast'!DG26</f>
        <v>35300</v>
      </c>
      <c r="DH26" s="95">
        <f>'C завтраками| Bed and breakfast'!DH26</f>
        <v>35300</v>
      </c>
      <c r="DI26" s="95">
        <f>'C завтраками| Bed and breakfast'!DI26</f>
        <v>33600</v>
      </c>
      <c r="DJ26" s="95">
        <f>'C завтраками| Bed and breakfast'!DJ26</f>
        <v>33600</v>
      </c>
      <c r="DK26" s="95">
        <f>'C завтраками| Bed and breakfast'!DK26</f>
        <v>34100</v>
      </c>
      <c r="DL26" s="95">
        <f>'C завтраками| Bed and breakfast'!DL26</f>
        <v>34100</v>
      </c>
      <c r="DM26" s="95">
        <f>'C завтраками| Bed and breakfast'!DM26</f>
        <v>33600</v>
      </c>
      <c r="DN26" s="95">
        <f>'C завтраками| Bed and breakfast'!DN26</f>
        <v>33600</v>
      </c>
      <c r="DO26" s="95">
        <f>'C завтраками| Bed and breakfast'!DO26</f>
        <v>33600</v>
      </c>
      <c r="DP26" s="95">
        <f>'C завтраками| Bed and breakfast'!DP26</f>
        <v>33600</v>
      </c>
      <c r="DQ26" s="95">
        <f>'C завтраками| Bed and breakfast'!DQ26</f>
        <v>33600</v>
      </c>
      <c r="DR26" s="95">
        <f>'C завтраками| Bed and breakfast'!DR26</f>
        <v>34100</v>
      </c>
      <c r="DS26" s="95">
        <f>'C завтраками| Bed and breakfast'!DS26</f>
        <v>34100</v>
      </c>
      <c r="DT26" s="95">
        <f>'C завтраками| Bed and breakfast'!DT26</f>
        <v>33600</v>
      </c>
      <c r="DU26" s="95">
        <f>'C завтраками| Bed and breakfast'!DU26</f>
        <v>33600</v>
      </c>
      <c r="DV26" s="95">
        <f>'C завтраками| Bed and breakfast'!DV26</f>
        <v>33600</v>
      </c>
      <c r="DW26" s="95">
        <f>'C завтраками| Bed and breakfast'!DW26</f>
        <v>33600</v>
      </c>
      <c r="DX26" s="95">
        <f>'C завтраками| Bed and breakfast'!DX26</f>
        <v>35300</v>
      </c>
    </row>
    <row r="27" spans="1:128" s="165" customFormat="1" ht="13.9" customHeight="1">
      <c r="A27" s="39" t="s">
        <v>11</v>
      </c>
      <c r="B27" s="95"/>
      <c r="C27" s="95"/>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95"/>
      <c r="BO27" s="95"/>
      <c r="BP27" s="95"/>
      <c r="BQ27" s="95"/>
      <c r="BR27" s="95"/>
      <c r="BS27" s="95"/>
      <c r="BT27" s="95"/>
      <c r="BU27" s="95"/>
      <c r="BV27" s="95"/>
      <c r="BW27" s="95"/>
      <c r="BX27" s="95"/>
      <c r="BY27" s="95"/>
      <c r="BZ27" s="95"/>
      <c r="CA27" s="95"/>
      <c r="CB27" s="95"/>
      <c r="CC27" s="95"/>
      <c r="CD27" s="95"/>
      <c r="CE27" s="95"/>
      <c r="CF27" s="95"/>
      <c r="CG27" s="95"/>
      <c r="CH27" s="95"/>
      <c r="CI27" s="95"/>
      <c r="CJ27" s="95"/>
      <c r="CK27" s="95"/>
      <c r="CL27" s="95"/>
      <c r="CM27" s="95"/>
      <c r="CN27" s="95"/>
      <c r="CO27" s="95"/>
      <c r="CP27" s="95"/>
      <c r="CQ27" s="95"/>
      <c r="CR27" s="95"/>
      <c r="CS27" s="95"/>
      <c r="CT27" s="95"/>
      <c r="CU27" s="95"/>
      <c r="CV27" s="95"/>
      <c r="CW27" s="95"/>
      <c r="CX27" s="95"/>
      <c r="CY27" s="95"/>
      <c r="CZ27" s="95"/>
      <c r="DA27" s="95"/>
      <c r="DB27" s="95"/>
      <c r="DC27" s="95"/>
      <c r="DD27" s="95"/>
      <c r="DE27" s="95"/>
      <c r="DF27" s="95"/>
      <c r="DG27" s="95"/>
      <c r="DH27" s="95"/>
      <c r="DI27" s="95"/>
      <c r="DJ27" s="95"/>
      <c r="DK27" s="95"/>
      <c r="DL27" s="95"/>
      <c r="DM27" s="95"/>
      <c r="DN27" s="95"/>
      <c r="DO27" s="95"/>
      <c r="DP27" s="95"/>
      <c r="DQ27" s="95"/>
      <c r="DR27" s="95"/>
      <c r="DS27" s="95"/>
      <c r="DT27" s="95"/>
      <c r="DU27" s="95"/>
      <c r="DV27" s="95"/>
      <c r="DW27" s="95"/>
      <c r="DX27" s="95"/>
    </row>
    <row r="28" spans="1:128" s="165" customFormat="1" ht="13.9" customHeight="1">
      <c r="A28" s="40" t="s">
        <v>12</v>
      </c>
      <c r="B28" s="95">
        <f>'C завтраками| Bed and breakfast'!B28</f>
        <v>110000</v>
      </c>
      <c r="C28" s="95">
        <f>'C завтраками| Bed and breakfast'!C28</f>
        <v>110000</v>
      </c>
      <c r="D28" s="95">
        <f>'C завтраками| Bed and breakfast'!D28</f>
        <v>110000</v>
      </c>
      <c r="E28" s="95">
        <f>'C завтраками| Bed and breakfast'!E28</f>
        <v>220000</v>
      </c>
      <c r="F28" s="95">
        <f>'C завтраками| Bed and breakfast'!F28</f>
        <v>220000</v>
      </c>
      <c r="G28" s="95">
        <f>'C завтраками| Bed and breakfast'!G28</f>
        <v>220000</v>
      </c>
      <c r="H28" s="95">
        <f>'C завтраками| Bed and breakfast'!H28</f>
        <v>220000</v>
      </c>
      <c r="I28" s="95">
        <f>'C завтраками| Bed and breakfast'!I28</f>
        <v>220000</v>
      </c>
      <c r="J28" s="95">
        <f>'C завтраками| Bed and breakfast'!J28</f>
        <v>220000</v>
      </c>
      <c r="K28" s="95">
        <f>'C завтраками| Bed and breakfast'!K28</f>
        <v>220000</v>
      </c>
      <c r="L28" s="95">
        <f>'C завтраками| Bed and breakfast'!L28</f>
        <v>220000</v>
      </c>
      <c r="M28" s="95">
        <f>'C завтраками| Bed and breakfast'!M28</f>
        <v>220000</v>
      </c>
      <c r="N28" s="95">
        <f>'C завтраками| Bed and breakfast'!N28</f>
        <v>220000</v>
      </c>
      <c r="O28" s="95">
        <f>'C завтраками| Bed and breakfast'!O28</f>
        <v>220000</v>
      </c>
      <c r="P28" s="95">
        <f>'C завтраками| Bed and breakfast'!P28</f>
        <v>220000</v>
      </c>
      <c r="Q28" s="95">
        <f>'C завтраками| Bed and breakfast'!Q28</f>
        <v>220000</v>
      </c>
      <c r="R28" s="95">
        <f>'C завтраками| Bed and breakfast'!R28</f>
        <v>160000</v>
      </c>
      <c r="S28" s="95">
        <f>'C завтраками| Bed and breakfast'!S28</f>
        <v>160000</v>
      </c>
      <c r="T28" s="95">
        <f>'C завтраками| Bed and breakfast'!T28</f>
        <v>160000</v>
      </c>
      <c r="U28" s="95">
        <f>'C завтраками| Bed and breakfast'!U28</f>
        <v>160000</v>
      </c>
      <c r="V28" s="95">
        <f>'C завтраками| Bed and breakfast'!V28</f>
        <v>160000</v>
      </c>
      <c r="W28" s="95">
        <f>'C завтраками| Bed and breakfast'!W28</f>
        <v>160000</v>
      </c>
      <c r="X28" s="95">
        <f>'C завтраками| Bed and breakfast'!X28</f>
        <v>160000</v>
      </c>
      <c r="Y28" s="95">
        <f>'C завтраками| Bed and breakfast'!Y28</f>
        <v>160000</v>
      </c>
      <c r="Z28" s="95">
        <f>'C завтраками| Bed and breakfast'!Z28</f>
        <v>160000</v>
      </c>
      <c r="AA28" s="95">
        <f>'C завтраками| Bed and breakfast'!AA28</f>
        <v>160000</v>
      </c>
      <c r="AB28" s="95">
        <f>'C завтраками| Bed and breakfast'!AB28</f>
        <v>160000</v>
      </c>
      <c r="AC28" s="95">
        <f>'C завтраками| Bed and breakfast'!AC28</f>
        <v>160000</v>
      </c>
      <c r="AD28" s="95">
        <f>'C завтраками| Bed and breakfast'!AD28</f>
        <v>160000</v>
      </c>
      <c r="AE28" s="95">
        <f>'C завтраками| Bed and breakfast'!AE28</f>
        <v>160000</v>
      </c>
      <c r="AF28" s="95">
        <f>'C завтраками| Bed and breakfast'!AF28</f>
        <v>160000</v>
      </c>
      <c r="AG28" s="95">
        <f>'C завтраками| Bed and breakfast'!AG28</f>
        <v>160000</v>
      </c>
      <c r="AH28" s="95">
        <f>'C завтраками| Bed and breakfast'!AH28</f>
        <v>160000</v>
      </c>
      <c r="AI28" s="95">
        <f>'C завтраками| Bed and breakfast'!AI28</f>
        <v>160000</v>
      </c>
      <c r="AJ28" s="95">
        <f>'C завтраками| Bed and breakfast'!AJ28</f>
        <v>160000</v>
      </c>
      <c r="AK28" s="95">
        <f>'C завтраками| Bed and breakfast'!AK28</f>
        <v>160000</v>
      </c>
      <c r="AL28" s="95">
        <f>'C завтраками| Bed and breakfast'!AL28</f>
        <v>160000</v>
      </c>
      <c r="AM28" s="95">
        <f>'C завтраками| Bed and breakfast'!AM28</f>
        <v>160001</v>
      </c>
      <c r="AN28" s="95">
        <f>'C завтраками| Bed and breakfast'!AN28</f>
        <v>160000</v>
      </c>
      <c r="AO28" s="95">
        <f>'C завтраками| Bed and breakfast'!AO28</f>
        <v>160000</v>
      </c>
      <c r="AP28" s="95">
        <f>'C завтраками| Bed and breakfast'!AP28</f>
        <v>160000</v>
      </c>
      <c r="AQ28" s="95">
        <f>'C завтраками| Bed and breakfast'!AQ28</f>
        <v>160000</v>
      </c>
      <c r="AR28" s="95">
        <f>'C завтраками| Bed and breakfast'!AR28</f>
        <v>160000</v>
      </c>
      <c r="AS28" s="95">
        <f>'C завтраками| Bed and breakfast'!AS28</f>
        <v>160001</v>
      </c>
      <c r="AT28" s="95">
        <f>'C завтраками| Bed and breakfast'!AT28</f>
        <v>160002</v>
      </c>
      <c r="AU28" s="95">
        <f>'C завтраками| Bed and breakfast'!AU28</f>
        <v>160000</v>
      </c>
      <c r="AV28" s="95">
        <f>'C завтраками| Bed and breakfast'!AV28</f>
        <v>160000</v>
      </c>
      <c r="AW28" s="95">
        <f>'C завтраками| Bed and breakfast'!AW28</f>
        <v>160000</v>
      </c>
      <c r="AX28" s="95">
        <f>'C завтраками| Bed and breakfast'!AX28</f>
        <v>160000</v>
      </c>
      <c r="AY28" s="95">
        <f>'C завтраками| Bed and breakfast'!AY28</f>
        <v>160000</v>
      </c>
      <c r="AZ28" s="95">
        <f>'C завтраками| Bed and breakfast'!AZ28</f>
        <v>160000</v>
      </c>
      <c r="BA28" s="95">
        <f>'C завтраками| Bed and breakfast'!BA28</f>
        <v>160000</v>
      </c>
      <c r="BB28" s="95">
        <f>'C завтраками| Bed and breakfast'!BB28</f>
        <v>160000</v>
      </c>
      <c r="BC28" s="95">
        <f>'C завтраками| Bed and breakfast'!BC28</f>
        <v>160000</v>
      </c>
      <c r="BD28" s="95">
        <f>'C завтраками| Bed and breakfast'!BD28</f>
        <v>160000</v>
      </c>
      <c r="BE28" s="95">
        <v>160000</v>
      </c>
      <c r="BF28" s="95">
        <v>160000</v>
      </c>
      <c r="BG28" s="95">
        <f>'C завтраками| Bed and breakfast'!BG28</f>
        <v>160000</v>
      </c>
      <c r="BH28" s="95">
        <f>'C завтраками| Bed and breakfast'!BH28</f>
        <v>160000</v>
      </c>
      <c r="BI28" s="95">
        <f>'C завтраками| Bed and breakfast'!BI28</f>
        <v>160000</v>
      </c>
      <c r="BJ28" s="95">
        <f>'C завтраками| Bed and breakfast'!BJ28</f>
        <v>160000</v>
      </c>
      <c r="BK28" s="95">
        <f>'C завтраками| Bed and breakfast'!BK28</f>
        <v>160000</v>
      </c>
      <c r="BL28" s="95">
        <f>'C завтраками| Bed and breakfast'!BL28</f>
        <v>160000</v>
      </c>
      <c r="BM28" s="95">
        <f>'C завтраками| Bed and breakfast'!BM28</f>
        <v>160000</v>
      </c>
      <c r="BN28" s="95">
        <f>'C завтраками| Bed and breakfast'!BN28</f>
        <v>160000</v>
      </c>
      <c r="BO28" s="95">
        <f>'C завтраками| Bed and breakfast'!BO28</f>
        <v>160000</v>
      </c>
      <c r="BP28" s="95">
        <f>'C завтраками| Bed and breakfast'!BP28</f>
        <v>160000</v>
      </c>
      <c r="BQ28" s="95">
        <f>'C завтраками| Bed and breakfast'!BQ28</f>
        <v>160000</v>
      </c>
      <c r="BR28" s="95">
        <f>'C завтраками| Bed and breakfast'!BR28</f>
        <v>160000</v>
      </c>
      <c r="BS28" s="95">
        <f>'C завтраками| Bed and breakfast'!BS28</f>
        <v>160000</v>
      </c>
      <c r="BT28" s="95">
        <f>'C завтраками| Bed and breakfast'!BT28</f>
        <v>160000</v>
      </c>
      <c r="BU28" s="95">
        <f>'C завтраками| Bed and breakfast'!BU28</f>
        <v>160000</v>
      </c>
      <c r="BV28" s="95">
        <f>'C завтраками| Bed and breakfast'!BV28</f>
        <v>160000</v>
      </c>
      <c r="BW28" s="95">
        <f>'C завтраками| Bed and breakfast'!BW28</f>
        <v>160000</v>
      </c>
      <c r="BX28" s="95">
        <f>'C завтраками| Bed and breakfast'!BX28</f>
        <v>160000</v>
      </c>
      <c r="BY28" s="95">
        <f>'C завтраками| Bed and breakfast'!BY28</f>
        <v>160000</v>
      </c>
      <c r="BZ28" s="95">
        <f>'C завтраками| Bed and breakfast'!BZ28</f>
        <v>160000</v>
      </c>
      <c r="CA28" s="95">
        <f>'C завтраками| Bed and breakfast'!CA28</f>
        <v>160000</v>
      </c>
      <c r="CB28" s="95">
        <f>'C завтраками| Bed and breakfast'!CB28</f>
        <v>160000</v>
      </c>
      <c r="CC28" s="95">
        <f>'C завтраками| Bed and breakfast'!CC28</f>
        <v>160000</v>
      </c>
      <c r="CD28" s="95">
        <f>'C завтраками| Bed and breakfast'!CD28</f>
        <v>160000</v>
      </c>
      <c r="CE28" s="95">
        <f>'C завтраками| Bed and breakfast'!CE28</f>
        <v>160000</v>
      </c>
      <c r="CF28" s="95">
        <f>'C завтраками| Bed and breakfast'!CF28</f>
        <v>160000</v>
      </c>
      <c r="CG28" s="95">
        <f>'C завтраками| Bed and breakfast'!CG28</f>
        <v>160000</v>
      </c>
      <c r="CH28" s="95">
        <f>'C завтраками| Bed and breakfast'!CH28</f>
        <v>160000</v>
      </c>
      <c r="CI28" s="95">
        <f>'C завтраками| Bed and breakfast'!CI28</f>
        <v>160000</v>
      </c>
      <c r="CJ28" s="95">
        <f>'C завтраками| Bed and breakfast'!CJ28</f>
        <v>160000</v>
      </c>
      <c r="CK28" s="95">
        <f>'C завтраками| Bed and breakfast'!CK28</f>
        <v>160000</v>
      </c>
      <c r="CL28" s="95">
        <f>'C завтраками| Bed and breakfast'!CL28</f>
        <v>160000</v>
      </c>
      <c r="CM28" s="95">
        <f>'C завтраками| Bed and breakfast'!CM28</f>
        <v>160000</v>
      </c>
      <c r="CN28" s="95">
        <f>'C завтраками| Bed and breakfast'!CN28</f>
        <v>160000</v>
      </c>
      <c r="CO28" s="95">
        <f>'C завтраками| Bed and breakfast'!CO28</f>
        <v>160000</v>
      </c>
      <c r="CP28" s="95">
        <f>'C завтраками| Bed and breakfast'!CP28</f>
        <v>160000</v>
      </c>
      <c r="CQ28" s="95">
        <f>'C завтраками| Bed and breakfast'!CQ28</f>
        <v>160000</v>
      </c>
      <c r="CR28" s="95">
        <f>'C завтраками| Bed and breakfast'!CR28</f>
        <v>160000</v>
      </c>
      <c r="CS28" s="95">
        <f>'C завтраками| Bed and breakfast'!CS28</f>
        <v>160000</v>
      </c>
      <c r="CT28" s="95">
        <f>'C завтраками| Bed and breakfast'!CT28</f>
        <v>160000</v>
      </c>
      <c r="CU28" s="95">
        <f>'C завтраками| Bed and breakfast'!CU28</f>
        <v>114100</v>
      </c>
      <c r="CV28" s="95">
        <f>'C завтраками| Bed and breakfast'!CV28</f>
        <v>114100</v>
      </c>
      <c r="CW28" s="95">
        <f>'C завтраками| Bed and breakfast'!CW28</f>
        <v>114800</v>
      </c>
      <c r="CX28" s="95">
        <f>'C завтраками| Bed and breakfast'!CX28</f>
        <v>114800</v>
      </c>
      <c r="CY28" s="95">
        <f>'C завтраками| Bed and breakfast'!CY28</f>
        <v>114100</v>
      </c>
      <c r="CZ28" s="95">
        <f>'C завтраками| Bed and breakfast'!CZ28</f>
        <v>114100</v>
      </c>
      <c r="DA28" s="95">
        <f>'C завтраками| Bed and breakfast'!DA28</f>
        <v>114100</v>
      </c>
      <c r="DB28" s="95">
        <f>'C завтраками| Bed and breakfast'!DB28</f>
        <v>114100</v>
      </c>
      <c r="DC28" s="95">
        <f>'C завтраками| Bed and breakfast'!DC28</f>
        <v>114100</v>
      </c>
      <c r="DD28" s="95">
        <f>'C завтраками| Bed and breakfast'!DD28</f>
        <v>114800</v>
      </c>
      <c r="DE28" s="95">
        <f>'C завтраками| Bed and breakfast'!DE28</f>
        <v>114800</v>
      </c>
      <c r="DF28" s="95">
        <f>'C завтраками| Bed and breakfast'!DF28</f>
        <v>114100</v>
      </c>
      <c r="DG28" s="95">
        <f>'C завтраками| Bed and breakfast'!DG28</f>
        <v>114100</v>
      </c>
      <c r="DH28" s="95">
        <f>'C завтраками| Bed and breakfast'!DH28</f>
        <v>114100</v>
      </c>
      <c r="DI28" s="95">
        <f>'C завтраками| Bed and breakfast'!DI28</f>
        <v>112400</v>
      </c>
      <c r="DJ28" s="95">
        <f>'C завтраками| Bed and breakfast'!DJ28</f>
        <v>112400</v>
      </c>
      <c r="DK28" s="95">
        <f>'C завтраками| Bed and breakfast'!DK28</f>
        <v>112900</v>
      </c>
      <c r="DL28" s="95">
        <f>'C завтраками| Bed and breakfast'!DL28</f>
        <v>112900</v>
      </c>
      <c r="DM28" s="95">
        <f>'C завтраками| Bed and breakfast'!DM28</f>
        <v>112400</v>
      </c>
      <c r="DN28" s="95">
        <f>'C завтраками| Bed and breakfast'!DN28</f>
        <v>112400</v>
      </c>
      <c r="DO28" s="95">
        <f>'C завтраками| Bed and breakfast'!DO28</f>
        <v>112400</v>
      </c>
      <c r="DP28" s="95">
        <f>'C завтраками| Bed and breakfast'!DP28</f>
        <v>112400</v>
      </c>
      <c r="DQ28" s="95">
        <f>'C завтраками| Bed and breakfast'!DQ28</f>
        <v>112400</v>
      </c>
      <c r="DR28" s="95">
        <f>'C завтраками| Bed and breakfast'!DR28</f>
        <v>112900</v>
      </c>
      <c r="DS28" s="95">
        <f>'C завтраками| Bed and breakfast'!DS28</f>
        <v>112900</v>
      </c>
      <c r="DT28" s="95">
        <f>'C завтраками| Bed and breakfast'!DT28</f>
        <v>112400</v>
      </c>
      <c r="DU28" s="95">
        <f>'C завтраками| Bed and breakfast'!DU28</f>
        <v>112400</v>
      </c>
      <c r="DV28" s="95">
        <f>'C завтраками| Bed and breakfast'!DV28</f>
        <v>112400</v>
      </c>
      <c r="DW28" s="95">
        <f>'C завтраками| Bed and breakfast'!DW28</f>
        <v>112400</v>
      </c>
      <c r="DX28" s="95">
        <f>'C завтраками| Bed and breakfast'!DX28</f>
        <v>114100</v>
      </c>
    </row>
    <row r="29" spans="1:128" ht="10.35" customHeight="1">
      <c r="B29" s="101"/>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1"/>
      <c r="DF29" s="101"/>
      <c r="DG29" s="101"/>
      <c r="DH29" s="101"/>
      <c r="DI29" s="101"/>
      <c r="DJ29" s="101"/>
      <c r="DK29" s="101"/>
      <c r="DL29" s="101"/>
      <c r="DM29" s="101"/>
      <c r="DN29" s="101"/>
      <c r="DO29" s="101"/>
      <c r="DP29" s="101"/>
      <c r="DQ29" s="101"/>
      <c r="DR29" s="101"/>
      <c r="DS29" s="101"/>
      <c r="DT29" s="101"/>
      <c r="DU29" s="101"/>
      <c r="DV29" s="101"/>
      <c r="DW29" s="101"/>
      <c r="DX29" s="101"/>
    </row>
    <row r="30" spans="1:128">
      <c r="A30" s="4" t="s">
        <v>51</v>
      </c>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c r="CD30" s="101"/>
      <c r="CE30" s="101"/>
      <c r="CF30" s="101"/>
      <c r="CG30" s="101"/>
      <c r="CH30" s="101"/>
      <c r="CI30" s="101"/>
      <c r="CJ30" s="101"/>
      <c r="CK30" s="101"/>
      <c r="CL30" s="101"/>
      <c r="CM30" s="101"/>
      <c r="CN30" s="101"/>
      <c r="CO30" s="101"/>
      <c r="CP30" s="101"/>
      <c r="CQ30" s="101"/>
      <c r="CR30" s="101"/>
      <c r="CS30" s="101"/>
      <c r="CT30" s="101"/>
      <c r="CU30" s="101"/>
      <c r="CV30" s="101"/>
      <c r="CW30" s="101"/>
      <c r="CX30" s="101"/>
      <c r="CY30" s="101"/>
      <c r="CZ30" s="101"/>
      <c r="DA30" s="101"/>
      <c r="DB30" s="101"/>
      <c r="DC30" s="101"/>
      <c r="DD30" s="101"/>
      <c r="DE30" s="101"/>
      <c r="DF30" s="101"/>
      <c r="DG30" s="101"/>
      <c r="DH30" s="101"/>
      <c r="DI30" s="101"/>
      <c r="DJ30" s="101"/>
      <c r="DK30" s="101"/>
      <c r="DL30" s="101"/>
      <c r="DM30" s="101"/>
      <c r="DN30" s="101"/>
      <c r="DO30" s="101"/>
      <c r="DP30" s="101"/>
      <c r="DQ30" s="101"/>
      <c r="DR30" s="101"/>
      <c r="DS30" s="101"/>
      <c r="DT30" s="101"/>
      <c r="DU30" s="101"/>
      <c r="DV30" s="101"/>
      <c r="DW30" s="101"/>
      <c r="DX30" s="101"/>
    </row>
    <row r="31" spans="1:128" s="208" customFormat="1" ht="23.45" customHeight="1">
      <c r="A31" s="151" t="s">
        <v>3</v>
      </c>
      <c r="B31" s="111">
        <f t="shared" ref="B31:H31" si="12">B4</f>
        <v>46017</v>
      </c>
      <c r="C31" s="111">
        <f t="shared" si="12"/>
        <v>46018</v>
      </c>
      <c r="D31" s="111">
        <f t="shared" si="12"/>
        <v>46019</v>
      </c>
      <c r="E31" s="111">
        <f t="shared" si="12"/>
        <v>46020</v>
      </c>
      <c r="F31" s="111">
        <f t="shared" si="12"/>
        <v>46021</v>
      </c>
      <c r="G31" s="111">
        <f t="shared" si="12"/>
        <v>46022</v>
      </c>
      <c r="H31" s="111">
        <f t="shared" si="12"/>
        <v>46023</v>
      </c>
      <c r="I31" s="111">
        <f t="shared" ref="I31:BV31" si="13">I4</f>
        <v>46024</v>
      </c>
      <c r="J31" s="111">
        <f t="shared" si="13"/>
        <v>46025</v>
      </c>
      <c r="K31" s="111">
        <f t="shared" si="13"/>
        <v>46026</v>
      </c>
      <c r="L31" s="111">
        <f t="shared" si="13"/>
        <v>46027</v>
      </c>
      <c r="M31" s="111">
        <f t="shared" si="13"/>
        <v>46028</v>
      </c>
      <c r="N31" s="111">
        <f t="shared" si="13"/>
        <v>46029</v>
      </c>
      <c r="O31" s="111">
        <f t="shared" si="13"/>
        <v>46030</v>
      </c>
      <c r="P31" s="111">
        <f t="shared" si="13"/>
        <v>46031</v>
      </c>
      <c r="Q31" s="111">
        <f t="shared" si="13"/>
        <v>46032</v>
      </c>
      <c r="R31" s="111">
        <f t="shared" si="13"/>
        <v>46033</v>
      </c>
      <c r="S31" s="111">
        <f t="shared" si="13"/>
        <v>46034</v>
      </c>
      <c r="T31" s="111">
        <f t="shared" si="13"/>
        <v>46035</v>
      </c>
      <c r="U31" s="111">
        <f t="shared" si="13"/>
        <v>46036</v>
      </c>
      <c r="V31" s="111">
        <f t="shared" si="13"/>
        <v>46037</v>
      </c>
      <c r="W31" s="111">
        <f t="shared" si="13"/>
        <v>46038</v>
      </c>
      <c r="X31" s="111">
        <f t="shared" si="13"/>
        <v>46039</v>
      </c>
      <c r="Y31" s="111">
        <f t="shared" si="13"/>
        <v>46040</v>
      </c>
      <c r="Z31" s="111">
        <f t="shared" si="13"/>
        <v>46041</v>
      </c>
      <c r="AA31" s="111">
        <f t="shared" si="13"/>
        <v>46042</v>
      </c>
      <c r="AB31" s="111">
        <f t="shared" si="13"/>
        <v>46043</v>
      </c>
      <c r="AC31" s="111">
        <f t="shared" si="13"/>
        <v>46044</v>
      </c>
      <c r="AD31" s="111">
        <f t="shared" si="13"/>
        <v>46045</v>
      </c>
      <c r="AE31" s="111">
        <f t="shared" si="13"/>
        <v>46045</v>
      </c>
      <c r="AF31" s="111">
        <f t="shared" si="13"/>
        <v>46046</v>
      </c>
      <c r="AG31" s="111">
        <f t="shared" si="13"/>
        <v>46047</v>
      </c>
      <c r="AH31" s="111">
        <f t="shared" si="13"/>
        <v>46048</v>
      </c>
      <c r="AI31" s="111">
        <f t="shared" si="13"/>
        <v>46049</v>
      </c>
      <c r="AJ31" s="111">
        <f t="shared" si="13"/>
        <v>46050</v>
      </c>
      <c r="AK31" s="111">
        <f t="shared" si="13"/>
        <v>46051</v>
      </c>
      <c r="AL31" s="111">
        <f t="shared" si="13"/>
        <v>46052</v>
      </c>
      <c r="AM31" s="111">
        <f t="shared" si="13"/>
        <v>46053</v>
      </c>
      <c r="AN31" s="111">
        <f t="shared" si="13"/>
        <v>46054</v>
      </c>
      <c r="AO31" s="111">
        <f t="shared" si="13"/>
        <v>46055</v>
      </c>
      <c r="AP31" s="111">
        <f t="shared" si="13"/>
        <v>46056</v>
      </c>
      <c r="AQ31" s="111">
        <f t="shared" si="13"/>
        <v>46057</v>
      </c>
      <c r="AR31" s="111">
        <f t="shared" si="13"/>
        <v>46058</v>
      </c>
      <c r="AS31" s="111">
        <f t="shared" si="13"/>
        <v>46059</v>
      </c>
      <c r="AT31" s="111">
        <f t="shared" si="13"/>
        <v>46060</v>
      </c>
      <c r="AU31" s="111">
        <f t="shared" si="13"/>
        <v>46061</v>
      </c>
      <c r="AV31" s="111">
        <f t="shared" si="13"/>
        <v>46062</v>
      </c>
      <c r="AW31" s="111">
        <f t="shared" si="13"/>
        <v>46063</v>
      </c>
      <c r="AX31" s="111">
        <f t="shared" si="13"/>
        <v>46064</v>
      </c>
      <c r="AY31" s="111">
        <f t="shared" si="13"/>
        <v>46065</v>
      </c>
      <c r="AZ31" s="111">
        <f t="shared" si="13"/>
        <v>46066</v>
      </c>
      <c r="BA31" s="111">
        <f t="shared" si="13"/>
        <v>46067</v>
      </c>
      <c r="BB31" s="111">
        <f t="shared" si="13"/>
        <v>46068</v>
      </c>
      <c r="BC31" s="111">
        <f t="shared" si="13"/>
        <v>46069</v>
      </c>
      <c r="BD31" s="111">
        <f t="shared" si="13"/>
        <v>46070</v>
      </c>
      <c r="BE31" s="111">
        <f t="shared" ref="BE31:BF31" si="14">BE4</f>
        <v>46071</v>
      </c>
      <c r="BF31" s="111">
        <f t="shared" si="14"/>
        <v>46072</v>
      </c>
      <c r="BG31" s="111">
        <f t="shared" si="13"/>
        <v>46073</v>
      </c>
      <c r="BH31" s="111">
        <f t="shared" si="13"/>
        <v>46074</v>
      </c>
      <c r="BI31" s="111">
        <f t="shared" si="13"/>
        <v>46075</v>
      </c>
      <c r="BJ31" s="111">
        <f t="shared" si="13"/>
        <v>46076</v>
      </c>
      <c r="BK31" s="111">
        <f t="shared" si="13"/>
        <v>46077</v>
      </c>
      <c r="BL31" s="111">
        <f t="shared" si="13"/>
        <v>46078</v>
      </c>
      <c r="BM31" s="111">
        <f t="shared" si="13"/>
        <v>46079</v>
      </c>
      <c r="BN31" s="111">
        <f t="shared" si="13"/>
        <v>46080</v>
      </c>
      <c r="BO31" s="111">
        <f t="shared" si="13"/>
        <v>46081</v>
      </c>
      <c r="BP31" s="111">
        <f t="shared" si="13"/>
        <v>46082</v>
      </c>
      <c r="BQ31" s="111">
        <f t="shared" si="13"/>
        <v>46083</v>
      </c>
      <c r="BR31" s="111">
        <f t="shared" si="13"/>
        <v>46084</v>
      </c>
      <c r="BS31" s="111">
        <f t="shared" si="13"/>
        <v>46085</v>
      </c>
      <c r="BT31" s="111">
        <f t="shared" si="13"/>
        <v>46086</v>
      </c>
      <c r="BU31" s="111">
        <f t="shared" si="13"/>
        <v>46087</v>
      </c>
      <c r="BV31" s="111">
        <f t="shared" si="13"/>
        <v>46088</v>
      </c>
      <c r="BW31" s="111">
        <f t="shared" ref="BW31:CT31" si="15">BW4</f>
        <v>46089</v>
      </c>
      <c r="BX31" s="111">
        <f t="shared" si="15"/>
        <v>46090</v>
      </c>
      <c r="BY31" s="111">
        <f t="shared" si="15"/>
        <v>46091</v>
      </c>
      <c r="BZ31" s="111">
        <f t="shared" si="15"/>
        <v>46092</v>
      </c>
      <c r="CA31" s="111">
        <f t="shared" si="15"/>
        <v>46093</v>
      </c>
      <c r="CB31" s="111">
        <f t="shared" si="15"/>
        <v>46094</v>
      </c>
      <c r="CC31" s="111">
        <f t="shared" si="15"/>
        <v>46095</v>
      </c>
      <c r="CD31" s="111">
        <f t="shared" si="15"/>
        <v>46096</v>
      </c>
      <c r="CE31" s="111">
        <f t="shared" si="15"/>
        <v>46097</v>
      </c>
      <c r="CF31" s="111">
        <f t="shared" si="15"/>
        <v>46098</v>
      </c>
      <c r="CG31" s="111">
        <f t="shared" si="15"/>
        <v>46099</v>
      </c>
      <c r="CH31" s="111">
        <f t="shared" si="15"/>
        <v>46100</v>
      </c>
      <c r="CI31" s="111">
        <f t="shared" si="15"/>
        <v>46101</v>
      </c>
      <c r="CJ31" s="111">
        <f t="shared" si="15"/>
        <v>46102</v>
      </c>
      <c r="CK31" s="111">
        <f t="shared" si="15"/>
        <v>46103</v>
      </c>
      <c r="CL31" s="111">
        <f t="shared" si="15"/>
        <v>46104</v>
      </c>
      <c r="CM31" s="111">
        <f t="shared" si="15"/>
        <v>46105</v>
      </c>
      <c r="CN31" s="111">
        <f t="shared" si="15"/>
        <v>46106</v>
      </c>
      <c r="CO31" s="111">
        <f t="shared" si="15"/>
        <v>46107</v>
      </c>
      <c r="CP31" s="111">
        <f t="shared" si="15"/>
        <v>46108</v>
      </c>
      <c r="CQ31" s="111">
        <f t="shared" si="15"/>
        <v>46109</v>
      </c>
      <c r="CR31" s="111">
        <f t="shared" si="15"/>
        <v>46110</v>
      </c>
      <c r="CS31" s="111">
        <f t="shared" si="15"/>
        <v>46111</v>
      </c>
      <c r="CT31" s="111">
        <f t="shared" si="15"/>
        <v>46112</v>
      </c>
      <c r="CU31" s="111">
        <f t="shared" ref="CU31:DO31" si="16">CU4</f>
        <v>46113</v>
      </c>
      <c r="CV31" s="111">
        <f t="shared" si="16"/>
        <v>46114</v>
      </c>
      <c r="CW31" s="111">
        <f t="shared" si="16"/>
        <v>46115</v>
      </c>
      <c r="CX31" s="111">
        <f t="shared" si="16"/>
        <v>46116</v>
      </c>
      <c r="CY31" s="111">
        <f t="shared" si="16"/>
        <v>46117</v>
      </c>
      <c r="CZ31" s="111">
        <f t="shared" si="16"/>
        <v>46118</v>
      </c>
      <c r="DA31" s="111">
        <f t="shared" si="16"/>
        <v>46119</v>
      </c>
      <c r="DB31" s="111">
        <f t="shared" si="16"/>
        <v>46120</v>
      </c>
      <c r="DC31" s="111">
        <f t="shared" si="16"/>
        <v>46121</v>
      </c>
      <c r="DD31" s="111">
        <f t="shared" si="16"/>
        <v>46122</v>
      </c>
      <c r="DE31" s="111">
        <f t="shared" si="16"/>
        <v>46123</v>
      </c>
      <c r="DF31" s="111">
        <f t="shared" si="16"/>
        <v>46124</v>
      </c>
      <c r="DG31" s="111">
        <f t="shared" si="16"/>
        <v>46125</v>
      </c>
      <c r="DH31" s="111">
        <f t="shared" si="16"/>
        <v>46126</v>
      </c>
      <c r="DI31" s="111">
        <f t="shared" si="16"/>
        <v>46127</v>
      </c>
      <c r="DJ31" s="111">
        <f t="shared" si="16"/>
        <v>46128</v>
      </c>
      <c r="DK31" s="111">
        <f t="shared" si="16"/>
        <v>46129</v>
      </c>
      <c r="DL31" s="111">
        <f t="shared" si="16"/>
        <v>46130</v>
      </c>
      <c r="DM31" s="111">
        <f t="shared" si="16"/>
        <v>46131</v>
      </c>
      <c r="DN31" s="111">
        <f t="shared" si="16"/>
        <v>46132</v>
      </c>
      <c r="DO31" s="111">
        <f t="shared" si="16"/>
        <v>46133</v>
      </c>
      <c r="DP31" s="111">
        <f t="shared" ref="DP31:DX31" si="17">DP4</f>
        <v>46134</v>
      </c>
      <c r="DQ31" s="111">
        <f t="shared" si="17"/>
        <v>46135</v>
      </c>
      <c r="DR31" s="111">
        <f t="shared" si="17"/>
        <v>46136</v>
      </c>
      <c r="DS31" s="111">
        <f t="shared" si="17"/>
        <v>46137</v>
      </c>
      <c r="DT31" s="111">
        <f t="shared" si="17"/>
        <v>46138</v>
      </c>
      <c r="DU31" s="111">
        <f t="shared" si="17"/>
        <v>46139</v>
      </c>
      <c r="DV31" s="111">
        <f t="shared" si="17"/>
        <v>46140</v>
      </c>
      <c r="DW31" s="111">
        <f t="shared" si="17"/>
        <v>46141</v>
      </c>
      <c r="DX31" s="111">
        <f t="shared" si="17"/>
        <v>46142</v>
      </c>
    </row>
    <row r="32" spans="1:128" s="208" customFormat="1" ht="23.45" customHeight="1">
      <c r="A32" s="151"/>
      <c r="B32" s="111">
        <f t="shared" ref="B32:H32" si="18">B5</f>
        <v>46017</v>
      </c>
      <c r="C32" s="111">
        <f t="shared" si="18"/>
        <v>46018</v>
      </c>
      <c r="D32" s="111">
        <f t="shared" si="18"/>
        <v>46019</v>
      </c>
      <c r="E32" s="111">
        <f t="shared" si="18"/>
        <v>46020</v>
      </c>
      <c r="F32" s="111">
        <f t="shared" si="18"/>
        <v>46021</v>
      </c>
      <c r="G32" s="111">
        <f t="shared" si="18"/>
        <v>46022</v>
      </c>
      <c r="H32" s="111">
        <f t="shared" si="18"/>
        <v>46023</v>
      </c>
      <c r="I32" s="111">
        <f t="shared" ref="I32:BV32" si="19">I5</f>
        <v>46024</v>
      </c>
      <c r="J32" s="111">
        <f t="shared" si="19"/>
        <v>46025</v>
      </c>
      <c r="K32" s="111">
        <f t="shared" si="19"/>
        <v>46026</v>
      </c>
      <c r="L32" s="111">
        <f t="shared" si="19"/>
        <v>46027</v>
      </c>
      <c r="M32" s="111">
        <f t="shared" si="19"/>
        <v>46028</v>
      </c>
      <c r="N32" s="111">
        <f t="shared" si="19"/>
        <v>46029</v>
      </c>
      <c r="O32" s="111">
        <f t="shared" si="19"/>
        <v>46030</v>
      </c>
      <c r="P32" s="111">
        <f t="shared" si="19"/>
        <v>46031</v>
      </c>
      <c r="Q32" s="111">
        <f t="shared" si="19"/>
        <v>46032</v>
      </c>
      <c r="R32" s="111">
        <f t="shared" si="19"/>
        <v>46033</v>
      </c>
      <c r="S32" s="111">
        <f t="shared" si="19"/>
        <v>46034</v>
      </c>
      <c r="T32" s="111">
        <f t="shared" si="19"/>
        <v>46035</v>
      </c>
      <c r="U32" s="111">
        <f t="shared" si="19"/>
        <v>46036</v>
      </c>
      <c r="V32" s="111">
        <f t="shared" si="19"/>
        <v>46037</v>
      </c>
      <c r="W32" s="111">
        <f t="shared" si="19"/>
        <v>46038</v>
      </c>
      <c r="X32" s="111">
        <f t="shared" si="19"/>
        <v>46039</v>
      </c>
      <c r="Y32" s="111">
        <f t="shared" si="19"/>
        <v>46040</v>
      </c>
      <c r="Z32" s="111">
        <f t="shared" si="19"/>
        <v>46041</v>
      </c>
      <c r="AA32" s="111">
        <f t="shared" si="19"/>
        <v>46042</v>
      </c>
      <c r="AB32" s="111">
        <f t="shared" si="19"/>
        <v>46043</v>
      </c>
      <c r="AC32" s="111">
        <f t="shared" si="19"/>
        <v>46044</v>
      </c>
      <c r="AD32" s="111">
        <f t="shared" si="19"/>
        <v>46045</v>
      </c>
      <c r="AE32" s="111">
        <f t="shared" si="19"/>
        <v>46045</v>
      </c>
      <c r="AF32" s="111">
        <f t="shared" si="19"/>
        <v>46046</v>
      </c>
      <c r="AG32" s="111">
        <f t="shared" si="19"/>
        <v>46047</v>
      </c>
      <c r="AH32" s="111">
        <f t="shared" si="19"/>
        <v>46048</v>
      </c>
      <c r="AI32" s="111">
        <f t="shared" si="19"/>
        <v>46049</v>
      </c>
      <c r="AJ32" s="111">
        <f t="shared" si="19"/>
        <v>46050</v>
      </c>
      <c r="AK32" s="111">
        <f t="shared" si="19"/>
        <v>46051</v>
      </c>
      <c r="AL32" s="111">
        <f t="shared" si="19"/>
        <v>46052</v>
      </c>
      <c r="AM32" s="111">
        <f t="shared" si="19"/>
        <v>46053</v>
      </c>
      <c r="AN32" s="111">
        <f t="shared" si="19"/>
        <v>46054</v>
      </c>
      <c r="AO32" s="111">
        <f t="shared" si="19"/>
        <v>46055</v>
      </c>
      <c r="AP32" s="111">
        <f t="shared" si="19"/>
        <v>46056</v>
      </c>
      <c r="AQ32" s="111">
        <f t="shared" si="19"/>
        <v>46057</v>
      </c>
      <c r="AR32" s="111">
        <f t="shared" si="19"/>
        <v>46058</v>
      </c>
      <c r="AS32" s="111">
        <f t="shared" si="19"/>
        <v>46059</v>
      </c>
      <c r="AT32" s="111">
        <f t="shared" si="19"/>
        <v>46060</v>
      </c>
      <c r="AU32" s="111">
        <f t="shared" si="19"/>
        <v>46061</v>
      </c>
      <c r="AV32" s="111">
        <f t="shared" si="19"/>
        <v>46062</v>
      </c>
      <c r="AW32" s="111">
        <f t="shared" si="19"/>
        <v>46063</v>
      </c>
      <c r="AX32" s="111">
        <f t="shared" si="19"/>
        <v>46064</v>
      </c>
      <c r="AY32" s="111">
        <f t="shared" si="19"/>
        <v>46065</v>
      </c>
      <c r="AZ32" s="111">
        <f t="shared" si="19"/>
        <v>46066</v>
      </c>
      <c r="BA32" s="111">
        <f t="shared" si="19"/>
        <v>46067</v>
      </c>
      <c r="BB32" s="111">
        <f t="shared" si="19"/>
        <v>46068</v>
      </c>
      <c r="BC32" s="111">
        <f t="shared" si="19"/>
        <v>46069</v>
      </c>
      <c r="BD32" s="111">
        <f t="shared" si="19"/>
        <v>46070</v>
      </c>
      <c r="BE32" s="111">
        <f t="shared" ref="BE32:BF32" si="20">BE5</f>
        <v>46071</v>
      </c>
      <c r="BF32" s="111">
        <f t="shared" si="20"/>
        <v>46072</v>
      </c>
      <c r="BG32" s="111">
        <f t="shared" si="19"/>
        <v>46073</v>
      </c>
      <c r="BH32" s="111">
        <f t="shared" si="19"/>
        <v>46074</v>
      </c>
      <c r="BI32" s="111">
        <f t="shared" si="19"/>
        <v>46075</v>
      </c>
      <c r="BJ32" s="111">
        <f t="shared" si="19"/>
        <v>46076</v>
      </c>
      <c r="BK32" s="111">
        <f t="shared" si="19"/>
        <v>46077</v>
      </c>
      <c r="BL32" s="111">
        <f t="shared" si="19"/>
        <v>46078</v>
      </c>
      <c r="BM32" s="111">
        <f t="shared" si="19"/>
        <v>46079</v>
      </c>
      <c r="BN32" s="111">
        <f t="shared" si="19"/>
        <v>46080</v>
      </c>
      <c r="BO32" s="111">
        <f t="shared" si="19"/>
        <v>46081</v>
      </c>
      <c r="BP32" s="111">
        <f t="shared" si="19"/>
        <v>46082</v>
      </c>
      <c r="BQ32" s="111">
        <f t="shared" si="19"/>
        <v>46083</v>
      </c>
      <c r="BR32" s="111">
        <f t="shared" si="19"/>
        <v>46084</v>
      </c>
      <c r="BS32" s="111">
        <f t="shared" si="19"/>
        <v>46085</v>
      </c>
      <c r="BT32" s="111">
        <f t="shared" si="19"/>
        <v>46086</v>
      </c>
      <c r="BU32" s="111">
        <f t="shared" si="19"/>
        <v>46087</v>
      </c>
      <c r="BV32" s="111">
        <f t="shared" si="19"/>
        <v>46088</v>
      </c>
      <c r="BW32" s="111">
        <f t="shared" ref="BW32:CT32" si="21">BW5</f>
        <v>46089</v>
      </c>
      <c r="BX32" s="111">
        <f t="shared" si="21"/>
        <v>46090</v>
      </c>
      <c r="BY32" s="111">
        <f t="shared" si="21"/>
        <v>46091</v>
      </c>
      <c r="BZ32" s="111">
        <f t="shared" si="21"/>
        <v>46092</v>
      </c>
      <c r="CA32" s="111">
        <f t="shared" si="21"/>
        <v>46093</v>
      </c>
      <c r="CB32" s="111">
        <f t="shared" si="21"/>
        <v>46094</v>
      </c>
      <c r="CC32" s="111">
        <f t="shared" si="21"/>
        <v>46095</v>
      </c>
      <c r="CD32" s="111">
        <f t="shared" si="21"/>
        <v>46096</v>
      </c>
      <c r="CE32" s="111">
        <f t="shared" si="21"/>
        <v>46097</v>
      </c>
      <c r="CF32" s="111">
        <f t="shared" si="21"/>
        <v>46098</v>
      </c>
      <c r="CG32" s="111">
        <f t="shared" si="21"/>
        <v>46099</v>
      </c>
      <c r="CH32" s="111">
        <f t="shared" si="21"/>
        <v>46100</v>
      </c>
      <c r="CI32" s="111">
        <f t="shared" si="21"/>
        <v>46101</v>
      </c>
      <c r="CJ32" s="111">
        <f t="shared" si="21"/>
        <v>46102</v>
      </c>
      <c r="CK32" s="111">
        <f t="shared" si="21"/>
        <v>46103</v>
      </c>
      <c r="CL32" s="111">
        <f t="shared" si="21"/>
        <v>46104</v>
      </c>
      <c r="CM32" s="111">
        <f t="shared" si="21"/>
        <v>46105</v>
      </c>
      <c r="CN32" s="111">
        <f t="shared" si="21"/>
        <v>46106</v>
      </c>
      <c r="CO32" s="111">
        <f t="shared" si="21"/>
        <v>46107</v>
      </c>
      <c r="CP32" s="111">
        <f t="shared" si="21"/>
        <v>46108</v>
      </c>
      <c r="CQ32" s="111">
        <f t="shared" si="21"/>
        <v>46109</v>
      </c>
      <c r="CR32" s="111">
        <f t="shared" si="21"/>
        <v>46110</v>
      </c>
      <c r="CS32" s="111">
        <f t="shared" si="21"/>
        <v>46111</v>
      </c>
      <c r="CT32" s="111">
        <f t="shared" si="21"/>
        <v>46112</v>
      </c>
      <c r="CU32" s="111">
        <f t="shared" ref="CU32:DO32" si="22">CU5</f>
        <v>46113</v>
      </c>
      <c r="CV32" s="111">
        <f t="shared" si="22"/>
        <v>46114</v>
      </c>
      <c r="CW32" s="111">
        <f t="shared" si="22"/>
        <v>46115</v>
      </c>
      <c r="CX32" s="111">
        <f t="shared" si="22"/>
        <v>46116</v>
      </c>
      <c r="CY32" s="111">
        <f t="shared" si="22"/>
        <v>46117</v>
      </c>
      <c r="CZ32" s="111">
        <f t="shared" si="22"/>
        <v>46118</v>
      </c>
      <c r="DA32" s="111">
        <f t="shared" si="22"/>
        <v>46119</v>
      </c>
      <c r="DB32" s="111">
        <f t="shared" si="22"/>
        <v>46120</v>
      </c>
      <c r="DC32" s="111">
        <f t="shared" si="22"/>
        <v>46121</v>
      </c>
      <c r="DD32" s="111">
        <f t="shared" si="22"/>
        <v>46122</v>
      </c>
      <c r="DE32" s="111">
        <f t="shared" si="22"/>
        <v>46123</v>
      </c>
      <c r="DF32" s="111">
        <f t="shared" si="22"/>
        <v>46124</v>
      </c>
      <c r="DG32" s="111">
        <f t="shared" si="22"/>
        <v>46125</v>
      </c>
      <c r="DH32" s="111">
        <f t="shared" si="22"/>
        <v>46126</v>
      </c>
      <c r="DI32" s="111">
        <f t="shared" si="22"/>
        <v>46127</v>
      </c>
      <c r="DJ32" s="111">
        <f t="shared" si="22"/>
        <v>46128</v>
      </c>
      <c r="DK32" s="111">
        <f t="shared" si="22"/>
        <v>46129</v>
      </c>
      <c r="DL32" s="111">
        <f t="shared" si="22"/>
        <v>46130</v>
      </c>
      <c r="DM32" s="111">
        <f t="shared" si="22"/>
        <v>46131</v>
      </c>
      <c r="DN32" s="111">
        <f t="shared" si="22"/>
        <v>46132</v>
      </c>
      <c r="DO32" s="111">
        <f t="shared" si="22"/>
        <v>46133</v>
      </c>
      <c r="DP32" s="111">
        <f t="shared" ref="DP32:DX32" si="23">DP5</f>
        <v>46134</v>
      </c>
      <c r="DQ32" s="111">
        <f t="shared" si="23"/>
        <v>46135</v>
      </c>
      <c r="DR32" s="111">
        <f t="shared" si="23"/>
        <v>46136</v>
      </c>
      <c r="DS32" s="111">
        <f t="shared" si="23"/>
        <v>46137</v>
      </c>
      <c r="DT32" s="111">
        <f t="shared" si="23"/>
        <v>46138</v>
      </c>
      <c r="DU32" s="111">
        <f t="shared" si="23"/>
        <v>46139</v>
      </c>
      <c r="DV32" s="111">
        <f t="shared" si="23"/>
        <v>46140</v>
      </c>
      <c r="DW32" s="111">
        <f t="shared" si="23"/>
        <v>46141</v>
      </c>
      <c r="DX32" s="111">
        <f t="shared" si="23"/>
        <v>46142</v>
      </c>
    </row>
    <row r="33" spans="1:128" s="165" customFormat="1" ht="11.1" customHeight="1">
      <c r="A33" s="39" t="s">
        <v>4</v>
      </c>
      <c r="B33" s="97"/>
      <c r="C33" s="97"/>
      <c r="D33" s="97"/>
      <c r="E33" s="97"/>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97"/>
      <c r="DB33" s="97"/>
      <c r="DC33" s="97"/>
      <c r="DD33" s="97"/>
      <c r="DE33" s="97"/>
      <c r="DF33" s="97"/>
      <c r="DG33" s="97"/>
      <c r="DH33" s="97"/>
      <c r="DI33" s="97"/>
      <c r="DJ33" s="97"/>
      <c r="DK33" s="97"/>
      <c r="DL33" s="97"/>
      <c r="DM33" s="97"/>
      <c r="DN33" s="97"/>
      <c r="DO33" s="97"/>
      <c r="DP33" s="97"/>
      <c r="DQ33" s="97"/>
      <c r="DR33" s="97"/>
      <c r="DS33" s="97"/>
      <c r="DT33" s="97"/>
      <c r="DU33" s="97"/>
      <c r="DV33" s="97"/>
      <c r="DW33" s="97"/>
      <c r="DX33" s="97"/>
    </row>
    <row r="34" spans="1:128" s="165" customFormat="1" ht="11.1" customHeight="1">
      <c r="A34" s="40">
        <v>1</v>
      </c>
      <c r="B34" s="95">
        <f t="shared" ref="B34:H34" si="24">ROUNDUP(B7*0.85,)</f>
        <v>15088</v>
      </c>
      <c r="C34" s="95">
        <f t="shared" si="24"/>
        <v>15088</v>
      </c>
      <c r="D34" s="95">
        <f t="shared" si="24"/>
        <v>16448</v>
      </c>
      <c r="E34" s="95">
        <f t="shared" si="24"/>
        <v>19423</v>
      </c>
      <c r="F34" s="95">
        <f t="shared" si="24"/>
        <v>48323</v>
      </c>
      <c r="G34" s="95">
        <f t="shared" si="24"/>
        <v>48323</v>
      </c>
      <c r="H34" s="95">
        <f t="shared" si="24"/>
        <v>48323</v>
      </c>
      <c r="I34" s="95">
        <f t="shared" ref="I34:BV34" si="25">ROUNDUP(I7*0.85,)</f>
        <v>52573</v>
      </c>
      <c r="J34" s="95">
        <f t="shared" si="25"/>
        <v>52573</v>
      </c>
      <c r="K34" s="95">
        <f t="shared" si="25"/>
        <v>61073</v>
      </c>
      <c r="L34" s="95">
        <f t="shared" si="25"/>
        <v>61073</v>
      </c>
      <c r="M34" s="95">
        <f t="shared" si="25"/>
        <v>52573</v>
      </c>
      <c r="N34" s="95">
        <f t="shared" si="25"/>
        <v>48323</v>
      </c>
      <c r="O34" s="95">
        <f t="shared" si="25"/>
        <v>48323</v>
      </c>
      <c r="P34" s="95">
        <f t="shared" si="25"/>
        <v>29878</v>
      </c>
      <c r="Q34" s="95">
        <f t="shared" si="25"/>
        <v>29878</v>
      </c>
      <c r="R34" s="95">
        <f t="shared" si="25"/>
        <v>20953</v>
      </c>
      <c r="S34" s="95">
        <f t="shared" si="25"/>
        <v>27328</v>
      </c>
      <c r="T34" s="95">
        <f t="shared" si="25"/>
        <v>27328</v>
      </c>
      <c r="U34" s="95">
        <f t="shared" si="25"/>
        <v>23078</v>
      </c>
      <c r="V34" s="95">
        <f t="shared" si="25"/>
        <v>23078</v>
      </c>
      <c r="W34" s="95">
        <f t="shared" si="25"/>
        <v>20953</v>
      </c>
      <c r="X34" s="95">
        <f t="shared" si="25"/>
        <v>20953</v>
      </c>
      <c r="Y34" s="95">
        <f t="shared" si="25"/>
        <v>19253</v>
      </c>
      <c r="Z34" s="95">
        <f t="shared" si="25"/>
        <v>19253</v>
      </c>
      <c r="AA34" s="95">
        <f t="shared" si="25"/>
        <v>19253</v>
      </c>
      <c r="AB34" s="95">
        <f t="shared" si="25"/>
        <v>19253</v>
      </c>
      <c r="AC34" s="95">
        <f t="shared" si="25"/>
        <v>19253</v>
      </c>
      <c r="AD34" s="95">
        <f t="shared" si="25"/>
        <v>19253</v>
      </c>
      <c r="AE34" s="95">
        <f t="shared" si="25"/>
        <v>19253</v>
      </c>
      <c r="AF34" s="95">
        <f t="shared" si="25"/>
        <v>20953</v>
      </c>
      <c r="AG34" s="95">
        <f t="shared" si="25"/>
        <v>23078</v>
      </c>
      <c r="AH34" s="95">
        <f t="shared" si="25"/>
        <v>23078</v>
      </c>
      <c r="AI34" s="95">
        <f t="shared" si="25"/>
        <v>27328</v>
      </c>
      <c r="AJ34" s="95">
        <f t="shared" si="25"/>
        <v>27328</v>
      </c>
      <c r="AK34" s="95">
        <f t="shared" si="25"/>
        <v>27328</v>
      </c>
      <c r="AL34" s="95">
        <f t="shared" si="25"/>
        <v>27328</v>
      </c>
      <c r="AM34" s="95">
        <f t="shared" si="25"/>
        <v>27328</v>
      </c>
      <c r="AN34" s="95">
        <f t="shared" si="25"/>
        <v>25203</v>
      </c>
      <c r="AO34" s="95">
        <f t="shared" si="25"/>
        <v>27328</v>
      </c>
      <c r="AP34" s="95">
        <f t="shared" si="25"/>
        <v>27328</v>
      </c>
      <c r="AQ34" s="95">
        <f t="shared" si="25"/>
        <v>34553</v>
      </c>
      <c r="AR34" s="95">
        <f t="shared" si="25"/>
        <v>34553</v>
      </c>
      <c r="AS34" s="95">
        <f t="shared" si="25"/>
        <v>34553</v>
      </c>
      <c r="AT34" s="95">
        <f t="shared" si="25"/>
        <v>32003</v>
      </c>
      <c r="AU34" s="95">
        <f t="shared" si="25"/>
        <v>27328</v>
      </c>
      <c r="AV34" s="95">
        <f t="shared" si="25"/>
        <v>29453</v>
      </c>
      <c r="AW34" s="95">
        <f t="shared" si="25"/>
        <v>29453</v>
      </c>
      <c r="AX34" s="95">
        <f t="shared" si="25"/>
        <v>29453</v>
      </c>
      <c r="AY34" s="95">
        <f t="shared" si="25"/>
        <v>21803</v>
      </c>
      <c r="AZ34" s="95">
        <f t="shared" si="25"/>
        <v>27328</v>
      </c>
      <c r="BA34" s="95">
        <f t="shared" si="25"/>
        <v>27328</v>
      </c>
      <c r="BB34" s="95">
        <f t="shared" si="25"/>
        <v>32003</v>
      </c>
      <c r="BC34" s="95">
        <f t="shared" si="25"/>
        <v>34553</v>
      </c>
      <c r="BD34" s="95">
        <f t="shared" si="25"/>
        <v>34553</v>
      </c>
      <c r="BE34" s="95">
        <f t="shared" ref="BE34:BF34" si="26">ROUNDUP(BE7*0.85,)</f>
        <v>34553</v>
      </c>
      <c r="BF34" s="95">
        <f t="shared" si="26"/>
        <v>40503</v>
      </c>
      <c r="BG34" s="95">
        <f t="shared" si="25"/>
        <v>40503</v>
      </c>
      <c r="BH34" s="95">
        <f t="shared" si="25"/>
        <v>43478</v>
      </c>
      <c r="BI34" s="95">
        <f t="shared" si="25"/>
        <v>43478</v>
      </c>
      <c r="BJ34" s="95">
        <f t="shared" si="25"/>
        <v>50278</v>
      </c>
      <c r="BK34" s="95">
        <f t="shared" si="25"/>
        <v>50278</v>
      </c>
      <c r="BL34" s="95">
        <f t="shared" si="25"/>
        <v>50278</v>
      </c>
      <c r="BM34" s="95">
        <f t="shared" si="25"/>
        <v>46878</v>
      </c>
      <c r="BN34" s="95">
        <f t="shared" si="25"/>
        <v>43478</v>
      </c>
      <c r="BO34" s="95">
        <f t="shared" si="25"/>
        <v>37528</v>
      </c>
      <c r="BP34" s="95">
        <f t="shared" si="25"/>
        <v>37528</v>
      </c>
      <c r="BQ34" s="95">
        <f t="shared" si="25"/>
        <v>34553</v>
      </c>
      <c r="BR34" s="95">
        <f t="shared" si="25"/>
        <v>27328</v>
      </c>
      <c r="BS34" s="95">
        <f t="shared" si="25"/>
        <v>27328</v>
      </c>
      <c r="BT34" s="95">
        <f t="shared" si="25"/>
        <v>25203</v>
      </c>
      <c r="BU34" s="95">
        <f t="shared" si="25"/>
        <v>21803</v>
      </c>
      <c r="BV34" s="95">
        <f t="shared" si="25"/>
        <v>21803</v>
      </c>
      <c r="BW34" s="95">
        <f t="shared" ref="BW34:CT34" si="27">ROUNDUP(BW7*0.85,)</f>
        <v>21803</v>
      </c>
      <c r="BX34" s="95">
        <f t="shared" si="27"/>
        <v>17553</v>
      </c>
      <c r="BY34" s="95">
        <f t="shared" si="27"/>
        <v>17553</v>
      </c>
      <c r="BZ34" s="95">
        <f t="shared" si="27"/>
        <v>17553</v>
      </c>
      <c r="CA34" s="95">
        <f t="shared" si="27"/>
        <v>17553</v>
      </c>
      <c r="CB34" s="95">
        <f t="shared" si="27"/>
        <v>17553</v>
      </c>
      <c r="CC34" s="95">
        <f t="shared" si="27"/>
        <v>17553</v>
      </c>
      <c r="CD34" s="95">
        <f t="shared" si="27"/>
        <v>17553</v>
      </c>
      <c r="CE34" s="95">
        <f t="shared" si="27"/>
        <v>17553</v>
      </c>
      <c r="CF34" s="95">
        <f t="shared" si="27"/>
        <v>17553</v>
      </c>
      <c r="CG34" s="95">
        <f t="shared" si="27"/>
        <v>17553</v>
      </c>
      <c r="CH34" s="95">
        <f t="shared" si="27"/>
        <v>17553</v>
      </c>
      <c r="CI34" s="95">
        <f t="shared" si="27"/>
        <v>17553</v>
      </c>
      <c r="CJ34" s="95">
        <f t="shared" si="27"/>
        <v>17553</v>
      </c>
      <c r="CK34" s="95">
        <f t="shared" si="27"/>
        <v>17553</v>
      </c>
      <c r="CL34" s="95">
        <f t="shared" si="27"/>
        <v>17553</v>
      </c>
      <c r="CM34" s="95">
        <f t="shared" si="27"/>
        <v>17553</v>
      </c>
      <c r="CN34" s="95">
        <f t="shared" si="27"/>
        <v>17553</v>
      </c>
      <c r="CO34" s="95">
        <f t="shared" si="27"/>
        <v>17553</v>
      </c>
      <c r="CP34" s="95">
        <f t="shared" si="27"/>
        <v>17553</v>
      </c>
      <c r="CQ34" s="95">
        <f t="shared" si="27"/>
        <v>17553</v>
      </c>
      <c r="CR34" s="95">
        <f t="shared" si="27"/>
        <v>17553</v>
      </c>
      <c r="CS34" s="95">
        <f t="shared" si="27"/>
        <v>17553</v>
      </c>
      <c r="CT34" s="95">
        <f t="shared" si="27"/>
        <v>17553</v>
      </c>
      <c r="CU34" s="95">
        <f t="shared" ref="CU34:DO34" si="28">ROUNDUP(CU7*0.85,)</f>
        <v>11135</v>
      </c>
      <c r="CV34" s="95">
        <f t="shared" si="28"/>
        <v>11135</v>
      </c>
      <c r="CW34" s="95">
        <f t="shared" si="28"/>
        <v>11730</v>
      </c>
      <c r="CX34" s="95">
        <f t="shared" si="28"/>
        <v>11730</v>
      </c>
      <c r="CY34" s="95">
        <f t="shared" si="28"/>
        <v>11135</v>
      </c>
      <c r="CZ34" s="95">
        <f t="shared" si="28"/>
        <v>11135</v>
      </c>
      <c r="DA34" s="95">
        <f t="shared" si="28"/>
        <v>11135</v>
      </c>
      <c r="DB34" s="95">
        <f t="shared" si="28"/>
        <v>11135</v>
      </c>
      <c r="DC34" s="95">
        <f t="shared" si="28"/>
        <v>11135</v>
      </c>
      <c r="DD34" s="95">
        <f t="shared" si="28"/>
        <v>11730</v>
      </c>
      <c r="DE34" s="95">
        <f t="shared" si="28"/>
        <v>11730</v>
      </c>
      <c r="DF34" s="95">
        <f t="shared" si="28"/>
        <v>11135</v>
      </c>
      <c r="DG34" s="95">
        <f t="shared" si="28"/>
        <v>11135</v>
      </c>
      <c r="DH34" s="95">
        <f t="shared" si="28"/>
        <v>11135</v>
      </c>
      <c r="DI34" s="95">
        <f t="shared" si="28"/>
        <v>9690</v>
      </c>
      <c r="DJ34" s="95">
        <f t="shared" si="28"/>
        <v>9690</v>
      </c>
      <c r="DK34" s="95">
        <f t="shared" si="28"/>
        <v>10115</v>
      </c>
      <c r="DL34" s="95">
        <f t="shared" si="28"/>
        <v>10115</v>
      </c>
      <c r="DM34" s="95">
        <f t="shared" si="28"/>
        <v>9690</v>
      </c>
      <c r="DN34" s="95">
        <f t="shared" si="28"/>
        <v>9690</v>
      </c>
      <c r="DO34" s="95">
        <f t="shared" si="28"/>
        <v>9690</v>
      </c>
      <c r="DP34" s="95">
        <f t="shared" ref="DP34:DX34" si="29">ROUNDUP(DP7*0.85,)</f>
        <v>9690</v>
      </c>
      <c r="DQ34" s="95">
        <f t="shared" si="29"/>
        <v>9690</v>
      </c>
      <c r="DR34" s="95">
        <f t="shared" si="29"/>
        <v>10115</v>
      </c>
      <c r="DS34" s="95">
        <f t="shared" si="29"/>
        <v>10115</v>
      </c>
      <c r="DT34" s="95">
        <f t="shared" si="29"/>
        <v>9690</v>
      </c>
      <c r="DU34" s="95">
        <f t="shared" si="29"/>
        <v>9690</v>
      </c>
      <c r="DV34" s="95">
        <f t="shared" si="29"/>
        <v>9690</v>
      </c>
      <c r="DW34" s="95">
        <f t="shared" si="29"/>
        <v>9690</v>
      </c>
      <c r="DX34" s="95">
        <f t="shared" si="29"/>
        <v>11135</v>
      </c>
    </row>
    <row r="35" spans="1:128" s="165" customFormat="1" ht="11.1" customHeight="1">
      <c r="A35" s="40">
        <v>2</v>
      </c>
      <c r="B35" s="95">
        <f t="shared" ref="B35:H35" si="30">ROUNDUP(B8*0.85,)</f>
        <v>17000</v>
      </c>
      <c r="C35" s="95">
        <f t="shared" si="30"/>
        <v>17000</v>
      </c>
      <c r="D35" s="95">
        <f t="shared" si="30"/>
        <v>18360</v>
      </c>
      <c r="E35" s="95">
        <f t="shared" si="30"/>
        <v>21845</v>
      </c>
      <c r="F35" s="95">
        <f t="shared" si="30"/>
        <v>50745</v>
      </c>
      <c r="G35" s="95">
        <f t="shared" si="30"/>
        <v>50745</v>
      </c>
      <c r="H35" s="95">
        <f t="shared" si="30"/>
        <v>50745</v>
      </c>
      <c r="I35" s="95">
        <f t="shared" ref="I35:BV35" si="31">ROUNDUP(I8*0.85,)</f>
        <v>54995</v>
      </c>
      <c r="J35" s="95">
        <f t="shared" si="31"/>
        <v>54995</v>
      </c>
      <c r="K35" s="95">
        <f t="shared" si="31"/>
        <v>63495</v>
      </c>
      <c r="L35" s="95">
        <f t="shared" si="31"/>
        <v>63495</v>
      </c>
      <c r="M35" s="95">
        <f t="shared" si="31"/>
        <v>54995</v>
      </c>
      <c r="N35" s="95">
        <f t="shared" si="31"/>
        <v>50745</v>
      </c>
      <c r="O35" s="95">
        <f t="shared" si="31"/>
        <v>50745</v>
      </c>
      <c r="P35" s="95">
        <f t="shared" si="31"/>
        <v>32130</v>
      </c>
      <c r="Q35" s="95">
        <f t="shared" si="31"/>
        <v>32130</v>
      </c>
      <c r="R35" s="95">
        <f t="shared" si="31"/>
        <v>23205</v>
      </c>
      <c r="S35" s="95">
        <f t="shared" si="31"/>
        <v>29580</v>
      </c>
      <c r="T35" s="95">
        <f t="shared" si="31"/>
        <v>29580</v>
      </c>
      <c r="U35" s="95">
        <f t="shared" si="31"/>
        <v>25330</v>
      </c>
      <c r="V35" s="95">
        <f t="shared" si="31"/>
        <v>25330</v>
      </c>
      <c r="W35" s="95">
        <f t="shared" si="31"/>
        <v>23205</v>
      </c>
      <c r="X35" s="95">
        <f t="shared" si="31"/>
        <v>23205</v>
      </c>
      <c r="Y35" s="95">
        <f t="shared" si="31"/>
        <v>21505</v>
      </c>
      <c r="Z35" s="95">
        <f t="shared" si="31"/>
        <v>21505</v>
      </c>
      <c r="AA35" s="95">
        <f t="shared" si="31"/>
        <v>21505</v>
      </c>
      <c r="AB35" s="95">
        <f t="shared" si="31"/>
        <v>21505</v>
      </c>
      <c r="AC35" s="95">
        <f t="shared" si="31"/>
        <v>21505</v>
      </c>
      <c r="AD35" s="95">
        <f t="shared" si="31"/>
        <v>21505</v>
      </c>
      <c r="AE35" s="95">
        <f t="shared" si="31"/>
        <v>21505</v>
      </c>
      <c r="AF35" s="95">
        <f t="shared" si="31"/>
        <v>23205</v>
      </c>
      <c r="AG35" s="95">
        <f t="shared" si="31"/>
        <v>25330</v>
      </c>
      <c r="AH35" s="95">
        <f t="shared" si="31"/>
        <v>25330</v>
      </c>
      <c r="AI35" s="95">
        <f t="shared" si="31"/>
        <v>29580</v>
      </c>
      <c r="AJ35" s="95">
        <f t="shared" si="31"/>
        <v>29580</v>
      </c>
      <c r="AK35" s="95">
        <f t="shared" si="31"/>
        <v>29580</v>
      </c>
      <c r="AL35" s="95">
        <f t="shared" si="31"/>
        <v>29580</v>
      </c>
      <c r="AM35" s="95">
        <f t="shared" si="31"/>
        <v>29580</v>
      </c>
      <c r="AN35" s="95">
        <f t="shared" si="31"/>
        <v>27455</v>
      </c>
      <c r="AO35" s="95">
        <f t="shared" si="31"/>
        <v>29580</v>
      </c>
      <c r="AP35" s="95">
        <f t="shared" si="31"/>
        <v>29580</v>
      </c>
      <c r="AQ35" s="95">
        <f t="shared" si="31"/>
        <v>36805</v>
      </c>
      <c r="AR35" s="95">
        <f t="shared" si="31"/>
        <v>36805</v>
      </c>
      <c r="AS35" s="95">
        <f t="shared" si="31"/>
        <v>36805</v>
      </c>
      <c r="AT35" s="95">
        <f t="shared" si="31"/>
        <v>34255</v>
      </c>
      <c r="AU35" s="95">
        <f t="shared" si="31"/>
        <v>29580</v>
      </c>
      <c r="AV35" s="95">
        <f t="shared" si="31"/>
        <v>31705</v>
      </c>
      <c r="AW35" s="95">
        <f t="shared" si="31"/>
        <v>31705</v>
      </c>
      <c r="AX35" s="95">
        <f t="shared" si="31"/>
        <v>31705</v>
      </c>
      <c r="AY35" s="95">
        <f t="shared" si="31"/>
        <v>24055</v>
      </c>
      <c r="AZ35" s="95">
        <f t="shared" si="31"/>
        <v>29580</v>
      </c>
      <c r="BA35" s="95">
        <f t="shared" si="31"/>
        <v>29580</v>
      </c>
      <c r="BB35" s="95">
        <f t="shared" si="31"/>
        <v>34255</v>
      </c>
      <c r="BC35" s="95">
        <f t="shared" si="31"/>
        <v>36805</v>
      </c>
      <c r="BD35" s="95">
        <f t="shared" si="31"/>
        <v>36805</v>
      </c>
      <c r="BE35" s="95">
        <f t="shared" ref="BE35:BF35" si="32">ROUNDUP(BE8*0.85,)</f>
        <v>36805</v>
      </c>
      <c r="BF35" s="95">
        <f t="shared" si="32"/>
        <v>42755</v>
      </c>
      <c r="BG35" s="95">
        <f t="shared" si="31"/>
        <v>42755</v>
      </c>
      <c r="BH35" s="95">
        <f t="shared" si="31"/>
        <v>45730</v>
      </c>
      <c r="BI35" s="95">
        <f t="shared" si="31"/>
        <v>45730</v>
      </c>
      <c r="BJ35" s="95">
        <f t="shared" si="31"/>
        <v>52530</v>
      </c>
      <c r="BK35" s="95">
        <f t="shared" si="31"/>
        <v>52530</v>
      </c>
      <c r="BL35" s="95">
        <f t="shared" si="31"/>
        <v>52530</v>
      </c>
      <c r="BM35" s="95">
        <f t="shared" si="31"/>
        <v>49130</v>
      </c>
      <c r="BN35" s="95">
        <f t="shared" si="31"/>
        <v>45730</v>
      </c>
      <c r="BO35" s="95">
        <f t="shared" si="31"/>
        <v>39780</v>
      </c>
      <c r="BP35" s="95">
        <f t="shared" si="31"/>
        <v>39780</v>
      </c>
      <c r="BQ35" s="95">
        <f t="shared" si="31"/>
        <v>36805</v>
      </c>
      <c r="BR35" s="95">
        <f t="shared" si="31"/>
        <v>29580</v>
      </c>
      <c r="BS35" s="95">
        <f t="shared" si="31"/>
        <v>29580</v>
      </c>
      <c r="BT35" s="95">
        <f t="shared" si="31"/>
        <v>27455</v>
      </c>
      <c r="BU35" s="95">
        <f t="shared" si="31"/>
        <v>24055</v>
      </c>
      <c r="BV35" s="95">
        <f t="shared" si="31"/>
        <v>24055</v>
      </c>
      <c r="BW35" s="95">
        <f t="shared" ref="BW35:CT35" si="33">ROUNDUP(BW8*0.85,)</f>
        <v>24055</v>
      </c>
      <c r="BX35" s="95">
        <f t="shared" si="33"/>
        <v>19805</v>
      </c>
      <c r="BY35" s="95">
        <f t="shared" si="33"/>
        <v>19805</v>
      </c>
      <c r="BZ35" s="95">
        <f t="shared" si="33"/>
        <v>19805</v>
      </c>
      <c r="CA35" s="95">
        <f t="shared" si="33"/>
        <v>19805</v>
      </c>
      <c r="CB35" s="95">
        <f t="shared" si="33"/>
        <v>19805</v>
      </c>
      <c r="CC35" s="95">
        <f t="shared" si="33"/>
        <v>19805</v>
      </c>
      <c r="CD35" s="95">
        <f t="shared" si="33"/>
        <v>19805</v>
      </c>
      <c r="CE35" s="95">
        <f t="shared" si="33"/>
        <v>19805</v>
      </c>
      <c r="CF35" s="95">
        <f t="shared" si="33"/>
        <v>19805</v>
      </c>
      <c r="CG35" s="95">
        <f t="shared" si="33"/>
        <v>19805</v>
      </c>
      <c r="CH35" s="95">
        <f t="shared" si="33"/>
        <v>19805</v>
      </c>
      <c r="CI35" s="95">
        <f t="shared" si="33"/>
        <v>19805</v>
      </c>
      <c r="CJ35" s="95">
        <f t="shared" si="33"/>
        <v>19805</v>
      </c>
      <c r="CK35" s="95">
        <f t="shared" si="33"/>
        <v>19805</v>
      </c>
      <c r="CL35" s="95">
        <f t="shared" si="33"/>
        <v>19805</v>
      </c>
      <c r="CM35" s="95">
        <f t="shared" si="33"/>
        <v>19805</v>
      </c>
      <c r="CN35" s="95">
        <f t="shared" si="33"/>
        <v>19805</v>
      </c>
      <c r="CO35" s="95">
        <f t="shared" si="33"/>
        <v>19805</v>
      </c>
      <c r="CP35" s="95">
        <f t="shared" si="33"/>
        <v>19805</v>
      </c>
      <c r="CQ35" s="95">
        <f t="shared" si="33"/>
        <v>19805</v>
      </c>
      <c r="CR35" s="95">
        <f t="shared" si="33"/>
        <v>19805</v>
      </c>
      <c r="CS35" s="95">
        <f t="shared" si="33"/>
        <v>19805</v>
      </c>
      <c r="CT35" s="95">
        <f t="shared" si="33"/>
        <v>19805</v>
      </c>
      <c r="CU35" s="95">
        <f t="shared" ref="CU35:DO35" si="34">ROUNDUP(CU8*0.85,)</f>
        <v>13005</v>
      </c>
      <c r="CV35" s="95">
        <f t="shared" si="34"/>
        <v>13005</v>
      </c>
      <c r="CW35" s="95">
        <f t="shared" si="34"/>
        <v>13600</v>
      </c>
      <c r="CX35" s="95">
        <f t="shared" si="34"/>
        <v>13600</v>
      </c>
      <c r="CY35" s="95">
        <f t="shared" si="34"/>
        <v>13005</v>
      </c>
      <c r="CZ35" s="95">
        <f t="shared" si="34"/>
        <v>13005</v>
      </c>
      <c r="DA35" s="95">
        <f t="shared" si="34"/>
        <v>13005</v>
      </c>
      <c r="DB35" s="95">
        <f t="shared" si="34"/>
        <v>13005</v>
      </c>
      <c r="DC35" s="95">
        <f t="shared" si="34"/>
        <v>13005</v>
      </c>
      <c r="DD35" s="95">
        <f t="shared" si="34"/>
        <v>13600</v>
      </c>
      <c r="DE35" s="95">
        <f t="shared" si="34"/>
        <v>13600</v>
      </c>
      <c r="DF35" s="95">
        <f t="shared" si="34"/>
        <v>13005</v>
      </c>
      <c r="DG35" s="95">
        <f t="shared" si="34"/>
        <v>13005</v>
      </c>
      <c r="DH35" s="95">
        <f t="shared" si="34"/>
        <v>13005</v>
      </c>
      <c r="DI35" s="95">
        <f t="shared" si="34"/>
        <v>11560</v>
      </c>
      <c r="DJ35" s="95">
        <f t="shared" si="34"/>
        <v>11560</v>
      </c>
      <c r="DK35" s="95">
        <f t="shared" si="34"/>
        <v>11985</v>
      </c>
      <c r="DL35" s="95">
        <f t="shared" si="34"/>
        <v>11985</v>
      </c>
      <c r="DM35" s="95">
        <f t="shared" si="34"/>
        <v>11560</v>
      </c>
      <c r="DN35" s="95">
        <f t="shared" si="34"/>
        <v>11560</v>
      </c>
      <c r="DO35" s="95">
        <f t="shared" si="34"/>
        <v>11560</v>
      </c>
      <c r="DP35" s="95">
        <f t="shared" ref="DP35:DX35" si="35">ROUNDUP(DP8*0.85,)</f>
        <v>11560</v>
      </c>
      <c r="DQ35" s="95">
        <f t="shared" si="35"/>
        <v>11560</v>
      </c>
      <c r="DR35" s="95">
        <f t="shared" si="35"/>
        <v>11985</v>
      </c>
      <c r="DS35" s="95">
        <f t="shared" si="35"/>
        <v>11985</v>
      </c>
      <c r="DT35" s="95">
        <f t="shared" si="35"/>
        <v>11560</v>
      </c>
      <c r="DU35" s="95">
        <f t="shared" si="35"/>
        <v>11560</v>
      </c>
      <c r="DV35" s="95">
        <f t="shared" si="35"/>
        <v>11560</v>
      </c>
      <c r="DW35" s="95">
        <f t="shared" si="35"/>
        <v>11560</v>
      </c>
      <c r="DX35" s="95">
        <f t="shared" si="35"/>
        <v>13005</v>
      </c>
    </row>
    <row r="36" spans="1:128" s="165" customFormat="1" ht="11.1" customHeight="1">
      <c r="A36" s="39" t="s">
        <v>5</v>
      </c>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E36" s="95"/>
      <c r="DF36" s="95"/>
      <c r="DG36" s="95"/>
      <c r="DH36" s="95"/>
      <c r="DI36" s="95"/>
      <c r="DJ36" s="95"/>
      <c r="DK36" s="95"/>
      <c r="DL36" s="95"/>
      <c r="DM36" s="95"/>
      <c r="DN36" s="95"/>
      <c r="DO36" s="95"/>
      <c r="DP36" s="95"/>
      <c r="DQ36" s="95"/>
      <c r="DR36" s="95"/>
      <c r="DS36" s="95"/>
      <c r="DT36" s="95"/>
      <c r="DU36" s="95"/>
      <c r="DV36" s="95"/>
      <c r="DW36" s="95"/>
      <c r="DX36" s="95"/>
    </row>
    <row r="37" spans="1:128" s="165" customFormat="1" ht="11.1" customHeight="1">
      <c r="A37" s="40">
        <v>1</v>
      </c>
      <c r="B37" s="95">
        <f t="shared" ref="B37:H37" si="36">ROUNDUP(B10*0.85,)</f>
        <v>15938</v>
      </c>
      <c r="C37" s="95">
        <f t="shared" si="36"/>
        <v>15938</v>
      </c>
      <c r="D37" s="95">
        <f t="shared" si="36"/>
        <v>17298</v>
      </c>
      <c r="E37" s="95">
        <f t="shared" si="36"/>
        <v>20273</v>
      </c>
      <c r="F37" s="95">
        <f t="shared" si="36"/>
        <v>49173</v>
      </c>
      <c r="G37" s="95">
        <f t="shared" si="36"/>
        <v>49173</v>
      </c>
      <c r="H37" s="95">
        <f t="shared" si="36"/>
        <v>49173</v>
      </c>
      <c r="I37" s="95">
        <f t="shared" ref="I37:BV37" si="37">ROUNDUP(I10*0.85,)</f>
        <v>53423</v>
      </c>
      <c r="J37" s="95">
        <f t="shared" si="37"/>
        <v>53423</v>
      </c>
      <c r="K37" s="95">
        <f t="shared" si="37"/>
        <v>61923</v>
      </c>
      <c r="L37" s="95">
        <f t="shared" si="37"/>
        <v>61923</v>
      </c>
      <c r="M37" s="95">
        <f t="shared" si="37"/>
        <v>53423</v>
      </c>
      <c r="N37" s="95">
        <f t="shared" si="37"/>
        <v>49173</v>
      </c>
      <c r="O37" s="95">
        <f t="shared" si="37"/>
        <v>49173</v>
      </c>
      <c r="P37" s="95">
        <f t="shared" si="37"/>
        <v>30728</v>
      </c>
      <c r="Q37" s="95">
        <f t="shared" si="37"/>
        <v>30728</v>
      </c>
      <c r="R37" s="95">
        <f t="shared" si="37"/>
        <v>21803</v>
      </c>
      <c r="S37" s="95">
        <f t="shared" si="37"/>
        <v>28178</v>
      </c>
      <c r="T37" s="95">
        <f t="shared" si="37"/>
        <v>28178</v>
      </c>
      <c r="U37" s="95">
        <f t="shared" si="37"/>
        <v>23928</v>
      </c>
      <c r="V37" s="95">
        <f t="shared" si="37"/>
        <v>23928</v>
      </c>
      <c r="W37" s="95">
        <f t="shared" si="37"/>
        <v>21803</v>
      </c>
      <c r="X37" s="95">
        <f t="shared" si="37"/>
        <v>21803</v>
      </c>
      <c r="Y37" s="95">
        <f t="shared" si="37"/>
        <v>20103</v>
      </c>
      <c r="Z37" s="95">
        <f t="shared" si="37"/>
        <v>20103</v>
      </c>
      <c r="AA37" s="95">
        <f t="shared" si="37"/>
        <v>20103</v>
      </c>
      <c r="AB37" s="95">
        <f t="shared" si="37"/>
        <v>20103</v>
      </c>
      <c r="AC37" s="95">
        <f t="shared" si="37"/>
        <v>20103</v>
      </c>
      <c r="AD37" s="95">
        <f t="shared" si="37"/>
        <v>20103</v>
      </c>
      <c r="AE37" s="95">
        <f t="shared" si="37"/>
        <v>20103</v>
      </c>
      <c r="AF37" s="95">
        <f t="shared" si="37"/>
        <v>21803</v>
      </c>
      <c r="AG37" s="95">
        <f t="shared" si="37"/>
        <v>23928</v>
      </c>
      <c r="AH37" s="95">
        <f t="shared" si="37"/>
        <v>23928</v>
      </c>
      <c r="AI37" s="95">
        <f t="shared" si="37"/>
        <v>28178</v>
      </c>
      <c r="AJ37" s="95">
        <f t="shared" si="37"/>
        <v>28178</v>
      </c>
      <c r="AK37" s="95">
        <f t="shared" si="37"/>
        <v>28178</v>
      </c>
      <c r="AL37" s="95">
        <f t="shared" si="37"/>
        <v>28178</v>
      </c>
      <c r="AM37" s="95">
        <f t="shared" si="37"/>
        <v>28178</v>
      </c>
      <c r="AN37" s="95">
        <f t="shared" si="37"/>
        <v>26053</v>
      </c>
      <c r="AO37" s="95">
        <f t="shared" si="37"/>
        <v>28178</v>
      </c>
      <c r="AP37" s="95">
        <f t="shared" si="37"/>
        <v>28178</v>
      </c>
      <c r="AQ37" s="95">
        <f t="shared" si="37"/>
        <v>35403</v>
      </c>
      <c r="AR37" s="95">
        <f t="shared" si="37"/>
        <v>35403</v>
      </c>
      <c r="AS37" s="95">
        <f t="shared" si="37"/>
        <v>35403</v>
      </c>
      <c r="AT37" s="95">
        <f t="shared" si="37"/>
        <v>32853</v>
      </c>
      <c r="AU37" s="95">
        <f t="shared" si="37"/>
        <v>28178</v>
      </c>
      <c r="AV37" s="95">
        <f t="shared" si="37"/>
        <v>30303</v>
      </c>
      <c r="AW37" s="95">
        <f t="shared" si="37"/>
        <v>30303</v>
      </c>
      <c r="AX37" s="95">
        <f t="shared" si="37"/>
        <v>30303</v>
      </c>
      <c r="AY37" s="95">
        <f t="shared" si="37"/>
        <v>22653</v>
      </c>
      <c r="AZ37" s="95">
        <f t="shared" si="37"/>
        <v>28178</v>
      </c>
      <c r="BA37" s="95">
        <f t="shared" si="37"/>
        <v>28178</v>
      </c>
      <c r="BB37" s="95">
        <f t="shared" si="37"/>
        <v>32853</v>
      </c>
      <c r="BC37" s="95">
        <f t="shared" si="37"/>
        <v>35403</v>
      </c>
      <c r="BD37" s="95">
        <f t="shared" si="37"/>
        <v>35403</v>
      </c>
      <c r="BE37" s="95">
        <f t="shared" ref="BE37:BF37" si="38">ROUNDUP(BE10*0.85,)</f>
        <v>35403</v>
      </c>
      <c r="BF37" s="95">
        <f t="shared" si="38"/>
        <v>41353</v>
      </c>
      <c r="BG37" s="95">
        <f t="shared" si="37"/>
        <v>41353</v>
      </c>
      <c r="BH37" s="95">
        <f t="shared" si="37"/>
        <v>44328</v>
      </c>
      <c r="BI37" s="95">
        <f t="shared" si="37"/>
        <v>44328</v>
      </c>
      <c r="BJ37" s="95">
        <f t="shared" si="37"/>
        <v>51128</v>
      </c>
      <c r="BK37" s="95">
        <f t="shared" si="37"/>
        <v>51128</v>
      </c>
      <c r="BL37" s="95">
        <f t="shared" si="37"/>
        <v>51128</v>
      </c>
      <c r="BM37" s="95">
        <f t="shared" si="37"/>
        <v>47728</v>
      </c>
      <c r="BN37" s="95">
        <f t="shared" si="37"/>
        <v>44328</v>
      </c>
      <c r="BO37" s="95">
        <f t="shared" si="37"/>
        <v>38378</v>
      </c>
      <c r="BP37" s="95">
        <f t="shared" si="37"/>
        <v>38378</v>
      </c>
      <c r="BQ37" s="95">
        <f t="shared" si="37"/>
        <v>35403</v>
      </c>
      <c r="BR37" s="95">
        <f t="shared" si="37"/>
        <v>28178</v>
      </c>
      <c r="BS37" s="95">
        <f t="shared" si="37"/>
        <v>28178</v>
      </c>
      <c r="BT37" s="95">
        <f t="shared" si="37"/>
        <v>26053</v>
      </c>
      <c r="BU37" s="95">
        <f t="shared" si="37"/>
        <v>22653</v>
      </c>
      <c r="BV37" s="95">
        <f t="shared" si="37"/>
        <v>22653</v>
      </c>
      <c r="BW37" s="95">
        <f t="shared" ref="BW37:CT37" si="39">ROUNDUP(BW10*0.85,)</f>
        <v>22653</v>
      </c>
      <c r="BX37" s="95">
        <f t="shared" si="39"/>
        <v>18403</v>
      </c>
      <c r="BY37" s="95">
        <f t="shared" si="39"/>
        <v>18403</v>
      </c>
      <c r="BZ37" s="95">
        <f t="shared" si="39"/>
        <v>18403</v>
      </c>
      <c r="CA37" s="95">
        <f t="shared" si="39"/>
        <v>18403</v>
      </c>
      <c r="CB37" s="95">
        <f t="shared" si="39"/>
        <v>18403</v>
      </c>
      <c r="CC37" s="95">
        <f t="shared" si="39"/>
        <v>18403</v>
      </c>
      <c r="CD37" s="95">
        <f t="shared" si="39"/>
        <v>18403</v>
      </c>
      <c r="CE37" s="95">
        <f t="shared" si="39"/>
        <v>18403</v>
      </c>
      <c r="CF37" s="95">
        <f t="shared" si="39"/>
        <v>18403</v>
      </c>
      <c r="CG37" s="95">
        <f t="shared" si="39"/>
        <v>18403</v>
      </c>
      <c r="CH37" s="95">
        <f t="shared" si="39"/>
        <v>18403</v>
      </c>
      <c r="CI37" s="95">
        <f t="shared" si="39"/>
        <v>18403</v>
      </c>
      <c r="CJ37" s="95">
        <f t="shared" si="39"/>
        <v>18403</v>
      </c>
      <c r="CK37" s="95">
        <f t="shared" si="39"/>
        <v>18403</v>
      </c>
      <c r="CL37" s="95">
        <f t="shared" si="39"/>
        <v>18403</v>
      </c>
      <c r="CM37" s="95">
        <f t="shared" si="39"/>
        <v>18403</v>
      </c>
      <c r="CN37" s="95">
        <f t="shared" si="39"/>
        <v>18403</v>
      </c>
      <c r="CO37" s="95">
        <f t="shared" si="39"/>
        <v>18403</v>
      </c>
      <c r="CP37" s="95">
        <f t="shared" si="39"/>
        <v>18403</v>
      </c>
      <c r="CQ37" s="95">
        <f t="shared" si="39"/>
        <v>18403</v>
      </c>
      <c r="CR37" s="95">
        <f t="shared" si="39"/>
        <v>18403</v>
      </c>
      <c r="CS37" s="95">
        <f t="shared" si="39"/>
        <v>18403</v>
      </c>
      <c r="CT37" s="95">
        <f t="shared" si="39"/>
        <v>18403</v>
      </c>
      <c r="CU37" s="95">
        <f t="shared" ref="CU37:DO37" si="40">ROUNDUP(CU10*0.85,)</f>
        <v>11985</v>
      </c>
      <c r="CV37" s="95">
        <f t="shared" si="40"/>
        <v>11985</v>
      </c>
      <c r="CW37" s="95">
        <f t="shared" si="40"/>
        <v>12580</v>
      </c>
      <c r="CX37" s="95">
        <f t="shared" si="40"/>
        <v>12580</v>
      </c>
      <c r="CY37" s="95">
        <f t="shared" si="40"/>
        <v>11985</v>
      </c>
      <c r="CZ37" s="95">
        <f t="shared" si="40"/>
        <v>11985</v>
      </c>
      <c r="DA37" s="95">
        <f t="shared" si="40"/>
        <v>11985</v>
      </c>
      <c r="DB37" s="95">
        <f t="shared" si="40"/>
        <v>11985</v>
      </c>
      <c r="DC37" s="95">
        <f t="shared" si="40"/>
        <v>11985</v>
      </c>
      <c r="DD37" s="95">
        <f t="shared" si="40"/>
        <v>12580</v>
      </c>
      <c r="DE37" s="95">
        <f t="shared" si="40"/>
        <v>12580</v>
      </c>
      <c r="DF37" s="95">
        <f t="shared" si="40"/>
        <v>11985</v>
      </c>
      <c r="DG37" s="95">
        <f t="shared" si="40"/>
        <v>11985</v>
      </c>
      <c r="DH37" s="95">
        <f t="shared" si="40"/>
        <v>11985</v>
      </c>
      <c r="DI37" s="95">
        <f t="shared" si="40"/>
        <v>10540</v>
      </c>
      <c r="DJ37" s="95">
        <f t="shared" si="40"/>
        <v>10540</v>
      </c>
      <c r="DK37" s="95">
        <f t="shared" si="40"/>
        <v>10965</v>
      </c>
      <c r="DL37" s="95">
        <f t="shared" si="40"/>
        <v>10965</v>
      </c>
      <c r="DM37" s="95">
        <f t="shared" si="40"/>
        <v>10540</v>
      </c>
      <c r="DN37" s="95">
        <f t="shared" si="40"/>
        <v>10540</v>
      </c>
      <c r="DO37" s="95">
        <f t="shared" si="40"/>
        <v>10540</v>
      </c>
      <c r="DP37" s="95">
        <f t="shared" ref="DP37:DX37" si="41">ROUNDUP(DP10*0.85,)</f>
        <v>10540</v>
      </c>
      <c r="DQ37" s="95">
        <f t="shared" si="41"/>
        <v>10540</v>
      </c>
      <c r="DR37" s="95">
        <f t="shared" si="41"/>
        <v>10965</v>
      </c>
      <c r="DS37" s="95">
        <f t="shared" si="41"/>
        <v>10965</v>
      </c>
      <c r="DT37" s="95">
        <f t="shared" si="41"/>
        <v>10540</v>
      </c>
      <c r="DU37" s="95">
        <f t="shared" si="41"/>
        <v>10540</v>
      </c>
      <c r="DV37" s="95">
        <f t="shared" si="41"/>
        <v>10540</v>
      </c>
      <c r="DW37" s="95">
        <f t="shared" si="41"/>
        <v>10540</v>
      </c>
      <c r="DX37" s="95">
        <f t="shared" si="41"/>
        <v>11985</v>
      </c>
    </row>
    <row r="38" spans="1:128" s="165" customFormat="1" ht="11.1" customHeight="1">
      <c r="A38" s="40">
        <v>2</v>
      </c>
      <c r="B38" s="95">
        <f t="shared" ref="B38:H38" si="42">ROUNDUP(B11*0.85,)</f>
        <v>17850</v>
      </c>
      <c r="C38" s="95">
        <f t="shared" si="42"/>
        <v>17850</v>
      </c>
      <c r="D38" s="95">
        <f t="shared" si="42"/>
        <v>19210</v>
      </c>
      <c r="E38" s="95">
        <f t="shared" si="42"/>
        <v>22695</v>
      </c>
      <c r="F38" s="95">
        <f t="shared" si="42"/>
        <v>51595</v>
      </c>
      <c r="G38" s="95">
        <f t="shared" si="42"/>
        <v>51595</v>
      </c>
      <c r="H38" s="95">
        <f t="shared" si="42"/>
        <v>51595</v>
      </c>
      <c r="I38" s="95">
        <f t="shared" ref="I38:BV38" si="43">ROUNDUP(I11*0.85,)</f>
        <v>55845</v>
      </c>
      <c r="J38" s="95">
        <f t="shared" si="43"/>
        <v>55845</v>
      </c>
      <c r="K38" s="95">
        <f t="shared" si="43"/>
        <v>64345</v>
      </c>
      <c r="L38" s="95">
        <f t="shared" si="43"/>
        <v>64345</v>
      </c>
      <c r="M38" s="95">
        <f t="shared" si="43"/>
        <v>55845</v>
      </c>
      <c r="N38" s="95">
        <f t="shared" si="43"/>
        <v>51595</v>
      </c>
      <c r="O38" s="95">
        <f t="shared" si="43"/>
        <v>51595</v>
      </c>
      <c r="P38" s="95">
        <f t="shared" si="43"/>
        <v>32980</v>
      </c>
      <c r="Q38" s="95">
        <f t="shared" si="43"/>
        <v>32980</v>
      </c>
      <c r="R38" s="95">
        <f t="shared" si="43"/>
        <v>24055</v>
      </c>
      <c r="S38" s="95">
        <f t="shared" si="43"/>
        <v>30430</v>
      </c>
      <c r="T38" s="95">
        <f t="shared" si="43"/>
        <v>30430</v>
      </c>
      <c r="U38" s="95">
        <f t="shared" si="43"/>
        <v>26180</v>
      </c>
      <c r="V38" s="95">
        <f t="shared" si="43"/>
        <v>26180</v>
      </c>
      <c r="W38" s="95">
        <f t="shared" si="43"/>
        <v>24055</v>
      </c>
      <c r="X38" s="95">
        <f t="shared" si="43"/>
        <v>24055</v>
      </c>
      <c r="Y38" s="95">
        <f t="shared" si="43"/>
        <v>22355</v>
      </c>
      <c r="Z38" s="95">
        <f t="shared" si="43"/>
        <v>22355</v>
      </c>
      <c r="AA38" s="95">
        <f t="shared" si="43"/>
        <v>22355</v>
      </c>
      <c r="AB38" s="95">
        <f t="shared" si="43"/>
        <v>22355</v>
      </c>
      <c r="AC38" s="95">
        <f t="shared" si="43"/>
        <v>22355</v>
      </c>
      <c r="AD38" s="95">
        <f t="shared" si="43"/>
        <v>22355</v>
      </c>
      <c r="AE38" s="95">
        <f t="shared" si="43"/>
        <v>22355</v>
      </c>
      <c r="AF38" s="95">
        <f t="shared" si="43"/>
        <v>24055</v>
      </c>
      <c r="AG38" s="95">
        <f t="shared" si="43"/>
        <v>26180</v>
      </c>
      <c r="AH38" s="95">
        <f t="shared" si="43"/>
        <v>26180</v>
      </c>
      <c r="AI38" s="95">
        <f t="shared" si="43"/>
        <v>30430</v>
      </c>
      <c r="AJ38" s="95">
        <f t="shared" si="43"/>
        <v>30430</v>
      </c>
      <c r="AK38" s="95">
        <f t="shared" si="43"/>
        <v>30430</v>
      </c>
      <c r="AL38" s="95">
        <f t="shared" si="43"/>
        <v>30430</v>
      </c>
      <c r="AM38" s="95">
        <f t="shared" si="43"/>
        <v>30430</v>
      </c>
      <c r="AN38" s="95">
        <f t="shared" si="43"/>
        <v>28305</v>
      </c>
      <c r="AO38" s="95">
        <f t="shared" si="43"/>
        <v>30430</v>
      </c>
      <c r="AP38" s="95">
        <f t="shared" si="43"/>
        <v>30430</v>
      </c>
      <c r="AQ38" s="95">
        <f t="shared" si="43"/>
        <v>37655</v>
      </c>
      <c r="AR38" s="95">
        <f t="shared" si="43"/>
        <v>37655</v>
      </c>
      <c r="AS38" s="95">
        <f t="shared" si="43"/>
        <v>37655</v>
      </c>
      <c r="AT38" s="95">
        <f t="shared" si="43"/>
        <v>35105</v>
      </c>
      <c r="AU38" s="95">
        <f t="shared" si="43"/>
        <v>30430</v>
      </c>
      <c r="AV38" s="95">
        <f t="shared" si="43"/>
        <v>32555</v>
      </c>
      <c r="AW38" s="95">
        <f t="shared" si="43"/>
        <v>32555</v>
      </c>
      <c r="AX38" s="95">
        <f t="shared" si="43"/>
        <v>32555</v>
      </c>
      <c r="AY38" s="95">
        <f t="shared" si="43"/>
        <v>24905</v>
      </c>
      <c r="AZ38" s="95">
        <f t="shared" si="43"/>
        <v>30430</v>
      </c>
      <c r="BA38" s="95">
        <f t="shared" si="43"/>
        <v>30430</v>
      </c>
      <c r="BB38" s="95">
        <f t="shared" si="43"/>
        <v>35105</v>
      </c>
      <c r="BC38" s="95">
        <f t="shared" si="43"/>
        <v>37655</v>
      </c>
      <c r="BD38" s="95">
        <f t="shared" si="43"/>
        <v>37655</v>
      </c>
      <c r="BE38" s="95">
        <f t="shared" ref="BE38:BF38" si="44">ROUNDUP(BE11*0.85,)</f>
        <v>37655</v>
      </c>
      <c r="BF38" s="95">
        <f t="shared" si="44"/>
        <v>43605</v>
      </c>
      <c r="BG38" s="95">
        <f t="shared" si="43"/>
        <v>43605</v>
      </c>
      <c r="BH38" s="95">
        <f t="shared" si="43"/>
        <v>46580</v>
      </c>
      <c r="BI38" s="95">
        <f t="shared" si="43"/>
        <v>46580</v>
      </c>
      <c r="BJ38" s="95">
        <f t="shared" si="43"/>
        <v>53380</v>
      </c>
      <c r="BK38" s="95">
        <f t="shared" si="43"/>
        <v>53380</v>
      </c>
      <c r="BL38" s="95">
        <f t="shared" si="43"/>
        <v>53380</v>
      </c>
      <c r="BM38" s="95">
        <f t="shared" si="43"/>
        <v>49980</v>
      </c>
      <c r="BN38" s="95">
        <f t="shared" si="43"/>
        <v>46580</v>
      </c>
      <c r="BO38" s="95">
        <f t="shared" si="43"/>
        <v>40630</v>
      </c>
      <c r="BP38" s="95">
        <f t="shared" si="43"/>
        <v>40630</v>
      </c>
      <c r="BQ38" s="95">
        <f t="shared" si="43"/>
        <v>37655</v>
      </c>
      <c r="BR38" s="95">
        <f t="shared" si="43"/>
        <v>30430</v>
      </c>
      <c r="BS38" s="95">
        <f t="shared" si="43"/>
        <v>30430</v>
      </c>
      <c r="BT38" s="95">
        <f t="shared" si="43"/>
        <v>28305</v>
      </c>
      <c r="BU38" s="95">
        <f t="shared" si="43"/>
        <v>24905</v>
      </c>
      <c r="BV38" s="95">
        <f t="shared" si="43"/>
        <v>24905</v>
      </c>
      <c r="BW38" s="95">
        <f t="shared" ref="BW38:CT38" si="45">ROUNDUP(BW11*0.85,)</f>
        <v>24905</v>
      </c>
      <c r="BX38" s="95">
        <f t="shared" si="45"/>
        <v>20655</v>
      </c>
      <c r="BY38" s="95">
        <f t="shared" si="45"/>
        <v>20655</v>
      </c>
      <c r="BZ38" s="95">
        <f t="shared" si="45"/>
        <v>20655</v>
      </c>
      <c r="CA38" s="95">
        <f t="shared" si="45"/>
        <v>20655</v>
      </c>
      <c r="CB38" s="95">
        <f t="shared" si="45"/>
        <v>20655</v>
      </c>
      <c r="CC38" s="95">
        <f t="shared" si="45"/>
        <v>20655</v>
      </c>
      <c r="CD38" s="95">
        <f t="shared" si="45"/>
        <v>20655</v>
      </c>
      <c r="CE38" s="95">
        <f t="shared" si="45"/>
        <v>20655</v>
      </c>
      <c r="CF38" s="95">
        <f t="shared" si="45"/>
        <v>20655</v>
      </c>
      <c r="CG38" s="95">
        <f t="shared" si="45"/>
        <v>20655</v>
      </c>
      <c r="CH38" s="95">
        <f t="shared" si="45"/>
        <v>20655</v>
      </c>
      <c r="CI38" s="95">
        <f t="shared" si="45"/>
        <v>20655</v>
      </c>
      <c r="CJ38" s="95">
        <f t="shared" si="45"/>
        <v>20655</v>
      </c>
      <c r="CK38" s="95">
        <f t="shared" si="45"/>
        <v>20655</v>
      </c>
      <c r="CL38" s="95">
        <f t="shared" si="45"/>
        <v>20655</v>
      </c>
      <c r="CM38" s="95">
        <f t="shared" si="45"/>
        <v>20655</v>
      </c>
      <c r="CN38" s="95">
        <f t="shared" si="45"/>
        <v>20655</v>
      </c>
      <c r="CO38" s="95">
        <f t="shared" si="45"/>
        <v>20655</v>
      </c>
      <c r="CP38" s="95">
        <f t="shared" si="45"/>
        <v>20655</v>
      </c>
      <c r="CQ38" s="95">
        <f t="shared" si="45"/>
        <v>20655</v>
      </c>
      <c r="CR38" s="95">
        <f t="shared" si="45"/>
        <v>20655</v>
      </c>
      <c r="CS38" s="95">
        <f t="shared" si="45"/>
        <v>20655</v>
      </c>
      <c r="CT38" s="95">
        <f t="shared" si="45"/>
        <v>20655</v>
      </c>
      <c r="CU38" s="95">
        <f t="shared" ref="CU38:DO38" si="46">ROUNDUP(CU11*0.85,)</f>
        <v>13855</v>
      </c>
      <c r="CV38" s="95">
        <f t="shared" si="46"/>
        <v>13855</v>
      </c>
      <c r="CW38" s="95">
        <f t="shared" si="46"/>
        <v>14450</v>
      </c>
      <c r="CX38" s="95">
        <f t="shared" si="46"/>
        <v>14450</v>
      </c>
      <c r="CY38" s="95">
        <f t="shared" si="46"/>
        <v>13855</v>
      </c>
      <c r="CZ38" s="95">
        <f t="shared" si="46"/>
        <v>13855</v>
      </c>
      <c r="DA38" s="95">
        <f t="shared" si="46"/>
        <v>13855</v>
      </c>
      <c r="DB38" s="95">
        <f t="shared" si="46"/>
        <v>13855</v>
      </c>
      <c r="DC38" s="95">
        <f t="shared" si="46"/>
        <v>13855</v>
      </c>
      <c r="DD38" s="95">
        <f t="shared" si="46"/>
        <v>14450</v>
      </c>
      <c r="DE38" s="95">
        <f t="shared" si="46"/>
        <v>14450</v>
      </c>
      <c r="DF38" s="95">
        <f t="shared" si="46"/>
        <v>13855</v>
      </c>
      <c r="DG38" s="95">
        <f t="shared" si="46"/>
        <v>13855</v>
      </c>
      <c r="DH38" s="95">
        <f t="shared" si="46"/>
        <v>13855</v>
      </c>
      <c r="DI38" s="95">
        <f t="shared" si="46"/>
        <v>12410</v>
      </c>
      <c r="DJ38" s="95">
        <f t="shared" si="46"/>
        <v>12410</v>
      </c>
      <c r="DK38" s="95">
        <f t="shared" si="46"/>
        <v>12835</v>
      </c>
      <c r="DL38" s="95">
        <f t="shared" si="46"/>
        <v>12835</v>
      </c>
      <c r="DM38" s="95">
        <f t="shared" si="46"/>
        <v>12410</v>
      </c>
      <c r="DN38" s="95">
        <f t="shared" si="46"/>
        <v>12410</v>
      </c>
      <c r="DO38" s="95">
        <f t="shared" si="46"/>
        <v>12410</v>
      </c>
      <c r="DP38" s="95">
        <f t="shared" ref="DP38:DX38" si="47">ROUNDUP(DP11*0.85,)</f>
        <v>12410</v>
      </c>
      <c r="DQ38" s="95">
        <f t="shared" si="47"/>
        <v>12410</v>
      </c>
      <c r="DR38" s="95">
        <f t="shared" si="47"/>
        <v>12835</v>
      </c>
      <c r="DS38" s="95">
        <f t="shared" si="47"/>
        <v>12835</v>
      </c>
      <c r="DT38" s="95">
        <f t="shared" si="47"/>
        <v>12410</v>
      </c>
      <c r="DU38" s="95">
        <f t="shared" si="47"/>
        <v>12410</v>
      </c>
      <c r="DV38" s="95">
        <f t="shared" si="47"/>
        <v>12410</v>
      </c>
      <c r="DW38" s="95">
        <f t="shared" si="47"/>
        <v>12410</v>
      </c>
      <c r="DX38" s="95">
        <f t="shared" si="47"/>
        <v>13855</v>
      </c>
    </row>
    <row r="39" spans="1:128" s="165" customFormat="1" ht="11.1" customHeight="1">
      <c r="A39" s="39" t="s">
        <v>6</v>
      </c>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95"/>
      <c r="CA39" s="95"/>
      <c r="CB39" s="95"/>
      <c r="CC39" s="95"/>
      <c r="CD39" s="95"/>
      <c r="CE39" s="95"/>
      <c r="CF39" s="95"/>
      <c r="CG39" s="95"/>
      <c r="CH39" s="95"/>
      <c r="CI39" s="95"/>
      <c r="CJ39" s="95"/>
      <c r="CK39" s="95"/>
      <c r="CL39" s="95"/>
      <c r="CM39" s="95"/>
      <c r="CN39" s="95"/>
      <c r="CO39" s="95"/>
      <c r="CP39" s="95"/>
      <c r="CQ39" s="95"/>
      <c r="CR39" s="95"/>
      <c r="CS39" s="95"/>
      <c r="CT39" s="95"/>
      <c r="CU39" s="95"/>
      <c r="CV39" s="95"/>
      <c r="CW39" s="95"/>
      <c r="CX39" s="95"/>
      <c r="CY39" s="95"/>
      <c r="CZ39" s="95"/>
      <c r="DA39" s="95"/>
      <c r="DB39" s="95"/>
      <c r="DC39" s="95"/>
      <c r="DD39" s="95"/>
      <c r="DE39" s="95"/>
      <c r="DF39" s="95"/>
      <c r="DG39" s="95"/>
      <c r="DH39" s="95"/>
      <c r="DI39" s="95"/>
      <c r="DJ39" s="95"/>
      <c r="DK39" s="95"/>
      <c r="DL39" s="95"/>
      <c r="DM39" s="95"/>
      <c r="DN39" s="95"/>
      <c r="DO39" s="95"/>
      <c r="DP39" s="95"/>
      <c r="DQ39" s="95"/>
      <c r="DR39" s="95"/>
      <c r="DS39" s="95"/>
      <c r="DT39" s="95"/>
      <c r="DU39" s="95"/>
      <c r="DV39" s="95"/>
      <c r="DW39" s="95"/>
      <c r="DX39" s="95"/>
    </row>
    <row r="40" spans="1:128" s="165" customFormat="1" ht="11.1" customHeight="1">
      <c r="A40" s="40">
        <v>1</v>
      </c>
      <c r="B40" s="95">
        <f t="shared" ref="B40:H40" si="48">ROUNDUP(B13*0.85,)</f>
        <v>16788</v>
      </c>
      <c r="C40" s="95">
        <f t="shared" si="48"/>
        <v>16788</v>
      </c>
      <c r="D40" s="95">
        <f t="shared" si="48"/>
        <v>18148</v>
      </c>
      <c r="E40" s="95">
        <f t="shared" si="48"/>
        <v>21123</v>
      </c>
      <c r="F40" s="95">
        <f t="shared" si="48"/>
        <v>50023</v>
      </c>
      <c r="G40" s="95">
        <f t="shared" si="48"/>
        <v>50023</v>
      </c>
      <c r="H40" s="95">
        <f t="shared" si="48"/>
        <v>50023</v>
      </c>
      <c r="I40" s="95">
        <f t="shared" ref="I40:BV40" si="49">ROUNDUP(I13*0.85,)</f>
        <v>54273</v>
      </c>
      <c r="J40" s="95">
        <f t="shared" si="49"/>
        <v>54273</v>
      </c>
      <c r="K40" s="95">
        <f t="shared" si="49"/>
        <v>62773</v>
      </c>
      <c r="L40" s="95">
        <f t="shared" si="49"/>
        <v>62773</v>
      </c>
      <c r="M40" s="95">
        <f t="shared" si="49"/>
        <v>54273</v>
      </c>
      <c r="N40" s="95">
        <f t="shared" si="49"/>
        <v>50023</v>
      </c>
      <c r="O40" s="95">
        <f t="shared" si="49"/>
        <v>50023</v>
      </c>
      <c r="P40" s="95">
        <f t="shared" si="49"/>
        <v>31578</v>
      </c>
      <c r="Q40" s="95">
        <f t="shared" si="49"/>
        <v>31578</v>
      </c>
      <c r="R40" s="95">
        <f t="shared" si="49"/>
        <v>22653</v>
      </c>
      <c r="S40" s="95">
        <f t="shared" si="49"/>
        <v>29028</v>
      </c>
      <c r="T40" s="95">
        <f t="shared" si="49"/>
        <v>29028</v>
      </c>
      <c r="U40" s="95">
        <f t="shared" si="49"/>
        <v>24778</v>
      </c>
      <c r="V40" s="95">
        <f t="shared" si="49"/>
        <v>24778</v>
      </c>
      <c r="W40" s="95">
        <f t="shared" si="49"/>
        <v>22653</v>
      </c>
      <c r="X40" s="95">
        <f t="shared" si="49"/>
        <v>22653</v>
      </c>
      <c r="Y40" s="95">
        <f t="shared" si="49"/>
        <v>20953</v>
      </c>
      <c r="Z40" s="95">
        <f t="shared" si="49"/>
        <v>20953</v>
      </c>
      <c r="AA40" s="95">
        <f t="shared" si="49"/>
        <v>20953</v>
      </c>
      <c r="AB40" s="95">
        <f t="shared" si="49"/>
        <v>20953</v>
      </c>
      <c r="AC40" s="95">
        <f t="shared" si="49"/>
        <v>20953</v>
      </c>
      <c r="AD40" s="95">
        <f t="shared" si="49"/>
        <v>20953</v>
      </c>
      <c r="AE40" s="95">
        <f t="shared" si="49"/>
        <v>20953</v>
      </c>
      <c r="AF40" s="95">
        <f t="shared" si="49"/>
        <v>22653</v>
      </c>
      <c r="AG40" s="95">
        <f t="shared" si="49"/>
        <v>24778</v>
      </c>
      <c r="AH40" s="95">
        <f t="shared" si="49"/>
        <v>24778</v>
      </c>
      <c r="AI40" s="95">
        <f t="shared" si="49"/>
        <v>29028</v>
      </c>
      <c r="AJ40" s="95">
        <f t="shared" si="49"/>
        <v>29028</v>
      </c>
      <c r="AK40" s="95">
        <f t="shared" si="49"/>
        <v>29028</v>
      </c>
      <c r="AL40" s="95">
        <f t="shared" si="49"/>
        <v>29028</v>
      </c>
      <c r="AM40" s="95">
        <f t="shared" si="49"/>
        <v>29028</v>
      </c>
      <c r="AN40" s="95">
        <f t="shared" si="49"/>
        <v>26903</v>
      </c>
      <c r="AO40" s="95">
        <f t="shared" si="49"/>
        <v>29028</v>
      </c>
      <c r="AP40" s="95">
        <f t="shared" si="49"/>
        <v>29028</v>
      </c>
      <c r="AQ40" s="95">
        <f t="shared" si="49"/>
        <v>36253</v>
      </c>
      <c r="AR40" s="95">
        <f t="shared" si="49"/>
        <v>36253</v>
      </c>
      <c r="AS40" s="95">
        <f t="shared" si="49"/>
        <v>36253</v>
      </c>
      <c r="AT40" s="95">
        <f t="shared" si="49"/>
        <v>33703</v>
      </c>
      <c r="AU40" s="95">
        <f t="shared" si="49"/>
        <v>29028</v>
      </c>
      <c r="AV40" s="95">
        <f t="shared" si="49"/>
        <v>31153</v>
      </c>
      <c r="AW40" s="95">
        <f t="shared" si="49"/>
        <v>31153</v>
      </c>
      <c r="AX40" s="95">
        <f t="shared" si="49"/>
        <v>31153</v>
      </c>
      <c r="AY40" s="95">
        <f t="shared" si="49"/>
        <v>23503</v>
      </c>
      <c r="AZ40" s="95">
        <f t="shared" si="49"/>
        <v>29028</v>
      </c>
      <c r="BA40" s="95">
        <f t="shared" si="49"/>
        <v>29028</v>
      </c>
      <c r="BB40" s="95">
        <f t="shared" si="49"/>
        <v>33703</v>
      </c>
      <c r="BC40" s="95">
        <f t="shared" si="49"/>
        <v>36253</v>
      </c>
      <c r="BD40" s="95">
        <f t="shared" si="49"/>
        <v>36253</v>
      </c>
      <c r="BE40" s="95">
        <f t="shared" ref="BE40:BF40" si="50">ROUNDUP(BE13*0.85,)</f>
        <v>36253</v>
      </c>
      <c r="BF40" s="95">
        <f t="shared" si="50"/>
        <v>42203</v>
      </c>
      <c r="BG40" s="95">
        <f t="shared" si="49"/>
        <v>42203</v>
      </c>
      <c r="BH40" s="95">
        <f t="shared" si="49"/>
        <v>45178</v>
      </c>
      <c r="BI40" s="95">
        <f t="shared" si="49"/>
        <v>45178</v>
      </c>
      <c r="BJ40" s="95">
        <f t="shared" si="49"/>
        <v>51978</v>
      </c>
      <c r="BK40" s="95">
        <f t="shared" si="49"/>
        <v>51978</v>
      </c>
      <c r="BL40" s="95">
        <f t="shared" si="49"/>
        <v>51978</v>
      </c>
      <c r="BM40" s="95">
        <f t="shared" si="49"/>
        <v>48578</v>
      </c>
      <c r="BN40" s="95">
        <f t="shared" si="49"/>
        <v>45178</v>
      </c>
      <c r="BO40" s="95">
        <f t="shared" si="49"/>
        <v>39228</v>
      </c>
      <c r="BP40" s="95">
        <f t="shared" si="49"/>
        <v>39228</v>
      </c>
      <c r="BQ40" s="95">
        <f t="shared" si="49"/>
        <v>36253</v>
      </c>
      <c r="BR40" s="95">
        <f t="shared" si="49"/>
        <v>29028</v>
      </c>
      <c r="BS40" s="95">
        <f t="shared" si="49"/>
        <v>29028</v>
      </c>
      <c r="BT40" s="95">
        <f t="shared" si="49"/>
        <v>26903</v>
      </c>
      <c r="BU40" s="95">
        <f t="shared" si="49"/>
        <v>23503</v>
      </c>
      <c r="BV40" s="95">
        <f t="shared" si="49"/>
        <v>23503</v>
      </c>
      <c r="BW40" s="95">
        <f t="shared" ref="BW40:CT40" si="51">ROUNDUP(BW13*0.85,)</f>
        <v>23503</v>
      </c>
      <c r="BX40" s="95">
        <f t="shared" si="51"/>
        <v>19253</v>
      </c>
      <c r="BY40" s="95">
        <f t="shared" si="51"/>
        <v>19253</v>
      </c>
      <c r="BZ40" s="95">
        <f t="shared" si="51"/>
        <v>19253</v>
      </c>
      <c r="CA40" s="95">
        <f t="shared" si="51"/>
        <v>19253</v>
      </c>
      <c r="CB40" s="95">
        <f t="shared" si="51"/>
        <v>19253</v>
      </c>
      <c r="CC40" s="95">
        <f t="shared" si="51"/>
        <v>19253</v>
      </c>
      <c r="CD40" s="95">
        <f t="shared" si="51"/>
        <v>19253</v>
      </c>
      <c r="CE40" s="95">
        <f t="shared" si="51"/>
        <v>19253</v>
      </c>
      <c r="CF40" s="95">
        <f t="shared" si="51"/>
        <v>19253</v>
      </c>
      <c r="CG40" s="95">
        <f t="shared" si="51"/>
        <v>19253</v>
      </c>
      <c r="CH40" s="95">
        <f t="shared" si="51"/>
        <v>19253</v>
      </c>
      <c r="CI40" s="95">
        <f t="shared" si="51"/>
        <v>19253</v>
      </c>
      <c r="CJ40" s="95">
        <f t="shared" si="51"/>
        <v>19253</v>
      </c>
      <c r="CK40" s="95">
        <f t="shared" si="51"/>
        <v>19253</v>
      </c>
      <c r="CL40" s="95">
        <f t="shared" si="51"/>
        <v>19253</v>
      </c>
      <c r="CM40" s="95">
        <f t="shared" si="51"/>
        <v>19253</v>
      </c>
      <c r="CN40" s="95">
        <f t="shared" si="51"/>
        <v>19253</v>
      </c>
      <c r="CO40" s="95">
        <f t="shared" si="51"/>
        <v>19253</v>
      </c>
      <c r="CP40" s="95">
        <f t="shared" si="51"/>
        <v>19253</v>
      </c>
      <c r="CQ40" s="95">
        <f t="shared" si="51"/>
        <v>19253</v>
      </c>
      <c r="CR40" s="95">
        <f t="shared" si="51"/>
        <v>19253</v>
      </c>
      <c r="CS40" s="95">
        <f t="shared" si="51"/>
        <v>19253</v>
      </c>
      <c r="CT40" s="95">
        <f t="shared" si="51"/>
        <v>19253</v>
      </c>
      <c r="CU40" s="95">
        <f t="shared" ref="CU40:DO40" si="52">ROUNDUP(CU13*0.85,)</f>
        <v>12835</v>
      </c>
      <c r="CV40" s="95">
        <f t="shared" si="52"/>
        <v>12835</v>
      </c>
      <c r="CW40" s="95">
        <f t="shared" si="52"/>
        <v>13430</v>
      </c>
      <c r="CX40" s="95">
        <f t="shared" si="52"/>
        <v>13430</v>
      </c>
      <c r="CY40" s="95">
        <f t="shared" si="52"/>
        <v>12835</v>
      </c>
      <c r="CZ40" s="95">
        <f t="shared" si="52"/>
        <v>12835</v>
      </c>
      <c r="DA40" s="95">
        <f t="shared" si="52"/>
        <v>12835</v>
      </c>
      <c r="DB40" s="95">
        <f t="shared" si="52"/>
        <v>12835</v>
      </c>
      <c r="DC40" s="95">
        <f t="shared" si="52"/>
        <v>12835</v>
      </c>
      <c r="DD40" s="95">
        <f t="shared" si="52"/>
        <v>13430</v>
      </c>
      <c r="DE40" s="95">
        <f t="shared" si="52"/>
        <v>13430</v>
      </c>
      <c r="DF40" s="95">
        <f t="shared" si="52"/>
        <v>12835</v>
      </c>
      <c r="DG40" s="95">
        <f t="shared" si="52"/>
        <v>12835</v>
      </c>
      <c r="DH40" s="95">
        <f t="shared" si="52"/>
        <v>12835</v>
      </c>
      <c r="DI40" s="95">
        <f t="shared" si="52"/>
        <v>11390</v>
      </c>
      <c r="DJ40" s="95">
        <f t="shared" si="52"/>
        <v>11390</v>
      </c>
      <c r="DK40" s="95">
        <f t="shared" si="52"/>
        <v>11815</v>
      </c>
      <c r="DL40" s="95">
        <f t="shared" si="52"/>
        <v>11815</v>
      </c>
      <c r="DM40" s="95">
        <f t="shared" si="52"/>
        <v>11390</v>
      </c>
      <c r="DN40" s="95">
        <f t="shared" si="52"/>
        <v>11390</v>
      </c>
      <c r="DO40" s="95">
        <f t="shared" si="52"/>
        <v>11390</v>
      </c>
      <c r="DP40" s="95">
        <f t="shared" ref="DP40:DX40" si="53">ROUNDUP(DP13*0.85,)</f>
        <v>11390</v>
      </c>
      <c r="DQ40" s="95">
        <f t="shared" si="53"/>
        <v>11390</v>
      </c>
      <c r="DR40" s="95">
        <f t="shared" si="53"/>
        <v>11815</v>
      </c>
      <c r="DS40" s="95">
        <f t="shared" si="53"/>
        <v>11815</v>
      </c>
      <c r="DT40" s="95">
        <f t="shared" si="53"/>
        <v>11390</v>
      </c>
      <c r="DU40" s="95">
        <f t="shared" si="53"/>
        <v>11390</v>
      </c>
      <c r="DV40" s="95">
        <f t="shared" si="53"/>
        <v>11390</v>
      </c>
      <c r="DW40" s="95">
        <f t="shared" si="53"/>
        <v>11390</v>
      </c>
      <c r="DX40" s="95">
        <f t="shared" si="53"/>
        <v>12835</v>
      </c>
    </row>
    <row r="41" spans="1:128" s="165" customFormat="1" ht="11.1" customHeight="1">
      <c r="A41" s="40">
        <v>2</v>
      </c>
      <c r="B41" s="95">
        <f t="shared" ref="B41:H41" si="54">ROUNDUP(B14*0.85,)</f>
        <v>18700</v>
      </c>
      <c r="C41" s="95">
        <f t="shared" si="54"/>
        <v>18700</v>
      </c>
      <c r="D41" s="95">
        <f t="shared" si="54"/>
        <v>20060</v>
      </c>
      <c r="E41" s="95">
        <f t="shared" si="54"/>
        <v>23545</v>
      </c>
      <c r="F41" s="95">
        <f t="shared" si="54"/>
        <v>52445</v>
      </c>
      <c r="G41" s="95">
        <f t="shared" si="54"/>
        <v>52445</v>
      </c>
      <c r="H41" s="95">
        <f t="shared" si="54"/>
        <v>52445</v>
      </c>
      <c r="I41" s="95">
        <f t="shared" ref="I41:BV41" si="55">ROUNDUP(I14*0.85,)</f>
        <v>56695</v>
      </c>
      <c r="J41" s="95">
        <f t="shared" si="55"/>
        <v>56695</v>
      </c>
      <c r="K41" s="95">
        <f t="shared" si="55"/>
        <v>65195</v>
      </c>
      <c r="L41" s="95">
        <f t="shared" si="55"/>
        <v>65195</v>
      </c>
      <c r="M41" s="95">
        <f t="shared" si="55"/>
        <v>56695</v>
      </c>
      <c r="N41" s="95">
        <f t="shared" si="55"/>
        <v>52445</v>
      </c>
      <c r="O41" s="95">
        <f t="shared" si="55"/>
        <v>52445</v>
      </c>
      <c r="P41" s="95">
        <f t="shared" si="55"/>
        <v>33830</v>
      </c>
      <c r="Q41" s="95">
        <f t="shared" si="55"/>
        <v>33830</v>
      </c>
      <c r="R41" s="95">
        <f t="shared" si="55"/>
        <v>24905</v>
      </c>
      <c r="S41" s="95">
        <f t="shared" si="55"/>
        <v>31280</v>
      </c>
      <c r="T41" s="95">
        <f t="shared" si="55"/>
        <v>31280</v>
      </c>
      <c r="U41" s="95">
        <f t="shared" si="55"/>
        <v>27030</v>
      </c>
      <c r="V41" s="95">
        <f t="shared" si="55"/>
        <v>27030</v>
      </c>
      <c r="W41" s="95">
        <f t="shared" si="55"/>
        <v>24905</v>
      </c>
      <c r="X41" s="95">
        <f t="shared" si="55"/>
        <v>24905</v>
      </c>
      <c r="Y41" s="95">
        <f t="shared" si="55"/>
        <v>23205</v>
      </c>
      <c r="Z41" s="95">
        <f t="shared" si="55"/>
        <v>23205</v>
      </c>
      <c r="AA41" s="95">
        <f t="shared" si="55"/>
        <v>23205</v>
      </c>
      <c r="AB41" s="95">
        <f t="shared" si="55"/>
        <v>23205</v>
      </c>
      <c r="AC41" s="95">
        <f t="shared" si="55"/>
        <v>23205</v>
      </c>
      <c r="AD41" s="95">
        <f t="shared" si="55"/>
        <v>23205</v>
      </c>
      <c r="AE41" s="95">
        <f t="shared" si="55"/>
        <v>23205</v>
      </c>
      <c r="AF41" s="95">
        <f t="shared" si="55"/>
        <v>24905</v>
      </c>
      <c r="AG41" s="95">
        <f t="shared" si="55"/>
        <v>27030</v>
      </c>
      <c r="AH41" s="95">
        <f t="shared" si="55"/>
        <v>27030</v>
      </c>
      <c r="AI41" s="95">
        <f t="shared" si="55"/>
        <v>31280</v>
      </c>
      <c r="AJ41" s="95">
        <f t="shared" si="55"/>
        <v>31280</v>
      </c>
      <c r="AK41" s="95">
        <f t="shared" si="55"/>
        <v>31280</v>
      </c>
      <c r="AL41" s="95">
        <f t="shared" si="55"/>
        <v>31280</v>
      </c>
      <c r="AM41" s="95">
        <f t="shared" si="55"/>
        <v>31280</v>
      </c>
      <c r="AN41" s="95">
        <f t="shared" si="55"/>
        <v>29155</v>
      </c>
      <c r="AO41" s="95">
        <f t="shared" si="55"/>
        <v>31280</v>
      </c>
      <c r="AP41" s="95">
        <f t="shared" si="55"/>
        <v>31280</v>
      </c>
      <c r="AQ41" s="95">
        <f t="shared" si="55"/>
        <v>38505</v>
      </c>
      <c r="AR41" s="95">
        <f t="shared" si="55"/>
        <v>38505</v>
      </c>
      <c r="AS41" s="95">
        <f t="shared" si="55"/>
        <v>38505</v>
      </c>
      <c r="AT41" s="95">
        <f t="shared" si="55"/>
        <v>35955</v>
      </c>
      <c r="AU41" s="95">
        <f t="shared" si="55"/>
        <v>31280</v>
      </c>
      <c r="AV41" s="95">
        <f t="shared" si="55"/>
        <v>33405</v>
      </c>
      <c r="AW41" s="95">
        <f t="shared" si="55"/>
        <v>33405</v>
      </c>
      <c r="AX41" s="95">
        <f t="shared" si="55"/>
        <v>33405</v>
      </c>
      <c r="AY41" s="95">
        <f t="shared" si="55"/>
        <v>25755</v>
      </c>
      <c r="AZ41" s="95">
        <f t="shared" si="55"/>
        <v>31280</v>
      </c>
      <c r="BA41" s="95">
        <f t="shared" si="55"/>
        <v>31280</v>
      </c>
      <c r="BB41" s="95">
        <f t="shared" si="55"/>
        <v>35955</v>
      </c>
      <c r="BC41" s="95">
        <f t="shared" si="55"/>
        <v>38505</v>
      </c>
      <c r="BD41" s="95">
        <f t="shared" si="55"/>
        <v>38505</v>
      </c>
      <c r="BE41" s="95">
        <f t="shared" ref="BE41:BF41" si="56">ROUNDUP(BE14*0.85,)</f>
        <v>38505</v>
      </c>
      <c r="BF41" s="95">
        <f t="shared" si="56"/>
        <v>44455</v>
      </c>
      <c r="BG41" s="95">
        <f t="shared" si="55"/>
        <v>44455</v>
      </c>
      <c r="BH41" s="95">
        <f t="shared" si="55"/>
        <v>47430</v>
      </c>
      <c r="BI41" s="95">
        <f t="shared" si="55"/>
        <v>47430</v>
      </c>
      <c r="BJ41" s="95">
        <f t="shared" si="55"/>
        <v>54230</v>
      </c>
      <c r="BK41" s="95">
        <f t="shared" si="55"/>
        <v>54230</v>
      </c>
      <c r="BL41" s="95">
        <f t="shared" si="55"/>
        <v>54230</v>
      </c>
      <c r="BM41" s="95">
        <f t="shared" si="55"/>
        <v>50830</v>
      </c>
      <c r="BN41" s="95">
        <f t="shared" si="55"/>
        <v>47430</v>
      </c>
      <c r="BO41" s="95">
        <f t="shared" si="55"/>
        <v>41480</v>
      </c>
      <c r="BP41" s="95">
        <f t="shared" si="55"/>
        <v>41480</v>
      </c>
      <c r="BQ41" s="95">
        <f t="shared" si="55"/>
        <v>38505</v>
      </c>
      <c r="BR41" s="95">
        <f t="shared" si="55"/>
        <v>31280</v>
      </c>
      <c r="BS41" s="95">
        <f t="shared" si="55"/>
        <v>31280</v>
      </c>
      <c r="BT41" s="95">
        <f t="shared" si="55"/>
        <v>29155</v>
      </c>
      <c r="BU41" s="95">
        <f t="shared" si="55"/>
        <v>25755</v>
      </c>
      <c r="BV41" s="95">
        <f t="shared" si="55"/>
        <v>25755</v>
      </c>
      <c r="BW41" s="95">
        <f t="shared" ref="BW41:CT41" si="57">ROUNDUP(BW14*0.85,)</f>
        <v>25755</v>
      </c>
      <c r="BX41" s="95">
        <f t="shared" si="57"/>
        <v>21505</v>
      </c>
      <c r="BY41" s="95">
        <f t="shared" si="57"/>
        <v>21505</v>
      </c>
      <c r="BZ41" s="95">
        <f t="shared" si="57"/>
        <v>21505</v>
      </c>
      <c r="CA41" s="95">
        <f t="shared" si="57"/>
        <v>21505</v>
      </c>
      <c r="CB41" s="95">
        <f t="shared" si="57"/>
        <v>21505</v>
      </c>
      <c r="CC41" s="95">
        <f t="shared" si="57"/>
        <v>21505</v>
      </c>
      <c r="CD41" s="95">
        <f t="shared" si="57"/>
        <v>21505</v>
      </c>
      <c r="CE41" s="95">
        <f t="shared" si="57"/>
        <v>21505</v>
      </c>
      <c r="CF41" s="95">
        <f t="shared" si="57"/>
        <v>21505</v>
      </c>
      <c r="CG41" s="95">
        <f t="shared" si="57"/>
        <v>21505</v>
      </c>
      <c r="CH41" s="95">
        <f t="shared" si="57"/>
        <v>21505</v>
      </c>
      <c r="CI41" s="95">
        <f t="shared" si="57"/>
        <v>21505</v>
      </c>
      <c r="CJ41" s="95">
        <f t="shared" si="57"/>
        <v>21505</v>
      </c>
      <c r="CK41" s="95">
        <f t="shared" si="57"/>
        <v>21505</v>
      </c>
      <c r="CL41" s="95">
        <f t="shared" si="57"/>
        <v>21505</v>
      </c>
      <c r="CM41" s="95">
        <f t="shared" si="57"/>
        <v>21505</v>
      </c>
      <c r="CN41" s="95">
        <f t="shared" si="57"/>
        <v>21505</v>
      </c>
      <c r="CO41" s="95">
        <f t="shared" si="57"/>
        <v>21505</v>
      </c>
      <c r="CP41" s="95">
        <f t="shared" si="57"/>
        <v>21505</v>
      </c>
      <c r="CQ41" s="95">
        <f t="shared" si="57"/>
        <v>21505</v>
      </c>
      <c r="CR41" s="95">
        <f t="shared" si="57"/>
        <v>21505</v>
      </c>
      <c r="CS41" s="95">
        <f t="shared" si="57"/>
        <v>21505</v>
      </c>
      <c r="CT41" s="95">
        <f t="shared" si="57"/>
        <v>21505</v>
      </c>
      <c r="CU41" s="95">
        <f t="shared" ref="CU41:DO41" si="58">ROUNDUP(CU14*0.85,)</f>
        <v>14705</v>
      </c>
      <c r="CV41" s="95">
        <f t="shared" si="58"/>
        <v>14705</v>
      </c>
      <c r="CW41" s="95">
        <f t="shared" si="58"/>
        <v>15300</v>
      </c>
      <c r="CX41" s="95">
        <f t="shared" si="58"/>
        <v>15300</v>
      </c>
      <c r="CY41" s="95">
        <f t="shared" si="58"/>
        <v>14705</v>
      </c>
      <c r="CZ41" s="95">
        <f t="shared" si="58"/>
        <v>14705</v>
      </c>
      <c r="DA41" s="95">
        <f t="shared" si="58"/>
        <v>14705</v>
      </c>
      <c r="DB41" s="95">
        <f t="shared" si="58"/>
        <v>14705</v>
      </c>
      <c r="DC41" s="95">
        <f t="shared" si="58"/>
        <v>14705</v>
      </c>
      <c r="DD41" s="95">
        <f t="shared" si="58"/>
        <v>15300</v>
      </c>
      <c r="DE41" s="95">
        <f t="shared" si="58"/>
        <v>15300</v>
      </c>
      <c r="DF41" s="95">
        <f t="shared" si="58"/>
        <v>14705</v>
      </c>
      <c r="DG41" s="95">
        <f t="shared" si="58"/>
        <v>14705</v>
      </c>
      <c r="DH41" s="95">
        <f t="shared" si="58"/>
        <v>14705</v>
      </c>
      <c r="DI41" s="95">
        <f t="shared" si="58"/>
        <v>13260</v>
      </c>
      <c r="DJ41" s="95">
        <f t="shared" si="58"/>
        <v>13260</v>
      </c>
      <c r="DK41" s="95">
        <f t="shared" si="58"/>
        <v>13685</v>
      </c>
      <c r="DL41" s="95">
        <f t="shared" si="58"/>
        <v>13685</v>
      </c>
      <c r="DM41" s="95">
        <f t="shared" si="58"/>
        <v>13260</v>
      </c>
      <c r="DN41" s="95">
        <f t="shared" si="58"/>
        <v>13260</v>
      </c>
      <c r="DO41" s="95">
        <f t="shared" si="58"/>
        <v>13260</v>
      </c>
      <c r="DP41" s="95">
        <f t="shared" ref="DP41:DX41" si="59">ROUNDUP(DP14*0.85,)</f>
        <v>13260</v>
      </c>
      <c r="DQ41" s="95">
        <f t="shared" si="59"/>
        <v>13260</v>
      </c>
      <c r="DR41" s="95">
        <f t="shared" si="59"/>
        <v>13685</v>
      </c>
      <c r="DS41" s="95">
        <f t="shared" si="59"/>
        <v>13685</v>
      </c>
      <c r="DT41" s="95">
        <f t="shared" si="59"/>
        <v>13260</v>
      </c>
      <c r="DU41" s="95">
        <f t="shared" si="59"/>
        <v>13260</v>
      </c>
      <c r="DV41" s="95">
        <f t="shared" si="59"/>
        <v>13260</v>
      </c>
      <c r="DW41" s="95">
        <f t="shared" si="59"/>
        <v>13260</v>
      </c>
      <c r="DX41" s="95">
        <f t="shared" si="59"/>
        <v>14705</v>
      </c>
    </row>
    <row r="42" spans="1:128" s="165" customFormat="1" ht="11.1" customHeight="1">
      <c r="A42" s="39" t="s">
        <v>7</v>
      </c>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c r="DV42" s="95"/>
      <c r="DW42" s="95"/>
      <c r="DX42" s="95"/>
    </row>
    <row r="43" spans="1:128" s="165" customFormat="1" ht="11.1" customHeight="1">
      <c r="A43" s="40">
        <v>1</v>
      </c>
      <c r="B43" s="95">
        <f t="shared" ref="B43:H43" si="60">ROUNDUP(B16*0.85,)</f>
        <v>17638</v>
      </c>
      <c r="C43" s="95">
        <f t="shared" si="60"/>
        <v>17638</v>
      </c>
      <c r="D43" s="95">
        <f t="shared" si="60"/>
        <v>18998</v>
      </c>
      <c r="E43" s="95">
        <f t="shared" si="60"/>
        <v>22823</v>
      </c>
      <c r="F43" s="95">
        <f t="shared" si="60"/>
        <v>51723</v>
      </c>
      <c r="G43" s="95">
        <f t="shared" si="60"/>
        <v>51723</v>
      </c>
      <c r="H43" s="95">
        <f t="shared" si="60"/>
        <v>51723</v>
      </c>
      <c r="I43" s="95">
        <f t="shared" ref="I43:BV43" si="61">ROUNDUP(I16*0.85,)</f>
        <v>55973</v>
      </c>
      <c r="J43" s="95">
        <f t="shared" si="61"/>
        <v>55973</v>
      </c>
      <c r="K43" s="95">
        <f t="shared" si="61"/>
        <v>64473</v>
      </c>
      <c r="L43" s="95">
        <f t="shared" si="61"/>
        <v>64473</v>
      </c>
      <c r="M43" s="95">
        <f t="shared" si="61"/>
        <v>55973</v>
      </c>
      <c r="N43" s="95">
        <f t="shared" si="61"/>
        <v>51723</v>
      </c>
      <c r="O43" s="95">
        <f t="shared" si="61"/>
        <v>51723</v>
      </c>
      <c r="P43" s="95">
        <f t="shared" si="61"/>
        <v>32853</v>
      </c>
      <c r="Q43" s="95">
        <f t="shared" si="61"/>
        <v>32853</v>
      </c>
      <c r="R43" s="95">
        <f t="shared" si="61"/>
        <v>23928</v>
      </c>
      <c r="S43" s="95">
        <f t="shared" si="61"/>
        <v>30303</v>
      </c>
      <c r="T43" s="95">
        <f t="shared" si="61"/>
        <v>30303</v>
      </c>
      <c r="U43" s="95">
        <f t="shared" si="61"/>
        <v>26053</v>
      </c>
      <c r="V43" s="95">
        <f t="shared" si="61"/>
        <v>26053</v>
      </c>
      <c r="W43" s="95">
        <f t="shared" si="61"/>
        <v>23928</v>
      </c>
      <c r="X43" s="95">
        <f t="shared" si="61"/>
        <v>23928</v>
      </c>
      <c r="Y43" s="95">
        <f t="shared" si="61"/>
        <v>22228</v>
      </c>
      <c r="Z43" s="95">
        <f t="shared" si="61"/>
        <v>22228</v>
      </c>
      <c r="AA43" s="95">
        <f t="shared" si="61"/>
        <v>22228</v>
      </c>
      <c r="AB43" s="95">
        <f t="shared" si="61"/>
        <v>22228</v>
      </c>
      <c r="AC43" s="95">
        <f t="shared" si="61"/>
        <v>22228</v>
      </c>
      <c r="AD43" s="95">
        <f t="shared" si="61"/>
        <v>22228</v>
      </c>
      <c r="AE43" s="95">
        <f t="shared" si="61"/>
        <v>22228</v>
      </c>
      <c r="AF43" s="95">
        <f t="shared" si="61"/>
        <v>23928</v>
      </c>
      <c r="AG43" s="95">
        <f t="shared" si="61"/>
        <v>26053</v>
      </c>
      <c r="AH43" s="95">
        <f t="shared" si="61"/>
        <v>26053</v>
      </c>
      <c r="AI43" s="95">
        <f t="shared" si="61"/>
        <v>30303</v>
      </c>
      <c r="AJ43" s="95">
        <f t="shared" si="61"/>
        <v>30303</v>
      </c>
      <c r="AK43" s="95">
        <f t="shared" si="61"/>
        <v>30303</v>
      </c>
      <c r="AL43" s="95">
        <f t="shared" si="61"/>
        <v>30303</v>
      </c>
      <c r="AM43" s="95">
        <f t="shared" si="61"/>
        <v>30303</v>
      </c>
      <c r="AN43" s="95">
        <f t="shared" si="61"/>
        <v>28603</v>
      </c>
      <c r="AO43" s="95">
        <f t="shared" si="61"/>
        <v>30728</v>
      </c>
      <c r="AP43" s="95">
        <f t="shared" si="61"/>
        <v>30728</v>
      </c>
      <c r="AQ43" s="95">
        <f t="shared" si="61"/>
        <v>37953</v>
      </c>
      <c r="AR43" s="95">
        <f t="shared" si="61"/>
        <v>37953</v>
      </c>
      <c r="AS43" s="95">
        <f t="shared" si="61"/>
        <v>37953</v>
      </c>
      <c r="AT43" s="95">
        <f t="shared" si="61"/>
        <v>35403</v>
      </c>
      <c r="AU43" s="95">
        <f t="shared" si="61"/>
        <v>30728</v>
      </c>
      <c r="AV43" s="95">
        <f t="shared" si="61"/>
        <v>32853</v>
      </c>
      <c r="AW43" s="95">
        <f t="shared" si="61"/>
        <v>32853</v>
      </c>
      <c r="AX43" s="95">
        <f t="shared" si="61"/>
        <v>32853</v>
      </c>
      <c r="AY43" s="95">
        <f t="shared" si="61"/>
        <v>25203</v>
      </c>
      <c r="AZ43" s="95">
        <f t="shared" si="61"/>
        <v>30728</v>
      </c>
      <c r="BA43" s="95">
        <f t="shared" si="61"/>
        <v>30728</v>
      </c>
      <c r="BB43" s="95">
        <f t="shared" si="61"/>
        <v>35403</v>
      </c>
      <c r="BC43" s="95">
        <f t="shared" si="61"/>
        <v>37953</v>
      </c>
      <c r="BD43" s="95">
        <f t="shared" si="61"/>
        <v>37953</v>
      </c>
      <c r="BE43" s="95">
        <f t="shared" ref="BE43:BF43" si="62">ROUNDUP(BE16*0.85,)</f>
        <v>37953</v>
      </c>
      <c r="BF43" s="95">
        <f t="shared" si="62"/>
        <v>43903</v>
      </c>
      <c r="BG43" s="95">
        <f t="shared" si="61"/>
        <v>43903</v>
      </c>
      <c r="BH43" s="95">
        <f t="shared" si="61"/>
        <v>46878</v>
      </c>
      <c r="BI43" s="95">
        <f t="shared" si="61"/>
        <v>46878</v>
      </c>
      <c r="BJ43" s="95">
        <f t="shared" si="61"/>
        <v>53678</v>
      </c>
      <c r="BK43" s="95">
        <f t="shared" si="61"/>
        <v>53678</v>
      </c>
      <c r="BL43" s="95">
        <f t="shared" si="61"/>
        <v>53678</v>
      </c>
      <c r="BM43" s="95">
        <f t="shared" si="61"/>
        <v>50278</v>
      </c>
      <c r="BN43" s="95">
        <f t="shared" si="61"/>
        <v>46878</v>
      </c>
      <c r="BO43" s="95">
        <f t="shared" si="61"/>
        <v>40928</v>
      </c>
      <c r="BP43" s="95">
        <f t="shared" si="61"/>
        <v>40928</v>
      </c>
      <c r="BQ43" s="95">
        <f t="shared" si="61"/>
        <v>37953</v>
      </c>
      <c r="BR43" s="95">
        <f t="shared" si="61"/>
        <v>30728</v>
      </c>
      <c r="BS43" s="95">
        <f t="shared" si="61"/>
        <v>30728</v>
      </c>
      <c r="BT43" s="95">
        <f t="shared" si="61"/>
        <v>28603</v>
      </c>
      <c r="BU43" s="95">
        <f t="shared" si="61"/>
        <v>25203</v>
      </c>
      <c r="BV43" s="95">
        <f t="shared" si="61"/>
        <v>25203</v>
      </c>
      <c r="BW43" s="95">
        <f t="shared" ref="BW43:CT43" si="63">ROUNDUP(BW16*0.85,)</f>
        <v>25203</v>
      </c>
      <c r="BX43" s="95">
        <f t="shared" si="63"/>
        <v>20528</v>
      </c>
      <c r="BY43" s="95">
        <f t="shared" si="63"/>
        <v>20528</v>
      </c>
      <c r="BZ43" s="95">
        <f t="shared" si="63"/>
        <v>20528</v>
      </c>
      <c r="CA43" s="95">
        <f t="shared" si="63"/>
        <v>20528</v>
      </c>
      <c r="CB43" s="95">
        <f t="shared" si="63"/>
        <v>20528</v>
      </c>
      <c r="CC43" s="95">
        <f t="shared" si="63"/>
        <v>20528</v>
      </c>
      <c r="CD43" s="95">
        <f t="shared" si="63"/>
        <v>20528</v>
      </c>
      <c r="CE43" s="95">
        <f t="shared" si="63"/>
        <v>20528</v>
      </c>
      <c r="CF43" s="95">
        <f t="shared" si="63"/>
        <v>20528</v>
      </c>
      <c r="CG43" s="95">
        <f t="shared" si="63"/>
        <v>20528</v>
      </c>
      <c r="CH43" s="95">
        <f t="shared" si="63"/>
        <v>20528</v>
      </c>
      <c r="CI43" s="95">
        <f t="shared" si="63"/>
        <v>20528</v>
      </c>
      <c r="CJ43" s="95">
        <f t="shared" si="63"/>
        <v>20528</v>
      </c>
      <c r="CK43" s="95">
        <f t="shared" si="63"/>
        <v>20528</v>
      </c>
      <c r="CL43" s="95">
        <f t="shared" si="63"/>
        <v>20528</v>
      </c>
      <c r="CM43" s="95">
        <f t="shared" si="63"/>
        <v>20528</v>
      </c>
      <c r="CN43" s="95">
        <f t="shared" si="63"/>
        <v>20528</v>
      </c>
      <c r="CO43" s="95">
        <f t="shared" si="63"/>
        <v>20528</v>
      </c>
      <c r="CP43" s="95">
        <f t="shared" si="63"/>
        <v>20528</v>
      </c>
      <c r="CQ43" s="95">
        <f t="shared" si="63"/>
        <v>20528</v>
      </c>
      <c r="CR43" s="95">
        <f t="shared" si="63"/>
        <v>20528</v>
      </c>
      <c r="CS43" s="95">
        <f t="shared" si="63"/>
        <v>20528</v>
      </c>
      <c r="CT43" s="95">
        <f t="shared" si="63"/>
        <v>20528</v>
      </c>
      <c r="CU43" s="95">
        <f t="shared" ref="CU43:DO43" si="64">ROUNDUP(CU16*0.85,)</f>
        <v>14110</v>
      </c>
      <c r="CV43" s="95">
        <f t="shared" si="64"/>
        <v>14110</v>
      </c>
      <c r="CW43" s="95">
        <f t="shared" si="64"/>
        <v>14705</v>
      </c>
      <c r="CX43" s="95">
        <f t="shared" si="64"/>
        <v>14705</v>
      </c>
      <c r="CY43" s="95">
        <f t="shared" si="64"/>
        <v>14110</v>
      </c>
      <c r="CZ43" s="95">
        <f t="shared" si="64"/>
        <v>14110</v>
      </c>
      <c r="DA43" s="95">
        <f t="shared" si="64"/>
        <v>14110</v>
      </c>
      <c r="DB43" s="95">
        <f t="shared" si="64"/>
        <v>14110</v>
      </c>
      <c r="DC43" s="95">
        <f t="shared" si="64"/>
        <v>14110</v>
      </c>
      <c r="DD43" s="95">
        <f t="shared" si="64"/>
        <v>14705</v>
      </c>
      <c r="DE43" s="95">
        <f t="shared" si="64"/>
        <v>14705</v>
      </c>
      <c r="DF43" s="95">
        <f t="shared" si="64"/>
        <v>14110</v>
      </c>
      <c r="DG43" s="95">
        <f t="shared" si="64"/>
        <v>14110</v>
      </c>
      <c r="DH43" s="95">
        <f t="shared" si="64"/>
        <v>14110</v>
      </c>
      <c r="DI43" s="95">
        <f t="shared" si="64"/>
        <v>12665</v>
      </c>
      <c r="DJ43" s="95">
        <f t="shared" si="64"/>
        <v>12665</v>
      </c>
      <c r="DK43" s="95">
        <f t="shared" si="64"/>
        <v>13090</v>
      </c>
      <c r="DL43" s="95">
        <f t="shared" si="64"/>
        <v>13090</v>
      </c>
      <c r="DM43" s="95">
        <f t="shared" si="64"/>
        <v>12665</v>
      </c>
      <c r="DN43" s="95">
        <f t="shared" si="64"/>
        <v>12665</v>
      </c>
      <c r="DO43" s="95">
        <f t="shared" si="64"/>
        <v>12665</v>
      </c>
      <c r="DP43" s="95">
        <f t="shared" ref="DP43:DX43" si="65">ROUNDUP(DP16*0.85,)</f>
        <v>12665</v>
      </c>
      <c r="DQ43" s="95">
        <f t="shared" si="65"/>
        <v>12665</v>
      </c>
      <c r="DR43" s="95">
        <f t="shared" si="65"/>
        <v>13090</v>
      </c>
      <c r="DS43" s="95">
        <f t="shared" si="65"/>
        <v>13090</v>
      </c>
      <c r="DT43" s="95">
        <f t="shared" si="65"/>
        <v>12665</v>
      </c>
      <c r="DU43" s="95">
        <f t="shared" si="65"/>
        <v>12665</v>
      </c>
      <c r="DV43" s="95">
        <f t="shared" si="65"/>
        <v>12665</v>
      </c>
      <c r="DW43" s="95">
        <f t="shared" si="65"/>
        <v>12665</v>
      </c>
      <c r="DX43" s="95">
        <f t="shared" si="65"/>
        <v>14110</v>
      </c>
    </row>
    <row r="44" spans="1:128" s="165" customFormat="1" ht="11.1" customHeight="1">
      <c r="A44" s="40">
        <v>2</v>
      </c>
      <c r="B44" s="95">
        <f t="shared" ref="B44:H44" si="66">ROUNDUP(B17*0.85,)</f>
        <v>19550</v>
      </c>
      <c r="C44" s="95">
        <f t="shared" si="66"/>
        <v>19550</v>
      </c>
      <c r="D44" s="95">
        <f t="shared" si="66"/>
        <v>20910</v>
      </c>
      <c r="E44" s="95">
        <f t="shared" si="66"/>
        <v>25245</v>
      </c>
      <c r="F44" s="95">
        <f t="shared" si="66"/>
        <v>54145</v>
      </c>
      <c r="G44" s="95">
        <f t="shared" si="66"/>
        <v>54145</v>
      </c>
      <c r="H44" s="95">
        <f t="shared" si="66"/>
        <v>54145</v>
      </c>
      <c r="I44" s="95">
        <f t="shared" ref="I44:BV44" si="67">ROUNDUP(I17*0.85,)</f>
        <v>58395</v>
      </c>
      <c r="J44" s="95">
        <f t="shared" si="67"/>
        <v>58395</v>
      </c>
      <c r="K44" s="95">
        <f t="shared" si="67"/>
        <v>66895</v>
      </c>
      <c r="L44" s="95">
        <f t="shared" si="67"/>
        <v>66895</v>
      </c>
      <c r="M44" s="95">
        <f t="shared" si="67"/>
        <v>58395</v>
      </c>
      <c r="N44" s="95">
        <f t="shared" si="67"/>
        <v>54145</v>
      </c>
      <c r="O44" s="95">
        <f t="shared" si="67"/>
        <v>54145</v>
      </c>
      <c r="P44" s="95">
        <f t="shared" si="67"/>
        <v>35105</v>
      </c>
      <c r="Q44" s="95">
        <f t="shared" si="67"/>
        <v>35105</v>
      </c>
      <c r="R44" s="95">
        <f t="shared" si="67"/>
        <v>26180</v>
      </c>
      <c r="S44" s="95">
        <f t="shared" si="67"/>
        <v>32555</v>
      </c>
      <c r="T44" s="95">
        <f t="shared" si="67"/>
        <v>32555</v>
      </c>
      <c r="U44" s="95">
        <f t="shared" si="67"/>
        <v>28305</v>
      </c>
      <c r="V44" s="95">
        <f t="shared" si="67"/>
        <v>28305</v>
      </c>
      <c r="W44" s="95">
        <f t="shared" si="67"/>
        <v>26180</v>
      </c>
      <c r="X44" s="95">
        <f t="shared" si="67"/>
        <v>26180</v>
      </c>
      <c r="Y44" s="95">
        <f t="shared" si="67"/>
        <v>24480</v>
      </c>
      <c r="Z44" s="95">
        <f t="shared" si="67"/>
        <v>24480</v>
      </c>
      <c r="AA44" s="95">
        <f t="shared" si="67"/>
        <v>24480</v>
      </c>
      <c r="AB44" s="95">
        <f t="shared" si="67"/>
        <v>24480</v>
      </c>
      <c r="AC44" s="95">
        <f t="shared" si="67"/>
        <v>24480</v>
      </c>
      <c r="AD44" s="95">
        <f t="shared" si="67"/>
        <v>24480</v>
      </c>
      <c r="AE44" s="95">
        <f t="shared" si="67"/>
        <v>24480</v>
      </c>
      <c r="AF44" s="95">
        <f t="shared" si="67"/>
        <v>26180</v>
      </c>
      <c r="AG44" s="95">
        <f t="shared" si="67"/>
        <v>28305</v>
      </c>
      <c r="AH44" s="95">
        <f t="shared" si="67"/>
        <v>28305</v>
      </c>
      <c r="AI44" s="95">
        <f t="shared" si="67"/>
        <v>32555</v>
      </c>
      <c r="AJ44" s="95">
        <f t="shared" si="67"/>
        <v>32555</v>
      </c>
      <c r="AK44" s="95">
        <f t="shared" si="67"/>
        <v>32555</v>
      </c>
      <c r="AL44" s="95">
        <f t="shared" si="67"/>
        <v>32555</v>
      </c>
      <c r="AM44" s="95">
        <f t="shared" si="67"/>
        <v>32555</v>
      </c>
      <c r="AN44" s="95">
        <f t="shared" si="67"/>
        <v>30855</v>
      </c>
      <c r="AO44" s="95">
        <f t="shared" si="67"/>
        <v>32980</v>
      </c>
      <c r="AP44" s="95">
        <f t="shared" si="67"/>
        <v>32980</v>
      </c>
      <c r="AQ44" s="95">
        <f t="shared" si="67"/>
        <v>40205</v>
      </c>
      <c r="AR44" s="95">
        <f t="shared" si="67"/>
        <v>40205</v>
      </c>
      <c r="AS44" s="95">
        <f t="shared" si="67"/>
        <v>40205</v>
      </c>
      <c r="AT44" s="95">
        <f t="shared" si="67"/>
        <v>37655</v>
      </c>
      <c r="AU44" s="95">
        <f t="shared" si="67"/>
        <v>32980</v>
      </c>
      <c r="AV44" s="95">
        <f t="shared" si="67"/>
        <v>35105</v>
      </c>
      <c r="AW44" s="95">
        <f t="shared" si="67"/>
        <v>35105</v>
      </c>
      <c r="AX44" s="95">
        <f t="shared" si="67"/>
        <v>35105</v>
      </c>
      <c r="AY44" s="95">
        <f t="shared" si="67"/>
        <v>27455</v>
      </c>
      <c r="AZ44" s="95">
        <f t="shared" si="67"/>
        <v>32980</v>
      </c>
      <c r="BA44" s="95">
        <f t="shared" si="67"/>
        <v>32980</v>
      </c>
      <c r="BB44" s="95">
        <f t="shared" si="67"/>
        <v>37655</v>
      </c>
      <c r="BC44" s="95">
        <f t="shared" si="67"/>
        <v>40205</v>
      </c>
      <c r="BD44" s="95">
        <f t="shared" si="67"/>
        <v>40205</v>
      </c>
      <c r="BE44" s="95">
        <f t="shared" ref="BE44:BF44" si="68">ROUNDUP(BE17*0.85,)</f>
        <v>40205</v>
      </c>
      <c r="BF44" s="95">
        <f t="shared" si="68"/>
        <v>46155</v>
      </c>
      <c r="BG44" s="95">
        <f t="shared" si="67"/>
        <v>46155</v>
      </c>
      <c r="BH44" s="95">
        <f t="shared" si="67"/>
        <v>49130</v>
      </c>
      <c r="BI44" s="95">
        <f t="shared" si="67"/>
        <v>49130</v>
      </c>
      <c r="BJ44" s="95">
        <f t="shared" si="67"/>
        <v>55930</v>
      </c>
      <c r="BK44" s="95">
        <f t="shared" si="67"/>
        <v>55930</v>
      </c>
      <c r="BL44" s="95">
        <f t="shared" si="67"/>
        <v>55930</v>
      </c>
      <c r="BM44" s="95">
        <f t="shared" si="67"/>
        <v>52530</v>
      </c>
      <c r="BN44" s="95">
        <f t="shared" si="67"/>
        <v>49130</v>
      </c>
      <c r="BO44" s="95">
        <f t="shared" si="67"/>
        <v>43180</v>
      </c>
      <c r="BP44" s="95">
        <f t="shared" si="67"/>
        <v>43180</v>
      </c>
      <c r="BQ44" s="95">
        <f t="shared" si="67"/>
        <v>40205</v>
      </c>
      <c r="BR44" s="95">
        <f t="shared" si="67"/>
        <v>32980</v>
      </c>
      <c r="BS44" s="95">
        <f t="shared" si="67"/>
        <v>32980</v>
      </c>
      <c r="BT44" s="95">
        <f t="shared" si="67"/>
        <v>30855</v>
      </c>
      <c r="BU44" s="95">
        <f t="shared" si="67"/>
        <v>27455</v>
      </c>
      <c r="BV44" s="95">
        <f t="shared" si="67"/>
        <v>27455</v>
      </c>
      <c r="BW44" s="95">
        <f t="shared" ref="BW44:CT44" si="69">ROUNDUP(BW17*0.85,)</f>
        <v>27455</v>
      </c>
      <c r="BX44" s="95">
        <f t="shared" si="69"/>
        <v>22780</v>
      </c>
      <c r="BY44" s="95">
        <f t="shared" si="69"/>
        <v>22780</v>
      </c>
      <c r="BZ44" s="95">
        <f t="shared" si="69"/>
        <v>22780</v>
      </c>
      <c r="CA44" s="95">
        <f t="shared" si="69"/>
        <v>22780</v>
      </c>
      <c r="CB44" s="95">
        <f t="shared" si="69"/>
        <v>22780</v>
      </c>
      <c r="CC44" s="95">
        <f t="shared" si="69"/>
        <v>22780</v>
      </c>
      <c r="CD44" s="95">
        <f t="shared" si="69"/>
        <v>22780</v>
      </c>
      <c r="CE44" s="95">
        <f t="shared" si="69"/>
        <v>22780</v>
      </c>
      <c r="CF44" s="95">
        <f t="shared" si="69"/>
        <v>22780</v>
      </c>
      <c r="CG44" s="95">
        <f t="shared" si="69"/>
        <v>22780</v>
      </c>
      <c r="CH44" s="95">
        <f t="shared" si="69"/>
        <v>22780</v>
      </c>
      <c r="CI44" s="95">
        <f t="shared" si="69"/>
        <v>22780</v>
      </c>
      <c r="CJ44" s="95">
        <f t="shared" si="69"/>
        <v>22780</v>
      </c>
      <c r="CK44" s="95">
        <f t="shared" si="69"/>
        <v>22780</v>
      </c>
      <c r="CL44" s="95">
        <f t="shared" si="69"/>
        <v>22780</v>
      </c>
      <c r="CM44" s="95">
        <f t="shared" si="69"/>
        <v>22780</v>
      </c>
      <c r="CN44" s="95">
        <f t="shared" si="69"/>
        <v>22780</v>
      </c>
      <c r="CO44" s="95">
        <f t="shared" si="69"/>
        <v>22780</v>
      </c>
      <c r="CP44" s="95">
        <f t="shared" si="69"/>
        <v>22780</v>
      </c>
      <c r="CQ44" s="95">
        <f t="shared" si="69"/>
        <v>22780</v>
      </c>
      <c r="CR44" s="95">
        <f t="shared" si="69"/>
        <v>22780</v>
      </c>
      <c r="CS44" s="95">
        <f t="shared" si="69"/>
        <v>22780</v>
      </c>
      <c r="CT44" s="95">
        <f t="shared" si="69"/>
        <v>22780</v>
      </c>
      <c r="CU44" s="95">
        <f t="shared" ref="CU44:DO44" si="70">ROUNDUP(CU17*0.85,)</f>
        <v>15980</v>
      </c>
      <c r="CV44" s="95">
        <f t="shared" si="70"/>
        <v>15980</v>
      </c>
      <c r="CW44" s="95">
        <f t="shared" si="70"/>
        <v>16575</v>
      </c>
      <c r="CX44" s="95">
        <f t="shared" si="70"/>
        <v>16575</v>
      </c>
      <c r="CY44" s="95">
        <f t="shared" si="70"/>
        <v>15980</v>
      </c>
      <c r="CZ44" s="95">
        <f t="shared" si="70"/>
        <v>15980</v>
      </c>
      <c r="DA44" s="95">
        <f t="shared" si="70"/>
        <v>15980</v>
      </c>
      <c r="DB44" s="95">
        <f t="shared" si="70"/>
        <v>15980</v>
      </c>
      <c r="DC44" s="95">
        <f t="shared" si="70"/>
        <v>15980</v>
      </c>
      <c r="DD44" s="95">
        <f t="shared" si="70"/>
        <v>16575</v>
      </c>
      <c r="DE44" s="95">
        <f t="shared" si="70"/>
        <v>16575</v>
      </c>
      <c r="DF44" s="95">
        <f t="shared" si="70"/>
        <v>15980</v>
      </c>
      <c r="DG44" s="95">
        <f t="shared" si="70"/>
        <v>15980</v>
      </c>
      <c r="DH44" s="95">
        <f t="shared" si="70"/>
        <v>15980</v>
      </c>
      <c r="DI44" s="95">
        <f t="shared" si="70"/>
        <v>14535</v>
      </c>
      <c r="DJ44" s="95">
        <f t="shared" si="70"/>
        <v>14535</v>
      </c>
      <c r="DK44" s="95">
        <f t="shared" si="70"/>
        <v>14960</v>
      </c>
      <c r="DL44" s="95">
        <f t="shared" si="70"/>
        <v>14960</v>
      </c>
      <c r="DM44" s="95">
        <f t="shared" si="70"/>
        <v>14535</v>
      </c>
      <c r="DN44" s="95">
        <f t="shared" si="70"/>
        <v>14535</v>
      </c>
      <c r="DO44" s="95">
        <f t="shared" si="70"/>
        <v>14535</v>
      </c>
      <c r="DP44" s="95">
        <f t="shared" ref="DP44:DX44" si="71">ROUNDUP(DP17*0.85,)</f>
        <v>14535</v>
      </c>
      <c r="DQ44" s="95">
        <f t="shared" si="71"/>
        <v>14535</v>
      </c>
      <c r="DR44" s="95">
        <f t="shared" si="71"/>
        <v>14960</v>
      </c>
      <c r="DS44" s="95">
        <f t="shared" si="71"/>
        <v>14960</v>
      </c>
      <c r="DT44" s="95">
        <f t="shared" si="71"/>
        <v>14535</v>
      </c>
      <c r="DU44" s="95">
        <f t="shared" si="71"/>
        <v>14535</v>
      </c>
      <c r="DV44" s="95">
        <f t="shared" si="71"/>
        <v>14535</v>
      </c>
      <c r="DW44" s="95">
        <f t="shared" si="71"/>
        <v>14535</v>
      </c>
      <c r="DX44" s="95">
        <f t="shared" si="71"/>
        <v>15980</v>
      </c>
    </row>
    <row r="45" spans="1:128" s="165" customFormat="1" ht="11.1" customHeight="1">
      <c r="A45" s="93" t="s">
        <v>8</v>
      </c>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c r="DR45" s="39"/>
      <c r="DS45" s="39"/>
      <c r="DT45" s="39"/>
      <c r="DU45" s="39"/>
      <c r="DV45" s="39"/>
      <c r="DW45" s="39"/>
      <c r="DX45" s="39"/>
    </row>
    <row r="46" spans="1:128" s="165" customFormat="1" ht="11.1" customHeight="1">
      <c r="A46" s="40">
        <v>1</v>
      </c>
      <c r="B46" s="39">
        <f t="shared" ref="B46:H46" si="72">B37</f>
        <v>15938</v>
      </c>
      <c r="C46" s="39">
        <f t="shared" si="72"/>
        <v>15938</v>
      </c>
      <c r="D46" s="39">
        <f t="shared" si="72"/>
        <v>17298</v>
      </c>
      <c r="E46" s="39">
        <f t="shared" si="72"/>
        <v>20273</v>
      </c>
      <c r="F46" s="39">
        <f t="shared" si="72"/>
        <v>49173</v>
      </c>
      <c r="G46" s="39">
        <f t="shared" si="72"/>
        <v>49173</v>
      </c>
      <c r="H46" s="39">
        <f t="shared" si="72"/>
        <v>49173</v>
      </c>
      <c r="I46" s="39">
        <f t="shared" ref="I46:BV46" si="73">I37</f>
        <v>53423</v>
      </c>
      <c r="J46" s="39">
        <f t="shared" si="73"/>
        <v>53423</v>
      </c>
      <c r="K46" s="39">
        <f t="shared" si="73"/>
        <v>61923</v>
      </c>
      <c r="L46" s="39">
        <f t="shared" si="73"/>
        <v>61923</v>
      </c>
      <c r="M46" s="39">
        <f t="shared" si="73"/>
        <v>53423</v>
      </c>
      <c r="N46" s="39">
        <f t="shared" si="73"/>
        <v>49173</v>
      </c>
      <c r="O46" s="39">
        <f t="shared" si="73"/>
        <v>49173</v>
      </c>
      <c r="P46" s="39">
        <f t="shared" si="73"/>
        <v>30728</v>
      </c>
      <c r="Q46" s="39">
        <f t="shared" si="73"/>
        <v>30728</v>
      </c>
      <c r="R46" s="39">
        <f t="shared" si="73"/>
        <v>21803</v>
      </c>
      <c r="S46" s="39">
        <f t="shared" si="73"/>
        <v>28178</v>
      </c>
      <c r="T46" s="39">
        <f t="shared" si="73"/>
        <v>28178</v>
      </c>
      <c r="U46" s="39">
        <f t="shared" si="73"/>
        <v>23928</v>
      </c>
      <c r="V46" s="39">
        <f t="shared" si="73"/>
        <v>23928</v>
      </c>
      <c r="W46" s="39">
        <f t="shared" si="73"/>
        <v>21803</v>
      </c>
      <c r="X46" s="39">
        <f t="shared" si="73"/>
        <v>21803</v>
      </c>
      <c r="Y46" s="39">
        <f t="shared" si="73"/>
        <v>20103</v>
      </c>
      <c r="Z46" s="39">
        <f t="shared" si="73"/>
        <v>20103</v>
      </c>
      <c r="AA46" s="39">
        <f t="shared" si="73"/>
        <v>20103</v>
      </c>
      <c r="AB46" s="39">
        <f t="shared" si="73"/>
        <v>20103</v>
      </c>
      <c r="AC46" s="39">
        <f t="shared" si="73"/>
        <v>20103</v>
      </c>
      <c r="AD46" s="39">
        <f t="shared" si="73"/>
        <v>20103</v>
      </c>
      <c r="AE46" s="39">
        <f t="shared" si="73"/>
        <v>20103</v>
      </c>
      <c r="AF46" s="39">
        <f t="shared" si="73"/>
        <v>21803</v>
      </c>
      <c r="AG46" s="39">
        <f t="shared" si="73"/>
        <v>23928</v>
      </c>
      <c r="AH46" s="39">
        <f t="shared" si="73"/>
        <v>23928</v>
      </c>
      <c r="AI46" s="39">
        <f t="shared" si="73"/>
        <v>28178</v>
      </c>
      <c r="AJ46" s="39">
        <f t="shared" si="73"/>
        <v>28178</v>
      </c>
      <c r="AK46" s="39">
        <f t="shared" si="73"/>
        <v>28178</v>
      </c>
      <c r="AL46" s="39">
        <f t="shared" si="73"/>
        <v>28178</v>
      </c>
      <c r="AM46" s="39">
        <f t="shared" si="73"/>
        <v>28178</v>
      </c>
      <c r="AN46" s="39">
        <f t="shared" si="73"/>
        <v>26053</v>
      </c>
      <c r="AO46" s="39">
        <f t="shared" si="73"/>
        <v>28178</v>
      </c>
      <c r="AP46" s="39">
        <f t="shared" si="73"/>
        <v>28178</v>
      </c>
      <c r="AQ46" s="39">
        <f t="shared" si="73"/>
        <v>35403</v>
      </c>
      <c r="AR46" s="39">
        <f t="shared" si="73"/>
        <v>35403</v>
      </c>
      <c r="AS46" s="39">
        <f t="shared" si="73"/>
        <v>35403</v>
      </c>
      <c r="AT46" s="39">
        <f t="shared" si="73"/>
        <v>32853</v>
      </c>
      <c r="AU46" s="39">
        <f t="shared" si="73"/>
        <v>28178</v>
      </c>
      <c r="AV46" s="39">
        <f t="shared" si="73"/>
        <v>30303</v>
      </c>
      <c r="AW46" s="39">
        <f t="shared" si="73"/>
        <v>30303</v>
      </c>
      <c r="AX46" s="39">
        <f t="shared" si="73"/>
        <v>30303</v>
      </c>
      <c r="AY46" s="39">
        <f t="shared" si="73"/>
        <v>22653</v>
      </c>
      <c r="AZ46" s="39">
        <f t="shared" si="73"/>
        <v>28178</v>
      </c>
      <c r="BA46" s="39">
        <f t="shared" si="73"/>
        <v>28178</v>
      </c>
      <c r="BB46" s="39">
        <f t="shared" si="73"/>
        <v>32853</v>
      </c>
      <c r="BC46" s="39">
        <f t="shared" si="73"/>
        <v>35403</v>
      </c>
      <c r="BD46" s="39">
        <f t="shared" si="73"/>
        <v>35403</v>
      </c>
      <c r="BE46" s="39">
        <f t="shared" ref="BE46:BF46" si="74">BE37</f>
        <v>35403</v>
      </c>
      <c r="BF46" s="39">
        <f t="shared" si="74"/>
        <v>41353</v>
      </c>
      <c r="BG46" s="39">
        <f t="shared" si="73"/>
        <v>41353</v>
      </c>
      <c r="BH46" s="39">
        <f t="shared" si="73"/>
        <v>44328</v>
      </c>
      <c r="BI46" s="39">
        <f t="shared" si="73"/>
        <v>44328</v>
      </c>
      <c r="BJ46" s="39">
        <f t="shared" si="73"/>
        <v>51128</v>
      </c>
      <c r="BK46" s="39">
        <f t="shared" si="73"/>
        <v>51128</v>
      </c>
      <c r="BL46" s="39">
        <f t="shared" si="73"/>
        <v>51128</v>
      </c>
      <c r="BM46" s="39">
        <f t="shared" si="73"/>
        <v>47728</v>
      </c>
      <c r="BN46" s="39">
        <f t="shared" si="73"/>
        <v>44328</v>
      </c>
      <c r="BO46" s="39">
        <f t="shared" si="73"/>
        <v>38378</v>
      </c>
      <c r="BP46" s="39">
        <f t="shared" si="73"/>
        <v>38378</v>
      </c>
      <c r="BQ46" s="39">
        <f t="shared" si="73"/>
        <v>35403</v>
      </c>
      <c r="BR46" s="39">
        <f t="shared" si="73"/>
        <v>28178</v>
      </c>
      <c r="BS46" s="39">
        <f t="shared" si="73"/>
        <v>28178</v>
      </c>
      <c r="BT46" s="39">
        <f t="shared" si="73"/>
        <v>26053</v>
      </c>
      <c r="BU46" s="39">
        <f t="shared" si="73"/>
        <v>22653</v>
      </c>
      <c r="BV46" s="39">
        <f t="shared" si="73"/>
        <v>22653</v>
      </c>
      <c r="BW46" s="39">
        <f t="shared" ref="BW46:CT46" si="75">BW37</f>
        <v>22653</v>
      </c>
      <c r="BX46" s="39">
        <f t="shared" si="75"/>
        <v>18403</v>
      </c>
      <c r="BY46" s="39">
        <f t="shared" si="75"/>
        <v>18403</v>
      </c>
      <c r="BZ46" s="39">
        <f t="shared" si="75"/>
        <v>18403</v>
      </c>
      <c r="CA46" s="39">
        <f t="shared" si="75"/>
        <v>18403</v>
      </c>
      <c r="CB46" s="39">
        <f t="shared" si="75"/>
        <v>18403</v>
      </c>
      <c r="CC46" s="39">
        <f t="shared" si="75"/>
        <v>18403</v>
      </c>
      <c r="CD46" s="39">
        <f t="shared" si="75"/>
        <v>18403</v>
      </c>
      <c r="CE46" s="39">
        <f t="shared" si="75"/>
        <v>18403</v>
      </c>
      <c r="CF46" s="39">
        <f t="shared" si="75"/>
        <v>18403</v>
      </c>
      <c r="CG46" s="39">
        <f t="shared" si="75"/>
        <v>18403</v>
      </c>
      <c r="CH46" s="39">
        <f t="shared" si="75"/>
        <v>18403</v>
      </c>
      <c r="CI46" s="39">
        <f t="shared" si="75"/>
        <v>18403</v>
      </c>
      <c r="CJ46" s="39">
        <f t="shared" si="75"/>
        <v>18403</v>
      </c>
      <c r="CK46" s="39">
        <f t="shared" si="75"/>
        <v>18403</v>
      </c>
      <c r="CL46" s="39">
        <f t="shared" si="75"/>
        <v>18403</v>
      </c>
      <c r="CM46" s="39">
        <f t="shared" si="75"/>
        <v>18403</v>
      </c>
      <c r="CN46" s="39">
        <f t="shared" si="75"/>
        <v>18403</v>
      </c>
      <c r="CO46" s="39">
        <f t="shared" si="75"/>
        <v>18403</v>
      </c>
      <c r="CP46" s="39">
        <f t="shared" si="75"/>
        <v>18403</v>
      </c>
      <c r="CQ46" s="39">
        <f t="shared" si="75"/>
        <v>18403</v>
      </c>
      <c r="CR46" s="39">
        <f t="shared" si="75"/>
        <v>18403</v>
      </c>
      <c r="CS46" s="39">
        <f t="shared" si="75"/>
        <v>18403</v>
      </c>
      <c r="CT46" s="39">
        <f t="shared" si="75"/>
        <v>18403</v>
      </c>
      <c r="CU46" s="39">
        <f t="shared" ref="CU46:DO46" si="76">CU37</f>
        <v>11985</v>
      </c>
      <c r="CV46" s="39">
        <f t="shared" si="76"/>
        <v>11985</v>
      </c>
      <c r="CW46" s="39">
        <f t="shared" si="76"/>
        <v>12580</v>
      </c>
      <c r="CX46" s="39">
        <f t="shared" si="76"/>
        <v>12580</v>
      </c>
      <c r="CY46" s="39">
        <f t="shared" si="76"/>
        <v>11985</v>
      </c>
      <c r="CZ46" s="39">
        <f t="shared" si="76"/>
        <v>11985</v>
      </c>
      <c r="DA46" s="39">
        <f t="shared" si="76"/>
        <v>11985</v>
      </c>
      <c r="DB46" s="39">
        <f t="shared" si="76"/>
        <v>11985</v>
      </c>
      <c r="DC46" s="39">
        <f t="shared" si="76"/>
        <v>11985</v>
      </c>
      <c r="DD46" s="39">
        <f t="shared" si="76"/>
        <v>12580</v>
      </c>
      <c r="DE46" s="39">
        <f t="shared" si="76"/>
        <v>12580</v>
      </c>
      <c r="DF46" s="39">
        <f t="shared" si="76"/>
        <v>11985</v>
      </c>
      <c r="DG46" s="39">
        <f t="shared" si="76"/>
        <v>11985</v>
      </c>
      <c r="DH46" s="39">
        <f t="shared" si="76"/>
        <v>11985</v>
      </c>
      <c r="DI46" s="39">
        <f t="shared" si="76"/>
        <v>10540</v>
      </c>
      <c r="DJ46" s="39">
        <f t="shared" si="76"/>
        <v>10540</v>
      </c>
      <c r="DK46" s="39">
        <f t="shared" si="76"/>
        <v>10965</v>
      </c>
      <c r="DL46" s="39">
        <f t="shared" si="76"/>
        <v>10965</v>
      </c>
      <c r="DM46" s="39">
        <f t="shared" si="76"/>
        <v>10540</v>
      </c>
      <c r="DN46" s="39">
        <f t="shared" si="76"/>
        <v>10540</v>
      </c>
      <c r="DO46" s="39">
        <f t="shared" si="76"/>
        <v>10540</v>
      </c>
      <c r="DP46" s="39">
        <f t="shared" ref="DP46:DX46" si="77">DP37</f>
        <v>10540</v>
      </c>
      <c r="DQ46" s="39">
        <f t="shared" si="77"/>
        <v>10540</v>
      </c>
      <c r="DR46" s="39">
        <f t="shared" si="77"/>
        <v>10965</v>
      </c>
      <c r="DS46" s="39">
        <f t="shared" si="77"/>
        <v>10965</v>
      </c>
      <c r="DT46" s="39">
        <f t="shared" si="77"/>
        <v>10540</v>
      </c>
      <c r="DU46" s="39">
        <f t="shared" si="77"/>
        <v>10540</v>
      </c>
      <c r="DV46" s="39">
        <f t="shared" si="77"/>
        <v>10540</v>
      </c>
      <c r="DW46" s="39">
        <f t="shared" si="77"/>
        <v>10540</v>
      </c>
      <c r="DX46" s="39">
        <f t="shared" si="77"/>
        <v>11985</v>
      </c>
    </row>
    <row r="47" spans="1:128" s="165" customFormat="1" ht="11.1" customHeight="1">
      <c r="A47" s="40">
        <v>2</v>
      </c>
      <c r="B47" s="39">
        <f t="shared" ref="B47:H47" si="78">B38</f>
        <v>17850</v>
      </c>
      <c r="C47" s="39">
        <f t="shared" si="78"/>
        <v>17850</v>
      </c>
      <c r="D47" s="39">
        <f t="shared" si="78"/>
        <v>19210</v>
      </c>
      <c r="E47" s="39">
        <f t="shared" si="78"/>
        <v>22695</v>
      </c>
      <c r="F47" s="39">
        <f t="shared" si="78"/>
        <v>51595</v>
      </c>
      <c r="G47" s="39">
        <f t="shared" si="78"/>
        <v>51595</v>
      </c>
      <c r="H47" s="39">
        <f t="shared" si="78"/>
        <v>51595</v>
      </c>
      <c r="I47" s="39">
        <f t="shared" ref="I47:BV47" si="79">I38</f>
        <v>55845</v>
      </c>
      <c r="J47" s="39">
        <f t="shared" si="79"/>
        <v>55845</v>
      </c>
      <c r="K47" s="39">
        <f t="shared" si="79"/>
        <v>64345</v>
      </c>
      <c r="L47" s="39">
        <f t="shared" si="79"/>
        <v>64345</v>
      </c>
      <c r="M47" s="39">
        <f t="shared" si="79"/>
        <v>55845</v>
      </c>
      <c r="N47" s="39">
        <f t="shared" si="79"/>
        <v>51595</v>
      </c>
      <c r="O47" s="39">
        <f t="shared" si="79"/>
        <v>51595</v>
      </c>
      <c r="P47" s="39">
        <f t="shared" si="79"/>
        <v>32980</v>
      </c>
      <c r="Q47" s="39">
        <f t="shared" si="79"/>
        <v>32980</v>
      </c>
      <c r="R47" s="39">
        <f t="shared" si="79"/>
        <v>24055</v>
      </c>
      <c r="S47" s="39">
        <f t="shared" si="79"/>
        <v>30430</v>
      </c>
      <c r="T47" s="39">
        <f t="shared" si="79"/>
        <v>30430</v>
      </c>
      <c r="U47" s="39">
        <f t="shared" si="79"/>
        <v>26180</v>
      </c>
      <c r="V47" s="39">
        <f t="shared" si="79"/>
        <v>26180</v>
      </c>
      <c r="W47" s="39">
        <f t="shared" si="79"/>
        <v>24055</v>
      </c>
      <c r="X47" s="39">
        <f t="shared" si="79"/>
        <v>24055</v>
      </c>
      <c r="Y47" s="39">
        <f t="shared" si="79"/>
        <v>22355</v>
      </c>
      <c r="Z47" s="39">
        <f t="shared" si="79"/>
        <v>22355</v>
      </c>
      <c r="AA47" s="39">
        <f t="shared" si="79"/>
        <v>22355</v>
      </c>
      <c r="AB47" s="39">
        <f t="shared" si="79"/>
        <v>22355</v>
      </c>
      <c r="AC47" s="39">
        <f t="shared" si="79"/>
        <v>22355</v>
      </c>
      <c r="AD47" s="39">
        <f t="shared" si="79"/>
        <v>22355</v>
      </c>
      <c r="AE47" s="39">
        <f t="shared" si="79"/>
        <v>22355</v>
      </c>
      <c r="AF47" s="39">
        <f t="shared" si="79"/>
        <v>24055</v>
      </c>
      <c r="AG47" s="39">
        <f t="shared" si="79"/>
        <v>26180</v>
      </c>
      <c r="AH47" s="39">
        <f t="shared" si="79"/>
        <v>26180</v>
      </c>
      <c r="AI47" s="39">
        <f t="shared" si="79"/>
        <v>30430</v>
      </c>
      <c r="AJ47" s="39">
        <f t="shared" si="79"/>
        <v>30430</v>
      </c>
      <c r="AK47" s="39">
        <f t="shared" si="79"/>
        <v>30430</v>
      </c>
      <c r="AL47" s="39">
        <f t="shared" si="79"/>
        <v>30430</v>
      </c>
      <c r="AM47" s="39">
        <f t="shared" si="79"/>
        <v>30430</v>
      </c>
      <c r="AN47" s="39">
        <f t="shared" si="79"/>
        <v>28305</v>
      </c>
      <c r="AO47" s="39">
        <f t="shared" si="79"/>
        <v>30430</v>
      </c>
      <c r="AP47" s="39">
        <f t="shared" si="79"/>
        <v>30430</v>
      </c>
      <c r="AQ47" s="39">
        <f t="shared" si="79"/>
        <v>37655</v>
      </c>
      <c r="AR47" s="39">
        <f t="shared" si="79"/>
        <v>37655</v>
      </c>
      <c r="AS47" s="39">
        <f t="shared" si="79"/>
        <v>37655</v>
      </c>
      <c r="AT47" s="39">
        <f t="shared" si="79"/>
        <v>35105</v>
      </c>
      <c r="AU47" s="39">
        <f t="shared" si="79"/>
        <v>30430</v>
      </c>
      <c r="AV47" s="39">
        <f t="shared" si="79"/>
        <v>32555</v>
      </c>
      <c r="AW47" s="39">
        <f t="shared" si="79"/>
        <v>32555</v>
      </c>
      <c r="AX47" s="39">
        <f t="shared" si="79"/>
        <v>32555</v>
      </c>
      <c r="AY47" s="39">
        <f t="shared" si="79"/>
        <v>24905</v>
      </c>
      <c r="AZ47" s="39">
        <f t="shared" si="79"/>
        <v>30430</v>
      </c>
      <c r="BA47" s="39">
        <f t="shared" si="79"/>
        <v>30430</v>
      </c>
      <c r="BB47" s="39">
        <f t="shared" si="79"/>
        <v>35105</v>
      </c>
      <c r="BC47" s="39">
        <f t="shared" si="79"/>
        <v>37655</v>
      </c>
      <c r="BD47" s="39">
        <f t="shared" si="79"/>
        <v>37655</v>
      </c>
      <c r="BE47" s="39">
        <f t="shared" ref="BE47:BF47" si="80">BE38</f>
        <v>37655</v>
      </c>
      <c r="BF47" s="39">
        <f t="shared" si="80"/>
        <v>43605</v>
      </c>
      <c r="BG47" s="39">
        <f t="shared" si="79"/>
        <v>43605</v>
      </c>
      <c r="BH47" s="39">
        <f t="shared" si="79"/>
        <v>46580</v>
      </c>
      <c r="BI47" s="39">
        <f t="shared" si="79"/>
        <v>46580</v>
      </c>
      <c r="BJ47" s="39">
        <f t="shared" si="79"/>
        <v>53380</v>
      </c>
      <c r="BK47" s="39">
        <f t="shared" si="79"/>
        <v>53380</v>
      </c>
      <c r="BL47" s="39">
        <f t="shared" si="79"/>
        <v>53380</v>
      </c>
      <c r="BM47" s="39">
        <f t="shared" si="79"/>
        <v>49980</v>
      </c>
      <c r="BN47" s="39">
        <f t="shared" si="79"/>
        <v>46580</v>
      </c>
      <c r="BO47" s="39">
        <f t="shared" si="79"/>
        <v>40630</v>
      </c>
      <c r="BP47" s="39">
        <f t="shared" si="79"/>
        <v>40630</v>
      </c>
      <c r="BQ47" s="39">
        <f t="shared" si="79"/>
        <v>37655</v>
      </c>
      <c r="BR47" s="39">
        <f t="shared" si="79"/>
        <v>30430</v>
      </c>
      <c r="BS47" s="39">
        <f t="shared" si="79"/>
        <v>30430</v>
      </c>
      <c r="BT47" s="39">
        <f t="shared" si="79"/>
        <v>28305</v>
      </c>
      <c r="BU47" s="39">
        <f t="shared" si="79"/>
        <v>24905</v>
      </c>
      <c r="BV47" s="39">
        <f t="shared" si="79"/>
        <v>24905</v>
      </c>
      <c r="BW47" s="39">
        <f t="shared" ref="BW47:CT47" si="81">BW38</f>
        <v>24905</v>
      </c>
      <c r="BX47" s="39">
        <f t="shared" si="81"/>
        <v>20655</v>
      </c>
      <c r="BY47" s="39">
        <f t="shared" si="81"/>
        <v>20655</v>
      </c>
      <c r="BZ47" s="39">
        <f t="shared" si="81"/>
        <v>20655</v>
      </c>
      <c r="CA47" s="39">
        <f t="shared" si="81"/>
        <v>20655</v>
      </c>
      <c r="CB47" s="39">
        <f t="shared" si="81"/>
        <v>20655</v>
      </c>
      <c r="CC47" s="39">
        <f t="shared" si="81"/>
        <v>20655</v>
      </c>
      <c r="CD47" s="39">
        <f t="shared" si="81"/>
        <v>20655</v>
      </c>
      <c r="CE47" s="39">
        <f t="shared" si="81"/>
        <v>20655</v>
      </c>
      <c r="CF47" s="39">
        <f t="shared" si="81"/>
        <v>20655</v>
      </c>
      <c r="CG47" s="39">
        <f t="shared" si="81"/>
        <v>20655</v>
      </c>
      <c r="CH47" s="39">
        <f t="shared" si="81"/>
        <v>20655</v>
      </c>
      <c r="CI47" s="39">
        <f t="shared" si="81"/>
        <v>20655</v>
      </c>
      <c r="CJ47" s="39">
        <f t="shared" si="81"/>
        <v>20655</v>
      </c>
      <c r="CK47" s="39">
        <f t="shared" si="81"/>
        <v>20655</v>
      </c>
      <c r="CL47" s="39">
        <f t="shared" si="81"/>
        <v>20655</v>
      </c>
      <c r="CM47" s="39">
        <f t="shared" si="81"/>
        <v>20655</v>
      </c>
      <c r="CN47" s="39">
        <f t="shared" si="81"/>
        <v>20655</v>
      </c>
      <c r="CO47" s="39">
        <f t="shared" si="81"/>
        <v>20655</v>
      </c>
      <c r="CP47" s="39">
        <f t="shared" si="81"/>
        <v>20655</v>
      </c>
      <c r="CQ47" s="39">
        <f t="shared" si="81"/>
        <v>20655</v>
      </c>
      <c r="CR47" s="39">
        <f t="shared" si="81"/>
        <v>20655</v>
      </c>
      <c r="CS47" s="39">
        <f t="shared" si="81"/>
        <v>20655</v>
      </c>
      <c r="CT47" s="39">
        <f t="shared" si="81"/>
        <v>20655</v>
      </c>
      <c r="CU47" s="39">
        <f t="shared" ref="CU47:DO47" si="82">CU38</f>
        <v>13855</v>
      </c>
      <c r="CV47" s="39">
        <f t="shared" si="82"/>
        <v>13855</v>
      </c>
      <c r="CW47" s="39">
        <f t="shared" si="82"/>
        <v>14450</v>
      </c>
      <c r="CX47" s="39">
        <f t="shared" si="82"/>
        <v>14450</v>
      </c>
      <c r="CY47" s="39">
        <f t="shared" si="82"/>
        <v>13855</v>
      </c>
      <c r="CZ47" s="39">
        <f t="shared" si="82"/>
        <v>13855</v>
      </c>
      <c r="DA47" s="39">
        <f t="shared" si="82"/>
        <v>13855</v>
      </c>
      <c r="DB47" s="39">
        <f t="shared" si="82"/>
        <v>13855</v>
      </c>
      <c r="DC47" s="39">
        <f t="shared" si="82"/>
        <v>13855</v>
      </c>
      <c r="DD47" s="39">
        <f t="shared" si="82"/>
        <v>14450</v>
      </c>
      <c r="DE47" s="39">
        <f t="shared" si="82"/>
        <v>14450</v>
      </c>
      <c r="DF47" s="39">
        <f t="shared" si="82"/>
        <v>13855</v>
      </c>
      <c r="DG47" s="39">
        <f t="shared" si="82"/>
        <v>13855</v>
      </c>
      <c r="DH47" s="39">
        <f t="shared" si="82"/>
        <v>13855</v>
      </c>
      <c r="DI47" s="39">
        <f t="shared" si="82"/>
        <v>12410</v>
      </c>
      <c r="DJ47" s="39">
        <f t="shared" si="82"/>
        <v>12410</v>
      </c>
      <c r="DK47" s="39">
        <f t="shared" si="82"/>
        <v>12835</v>
      </c>
      <c r="DL47" s="39">
        <f t="shared" si="82"/>
        <v>12835</v>
      </c>
      <c r="DM47" s="39">
        <f t="shared" si="82"/>
        <v>12410</v>
      </c>
      <c r="DN47" s="39">
        <f t="shared" si="82"/>
        <v>12410</v>
      </c>
      <c r="DO47" s="39">
        <f t="shared" si="82"/>
        <v>12410</v>
      </c>
      <c r="DP47" s="39">
        <f t="shared" ref="DP47:DX47" si="83">DP38</f>
        <v>12410</v>
      </c>
      <c r="DQ47" s="39">
        <f t="shared" si="83"/>
        <v>12410</v>
      </c>
      <c r="DR47" s="39">
        <f t="shared" si="83"/>
        <v>12835</v>
      </c>
      <c r="DS47" s="39">
        <f t="shared" si="83"/>
        <v>12835</v>
      </c>
      <c r="DT47" s="39">
        <f t="shared" si="83"/>
        <v>12410</v>
      </c>
      <c r="DU47" s="39">
        <f t="shared" si="83"/>
        <v>12410</v>
      </c>
      <c r="DV47" s="39">
        <f t="shared" si="83"/>
        <v>12410</v>
      </c>
      <c r="DW47" s="39">
        <f t="shared" si="83"/>
        <v>12410</v>
      </c>
      <c r="DX47" s="39">
        <f t="shared" si="83"/>
        <v>13855</v>
      </c>
    </row>
    <row r="48" spans="1:128" s="165" customFormat="1" ht="11.1" customHeight="1">
      <c r="A48" s="39" t="s">
        <v>9</v>
      </c>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AP48" s="95"/>
      <c r="AQ48" s="95"/>
      <c r="AR48" s="95"/>
      <c r="AS48" s="95"/>
      <c r="AT48" s="95"/>
      <c r="AU48" s="95"/>
      <c r="AV48" s="95"/>
      <c r="AW48" s="95"/>
      <c r="AX48" s="95"/>
      <c r="AY48" s="95"/>
      <c r="AZ48" s="95"/>
      <c r="BA48" s="95"/>
      <c r="BB48" s="95"/>
      <c r="BC48" s="95"/>
      <c r="BD48" s="95"/>
      <c r="BE48" s="95"/>
      <c r="BF48" s="95"/>
      <c r="BG48" s="95"/>
      <c r="BH48" s="95"/>
      <c r="BI48" s="95"/>
      <c r="BJ48" s="95"/>
      <c r="BK48" s="95"/>
      <c r="BL48" s="95"/>
      <c r="BM48" s="95"/>
      <c r="BN48" s="95"/>
      <c r="BO48" s="95"/>
      <c r="BP48" s="95"/>
      <c r="BQ48" s="95"/>
      <c r="BR48" s="95"/>
      <c r="BS48" s="95"/>
      <c r="BT48" s="95"/>
      <c r="BU48" s="95"/>
      <c r="BV48" s="95"/>
      <c r="BW48" s="95"/>
      <c r="BX48" s="95"/>
      <c r="BY48" s="95"/>
      <c r="BZ48" s="95"/>
      <c r="CA48" s="95"/>
      <c r="CB48" s="95"/>
      <c r="CC48" s="95"/>
      <c r="CD48" s="95"/>
      <c r="CE48" s="95"/>
      <c r="CF48" s="95"/>
      <c r="CG48" s="95"/>
      <c r="CH48" s="95"/>
      <c r="CI48" s="95"/>
      <c r="CJ48" s="95"/>
      <c r="CK48" s="95"/>
      <c r="CL48" s="95"/>
      <c r="CM48" s="95"/>
      <c r="CN48" s="95"/>
      <c r="CO48" s="95"/>
      <c r="CP48" s="95"/>
      <c r="CQ48" s="95"/>
      <c r="CR48" s="95"/>
      <c r="CS48" s="95"/>
      <c r="CT48" s="95"/>
      <c r="CU48" s="95"/>
      <c r="CV48" s="95"/>
      <c r="CW48" s="95"/>
      <c r="CX48" s="95"/>
      <c r="CY48" s="95"/>
      <c r="CZ48" s="95"/>
      <c r="DA48" s="95"/>
      <c r="DB48" s="95"/>
      <c r="DC48" s="95"/>
      <c r="DD48" s="95"/>
      <c r="DE48" s="95"/>
      <c r="DF48" s="95"/>
      <c r="DG48" s="95"/>
      <c r="DH48" s="95"/>
      <c r="DI48" s="95"/>
      <c r="DJ48" s="95"/>
      <c r="DK48" s="95"/>
      <c r="DL48" s="95"/>
      <c r="DM48" s="95"/>
      <c r="DN48" s="95"/>
      <c r="DO48" s="95"/>
      <c r="DP48" s="95"/>
      <c r="DQ48" s="95"/>
      <c r="DR48" s="95"/>
      <c r="DS48" s="95"/>
      <c r="DT48" s="95"/>
      <c r="DU48" s="95"/>
      <c r="DV48" s="95"/>
      <c r="DW48" s="95"/>
      <c r="DX48" s="95"/>
    </row>
    <row r="49" spans="1:128" s="165" customFormat="1" ht="11.1" customHeight="1">
      <c r="A49" s="40">
        <v>1</v>
      </c>
      <c r="B49" s="95">
        <f t="shared" ref="B49:H49" si="84">ROUNDUP(B22*0.85,)</f>
        <v>18488</v>
      </c>
      <c r="C49" s="95">
        <f t="shared" si="84"/>
        <v>18488</v>
      </c>
      <c r="D49" s="95">
        <f t="shared" si="84"/>
        <v>19848</v>
      </c>
      <c r="E49" s="95">
        <f t="shared" si="84"/>
        <v>26223</v>
      </c>
      <c r="F49" s="95">
        <f t="shared" si="84"/>
        <v>55123</v>
      </c>
      <c r="G49" s="95">
        <f t="shared" si="84"/>
        <v>55123</v>
      </c>
      <c r="H49" s="95">
        <f t="shared" si="84"/>
        <v>55123</v>
      </c>
      <c r="I49" s="95">
        <f t="shared" ref="I49:BV49" si="85">ROUNDUP(I22*0.85,)</f>
        <v>59373</v>
      </c>
      <c r="J49" s="95">
        <f t="shared" si="85"/>
        <v>59373</v>
      </c>
      <c r="K49" s="95">
        <f t="shared" si="85"/>
        <v>67873</v>
      </c>
      <c r="L49" s="95">
        <f t="shared" si="85"/>
        <v>67873</v>
      </c>
      <c r="M49" s="95">
        <f t="shared" si="85"/>
        <v>59373</v>
      </c>
      <c r="N49" s="95">
        <f t="shared" si="85"/>
        <v>55123</v>
      </c>
      <c r="O49" s="95">
        <f t="shared" si="85"/>
        <v>55123</v>
      </c>
      <c r="P49" s="95">
        <f t="shared" si="85"/>
        <v>35828</v>
      </c>
      <c r="Q49" s="95">
        <f t="shared" si="85"/>
        <v>35828</v>
      </c>
      <c r="R49" s="95">
        <f t="shared" si="85"/>
        <v>26903</v>
      </c>
      <c r="S49" s="95">
        <f t="shared" si="85"/>
        <v>33278</v>
      </c>
      <c r="T49" s="95">
        <f t="shared" si="85"/>
        <v>33278</v>
      </c>
      <c r="U49" s="95">
        <f t="shared" si="85"/>
        <v>29028</v>
      </c>
      <c r="V49" s="95">
        <f t="shared" si="85"/>
        <v>29028</v>
      </c>
      <c r="W49" s="95">
        <f t="shared" si="85"/>
        <v>26903</v>
      </c>
      <c r="X49" s="95">
        <f t="shared" si="85"/>
        <v>26903</v>
      </c>
      <c r="Y49" s="95">
        <f t="shared" si="85"/>
        <v>25203</v>
      </c>
      <c r="Z49" s="95">
        <f t="shared" si="85"/>
        <v>25203</v>
      </c>
      <c r="AA49" s="95">
        <f t="shared" si="85"/>
        <v>25203</v>
      </c>
      <c r="AB49" s="95">
        <f t="shared" si="85"/>
        <v>25203</v>
      </c>
      <c r="AC49" s="95">
        <f t="shared" si="85"/>
        <v>25203</v>
      </c>
      <c r="AD49" s="95">
        <f t="shared" si="85"/>
        <v>25203</v>
      </c>
      <c r="AE49" s="95">
        <f t="shared" si="85"/>
        <v>25203</v>
      </c>
      <c r="AF49" s="95">
        <f t="shared" si="85"/>
        <v>26903</v>
      </c>
      <c r="AG49" s="95">
        <f t="shared" si="85"/>
        <v>29028</v>
      </c>
      <c r="AH49" s="95">
        <f t="shared" si="85"/>
        <v>29028</v>
      </c>
      <c r="AI49" s="95">
        <f t="shared" si="85"/>
        <v>33278</v>
      </c>
      <c r="AJ49" s="95">
        <f t="shared" si="85"/>
        <v>33278</v>
      </c>
      <c r="AK49" s="95">
        <f t="shared" si="85"/>
        <v>33278</v>
      </c>
      <c r="AL49" s="95">
        <f t="shared" si="85"/>
        <v>33278</v>
      </c>
      <c r="AM49" s="95">
        <f t="shared" si="85"/>
        <v>33278</v>
      </c>
      <c r="AN49" s="95">
        <f t="shared" si="85"/>
        <v>32003</v>
      </c>
      <c r="AO49" s="95">
        <f t="shared" si="85"/>
        <v>34128</v>
      </c>
      <c r="AP49" s="95">
        <f t="shared" si="85"/>
        <v>34128</v>
      </c>
      <c r="AQ49" s="95">
        <f t="shared" si="85"/>
        <v>41353</v>
      </c>
      <c r="AR49" s="95">
        <f t="shared" si="85"/>
        <v>41353</v>
      </c>
      <c r="AS49" s="95">
        <f t="shared" si="85"/>
        <v>41353</v>
      </c>
      <c r="AT49" s="95">
        <f t="shared" si="85"/>
        <v>38803</v>
      </c>
      <c r="AU49" s="95">
        <f t="shared" si="85"/>
        <v>34128</v>
      </c>
      <c r="AV49" s="95">
        <f t="shared" si="85"/>
        <v>36253</v>
      </c>
      <c r="AW49" s="95">
        <f t="shared" si="85"/>
        <v>36253</v>
      </c>
      <c r="AX49" s="95">
        <f t="shared" si="85"/>
        <v>36253</v>
      </c>
      <c r="AY49" s="95">
        <f t="shared" si="85"/>
        <v>28603</v>
      </c>
      <c r="AZ49" s="95">
        <f t="shared" si="85"/>
        <v>34128</v>
      </c>
      <c r="BA49" s="95">
        <f t="shared" si="85"/>
        <v>34128</v>
      </c>
      <c r="BB49" s="95">
        <f t="shared" si="85"/>
        <v>38803</v>
      </c>
      <c r="BC49" s="95">
        <f t="shared" si="85"/>
        <v>41353</v>
      </c>
      <c r="BD49" s="95">
        <f t="shared" si="85"/>
        <v>41353</v>
      </c>
      <c r="BE49" s="95">
        <f t="shared" ref="BE49:BF49" si="86">ROUNDUP(BE22*0.85,)</f>
        <v>41353</v>
      </c>
      <c r="BF49" s="95">
        <f t="shared" si="86"/>
        <v>47303</v>
      </c>
      <c r="BG49" s="95">
        <f t="shared" si="85"/>
        <v>47303</v>
      </c>
      <c r="BH49" s="95">
        <f t="shared" si="85"/>
        <v>50278</v>
      </c>
      <c r="BI49" s="95">
        <f t="shared" si="85"/>
        <v>50278</v>
      </c>
      <c r="BJ49" s="95">
        <f t="shared" si="85"/>
        <v>57078</v>
      </c>
      <c r="BK49" s="95">
        <f t="shared" si="85"/>
        <v>57078</v>
      </c>
      <c r="BL49" s="95">
        <f t="shared" si="85"/>
        <v>57078</v>
      </c>
      <c r="BM49" s="95">
        <f t="shared" si="85"/>
        <v>53678</v>
      </c>
      <c r="BN49" s="95">
        <f t="shared" si="85"/>
        <v>50278</v>
      </c>
      <c r="BO49" s="95">
        <f t="shared" si="85"/>
        <v>44328</v>
      </c>
      <c r="BP49" s="95">
        <f t="shared" si="85"/>
        <v>44328</v>
      </c>
      <c r="BQ49" s="95">
        <f t="shared" si="85"/>
        <v>41353</v>
      </c>
      <c r="BR49" s="95">
        <f t="shared" si="85"/>
        <v>34128</v>
      </c>
      <c r="BS49" s="95">
        <f t="shared" si="85"/>
        <v>34128</v>
      </c>
      <c r="BT49" s="95">
        <f t="shared" si="85"/>
        <v>32003</v>
      </c>
      <c r="BU49" s="95">
        <f t="shared" si="85"/>
        <v>28603</v>
      </c>
      <c r="BV49" s="95">
        <f t="shared" si="85"/>
        <v>28603</v>
      </c>
      <c r="BW49" s="95">
        <f t="shared" ref="BW49:CT49" si="87">ROUNDUP(BW22*0.85,)</f>
        <v>28603</v>
      </c>
      <c r="BX49" s="95">
        <f t="shared" si="87"/>
        <v>23503</v>
      </c>
      <c r="BY49" s="95">
        <f t="shared" si="87"/>
        <v>23503</v>
      </c>
      <c r="BZ49" s="95">
        <f t="shared" si="87"/>
        <v>23503</v>
      </c>
      <c r="CA49" s="95">
        <f t="shared" si="87"/>
        <v>23503</v>
      </c>
      <c r="CB49" s="95">
        <f t="shared" si="87"/>
        <v>23503</v>
      </c>
      <c r="CC49" s="95">
        <f t="shared" si="87"/>
        <v>23503</v>
      </c>
      <c r="CD49" s="95">
        <f t="shared" si="87"/>
        <v>23503</v>
      </c>
      <c r="CE49" s="95">
        <f t="shared" si="87"/>
        <v>23503</v>
      </c>
      <c r="CF49" s="95">
        <f t="shared" si="87"/>
        <v>23503</v>
      </c>
      <c r="CG49" s="95">
        <f t="shared" si="87"/>
        <v>23503</v>
      </c>
      <c r="CH49" s="95">
        <f t="shared" si="87"/>
        <v>23503</v>
      </c>
      <c r="CI49" s="95">
        <f t="shared" si="87"/>
        <v>23503</v>
      </c>
      <c r="CJ49" s="95">
        <f t="shared" si="87"/>
        <v>23503</v>
      </c>
      <c r="CK49" s="95">
        <f t="shared" si="87"/>
        <v>23503</v>
      </c>
      <c r="CL49" s="95">
        <f t="shared" si="87"/>
        <v>23503</v>
      </c>
      <c r="CM49" s="95">
        <f t="shared" si="87"/>
        <v>23503</v>
      </c>
      <c r="CN49" s="95">
        <f t="shared" si="87"/>
        <v>23503</v>
      </c>
      <c r="CO49" s="95">
        <f t="shared" si="87"/>
        <v>23503</v>
      </c>
      <c r="CP49" s="95">
        <f t="shared" si="87"/>
        <v>23503</v>
      </c>
      <c r="CQ49" s="95">
        <f t="shared" si="87"/>
        <v>23503</v>
      </c>
      <c r="CR49" s="95">
        <f t="shared" si="87"/>
        <v>23503</v>
      </c>
      <c r="CS49" s="95">
        <f t="shared" si="87"/>
        <v>23503</v>
      </c>
      <c r="CT49" s="95">
        <f t="shared" si="87"/>
        <v>23503</v>
      </c>
      <c r="CU49" s="95">
        <f t="shared" ref="CU49:DO49" si="88">ROUNDUP(CU22*0.85,)</f>
        <v>17085</v>
      </c>
      <c r="CV49" s="95">
        <f t="shared" si="88"/>
        <v>17085</v>
      </c>
      <c r="CW49" s="95">
        <f t="shared" si="88"/>
        <v>17680</v>
      </c>
      <c r="CX49" s="95">
        <f t="shared" si="88"/>
        <v>17680</v>
      </c>
      <c r="CY49" s="95">
        <f t="shared" si="88"/>
        <v>17085</v>
      </c>
      <c r="CZ49" s="95">
        <f t="shared" si="88"/>
        <v>17085</v>
      </c>
      <c r="DA49" s="95">
        <f t="shared" si="88"/>
        <v>17085</v>
      </c>
      <c r="DB49" s="95">
        <f t="shared" si="88"/>
        <v>17085</v>
      </c>
      <c r="DC49" s="95">
        <f t="shared" si="88"/>
        <v>17085</v>
      </c>
      <c r="DD49" s="95">
        <f t="shared" si="88"/>
        <v>17680</v>
      </c>
      <c r="DE49" s="95">
        <f t="shared" si="88"/>
        <v>17680</v>
      </c>
      <c r="DF49" s="95">
        <f t="shared" si="88"/>
        <v>17085</v>
      </c>
      <c r="DG49" s="95">
        <f t="shared" si="88"/>
        <v>17085</v>
      </c>
      <c r="DH49" s="95">
        <f t="shared" si="88"/>
        <v>17085</v>
      </c>
      <c r="DI49" s="95">
        <f t="shared" si="88"/>
        <v>15640</v>
      </c>
      <c r="DJ49" s="95">
        <f t="shared" si="88"/>
        <v>15640</v>
      </c>
      <c r="DK49" s="95">
        <f t="shared" si="88"/>
        <v>16065</v>
      </c>
      <c r="DL49" s="95">
        <f t="shared" si="88"/>
        <v>16065</v>
      </c>
      <c r="DM49" s="95">
        <f t="shared" si="88"/>
        <v>15640</v>
      </c>
      <c r="DN49" s="95">
        <f t="shared" si="88"/>
        <v>15640</v>
      </c>
      <c r="DO49" s="95">
        <f t="shared" si="88"/>
        <v>15640</v>
      </c>
      <c r="DP49" s="95">
        <f t="shared" ref="DP49:DX49" si="89">ROUNDUP(DP22*0.85,)</f>
        <v>15640</v>
      </c>
      <c r="DQ49" s="95">
        <f t="shared" si="89"/>
        <v>15640</v>
      </c>
      <c r="DR49" s="95">
        <f t="shared" si="89"/>
        <v>16065</v>
      </c>
      <c r="DS49" s="95">
        <f t="shared" si="89"/>
        <v>16065</v>
      </c>
      <c r="DT49" s="95">
        <f t="shared" si="89"/>
        <v>15640</v>
      </c>
      <c r="DU49" s="95">
        <f t="shared" si="89"/>
        <v>15640</v>
      </c>
      <c r="DV49" s="95">
        <f t="shared" si="89"/>
        <v>15640</v>
      </c>
      <c r="DW49" s="95">
        <f t="shared" si="89"/>
        <v>15640</v>
      </c>
      <c r="DX49" s="95">
        <f t="shared" si="89"/>
        <v>17085</v>
      </c>
    </row>
    <row r="50" spans="1:128" s="165" customFormat="1" ht="11.1" customHeight="1">
      <c r="A50" s="40">
        <v>2</v>
      </c>
      <c r="B50" s="95">
        <f t="shared" ref="B50:H50" si="90">ROUNDUP(B23*0.85,)</f>
        <v>20400</v>
      </c>
      <c r="C50" s="95">
        <f t="shared" si="90"/>
        <v>20400</v>
      </c>
      <c r="D50" s="95">
        <f t="shared" si="90"/>
        <v>21760</v>
      </c>
      <c r="E50" s="95">
        <f t="shared" si="90"/>
        <v>28645</v>
      </c>
      <c r="F50" s="95">
        <f t="shared" si="90"/>
        <v>57545</v>
      </c>
      <c r="G50" s="95">
        <f t="shared" si="90"/>
        <v>57545</v>
      </c>
      <c r="H50" s="95">
        <f t="shared" si="90"/>
        <v>57545</v>
      </c>
      <c r="I50" s="95">
        <f t="shared" ref="I50:BV50" si="91">ROUNDUP(I23*0.85,)</f>
        <v>61795</v>
      </c>
      <c r="J50" s="95">
        <f t="shared" si="91"/>
        <v>61795</v>
      </c>
      <c r="K50" s="95">
        <f t="shared" si="91"/>
        <v>70295</v>
      </c>
      <c r="L50" s="95">
        <f t="shared" si="91"/>
        <v>70295</v>
      </c>
      <c r="M50" s="95">
        <f t="shared" si="91"/>
        <v>61795</v>
      </c>
      <c r="N50" s="95">
        <f t="shared" si="91"/>
        <v>57545</v>
      </c>
      <c r="O50" s="95">
        <f t="shared" si="91"/>
        <v>57545</v>
      </c>
      <c r="P50" s="95">
        <f t="shared" si="91"/>
        <v>38080</v>
      </c>
      <c r="Q50" s="95">
        <f t="shared" si="91"/>
        <v>38080</v>
      </c>
      <c r="R50" s="95">
        <f t="shared" si="91"/>
        <v>29155</v>
      </c>
      <c r="S50" s="95">
        <f t="shared" si="91"/>
        <v>35530</v>
      </c>
      <c r="T50" s="95">
        <f t="shared" si="91"/>
        <v>35530</v>
      </c>
      <c r="U50" s="95">
        <f t="shared" si="91"/>
        <v>31280</v>
      </c>
      <c r="V50" s="95">
        <f t="shared" si="91"/>
        <v>31280</v>
      </c>
      <c r="W50" s="95">
        <f t="shared" si="91"/>
        <v>29155</v>
      </c>
      <c r="X50" s="95">
        <f t="shared" si="91"/>
        <v>29155</v>
      </c>
      <c r="Y50" s="95">
        <f t="shared" si="91"/>
        <v>27455</v>
      </c>
      <c r="Z50" s="95">
        <f t="shared" si="91"/>
        <v>27455</v>
      </c>
      <c r="AA50" s="95">
        <f t="shared" si="91"/>
        <v>27455</v>
      </c>
      <c r="AB50" s="95">
        <f t="shared" si="91"/>
        <v>27455</v>
      </c>
      <c r="AC50" s="95">
        <f t="shared" si="91"/>
        <v>27455</v>
      </c>
      <c r="AD50" s="95">
        <f t="shared" si="91"/>
        <v>27455</v>
      </c>
      <c r="AE50" s="95">
        <f t="shared" si="91"/>
        <v>27455</v>
      </c>
      <c r="AF50" s="95">
        <f t="shared" si="91"/>
        <v>29155</v>
      </c>
      <c r="AG50" s="95">
        <f t="shared" si="91"/>
        <v>31280</v>
      </c>
      <c r="AH50" s="95">
        <f t="shared" si="91"/>
        <v>31280</v>
      </c>
      <c r="AI50" s="95">
        <f t="shared" si="91"/>
        <v>35530</v>
      </c>
      <c r="AJ50" s="95">
        <f t="shared" si="91"/>
        <v>35530</v>
      </c>
      <c r="AK50" s="95">
        <f t="shared" si="91"/>
        <v>35530</v>
      </c>
      <c r="AL50" s="95">
        <f t="shared" si="91"/>
        <v>35530</v>
      </c>
      <c r="AM50" s="95">
        <f t="shared" si="91"/>
        <v>35530</v>
      </c>
      <c r="AN50" s="95">
        <f t="shared" si="91"/>
        <v>34255</v>
      </c>
      <c r="AO50" s="95">
        <f t="shared" si="91"/>
        <v>36380</v>
      </c>
      <c r="AP50" s="95">
        <f t="shared" si="91"/>
        <v>36380</v>
      </c>
      <c r="AQ50" s="95">
        <f t="shared" si="91"/>
        <v>43605</v>
      </c>
      <c r="AR50" s="95">
        <f t="shared" si="91"/>
        <v>43605</v>
      </c>
      <c r="AS50" s="95">
        <f t="shared" si="91"/>
        <v>43605</v>
      </c>
      <c r="AT50" s="95">
        <f t="shared" si="91"/>
        <v>41055</v>
      </c>
      <c r="AU50" s="95">
        <f t="shared" si="91"/>
        <v>36380</v>
      </c>
      <c r="AV50" s="95">
        <f t="shared" si="91"/>
        <v>38505</v>
      </c>
      <c r="AW50" s="95">
        <f t="shared" si="91"/>
        <v>38505</v>
      </c>
      <c r="AX50" s="95">
        <f t="shared" si="91"/>
        <v>38505</v>
      </c>
      <c r="AY50" s="95">
        <f t="shared" si="91"/>
        <v>30855</v>
      </c>
      <c r="AZ50" s="95">
        <f t="shared" si="91"/>
        <v>36380</v>
      </c>
      <c r="BA50" s="95">
        <f t="shared" si="91"/>
        <v>36380</v>
      </c>
      <c r="BB50" s="95">
        <f t="shared" si="91"/>
        <v>41055</v>
      </c>
      <c r="BC50" s="95">
        <f t="shared" si="91"/>
        <v>43605</v>
      </c>
      <c r="BD50" s="95">
        <f t="shared" si="91"/>
        <v>43605</v>
      </c>
      <c r="BE50" s="95">
        <f t="shared" ref="BE50:BF50" si="92">ROUNDUP(BE23*0.85,)</f>
        <v>43605</v>
      </c>
      <c r="BF50" s="95">
        <f t="shared" si="92"/>
        <v>49555</v>
      </c>
      <c r="BG50" s="95">
        <f t="shared" si="91"/>
        <v>49555</v>
      </c>
      <c r="BH50" s="95">
        <f t="shared" si="91"/>
        <v>52530</v>
      </c>
      <c r="BI50" s="95">
        <f t="shared" si="91"/>
        <v>52530</v>
      </c>
      <c r="BJ50" s="95">
        <f t="shared" si="91"/>
        <v>59330</v>
      </c>
      <c r="BK50" s="95">
        <f t="shared" si="91"/>
        <v>59330</v>
      </c>
      <c r="BL50" s="95">
        <f t="shared" si="91"/>
        <v>59330</v>
      </c>
      <c r="BM50" s="95">
        <f t="shared" si="91"/>
        <v>55930</v>
      </c>
      <c r="BN50" s="95">
        <f t="shared" si="91"/>
        <v>52530</v>
      </c>
      <c r="BO50" s="95">
        <f t="shared" si="91"/>
        <v>46580</v>
      </c>
      <c r="BP50" s="95">
        <f t="shared" si="91"/>
        <v>46580</v>
      </c>
      <c r="BQ50" s="95">
        <f t="shared" si="91"/>
        <v>43605</v>
      </c>
      <c r="BR50" s="95">
        <f t="shared" si="91"/>
        <v>36380</v>
      </c>
      <c r="BS50" s="95">
        <f t="shared" si="91"/>
        <v>36380</v>
      </c>
      <c r="BT50" s="95">
        <f t="shared" si="91"/>
        <v>34255</v>
      </c>
      <c r="BU50" s="95">
        <f t="shared" si="91"/>
        <v>30855</v>
      </c>
      <c r="BV50" s="95">
        <f t="shared" si="91"/>
        <v>30855</v>
      </c>
      <c r="BW50" s="95">
        <f t="shared" ref="BW50:CT50" si="93">ROUNDUP(BW23*0.85,)</f>
        <v>30855</v>
      </c>
      <c r="BX50" s="95">
        <f t="shared" si="93"/>
        <v>25755</v>
      </c>
      <c r="BY50" s="95">
        <f t="shared" si="93"/>
        <v>25755</v>
      </c>
      <c r="BZ50" s="95">
        <f t="shared" si="93"/>
        <v>25755</v>
      </c>
      <c r="CA50" s="95">
        <f t="shared" si="93"/>
        <v>25755</v>
      </c>
      <c r="CB50" s="95">
        <f t="shared" si="93"/>
        <v>25755</v>
      </c>
      <c r="CC50" s="95">
        <f t="shared" si="93"/>
        <v>25755</v>
      </c>
      <c r="CD50" s="95">
        <f t="shared" si="93"/>
        <v>25755</v>
      </c>
      <c r="CE50" s="95">
        <f t="shared" si="93"/>
        <v>25755</v>
      </c>
      <c r="CF50" s="95">
        <f t="shared" si="93"/>
        <v>25755</v>
      </c>
      <c r="CG50" s="95">
        <f t="shared" si="93"/>
        <v>25755</v>
      </c>
      <c r="CH50" s="95">
        <f t="shared" si="93"/>
        <v>25755</v>
      </c>
      <c r="CI50" s="95">
        <f t="shared" si="93"/>
        <v>25755</v>
      </c>
      <c r="CJ50" s="95">
        <f t="shared" si="93"/>
        <v>25755</v>
      </c>
      <c r="CK50" s="95">
        <f t="shared" si="93"/>
        <v>25755</v>
      </c>
      <c r="CL50" s="95">
        <f t="shared" si="93"/>
        <v>25755</v>
      </c>
      <c r="CM50" s="95">
        <f t="shared" si="93"/>
        <v>25755</v>
      </c>
      <c r="CN50" s="95">
        <f t="shared" si="93"/>
        <v>25755</v>
      </c>
      <c r="CO50" s="95">
        <f t="shared" si="93"/>
        <v>25755</v>
      </c>
      <c r="CP50" s="95">
        <f t="shared" si="93"/>
        <v>25755</v>
      </c>
      <c r="CQ50" s="95">
        <f t="shared" si="93"/>
        <v>25755</v>
      </c>
      <c r="CR50" s="95">
        <f t="shared" si="93"/>
        <v>25755</v>
      </c>
      <c r="CS50" s="95">
        <f t="shared" si="93"/>
        <v>25755</v>
      </c>
      <c r="CT50" s="95">
        <f t="shared" si="93"/>
        <v>25755</v>
      </c>
      <c r="CU50" s="95">
        <f t="shared" ref="CU50:DO50" si="94">ROUNDUP(CU23*0.85,)</f>
        <v>18955</v>
      </c>
      <c r="CV50" s="95">
        <f t="shared" si="94"/>
        <v>18955</v>
      </c>
      <c r="CW50" s="95">
        <f t="shared" si="94"/>
        <v>19550</v>
      </c>
      <c r="CX50" s="95">
        <f t="shared" si="94"/>
        <v>19550</v>
      </c>
      <c r="CY50" s="95">
        <f t="shared" si="94"/>
        <v>18955</v>
      </c>
      <c r="CZ50" s="95">
        <f t="shared" si="94"/>
        <v>18955</v>
      </c>
      <c r="DA50" s="95">
        <f t="shared" si="94"/>
        <v>18955</v>
      </c>
      <c r="DB50" s="95">
        <f t="shared" si="94"/>
        <v>18955</v>
      </c>
      <c r="DC50" s="95">
        <f t="shared" si="94"/>
        <v>18955</v>
      </c>
      <c r="DD50" s="95">
        <f t="shared" si="94"/>
        <v>19550</v>
      </c>
      <c r="DE50" s="95">
        <f t="shared" si="94"/>
        <v>19550</v>
      </c>
      <c r="DF50" s="95">
        <f t="shared" si="94"/>
        <v>18955</v>
      </c>
      <c r="DG50" s="95">
        <f t="shared" si="94"/>
        <v>18955</v>
      </c>
      <c r="DH50" s="95">
        <f t="shared" si="94"/>
        <v>18955</v>
      </c>
      <c r="DI50" s="95">
        <f t="shared" si="94"/>
        <v>17510</v>
      </c>
      <c r="DJ50" s="95">
        <f t="shared" si="94"/>
        <v>17510</v>
      </c>
      <c r="DK50" s="95">
        <f t="shared" si="94"/>
        <v>17935</v>
      </c>
      <c r="DL50" s="95">
        <f t="shared" si="94"/>
        <v>17935</v>
      </c>
      <c r="DM50" s="95">
        <f t="shared" si="94"/>
        <v>17510</v>
      </c>
      <c r="DN50" s="95">
        <f t="shared" si="94"/>
        <v>17510</v>
      </c>
      <c r="DO50" s="95">
        <f t="shared" si="94"/>
        <v>17510</v>
      </c>
      <c r="DP50" s="95">
        <f t="shared" ref="DP50:DX50" si="95">ROUNDUP(DP23*0.85,)</f>
        <v>17510</v>
      </c>
      <c r="DQ50" s="95">
        <f t="shared" si="95"/>
        <v>17510</v>
      </c>
      <c r="DR50" s="95">
        <f t="shared" si="95"/>
        <v>17935</v>
      </c>
      <c r="DS50" s="95">
        <f t="shared" si="95"/>
        <v>17935</v>
      </c>
      <c r="DT50" s="95">
        <f t="shared" si="95"/>
        <v>17510</v>
      </c>
      <c r="DU50" s="95">
        <f t="shared" si="95"/>
        <v>17510</v>
      </c>
      <c r="DV50" s="95">
        <f t="shared" si="95"/>
        <v>17510</v>
      </c>
      <c r="DW50" s="95">
        <f t="shared" si="95"/>
        <v>17510</v>
      </c>
      <c r="DX50" s="95">
        <f t="shared" si="95"/>
        <v>18955</v>
      </c>
    </row>
    <row r="51" spans="1:128" s="165" customFormat="1" ht="11.1" customHeight="1">
      <c r="A51" s="39" t="s">
        <v>10</v>
      </c>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95"/>
      <c r="AL51" s="95"/>
      <c r="AM51" s="95"/>
      <c r="AN51" s="95"/>
      <c r="AO51" s="95"/>
      <c r="AP51" s="95"/>
      <c r="AQ51" s="95"/>
      <c r="AR51" s="95"/>
      <c r="AS51" s="95"/>
      <c r="AT51" s="95"/>
      <c r="AU51" s="95"/>
      <c r="AV51" s="95"/>
      <c r="AW51" s="95"/>
      <c r="AX51" s="95"/>
      <c r="AY51" s="95"/>
      <c r="AZ51" s="95"/>
      <c r="BA51" s="95"/>
      <c r="BB51" s="95"/>
      <c r="BC51" s="95"/>
      <c r="BD51" s="95"/>
      <c r="BE51" s="95"/>
      <c r="BF51" s="95"/>
      <c r="BG51" s="95"/>
      <c r="BH51" s="95"/>
      <c r="BI51" s="95"/>
      <c r="BJ51" s="95"/>
      <c r="BK51" s="95"/>
      <c r="BL51" s="95"/>
      <c r="BM51" s="95"/>
      <c r="BN51" s="95"/>
      <c r="BO51" s="95"/>
      <c r="BP51" s="95"/>
      <c r="BQ51" s="95"/>
      <c r="BR51" s="95"/>
      <c r="BS51" s="95"/>
      <c r="BT51" s="95"/>
      <c r="BU51" s="95"/>
      <c r="BV51" s="95"/>
      <c r="BW51" s="95"/>
      <c r="BX51" s="95"/>
      <c r="BY51" s="95"/>
      <c r="BZ51" s="95"/>
      <c r="CA51" s="95"/>
      <c r="CB51" s="95"/>
      <c r="CC51" s="95"/>
      <c r="CD51" s="95"/>
      <c r="CE51" s="95"/>
      <c r="CF51" s="95"/>
      <c r="CG51" s="95"/>
      <c r="CH51" s="95"/>
      <c r="CI51" s="95"/>
      <c r="CJ51" s="95"/>
      <c r="CK51" s="95"/>
      <c r="CL51" s="95"/>
      <c r="CM51" s="95"/>
      <c r="CN51" s="95"/>
      <c r="CO51" s="95"/>
      <c r="CP51" s="95"/>
      <c r="CQ51" s="95"/>
      <c r="CR51" s="95"/>
      <c r="CS51" s="95"/>
      <c r="CT51" s="95"/>
      <c r="CU51" s="95"/>
      <c r="CV51" s="95"/>
      <c r="CW51" s="95"/>
      <c r="CX51" s="95"/>
      <c r="CY51" s="95"/>
      <c r="CZ51" s="95"/>
      <c r="DA51" s="95"/>
      <c r="DB51" s="95"/>
      <c r="DC51" s="95"/>
      <c r="DD51" s="95"/>
      <c r="DE51" s="95"/>
      <c r="DF51" s="95"/>
      <c r="DG51" s="95"/>
      <c r="DH51" s="95"/>
      <c r="DI51" s="95"/>
      <c r="DJ51" s="95"/>
      <c r="DK51" s="95"/>
      <c r="DL51" s="95"/>
      <c r="DM51" s="95"/>
      <c r="DN51" s="95"/>
      <c r="DO51" s="95"/>
      <c r="DP51" s="95"/>
      <c r="DQ51" s="95"/>
      <c r="DR51" s="95"/>
      <c r="DS51" s="95"/>
      <c r="DT51" s="95"/>
      <c r="DU51" s="95"/>
      <c r="DV51" s="95"/>
      <c r="DW51" s="95"/>
      <c r="DX51" s="95"/>
    </row>
    <row r="52" spans="1:128" s="165" customFormat="1" ht="11.1" customHeight="1">
      <c r="A52" s="40">
        <v>1</v>
      </c>
      <c r="B52" s="95">
        <f t="shared" ref="B52:H52" si="96">ROUNDUP(B25*0.85,)</f>
        <v>27838</v>
      </c>
      <c r="C52" s="95">
        <f t="shared" si="96"/>
        <v>27838</v>
      </c>
      <c r="D52" s="95">
        <f t="shared" si="96"/>
        <v>29198</v>
      </c>
      <c r="E52" s="95">
        <f t="shared" si="96"/>
        <v>44923</v>
      </c>
      <c r="F52" s="95">
        <f t="shared" si="96"/>
        <v>73823</v>
      </c>
      <c r="G52" s="95">
        <f t="shared" si="96"/>
        <v>73823</v>
      </c>
      <c r="H52" s="95">
        <f t="shared" si="96"/>
        <v>73823</v>
      </c>
      <c r="I52" s="95">
        <f t="shared" ref="I52:BV52" si="97">ROUNDUP(I25*0.85,)</f>
        <v>78073</v>
      </c>
      <c r="J52" s="95">
        <f t="shared" si="97"/>
        <v>78073</v>
      </c>
      <c r="K52" s="95">
        <f t="shared" si="97"/>
        <v>86573</v>
      </c>
      <c r="L52" s="95">
        <f t="shared" si="97"/>
        <v>86573</v>
      </c>
      <c r="M52" s="95">
        <f t="shared" si="97"/>
        <v>78073</v>
      </c>
      <c r="N52" s="95">
        <f t="shared" si="97"/>
        <v>73823</v>
      </c>
      <c r="O52" s="95">
        <f t="shared" si="97"/>
        <v>73823</v>
      </c>
      <c r="P52" s="95">
        <f t="shared" si="97"/>
        <v>46878</v>
      </c>
      <c r="Q52" s="95">
        <f t="shared" si="97"/>
        <v>46878</v>
      </c>
      <c r="R52" s="95">
        <f t="shared" si="97"/>
        <v>37953</v>
      </c>
      <c r="S52" s="95">
        <f t="shared" si="97"/>
        <v>44328</v>
      </c>
      <c r="T52" s="95">
        <f t="shared" si="97"/>
        <v>44328</v>
      </c>
      <c r="U52" s="95">
        <f t="shared" si="97"/>
        <v>40078</v>
      </c>
      <c r="V52" s="95">
        <f t="shared" si="97"/>
        <v>40078</v>
      </c>
      <c r="W52" s="95">
        <f t="shared" si="97"/>
        <v>37953</v>
      </c>
      <c r="X52" s="95">
        <f t="shared" si="97"/>
        <v>37953</v>
      </c>
      <c r="Y52" s="95">
        <f t="shared" si="97"/>
        <v>36253</v>
      </c>
      <c r="Z52" s="95">
        <f t="shared" si="97"/>
        <v>36253</v>
      </c>
      <c r="AA52" s="95">
        <f t="shared" si="97"/>
        <v>36253</v>
      </c>
      <c r="AB52" s="95">
        <f t="shared" si="97"/>
        <v>36253</v>
      </c>
      <c r="AC52" s="95">
        <f t="shared" si="97"/>
        <v>36253</v>
      </c>
      <c r="AD52" s="95">
        <f t="shared" si="97"/>
        <v>36253</v>
      </c>
      <c r="AE52" s="95">
        <f t="shared" si="97"/>
        <v>36253</v>
      </c>
      <c r="AF52" s="95">
        <f t="shared" si="97"/>
        <v>37953</v>
      </c>
      <c r="AG52" s="95">
        <f t="shared" si="97"/>
        <v>40078</v>
      </c>
      <c r="AH52" s="95">
        <f t="shared" si="97"/>
        <v>40078</v>
      </c>
      <c r="AI52" s="95">
        <f t="shared" si="97"/>
        <v>44328</v>
      </c>
      <c r="AJ52" s="95">
        <f t="shared" si="97"/>
        <v>44328</v>
      </c>
      <c r="AK52" s="95">
        <f t="shared" si="97"/>
        <v>44328</v>
      </c>
      <c r="AL52" s="95">
        <f t="shared" si="97"/>
        <v>44328</v>
      </c>
      <c r="AM52" s="95">
        <f t="shared" si="97"/>
        <v>44328</v>
      </c>
      <c r="AN52" s="95">
        <f t="shared" si="97"/>
        <v>46453</v>
      </c>
      <c r="AO52" s="95">
        <f t="shared" si="97"/>
        <v>48578</v>
      </c>
      <c r="AP52" s="95">
        <f t="shared" si="97"/>
        <v>48578</v>
      </c>
      <c r="AQ52" s="95">
        <f t="shared" si="97"/>
        <v>55803</v>
      </c>
      <c r="AR52" s="95">
        <f t="shared" si="97"/>
        <v>55803</v>
      </c>
      <c r="AS52" s="95">
        <f t="shared" si="97"/>
        <v>55803</v>
      </c>
      <c r="AT52" s="95">
        <f t="shared" si="97"/>
        <v>53253</v>
      </c>
      <c r="AU52" s="95">
        <f t="shared" si="97"/>
        <v>48578</v>
      </c>
      <c r="AV52" s="95">
        <f t="shared" si="97"/>
        <v>50703</v>
      </c>
      <c r="AW52" s="95">
        <f t="shared" si="97"/>
        <v>50703</v>
      </c>
      <c r="AX52" s="95">
        <f t="shared" si="97"/>
        <v>50703</v>
      </c>
      <c r="AY52" s="95">
        <f t="shared" si="97"/>
        <v>43053</v>
      </c>
      <c r="AZ52" s="95">
        <f t="shared" si="97"/>
        <v>48578</v>
      </c>
      <c r="BA52" s="95">
        <f t="shared" si="97"/>
        <v>48578</v>
      </c>
      <c r="BB52" s="95">
        <f t="shared" si="97"/>
        <v>53253</v>
      </c>
      <c r="BC52" s="95">
        <f t="shared" si="97"/>
        <v>55803</v>
      </c>
      <c r="BD52" s="95">
        <f t="shared" si="97"/>
        <v>55803</v>
      </c>
      <c r="BE52" s="95">
        <f t="shared" ref="BE52:BF52" si="98">ROUNDUP(BE25*0.85,)</f>
        <v>55803</v>
      </c>
      <c r="BF52" s="95">
        <f t="shared" si="98"/>
        <v>61753</v>
      </c>
      <c r="BG52" s="95">
        <f t="shared" si="97"/>
        <v>61753</v>
      </c>
      <c r="BH52" s="95">
        <f t="shared" si="97"/>
        <v>64728</v>
      </c>
      <c r="BI52" s="95">
        <f t="shared" si="97"/>
        <v>64728</v>
      </c>
      <c r="BJ52" s="95">
        <f t="shared" si="97"/>
        <v>71528</v>
      </c>
      <c r="BK52" s="95">
        <f t="shared" si="97"/>
        <v>71528</v>
      </c>
      <c r="BL52" s="95">
        <f t="shared" si="97"/>
        <v>71528</v>
      </c>
      <c r="BM52" s="95">
        <f t="shared" si="97"/>
        <v>68128</v>
      </c>
      <c r="BN52" s="95">
        <f t="shared" si="97"/>
        <v>64728</v>
      </c>
      <c r="BO52" s="95">
        <f t="shared" si="97"/>
        <v>58778</v>
      </c>
      <c r="BP52" s="95">
        <f t="shared" si="97"/>
        <v>58778</v>
      </c>
      <c r="BQ52" s="95">
        <f t="shared" si="97"/>
        <v>55803</v>
      </c>
      <c r="BR52" s="95">
        <f t="shared" si="97"/>
        <v>48578</v>
      </c>
      <c r="BS52" s="95">
        <f t="shared" si="97"/>
        <v>48578</v>
      </c>
      <c r="BT52" s="95">
        <f t="shared" si="97"/>
        <v>46453</v>
      </c>
      <c r="BU52" s="95">
        <f t="shared" si="97"/>
        <v>43053</v>
      </c>
      <c r="BV52" s="95">
        <f t="shared" si="97"/>
        <v>43053</v>
      </c>
      <c r="BW52" s="95">
        <f t="shared" ref="BW52:CT52" si="99">ROUNDUP(BW25*0.85,)</f>
        <v>43053</v>
      </c>
      <c r="BX52" s="95">
        <f t="shared" si="99"/>
        <v>34553</v>
      </c>
      <c r="BY52" s="95">
        <f t="shared" si="99"/>
        <v>34553</v>
      </c>
      <c r="BZ52" s="95">
        <f t="shared" si="99"/>
        <v>34553</v>
      </c>
      <c r="CA52" s="95">
        <f t="shared" si="99"/>
        <v>34553</v>
      </c>
      <c r="CB52" s="95">
        <f t="shared" si="99"/>
        <v>34553</v>
      </c>
      <c r="CC52" s="95">
        <f t="shared" si="99"/>
        <v>34553</v>
      </c>
      <c r="CD52" s="95">
        <f t="shared" si="99"/>
        <v>34553</v>
      </c>
      <c r="CE52" s="95">
        <f t="shared" si="99"/>
        <v>34553</v>
      </c>
      <c r="CF52" s="95">
        <f t="shared" si="99"/>
        <v>34553</v>
      </c>
      <c r="CG52" s="95">
        <f t="shared" si="99"/>
        <v>34553</v>
      </c>
      <c r="CH52" s="95">
        <f t="shared" si="99"/>
        <v>34553</v>
      </c>
      <c r="CI52" s="95">
        <f t="shared" si="99"/>
        <v>34553</v>
      </c>
      <c r="CJ52" s="95">
        <f t="shared" si="99"/>
        <v>34553</v>
      </c>
      <c r="CK52" s="95">
        <f t="shared" si="99"/>
        <v>34553</v>
      </c>
      <c r="CL52" s="95">
        <f t="shared" si="99"/>
        <v>34553</v>
      </c>
      <c r="CM52" s="95">
        <f t="shared" si="99"/>
        <v>34553</v>
      </c>
      <c r="CN52" s="95">
        <f t="shared" si="99"/>
        <v>34553</v>
      </c>
      <c r="CO52" s="95">
        <f t="shared" si="99"/>
        <v>34553</v>
      </c>
      <c r="CP52" s="95">
        <f t="shared" si="99"/>
        <v>34553</v>
      </c>
      <c r="CQ52" s="95">
        <f t="shared" si="99"/>
        <v>34553</v>
      </c>
      <c r="CR52" s="95">
        <f t="shared" si="99"/>
        <v>34553</v>
      </c>
      <c r="CS52" s="95">
        <f t="shared" si="99"/>
        <v>34553</v>
      </c>
      <c r="CT52" s="95">
        <f t="shared" si="99"/>
        <v>34553</v>
      </c>
      <c r="CU52" s="95">
        <f t="shared" ref="CU52:DO52" si="100">ROUNDUP(CU25*0.85,)</f>
        <v>28135</v>
      </c>
      <c r="CV52" s="95">
        <f t="shared" si="100"/>
        <v>28135</v>
      </c>
      <c r="CW52" s="95">
        <f t="shared" si="100"/>
        <v>28730</v>
      </c>
      <c r="CX52" s="95">
        <f t="shared" si="100"/>
        <v>28730</v>
      </c>
      <c r="CY52" s="95">
        <f t="shared" si="100"/>
        <v>28135</v>
      </c>
      <c r="CZ52" s="95">
        <f t="shared" si="100"/>
        <v>28135</v>
      </c>
      <c r="DA52" s="95">
        <f t="shared" si="100"/>
        <v>28135</v>
      </c>
      <c r="DB52" s="95">
        <f t="shared" si="100"/>
        <v>28135</v>
      </c>
      <c r="DC52" s="95">
        <f t="shared" si="100"/>
        <v>28135</v>
      </c>
      <c r="DD52" s="95">
        <f t="shared" si="100"/>
        <v>28730</v>
      </c>
      <c r="DE52" s="95">
        <f t="shared" si="100"/>
        <v>28730</v>
      </c>
      <c r="DF52" s="95">
        <f t="shared" si="100"/>
        <v>28135</v>
      </c>
      <c r="DG52" s="95">
        <f t="shared" si="100"/>
        <v>28135</v>
      </c>
      <c r="DH52" s="95">
        <f t="shared" si="100"/>
        <v>28135</v>
      </c>
      <c r="DI52" s="95">
        <f t="shared" si="100"/>
        <v>26690</v>
      </c>
      <c r="DJ52" s="95">
        <f t="shared" si="100"/>
        <v>26690</v>
      </c>
      <c r="DK52" s="95">
        <f t="shared" si="100"/>
        <v>27115</v>
      </c>
      <c r="DL52" s="95">
        <f t="shared" si="100"/>
        <v>27115</v>
      </c>
      <c r="DM52" s="95">
        <f t="shared" si="100"/>
        <v>26690</v>
      </c>
      <c r="DN52" s="95">
        <f t="shared" si="100"/>
        <v>26690</v>
      </c>
      <c r="DO52" s="95">
        <f t="shared" si="100"/>
        <v>26690</v>
      </c>
      <c r="DP52" s="95">
        <f t="shared" ref="DP52:DX52" si="101">ROUNDUP(DP25*0.85,)</f>
        <v>26690</v>
      </c>
      <c r="DQ52" s="95">
        <f t="shared" si="101"/>
        <v>26690</v>
      </c>
      <c r="DR52" s="95">
        <f t="shared" si="101"/>
        <v>27115</v>
      </c>
      <c r="DS52" s="95">
        <f t="shared" si="101"/>
        <v>27115</v>
      </c>
      <c r="DT52" s="95">
        <f t="shared" si="101"/>
        <v>26690</v>
      </c>
      <c r="DU52" s="95">
        <f t="shared" si="101"/>
        <v>26690</v>
      </c>
      <c r="DV52" s="95">
        <f t="shared" si="101"/>
        <v>26690</v>
      </c>
      <c r="DW52" s="95">
        <f t="shared" si="101"/>
        <v>26690</v>
      </c>
      <c r="DX52" s="95">
        <f t="shared" si="101"/>
        <v>28135</v>
      </c>
    </row>
    <row r="53" spans="1:128" s="165" customFormat="1" ht="11.1" customHeight="1">
      <c r="A53" s="40">
        <v>2</v>
      </c>
      <c r="B53" s="95">
        <f t="shared" ref="B53:H53" si="102">ROUNDUP(B26*0.85,)</f>
        <v>29750</v>
      </c>
      <c r="C53" s="95">
        <f t="shared" si="102"/>
        <v>29750</v>
      </c>
      <c r="D53" s="95">
        <f t="shared" si="102"/>
        <v>31110</v>
      </c>
      <c r="E53" s="95">
        <f t="shared" si="102"/>
        <v>47345</v>
      </c>
      <c r="F53" s="95">
        <f t="shared" si="102"/>
        <v>76245</v>
      </c>
      <c r="G53" s="95">
        <f t="shared" si="102"/>
        <v>76245</v>
      </c>
      <c r="H53" s="95">
        <f t="shared" si="102"/>
        <v>76245</v>
      </c>
      <c r="I53" s="95">
        <f t="shared" ref="I53:BV53" si="103">ROUNDUP(I26*0.85,)</f>
        <v>80495</v>
      </c>
      <c r="J53" s="95">
        <f t="shared" si="103"/>
        <v>80495</v>
      </c>
      <c r="K53" s="95">
        <f t="shared" si="103"/>
        <v>88995</v>
      </c>
      <c r="L53" s="95">
        <f t="shared" si="103"/>
        <v>88995</v>
      </c>
      <c r="M53" s="95">
        <f t="shared" si="103"/>
        <v>80495</v>
      </c>
      <c r="N53" s="95">
        <f t="shared" si="103"/>
        <v>76245</v>
      </c>
      <c r="O53" s="95">
        <f t="shared" si="103"/>
        <v>76245</v>
      </c>
      <c r="P53" s="95">
        <f t="shared" si="103"/>
        <v>49130</v>
      </c>
      <c r="Q53" s="95">
        <f t="shared" si="103"/>
        <v>49130</v>
      </c>
      <c r="R53" s="95">
        <f t="shared" si="103"/>
        <v>40205</v>
      </c>
      <c r="S53" s="95">
        <f t="shared" si="103"/>
        <v>46580</v>
      </c>
      <c r="T53" s="95">
        <f t="shared" si="103"/>
        <v>46580</v>
      </c>
      <c r="U53" s="95">
        <f t="shared" si="103"/>
        <v>42330</v>
      </c>
      <c r="V53" s="95">
        <f t="shared" si="103"/>
        <v>42330</v>
      </c>
      <c r="W53" s="95">
        <f t="shared" si="103"/>
        <v>40205</v>
      </c>
      <c r="X53" s="95">
        <f t="shared" si="103"/>
        <v>40205</v>
      </c>
      <c r="Y53" s="95">
        <f t="shared" si="103"/>
        <v>38505</v>
      </c>
      <c r="Z53" s="95">
        <f t="shared" si="103"/>
        <v>38505</v>
      </c>
      <c r="AA53" s="95">
        <f t="shared" si="103"/>
        <v>38505</v>
      </c>
      <c r="AB53" s="95">
        <f t="shared" si="103"/>
        <v>38505</v>
      </c>
      <c r="AC53" s="95">
        <f t="shared" si="103"/>
        <v>38505</v>
      </c>
      <c r="AD53" s="95">
        <f t="shared" si="103"/>
        <v>38505</v>
      </c>
      <c r="AE53" s="95">
        <f t="shared" si="103"/>
        <v>38505</v>
      </c>
      <c r="AF53" s="95">
        <f t="shared" si="103"/>
        <v>40205</v>
      </c>
      <c r="AG53" s="95">
        <f t="shared" si="103"/>
        <v>42330</v>
      </c>
      <c r="AH53" s="95">
        <f t="shared" si="103"/>
        <v>42330</v>
      </c>
      <c r="AI53" s="95">
        <f t="shared" si="103"/>
        <v>46580</v>
      </c>
      <c r="AJ53" s="95">
        <f t="shared" si="103"/>
        <v>46580</v>
      </c>
      <c r="AK53" s="95">
        <f t="shared" si="103"/>
        <v>46580</v>
      </c>
      <c r="AL53" s="95">
        <f t="shared" si="103"/>
        <v>46580</v>
      </c>
      <c r="AM53" s="95">
        <f t="shared" si="103"/>
        <v>46580</v>
      </c>
      <c r="AN53" s="95">
        <f t="shared" si="103"/>
        <v>48705</v>
      </c>
      <c r="AO53" s="95">
        <f t="shared" si="103"/>
        <v>50830</v>
      </c>
      <c r="AP53" s="95">
        <f t="shared" si="103"/>
        <v>50830</v>
      </c>
      <c r="AQ53" s="95">
        <f t="shared" si="103"/>
        <v>58055</v>
      </c>
      <c r="AR53" s="95">
        <f t="shared" si="103"/>
        <v>58055</v>
      </c>
      <c r="AS53" s="95">
        <f t="shared" si="103"/>
        <v>58055</v>
      </c>
      <c r="AT53" s="95">
        <f t="shared" si="103"/>
        <v>55505</v>
      </c>
      <c r="AU53" s="95">
        <f t="shared" si="103"/>
        <v>50830</v>
      </c>
      <c r="AV53" s="95">
        <f t="shared" si="103"/>
        <v>52955</v>
      </c>
      <c r="AW53" s="95">
        <f t="shared" si="103"/>
        <v>52955</v>
      </c>
      <c r="AX53" s="95">
        <f t="shared" si="103"/>
        <v>52955</v>
      </c>
      <c r="AY53" s="95">
        <f t="shared" si="103"/>
        <v>45305</v>
      </c>
      <c r="AZ53" s="95">
        <f t="shared" si="103"/>
        <v>50830</v>
      </c>
      <c r="BA53" s="95">
        <f t="shared" si="103"/>
        <v>50830</v>
      </c>
      <c r="BB53" s="95">
        <f t="shared" si="103"/>
        <v>55505</v>
      </c>
      <c r="BC53" s="95">
        <f t="shared" si="103"/>
        <v>58055</v>
      </c>
      <c r="BD53" s="95">
        <f t="shared" si="103"/>
        <v>58055</v>
      </c>
      <c r="BE53" s="95">
        <f t="shared" ref="BE53:BF53" si="104">ROUNDUP(BE26*0.85,)</f>
        <v>58055</v>
      </c>
      <c r="BF53" s="95">
        <f t="shared" si="104"/>
        <v>64005</v>
      </c>
      <c r="BG53" s="95">
        <f t="shared" si="103"/>
        <v>64005</v>
      </c>
      <c r="BH53" s="95">
        <f t="shared" si="103"/>
        <v>66980</v>
      </c>
      <c r="BI53" s="95">
        <f t="shared" si="103"/>
        <v>66980</v>
      </c>
      <c r="BJ53" s="95">
        <f t="shared" si="103"/>
        <v>73780</v>
      </c>
      <c r="BK53" s="95">
        <f t="shared" si="103"/>
        <v>73780</v>
      </c>
      <c r="BL53" s="95">
        <f t="shared" si="103"/>
        <v>73780</v>
      </c>
      <c r="BM53" s="95">
        <f t="shared" si="103"/>
        <v>70380</v>
      </c>
      <c r="BN53" s="95">
        <f t="shared" si="103"/>
        <v>66980</v>
      </c>
      <c r="BO53" s="95">
        <f t="shared" si="103"/>
        <v>61030</v>
      </c>
      <c r="BP53" s="95">
        <f t="shared" si="103"/>
        <v>61030</v>
      </c>
      <c r="BQ53" s="95">
        <f t="shared" si="103"/>
        <v>58055</v>
      </c>
      <c r="BR53" s="95">
        <f t="shared" si="103"/>
        <v>50830</v>
      </c>
      <c r="BS53" s="95">
        <f t="shared" si="103"/>
        <v>50830</v>
      </c>
      <c r="BT53" s="95">
        <f t="shared" si="103"/>
        <v>48705</v>
      </c>
      <c r="BU53" s="95">
        <f t="shared" si="103"/>
        <v>45305</v>
      </c>
      <c r="BV53" s="95">
        <f t="shared" si="103"/>
        <v>45305</v>
      </c>
      <c r="BW53" s="95">
        <f t="shared" ref="BW53:CT53" si="105">ROUNDUP(BW26*0.85,)</f>
        <v>45305</v>
      </c>
      <c r="BX53" s="95">
        <f t="shared" si="105"/>
        <v>36805</v>
      </c>
      <c r="BY53" s="95">
        <f t="shared" si="105"/>
        <v>36805</v>
      </c>
      <c r="BZ53" s="95">
        <f t="shared" si="105"/>
        <v>36805</v>
      </c>
      <c r="CA53" s="95">
        <f t="shared" si="105"/>
        <v>36805</v>
      </c>
      <c r="CB53" s="95">
        <f t="shared" si="105"/>
        <v>36805</v>
      </c>
      <c r="CC53" s="95">
        <f t="shared" si="105"/>
        <v>36805</v>
      </c>
      <c r="CD53" s="95">
        <f t="shared" si="105"/>
        <v>36805</v>
      </c>
      <c r="CE53" s="95">
        <f t="shared" si="105"/>
        <v>36805</v>
      </c>
      <c r="CF53" s="95">
        <f t="shared" si="105"/>
        <v>36805</v>
      </c>
      <c r="CG53" s="95">
        <f t="shared" si="105"/>
        <v>36805</v>
      </c>
      <c r="CH53" s="95">
        <f t="shared" si="105"/>
        <v>36805</v>
      </c>
      <c r="CI53" s="95">
        <f t="shared" si="105"/>
        <v>36805</v>
      </c>
      <c r="CJ53" s="95">
        <f t="shared" si="105"/>
        <v>36805</v>
      </c>
      <c r="CK53" s="95">
        <f t="shared" si="105"/>
        <v>36805</v>
      </c>
      <c r="CL53" s="95">
        <f t="shared" si="105"/>
        <v>36805</v>
      </c>
      <c r="CM53" s="95">
        <f t="shared" si="105"/>
        <v>36805</v>
      </c>
      <c r="CN53" s="95">
        <f t="shared" si="105"/>
        <v>36805</v>
      </c>
      <c r="CO53" s="95">
        <f t="shared" si="105"/>
        <v>36805</v>
      </c>
      <c r="CP53" s="95">
        <f t="shared" si="105"/>
        <v>36805</v>
      </c>
      <c r="CQ53" s="95">
        <f t="shared" si="105"/>
        <v>36805</v>
      </c>
      <c r="CR53" s="95">
        <f t="shared" si="105"/>
        <v>36805</v>
      </c>
      <c r="CS53" s="95">
        <f t="shared" si="105"/>
        <v>36805</v>
      </c>
      <c r="CT53" s="95">
        <f t="shared" si="105"/>
        <v>36805</v>
      </c>
      <c r="CU53" s="95">
        <f t="shared" ref="CU53:DO53" si="106">ROUNDUP(CU26*0.85,)</f>
        <v>30005</v>
      </c>
      <c r="CV53" s="95">
        <f t="shared" si="106"/>
        <v>30005</v>
      </c>
      <c r="CW53" s="95">
        <f t="shared" si="106"/>
        <v>30600</v>
      </c>
      <c r="CX53" s="95">
        <f t="shared" si="106"/>
        <v>30600</v>
      </c>
      <c r="CY53" s="95">
        <f t="shared" si="106"/>
        <v>30005</v>
      </c>
      <c r="CZ53" s="95">
        <f t="shared" si="106"/>
        <v>30005</v>
      </c>
      <c r="DA53" s="95">
        <f t="shared" si="106"/>
        <v>30005</v>
      </c>
      <c r="DB53" s="95">
        <f t="shared" si="106"/>
        <v>30005</v>
      </c>
      <c r="DC53" s="95">
        <f t="shared" si="106"/>
        <v>30005</v>
      </c>
      <c r="DD53" s="95">
        <f t="shared" si="106"/>
        <v>30600</v>
      </c>
      <c r="DE53" s="95">
        <f t="shared" si="106"/>
        <v>30600</v>
      </c>
      <c r="DF53" s="95">
        <f t="shared" si="106"/>
        <v>30005</v>
      </c>
      <c r="DG53" s="95">
        <f t="shared" si="106"/>
        <v>30005</v>
      </c>
      <c r="DH53" s="95">
        <f t="shared" si="106"/>
        <v>30005</v>
      </c>
      <c r="DI53" s="95">
        <f t="shared" si="106"/>
        <v>28560</v>
      </c>
      <c r="DJ53" s="95">
        <f t="shared" si="106"/>
        <v>28560</v>
      </c>
      <c r="DK53" s="95">
        <f t="shared" si="106"/>
        <v>28985</v>
      </c>
      <c r="DL53" s="95">
        <f t="shared" si="106"/>
        <v>28985</v>
      </c>
      <c r="DM53" s="95">
        <f t="shared" si="106"/>
        <v>28560</v>
      </c>
      <c r="DN53" s="95">
        <f t="shared" si="106"/>
        <v>28560</v>
      </c>
      <c r="DO53" s="95">
        <f t="shared" si="106"/>
        <v>28560</v>
      </c>
      <c r="DP53" s="95">
        <f t="shared" ref="DP53:DX53" si="107">ROUNDUP(DP26*0.85,)</f>
        <v>28560</v>
      </c>
      <c r="DQ53" s="95">
        <f t="shared" si="107"/>
        <v>28560</v>
      </c>
      <c r="DR53" s="95">
        <f t="shared" si="107"/>
        <v>28985</v>
      </c>
      <c r="DS53" s="95">
        <f t="shared" si="107"/>
        <v>28985</v>
      </c>
      <c r="DT53" s="95">
        <f t="shared" si="107"/>
        <v>28560</v>
      </c>
      <c r="DU53" s="95">
        <f t="shared" si="107"/>
        <v>28560</v>
      </c>
      <c r="DV53" s="95">
        <f t="shared" si="107"/>
        <v>28560</v>
      </c>
      <c r="DW53" s="95">
        <f t="shared" si="107"/>
        <v>28560</v>
      </c>
      <c r="DX53" s="95">
        <f t="shared" si="107"/>
        <v>30005</v>
      </c>
    </row>
    <row r="54" spans="1:128" s="165" customFormat="1" ht="11.1" customHeight="1">
      <c r="A54" s="39" t="s">
        <v>11</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c r="BO54" s="95"/>
      <c r="BP54" s="95"/>
      <c r="BQ54" s="95"/>
      <c r="BR54" s="95"/>
      <c r="BS54" s="95"/>
      <c r="BT54" s="95"/>
      <c r="BU54" s="95"/>
      <c r="BV54" s="95"/>
      <c r="BW54" s="95"/>
      <c r="BX54" s="95"/>
      <c r="BY54" s="95"/>
      <c r="BZ54" s="95"/>
      <c r="CA54" s="95"/>
      <c r="CB54" s="95"/>
      <c r="CC54" s="95"/>
      <c r="CD54" s="95"/>
      <c r="CE54" s="95"/>
      <c r="CF54" s="95"/>
      <c r="CG54" s="95"/>
      <c r="CH54" s="95"/>
      <c r="CI54" s="95"/>
      <c r="CJ54" s="95"/>
      <c r="CK54" s="95"/>
      <c r="CL54" s="95"/>
      <c r="CM54" s="95"/>
      <c r="CN54" s="95"/>
      <c r="CO54" s="95"/>
      <c r="CP54" s="95"/>
      <c r="CQ54" s="95"/>
      <c r="CR54" s="95"/>
      <c r="CS54" s="95"/>
      <c r="CT54" s="95"/>
      <c r="CU54" s="95"/>
      <c r="CV54" s="95"/>
      <c r="CW54" s="95"/>
      <c r="CX54" s="95"/>
      <c r="CY54" s="95"/>
      <c r="CZ54" s="95"/>
      <c r="DA54" s="95"/>
      <c r="DB54" s="95"/>
      <c r="DC54" s="95"/>
      <c r="DD54" s="95"/>
      <c r="DE54" s="95"/>
      <c r="DF54" s="95"/>
      <c r="DG54" s="95"/>
      <c r="DH54" s="95"/>
      <c r="DI54" s="95"/>
      <c r="DJ54" s="95"/>
      <c r="DK54" s="95"/>
      <c r="DL54" s="95"/>
      <c r="DM54" s="95"/>
      <c r="DN54" s="95"/>
      <c r="DO54" s="95"/>
      <c r="DP54" s="95"/>
      <c r="DQ54" s="95"/>
      <c r="DR54" s="95"/>
      <c r="DS54" s="95"/>
      <c r="DT54" s="95"/>
      <c r="DU54" s="95"/>
      <c r="DV54" s="95"/>
      <c r="DW54" s="95"/>
      <c r="DX54" s="95"/>
    </row>
    <row r="55" spans="1:128" s="165" customFormat="1" ht="11.1" customHeight="1">
      <c r="A55" s="40" t="s">
        <v>12</v>
      </c>
      <c r="B55" s="95">
        <f t="shared" ref="B55:H55" si="108">ROUNDUP(B28*0.85,)</f>
        <v>93500</v>
      </c>
      <c r="C55" s="95">
        <f t="shared" si="108"/>
        <v>93500</v>
      </c>
      <c r="D55" s="95">
        <f t="shared" si="108"/>
        <v>93500</v>
      </c>
      <c r="E55" s="95">
        <f t="shared" si="108"/>
        <v>187000</v>
      </c>
      <c r="F55" s="95">
        <f t="shared" si="108"/>
        <v>187000</v>
      </c>
      <c r="G55" s="95">
        <f t="shared" si="108"/>
        <v>187000</v>
      </c>
      <c r="H55" s="95">
        <f t="shared" si="108"/>
        <v>187000</v>
      </c>
      <c r="I55" s="95">
        <f t="shared" ref="I55:BV55" si="109">ROUNDUP(I28*0.85,)</f>
        <v>187000</v>
      </c>
      <c r="J55" s="95">
        <f t="shared" si="109"/>
        <v>187000</v>
      </c>
      <c r="K55" s="95">
        <f t="shared" si="109"/>
        <v>187000</v>
      </c>
      <c r="L55" s="95">
        <f t="shared" si="109"/>
        <v>187000</v>
      </c>
      <c r="M55" s="95">
        <f t="shared" si="109"/>
        <v>187000</v>
      </c>
      <c r="N55" s="95">
        <f t="shared" si="109"/>
        <v>187000</v>
      </c>
      <c r="O55" s="95">
        <f t="shared" si="109"/>
        <v>187000</v>
      </c>
      <c r="P55" s="95">
        <f t="shared" si="109"/>
        <v>187000</v>
      </c>
      <c r="Q55" s="95">
        <f t="shared" si="109"/>
        <v>187000</v>
      </c>
      <c r="R55" s="95">
        <f t="shared" si="109"/>
        <v>136000</v>
      </c>
      <c r="S55" s="95">
        <f t="shared" si="109"/>
        <v>136000</v>
      </c>
      <c r="T55" s="95">
        <f t="shared" si="109"/>
        <v>136000</v>
      </c>
      <c r="U55" s="95">
        <f t="shared" si="109"/>
        <v>136000</v>
      </c>
      <c r="V55" s="95">
        <f t="shared" si="109"/>
        <v>136000</v>
      </c>
      <c r="W55" s="95">
        <f t="shared" si="109"/>
        <v>136000</v>
      </c>
      <c r="X55" s="95">
        <f t="shared" si="109"/>
        <v>136000</v>
      </c>
      <c r="Y55" s="95">
        <f t="shared" si="109"/>
        <v>136000</v>
      </c>
      <c r="Z55" s="95">
        <f t="shared" si="109"/>
        <v>136000</v>
      </c>
      <c r="AA55" s="95">
        <f t="shared" si="109"/>
        <v>136000</v>
      </c>
      <c r="AB55" s="95">
        <f t="shared" si="109"/>
        <v>136000</v>
      </c>
      <c r="AC55" s="95">
        <f t="shared" si="109"/>
        <v>136000</v>
      </c>
      <c r="AD55" s="95">
        <f t="shared" si="109"/>
        <v>136000</v>
      </c>
      <c r="AE55" s="95">
        <f t="shared" si="109"/>
        <v>136000</v>
      </c>
      <c r="AF55" s="95">
        <f t="shared" si="109"/>
        <v>136000</v>
      </c>
      <c r="AG55" s="95">
        <f t="shared" si="109"/>
        <v>136000</v>
      </c>
      <c r="AH55" s="95">
        <f t="shared" si="109"/>
        <v>136000</v>
      </c>
      <c r="AI55" s="95">
        <f t="shared" si="109"/>
        <v>136000</v>
      </c>
      <c r="AJ55" s="95">
        <f t="shared" si="109"/>
        <v>136000</v>
      </c>
      <c r="AK55" s="95">
        <f t="shared" si="109"/>
        <v>136000</v>
      </c>
      <c r="AL55" s="95">
        <f t="shared" si="109"/>
        <v>136000</v>
      </c>
      <c r="AM55" s="95">
        <f t="shared" si="109"/>
        <v>136001</v>
      </c>
      <c r="AN55" s="95">
        <f t="shared" si="109"/>
        <v>136000</v>
      </c>
      <c r="AO55" s="95">
        <f t="shared" si="109"/>
        <v>136000</v>
      </c>
      <c r="AP55" s="95">
        <f t="shared" si="109"/>
        <v>136000</v>
      </c>
      <c r="AQ55" s="95">
        <f t="shared" si="109"/>
        <v>136000</v>
      </c>
      <c r="AR55" s="95">
        <f t="shared" si="109"/>
        <v>136000</v>
      </c>
      <c r="AS55" s="95">
        <f t="shared" si="109"/>
        <v>136001</v>
      </c>
      <c r="AT55" s="95">
        <f t="shared" si="109"/>
        <v>136002</v>
      </c>
      <c r="AU55" s="95">
        <f t="shared" si="109"/>
        <v>136000</v>
      </c>
      <c r="AV55" s="95">
        <f t="shared" si="109"/>
        <v>136000</v>
      </c>
      <c r="AW55" s="95">
        <f t="shared" si="109"/>
        <v>136000</v>
      </c>
      <c r="AX55" s="95">
        <f t="shared" si="109"/>
        <v>136000</v>
      </c>
      <c r="AY55" s="95">
        <f t="shared" si="109"/>
        <v>136000</v>
      </c>
      <c r="AZ55" s="95">
        <f t="shared" si="109"/>
        <v>136000</v>
      </c>
      <c r="BA55" s="95">
        <f t="shared" si="109"/>
        <v>136000</v>
      </c>
      <c r="BB55" s="95">
        <f t="shared" si="109"/>
        <v>136000</v>
      </c>
      <c r="BC55" s="95">
        <f t="shared" si="109"/>
        <v>136000</v>
      </c>
      <c r="BD55" s="95">
        <f t="shared" si="109"/>
        <v>136000</v>
      </c>
      <c r="BE55" s="95">
        <v>136000</v>
      </c>
      <c r="BF55" s="95">
        <v>136000</v>
      </c>
      <c r="BG55" s="95">
        <f t="shared" si="109"/>
        <v>136000</v>
      </c>
      <c r="BH55" s="95">
        <f t="shared" si="109"/>
        <v>136000</v>
      </c>
      <c r="BI55" s="95">
        <f t="shared" si="109"/>
        <v>136000</v>
      </c>
      <c r="BJ55" s="95">
        <f t="shared" si="109"/>
        <v>136000</v>
      </c>
      <c r="BK55" s="95">
        <f t="shared" si="109"/>
        <v>136000</v>
      </c>
      <c r="BL55" s="95">
        <f t="shared" si="109"/>
        <v>136000</v>
      </c>
      <c r="BM55" s="95">
        <f t="shared" si="109"/>
        <v>136000</v>
      </c>
      <c r="BN55" s="95">
        <f t="shared" si="109"/>
        <v>136000</v>
      </c>
      <c r="BO55" s="95">
        <f t="shared" si="109"/>
        <v>136000</v>
      </c>
      <c r="BP55" s="95">
        <f t="shared" si="109"/>
        <v>136000</v>
      </c>
      <c r="BQ55" s="95">
        <f t="shared" si="109"/>
        <v>136000</v>
      </c>
      <c r="BR55" s="95">
        <f t="shared" si="109"/>
        <v>136000</v>
      </c>
      <c r="BS55" s="95">
        <f t="shared" si="109"/>
        <v>136000</v>
      </c>
      <c r="BT55" s="95">
        <f t="shared" si="109"/>
        <v>136000</v>
      </c>
      <c r="BU55" s="95">
        <f t="shared" si="109"/>
        <v>136000</v>
      </c>
      <c r="BV55" s="95">
        <f t="shared" si="109"/>
        <v>136000</v>
      </c>
      <c r="BW55" s="95">
        <f t="shared" ref="BW55:CT55" si="110">ROUNDUP(BW28*0.85,)</f>
        <v>136000</v>
      </c>
      <c r="BX55" s="95">
        <f t="shared" si="110"/>
        <v>136000</v>
      </c>
      <c r="BY55" s="95">
        <f t="shared" si="110"/>
        <v>136000</v>
      </c>
      <c r="BZ55" s="95">
        <f t="shared" si="110"/>
        <v>136000</v>
      </c>
      <c r="CA55" s="95">
        <f t="shared" si="110"/>
        <v>136000</v>
      </c>
      <c r="CB55" s="95">
        <f t="shared" si="110"/>
        <v>136000</v>
      </c>
      <c r="CC55" s="95">
        <f t="shared" si="110"/>
        <v>136000</v>
      </c>
      <c r="CD55" s="95">
        <f t="shared" si="110"/>
        <v>136000</v>
      </c>
      <c r="CE55" s="95">
        <f t="shared" si="110"/>
        <v>136000</v>
      </c>
      <c r="CF55" s="95">
        <f t="shared" si="110"/>
        <v>136000</v>
      </c>
      <c r="CG55" s="95">
        <f t="shared" si="110"/>
        <v>136000</v>
      </c>
      <c r="CH55" s="95">
        <f t="shared" si="110"/>
        <v>136000</v>
      </c>
      <c r="CI55" s="95">
        <f t="shared" si="110"/>
        <v>136000</v>
      </c>
      <c r="CJ55" s="95">
        <f t="shared" si="110"/>
        <v>136000</v>
      </c>
      <c r="CK55" s="95">
        <f t="shared" si="110"/>
        <v>136000</v>
      </c>
      <c r="CL55" s="95">
        <f t="shared" si="110"/>
        <v>136000</v>
      </c>
      <c r="CM55" s="95">
        <f t="shared" si="110"/>
        <v>136000</v>
      </c>
      <c r="CN55" s="95">
        <f t="shared" si="110"/>
        <v>136000</v>
      </c>
      <c r="CO55" s="95">
        <f t="shared" si="110"/>
        <v>136000</v>
      </c>
      <c r="CP55" s="95">
        <f t="shared" si="110"/>
        <v>136000</v>
      </c>
      <c r="CQ55" s="95">
        <f t="shared" si="110"/>
        <v>136000</v>
      </c>
      <c r="CR55" s="95">
        <f t="shared" si="110"/>
        <v>136000</v>
      </c>
      <c r="CS55" s="95">
        <f t="shared" si="110"/>
        <v>136000</v>
      </c>
      <c r="CT55" s="95">
        <f t="shared" si="110"/>
        <v>136000</v>
      </c>
      <c r="CU55" s="95">
        <f t="shared" ref="CU55:DO55" si="111">ROUNDUP(CU28*0.85,)</f>
        <v>96985</v>
      </c>
      <c r="CV55" s="95">
        <f t="shared" si="111"/>
        <v>96985</v>
      </c>
      <c r="CW55" s="95">
        <f t="shared" si="111"/>
        <v>97580</v>
      </c>
      <c r="CX55" s="95">
        <f t="shared" si="111"/>
        <v>97580</v>
      </c>
      <c r="CY55" s="95">
        <f t="shared" si="111"/>
        <v>96985</v>
      </c>
      <c r="CZ55" s="95">
        <f t="shared" si="111"/>
        <v>96985</v>
      </c>
      <c r="DA55" s="95">
        <f t="shared" si="111"/>
        <v>96985</v>
      </c>
      <c r="DB55" s="95">
        <f t="shared" si="111"/>
        <v>96985</v>
      </c>
      <c r="DC55" s="95">
        <f t="shared" si="111"/>
        <v>96985</v>
      </c>
      <c r="DD55" s="95">
        <f t="shared" si="111"/>
        <v>97580</v>
      </c>
      <c r="DE55" s="95">
        <f t="shared" si="111"/>
        <v>97580</v>
      </c>
      <c r="DF55" s="95">
        <f t="shared" si="111"/>
        <v>96985</v>
      </c>
      <c r="DG55" s="95">
        <f t="shared" si="111"/>
        <v>96985</v>
      </c>
      <c r="DH55" s="95">
        <f t="shared" si="111"/>
        <v>96985</v>
      </c>
      <c r="DI55" s="95">
        <f t="shared" si="111"/>
        <v>95540</v>
      </c>
      <c r="DJ55" s="95">
        <f t="shared" si="111"/>
        <v>95540</v>
      </c>
      <c r="DK55" s="95">
        <f t="shared" si="111"/>
        <v>95965</v>
      </c>
      <c r="DL55" s="95">
        <f t="shared" si="111"/>
        <v>95965</v>
      </c>
      <c r="DM55" s="95">
        <f t="shared" si="111"/>
        <v>95540</v>
      </c>
      <c r="DN55" s="95">
        <f t="shared" si="111"/>
        <v>95540</v>
      </c>
      <c r="DO55" s="95">
        <f t="shared" si="111"/>
        <v>95540</v>
      </c>
      <c r="DP55" s="95">
        <f t="shared" ref="DP55:DX55" si="112">ROUNDUP(DP28*0.85,)</f>
        <v>95540</v>
      </c>
      <c r="DQ55" s="95">
        <f t="shared" si="112"/>
        <v>95540</v>
      </c>
      <c r="DR55" s="95">
        <f t="shared" si="112"/>
        <v>95965</v>
      </c>
      <c r="DS55" s="95">
        <f t="shared" si="112"/>
        <v>95965</v>
      </c>
      <c r="DT55" s="95">
        <f t="shared" si="112"/>
        <v>95540</v>
      </c>
      <c r="DU55" s="95">
        <f t="shared" si="112"/>
        <v>95540</v>
      </c>
      <c r="DV55" s="95">
        <f t="shared" si="112"/>
        <v>95540</v>
      </c>
      <c r="DW55" s="95">
        <f t="shared" si="112"/>
        <v>95540</v>
      </c>
      <c r="DX55" s="95">
        <f t="shared" si="112"/>
        <v>96985</v>
      </c>
    </row>
    <row r="56" spans="1:128" ht="24">
      <c r="A56" s="210" t="s">
        <v>13</v>
      </c>
    </row>
    <row r="58" spans="1:128" hidden="1">
      <c r="A58" s="44" t="s">
        <v>62</v>
      </c>
    </row>
    <row r="59" spans="1:128" ht="12.75" hidden="1">
      <c r="A59" s="211" t="s">
        <v>63</v>
      </c>
    </row>
    <row r="60" spans="1:128" ht="24" hidden="1">
      <c r="A60" s="45" t="s">
        <v>64</v>
      </c>
    </row>
    <row r="61" spans="1:128" ht="25.5" hidden="1">
      <c r="A61" s="46" t="s">
        <v>65</v>
      </c>
    </row>
    <row r="62" spans="1:128" hidden="1">
      <c r="A62" s="45" t="s">
        <v>66</v>
      </c>
    </row>
    <row r="63" spans="1:128" hidden="1">
      <c r="A63" s="215" t="s">
        <v>67</v>
      </c>
    </row>
    <row r="64" spans="1:128">
      <c r="A64" s="69" t="s">
        <v>14</v>
      </c>
    </row>
    <row r="65" spans="1:1">
      <c r="A65" s="70" t="s">
        <v>15</v>
      </c>
    </row>
    <row r="66" spans="1:1">
      <c r="A66" s="70" t="s">
        <v>16</v>
      </c>
    </row>
    <row r="67" spans="1:1" ht="24">
      <c r="A67" s="71" t="s">
        <v>17</v>
      </c>
    </row>
    <row r="68" spans="1:1">
      <c r="A68" s="48" t="s">
        <v>18</v>
      </c>
    </row>
    <row r="70" spans="1:1" hidden="1">
      <c r="A70" s="213" t="s">
        <v>19</v>
      </c>
    </row>
    <row r="71" spans="1:1" ht="72" hidden="1">
      <c r="A71" s="79" t="s">
        <v>68</v>
      </c>
    </row>
    <row r="72" spans="1:1" hidden="1"/>
    <row r="73" spans="1:1" hidden="1">
      <c r="A73" s="216" t="s">
        <v>32</v>
      </c>
    </row>
    <row r="74" spans="1:1" hidden="1">
      <c r="A74" s="217" t="s">
        <v>69</v>
      </c>
    </row>
    <row r="75" spans="1:1" hidden="1">
      <c r="A75" s="168" t="s">
        <v>70</v>
      </c>
    </row>
    <row r="76" spans="1:1" hidden="1"/>
    <row r="77" spans="1:1" ht="21.75" customHeight="1">
      <c r="A77" s="213" t="s">
        <v>19</v>
      </c>
    </row>
    <row r="78" spans="1:1" ht="167.45" customHeight="1">
      <c r="A78" s="214" t="s">
        <v>20</v>
      </c>
    </row>
  </sheetData>
  <pageMargins left="0.25" right="0.25" top="0.75" bottom="0.75" header="0.3" footer="0.3"/>
  <pageSetup scale="51" fitToHeight="0"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DX76"/>
  <sheetViews>
    <sheetView zoomScale="90" zoomScaleNormal="90" workbookViewId="0">
      <pane xSplit="1" topLeftCell="B1" activePane="topRight" state="frozen"/>
      <selection pane="topRight" activeCell="I1" sqref="I1:J1048576"/>
    </sheetView>
  </sheetViews>
  <sheetFormatPr defaultColWidth="9" defaultRowHeight="11.25"/>
  <cols>
    <col min="1" max="1" width="67.85546875" style="101" customWidth="1"/>
    <col min="2" max="16384" width="9" style="101"/>
  </cols>
  <sheetData>
    <row r="1" spans="1:128">
      <c r="A1" s="102" t="s">
        <v>0</v>
      </c>
    </row>
    <row r="2" spans="1:128">
      <c r="A2" s="103" t="s">
        <v>1</v>
      </c>
    </row>
    <row r="3" spans="1:128">
      <c r="A3" s="102"/>
    </row>
    <row r="4" spans="1:128" ht="26.1" customHeight="1">
      <c r="A4" s="104" t="s">
        <v>2</v>
      </c>
      <c r="B4" s="96">
        <f>'C завтраками| Bed and breakfast'!B4</f>
        <v>46017</v>
      </c>
      <c r="C4" s="96">
        <f>'C завтраками| Bed and breakfast'!C4</f>
        <v>46018</v>
      </c>
      <c r="D4" s="96">
        <f>'C завтраками| Bed and breakfast'!D4</f>
        <v>46019</v>
      </c>
      <c r="E4" s="96">
        <f>'C завтраками| Bed and breakfast'!E4</f>
        <v>46020</v>
      </c>
      <c r="F4" s="96">
        <f>'C завтраками| Bed and breakfast'!F4</f>
        <v>46021</v>
      </c>
      <c r="G4" s="96">
        <f>'C завтраками| Bed and breakfast'!G4</f>
        <v>46022</v>
      </c>
      <c r="H4" s="96">
        <f>'C завтраками| Bed and breakfast'!H4</f>
        <v>46023</v>
      </c>
      <c r="I4" s="96">
        <f>'C завтраками| Bed and breakfast'!I4</f>
        <v>46024</v>
      </c>
      <c r="J4" s="96">
        <f>'C завтраками| Bed and breakfast'!J4</f>
        <v>46025</v>
      </c>
      <c r="K4" s="96">
        <f>'C завтраками| Bed and breakfast'!K4</f>
        <v>46026</v>
      </c>
      <c r="L4" s="96">
        <f>'C завтраками| Bed and breakfast'!L4</f>
        <v>46027</v>
      </c>
      <c r="M4" s="96">
        <f>'C завтраками| Bed and breakfast'!M4</f>
        <v>46028</v>
      </c>
      <c r="N4" s="96">
        <f>'C завтраками| Bed and breakfast'!N4</f>
        <v>46029</v>
      </c>
      <c r="O4" s="96">
        <f>'C завтраками| Bed and breakfast'!O4</f>
        <v>46030</v>
      </c>
      <c r="P4" s="96">
        <f>'C завтраками| Bed and breakfast'!P4</f>
        <v>46031</v>
      </c>
      <c r="Q4" s="96">
        <f>'C завтраками| Bed and breakfast'!Q4</f>
        <v>46032</v>
      </c>
      <c r="R4" s="96">
        <f>'C завтраками| Bed and breakfast'!R4</f>
        <v>46033</v>
      </c>
      <c r="S4" s="96">
        <f>'C завтраками| Bed and breakfast'!S4</f>
        <v>46034</v>
      </c>
      <c r="T4" s="96">
        <f>'C завтраками| Bed and breakfast'!T4</f>
        <v>46035</v>
      </c>
      <c r="U4" s="96">
        <f>'C завтраками| Bed and breakfast'!U4</f>
        <v>46036</v>
      </c>
      <c r="V4" s="96">
        <f>'C завтраками| Bed and breakfast'!V4</f>
        <v>46037</v>
      </c>
      <c r="W4" s="96">
        <f>'C завтраками| Bed and breakfast'!W4</f>
        <v>46038</v>
      </c>
      <c r="X4" s="96">
        <f>'C завтраками| Bed and breakfast'!X4</f>
        <v>46039</v>
      </c>
      <c r="Y4" s="96">
        <f>'C завтраками| Bed and breakfast'!Y4</f>
        <v>46040</v>
      </c>
      <c r="Z4" s="96">
        <f>'C завтраками| Bed and breakfast'!Z4</f>
        <v>46041</v>
      </c>
      <c r="AA4" s="96">
        <f>'C завтраками| Bed and breakfast'!AA4</f>
        <v>46042</v>
      </c>
      <c r="AB4" s="96">
        <f>'C завтраками| Bed and breakfast'!AB4</f>
        <v>46043</v>
      </c>
      <c r="AC4" s="96">
        <f>'C завтраками| Bed and breakfast'!AC4</f>
        <v>46044</v>
      </c>
      <c r="AD4" s="96">
        <f>'C завтраками| Bed and breakfast'!AD4</f>
        <v>46045</v>
      </c>
      <c r="AE4" s="96">
        <f>'C завтраками| Bed and breakfast'!AE4</f>
        <v>46045</v>
      </c>
      <c r="AF4" s="96">
        <f>'C завтраками| Bed and breakfast'!AF4</f>
        <v>46046</v>
      </c>
      <c r="AG4" s="96">
        <f>'C завтраками| Bed and breakfast'!AG4</f>
        <v>46047</v>
      </c>
      <c r="AH4" s="96">
        <f>'C завтраками| Bed and breakfast'!AH4</f>
        <v>46048</v>
      </c>
      <c r="AI4" s="96">
        <f>'C завтраками| Bed and breakfast'!AI4</f>
        <v>46049</v>
      </c>
      <c r="AJ4" s="96">
        <f>'C завтраками| Bed and breakfast'!AJ4</f>
        <v>46050</v>
      </c>
      <c r="AK4" s="96">
        <f>'C завтраками| Bed and breakfast'!AK4</f>
        <v>46051</v>
      </c>
      <c r="AL4" s="96">
        <f>'C завтраками| Bed and breakfast'!AL4</f>
        <v>46052</v>
      </c>
      <c r="AM4" s="96">
        <f>'C завтраками| Bed and breakfast'!AM4</f>
        <v>46053</v>
      </c>
      <c r="AN4" s="96">
        <f>'C завтраками| Bed and breakfast'!AN4</f>
        <v>46054</v>
      </c>
      <c r="AO4" s="96">
        <f>'C завтраками| Bed and breakfast'!AO4</f>
        <v>46055</v>
      </c>
      <c r="AP4" s="96">
        <f>'C завтраками| Bed and breakfast'!AP4</f>
        <v>46056</v>
      </c>
      <c r="AQ4" s="96">
        <f>'C завтраками| Bed and breakfast'!AQ4</f>
        <v>46057</v>
      </c>
      <c r="AR4" s="96">
        <f>'C завтраками| Bed and breakfast'!AR4</f>
        <v>46058</v>
      </c>
      <c r="AS4" s="96">
        <f>'C завтраками| Bed and breakfast'!AS4</f>
        <v>46059</v>
      </c>
      <c r="AT4" s="96">
        <f>'C завтраками| Bed and breakfast'!AT4</f>
        <v>46060</v>
      </c>
      <c r="AU4" s="96">
        <f>'C завтраками| Bed and breakfast'!AU4</f>
        <v>46061</v>
      </c>
      <c r="AV4" s="96">
        <f>'C завтраками| Bed and breakfast'!AV4</f>
        <v>46062</v>
      </c>
      <c r="AW4" s="96">
        <f>'C завтраками| Bed and breakfast'!AW4</f>
        <v>46063</v>
      </c>
      <c r="AX4" s="96">
        <f>'C завтраками| Bed and breakfast'!AX4</f>
        <v>46064</v>
      </c>
      <c r="AY4" s="96">
        <f>'C завтраками| Bed and breakfast'!AY4</f>
        <v>46065</v>
      </c>
      <c r="AZ4" s="96">
        <f>'C завтраками| Bed and breakfast'!AZ4</f>
        <v>46066</v>
      </c>
      <c r="BA4" s="96">
        <f>'C завтраками| Bed and breakfast'!BA4</f>
        <v>46067</v>
      </c>
      <c r="BB4" s="96">
        <f>'C завтраками| Bed and breakfast'!BB4</f>
        <v>46068</v>
      </c>
      <c r="BC4" s="96">
        <f>'C завтраками| Bed and breakfast'!BC4</f>
        <v>46069</v>
      </c>
      <c r="BD4" s="96">
        <f>'C завтраками| Bed and breakfast'!BD4</f>
        <v>46070</v>
      </c>
      <c r="BE4" s="96">
        <f>'C завтраками| Bed and breakfast'!BE4</f>
        <v>46071</v>
      </c>
      <c r="BF4" s="96">
        <f>'C завтраками| Bed and breakfast'!BF4</f>
        <v>46072</v>
      </c>
      <c r="BG4" s="96">
        <f>'C завтраками| Bed and breakfast'!BG4</f>
        <v>46073</v>
      </c>
      <c r="BH4" s="96">
        <f>'C завтраками| Bed and breakfast'!BH4</f>
        <v>46074</v>
      </c>
      <c r="BI4" s="96">
        <f>'C завтраками| Bed and breakfast'!BI4</f>
        <v>46075</v>
      </c>
      <c r="BJ4" s="96">
        <f>'C завтраками| Bed and breakfast'!BJ4</f>
        <v>46076</v>
      </c>
      <c r="BK4" s="96">
        <f>'C завтраками| Bed and breakfast'!BK4</f>
        <v>46077</v>
      </c>
      <c r="BL4" s="96">
        <f>'C завтраками| Bed and breakfast'!BL4</f>
        <v>46078</v>
      </c>
      <c r="BM4" s="96">
        <f>'C завтраками| Bed and breakfast'!BM4</f>
        <v>46079</v>
      </c>
      <c r="BN4" s="96">
        <f>'C завтраками| Bed and breakfast'!BN4</f>
        <v>46080</v>
      </c>
      <c r="BO4" s="96">
        <f>'C завтраками| Bed and breakfast'!BO4</f>
        <v>46081</v>
      </c>
      <c r="BP4" s="96">
        <f>'C завтраками| Bed and breakfast'!BP4</f>
        <v>46082</v>
      </c>
      <c r="BQ4" s="96">
        <f>'C завтраками| Bed and breakfast'!BQ4</f>
        <v>46083</v>
      </c>
      <c r="BR4" s="96">
        <f>'C завтраками| Bed and breakfast'!BR4</f>
        <v>46084</v>
      </c>
      <c r="BS4" s="96">
        <f>'C завтраками| Bed and breakfast'!BS4</f>
        <v>46085</v>
      </c>
      <c r="BT4" s="96">
        <f>'C завтраками| Bed and breakfast'!BT4</f>
        <v>46086</v>
      </c>
      <c r="BU4" s="96">
        <f>'C завтраками| Bed and breakfast'!BU4</f>
        <v>46087</v>
      </c>
      <c r="BV4" s="96">
        <f>'C завтраками| Bed and breakfast'!BV4</f>
        <v>46088</v>
      </c>
      <c r="BW4" s="96">
        <f>'C завтраками| Bed and breakfast'!BW4</f>
        <v>46089</v>
      </c>
      <c r="BX4" s="96">
        <f>'C завтраками| Bed and breakfast'!BX4</f>
        <v>46090</v>
      </c>
      <c r="BY4" s="96">
        <f>'C завтраками| Bed and breakfast'!BY4</f>
        <v>46091</v>
      </c>
      <c r="BZ4" s="96">
        <f>'C завтраками| Bed and breakfast'!BZ4</f>
        <v>46092</v>
      </c>
      <c r="CA4" s="96">
        <f>'C завтраками| Bed and breakfast'!CA4</f>
        <v>46093</v>
      </c>
      <c r="CB4" s="96">
        <f>'C завтраками| Bed and breakfast'!CB4</f>
        <v>46094</v>
      </c>
      <c r="CC4" s="96">
        <f>'C завтраками| Bed and breakfast'!CC4</f>
        <v>46095</v>
      </c>
      <c r="CD4" s="96">
        <f>'C завтраками| Bed and breakfast'!CD4</f>
        <v>46096</v>
      </c>
      <c r="CE4" s="96">
        <f>'C завтраками| Bed and breakfast'!CE4</f>
        <v>46097</v>
      </c>
      <c r="CF4" s="96">
        <f>'C завтраками| Bed and breakfast'!CF4</f>
        <v>46098</v>
      </c>
      <c r="CG4" s="96">
        <f>'C завтраками| Bed and breakfast'!CG4</f>
        <v>46099</v>
      </c>
      <c r="CH4" s="96">
        <f>'C завтраками| Bed and breakfast'!CH4</f>
        <v>46100</v>
      </c>
      <c r="CI4" s="96">
        <f>'C завтраками| Bed and breakfast'!CI4</f>
        <v>46101</v>
      </c>
      <c r="CJ4" s="96">
        <f>'C завтраками| Bed and breakfast'!CJ4</f>
        <v>46102</v>
      </c>
      <c r="CK4" s="96">
        <f>'C завтраками| Bed and breakfast'!CK4</f>
        <v>46103</v>
      </c>
      <c r="CL4" s="96">
        <f>'C завтраками| Bed and breakfast'!CL4</f>
        <v>46104</v>
      </c>
      <c r="CM4" s="96">
        <f>'C завтраками| Bed and breakfast'!CM4</f>
        <v>46105</v>
      </c>
      <c r="CN4" s="96">
        <f>'C завтраками| Bed and breakfast'!CN4</f>
        <v>46106</v>
      </c>
      <c r="CO4" s="96">
        <f>'C завтраками| Bed and breakfast'!CO4</f>
        <v>46107</v>
      </c>
      <c r="CP4" s="96">
        <f>'C завтраками| Bed and breakfast'!CP4</f>
        <v>46108</v>
      </c>
      <c r="CQ4" s="96">
        <f>'C завтраками| Bed and breakfast'!CQ4</f>
        <v>46109</v>
      </c>
      <c r="CR4" s="96">
        <f>'C завтраками| Bed and breakfast'!CR4</f>
        <v>46110</v>
      </c>
      <c r="CS4" s="96">
        <f>'C завтраками| Bed and breakfast'!CS4</f>
        <v>46111</v>
      </c>
      <c r="CT4" s="96">
        <f>'C завтраками| Bed and breakfast'!CT4</f>
        <v>46112</v>
      </c>
      <c r="CU4" s="96">
        <f>'C завтраками| Bed and breakfast'!CU4</f>
        <v>46113</v>
      </c>
      <c r="CV4" s="96">
        <f>'C завтраками| Bed and breakfast'!CV4</f>
        <v>46114</v>
      </c>
      <c r="CW4" s="96">
        <f>'C завтраками| Bed and breakfast'!CW4</f>
        <v>46115</v>
      </c>
      <c r="CX4" s="96">
        <f>'C завтраками| Bed and breakfast'!CX4</f>
        <v>46116</v>
      </c>
      <c r="CY4" s="96">
        <f>'C завтраками| Bed and breakfast'!CY4</f>
        <v>46117</v>
      </c>
      <c r="CZ4" s="96">
        <f>'C завтраками| Bed and breakfast'!CZ4</f>
        <v>46118</v>
      </c>
      <c r="DA4" s="96">
        <f>'C завтраками| Bed and breakfast'!DA4</f>
        <v>46119</v>
      </c>
      <c r="DB4" s="96">
        <f>'C завтраками| Bed and breakfast'!DB4</f>
        <v>46120</v>
      </c>
      <c r="DC4" s="96">
        <f>'C завтраками| Bed and breakfast'!DC4</f>
        <v>46121</v>
      </c>
      <c r="DD4" s="96">
        <f>'C завтраками| Bed and breakfast'!DD4</f>
        <v>46122</v>
      </c>
      <c r="DE4" s="96">
        <f>'C завтраками| Bed and breakfast'!DE4</f>
        <v>46123</v>
      </c>
      <c r="DF4" s="96">
        <f>'C завтраками| Bed and breakfast'!DF4</f>
        <v>46124</v>
      </c>
      <c r="DG4" s="96">
        <f>'C завтраками| Bed and breakfast'!DG4</f>
        <v>46125</v>
      </c>
      <c r="DH4" s="96">
        <f>'C завтраками| Bed and breakfast'!DH4</f>
        <v>46126</v>
      </c>
      <c r="DI4" s="96">
        <f>'C завтраками| Bed and breakfast'!DI4</f>
        <v>46127</v>
      </c>
      <c r="DJ4" s="96">
        <f>'C завтраками| Bed and breakfast'!DJ4</f>
        <v>46128</v>
      </c>
      <c r="DK4" s="96">
        <f>'C завтраками| Bed and breakfast'!DK4</f>
        <v>46129</v>
      </c>
      <c r="DL4" s="96">
        <f>'C завтраками| Bed and breakfast'!DL4</f>
        <v>46130</v>
      </c>
      <c r="DM4" s="96">
        <f>'C завтраками| Bed and breakfast'!DM4</f>
        <v>46131</v>
      </c>
      <c r="DN4" s="96">
        <f>'C завтраками| Bed and breakfast'!DN4</f>
        <v>46132</v>
      </c>
      <c r="DO4" s="96">
        <f>'C завтраками| Bed and breakfast'!DO4</f>
        <v>46133</v>
      </c>
      <c r="DP4" s="96">
        <f>'C завтраками| Bed and breakfast'!DP4</f>
        <v>46134</v>
      </c>
      <c r="DQ4" s="96">
        <f>'C завтраками| Bed and breakfast'!DQ4</f>
        <v>46135</v>
      </c>
      <c r="DR4" s="96">
        <f>'C завтраками| Bed and breakfast'!DR4</f>
        <v>46136</v>
      </c>
      <c r="DS4" s="96">
        <f>'C завтраками| Bed and breakfast'!DS4</f>
        <v>46137</v>
      </c>
      <c r="DT4" s="96">
        <f>'C завтраками| Bed and breakfast'!DT4</f>
        <v>46138</v>
      </c>
      <c r="DU4" s="96">
        <f>'C завтраками| Bed and breakfast'!DU4</f>
        <v>46139</v>
      </c>
      <c r="DV4" s="96">
        <f>'C завтраками| Bed and breakfast'!DV4</f>
        <v>46140</v>
      </c>
      <c r="DW4" s="96">
        <f>'C завтраками| Bed and breakfast'!DW4</f>
        <v>46141</v>
      </c>
      <c r="DX4" s="96">
        <f>'C завтраками| Bed and breakfast'!DX4</f>
        <v>46142</v>
      </c>
    </row>
    <row r="5" spans="1:128" s="129" customFormat="1" ht="22.35" customHeight="1">
      <c r="A5" s="131" t="s">
        <v>3</v>
      </c>
      <c r="B5" s="96">
        <f>'C завтраками| Bed and breakfast'!B5</f>
        <v>46017</v>
      </c>
      <c r="C5" s="96">
        <f>'C завтраками| Bed and breakfast'!C5</f>
        <v>46018</v>
      </c>
      <c r="D5" s="96">
        <f>'C завтраками| Bed and breakfast'!D5</f>
        <v>46019</v>
      </c>
      <c r="E5" s="96">
        <f>'C завтраками| Bed and breakfast'!E5</f>
        <v>46020</v>
      </c>
      <c r="F5" s="96">
        <f>'C завтраками| Bed and breakfast'!F5</f>
        <v>46021</v>
      </c>
      <c r="G5" s="96">
        <f>'C завтраками| Bed and breakfast'!G5</f>
        <v>46022</v>
      </c>
      <c r="H5" s="96">
        <f>'C завтраками| Bed and breakfast'!H5</f>
        <v>46023</v>
      </c>
      <c r="I5" s="96">
        <f>'C завтраками| Bed and breakfast'!I5</f>
        <v>46024</v>
      </c>
      <c r="J5" s="96">
        <f>'C завтраками| Bed and breakfast'!J5</f>
        <v>46025</v>
      </c>
      <c r="K5" s="96">
        <f>'C завтраками| Bed and breakfast'!K5</f>
        <v>46026</v>
      </c>
      <c r="L5" s="96">
        <f>'C завтраками| Bed and breakfast'!L5</f>
        <v>46027</v>
      </c>
      <c r="M5" s="96">
        <f>'C завтраками| Bed and breakfast'!M5</f>
        <v>46028</v>
      </c>
      <c r="N5" s="96">
        <f>'C завтраками| Bed and breakfast'!N5</f>
        <v>46029</v>
      </c>
      <c r="O5" s="96">
        <f>'C завтраками| Bed and breakfast'!O5</f>
        <v>46030</v>
      </c>
      <c r="P5" s="96">
        <f>'C завтраками| Bed and breakfast'!P5</f>
        <v>46031</v>
      </c>
      <c r="Q5" s="96">
        <f>'C завтраками| Bed and breakfast'!Q5</f>
        <v>46032</v>
      </c>
      <c r="R5" s="96">
        <f>'C завтраками| Bed and breakfast'!R5</f>
        <v>46033</v>
      </c>
      <c r="S5" s="96">
        <f>'C завтраками| Bed and breakfast'!S5</f>
        <v>46034</v>
      </c>
      <c r="T5" s="96">
        <f>'C завтраками| Bed and breakfast'!T5</f>
        <v>46035</v>
      </c>
      <c r="U5" s="96">
        <f>'C завтраками| Bed and breakfast'!U5</f>
        <v>46036</v>
      </c>
      <c r="V5" s="96">
        <f>'C завтраками| Bed and breakfast'!V5</f>
        <v>46037</v>
      </c>
      <c r="W5" s="96">
        <f>'C завтраками| Bed and breakfast'!W5</f>
        <v>46038</v>
      </c>
      <c r="X5" s="96">
        <f>'C завтраками| Bed and breakfast'!X5</f>
        <v>46039</v>
      </c>
      <c r="Y5" s="96">
        <f>'C завтраками| Bed and breakfast'!Y5</f>
        <v>46040</v>
      </c>
      <c r="Z5" s="96">
        <f>'C завтраками| Bed and breakfast'!Z5</f>
        <v>46041</v>
      </c>
      <c r="AA5" s="96">
        <f>'C завтраками| Bed and breakfast'!AA5</f>
        <v>46042</v>
      </c>
      <c r="AB5" s="96">
        <f>'C завтраками| Bed and breakfast'!AB5</f>
        <v>46043</v>
      </c>
      <c r="AC5" s="96">
        <f>'C завтраками| Bed and breakfast'!AC5</f>
        <v>46044</v>
      </c>
      <c r="AD5" s="96">
        <f>'C завтраками| Bed and breakfast'!AD5</f>
        <v>46045</v>
      </c>
      <c r="AE5" s="96">
        <f>'C завтраками| Bed and breakfast'!AE5</f>
        <v>46045</v>
      </c>
      <c r="AF5" s="96">
        <f>'C завтраками| Bed and breakfast'!AF5</f>
        <v>46046</v>
      </c>
      <c r="AG5" s="96">
        <f>'C завтраками| Bed and breakfast'!AG5</f>
        <v>46047</v>
      </c>
      <c r="AH5" s="96">
        <f>'C завтраками| Bed and breakfast'!AH5</f>
        <v>46048</v>
      </c>
      <c r="AI5" s="96">
        <f>'C завтраками| Bed and breakfast'!AI5</f>
        <v>46049</v>
      </c>
      <c r="AJ5" s="96">
        <f>'C завтраками| Bed and breakfast'!AJ5</f>
        <v>46050</v>
      </c>
      <c r="AK5" s="96">
        <f>'C завтраками| Bed and breakfast'!AK5</f>
        <v>46051</v>
      </c>
      <c r="AL5" s="96">
        <f>'C завтраками| Bed and breakfast'!AL5</f>
        <v>46052</v>
      </c>
      <c r="AM5" s="96">
        <f>'C завтраками| Bed and breakfast'!AM5</f>
        <v>46053</v>
      </c>
      <c r="AN5" s="96">
        <f>'C завтраками| Bed and breakfast'!AN5</f>
        <v>46054</v>
      </c>
      <c r="AO5" s="96">
        <f>'C завтраками| Bed and breakfast'!AO5</f>
        <v>46055</v>
      </c>
      <c r="AP5" s="96">
        <f>'C завтраками| Bed and breakfast'!AP5</f>
        <v>46056</v>
      </c>
      <c r="AQ5" s="96">
        <f>'C завтраками| Bed and breakfast'!AQ5</f>
        <v>46057</v>
      </c>
      <c r="AR5" s="96">
        <f>'C завтраками| Bed and breakfast'!AR5</f>
        <v>46058</v>
      </c>
      <c r="AS5" s="96">
        <f>'C завтраками| Bed and breakfast'!AS5</f>
        <v>46059</v>
      </c>
      <c r="AT5" s="96">
        <f>'C завтраками| Bed and breakfast'!AT5</f>
        <v>46060</v>
      </c>
      <c r="AU5" s="96">
        <f>'C завтраками| Bed and breakfast'!AU5</f>
        <v>46061</v>
      </c>
      <c r="AV5" s="96">
        <f>'C завтраками| Bed and breakfast'!AV5</f>
        <v>46062</v>
      </c>
      <c r="AW5" s="96">
        <f>'C завтраками| Bed and breakfast'!AW5</f>
        <v>46063</v>
      </c>
      <c r="AX5" s="96">
        <f>'C завтраками| Bed and breakfast'!AX5</f>
        <v>46064</v>
      </c>
      <c r="AY5" s="96">
        <f>'C завтраками| Bed and breakfast'!AY5</f>
        <v>46065</v>
      </c>
      <c r="AZ5" s="96">
        <f>'C завтраками| Bed and breakfast'!AZ5</f>
        <v>46066</v>
      </c>
      <c r="BA5" s="96">
        <f>'C завтраками| Bed and breakfast'!BA5</f>
        <v>46067</v>
      </c>
      <c r="BB5" s="96">
        <f>'C завтраками| Bed and breakfast'!BB5</f>
        <v>46068</v>
      </c>
      <c r="BC5" s="96">
        <f>'C завтраками| Bed and breakfast'!BC5</f>
        <v>46069</v>
      </c>
      <c r="BD5" s="96">
        <f>'C завтраками| Bed and breakfast'!BD5</f>
        <v>46070</v>
      </c>
      <c r="BE5" s="96">
        <f>'C завтраками| Bed and breakfast'!BE5</f>
        <v>46071</v>
      </c>
      <c r="BF5" s="96">
        <f>'C завтраками| Bed and breakfast'!BF5</f>
        <v>46072</v>
      </c>
      <c r="BG5" s="96">
        <f>'C завтраками| Bed and breakfast'!BG5</f>
        <v>46073</v>
      </c>
      <c r="BH5" s="96">
        <f>'C завтраками| Bed and breakfast'!BH5</f>
        <v>46074</v>
      </c>
      <c r="BI5" s="96">
        <f>'C завтраками| Bed and breakfast'!BI5</f>
        <v>46075</v>
      </c>
      <c r="BJ5" s="96">
        <f>'C завтраками| Bed and breakfast'!BJ5</f>
        <v>46076</v>
      </c>
      <c r="BK5" s="96">
        <f>'C завтраками| Bed and breakfast'!BK5</f>
        <v>46077</v>
      </c>
      <c r="BL5" s="96">
        <f>'C завтраками| Bed and breakfast'!BL5</f>
        <v>46078</v>
      </c>
      <c r="BM5" s="96">
        <f>'C завтраками| Bed and breakfast'!BM5</f>
        <v>46079</v>
      </c>
      <c r="BN5" s="96">
        <f>'C завтраками| Bed and breakfast'!BN5</f>
        <v>46080</v>
      </c>
      <c r="BO5" s="96">
        <f>'C завтраками| Bed and breakfast'!BO5</f>
        <v>46081</v>
      </c>
      <c r="BP5" s="96">
        <f>'C завтраками| Bed and breakfast'!BP5</f>
        <v>46082</v>
      </c>
      <c r="BQ5" s="96">
        <f>'C завтраками| Bed and breakfast'!BQ5</f>
        <v>46083</v>
      </c>
      <c r="BR5" s="96">
        <f>'C завтраками| Bed and breakfast'!BR5</f>
        <v>46084</v>
      </c>
      <c r="BS5" s="96">
        <f>'C завтраками| Bed and breakfast'!BS5</f>
        <v>46085</v>
      </c>
      <c r="BT5" s="96">
        <f>'C завтраками| Bed and breakfast'!BT5</f>
        <v>46086</v>
      </c>
      <c r="BU5" s="96">
        <f>'C завтраками| Bed and breakfast'!BU5</f>
        <v>46087</v>
      </c>
      <c r="BV5" s="96">
        <f>'C завтраками| Bed and breakfast'!BV5</f>
        <v>46088</v>
      </c>
      <c r="BW5" s="96">
        <f>'C завтраками| Bed and breakfast'!BW5</f>
        <v>46089</v>
      </c>
      <c r="BX5" s="96">
        <f>'C завтраками| Bed and breakfast'!BX5</f>
        <v>46090</v>
      </c>
      <c r="BY5" s="96">
        <f>'C завтраками| Bed and breakfast'!BY5</f>
        <v>46091</v>
      </c>
      <c r="BZ5" s="96">
        <f>'C завтраками| Bed and breakfast'!BZ5</f>
        <v>46092</v>
      </c>
      <c r="CA5" s="96">
        <f>'C завтраками| Bed and breakfast'!CA5</f>
        <v>46093</v>
      </c>
      <c r="CB5" s="96">
        <f>'C завтраками| Bed and breakfast'!CB5</f>
        <v>46094</v>
      </c>
      <c r="CC5" s="96">
        <f>'C завтраками| Bed and breakfast'!CC5</f>
        <v>46095</v>
      </c>
      <c r="CD5" s="96">
        <f>'C завтраками| Bed and breakfast'!CD5</f>
        <v>46096</v>
      </c>
      <c r="CE5" s="96">
        <f>'C завтраками| Bed and breakfast'!CE5</f>
        <v>46097</v>
      </c>
      <c r="CF5" s="96">
        <f>'C завтраками| Bed and breakfast'!CF5</f>
        <v>46098</v>
      </c>
      <c r="CG5" s="96">
        <f>'C завтраками| Bed and breakfast'!CG5</f>
        <v>46099</v>
      </c>
      <c r="CH5" s="96">
        <f>'C завтраками| Bed and breakfast'!CH5</f>
        <v>46100</v>
      </c>
      <c r="CI5" s="96">
        <f>'C завтраками| Bed and breakfast'!CI5</f>
        <v>46101</v>
      </c>
      <c r="CJ5" s="96">
        <f>'C завтраками| Bed and breakfast'!CJ5</f>
        <v>46102</v>
      </c>
      <c r="CK5" s="96">
        <f>'C завтраками| Bed and breakfast'!CK5</f>
        <v>46103</v>
      </c>
      <c r="CL5" s="96">
        <f>'C завтраками| Bed and breakfast'!CL5</f>
        <v>46104</v>
      </c>
      <c r="CM5" s="96">
        <f>'C завтраками| Bed and breakfast'!CM5</f>
        <v>46105</v>
      </c>
      <c r="CN5" s="96">
        <f>'C завтраками| Bed and breakfast'!CN5</f>
        <v>46106</v>
      </c>
      <c r="CO5" s="96">
        <f>'C завтраками| Bed and breakfast'!CO5</f>
        <v>46107</v>
      </c>
      <c r="CP5" s="96">
        <f>'C завтраками| Bed and breakfast'!CP5</f>
        <v>46108</v>
      </c>
      <c r="CQ5" s="96">
        <f>'C завтраками| Bed and breakfast'!CQ5</f>
        <v>46109</v>
      </c>
      <c r="CR5" s="96">
        <f>'C завтраками| Bed and breakfast'!CR5</f>
        <v>46110</v>
      </c>
      <c r="CS5" s="96">
        <f>'C завтраками| Bed and breakfast'!CS5</f>
        <v>46111</v>
      </c>
      <c r="CT5" s="96">
        <f>'C завтраками| Bed and breakfast'!CT5</f>
        <v>46112</v>
      </c>
      <c r="CU5" s="96">
        <f>'C завтраками| Bed and breakfast'!CU5</f>
        <v>46113</v>
      </c>
      <c r="CV5" s="96">
        <f>'C завтраками| Bed and breakfast'!CV5</f>
        <v>46114</v>
      </c>
      <c r="CW5" s="96">
        <f>'C завтраками| Bed and breakfast'!CW5</f>
        <v>46115</v>
      </c>
      <c r="CX5" s="96">
        <f>'C завтраками| Bed and breakfast'!CX5</f>
        <v>46116</v>
      </c>
      <c r="CY5" s="96">
        <f>'C завтраками| Bed and breakfast'!CY5</f>
        <v>46117</v>
      </c>
      <c r="CZ5" s="96">
        <f>'C завтраками| Bed and breakfast'!CZ5</f>
        <v>46118</v>
      </c>
      <c r="DA5" s="96">
        <f>'C завтраками| Bed and breakfast'!DA5</f>
        <v>46119</v>
      </c>
      <c r="DB5" s="96">
        <f>'C завтраками| Bed and breakfast'!DB5</f>
        <v>46120</v>
      </c>
      <c r="DC5" s="96">
        <f>'C завтраками| Bed and breakfast'!DC5</f>
        <v>46121</v>
      </c>
      <c r="DD5" s="96">
        <f>'C завтраками| Bed and breakfast'!DD5</f>
        <v>46122</v>
      </c>
      <c r="DE5" s="96">
        <f>'C завтраками| Bed and breakfast'!DE5</f>
        <v>46123</v>
      </c>
      <c r="DF5" s="96">
        <f>'C завтраками| Bed and breakfast'!DF5</f>
        <v>46124</v>
      </c>
      <c r="DG5" s="96">
        <f>'C завтраками| Bed and breakfast'!DG5</f>
        <v>46125</v>
      </c>
      <c r="DH5" s="96">
        <f>'C завтраками| Bed and breakfast'!DH5</f>
        <v>46126</v>
      </c>
      <c r="DI5" s="96">
        <f>'C завтраками| Bed and breakfast'!DI5</f>
        <v>46127</v>
      </c>
      <c r="DJ5" s="96">
        <f>'C завтраками| Bed and breakfast'!DJ5</f>
        <v>46128</v>
      </c>
      <c r="DK5" s="96">
        <f>'C завтраками| Bed and breakfast'!DK5</f>
        <v>46129</v>
      </c>
      <c r="DL5" s="96">
        <f>'C завтраками| Bed and breakfast'!DL5</f>
        <v>46130</v>
      </c>
      <c r="DM5" s="96">
        <f>'C завтраками| Bed and breakfast'!DM5</f>
        <v>46131</v>
      </c>
      <c r="DN5" s="96">
        <f>'C завтраками| Bed and breakfast'!DN5</f>
        <v>46132</v>
      </c>
      <c r="DO5" s="96">
        <f>'C завтраками| Bed and breakfast'!DO5</f>
        <v>46133</v>
      </c>
      <c r="DP5" s="96">
        <f>'C завтраками| Bed and breakfast'!DP5</f>
        <v>46134</v>
      </c>
      <c r="DQ5" s="96">
        <f>'C завтраками| Bed and breakfast'!DQ5</f>
        <v>46135</v>
      </c>
      <c r="DR5" s="96">
        <f>'C завтраками| Bed and breakfast'!DR5</f>
        <v>46136</v>
      </c>
      <c r="DS5" s="96">
        <f>'C завтраками| Bed and breakfast'!DS5</f>
        <v>46137</v>
      </c>
      <c r="DT5" s="96">
        <f>'C завтраками| Bed and breakfast'!DT5</f>
        <v>46138</v>
      </c>
      <c r="DU5" s="96">
        <f>'C завтраками| Bed and breakfast'!DU5</f>
        <v>46139</v>
      </c>
      <c r="DV5" s="96">
        <f>'C завтраками| Bed and breakfast'!DV5</f>
        <v>46140</v>
      </c>
      <c r="DW5" s="96">
        <f>'C завтраками| Bed and breakfast'!DW5</f>
        <v>46141</v>
      </c>
      <c r="DX5" s="96">
        <f>'C завтраками| Bed and breakfast'!DX5</f>
        <v>46142</v>
      </c>
    </row>
    <row r="6" spans="1:128" s="130" customFormat="1" ht="10.35" customHeight="1">
      <c r="A6" s="95" t="s">
        <v>4</v>
      </c>
    </row>
    <row r="7" spans="1:128" s="130" customFormat="1" ht="10.35" customHeight="1">
      <c r="A7" s="94">
        <v>1</v>
      </c>
      <c r="B7" s="95">
        <f>'C завтраками| Bed and breakfast'!B7</f>
        <v>17750</v>
      </c>
      <c r="C7" s="95">
        <f>'C завтраками| Bed and breakfast'!C7</f>
        <v>17750</v>
      </c>
      <c r="D7" s="95">
        <f>'C завтраками| Bed and breakfast'!D7</f>
        <v>19350</v>
      </c>
      <c r="E7" s="95">
        <f>'C завтраками| Bed and breakfast'!E7</f>
        <v>22850</v>
      </c>
      <c r="F7" s="95">
        <f>'C завтраками| Bed and breakfast'!F7</f>
        <v>56850</v>
      </c>
      <c r="G7" s="95">
        <f>'C завтраками| Bed and breakfast'!G7</f>
        <v>56850</v>
      </c>
      <c r="H7" s="95">
        <f>'C завтраками| Bed and breakfast'!H7</f>
        <v>56850</v>
      </c>
      <c r="I7" s="95">
        <f>'C завтраками| Bed and breakfast'!I7</f>
        <v>61850</v>
      </c>
      <c r="J7" s="95">
        <f>'C завтраками| Bed and breakfast'!J7</f>
        <v>61850</v>
      </c>
      <c r="K7" s="95">
        <f>'C завтраками| Bed and breakfast'!K7</f>
        <v>71850</v>
      </c>
      <c r="L7" s="95">
        <f>'C завтраками| Bed and breakfast'!L7</f>
        <v>71850</v>
      </c>
      <c r="M7" s="95">
        <f>'C завтраками| Bed and breakfast'!M7</f>
        <v>61850</v>
      </c>
      <c r="N7" s="95">
        <f>'C завтраками| Bed and breakfast'!N7</f>
        <v>56850</v>
      </c>
      <c r="O7" s="95">
        <f>'C завтраками| Bed and breakfast'!O7</f>
        <v>56850</v>
      </c>
      <c r="P7" s="95">
        <f>'C завтраками| Bed and breakfast'!P7</f>
        <v>35150</v>
      </c>
      <c r="Q7" s="95">
        <f>'C завтраками| Bed and breakfast'!Q7</f>
        <v>35150</v>
      </c>
      <c r="R7" s="95">
        <f>'C завтраками| Bed and breakfast'!R7</f>
        <v>24650</v>
      </c>
      <c r="S7" s="95">
        <f>'C завтраками| Bed and breakfast'!S7</f>
        <v>32150</v>
      </c>
      <c r="T7" s="95">
        <f>'C завтраками| Bed and breakfast'!T7</f>
        <v>32150</v>
      </c>
      <c r="U7" s="95">
        <f>'C завтраками| Bed and breakfast'!U7</f>
        <v>27150</v>
      </c>
      <c r="V7" s="95">
        <f>'C завтраками| Bed and breakfast'!V7</f>
        <v>27150</v>
      </c>
      <c r="W7" s="95">
        <f>'C завтраками| Bed and breakfast'!W7</f>
        <v>24650</v>
      </c>
      <c r="X7" s="95">
        <f>'C завтраками| Bed and breakfast'!X7</f>
        <v>24650</v>
      </c>
      <c r="Y7" s="95">
        <f>'C завтраками| Bed and breakfast'!Y7</f>
        <v>22650</v>
      </c>
      <c r="Z7" s="95">
        <f>'C завтраками| Bed and breakfast'!Z7</f>
        <v>22650</v>
      </c>
      <c r="AA7" s="95">
        <f>'C завтраками| Bed and breakfast'!AA7</f>
        <v>22650</v>
      </c>
      <c r="AB7" s="95">
        <f>'C завтраками| Bed and breakfast'!AB7</f>
        <v>22650</v>
      </c>
      <c r="AC7" s="95">
        <f>'C завтраками| Bed and breakfast'!AC7</f>
        <v>22650</v>
      </c>
      <c r="AD7" s="95">
        <f>'C завтраками| Bed and breakfast'!AD7</f>
        <v>22650</v>
      </c>
      <c r="AE7" s="95">
        <f>'C завтраками| Bed and breakfast'!AE7</f>
        <v>22650</v>
      </c>
      <c r="AF7" s="95">
        <f>'C завтраками| Bed and breakfast'!AF7</f>
        <v>24650</v>
      </c>
      <c r="AG7" s="95">
        <f>'C завтраками| Bed and breakfast'!AG7</f>
        <v>27150</v>
      </c>
      <c r="AH7" s="95">
        <f>'C завтраками| Bed and breakfast'!AH7</f>
        <v>27150</v>
      </c>
      <c r="AI7" s="95">
        <f>'C завтраками| Bed and breakfast'!AI7</f>
        <v>32150</v>
      </c>
      <c r="AJ7" s="95">
        <f>'C завтраками| Bed and breakfast'!AJ7</f>
        <v>32150</v>
      </c>
      <c r="AK7" s="95">
        <f>'C завтраками| Bed and breakfast'!AK7</f>
        <v>32150</v>
      </c>
      <c r="AL7" s="95">
        <f>'C завтраками| Bed and breakfast'!AL7</f>
        <v>32150</v>
      </c>
      <c r="AM7" s="95">
        <f>'C завтраками| Bed and breakfast'!AM7</f>
        <v>32150</v>
      </c>
      <c r="AN7" s="95">
        <f>'C завтраками| Bed and breakfast'!AN7</f>
        <v>29650</v>
      </c>
      <c r="AO7" s="95">
        <f>'C завтраками| Bed and breakfast'!AO7</f>
        <v>32150</v>
      </c>
      <c r="AP7" s="95">
        <f>'C завтраками| Bed and breakfast'!AP7</f>
        <v>32150</v>
      </c>
      <c r="AQ7" s="95">
        <f>'C завтраками| Bed and breakfast'!AQ7</f>
        <v>40650</v>
      </c>
      <c r="AR7" s="95">
        <f>'C завтраками| Bed and breakfast'!AR7</f>
        <v>40650</v>
      </c>
      <c r="AS7" s="95">
        <f>'C завтраками| Bed and breakfast'!AS7</f>
        <v>40650</v>
      </c>
      <c r="AT7" s="95">
        <f>'C завтраками| Bed and breakfast'!AT7</f>
        <v>37650</v>
      </c>
      <c r="AU7" s="95">
        <f>'C завтраками| Bed and breakfast'!AU7</f>
        <v>32150</v>
      </c>
      <c r="AV7" s="95">
        <f>'C завтраками| Bed and breakfast'!AV7</f>
        <v>34650</v>
      </c>
      <c r="AW7" s="95">
        <f>'C завтраками| Bed and breakfast'!AW7</f>
        <v>34650</v>
      </c>
      <c r="AX7" s="95">
        <f>'C завтраками| Bed and breakfast'!AX7</f>
        <v>34650</v>
      </c>
      <c r="AY7" s="95">
        <f>'C завтраками| Bed and breakfast'!AY7</f>
        <v>25650</v>
      </c>
      <c r="AZ7" s="95">
        <f>'C завтраками| Bed and breakfast'!AZ7</f>
        <v>32150</v>
      </c>
      <c r="BA7" s="95">
        <f>'C завтраками| Bed and breakfast'!BA7</f>
        <v>32150</v>
      </c>
      <c r="BB7" s="95">
        <f>'C завтраками| Bed and breakfast'!BB7</f>
        <v>37650</v>
      </c>
      <c r="BC7" s="95">
        <f>'C завтраками| Bed and breakfast'!BC7</f>
        <v>40650</v>
      </c>
      <c r="BD7" s="95">
        <f>'C завтраками| Bed and breakfast'!BD7</f>
        <v>40650</v>
      </c>
      <c r="BE7" s="95">
        <f>'C завтраками| Bed and breakfast'!BE7</f>
        <v>40650</v>
      </c>
      <c r="BF7" s="95">
        <f>'C завтраками| Bed and breakfast'!BF7</f>
        <v>47650</v>
      </c>
      <c r="BG7" s="95">
        <f>'C завтраками| Bed and breakfast'!BG7</f>
        <v>47650</v>
      </c>
      <c r="BH7" s="95">
        <f>'C завтраками| Bed and breakfast'!BH7</f>
        <v>51150</v>
      </c>
      <c r="BI7" s="95">
        <f>'C завтраками| Bed and breakfast'!BI7</f>
        <v>51150</v>
      </c>
      <c r="BJ7" s="95">
        <f>'C завтраками| Bed and breakfast'!BJ7</f>
        <v>59150</v>
      </c>
      <c r="BK7" s="95">
        <f>'C завтраками| Bed and breakfast'!BK7</f>
        <v>59150</v>
      </c>
      <c r="BL7" s="95">
        <f>'C завтраками| Bed and breakfast'!BL7</f>
        <v>59150</v>
      </c>
      <c r="BM7" s="95">
        <f>'C завтраками| Bed and breakfast'!BM7</f>
        <v>55150</v>
      </c>
      <c r="BN7" s="95">
        <f>'C завтраками| Bed and breakfast'!BN7</f>
        <v>51150</v>
      </c>
      <c r="BO7" s="95">
        <f>'C завтраками| Bed and breakfast'!BO7</f>
        <v>44150</v>
      </c>
      <c r="BP7" s="95">
        <f>'C завтраками| Bed and breakfast'!BP7</f>
        <v>44150</v>
      </c>
      <c r="BQ7" s="95">
        <f>'C завтраками| Bed and breakfast'!BQ7</f>
        <v>40650</v>
      </c>
      <c r="BR7" s="95">
        <f>'C завтраками| Bed and breakfast'!BR7</f>
        <v>32150</v>
      </c>
      <c r="BS7" s="95">
        <f>'C завтраками| Bed and breakfast'!BS7</f>
        <v>32150</v>
      </c>
      <c r="BT7" s="95">
        <f>'C завтраками| Bed and breakfast'!BT7</f>
        <v>29650</v>
      </c>
      <c r="BU7" s="95">
        <f>'C завтраками| Bed and breakfast'!BU7</f>
        <v>25650</v>
      </c>
      <c r="BV7" s="95">
        <f>'C завтраками| Bed and breakfast'!BV7</f>
        <v>25650</v>
      </c>
      <c r="BW7" s="95">
        <f>'C завтраками| Bed and breakfast'!BW7</f>
        <v>25650</v>
      </c>
      <c r="BX7" s="95">
        <f>'C завтраками| Bed and breakfast'!BX7</f>
        <v>20650</v>
      </c>
      <c r="BY7" s="95">
        <f>'C завтраками| Bed and breakfast'!BY7</f>
        <v>20650</v>
      </c>
      <c r="BZ7" s="95">
        <f>'C завтраками| Bed and breakfast'!BZ7</f>
        <v>20650</v>
      </c>
      <c r="CA7" s="95">
        <f>'C завтраками| Bed and breakfast'!CA7</f>
        <v>20650</v>
      </c>
      <c r="CB7" s="95">
        <f>'C завтраками| Bed and breakfast'!CB7</f>
        <v>20650</v>
      </c>
      <c r="CC7" s="95">
        <f>'C завтраками| Bed and breakfast'!CC7</f>
        <v>20650</v>
      </c>
      <c r="CD7" s="95">
        <f>'C завтраками| Bed and breakfast'!CD7</f>
        <v>20650</v>
      </c>
      <c r="CE7" s="95">
        <f>'C завтраками| Bed and breakfast'!CE7</f>
        <v>20650</v>
      </c>
      <c r="CF7" s="95">
        <f>'C завтраками| Bed and breakfast'!CF7</f>
        <v>20650</v>
      </c>
      <c r="CG7" s="95">
        <f>'C завтраками| Bed and breakfast'!CG7</f>
        <v>20650</v>
      </c>
      <c r="CH7" s="95">
        <f>'C завтраками| Bed and breakfast'!CH7</f>
        <v>20650</v>
      </c>
      <c r="CI7" s="95">
        <f>'C завтраками| Bed and breakfast'!CI7</f>
        <v>20650</v>
      </c>
      <c r="CJ7" s="95">
        <f>'C завтраками| Bed and breakfast'!CJ7</f>
        <v>20650</v>
      </c>
      <c r="CK7" s="95">
        <f>'C завтраками| Bed and breakfast'!CK7</f>
        <v>20650</v>
      </c>
      <c r="CL7" s="95">
        <f>'C завтраками| Bed and breakfast'!CL7</f>
        <v>20650</v>
      </c>
      <c r="CM7" s="95">
        <f>'C завтраками| Bed and breakfast'!CM7</f>
        <v>20650</v>
      </c>
      <c r="CN7" s="95">
        <f>'C завтраками| Bed and breakfast'!CN7</f>
        <v>20650</v>
      </c>
      <c r="CO7" s="95">
        <f>'C завтраками| Bed and breakfast'!CO7</f>
        <v>20650</v>
      </c>
      <c r="CP7" s="95">
        <f>'C завтраками| Bed and breakfast'!CP7</f>
        <v>20650</v>
      </c>
      <c r="CQ7" s="95">
        <f>'C завтраками| Bed and breakfast'!CQ7</f>
        <v>20650</v>
      </c>
      <c r="CR7" s="95">
        <f>'C завтраками| Bed and breakfast'!CR7</f>
        <v>20650</v>
      </c>
      <c r="CS7" s="95">
        <f>'C завтраками| Bed and breakfast'!CS7</f>
        <v>20650</v>
      </c>
      <c r="CT7" s="95">
        <f>'C завтраками| Bed and breakfast'!CT7</f>
        <v>20650</v>
      </c>
      <c r="CU7" s="95">
        <f>'C завтраками| Bed and breakfast'!CU7</f>
        <v>13100</v>
      </c>
      <c r="CV7" s="95">
        <f>'C завтраками| Bed and breakfast'!CV7</f>
        <v>13100</v>
      </c>
      <c r="CW7" s="95">
        <f>'C завтраками| Bed and breakfast'!CW7</f>
        <v>13800</v>
      </c>
      <c r="CX7" s="95">
        <f>'C завтраками| Bed and breakfast'!CX7</f>
        <v>13800</v>
      </c>
      <c r="CY7" s="95">
        <f>'C завтраками| Bed and breakfast'!CY7</f>
        <v>13100</v>
      </c>
      <c r="CZ7" s="95">
        <f>'C завтраками| Bed and breakfast'!CZ7</f>
        <v>13100</v>
      </c>
      <c r="DA7" s="95">
        <f>'C завтраками| Bed and breakfast'!DA7</f>
        <v>13100</v>
      </c>
      <c r="DB7" s="95">
        <f>'C завтраками| Bed and breakfast'!DB7</f>
        <v>13100</v>
      </c>
      <c r="DC7" s="95">
        <f>'C завтраками| Bed and breakfast'!DC7</f>
        <v>13100</v>
      </c>
      <c r="DD7" s="95">
        <f>'C завтраками| Bed and breakfast'!DD7</f>
        <v>13800</v>
      </c>
      <c r="DE7" s="95">
        <f>'C завтраками| Bed and breakfast'!DE7</f>
        <v>13800</v>
      </c>
      <c r="DF7" s="95">
        <f>'C завтраками| Bed and breakfast'!DF7</f>
        <v>13100</v>
      </c>
      <c r="DG7" s="95">
        <f>'C завтраками| Bed and breakfast'!DG7</f>
        <v>13100</v>
      </c>
      <c r="DH7" s="95">
        <f>'C завтраками| Bed and breakfast'!DH7</f>
        <v>13100</v>
      </c>
      <c r="DI7" s="95">
        <f>'C завтраками| Bed and breakfast'!DI7</f>
        <v>11400</v>
      </c>
      <c r="DJ7" s="95">
        <f>'C завтраками| Bed and breakfast'!DJ7</f>
        <v>11400</v>
      </c>
      <c r="DK7" s="95">
        <f>'C завтраками| Bed and breakfast'!DK7</f>
        <v>11900</v>
      </c>
      <c r="DL7" s="95">
        <f>'C завтраками| Bed and breakfast'!DL7</f>
        <v>11900</v>
      </c>
      <c r="DM7" s="95">
        <f>'C завтраками| Bed and breakfast'!DM7</f>
        <v>11400</v>
      </c>
      <c r="DN7" s="95">
        <f>'C завтраками| Bed and breakfast'!DN7</f>
        <v>11400</v>
      </c>
      <c r="DO7" s="95">
        <f>'C завтраками| Bed and breakfast'!DO7</f>
        <v>11400</v>
      </c>
      <c r="DP7" s="95">
        <f>'C завтраками| Bed and breakfast'!DP7</f>
        <v>11400</v>
      </c>
      <c r="DQ7" s="95">
        <f>'C завтраками| Bed and breakfast'!DQ7</f>
        <v>11400</v>
      </c>
      <c r="DR7" s="95">
        <f>'C завтраками| Bed and breakfast'!DR7</f>
        <v>11900</v>
      </c>
      <c r="DS7" s="95">
        <f>'C завтраками| Bed and breakfast'!DS7</f>
        <v>11900</v>
      </c>
      <c r="DT7" s="95">
        <f>'C завтраками| Bed and breakfast'!DT7</f>
        <v>11400</v>
      </c>
      <c r="DU7" s="95">
        <f>'C завтраками| Bed and breakfast'!DU7</f>
        <v>11400</v>
      </c>
      <c r="DV7" s="95">
        <f>'C завтраками| Bed and breakfast'!DV7</f>
        <v>11400</v>
      </c>
      <c r="DW7" s="95">
        <f>'C завтраками| Bed and breakfast'!DW7</f>
        <v>11400</v>
      </c>
      <c r="DX7" s="95">
        <f>'C завтраками| Bed and breakfast'!DX7</f>
        <v>13100</v>
      </c>
    </row>
    <row r="8" spans="1:128" s="130" customFormat="1" ht="10.35" customHeight="1">
      <c r="A8" s="94">
        <v>2</v>
      </c>
      <c r="B8" s="95">
        <f>'C завтраками| Bed and breakfast'!B8</f>
        <v>20000</v>
      </c>
      <c r="C8" s="95">
        <f>'C завтраками| Bed and breakfast'!C8</f>
        <v>20000</v>
      </c>
      <c r="D8" s="95">
        <f>'C завтраками| Bed and breakfast'!D8</f>
        <v>21600</v>
      </c>
      <c r="E8" s="95">
        <f>'C завтраками| Bed and breakfast'!E8</f>
        <v>25700</v>
      </c>
      <c r="F8" s="95">
        <f>'C завтраками| Bed and breakfast'!F8</f>
        <v>59700</v>
      </c>
      <c r="G8" s="95">
        <f>'C завтраками| Bed and breakfast'!G8</f>
        <v>59700</v>
      </c>
      <c r="H8" s="95">
        <f>'C завтраками| Bed and breakfast'!H8</f>
        <v>59700</v>
      </c>
      <c r="I8" s="95">
        <f>'C завтраками| Bed and breakfast'!I8</f>
        <v>64700</v>
      </c>
      <c r="J8" s="95">
        <f>'C завтраками| Bed and breakfast'!J8</f>
        <v>64700</v>
      </c>
      <c r="K8" s="95">
        <f>'C завтраками| Bed and breakfast'!K8</f>
        <v>74700</v>
      </c>
      <c r="L8" s="95">
        <f>'C завтраками| Bed and breakfast'!L8</f>
        <v>74700</v>
      </c>
      <c r="M8" s="95">
        <f>'C завтраками| Bed and breakfast'!M8</f>
        <v>64700</v>
      </c>
      <c r="N8" s="95">
        <f>'C завтраками| Bed and breakfast'!N8</f>
        <v>59700</v>
      </c>
      <c r="O8" s="95">
        <f>'C завтраками| Bed and breakfast'!O8</f>
        <v>59700</v>
      </c>
      <c r="P8" s="95">
        <f>'C завтраками| Bed and breakfast'!P8</f>
        <v>37800</v>
      </c>
      <c r="Q8" s="95">
        <f>'C завтраками| Bed and breakfast'!Q8</f>
        <v>37800</v>
      </c>
      <c r="R8" s="95">
        <f>'C завтраками| Bed and breakfast'!R8</f>
        <v>27300</v>
      </c>
      <c r="S8" s="95">
        <f>'C завтраками| Bed and breakfast'!S8</f>
        <v>34800</v>
      </c>
      <c r="T8" s="95">
        <f>'C завтраками| Bed and breakfast'!T8</f>
        <v>34800</v>
      </c>
      <c r="U8" s="95">
        <f>'C завтраками| Bed and breakfast'!U8</f>
        <v>29800</v>
      </c>
      <c r="V8" s="95">
        <f>'C завтраками| Bed and breakfast'!V8</f>
        <v>29800</v>
      </c>
      <c r="W8" s="95">
        <f>'C завтраками| Bed and breakfast'!W8</f>
        <v>27300</v>
      </c>
      <c r="X8" s="95">
        <f>'C завтраками| Bed and breakfast'!X8</f>
        <v>27300</v>
      </c>
      <c r="Y8" s="95">
        <f>'C завтраками| Bed and breakfast'!Y8</f>
        <v>25300</v>
      </c>
      <c r="Z8" s="95">
        <f>'C завтраками| Bed and breakfast'!Z8</f>
        <v>25300</v>
      </c>
      <c r="AA8" s="95">
        <f>'C завтраками| Bed and breakfast'!AA8</f>
        <v>25300</v>
      </c>
      <c r="AB8" s="95">
        <f>'C завтраками| Bed and breakfast'!AB8</f>
        <v>25300</v>
      </c>
      <c r="AC8" s="95">
        <f>'C завтраками| Bed and breakfast'!AC8</f>
        <v>25300</v>
      </c>
      <c r="AD8" s="95">
        <f>'C завтраками| Bed and breakfast'!AD8</f>
        <v>25300</v>
      </c>
      <c r="AE8" s="95">
        <f>'C завтраками| Bed and breakfast'!AE8</f>
        <v>25300</v>
      </c>
      <c r="AF8" s="95">
        <f>'C завтраками| Bed and breakfast'!AF8</f>
        <v>27300</v>
      </c>
      <c r="AG8" s="95">
        <f>'C завтраками| Bed and breakfast'!AG8</f>
        <v>29800</v>
      </c>
      <c r="AH8" s="95">
        <f>'C завтраками| Bed and breakfast'!AH8</f>
        <v>29800</v>
      </c>
      <c r="AI8" s="95">
        <f>'C завтраками| Bed and breakfast'!AI8</f>
        <v>34800</v>
      </c>
      <c r="AJ8" s="95">
        <f>'C завтраками| Bed and breakfast'!AJ8</f>
        <v>34800</v>
      </c>
      <c r="AK8" s="95">
        <f>'C завтраками| Bed and breakfast'!AK8</f>
        <v>34800</v>
      </c>
      <c r="AL8" s="95">
        <f>'C завтраками| Bed and breakfast'!AL8</f>
        <v>34800</v>
      </c>
      <c r="AM8" s="95">
        <f>'C завтраками| Bed and breakfast'!AM8</f>
        <v>34800</v>
      </c>
      <c r="AN8" s="95">
        <f>'C завтраками| Bed and breakfast'!AN8</f>
        <v>32300</v>
      </c>
      <c r="AO8" s="95">
        <f>'C завтраками| Bed and breakfast'!AO8</f>
        <v>34800</v>
      </c>
      <c r="AP8" s="95">
        <f>'C завтраками| Bed and breakfast'!AP8</f>
        <v>34800</v>
      </c>
      <c r="AQ8" s="95">
        <f>'C завтраками| Bed and breakfast'!AQ8</f>
        <v>43300</v>
      </c>
      <c r="AR8" s="95">
        <f>'C завтраками| Bed and breakfast'!AR8</f>
        <v>43300</v>
      </c>
      <c r="AS8" s="95">
        <f>'C завтраками| Bed and breakfast'!AS8</f>
        <v>43300</v>
      </c>
      <c r="AT8" s="95">
        <f>'C завтраками| Bed and breakfast'!AT8</f>
        <v>40300</v>
      </c>
      <c r="AU8" s="95">
        <f>'C завтраками| Bed and breakfast'!AU8</f>
        <v>34800</v>
      </c>
      <c r="AV8" s="95">
        <f>'C завтраками| Bed and breakfast'!AV8</f>
        <v>37300</v>
      </c>
      <c r="AW8" s="95">
        <f>'C завтраками| Bed and breakfast'!AW8</f>
        <v>37300</v>
      </c>
      <c r="AX8" s="95">
        <f>'C завтраками| Bed and breakfast'!AX8</f>
        <v>37300</v>
      </c>
      <c r="AY8" s="95">
        <f>'C завтраками| Bed and breakfast'!AY8</f>
        <v>28300</v>
      </c>
      <c r="AZ8" s="95">
        <f>'C завтраками| Bed and breakfast'!AZ8</f>
        <v>34800</v>
      </c>
      <c r="BA8" s="95">
        <f>'C завтраками| Bed and breakfast'!BA8</f>
        <v>34800</v>
      </c>
      <c r="BB8" s="95">
        <f>'C завтраками| Bed and breakfast'!BB8</f>
        <v>40300</v>
      </c>
      <c r="BC8" s="95">
        <f>'C завтраками| Bed and breakfast'!BC8</f>
        <v>43300</v>
      </c>
      <c r="BD8" s="95">
        <f>'C завтраками| Bed and breakfast'!BD8</f>
        <v>43300</v>
      </c>
      <c r="BE8" s="95">
        <f>'C завтраками| Bed and breakfast'!BE8</f>
        <v>43300</v>
      </c>
      <c r="BF8" s="95">
        <f>'C завтраками| Bed and breakfast'!BF8</f>
        <v>50300</v>
      </c>
      <c r="BG8" s="95">
        <f>'C завтраками| Bed and breakfast'!BG8</f>
        <v>50300</v>
      </c>
      <c r="BH8" s="95">
        <f>'C завтраками| Bed and breakfast'!BH8</f>
        <v>53800</v>
      </c>
      <c r="BI8" s="95">
        <f>'C завтраками| Bed and breakfast'!BI8</f>
        <v>53800</v>
      </c>
      <c r="BJ8" s="95">
        <f>'C завтраками| Bed and breakfast'!BJ8</f>
        <v>61800</v>
      </c>
      <c r="BK8" s="95">
        <f>'C завтраками| Bed and breakfast'!BK8</f>
        <v>61800</v>
      </c>
      <c r="BL8" s="95">
        <f>'C завтраками| Bed and breakfast'!BL8</f>
        <v>61800</v>
      </c>
      <c r="BM8" s="95">
        <f>'C завтраками| Bed and breakfast'!BM8</f>
        <v>57800</v>
      </c>
      <c r="BN8" s="95">
        <f>'C завтраками| Bed and breakfast'!BN8</f>
        <v>53800</v>
      </c>
      <c r="BO8" s="95">
        <f>'C завтраками| Bed and breakfast'!BO8</f>
        <v>46800</v>
      </c>
      <c r="BP8" s="95">
        <f>'C завтраками| Bed and breakfast'!BP8</f>
        <v>46800</v>
      </c>
      <c r="BQ8" s="95">
        <f>'C завтраками| Bed and breakfast'!BQ8</f>
        <v>43300</v>
      </c>
      <c r="BR8" s="95">
        <f>'C завтраками| Bed and breakfast'!BR8</f>
        <v>34800</v>
      </c>
      <c r="BS8" s="95">
        <f>'C завтраками| Bed and breakfast'!BS8</f>
        <v>34800</v>
      </c>
      <c r="BT8" s="95">
        <f>'C завтраками| Bed and breakfast'!BT8</f>
        <v>32300</v>
      </c>
      <c r="BU8" s="95">
        <f>'C завтраками| Bed and breakfast'!BU8</f>
        <v>28300</v>
      </c>
      <c r="BV8" s="95">
        <f>'C завтраками| Bed and breakfast'!BV8</f>
        <v>28300</v>
      </c>
      <c r="BW8" s="95">
        <f>'C завтраками| Bed and breakfast'!BW8</f>
        <v>28300</v>
      </c>
      <c r="BX8" s="95">
        <f>'C завтраками| Bed and breakfast'!BX8</f>
        <v>23300</v>
      </c>
      <c r="BY8" s="95">
        <f>'C завтраками| Bed and breakfast'!BY8</f>
        <v>23300</v>
      </c>
      <c r="BZ8" s="95">
        <f>'C завтраками| Bed and breakfast'!BZ8</f>
        <v>23300</v>
      </c>
      <c r="CA8" s="95">
        <f>'C завтраками| Bed and breakfast'!CA8</f>
        <v>23300</v>
      </c>
      <c r="CB8" s="95">
        <f>'C завтраками| Bed and breakfast'!CB8</f>
        <v>23300</v>
      </c>
      <c r="CC8" s="95">
        <f>'C завтраками| Bed and breakfast'!CC8</f>
        <v>23300</v>
      </c>
      <c r="CD8" s="95">
        <f>'C завтраками| Bed and breakfast'!CD8</f>
        <v>23300</v>
      </c>
      <c r="CE8" s="95">
        <f>'C завтраками| Bed and breakfast'!CE8</f>
        <v>23300</v>
      </c>
      <c r="CF8" s="95">
        <f>'C завтраками| Bed and breakfast'!CF8</f>
        <v>23300</v>
      </c>
      <c r="CG8" s="95">
        <f>'C завтраками| Bed and breakfast'!CG8</f>
        <v>23300</v>
      </c>
      <c r="CH8" s="95">
        <f>'C завтраками| Bed and breakfast'!CH8</f>
        <v>23300</v>
      </c>
      <c r="CI8" s="95">
        <f>'C завтраками| Bed and breakfast'!CI8</f>
        <v>23300</v>
      </c>
      <c r="CJ8" s="95">
        <f>'C завтраками| Bed and breakfast'!CJ8</f>
        <v>23300</v>
      </c>
      <c r="CK8" s="95">
        <f>'C завтраками| Bed and breakfast'!CK8</f>
        <v>23300</v>
      </c>
      <c r="CL8" s="95">
        <f>'C завтраками| Bed and breakfast'!CL8</f>
        <v>23300</v>
      </c>
      <c r="CM8" s="95">
        <f>'C завтраками| Bed and breakfast'!CM8</f>
        <v>23300</v>
      </c>
      <c r="CN8" s="95">
        <f>'C завтраками| Bed and breakfast'!CN8</f>
        <v>23300</v>
      </c>
      <c r="CO8" s="95">
        <f>'C завтраками| Bed and breakfast'!CO8</f>
        <v>23300</v>
      </c>
      <c r="CP8" s="95">
        <f>'C завтраками| Bed and breakfast'!CP8</f>
        <v>23300</v>
      </c>
      <c r="CQ8" s="95">
        <f>'C завтраками| Bed and breakfast'!CQ8</f>
        <v>23300</v>
      </c>
      <c r="CR8" s="95">
        <f>'C завтраками| Bed and breakfast'!CR8</f>
        <v>23300</v>
      </c>
      <c r="CS8" s="95">
        <f>'C завтраками| Bed and breakfast'!CS8</f>
        <v>23300</v>
      </c>
      <c r="CT8" s="95">
        <f>'C завтраками| Bed and breakfast'!CT8</f>
        <v>23300</v>
      </c>
      <c r="CU8" s="95">
        <f>'C завтраками| Bed and breakfast'!CU8</f>
        <v>15300</v>
      </c>
      <c r="CV8" s="95">
        <f>'C завтраками| Bed and breakfast'!CV8</f>
        <v>15300</v>
      </c>
      <c r="CW8" s="95">
        <f>'C завтраками| Bed and breakfast'!CW8</f>
        <v>16000</v>
      </c>
      <c r="CX8" s="95">
        <f>'C завтраками| Bed and breakfast'!CX8</f>
        <v>16000</v>
      </c>
      <c r="CY8" s="95">
        <f>'C завтраками| Bed and breakfast'!CY8</f>
        <v>15300</v>
      </c>
      <c r="CZ8" s="95">
        <f>'C завтраками| Bed and breakfast'!CZ8</f>
        <v>15300</v>
      </c>
      <c r="DA8" s="95">
        <f>'C завтраками| Bed and breakfast'!DA8</f>
        <v>15300</v>
      </c>
      <c r="DB8" s="95">
        <f>'C завтраками| Bed and breakfast'!DB8</f>
        <v>15300</v>
      </c>
      <c r="DC8" s="95">
        <f>'C завтраками| Bed and breakfast'!DC8</f>
        <v>15300</v>
      </c>
      <c r="DD8" s="95">
        <f>'C завтраками| Bed and breakfast'!DD8</f>
        <v>16000</v>
      </c>
      <c r="DE8" s="95">
        <f>'C завтраками| Bed and breakfast'!DE8</f>
        <v>16000</v>
      </c>
      <c r="DF8" s="95">
        <f>'C завтраками| Bed and breakfast'!DF8</f>
        <v>15300</v>
      </c>
      <c r="DG8" s="95">
        <f>'C завтраками| Bed and breakfast'!DG8</f>
        <v>15300</v>
      </c>
      <c r="DH8" s="95">
        <f>'C завтраками| Bed and breakfast'!DH8</f>
        <v>15300</v>
      </c>
      <c r="DI8" s="95">
        <f>'C завтраками| Bed and breakfast'!DI8</f>
        <v>13600</v>
      </c>
      <c r="DJ8" s="95">
        <f>'C завтраками| Bed and breakfast'!DJ8</f>
        <v>13600</v>
      </c>
      <c r="DK8" s="95">
        <f>'C завтраками| Bed and breakfast'!DK8</f>
        <v>14100</v>
      </c>
      <c r="DL8" s="95">
        <f>'C завтраками| Bed and breakfast'!DL8</f>
        <v>14100</v>
      </c>
      <c r="DM8" s="95">
        <f>'C завтраками| Bed and breakfast'!DM8</f>
        <v>13600</v>
      </c>
      <c r="DN8" s="95">
        <f>'C завтраками| Bed and breakfast'!DN8</f>
        <v>13600</v>
      </c>
      <c r="DO8" s="95">
        <f>'C завтраками| Bed and breakfast'!DO8</f>
        <v>13600</v>
      </c>
      <c r="DP8" s="95">
        <f>'C завтраками| Bed and breakfast'!DP8</f>
        <v>13600</v>
      </c>
      <c r="DQ8" s="95">
        <f>'C завтраками| Bed and breakfast'!DQ8</f>
        <v>13600</v>
      </c>
      <c r="DR8" s="95">
        <f>'C завтраками| Bed and breakfast'!DR8</f>
        <v>14100</v>
      </c>
      <c r="DS8" s="95">
        <f>'C завтраками| Bed and breakfast'!DS8</f>
        <v>14100</v>
      </c>
      <c r="DT8" s="95">
        <f>'C завтраками| Bed and breakfast'!DT8</f>
        <v>13600</v>
      </c>
      <c r="DU8" s="95">
        <f>'C завтраками| Bed and breakfast'!DU8</f>
        <v>13600</v>
      </c>
      <c r="DV8" s="95">
        <f>'C завтраками| Bed and breakfast'!DV8</f>
        <v>13600</v>
      </c>
      <c r="DW8" s="95">
        <f>'C завтраками| Bed and breakfast'!DW8</f>
        <v>13600</v>
      </c>
      <c r="DX8" s="95">
        <f>'C завтраками| Bed and breakfast'!DX8</f>
        <v>15300</v>
      </c>
    </row>
    <row r="9" spans="1:128" s="130" customFormat="1" ht="10.35" customHeight="1">
      <c r="A9" s="95" t="s">
        <v>5</v>
      </c>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row>
    <row r="10" spans="1:128" s="130" customFormat="1" ht="10.35" customHeight="1">
      <c r="A10" s="94">
        <v>1</v>
      </c>
      <c r="B10" s="95">
        <f>'C завтраками| Bed and breakfast'!B10</f>
        <v>18750</v>
      </c>
      <c r="C10" s="95">
        <f>'C завтраками| Bed and breakfast'!C10</f>
        <v>18750</v>
      </c>
      <c r="D10" s="95">
        <f>'C завтраками| Bed and breakfast'!D10</f>
        <v>20350</v>
      </c>
      <c r="E10" s="95">
        <f>'C завтраками| Bed and breakfast'!E10</f>
        <v>23850</v>
      </c>
      <c r="F10" s="95">
        <f>'C завтраками| Bed and breakfast'!F10</f>
        <v>57850</v>
      </c>
      <c r="G10" s="95">
        <f>'C завтраками| Bed and breakfast'!G10</f>
        <v>57850</v>
      </c>
      <c r="H10" s="95">
        <f>'C завтраками| Bed and breakfast'!H10</f>
        <v>57850</v>
      </c>
      <c r="I10" s="95">
        <f>'C завтраками| Bed and breakfast'!I10</f>
        <v>62850</v>
      </c>
      <c r="J10" s="95">
        <f>'C завтраками| Bed and breakfast'!J10</f>
        <v>62850</v>
      </c>
      <c r="K10" s="95">
        <f>'C завтраками| Bed and breakfast'!K10</f>
        <v>72850</v>
      </c>
      <c r="L10" s="95">
        <f>'C завтраками| Bed and breakfast'!L10</f>
        <v>72850</v>
      </c>
      <c r="M10" s="95">
        <f>'C завтраками| Bed and breakfast'!M10</f>
        <v>62850</v>
      </c>
      <c r="N10" s="95">
        <f>'C завтраками| Bed and breakfast'!N10</f>
        <v>57850</v>
      </c>
      <c r="O10" s="95">
        <f>'C завтраками| Bed and breakfast'!O10</f>
        <v>57850</v>
      </c>
      <c r="P10" s="95">
        <f>'C завтраками| Bed and breakfast'!P10</f>
        <v>36150</v>
      </c>
      <c r="Q10" s="95">
        <f>'C завтраками| Bed and breakfast'!Q10</f>
        <v>36150</v>
      </c>
      <c r="R10" s="95">
        <f>'C завтраками| Bed and breakfast'!R10</f>
        <v>25650</v>
      </c>
      <c r="S10" s="95">
        <f>'C завтраками| Bed and breakfast'!S10</f>
        <v>33150</v>
      </c>
      <c r="T10" s="95">
        <f>'C завтраками| Bed and breakfast'!T10</f>
        <v>33150</v>
      </c>
      <c r="U10" s="95">
        <f>'C завтраками| Bed and breakfast'!U10</f>
        <v>28150</v>
      </c>
      <c r="V10" s="95">
        <f>'C завтраками| Bed and breakfast'!V10</f>
        <v>28150</v>
      </c>
      <c r="W10" s="95">
        <f>'C завтраками| Bed and breakfast'!W10</f>
        <v>25650</v>
      </c>
      <c r="X10" s="95">
        <f>'C завтраками| Bed and breakfast'!X10</f>
        <v>25650</v>
      </c>
      <c r="Y10" s="95">
        <f>'C завтраками| Bed and breakfast'!Y10</f>
        <v>23650</v>
      </c>
      <c r="Z10" s="95">
        <f>'C завтраками| Bed and breakfast'!Z10</f>
        <v>23650</v>
      </c>
      <c r="AA10" s="95">
        <f>'C завтраками| Bed and breakfast'!AA10</f>
        <v>23650</v>
      </c>
      <c r="AB10" s="95">
        <f>'C завтраками| Bed and breakfast'!AB10</f>
        <v>23650</v>
      </c>
      <c r="AC10" s="95">
        <f>'C завтраками| Bed and breakfast'!AC10</f>
        <v>23650</v>
      </c>
      <c r="AD10" s="95">
        <f>'C завтраками| Bed and breakfast'!AD10</f>
        <v>23650</v>
      </c>
      <c r="AE10" s="95">
        <f>'C завтраками| Bed and breakfast'!AE10</f>
        <v>23650</v>
      </c>
      <c r="AF10" s="95">
        <f>'C завтраками| Bed and breakfast'!AF10</f>
        <v>25650</v>
      </c>
      <c r="AG10" s="95">
        <f>'C завтраками| Bed and breakfast'!AG10</f>
        <v>28150</v>
      </c>
      <c r="AH10" s="95">
        <f>'C завтраками| Bed and breakfast'!AH10</f>
        <v>28150</v>
      </c>
      <c r="AI10" s="95">
        <f>'C завтраками| Bed and breakfast'!AI10</f>
        <v>33150</v>
      </c>
      <c r="AJ10" s="95">
        <f>'C завтраками| Bed and breakfast'!AJ10</f>
        <v>33150</v>
      </c>
      <c r="AK10" s="95">
        <f>'C завтраками| Bed and breakfast'!AK10</f>
        <v>33150</v>
      </c>
      <c r="AL10" s="95">
        <f>'C завтраками| Bed and breakfast'!AL10</f>
        <v>33150</v>
      </c>
      <c r="AM10" s="95">
        <f>'C завтраками| Bed and breakfast'!AM10</f>
        <v>33150</v>
      </c>
      <c r="AN10" s="95">
        <f>'C завтраками| Bed and breakfast'!AN10</f>
        <v>30650</v>
      </c>
      <c r="AO10" s="95">
        <f>'C завтраками| Bed and breakfast'!AO10</f>
        <v>33150</v>
      </c>
      <c r="AP10" s="95">
        <f>'C завтраками| Bed and breakfast'!AP10</f>
        <v>33150</v>
      </c>
      <c r="AQ10" s="95">
        <f>'C завтраками| Bed and breakfast'!AQ10</f>
        <v>41650</v>
      </c>
      <c r="AR10" s="95">
        <f>'C завтраками| Bed and breakfast'!AR10</f>
        <v>41650</v>
      </c>
      <c r="AS10" s="95">
        <f>'C завтраками| Bed and breakfast'!AS10</f>
        <v>41650</v>
      </c>
      <c r="AT10" s="95">
        <f>'C завтраками| Bed and breakfast'!AT10</f>
        <v>38650</v>
      </c>
      <c r="AU10" s="95">
        <f>'C завтраками| Bed and breakfast'!AU10</f>
        <v>33150</v>
      </c>
      <c r="AV10" s="95">
        <f>'C завтраками| Bed and breakfast'!AV10</f>
        <v>35650</v>
      </c>
      <c r="AW10" s="95">
        <f>'C завтраками| Bed and breakfast'!AW10</f>
        <v>35650</v>
      </c>
      <c r="AX10" s="95">
        <f>'C завтраками| Bed and breakfast'!AX10</f>
        <v>35650</v>
      </c>
      <c r="AY10" s="95">
        <f>'C завтраками| Bed and breakfast'!AY10</f>
        <v>26650</v>
      </c>
      <c r="AZ10" s="95">
        <f>'C завтраками| Bed and breakfast'!AZ10</f>
        <v>33150</v>
      </c>
      <c r="BA10" s="95">
        <f>'C завтраками| Bed and breakfast'!BA10</f>
        <v>33150</v>
      </c>
      <c r="BB10" s="95">
        <f>'C завтраками| Bed and breakfast'!BB10</f>
        <v>38650</v>
      </c>
      <c r="BC10" s="95">
        <f>'C завтраками| Bed and breakfast'!BC10</f>
        <v>41650</v>
      </c>
      <c r="BD10" s="95">
        <f>'C завтраками| Bed and breakfast'!BD10</f>
        <v>41650</v>
      </c>
      <c r="BE10" s="95">
        <f>'C завтраками| Bed and breakfast'!BE10</f>
        <v>41650</v>
      </c>
      <c r="BF10" s="95">
        <f>'C завтраками| Bed and breakfast'!BF10</f>
        <v>48650</v>
      </c>
      <c r="BG10" s="95">
        <f>'C завтраками| Bed and breakfast'!BG10</f>
        <v>48650</v>
      </c>
      <c r="BH10" s="95">
        <f>'C завтраками| Bed and breakfast'!BH10</f>
        <v>52150</v>
      </c>
      <c r="BI10" s="95">
        <f>'C завтраками| Bed and breakfast'!BI10</f>
        <v>52150</v>
      </c>
      <c r="BJ10" s="95">
        <f>'C завтраками| Bed and breakfast'!BJ10</f>
        <v>60150</v>
      </c>
      <c r="BK10" s="95">
        <f>'C завтраками| Bed and breakfast'!BK10</f>
        <v>60150</v>
      </c>
      <c r="BL10" s="95">
        <f>'C завтраками| Bed and breakfast'!BL10</f>
        <v>60150</v>
      </c>
      <c r="BM10" s="95">
        <f>'C завтраками| Bed and breakfast'!BM10</f>
        <v>56150</v>
      </c>
      <c r="BN10" s="95">
        <f>'C завтраками| Bed and breakfast'!BN10</f>
        <v>52150</v>
      </c>
      <c r="BO10" s="95">
        <f>'C завтраками| Bed and breakfast'!BO10</f>
        <v>45150</v>
      </c>
      <c r="BP10" s="95">
        <f>'C завтраками| Bed and breakfast'!BP10</f>
        <v>45150</v>
      </c>
      <c r="BQ10" s="95">
        <f>'C завтраками| Bed and breakfast'!BQ10</f>
        <v>41650</v>
      </c>
      <c r="BR10" s="95">
        <f>'C завтраками| Bed and breakfast'!BR10</f>
        <v>33150</v>
      </c>
      <c r="BS10" s="95">
        <f>'C завтраками| Bed and breakfast'!BS10</f>
        <v>33150</v>
      </c>
      <c r="BT10" s="95">
        <f>'C завтраками| Bed and breakfast'!BT10</f>
        <v>30650</v>
      </c>
      <c r="BU10" s="95">
        <f>'C завтраками| Bed and breakfast'!BU10</f>
        <v>26650</v>
      </c>
      <c r="BV10" s="95">
        <f>'C завтраками| Bed and breakfast'!BV10</f>
        <v>26650</v>
      </c>
      <c r="BW10" s="95">
        <f>'C завтраками| Bed and breakfast'!BW10</f>
        <v>26650</v>
      </c>
      <c r="BX10" s="95">
        <f>'C завтраками| Bed and breakfast'!BX10</f>
        <v>21650</v>
      </c>
      <c r="BY10" s="95">
        <f>'C завтраками| Bed and breakfast'!BY10</f>
        <v>21650</v>
      </c>
      <c r="BZ10" s="95">
        <f>'C завтраками| Bed and breakfast'!BZ10</f>
        <v>21650</v>
      </c>
      <c r="CA10" s="95">
        <f>'C завтраками| Bed and breakfast'!CA10</f>
        <v>21650</v>
      </c>
      <c r="CB10" s="95">
        <f>'C завтраками| Bed and breakfast'!CB10</f>
        <v>21650</v>
      </c>
      <c r="CC10" s="95">
        <f>'C завтраками| Bed and breakfast'!CC10</f>
        <v>21650</v>
      </c>
      <c r="CD10" s="95">
        <f>'C завтраками| Bed and breakfast'!CD10</f>
        <v>21650</v>
      </c>
      <c r="CE10" s="95">
        <f>'C завтраками| Bed and breakfast'!CE10</f>
        <v>21650</v>
      </c>
      <c r="CF10" s="95">
        <f>'C завтраками| Bed and breakfast'!CF10</f>
        <v>21650</v>
      </c>
      <c r="CG10" s="95">
        <f>'C завтраками| Bed and breakfast'!CG10</f>
        <v>21650</v>
      </c>
      <c r="CH10" s="95">
        <f>'C завтраками| Bed and breakfast'!CH10</f>
        <v>21650</v>
      </c>
      <c r="CI10" s="95">
        <f>'C завтраками| Bed and breakfast'!CI10</f>
        <v>21650</v>
      </c>
      <c r="CJ10" s="95">
        <f>'C завтраками| Bed and breakfast'!CJ10</f>
        <v>21650</v>
      </c>
      <c r="CK10" s="95">
        <f>'C завтраками| Bed and breakfast'!CK10</f>
        <v>21650</v>
      </c>
      <c r="CL10" s="95">
        <f>'C завтраками| Bed and breakfast'!CL10</f>
        <v>21650</v>
      </c>
      <c r="CM10" s="95">
        <f>'C завтраками| Bed and breakfast'!CM10</f>
        <v>21650</v>
      </c>
      <c r="CN10" s="95">
        <f>'C завтраками| Bed and breakfast'!CN10</f>
        <v>21650</v>
      </c>
      <c r="CO10" s="95">
        <f>'C завтраками| Bed and breakfast'!CO10</f>
        <v>21650</v>
      </c>
      <c r="CP10" s="95">
        <f>'C завтраками| Bed and breakfast'!CP10</f>
        <v>21650</v>
      </c>
      <c r="CQ10" s="95">
        <f>'C завтраками| Bed and breakfast'!CQ10</f>
        <v>21650</v>
      </c>
      <c r="CR10" s="95">
        <f>'C завтраками| Bed and breakfast'!CR10</f>
        <v>21650</v>
      </c>
      <c r="CS10" s="95">
        <f>'C завтраками| Bed and breakfast'!CS10</f>
        <v>21650</v>
      </c>
      <c r="CT10" s="95">
        <f>'C завтраками| Bed and breakfast'!CT10</f>
        <v>21650</v>
      </c>
      <c r="CU10" s="95">
        <f>'C завтраками| Bed and breakfast'!CU10</f>
        <v>14100</v>
      </c>
      <c r="CV10" s="95">
        <f>'C завтраками| Bed and breakfast'!CV10</f>
        <v>14100</v>
      </c>
      <c r="CW10" s="95">
        <f>'C завтраками| Bed and breakfast'!CW10</f>
        <v>14800</v>
      </c>
      <c r="CX10" s="95">
        <f>'C завтраками| Bed and breakfast'!CX10</f>
        <v>14800</v>
      </c>
      <c r="CY10" s="95">
        <f>'C завтраками| Bed and breakfast'!CY10</f>
        <v>14100</v>
      </c>
      <c r="CZ10" s="95">
        <f>'C завтраками| Bed and breakfast'!CZ10</f>
        <v>14100</v>
      </c>
      <c r="DA10" s="95">
        <f>'C завтраками| Bed and breakfast'!DA10</f>
        <v>14100</v>
      </c>
      <c r="DB10" s="95">
        <f>'C завтраками| Bed and breakfast'!DB10</f>
        <v>14100</v>
      </c>
      <c r="DC10" s="95">
        <f>'C завтраками| Bed and breakfast'!DC10</f>
        <v>14100</v>
      </c>
      <c r="DD10" s="95">
        <f>'C завтраками| Bed and breakfast'!DD10</f>
        <v>14800</v>
      </c>
      <c r="DE10" s="95">
        <f>'C завтраками| Bed and breakfast'!DE10</f>
        <v>14800</v>
      </c>
      <c r="DF10" s="95">
        <f>'C завтраками| Bed and breakfast'!DF10</f>
        <v>14100</v>
      </c>
      <c r="DG10" s="95">
        <f>'C завтраками| Bed and breakfast'!DG10</f>
        <v>14100</v>
      </c>
      <c r="DH10" s="95">
        <f>'C завтраками| Bed and breakfast'!DH10</f>
        <v>14100</v>
      </c>
      <c r="DI10" s="95">
        <f>'C завтраками| Bed and breakfast'!DI10</f>
        <v>12400</v>
      </c>
      <c r="DJ10" s="95">
        <f>'C завтраками| Bed and breakfast'!DJ10</f>
        <v>12400</v>
      </c>
      <c r="DK10" s="95">
        <f>'C завтраками| Bed and breakfast'!DK10</f>
        <v>12900</v>
      </c>
      <c r="DL10" s="95">
        <f>'C завтраками| Bed and breakfast'!DL10</f>
        <v>12900</v>
      </c>
      <c r="DM10" s="95">
        <f>'C завтраками| Bed and breakfast'!DM10</f>
        <v>12400</v>
      </c>
      <c r="DN10" s="95">
        <f>'C завтраками| Bed and breakfast'!DN10</f>
        <v>12400</v>
      </c>
      <c r="DO10" s="95">
        <f>'C завтраками| Bed and breakfast'!DO10</f>
        <v>12400</v>
      </c>
      <c r="DP10" s="95">
        <f>'C завтраками| Bed and breakfast'!DP10</f>
        <v>12400</v>
      </c>
      <c r="DQ10" s="95">
        <f>'C завтраками| Bed and breakfast'!DQ10</f>
        <v>12400</v>
      </c>
      <c r="DR10" s="95">
        <f>'C завтраками| Bed and breakfast'!DR10</f>
        <v>12900</v>
      </c>
      <c r="DS10" s="95">
        <f>'C завтраками| Bed and breakfast'!DS10</f>
        <v>12900</v>
      </c>
      <c r="DT10" s="95">
        <f>'C завтраками| Bed and breakfast'!DT10</f>
        <v>12400</v>
      </c>
      <c r="DU10" s="95">
        <f>'C завтраками| Bed and breakfast'!DU10</f>
        <v>12400</v>
      </c>
      <c r="DV10" s="95">
        <f>'C завтраками| Bed and breakfast'!DV10</f>
        <v>12400</v>
      </c>
      <c r="DW10" s="95">
        <f>'C завтраками| Bed and breakfast'!DW10</f>
        <v>12400</v>
      </c>
      <c r="DX10" s="95">
        <f>'C завтраками| Bed and breakfast'!DX10</f>
        <v>14100</v>
      </c>
    </row>
    <row r="11" spans="1:128" s="130" customFormat="1">
      <c r="A11" s="94">
        <v>2</v>
      </c>
      <c r="B11" s="95">
        <f>'C завтраками| Bed and breakfast'!B11</f>
        <v>21000</v>
      </c>
      <c r="C11" s="95">
        <f>'C завтраками| Bed and breakfast'!C11</f>
        <v>21000</v>
      </c>
      <c r="D11" s="95">
        <f>'C завтраками| Bed and breakfast'!D11</f>
        <v>22600</v>
      </c>
      <c r="E11" s="95">
        <f>'C завтраками| Bed and breakfast'!E11</f>
        <v>26700</v>
      </c>
      <c r="F11" s="95">
        <f>'C завтраками| Bed and breakfast'!F11</f>
        <v>60700</v>
      </c>
      <c r="G11" s="95">
        <f>'C завтраками| Bed and breakfast'!G11</f>
        <v>60700</v>
      </c>
      <c r="H11" s="95">
        <f>'C завтраками| Bed and breakfast'!H11</f>
        <v>60700</v>
      </c>
      <c r="I11" s="95">
        <f>'C завтраками| Bed and breakfast'!I11</f>
        <v>65700</v>
      </c>
      <c r="J11" s="95">
        <f>'C завтраками| Bed and breakfast'!J11</f>
        <v>65700</v>
      </c>
      <c r="K11" s="95">
        <f>'C завтраками| Bed and breakfast'!K11</f>
        <v>75700</v>
      </c>
      <c r="L11" s="95">
        <f>'C завтраками| Bed and breakfast'!L11</f>
        <v>75700</v>
      </c>
      <c r="M11" s="95">
        <f>'C завтраками| Bed and breakfast'!M11</f>
        <v>65700</v>
      </c>
      <c r="N11" s="95">
        <f>'C завтраками| Bed and breakfast'!N11</f>
        <v>60700</v>
      </c>
      <c r="O11" s="95">
        <f>'C завтраками| Bed and breakfast'!O11</f>
        <v>60700</v>
      </c>
      <c r="P11" s="95">
        <f>'C завтраками| Bed and breakfast'!P11</f>
        <v>38800</v>
      </c>
      <c r="Q11" s="95">
        <f>'C завтраками| Bed and breakfast'!Q11</f>
        <v>38800</v>
      </c>
      <c r="R11" s="95">
        <f>'C завтраками| Bed and breakfast'!R11</f>
        <v>28300</v>
      </c>
      <c r="S11" s="95">
        <f>'C завтраками| Bed and breakfast'!S11</f>
        <v>35800</v>
      </c>
      <c r="T11" s="95">
        <f>'C завтраками| Bed and breakfast'!T11</f>
        <v>35800</v>
      </c>
      <c r="U11" s="95">
        <f>'C завтраками| Bed and breakfast'!U11</f>
        <v>30800</v>
      </c>
      <c r="V11" s="95">
        <f>'C завтраками| Bed and breakfast'!V11</f>
        <v>30800</v>
      </c>
      <c r="W11" s="95">
        <f>'C завтраками| Bed and breakfast'!W11</f>
        <v>28300</v>
      </c>
      <c r="X11" s="95">
        <f>'C завтраками| Bed and breakfast'!X11</f>
        <v>28300</v>
      </c>
      <c r="Y11" s="95">
        <f>'C завтраками| Bed and breakfast'!Y11</f>
        <v>26300</v>
      </c>
      <c r="Z11" s="95">
        <f>'C завтраками| Bed and breakfast'!Z11</f>
        <v>26300</v>
      </c>
      <c r="AA11" s="95">
        <f>'C завтраками| Bed and breakfast'!AA11</f>
        <v>26300</v>
      </c>
      <c r="AB11" s="95">
        <f>'C завтраками| Bed and breakfast'!AB11</f>
        <v>26300</v>
      </c>
      <c r="AC11" s="95">
        <f>'C завтраками| Bed and breakfast'!AC11</f>
        <v>26300</v>
      </c>
      <c r="AD11" s="95">
        <f>'C завтраками| Bed and breakfast'!AD11</f>
        <v>26300</v>
      </c>
      <c r="AE11" s="95">
        <f>'C завтраками| Bed and breakfast'!AE11</f>
        <v>26300</v>
      </c>
      <c r="AF11" s="95">
        <f>'C завтраками| Bed and breakfast'!AF11</f>
        <v>28300</v>
      </c>
      <c r="AG11" s="95">
        <f>'C завтраками| Bed and breakfast'!AG11</f>
        <v>30800</v>
      </c>
      <c r="AH11" s="95">
        <f>'C завтраками| Bed and breakfast'!AH11</f>
        <v>30800</v>
      </c>
      <c r="AI11" s="95">
        <f>'C завтраками| Bed and breakfast'!AI11</f>
        <v>35800</v>
      </c>
      <c r="AJ11" s="95">
        <f>'C завтраками| Bed and breakfast'!AJ11</f>
        <v>35800</v>
      </c>
      <c r="AK11" s="95">
        <f>'C завтраками| Bed and breakfast'!AK11</f>
        <v>35800</v>
      </c>
      <c r="AL11" s="95">
        <f>'C завтраками| Bed and breakfast'!AL11</f>
        <v>35800</v>
      </c>
      <c r="AM11" s="95">
        <f>'C завтраками| Bed and breakfast'!AM11</f>
        <v>35800</v>
      </c>
      <c r="AN11" s="95">
        <f>'C завтраками| Bed and breakfast'!AN11</f>
        <v>33300</v>
      </c>
      <c r="AO11" s="95">
        <f>'C завтраками| Bed and breakfast'!AO11</f>
        <v>35800</v>
      </c>
      <c r="AP11" s="95">
        <f>'C завтраками| Bed and breakfast'!AP11</f>
        <v>35800</v>
      </c>
      <c r="AQ11" s="95">
        <f>'C завтраками| Bed and breakfast'!AQ11</f>
        <v>44300</v>
      </c>
      <c r="AR11" s="95">
        <f>'C завтраками| Bed and breakfast'!AR11</f>
        <v>44300</v>
      </c>
      <c r="AS11" s="95">
        <f>'C завтраками| Bed and breakfast'!AS11</f>
        <v>44300</v>
      </c>
      <c r="AT11" s="95">
        <f>'C завтраками| Bed and breakfast'!AT11</f>
        <v>41300</v>
      </c>
      <c r="AU11" s="95">
        <f>'C завтраками| Bed and breakfast'!AU11</f>
        <v>35800</v>
      </c>
      <c r="AV11" s="95">
        <f>'C завтраками| Bed and breakfast'!AV11</f>
        <v>38300</v>
      </c>
      <c r="AW11" s="95">
        <f>'C завтраками| Bed and breakfast'!AW11</f>
        <v>38300</v>
      </c>
      <c r="AX11" s="95">
        <f>'C завтраками| Bed and breakfast'!AX11</f>
        <v>38300</v>
      </c>
      <c r="AY11" s="95">
        <f>'C завтраками| Bed and breakfast'!AY11</f>
        <v>29300</v>
      </c>
      <c r="AZ11" s="95">
        <f>'C завтраками| Bed and breakfast'!AZ11</f>
        <v>35800</v>
      </c>
      <c r="BA11" s="95">
        <f>'C завтраками| Bed and breakfast'!BA11</f>
        <v>35800</v>
      </c>
      <c r="BB11" s="95">
        <f>'C завтраками| Bed and breakfast'!BB11</f>
        <v>41300</v>
      </c>
      <c r="BC11" s="95">
        <f>'C завтраками| Bed and breakfast'!BC11</f>
        <v>44300</v>
      </c>
      <c r="BD11" s="95">
        <f>'C завтраками| Bed and breakfast'!BD11</f>
        <v>44300</v>
      </c>
      <c r="BE11" s="95">
        <f>'C завтраками| Bed and breakfast'!BE11</f>
        <v>44300</v>
      </c>
      <c r="BF11" s="95">
        <f>'C завтраками| Bed and breakfast'!BF11</f>
        <v>51300</v>
      </c>
      <c r="BG11" s="95">
        <f>'C завтраками| Bed and breakfast'!BG11</f>
        <v>51300</v>
      </c>
      <c r="BH11" s="95">
        <f>'C завтраками| Bed and breakfast'!BH11</f>
        <v>54800</v>
      </c>
      <c r="BI11" s="95">
        <f>'C завтраками| Bed and breakfast'!BI11</f>
        <v>54800</v>
      </c>
      <c r="BJ11" s="95">
        <f>'C завтраками| Bed and breakfast'!BJ11</f>
        <v>62800</v>
      </c>
      <c r="BK11" s="95">
        <f>'C завтраками| Bed and breakfast'!BK11</f>
        <v>62800</v>
      </c>
      <c r="BL11" s="95">
        <f>'C завтраками| Bed and breakfast'!BL11</f>
        <v>62800</v>
      </c>
      <c r="BM11" s="95">
        <f>'C завтраками| Bed and breakfast'!BM11</f>
        <v>58800</v>
      </c>
      <c r="BN11" s="95">
        <f>'C завтраками| Bed and breakfast'!BN11</f>
        <v>54800</v>
      </c>
      <c r="BO11" s="95">
        <f>'C завтраками| Bed and breakfast'!BO11</f>
        <v>47800</v>
      </c>
      <c r="BP11" s="95">
        <f>'C завтраками| Bed and breakfast'!BP11</f>
        <v>47800</v>
      </c>
      <c r="BQ11" s="95">
        <f>'C завтраками| Bed and breakfast'!BQ11</f>
        <v>44300</v>
      </c>
      <c r="BR11" s="95">
        <f>'C завтраками| Bed and breakfast'!BR11</f>
        <v>35800</v>
      </c>
      <c r="BS11" s="95">
        <f>'C завтраками| Bed and breakfast'!BS11</f>
        <v>35800</v>
      </c>
      <c r="BT11" s="95">
        <f>'C завтраками| Bed and breakfast'!BT11</f>
        <v>33300</v>
      </c>
      <c r="BU11" s="95">
        <f>'C завтраками| Bed and breakfast'!BU11</f>
        <v>29300</v>
      </c>
      <c r="BV11" s="95">
        <f>'C завтраками| Bed and breakfast'!BV11</f>
        <v>29300</v>
      </c>
      <c r="BW11" s="95">
        <f>'C завтраками| Bed and breakfast'!BW11</f>
        <v>29300</v>
      </c>
      <c r="BX11" s="95">
        <f>'C завтраками| Bed and breakfast'!BX11</f>
        <v>24300</v>
      </c>
      <c r="BY11" s="95">
        <f>'C завтраками| Bed and breakfast'!BY11</f>
        <v>24300</v>
      </c>
      <c r="BZ11" s="95">
        <f>'C завтраками| Bed and breakfast'!BZ11</f>
        <v>24300</v>
      </c>
      <c r="CA11" s="95">
        <f>'C завтраками| Bed and breakfast'!CA11</f>
        <v>24300</v>
      </c>
      <c r="CB11" s="95">
        <f>'C завтраками| Bed and breakfast'!CB11</f>
        <v>24300</v>
      </c>
      <c r="CC11" s="95">
        <f>'C завтраками| Bed and breakfast'!CC11</f>
        <v>24300</v>
      </c>
      <c r="CD11" s="95">
        <f>'C завтраками| Bed and breakfast'!CD11</f>
        <v>24300</v>
      </c>
      <c r="CE11" s="95">
        <f>'C завтраками| Bed and breakfast'!CE11</f>
        <v>24300</v>
      </c>
      <c r="CF11" s="95">
        <f>'C завтраками| Bed and breakfast'!CF11</f>
        <v>24300</v>
      </c>
      <c r="CG11" s="95">
        <f>'C завтраками| Bed and breakfast'!CG11</f>
        <v>24300</v>
      </c>
      <c r="CH11" s="95">
        <f>'C завтраками| Bed and breakfast'!CH11</f>
        <v>24300</v>
      </c>
      <c r="CI11" s="95">
        <f>'C завтраками| Bed and breakfast'!CI11</f>
        <v>24300</v>
      </c>
      <c r="CJ11" s="95">
        <f>'C завтраками| Bed and breakfast'!CJ11</f>
        <v>24300</v>
      </c>
      <c r="CK11" s="95">
        <f>'C завтраками| Bed and breakfast'!CK11</f>
        <v>24300</v>
      </c>
      <c r="CL11" s="95">
        <f>'C завтраками| Bed and breakfast'!CL11</f>
        <v>24300</v>
      </c>
      <c r="CM11" s="95">
        <f>'C завтраками| Bed and breakfast'!CM11</f>
        <v>24300</v>
      </c>
      <c r="CN11" s="95">
        <f>'C завтраками| Bed and breakfast'!CN11</f>
        <v>24300</v>
      </c>
      <c r="CO11" s="95">
        <f>'C завтраками| Bed and breakfast'!CO11</f>
        <v>24300</v>
      </c>
      <c r="CP11" s="95">
        <f>'C завтраками| Bed and breakfast'!CP11</f>
        <v>24300</v>
      </c>
      <c r="CQ11" s="95">
        <f>'C завтраками| Bed and breakfast'!CQ11</f>
        <v>24300</v>
      </c>
      <c r="CR11" s="95">
        <f>'C завтраками| Bed and breakfast'!CR11</f>
        <v>24300</v>
      </c>
      <c r="CS11" s="95">
        <f>'C завтраками| Bed and breakfast'!CS11</f>
        <v>24300</v>
      </c>
      <c r="CT11" s="95">
        <f>'C завтраками| Bed and breakfast'!CT11</f>
        <v>24300</v>
      </c>
      <c r="CU11" s="95">
        <f>'C завтраками| Bed and breakfast'!CU11</f>
        <v>16300</v>
      </c>
      <c r="CV11" s="95">
        <f>'C завтраками| Bed and breakfast'!CV11</f>
        <v>16300</v>
      </c>
      <c r="CW11" s="95">
        <f>'C завтраками| Bed and breakfast'!CW11</f>
        <v>17000</v>
      </c>
      <c r="CX11" s="95">
        <f>'C завтраками| Bed and breakfast'!CX11</f>
        <v>17000</v>
      </c>
      <c r="CY11" s="95">
        <f>'C завтраками| Bed and breakfast'!CY11</f>
        <v>16300</v>
      </c>
      <c r="CZ11" s="95">
        <f>'C завтраками| Bed and breakfast'!CZ11</f>
        <v>16300</v>
      </c>
      <c r="DA11" s="95">
        <f>'C завтраками| Bed and breakfast'!DA11</f>
        <v>16300</v>
      </c>
      <c r="DB11" s="95">
        <f>'C завтраками| Bed and breakfast'!DB11</f>
        <v>16300</v>
      </c>
      <c r="DC11" s="95">
        <f>'C завтраками| Bed and breakfast'!DC11</f>
        <v>16300</v>
      </c>
      <c r="DD11" s="95">
        <f>'C завтраками| Bed and breakfast'!DD11</f>
        <v>17000</v>
      </c>
      <c r="DE11" s="95">
        <f>'C завтраками| Bed and breakfast'!DE11</f>
        <v>17000</v>
      </c>
      <c r="DF11" s="95">
        <f>'C завтраками| Bed and breakfast'!DF11</f>
        <v>16300</v>
      </c>
      <c r="DG11" s="95">
        <f>'C завтраками| Bed and breakfast'!DG11</f>
        <v>16300</v>
      </c>
      <c r="DH11" s="95">
        <f>'C завтраками| Bed and breakfast'!DH11</f>
        <v>16300</v>
      </c>
      <c r="DI11" s="95">
        <f>'C завтраками| Bed and breakfast'!DI11</f>
        <v>14600</v>
      </c>
      <c r="DJ11" s="95">
        <f>'C завтраками| Bed and breakfast'!DJ11</f>
        <v>14600</v>
      </c>
      <c r="DK11" s="95">
        <f>'C завтраками| Bed and breakfast'!DK11</f>
        <v>15100</v>
      </c>
      <c r="DL11" s="95">
        <f>'C завтраками| Bed and breakfast'!DL11</f>
        <v>15100</v>
      </c>
      <c r="DM11" s="95">
        <f>'C завтраками| Bed and breakfast'!DM11</f>
        <v>14600</v>
      </c>
      <c r="DN11" s="95">
        <f>'C завтраками| Bed and breakfast'!DN11</f>
        <v>14600</v>
      </c>
      <c r="DO11" s="95">
        <f>'C завтраками| Bed and breakfast'!DO11</f>
        <v>14600</v>
      </c>
      <c r="DP11" s="95">
        <f>'C завтраками| Bed and breakfast'!DP11</f>
        <v>14600</v>
      </c>
      <c r="DQ11" s="95">
        <f>'C завтраками| Bed and breakfast'!DQ11</f>
        <v>14600</v>
      </c>
      <c r="DR11" s="95">
        <f>'C завтраками| Bed and breakfast'!DR11</f>
        <v>15100</v>
      </c>
      <c r="DS11" s="95">
        <f>'C завтраками| Bed and breakfast'!DS11</f>
        <v>15100</v>
      </c>
      <c r="DT11" s="95">
        <f>'C завтраками| Bed and breakfast'!DT11</f>
        <v>14600</v>
      </c>
      <c r="DU11" s="95">
        <f>'C завтраками| Bed and breakfast'!DU11</f>
        <v>14600</v>
      </c>
      <c r="DV11" s="95">
        <f>'C завтраками| Bed and breakfast'!DV11</f>
        <v>14600</v>
      </c>
      <c r="DW11" s="95">
        <f>'C завтраками| Bed and breakfast'!DW11</f>
        <v>14600</v>
      </c>
      <c r="DX11" s="95">
        <f>'C завтраками| Bed and breakfast'!DX11</f>
        <v>16300</v>
      </c>
    </row>
    <row r="12" spans="1:128" s="130" customFormat="1" ht="10.9" customHeight="1">
      <c r="A12" s="95" t="s">
        <v>6</v>
      </c>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5"/>
      <c r="AY12" s="95"/>
      <c r="AZ12" s="95"/>
      <c r="BA12" s="95"/>
      <c r="BB12" s="95"/>
      <c r="BC12" s="95"/>
      <c r="BD12" s="95"/>
      <c r="BE12" s="95"/>
      <c r="BF12" s="95"/>
      <c r="BG12" s="95"/>
      <c r="BH12" s="95"/>
      <c r="BI12" s="95"/>
      <c r="BJ12" s="95"/>
      <c r="BK12" s="95"/>
      <c r="BL12" s="95"/>
      <c r="BM12" s="95"/>
      <c r="BN12" s="95"/>
      <c r="BO12" s="95"/>
      <c r="BP12" s="95"/>
      <c r="BQ12" s="95"/>
      <c r="BR12" s="95"/>
      <c r="BS12" s="95"/>
      <c r="BT12" s="95"/>
      <c r="BU12" s="95"/>
      <c r="BV12" s="95"/>
      <c r="BW12" s="95"/>
      <c r="BX12" s="95"/>
      <c r="BY12" s="95"/>
      <c r="BZ12" s="95"/>
      <c r="CA12" s="95"/>
      <c r="CB12" s="95"/>
      <c r="CC12" s="95"/>
      <c r="CD12" s="95"/>
      <c r="CE12" s="95"/>
      <c r="CF12" s="95"/>
      <c r="CG12" s="95"/>
      <c r="CH12" s="95"/>
      <c r="CI12" s="95"/>
      <c r="CJ12" s="95"/>
      <c r="CK12" s="95"/>
      <c r="CL12" s="95"/>
      <c r="CM12" s="95"/>
      <c r="CN12" s="95"/>
      <c r="CO12" s="95"/>
      <c r="CP12" s="95"/>
      <c r="CQ12" s="95"/>
      <c r="CR12" s="95"/>
      <c r="CS12" s="95"/>
      <c r="CT12" s="95"/>
      <c r="CU12" s="95"/>
      <c r="CV12" s="95"/>
      <c r="CW12" s="95"/>
      <c r="CX12" s="95"/>
      <c r="CY12" s="95"/>
      <c r="CZ12" s="95"/>
      <c r="DA12" s="95"/>
      <c r="DB12" s="95"/>
      <c r="DC12" s="95"/>
      <c r="DD12" s="95"/>
      <c r="DE12" s="95"/>
      <c r="DF12" s="95"/>
      <c r="DG12" s="95"/>
      <c r="DH12" s="95"/>
      <c r="DI12" s="95"/>
      <c r="DJ12" s="95"/>
      <c r="DK12" s="95"/>
      <c r="DL12" s="95"/>
      <c r="DM12" s="95"/>
      <c r="DN12" s="95"/>
      <c r="DO12" s="95"/>
      <c r="DP12" s="95"/>
      <c r="DQ12" s="95"/>
      <c r="DR12" s="95"/>
      <c r="DS12" s="95"/>
      <c r="DT12" s="95"/>
      <c r="DU12" s="95"/>
      <c r="DV12" s="95"/>
      <c r="DW12" s="95"/>
      <c r="DX12" s="95"/>
    </row>
    <row r="13" spans="1:128" s="130" customFormat="1" ht="11.45" customHeight="1">
      <c r="A13" s="94">
        <v>1</v>
      </c>
      <c r="B13" s="95">
        <f>'C завтраками| Bed and breakfast'!B13</f>
        <v>19750</v>
      </c>
      <c r="C13" s="95">
        <f>'C завтраками| Bed and breakfast'!C13</f>
        <v>19750</v>
      </c>
      <c r="D13" s="95">
        <f>'C завтраками| Bed and breakfast'!D13</f>
        <v>21350</v>
      </c>
      <c r="E13" s="95">
        <f>'C завтраками| Bed and breakfast'!E13</f>
        <v>24850</v>
      </c>
      <c r="F13" s="95">
        <f>'C завтраками| Bed and breakfast'!F13</f>
        <v>58850</v>
      </c>
      <c r="G13" s="95">
        <f>'C завтраками| Bed and breakfast'!G13</f>
        <v>58850</v>
      </c>
      <c r="H13" s="95">
        <f>'C завтраками| Bed and breakfast'!H13</f>
        <v>58850</v>
      </c>
      <c r="I13" s="95">
        <f>'C завтраками| Bed and breakfast'!I13</f>
        <v>63850</v>
      </c>
      <c r="J13" s="95">
        <f>'C завтраками| Bed and breakfast'!J13</f>
        <v>63850</v>
      </c>
      <c r="K13" s="95">
        <f>'C завтраками| Bed and breakfast'!K13</f>
        <v>73850</v>
      </c>
      <c r="L13" s="95">
        <f>'C завтраками| Bed and breakfast'!L13</f>
        <v>73850</v>
      </c>
      <c r="M13" s="95">
        <f>'C завтраками| Bed and breakfast'!M13</f>
        <v>63850</v>
      </c>
      <c r="N13" s="95">
        <f>'C завтраками| Bed and breakfast'!N13</f>
        <v>58850</v>
      </c>
      <c r="O13" s="95">
        <f>'C завтраками| Bed and breakfast'!O13</f>
        <v>58850</v>
      </c>
      <c r="P13" s="95">
        <f>'C завтраками| Bed and breakfast'!P13</f>
        <v>37150</v>
      </c>
      <c r="Q13" s="95">
        <f>'C завтраками| Bed and breakfast'!Q13</f>
        <v>37150</v>
      </c>
      <c r="R13" s="95">
        <f>'C завтраками| Bed and breakfast'!R13</f>
        <v>26650</v>
      </c>
      <c r="S13" s="95">
        <f>'C завтраками| Bed and breakfast'!S13</f>
        <v>34150</v>
      </c>
      <c r="T13" s="95">
        <f>'C завтраками| Bed and breakfast'!T13</f>
        <v>34150</v>
      </c>
      <c r="U13" s="95">
        <f>'C завтраками| Bed and breakfast'!U13</f>
        <v>29150</v>
      </c>
      <c r="V13" s="95">
        <f>'C завтраками| Bed and breakfast'!V13</f>
        <v>29150</v>
      </c>
      <c r="W13" s="95">
        <f>'C завтраками| Bed and breakfast'!W13</f>
        <v>26650</v>
      </c>
      <c r="X13" s="95">
        <f>'C завтраками| Bed and breakfast'!X13</f>
        <v>26650</v>
      </c>
      <c r="Y13" s="95">
        <f>'C завтраками| Bed and breakfast'!Y13</f>
        <v>24650</v>
      </c>
      <c r="Z13" s="95">
        <f>'C завтраками| Bed and breakfast'!Z13</f>
        <v>24650</v>
      </c>
      <c r="AA13" s="95">
        <f>'C завтраками| Bed and breakfast'!AA13</f>
        <v>24650</v>
      </c>
      <c r="AB13" s="95">
        <f>'C завтраками| Bed and breakfast'!AB13</f>
        <v>24650</v>
      </c>
      <c r="AC13" s="95">
        <f>'C завтраками| Bed and breakfast'!AC13</f>
        <v>24650</v>
      </c>
      <c r="AD13" s="95">
        <f>'C завтраками| Bed and breakfast'!AD13</f>
        <v>24650</v>
      </c>
      <c r="AE13" s="95">
        <f>'C завтраками| Bed and breakfast'!AE13</f>
        <v>24650</v>
      </c>
      <c r="AF13" s="95">
        <f>'C завтраками| Bed and breakfast'!AF13</f>
        <v>26650</v>
      </c>
      <c r="AG13" s="95">
        <f>'C завтраками| Bed and breakfast'!AG13</f>
        <v>29150</v>
      </c>
      <c r="AH13" s="95">
        <f>'C завтраками| Bed and breakfast'!AH13</f>
        <v>29150</v>
      </c>
      <c r="AI13" s="95">
        <f>'C завтраками| Bed and breakfast'!AI13</f>
        <v>34150</v>
      </c>
      <c r="AJ13" s="95">
        <f>'C завтраками| Bed and breakfast'!AJ13</f>
        <v>34150</v>
      </c>
      <c r="AK13" s="95">
        <f>'C завтраками| Bed and breakfast'!AK13</f>
        <v>34150</v>
      </c>
      <c r="AL13" s="95">
        <f>'C завтраками| Bed and breakfast'!AL13</f>
        <v>34150</v>
      </c>
      <c r="AM13" s="95">
        <f>'C завтраками| Bed and breakfast'!AM13</f>
        <v>34150</v>
      </c>
      <c r="AN13" s="95">
        <f>'C завтраками| Bed and breakfast'!AN13</f>
        <v>31650</v>
      </c>
      <c r="AO13" s="95">
        <f>'C завтраками| Bed and breakfast'!AO13</f>
        <v>34150</v>
      </c>
      <c r="AP13" s="95">
        <f>'C завтраками| Bed and breakfast'!AP13</f>
        <v>34150</v>
      </c>
      <c r="AQ13" s="95">
        <f>'C завтраками| Bed and breakfast'!AQ13</f>
        <v>42650</v>
      </c>
      <c r="AR13" s="95">
        <f>'C завтраками| Bed and breakfast'!AR13</f>
        <v>42650</v>
      </c>
      <c r="AS13" s="95">
        <f>'C завтраками| Bed and breakfast'!AS13</f>
        <v>42650</v>
      </c>
      <c r="AT13" s="95">
        <f>'C завтраками| Bed and breakfast'!AT13</f>
        <v>39650</v>
      </c>
      <c r="AU13" s="95">
        <f>'C завтраками| Bed and breakfast'!AU13</f>
        <v>34150</v>
      </c>
      <c r="AV13" s="95">
        <f>'C завтраками| Bed and breakfast'!AV13</f>
        <v>36650</v>
      </c>
      <c r="AW13" s="95">
        <f>'C завтраками| Bed and breakfast'!AW13</f>
        <v>36650</v>
      </c>
      <c r="AX13" s="95">
        <f>'C завтраками| Bed and breakfast'!AX13</f>
        <v>36650</v>
      </c>
      <c r="AY13" s="95">
        <f>'C завтраками| Bed and breakfast'!AY13</f>
        <v>27650</v>
      </c>
      <c r="AZ13" s="95">
        <f>'C завтраками| Bed and breakfast'!AZ13</f>
        <v>34150</v>
      </c>
      <c r="BA13" s="95">
        <f>'C завтраками| Bed and breakfast'!BA13</f>
        <v>34150</v>
      </c>
      <c r="BB13" s="95">
        <f>'C завтраками| Bed and breakfast'!BB13</f>
        <v>39650</v>
      </c>
      <c r="BC13" s="95">
        <f>'C завтраками| Bed and breakfast'!BC13</f>
        <v>42650</v>
      </c>
      <c r="BD13" s="95">
        <f>'C завтраками| Bed and breakfast'!BD13</f>
        <v>42650</v>
      </c>
      <c r="BE13" s="95">
        <f>'C завтраками| Bed and breakfast'!BE13</f>
        <v>42650</v>
      </c>
      <c r="BF13" s="95">
        <f>'C завтраками| Bed and breakfast'!BF13</f>
        <v>49650</v>
      </c>
      <c r="BG13" s="95">
        <f>'C завтраками| Bed and breakfast'!BG13</f>
        <v>49650</v>
      </c>
      <c r="BH13" s="95">
        <f>'C завтраками| Bed and breakfast'!BH13</f>
        <v>53150</v>
      </c>
      <c r="BI13" s="95">
        <f>'C завтраками| Bed and breakfast'!BI13</f>
        <v>53150</v>
      </c>
      <c r="BJ13" s="95">
        <f>'C завтраками| Bed and breakfast'!BJ13</f>
        <v>61150</v>
      </c>
      <c r="BK13" s="95">
        <f>'C завтраками| Bed and breakfast'!BK13</f>
        <v>61150</v>
      </c>
      <c r="BL13" s="95">
        <f>'C завтраками| Bed and breakfast'!BL13</f>
        <v>61150</v>
      </c>
      <c r="BM13" s="95">
        <f>'C завтраками| Bed and breakfast'!BM13</f>
        <v>57150</v>
      </c>
      <c r="BN13" s="95">
        <f>'C завтраками| Bed and breakfast'!BN13</f>
        <v>53150</v>
      </c>
      <c r="BO13" s="95">
        <f>'C завтраками| Bed and breakfast'!BO13</f>
        <v>46150</v>
      </c>
      <c r="BP13" s="95">
        <f>'C завтраками| Bed and breakfast'!BP13</f>
        <v>46150</v>
      </c>
      <c r="BQ13" s="95">
        <f>'C завтраками| Bed and breakfast'!BQ13</f>
        <v>42650</v>
      </c>
      <c r="BR13" s="95">
        <f>'C завтраками| Bed and breakfast'!BR13</f>
        <v>34150</v>
      </c>
      <c r="BS13" s="95">
        <f>'C завтраками| Bed and breakfast'!BS13</f>
        <v>34150</v>
      </c>
      <c r="BT13" s="95">
        <f>'C завтраками| Bed and breakfast'!BT13</f>
        <v>31650</v>
      </c>
      <c r="BU13" s="95">
        <f>'C завтраками| Bed and breakfast'!BU13</f>
        <v>27650</v>
      </c>
      <c r="BV13" s="95">
        <f>'C завтраками| Bed and breakfast'!BV13</f>
        <v>27650</v>
      </c>
      <c r="BW13" s="95">
        <f>'C завтраками| Bed and breakfast'!BW13</f>
        <v>27650</v>
      </c>
      <c r="BX13" s="95">
        <f>'C завтраками| Bed and breakfast'!BX13</f>
        <v>22650</v>
      </c>
      <c r="BY13" s="95">
        <f>'C завтраками| Bed and breakfast'!BY13</f>
        <v>22650</v>
      </c>
      <c r="BZ13" s="95">
        <f>'C завтраками| Bed and breakfast'!BZ13</f>
        <v>22650</v>
      </c>
      <c r="CA13" s="95">
        <f>'C завтраками| Bed and breakfast'!CA13</f>
        <v>22650</v>
      </c>
      <c r="CB13" s="95">
        <f>'C завтраками| Bed and breakfast'!CB13</f>
        <v>22650</v>
      </c>
      <c r="CC13" s="95">
        <f>'C завтраками| Bed and breakfast'!CC13</f>
        <v>22650</v>
      </c>
      <c r="CD13" s="95">
        <f>'C завтраками| Bed and breakfast'!CD13</f>
        <v>22650</v>
      </c>
      <c r="CE13" s="95">
        <f>'C завтраками| Bed and breakfast'!CE13</f>
        <v>22650</v>
      </c>
      <c r="CF13" s="95">
        <f>'C завтраками| Bed and breakfast'!CF13</f>
        <v>22650</v>
      </c>
      <c r="CG13" s="95">
        <f>'C завтраками| Bed and breakfast'!CG13</f>
        <v>22650</v>
      </c>
      <c r="CH13" s="95">
        <f>'C завтраками| Bed and breakfast'!CH13</f>
        <v>22650</v>
      </c>
      <c r="CI13" s="95">
        <f>'C завтраками| Bed and breakfast'!CI13</f>
        <v>22650</v>
      </c>
      <c r="CJ13" s="95">
        <f>'C завтраками| Bed and breakfast'!CJ13</f>
        <v>22650</v>
      </c>
      <c r="CK13" s="95">
        <f>'C завтраками| Bed and breakfast'!CK13</f>
        <v>22650</v>
      </c>
      <c r="CL13" s="95">
        <f>'C завтраками| Bed and breakfast'!CL13</f>
        <v>22650</v>
      </c>
      <c r="CM13" s="95">
        <f>'C завтраками| Bed and breakfast'!CM13</f>
        <v>22650</v>
      </c>
      <c r="CN13" s="95">
        <f>'C завтраками| Bed and breakfast'!CN13</f>
        <v>22650</v>
      </c>
      <c r="CO13" s="95">
        <f>'C завтраками| Bed and breakfast'!CO13</f>
        <v>22650</v>
      </c>
      <c r="CP13" s="95">
        <f>'C завтраками| Bed and breakfast'!CP13</f>
        <v>22650</v>
      </c>
      <c r="CQ13" s="95">
        <f>'C завтраками| Bed and breakfast'!CQ13</f>
        <v>22650</v>
      </c>
      <c r="CR13" s="95">
        <f>'C завтраками| Bed and breakfast'!CR13</f>
        <v>22650</v>
      </c>
      <c r="CS13" s="95">
        <f>'C завтраками| Bed and breakfast'!CS13</f>
        <v>22650</v>
      </c>
      <c r="CT13" s="95">
        <f>'C завтраками| Bed and breakfast'!CT13</f>
        <v>22650</v>
      </c>
      <c r="CU13" s="95">
        <f>'C завтраками| Bed and breakfast'!CU13</f>
        <v>15100</v>
      </c>
      <c r="CV13" s="95">
        <f>'C завтраками| Bed and breakfast'!CV13</f>
        <v>15100</v>
      </c>
      <c r="CW13" s="95">
        <f>'C завтраками| Bed and breakfast'!CW13</f>
        <v>15800</v>
      </c>
      <c r="CX13" s="95">
        <f>'C завтраками| Bed and breakfast'!CX13</f>
        <v>15800</v>
      </c>
      <c r="CY13" s="95">
        <f>'C завтраками| Bed and breakfast'!CY13</f>
        <v>15100</v>
      </c>
      <c r="CZ13" s="95">
        <f>'C завтраками| Bed and breakfast'!CZ13</f>
        <v>15100</v>
      </c>
      <c r="DA13" s="95">
        <f>'C завтраками| Bed and breakfast'!DA13</f>
        <v>15100</v>
      </c>
      <c r="DB13" s="95">
        <f>'C завтраками| Bed and breakfast'!DB13</f>
        <v>15100</v>
      </c>
      <c r="DC13" s="95">
        <f>'C завтраками| Bed and breakfast'!DC13</f>
        <v>15100</v>
      </c>
      <c r="DD13" s="95">
        <f>'C завтраками| Bed and breakfast'!DD13</f>
        <v>15800</v>
      </c>
      <c r="DE13" s="95">
        <f>'C завтраками| Bed and breakfast'!DE13</f>
        <v>15800</v>
      </c>
      <c r="DF13" s="95">
        <f>'C завтраками| Bed and breakfast'!DF13</f>
        <v>15100</v>
      </c>
      <c r="DG13" s="95">
        <f>'C завтраками| Bed and breakfast'!DG13</f>
        <v>15100</v>
      </c>
      <c r="DH13" s="95">
        <f>'C завтраками| Bed and breakfast'!DH13</f>
        <v>15100</v>
      </c>
      <c r="DI13" s="95">
        <f>'C завтраками| Bed and breakfast'!DI13</f>
        <v>13400</v>
      </c>
      <c r="DJ13" s="95">
        <f>'C завтраками| Bed and breakfast'!DJ13</f>
        <v>13400</v>
      </c>
      <c r="DK13" s="95">
        <f>'C завтраками| Bed and breakfast'!DK13</f>
        <v>13900</v>
      </c>
      <c r="DL13" s="95">
        <f>'C завтраками| Bed and breakfast'!DL13</f>
        <v>13900</v>
      </c>
      <c r="DM13" s="95">
        <f>'C завтраками| Bed and breakfast'!DM13</f>
        <v>13400</v>
      </c>
      <c r="DN13" s="95">
        <f>'C завтраками| Bed and breakfast'!DN13</f>
        <v>13400</v>
      </c>
      <c r="DO13" s="95">
        <f>'C завтраками| Bed and breakfast'!DO13</f>
        <v>13400</v>
      </c>
      <c r="DP13" s="95">
        <f>'C завтраками| Bed and breakfast'!DP13</f>
        <v>13400</v>
      </c>
      <c r="DQ13" s="95">
        <f>'C завтраками| Bed and breakfast'!DQ13</f>
        <v>13400</v>
      </c>
      <c r="DR13" s="95">
        <f>'C завтраками| Bed and breakfast'!DR13</f>
        <v>13900</v>
      </c>
      <c r="DS13" s="95">
        <f>'C завтраками| Bed and breakfast'!DS13</f>
        <v>13900</v>
      </c>
      <c r="DT13" s="95">
        <f>'C завтраками| Bed and breakfast'!DT13</f>
        <v>13400</v>
      </c>
      <c r="DU13" s="95">
        <f>'C завтраками| Bed and breakfast'!DU13</f>
        <v>13400</v>
      </c>
      <c r="DV13" s="95">
        <f>'C завтраками| Bed and breakfast'!DV13</f>
        <v>13400</v>
      </c>
      <c r="DW13" s="95">
        <f>'C завтраками| Bed and breakfast'!DW13</f>
        <v>13400</v>
      </c>
      <c r="DX13" s="95">
        <f>'C завтраками| Bed and breakfast'!DX13</f>
        <v>15100</v>
      </c>
    </row>
    <row r="14" spans="1:128" s="130" customFormat="1">
      <c r="A14" s="94">
        <v>2</v>
      </c>
      <c r="B14" s="95">
        <f>'C завтраками| Bed and breakfast'!B14</f>
        <v>22000</v>
      </c>
      <c r="C14" s="95">
        <f>'C завтраками| Bed and breakfast'!C14</f>
        <v>22000</v>
      </c>
      <c r="D14" s="95">
        <f>'C завтраками| Bed and breakfast'!D14</f>
        <v>23600</v>
      </c>
      <c r="E14" s="95">
        <f>'C завтраками| Bed and breakfast'!E14</f>
        <v>27700</v>
      </c>
      <c r="F14" s="95">
        <f>'C завтраками| Bed and breakfast'!F14</f>
        <v>61700</v>
      </c>
      <c r="G14" s="95">
        <f>'C завтраками| Bed and breakfast'!G14</f>
        <v>61700</v>
      </c>
      <c r="H14" s="95">
        <f>'C завтраками| Bed and breakfast'!H14</f>
        <v>61700</v>
      </c>
      <c r="I14" s="95">
        <f>'C завтраками| Bed and breakfast'!I14</f>
        <v>66700</v>
      </c>
      <c r="J14" s="95">
        <f>'C завтраками| Bed and breakfast'!J14</f>
        <v>66700</v>
      </c>
      <c r="K14" s="95">
        <f>'C завтраками| Bed and breakfast'!K14</f>
        <v>76700</v>
      </c>
      <c r="L14" s="95">
        <f>'C завтраками| Bed and breakfast'!L14</f>
        <v>76700</v>
      </c>
      <c r="M14" s="95">
        <f>'C завтраками| Bed and breakfast'!M14</f>
        <v>66700</v>
      </c>
      <c r="N14" s="95">
        <f>'C завтраками| Bed and breakfast'!N14</f>
        <v>61700</v>
      </c>
      <c r="O14" s="95">
        <f>'C завтраками| Bed and breakfast'!O14</f>
        <v>61700</v>
      </c>
      <c r="P14" s="95">
        <f>'C завтраками| Bed and breakfast'!P14</f>
        <v>39800</v>
      </c>
      <c r="Q14" s="95">
        <f>'C завтраками| Bed and breakfast'!Q14</f>
        <v>39800</v>
      </c>
      <c r="R14" s="95">
        <f>'C завтраками| Bed and breakfast'!R14</f>
        <v>29300</v>
      </c>
      <c r="S14" s="95">
        <f>'C завтраками| Bed and breakfast'!S14</f>
        <v>36800</v>
      </c>
      <c r="T14" s="95">
        <f>'C завтраками| Bed and breakfast'!T14</f>
        <v>36800</v>
      </c>
      <c r="U14" s="95">
        <f>'C завтраками| Bed and breakfast'!U14</f>
        <v>31800</v>
      </c>
      <c r="V14" s="95">
        <f>'C завтраками| Bed and breakfast'!V14</f>
        <v>31800</v>
      </c>
      <c r="W14" s="95">
        <f>'C завтраками| Bed and breakfast'!W14</f>
        <v>29300</v>
      </c>
      <c r="X14" s="95">
        <f>'C завтраками| Bed and breakfast'!X14</f>
        <v>29300</v>
      </c>
      <c r="Y14" s="95">
        <f>'C завтраками| Bed and breakfast'!Y14</f>
        <v>27300</v>
      </c>
      <c r="Z14" s="95">
        <f>'C завтраками| Bed and breakfast'!Z14</f>
        <v>27300</v>
      </c>
      <c r="AA14" s="95">
        <f>'C завтраками| Bed and breakfast'!AA14</f>
        <v>27300</v>
      </c>
      <c r="AB14" s="95">
        <f>'C завтраками| Bed and breakfast'!AB14</f>
        <v>27300</v>
      </c>
      <c r="AC14" s="95">
        <f>'C завтраками| Bed and breakfast'!AC14</f>
        <v>27300</v>
      </c>
      <c r="AD14" s="95">
        <f>'C завтраками| Bed and breakfast'!AD14</f>
        <v>27300</v>
      </c>
      <c r="AE14" s="95">
        <f>'C завтраками| Bed and breakfast'!AE14</f>
        <v>27300</v>
      </c>
      <c r="AF14" s="95">
        <f>'C завтраками| Bed and breakfast'!AF14</f>
        <v>29300</v>
      </c>
      <c r="AG14" s="95">
        <f>'C завтраками| Bed and breakfast'!AG14</f>
        <v>31800</v>
      </c>
      <c r="AH14" s="95">
        <f>'C завтраками| Bed and breakfast'!AH14</f>
        <v>31800</v>
      </c>
      <c r="AI14" s="95">
        <f>'C завтраками| Bed and breakfast'!AI14</f>
        <v>36800</v>
      </c>
      <c r="AJ14" s="95">
        <f>'C завтраками| Bed and breakfast'!AJ14</f>
        <v>36800</v>
      </c>
      <c r="AK14" s="95">
        <f>'C завтраками| Bed and breakfast'!AK14</f>
        <v>36800</v>
      </c>
      <c r="AL14" s="95">
        <f>'C завтраками| Bed and breakfast'!AL14</f>
        <v>36800</v>
      </c>
      <c r="AM14" s="95">
        <f>'C завтраками| Bed and breakfast'!AM14</f>
        <v>36800</v>
      </c>
      <c r="AN14" s="95">
        <f>'C завтраками| Bed and breakfast'!AN14</f>
        <v>34300</v>
      </c>
      <c r="AO14" s="95">
        <f>'C завтраками| Bed and breakfast'!AO14</f>
        <v>36800</v>
      </c>
      <c r="AP14" s="95">
        <f>'C завтраками| Bed and breakfast'!AP14</f>
        <v>36800</v>
      </c>
      <c r="AQ14" s="95">
        <f>'C завтраками| Bed and breakfast'!AQ14</f>
        <v>45300</v>
      </c>
      <c r="AR14" s="95">
        <f>'C завтраками| Bed and breakfast'!AR14</f>
        <v>45300</v>
      </c>
      <c r="AS14" s="95">
        <f>'C завтраками| Bed and breakfast'!AS14</f>
        <v>45300</v>
      </c>
      <c r="AT14" s="95">
        <f>'C завтраками| Bed and breakfast'!AT14</f>
        <v>42300</v>
      </c>
      <c r="AU14" s="95">
        <f>'C завтраками| Bed and breakfast'!AU14</f>
        <v>36800</v>
      </c>
      <c r="AV14" s="95">
        <f>'C завтраками| Bed and breakfast'!AV14</f>
        <v>39300</v>
      </c>
      <c r="AW14" s="95">
        <f>'C завтраками| Bed and breakfast'!AW14</f>
        <v>39300</v>
      </c>
      <c r="AX14" s="95">
        <f>'C завтраками| Bed and breakfast'!AX14</f>
        <v>39300</v>
      </c>
      <c r="AY14" s="95">
        <f>'C завтраками| Bed and breakfast'!AY14</f>
        <v>30300</v>
      </c>
      <c r="AZ14" s="95">
        <f>'C завтраками| Bed and breakfast'!AZ14</f>
        <v>36800</v>
      </c>
      <c r="BA14" s="95">
        <f>'C завтраками| Bed and breakfast'!BA14</f>
        <v>36800</v>
      </c>
      <c r="BB14" s="95">
        <f>'C завтраками| Bed and breakfast'!BB14</f>
        <v>42300</v>
      </c>
      <c r="BC14" s="95">
        <f>'C завтраками| Bed and breakfast'!BC14</f>
        <v>45300</v>
      </c>
      <c r="BD14" s="95">
        <f>'C завтраками| Bed and breakfast'!BD14</f>
        <v>45300</v>
      </c>
      <c r="BE14" s="95">
        <f>'C завтраками| Bed and breakfast'!BE14</f>
        <v>45300</v>
      </c>
      <c r="BF14" s="95">
        <f>'C завтраками| Bed and breakfast'!BF14</f>
        <v>52300</v>
      </c>
      <c r="BG14" s="95">
        <f>'C завтраками| Bed and breakfast'!BG14</f>
        <v>52300</v>
      </c>
      <c r="BH14" s="95">
        <f>'C завтраками| Bed and breakfast'!BH14</f>
        <v>55800</v>
      </c>
      <c r="BI14" s="95">
        <f>'C завтраками| Bed and breakfast'!BI14</f>
        <v>55800</v>
      </c>
      <c r="BJ14" s="95">
        <f>'C завтраками| Bed and breakfast'!BJ14</f>
        <v>63800</v>
      </c>
      <c r="BK14" s="95">
        <f>'C завтраками| Bed and breakfast'!BK14</f>
        <v>63800</v>
      </c>
      <c r="BL14" s="95">
        <f>'C завтраками| Bed and breakfast'!BL14</f>
        <v>63800</v>
      </c>
      <c r="BM14" s="95">
        <f>'C завтраками| Bed and breakfast'!BM14</f>
        <v>59800</v>
      </c>
      <c r="BN14" s="95">
        <f>'C завтраками| Bed and breakfast'!BN14</f>
        <v>55800</v>
      </c>
      <c r="BO14" s="95">
        <f>'C завтраками| Bed and breakfast'!BO14</f>
        <v>48800</v>
      </c>
      <c r="BP14" s="95">
        <f>'C завтраками| Bed and breakfast'!BP14</f>
        <v>48800</v>
      </c>
      <c r="BQ14" s="95">
        <f>'C завтраками| Bed and breakfast'!BQ14</f>
        <v>45300</v>
      </c>
      <c r="BR14" s="95">
        <f>'C завтраками| Bed and breakfast'!BR14</f>
        <v>36800</v>
      </c>
      <c r="BS14" s="95">
        <f>'C завтраками| Bed and breakfast'!BS14</f>
        <v>36800</v>
      </c>
      <c r="BT14" s="95">
        <f>'C завтраками| Bed and breakfast'!BT14</f>
        <v>34300</v>
      </c>
      <c r="BU14" s="95">
        <f>'C завтраками| Bed and breakfast'!BU14</f>
        <v>30300</v>
      </c>
      <c r="BV14" s="95">
        <f>'C завтраками| Bed and breakfast'!BV14</f>
        <v>30300</v>
      </c>
      <c r="BW14" s="95">
        <f>'C завтраками| Bed and breakfast'!BW14</f>
        <v>30300</v>
      </c>
      <c r="BX14" s="95">
        <f>'C завтраками| Bed and breakfast'!BX14</f>
        <v>25300</v>
      </c>
      <c r="BY14" s="95">
        <f>'C завтраками| Bed and breakfast'!BY14</f>
        <v>25300</v>
      </c>
      <c r="BZ14" s="95">
        <f>'C завтраками| Bed and breakfast'!BZ14</f>
        <v>25300</v>
      </c>
      <c r="CA14" s="95">
        <f>'C завтраками| Bed and breakfast'!CA14</f>
        <v>25300</v>
      </c>
      <c r="CB14" s="95">
        <f>'C завтраками| Bed and breakfast'!CB14</f>
        <v>25300</v>
      </c>
      <c r="CC14" s="95">
        <f>'C завтраками| Bed and breakfast'!CC14</f>
        <v>25300</v>
      </c>
      <c r="CD14" s="95">
        <f>'C завтраками| Bed and breakfast'!CD14</f>
        <v>25300</v>
      </c>
      <c r="CE14" s="95">
        <f>'C завтраками| Bed and breakfast'!CE14</f>
        <v>25300</v>
      </c>
      <c r="CF14" s="95">
        <f>'C завтраками| Bed and breakfast'!CF14</f>
        <v>25300</v>
      </c>
      <c r="CG14" s="95">
        <f>'C завтраками| Bed and breakfast'!CG14</f>
        <v>25300</v>
      </c>
      <c r="CH14" s="95">
        <f>'C завтраками| Bed and breakfast'!CH14</f>
        <v>25300</v>
      </c>
      <c r="CI14" s="95">
        <f>'C завтраками| Bed and breakfast'!CI14</f>
        <v>25300</v>
      </c>
      <c r="CJ14" s="95">
        <f>'C завтраками| Bed and breakfast'!CJ14</f>
        <v>25300</v>
      </c>
      <c r="CK14" s="95">
        <f>'C завтраками| Bed and breakfast'!CK14</f>
        <v>25300</v>
      </c>
      <c r="CL14" s="95">
        <f>'C завтраками| Bed and breakfast'!CL14</f>
        <v>25300</v>
      </c>
      <c r="CM14" s="95">
        <f>'C завтраками| Bed and breakfast'!CM14</f>
        <v>25300</v>
      </c>
      <c r="CN14" s="95">
        <f>'C завтраками| Bed and breakfast'!CN14</f>
        <v>25300</v>
      </c>
      <c r="CO14" s="95">
        <f>'C завтраками| Bed and breakfast'!CO14</f>
        <v>25300</v>
      </c>
      <c r="CP14" s="95">
        <f>'C завтраками| Bed and breakfast'!CP14</f>
        <v>25300</v>
      </c>
      <c r="CQ14" s="95">
        <f>'C завтраками| Bed and breakfast'!CQ14</f>
        <v>25300</v>
      </c>
      <c r="CR14" s="95">
        <f>'C завтраками| Bed and breakfast'!CR14</f>
        <v>25300</v>
      </c>
      <c r="CS14" s="95">
        <f>'C завтраками| Bed and breakfast'!CS14</f>
        <v>25300</v>
      </c>
      <c r="CT14" s="95">
        <f>'C завтраками| Bed and breakfast'!CT14</f>
        <v>25300</v>
      </c>
      <c r="CU14" s="95">
        <f>'C завтраками| Bed and breakfast'!CU14</f>
        <v>17300</v>
      </c>
      <c r="CV14" s="95">
        <f>'C завтраками| Bed and breakfast'!CV14</f>
        <v>17300</v>
      </c>
      <c r="CW14" s="95">
        <f>'C завтраками| Bed and breakfast'!CW14</f>
        <v>18000</v>
      </c>
      <c r="CX14" s="95">
        <f>'C завтраками| Bed and breakfast'!CX14</f>
        <v>18000</v>
      </c>
      <c r="CY14" s="95">
        <f>'C завтраками| Bed and breakfast'!CY14</f>
        <v>17300</v>
      </c>
      <c r="CZ14" s="95">
        <f>'C завтраками| Bed and breakfast'!CZ14</f>
        <v>17300</v>
      </c>
      <c r="DA14" s="95">
        <f>'C завтраками| Bed and breakfast'!DA14</f>
        <v>17300</v>
      </c>
      <c r="DB14" s="95">
        <f>'C завтраками| Bed and breakfast'!DB14</f>
        <v>17300</v>
      </c>
      <c r="DC14" s="95">
        <f>'C завтраками| Bed and breakfast'!DC14</f>
        <v>17300</v>
      </c>
      <c r="DD14" s="95">
        <f>'C завтраками| Bed and breakfast'!DD14</f>
        <v>18000</v>
      </c>
      <c r="DE14" s="95">
        <f>'C завтраками| Bed and breakfast'!DE14</f>
        <v>18000</v>
      </c>
      <c r="DF14" s="95">
        <f>'C завтраками| Bed and breakfast'!DF14</f>
        <v>17300</v>
      </c>
      <c r="DG14" s="95">
        <f>'C завтраками| Bed and breakfast'!DG14</f>
        <v>17300</v>
      </c>
      <c r="DH14" s="95">
        <f>'C завтраками| Bed and breakfast'!DH14</f>
        <v>17300</v>
      </c>
      <c r="DI14" s="95">
        <f>'C завтраками| Bed and breakfast'!DI14</f>
        <v>15600</v>
      </c>
      <c r="DJ14" s="95">
        <f>'C завтраками| Bed and breakfast'!DJ14</f>
        <v>15600</v>
      </c>
      <c r="DK14" s="95">
        <f>'C завтраками| Bed and breakfast'!DK14</f>
        <v>16100</v>
      </c>
      <c r="DL14" s="95">
        <f>'C завтраками| Bed and breakfast'!DL14</f>
        <v>16100</v>
      </c>
      <c r="DM14" s="95">
        <f>'C завтраками| Bed and breakfast'!DM14</f>
        <v>15600</v>
      </c>
      <c r="DN14" s="95">
        <f>'C завтраками| Bed and breakfast'!DN14</f>
        <v>15600</v>
      </c>
      <c r="DO14" s="95">
        <f>'C завтраками| Bed and breakfast'!DO14</f>
        <v>15600</v>
      </c>
      <c r="DP14" s="95">
        <f>'C завтраками| Bed and breakfast'!DP14</f>
        <v>15600</v>
      </c>
      <c r="DQ14" s="95">
        <f>'C завтраками| Bed and breakfast'!DQ14</f>
        <v>15600</v>
      </c>
      <c r="DR14" s="95">
        <f>'C завтраками| Bed and breakfast'!DR14</f>
        <v>16100</v>
      </c>
      <c r="DS14" s="95">
        <f>'C завтраками| Bed and breakfast'!DS14</f>
        <v>16100</v>
      </c>
      <c r="DT14" s="95">
        <f>'C завтраками| Bed and breakfast'!DT14</f>
        <v>15600</v>
      </c>
      <c r="DU14" s="95">
        <f>'C завтраками| Bed and breakfast'!DU14</f>
        <v>15600</v>
      </c>
      <c r="DV14" s="95">
        <f>'C завтраками| Bed and breakfast'!DV14</f>
        <v>15600</v>
      </c>
      <c r="DW14" s="95">
        <f>'C завтраками| Bed and breakfast'!DW14</f>
        <v>15600</v>
      </c>
      <c r="DX14" s="95">
        <f>'C завтраками| Bed and breakfast'!DX14</f>
        <v>17300</v>
      </c>
    </row>
    <row r="15" spans="1:128" s="130" customFormat="1" ht="10.35" customHeight="1">
      <c r="A15" s="95" t="s">
        <v>7</v>
      </c>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95"/>
      <c r="BA15" s="95"/>
      <c r="BB15" s="95"/>
      <c r="BC15" s="95"/>
      <c r="BD15" s="95"/>
      <c r="BE15" s="95"/>
      <c r="BF15" s="95"/>
      <c r="BG15" s="95"/>
      <c r="BH15" s="95"/>
      <c r="BI15" s="95"/>
      <c r="BJ15" s="95"/>
      <c r="BK15" s="95"/>
      <c r="BL15" s="95"/>
      <c r="BM15" s="95"/>
      <c r="BN15" s="95"/>
      <c r="BO15" s="95"/>
      <c r="BP15" s="95"/>
      <c r="BQ15" s="95"/>
      <c r="BR15" s="95"/>
      <c r="BS15" s="95"/>
      <c r="BT15" s="95"/>
      <c r="BU15" s="95"/>
      <c r="BV15" s="95"/>
      <c r="BW15" s="95"/>
      <c r="BX15" s="95"/>
      <c r="BY15" s="95"/>
      <c r="BZ15" s="95"/>
      <c r="CA15" s="95"/>
      <c r="CB15" s="95"/>
      <c r="CC15" s="95"/>
      <c r="CD15" s="95"/>
      <c r="CE15" s="95"/>
      <c r="CF15" s="95"/>
      <c r="CG15" s="95"/>
      <c r="CH15" s="95"/>
      <c r="CI15" s="95"/>
      <c r="CJ15" s="95"/>
      <c r="CK15" s="95"/>
      <c r="CL15" s="95"/>
      <c r="CM15" s="95"/>
      <c r="CN15" s="95"/>
      <c r="CO15" s="95"/>
      <c r="CP15" s="95"/>
      <c r="CQ15" s="95"/>
      <c r="CR15" s="95"/>
      <c r="CS15" s="95"/>
      <c r="CT15" s="95"/>
      <c r="CU15" s="95"/>
      <c r="CV15" s="95"/>
      <c r="CW15" s="95"/>
      <c r="CX15" s="95"/>
      <c r="CY15" s="95"/>
      <c r="CZ15" s="95"/>
      <c r="DA15" s="95"/>
      <c r="DB15" s="95"/>
      <c r="DC15" s="95"/>
      <c r="DD15" s="95"/>
      <c r="DE15" s="95"/>
      <c r="DF15" s="95"/>
      <c r="DG15" s="95"/>
      <c r="DH15" s="95"/>
      <c r="DI15" s="95"/>
      <c r="DJ15" s="95"/>
      <c r="DK15" s="95"/>
      <c r="DL15" s="95"/>
      <c r="DM15" s="95"/>
      <c r="DN15" s="95"/>
      <c r="DO15" s="95"/>
      <c r="DP15" s="95"/>
      <c r="DQ15" s="95"/>
      <c r="DR15" s="95"/>
      <c r="DS15" s="95"/>
      <c r="DT15" s="95"/>
      <c r="DU15" s="95"/>
      <c r="DV15" s="95"/>
      <c r="DW15" s="95"/>
      <c r="DX15" s="95"/>
    </row>
    <row r="16" spans="1:128" s="130" customFormat="1" ht="10.35" customHeight="1">
      <c r="A16" s="94">
        <v>1</v>
      </c>
      <c r="B16" s="95">
        <f>'C завтраками| Bed and breakfast'!B16</f>
        <v>20750</v>
      </c>
      <c r="C16" s="95">
        <f>'C завтраками| Bed and breakfast'!C16</f>
        <v>20750</v>
      </c>
      <c r="D16" s="95">
        <f>'C завтраками| Bed and breakfast'!D16</f>
        <v>22350</v>
      </c>
      <c r="E16" s="95">
        <f>'C завтраками| Bed and breakfast'!E16</f>
        <v>26850</v>
      </c>
      <c r="F16" s="95">
        <f>'C завтраками| Bed and breakfast'!F16</f>
        <v>60850</v>
      </c>
      <c r="G16" s="95">
        <f>'C завтраками| Bed and breakfast'!G16</f>
        <v>60850</v>
      </c>
      <c r="H16" s="95">
        <f>'C завтраками| Bed and breakfast'!H16</f>
        <v>60850</v>
      </c>
      <c r="I16" s="95">
        <f>'C завтраками| Bed and breakfast'!I16</f>
        <v>65850</v>
      </c>
      <c r="J16" s="95">
        <f>'C завтраками| Bed and breakfast'!J16</f>
        <v>65850</v>
      </c>
      <c r="K16" s="95">
        <f>'C завтраками| Bed and breakfast'!K16</f>
        <v>75850</v>
      </c>
      <c r="L16" s="95">
        <f>'C завтраками| Bed and breakfast'!L16</f>
        <v>75850</v>
      </c>
      <c r="M16" s="95">
        <f>'C завтраками| Bed and breakfast'!M16</f>
        <v>65850</v>
      </c>
      <c r="N16" s="95">
        <f>'C завтраками| Bed and breakfast'!N16</f>
        <v>60850</v>
      </c>
      <c r="O16" s="95">
        <f>'C завтраками| Bed and breakfast'!O16</f>
        <v>60850</v>
      </c>
      <c r="P16" s="95">
        <f>'C завтраками| Bed and breakfast'!P16</f>
        <v>38650</v>
      </c>
      <c r="Q16" s="95">
        <f>'C завтраками| Bed and breakfast'!Q16</f>
        <v>38650</v>
      </c>
      <c r="R16" s="95">
        <f>'C завтраками| Bed and breakfast'!R16</f>
        <v>28150</v>
      </c>
      <c r="S16" s="95">
        <f>'C завтраками| Bed and breakfast'!S16</f>
        <v>35650</v>
      </c>
      <c r="T16" s="95">
        <f>'C завтраками| Bed and breakfast'!T16</f>
        <v>35650</v>
      </c>
      <c r="U16" s="95">
        <f>'C завтраками| Bed and breakfast'!U16</f>
        <v>30650</v>
      </c>
      <c r="V16" s="95">
        <f>'C завтраками| Bed and breakfast'!V16</f>
        <v>30650</v>
      </c>
      <c r="W16" s="95">
        <f>'C завтраками| Bed and breakfast'!W16</f>
        <v>28150</v>
      </c>
      <c r="X16" s="95">
        <f>'C завтраками| Bed and breakfast'!X16</f>
        <v>28150</v>
      </c>
      <c r="Y16" s="95">
        <f>'C завтраками| Bed and breakfast'!Y16</f>
        <v>26150</v>
      </c>
      <c r="Z16" s="95">
        <f>'C завтраками| Bed and breakfast'!Z16</f>
        <v>26150</v>
      </c>
      <c r="AA16" s="95">
        <f>'C завтраками| Bed and breakfast'!AA16</f>
        <v>26150</v>
      </c>
      <c r="AB16" s="95">
        <f>'C завтраками| Bed and breakfast'!AB16</f>
        <v>26150</v>
      </c>
      <c r="AC16" s="95">
        <f>'C завтраками| Bed and breakfast'!AC16</f>
        <v>26150</v>
      </c>
      <c r="AD16" s="95">
        <f>'C завтраками| Bed and breakfast'!AD16</f>
        <v>26150</v>
      </c>
      <c r="AE16" s="95">
        <f>'C завтраками| Bed and breakfast'!AE16</f>
        <v>26150</v>
      </c>
      <c r="AF16" s="95">
        <f>'C завтраками| Bed and breakfast'!AF16</f>
        <v>28150</v>
      </c>
      <c r="AG16" s="95">
        <f>'C завтраками| Bed and breakfast'!AG16</f>
        <v>30650</v>
      </c>
      <c r="AH16" s="95">
        <f>'C завтраками| Bed and breakfast'!AH16</f>
        <v>30650</v>
      </c>
      <c r="AI16" s="95">
        <f>'C завтраками| Bed and breakfast'!AI16</f>
        <v>35650</v>
      </c>
      <c r="AJ16" s="95">
        <f>'C завтраками| Bed and breakfast'!AJ16</f>
        <v>35650</v>
      </c>
      <c r="AK16" s="95">
        <f>'C завтраками| Bed and breakfast'!AK16</f>
        <v>35650</v>
      </c>
      <c r="AL16" s="95">
        <f>'C завтраками| Bed and breakfast'!AL16</f>
        <v>35650</v>
      </c>
      <c r="AM16" s="95">
        <f>'C завтраками| Bed and breakfast'!AM16</f>
        <v>35650</v>
      </c>
      <c r="AN16" s="95">
        <f>'C завтраками| Bed and breakfast'!AN16</f>
        <v>33650</v>
      </c>
      <c r="AO16" s="95">
        <f>'C завтраками| Bed and breakfast'!AO16</f>
        <v>36150</v>
      </c>
      <c r="AP16" s="95">
        <f>'C завтраками| Bed and breakfast'!AP16</f>
        <v>36150</v>
      </c>
      <c r="AQ16" s="95">
        <f>'C завтраками| Bed and breakfast'!AQ16</f>
        <v>44650</v>
      </c>
      <c r="AR16" s="95">
        <f>'C завтраками| Bed and breakfast'!AR16</f>
        <v>44650</v>
      </c>
      <c r="AS16" s="95">
        <f>'C завтраками| Bed and breakfast'!AS16</f>
        <v>44650</v>
      </c>
      <c r="AT16" s="95">
        <f>'C завтраками| Bed and breakfast'!AT16</f>
        <v>41650</v>
      </c>
      <c r="AU16" s="95">
        <f>'C завтраками| Bed and breakfast'!AU16</f>
        <v>36150</v>
      </c>
      <c r="AV16" s="95">
        <f>'C завтраками| Bed and breakfast'!AV16</f>
        <v>38650</v>
      </c>
      <c r="AW16" s="95">
        <f>'C завтраками| Bed and breakfast'!AW16</f>
        <v>38650</v>
      </c>
      <c r="AX16" s="95">
        <f>'C завтраками| Bed and breakfast'!AX16</f>
        <v>38650</v>
      </c>
      <c r="AY16" s="95">
        <f>'C завтраками| Bed and breakfast'!AY16</f>
        <v>29650</v>
      </c>
      <c r="AZ16" s="95">
        <f>'C завтраками| Bed and breakfast'!AZ16</f>
        <v>36150</v>
      </c>
      <c r="BA16" s="95">
        <f>'C завтраками| Bed and breakfast'!BA16</f>
        <v>36150</v>
      </c>
      <c r="BB16" s="95">
        <f>'C завтраками| Bed and breakfast'!BB16</f>
        <v>41650</v>
      </c>
      <c r="BC16" s="95">
        <f>'C завтраками| Bed and breakfast'!BC16</f>
        <v>44650</v>
      </c>
      <c r="BD16" s="95">
        <f>'C завтраками| Bed and breakfast'!BD16</f>
        <v>44650</v>
      </c>
      <c r="BE16" s="95">
        <f>'C завтраками| Bed and breakfast'!BE16</f>
        <v>44650</v>
      </c>
      <c r="BF16" s="95">
        <f>'C завтраками| Bed and breakfast'!BF16</f>
        <v>51650</v>
      </c>
      <c r="BG16" s="95">
        <f>'C завтраками| Bed and breakfast'!BG16</f>
        <v>51650</v>
      </c>
      <c r="BH16" s="95">
        <f>'C завтраками| Bed and breakfast'!BH16</f>
        <v>55150</v>
      </c>
      <c r="BI16" s="95">
        <f>'C завтраками| Bed and breakfast'!BI16</f>
        <v>55150</v>
      </c>
      <c r="BJ16" s="95">
        <f>'C завтраками| Bed and breakfast'!BJ16</f>
        <v>63150</v>
      </c>
      <c r="BK16" s="95">
        <f>'C завтраками| Bed and breakfast'!BK16</f>
        <v>63150</v>
      </c>
      <c r="BL16" s="95">
        <f>'C завтраками| Bed and breakfast'!BL16</f>
        <v>63150</v>
      </c>
      <c r="BM16" s="95">
        <f>'C завтраками| Bed and breakfast'!BM16</f>
        <v>59150</v>
      </c>
      <c r="BN16" s="95">
        <f>'C завтраками| Bed and breakfast'!BN16</f>
        <v>55150</v>
      </c>
      <c r="BO16" s="95">
        <f>'C завтраками| Bed and breakfast'!BO16</f>
        <v>48150</v>
      </c>
      <c r="BP16" s="95">
        <f>'C завтраками| Bed and breakfast'!BP16</f>
        <v>48150</v>
      </c>
      <c r="BQ16" s="95">
        <f>'C завтраками| Bed and breakfast'!BQ16</f>
        <v>44650</v>
      </c>
      <c r="BR16" s="95">
        <f>'C завтраками| Bed and breakfast'!BR16</f>
        <v>36150</v>
      </c>
      <c r="BS16" s="95">
        <f>'C завтраками| Bed and breakfast'!BS16</f>
        <v>36150</v>
      </c>
      <c r="BT16" s="95">
        <f>'C завтраками| Bed and breakfast'!BT16</f>
        <v>33650</v>
      </c>
      <c r="BU16" s="95">
        <f>'C завтраками| Bed and breakfast'!BU16</f>
        <v>29650</v>
      </c>
      <c r="BV16" s="95">
        <f>'C завтраками| Bed and breakfast'!BV16</f>
        <v>29650</v>
      </c>
      <c r="BW16" s="95">
        <f>'C завтраками| Bed and breakfast'!BW16</f>
        <v>29650</v>
      </c>
      <c r="BX16" s="95">
        <f>'C завтраками| Bed and breakfast'!BX16</f>
        <v>24150</v>
      </c>
      <c r="BY16" s="95">
        <f>'C завтраками| Bed and breakfast'!BY16</f>
        <v>24150</v>
      </c>
      <c r="BZ16" s="95">
        <f>'C завтраками| Bed and breakfast'!BZ16</f>
        <v>24150</v>
      </c>
      <c r="CA16" s="95">
        <f>'C завтраками| Bed and breakfast'!CA16</f>
        <v>24150</v>
      </c>
      <c r="CB16" s="95">
        <f>'C завтраками| Bed and breakfast'!CB16</f>
        <v>24150</v>
      </c>
      <c r="CC16" s="95">
        <f>'C завтраками| Bed and breakfast'!CC16</f>
        <v>24150</v>
      </c>
      <c r="CD16" s="95">
        <f>'C завтраками| Bed and breakfast'!CD16</f>
        <v>24150</v>
      </c>
      <c r="CE16" s="95">
        <f>'C завтраками| Bed and breakfast'!CE16</f>
        <v>24150</v>
      </c>
      <c r="CF16" s="95">
        <f>'C завтраками| Bed and breakfast'!CF16</f>
        <v>24150</v>
      </c>
      <c r="CG16" s="95">
        <f>'C завтраками| Bed and breakfast'!CG16</f>
        <v>24150</v>
      </c>
      <c r="CH16" s="95">
        <f>'C завтраками| Bed and breakfast'!CH16</f>
        <v>24150</v>
      </c>
      <c r="CI16" s="95">
        <f>'C завтраками| Bed and breakfast'!CI16</f>
        <v>24150</v>
      </c>
      <c r="CJ16" s="95">
        <f>'C завтраками| Bed and breakfast'!CJ16</f>
        <v>24150</v>
      </c>
      <c r="CK16" s="95">
        <f>'C завтраками| Bed and breakfast'!CK16</f>
        <v>24150</v>
      </c>
      <c r="CL16" s="95">
        <f>'C завтраками| Bed and breakfast'!CL16</f>
        <v>24150</v>
      </c>
      <c r="CM16" s="95">
        <f>'C завтраками| Bed and breakfast'!CM16</f>
        <v>24150</v>
      </c>
      <c r="CN16" s="95">
        <f>'C завтраками| Bed and breakfast'!CN16</f>
        <v>24150</v>
      </c>
      <c r="CO16" s="95">
        <f>'C завтраками| Bed and breakfast'!CO16</f>
        <v>24150</v>
      </c>
      <c r="CP16" s="95">
        <f>'C завтраками| Bed and breakfast'!CP16</f>
        <v>24150</v>
      </c>
      <c r="CQ16" s="95">
        <f>'C завтраками| Bed and breakfast'!CQ16</f>
        <v>24150</v>
      </c>
      <c r="CR16" s="95">
        <f>'C завтраками| Bed and breakfast'!CR16</f>
        <v>24150</v>
      </c>
      <c r="CS16" s="95">
        <f>'C завтраками| Bed and breakfast'!CS16</f>
        <v>24150</v>
      </c>
      <c r="CT16" s="95">
        <f>'C завтраками| Bed and breakfast'!CT16</f>
        <v>24150</v>
      </c>
      <c r="CU16" s="95">
        <f>'C завтраками| Bed and breakfast'!CU16</f>
        <v>16600</v>
      </c>
      <c r="CV16" s="95">
        <f>'C завтраками| Bed and breakfast'!CV16</f>
        <v>16600</v>
      </c>
      <c r="CW16" s="95">
        <f>'C завтраками| Bed and breakfast'!CW16</f>
        <v>17300</v>
      </c>
      <c r="CX16" s="95">
        <f>'C завтраками| Bed and breakfast'!CX16</f>
        <v>17300</v>
      </c>
      <c r="CY16" s="95">
        <f>'C завтраками| Bed and breakfast'!CY16</f>
        <v>16600</v>
      </c>
      <c r="CZ16" s="95">
        <f>'C завтраками| Bed and breakfast'!CZ16</f>
        <v>16600</v>
      </c>
      <c r="DA16" s="95">
        <f>'C завтраками| Bed and breakfast'!DA16</f>
        <v>16600</v>
      </c>
      <c r="DB16" s="95">
        <f>'C завтраками| Bed and breakfast'!DB16</f>
        <v>16600</v>
      </c>
      <c r="DC16" s="95">
        <f>'C завтраками| Bed and breakfast'!DC16</f>
        <v>16600</v>
      </c>
      <c r="DD16" s="95">
        <f>'C завтраками| Bed and breakfast'!DD16</f>
        <v>17300</v>
      </c>
      <c r="DE16" s="95">
        <f>'C завтраками| Bed and breakfast'!DE16</f>
        <v>17300</v>
      </c>
      <c r="DF16" s="95">
        <f>'C завтраками| Bed and breakfast'!DF16</f>
        <v>16600</v>
      </c>
      <c r="DG16" s="95">
        <f>'C завтраками| Bed and breakfast'!DG16</f>
        <v>16600</v>
      </c>
      <c r="DH16" s="95">
        <f>'C завтраками| Bed and breakfast'!DH16</f>
        <v>16600</v>
      </c>
      <c r="DI16" s="95">
        <f>'C завтраками| Bed and breakfast'!DI16</f>
        <v>14900</v>
      </c>
      <c r="DJ16" s="95">
        <f>'C завтраками| Bed and breakfast'!DJ16</f>
        <v>14900</v>
      </c>
      <c r="DK16" s="95">
        <f>'C завтраками| Bed and breakfast'!DK16</f>
        <v>15400</v>
      </c>
      <c r="DL16" s="95">
        <f>'C завтраками| Bed and breakfast'!DL16</f>
        <v>15400</v>
      </c>
      <c r="DM16" s="95">
        <f>'C завтраками| Bed and breakfast'!DM16</f>
        <v>14900</v>
      </c>
      <c r="DN16" s="95">
        <f>'C завтраками| Bed and breakfast'!DN16</f>
        <v>14900</v>
      </c>
      <c r="DO16" s="95">
        <f>'C завтраками| Bed and breakfast'!DO16</f>
        <v>14900</v>
      </c>
      <c r="DP16" s="95">
        <f>'C завтраками| Bed and breakfast'!DP16</f>
        <v>14900</v>
      </c>
      <c r="DQ16" s="95">
        <f>'C завтраками| Bed and breakfast'!DQ16</f>
        <v>14900</v>
      </c>
      <c r="DR16" s="95">
        <f>'C завтраками| Bed and breakfast'!DR16</f>
        <v>15400</v>
      </c>
      <c r="DS16" s="95">
        <f>'C завтраками| Bed and breakfast'!DS16</f>
        <v>15400</v>
      </c>
      <c r="DT16" s="95">
        <f>'C завтраками| Bed and breakfast'!DT16</f>
        <v>14900</v>
      </c>
      <c r="DU16" s="95">
        <f>'C завтраками| Bed and breakfast'!DU16</f>
        <v>14900</v>
      </c>
      <c r="DV16" s="95">
        <f>'C завтраками| Bed and breakfast'!DV16</f>
        <v>14900</v>
      </c>
      <c r="DW16" s="95">
        <f>'C завтраками| Bed and breakfast'!DW16</f>
        <v>14900</v>
      </c>
      <c r="DX16" s="95">
        <f>'C завтраками| Bed and breakfast'!DX16</f>
        <v>16600</v>
      </c>
    </row>
    <row r="17" spans="1:128" s="130" customFormat="1" ht="10.35" customHeight="1">
      <c r="A17" s="94">
        <v>2</v>
      </c>
      <c r="B17" s="95">
        <f>'C завтраками| Bed and breakfast'!B17</f>
        <v>23000</v>
      </c>
      <c r="C17" s="95">
        <f>'C завтраками| Bed and breakfast'!C17</f>
        <v>23000</v>
      </c>
      <c r="D17" s="95">
        <f>'C завтраками| Bed and breakfast'!D17</f>
        <v>24600</v>
      </c>
      <c r="E17" s="95">
        <f>'C завтраками| Bed and breakfast'!E17</f>
        <v>29700</v>
      </c>
      <c r="F17" s="95">
        <f>'C завтраками| Bed and breakfast'!F17</f>
        <v>63700</v>
      </c>
      <c r="G17" s="95">
        <f>'C завтраками| Bed and breakfast'!G17</f>
        <v>63700</v>
      </c>
      <c r="H17" s="95">
        <f>'C завтраками| Bed and breakfast'!H17</f>
        <v>63700</v>
      </c>
      <c r="I17" s="95">
        <f>'C завтраками| Bed and breakfast'!I17</f>
        <v>68700</v>
      </c>
      <c r="J17" s="95">
        <f>'C завтраками| Bed and breakfast'!J17</f>
        <v>68700</v>
      </c>
      <c r="K17" s="95">
        <f>'C завтраками| Bed and breakfast'!K17</f>
        <v>78700</v>
      </c>
      <c r="L17" s="95">
        <f>'C завтраками| Bed and breakfast'!L17</f>
        <v>78700</v>
      </c>
      <c r="M17" s="95">
        <f>'C завтраками| Bed and breakfast'!M17</f>
        <v>68700</v>
      </c>
      <c r="N17" s="95">
        <f>'C завтраками| Bed and breakfast'!N17</f>
        <v>63700</v>
      </c>
      <c r="O17" s="95">
        <f>'C завтраками| Bed and breakfast'!O17</f>
        <v>63700</v>
      </c>
      <c r="P17" s="95">
        <f>'C завтраками| Bed and breakfast'!P17</f>
        <v>41300</v>
      </c>
      <c r="Q17" s="95">
        <f>'C завтраками| Bed and breakfast'!Q17</f>
        <v>41300</v>
      </c>
      <c r="R17" s="95">
        <f>'C завтраками| Bed and breakfast'!R17</f>
        <v>30800</v>
      </c>
      <c r="S17" s="95">
        <f>'C завтраками| Bed and breakfast'!S17</f>
        <v>38300</v>
      </c>
      <c r="T17" s="95">
        <f>'C завтраками| Bed and breakfast'!T17</f>
        <v>38300</v>
      </c>
      <c r="U17" s="95">
        <f>'C завтраками| Bed and breakfast'!U17</f>
        <v>33300</v>
      </c>
      <c r="V17" s="95">
        <f>'C завтраками| Bed and breakfast'!V17</f>
        <v>33300</v>
      </c>
      <c r="W17" s="95">
        <f>'C завтраками| Bed and breakfast'!W17</f>
        <v>30800</v>
      </c>
      <c r="X17" s="95">
        <f>'C завтраками| Bed and breakfast'!X17</f>
        <v>30800</v>
      </c>
      <c r="Y17" s="95">
        <f>'C завтраками| Bed and breakfast'!Y17</f>
        <v>28800</v>
      </c>
      <c r="Z17" s="95">
        <f>'C завтраками| Bed and breakfast'!Z17</f>
        <v>28800</v>
      </c>
      <c r="AA17" s="95">
        <f>'C завтраками| Bed and breakfast'!AA17</f>
        <v>28800</v>
      </c>
      <c r="AB17" s="95">
        <f>'C завтраками| Bed and breakfast'!AB17</f>
        <v>28800</v>
      </c>
      <c r="AC17" s="95">
        <f>'C завтраками| Bed and breakfast'!AC17</f>
        <v>28800</v>
      </c>
      <c r="AD17" s="95">
        <f>'C завтраками| Bed and breakfast'!AD17</f>
        <v>28800</v>
      </c>
      <c r="AE17" s="95">
        <f>'C завтраками| Bed and breakfast'!AE17</f>
        <v>28800</v>
      </c>
      <c r="AF17" s="95">
        <f>'C завтраками| Bed and breakfast'!AF17</f>
        <v>30800</v>
      </c>
      <c r="AG17" s="95">
        <f>'C завтраками| Bed and breakfast'!AG17</f>
        <v>33300</v>
      </c>
      <c r="AH17" s="95">
        <f>'C завтраками| Bed and breakfast'!AH17</f>
        <v>33300</v>
      </c>
      <c r="AI17" s="95">
        <f>'C завтраками| Bed and breakfast'!AI17</f>
        <v>38300</v>
      </c>
      <c r="AJ17" s="95">
        <f>'C завтраками| Bed and breakfast'!AJ17</f>
        <v>38300</v>
      </c>
      <c r="AK17" s="95">
        <f>'C завтраками| Bed and breakfast'!AK17</f>
        <v>38300</v>
      </c>
      <c r="AL17" s="95">
        <f>'C завтраками| Bed and breakfast'!AL17</f>
        <v>38300</v>
      </c>
      <c r="AM17" s="95">
        <f>'C завтраками| Bed and breakfast'!AM17</f>
        <v>38300</v>
      </c>
      <c r="AN17" s="95">
        <f>'C завтраками| Bed and breakfast'!AN17</f>
        <v>36300</v>
      </c>
      <c r="AO17" s="95">
        <f>'C завтраками| Bed and breakfast'!AO17</f>
        <v>38800</v>
      </c>
      <c r="AP17" s="95">
        <f>'C завтраками| Bed and breakfast'!AP17</f>
        <v>38800</v>
      </c>
      <c r="AQ17" s="95">
        <f>'C завтраками| Bed and breakfast'!AQ17</f>
        <v>47300</v>
      </c>
      <c r="AR17" s="95">
        <f>'C завтраками| Bed and breakfast'!AR17</f>
        <v>47300</v>
      </c>
      <c r="AS17" s="95">
        <f>'C завтраками| Bed and breakfast'!AS17</f>
        <v>47300</v>
      </c>
      <c r="AT17" s="95">
        <f>'C завтраками| Bed and breakfast'!AT17</f>
        <v>44300</v>
      </c>
      <c r="AU17" s="95">
        <f>'C завтраками| Bed and breakfast'!AU17</f>
        <v>38800</v>
      </c>
      <c r="AV17" s="95">
        <f>'C завтраками| Bed and breakfast'!AV17</f>
        <v>41300</v>
      </c>
      <c r="AW17" s="95">
        <f>'C завтраками| Bed and breakfast'!AW17</f>
        <v>41300</v>
      </c>
      <c r="AX17" s="95">
        <f>'C завтраками| Bed and breakfast'!AX17</f>
        <v>41300</v>
      </c>
      <c r="AY17" s="95">
        <f>'C завтраками| Bed and breakfast'!AY17</f>
        <v>32300</v>
      </c>
      <c r="AZ17" s="95">
        <f>'C завтраками| Bed and breakfast'!AZ17</f>
        <v>38800</v>
      </c>
      <c r="BA17" s="95">
        <f>'C завтраками| Bed and breakfast'!BA17</f>
        <v>38800</v>
      </c>
      <c r="BB17" s="95">
        <f>'C завтраками| Bed and breakfast'!BB17</f>
        <v>44300</v>
      </c>
      <c r="BC17" s="95">
        <f>'C завтраками| Bed and breakfast'!BC17</f>
        <v>47300</v>
      </c>
      <c r="BD17" s="95">
        <f>'C завтраками| Bed and breakfast'!BD17</f>
        <v>47300</v>
      </c>
      <c r="BE17" s="95">
        <f>'C завтраками| Bed and breakfast'!BE17</f>
        <v>47300</v>
      </c>
      <c r="BF17" s="95">
        <f>'C завтраками| Bed and breakfast'!BF17</f>
        <v>54300</v>
      </c>
      <c r="BG17" s="95">
        <f>'C завтраками| Bed and breakfast'!BG17</f>
        <v>54300</v>
      </c>
      <c r="BH17" s="95">
        <f>'C завтраками| Bed and breakfast'!BH17</f>
        <v>57800</v>
      </c>
      <c r="BI17" s="95">
        <f>'C завтраками| Bed and breakfast'!BI17</f>
        <v>57800</v>
      </c>
      <c r="BJ17" s="95">
        <f>'C завтраками| Bed and breakfast'!BJ17</f>
        <v>65800</v>
      </c>
      <c r="BK17" s="95">
        <f>'C завтраками| Bed and breakfast'!BK17</f>
        <v>65800</v>
      </c>
      <c r="BL17" s="95">
        <f>'C завтраками| Bed and breakfast'!BL17</f>
        <v>65800</v>
      </c>
      <c r="BM17" s="95">
        <f>'C завтраками| Bed and breakfast'!BM17</f>
        <v>61800</v>
      </c>
      <c r="BN17" s="95">
        <f>'C завтраками| Bed and breakfast'!BN17</f>
        <v>57800</v>
      </c>
      <c r="BO17" s="95">
        <f>'C завтраками| Bed and breakfast'!BO17</f>
        <v>50800</v>
      </c>
      <c r="BP17" s="95">
        <f>'C завтраками| Bed and breakfast'!BP17</f>
        <v>50800</v>
      </c>
      <c r="BQ17" s="95">
        <f>'C завтраками| Bed and breakfast'!BQ17</f>
        <v>47300</v>
      </c>
      <c r="BR17" s="95">
        <f>'C завтраками| Bed and breakfast'!BR17</f>
        <v>38800</v>
      </c>
      <c r="BS17" s="95">
        <f>'C завтраками| Bed and breakfast'!BS17</f>
        <v>38800</v>
      </c>
      <c r="BT17" s="95">
        <f>'C завтраками| Bed and breakfast'!BT17</f>
        <v>36300</v>
      </c>
      <c r="BU17" s="95">
        <f>'C завтраками| Bed and breakfast'!BU17</f>
        <v>32300</v>
      </c>
      <c r="BV17" s="95">
        <f>'C завтраками| Bed and breakfast'!BV17</f>
        <v>32300</v>
      </c>
      <c r="BW17" s="95">
        <f>'C завтраками| Bed and breakfast'!BW17</f>
        <v>32300</v>
      </c>
      <c r="BX17" s="95">
        <f>'C завтраками| Bed and breakfast'!BX17</f>
        <v>26800</v>
      </c>
      <c r="BY17" s="95">
        <f>'C завтраками| Bed and breakfast'!BY17</f>
        <v>26800</v>
      </c>
      <c r="BZ17" s="95">
        <f>'C завтраками| Bed and breakfast'!BZ17</f>
        <v>26800</v>
      </c>
      <c r="CA17" s="95">
        <f>'C завтраками| Bed and breakfast'!CA17</f>
        <v>26800</v>
      </c>
      <c r="CB17" s="95">
        <f>'C завтраками| Bed and breakfast'!CB17</f>
        <v>26800</v>
      </c>
      <c r="CC17" s="95">
        <f>'C завтраками| Bed and breakfast'!CC17</f>
        <v>26800</v>
      </c>
      <c r="CD17" s="95">
        <f>'C завтраками| Bed and breakfast'!CD17</f>
        <v>26800</v>
      </c>
      <c r="CE17" s="95">
        <f>'C завтраками| Bed and breakfast'!CE17</f>
        <v>26800</v>
      </c>
      <c r="CF17" s="95">
        <f>'C завтраками| Bed and breakfast'!CF17</f>
        <v>26800</v>
      </c>
      <c r="CG17" s="95">
        <f>'C завтраками| Bed and breakfast'!CG17</f>
        <v>26800</v>
      </c>
      <c r="CH17" s="95">
        <f>'C завтраками| Bed and breakfast'!CH17</f>
        <v>26800</v>
      </c>
      <c r="CI17" s="95">
        <f>'C завтраками| Bed and breakfast'!CI17</f>
        <v>26800</v>
      </c>
      <c r="CJ17" s="95">
        <f>'C завтраками| Bed and breakfast'!CJ17</f>
        <v>26800</v>
      </c>
      <c r="CK17" s="95">
        <f>'C завтраками| Bed and breakfast'!CK17</f>
        <v>26800</v>
      </c>
      <c r="CL17" s="95">
        <f>'C завтраками| Bed and breakfast'!CL17</f>
        <v>26800</v>
      </c>
      <c r="CM17" s="95">
        <f>'C завтраками| Bed and breakfast'!CM17</f>
        <v>26800</v>
      </c>
      <c r="CN17" s="95">
        <f>'C завтраками| Bed and breakfast'!CN17</f>
        <v>26800</v>
      </c>
      <c r="CO17" s="95">
        <f>'C завтраками| Bed and breakfast'!CO17</f>
        <v>26800</v>
      </c>
      <c r="CP17" s="95">
        <f>'C завтраками| Bed and breakfast'!CP17</f>
        <v>26800</v>
      </c>
      <c r="CQ17" s="95">
        <f>'C завтраками| Bed and breakfast'!CQ17</f>
        <v>26800</v>
      </c>
      <c r="CR17" s="95">
        <f>'C завтраками| Bed and breakfast'!CR17</f>
        <v>26800</v>
      </c>
      <c r="CS17" s="95">
        <f>'C завтраками| Bed and breakfast'!CS17</f>
        <v>26800</v>
      </c>
      <c r="CT17" s="95">
        <f>'C завтраками| Bed and breakfast'!CT17</f>
        <v>26800</v>
      </c>
      <c r="CU17" s="95">
        <f>'C завтраками| Bed and breakfast'!CU17</f>
        <v>18800</v>
      </c>
      <c r="CV17" s="95">
        <f>'C завтраками| Bed and breakfast'!CV17</f>
        <v>18800</v>
      </c>
      <c r="CW17" s="95">
        <f>'C завтраками| Bed and breakfast'!CW17</f>
        <v>19500</v>
      </c>
      <c r="CX17" s="95">
        <f>'C завтраками| Bed and breakfast'!CX17</f>
        <v>19500</v>
      </c>
      <c r="CY17" s="95">
        <f>'C завтраками| Bed and breakfast'!CY17</f>
        <v>18800</v>
      </c>
      <c r="CZ17" s="95">
        <f>'C завтраками| Bed and breakfast'!CZ17</f>
        <v>18800</v>
      </c>
      <c r="DA17" s="95">
        <f>'C завтраками| Bed and breakfast'!DA17</f>
        <v>18800</v>
      </c>
      <c r="DB17" s="95">
        <f>'C завтраками| Bed and breakfast'!DB17</f>
        <v>18800</v>
      </c>
      <c r="DC17" s="95">
        <f>'C завтраками| Bed and breakfast'!DC17</f>
        <v>18800</v>
      </c>
      <c r="DD17" s="95">
        <f>'C завтраками| Bed and breakfast'!DD17</f>
        <v>19500</v>
      </c>
      <c r="DE17" s="95">
        <f>'C завтраками| Bed and breakfast'!DE17</f>
        <v>19500</v>
      </c>
      <c r="DF17" s="95">
        <f>'C завтраками| Bed and breakfast'!DF17</f>
        <v>18800</v>
      </c>
      <c r="DG17" s="95">
        <f>'C завтраками| Bed and breakfast'!DG17</f>
        <v>18800</v>
      </c>
      <c r="DH17" s="95">
        <f>'C завтраками| Bed and breakfast'!DH17</f>
        <v>18800</v>
      </c>
      <c r="DI17" s="95">
        <f>'C завтраками| Bed and breakfast'!DI17</f>
        <v>17100</v>
      </c>
      <c r="DJ17" s="95">
        <f>'C завтраками| Bed and breakfast'!DJ17</f>
        <v>17100</v>
      </c>
      <c r="DK17" s="95">
        <f>'C завтраками| Bed and breakfast'!DK17</f>
        <v>17600</v>
      </c>
      <c r="DL17" s="95">
        <f>'C завтраками| Bed and breakfast'!DL17</f>
        <v>17600</v>
      </c>
      <c r="DM17" s="95">
        <f>'C завтраками| Bed and breakfast'!DM17</f>
        <v>17100</v>
      </c>
      <c r="DN17" s="95">
        <f>'C завтраками| Bed and breakfast'!DN17</f>
        <v>17100</v>
      </c>
      <c r="DO17" s="95">
        <f>'C завтраками| Bed and breakfast'!DO17</f>
        <v>17100</v>
      </c>
      <c r="DP17" s="95">
        <f>'C завтраками| Bed and breakfast'!DP17</f>
        <v>17100</v>
      </c>
      <c r="DQ17" s="95">
        <f>'C завтраками| Bed and breakfast'!DQ17</f>
        <v>17100</v>
      </c>
      <c r="DR17" s="95">
        <f>'C завтраками| Bed and breakfast'!DR17</f>
        <v>17600</v>
      </c>
      <c r="DS17" s="95">
        <f>'C завтраками| Bed and breakfast'!DS17</f>
        <v>17600</v>
      </c>
      <c r="DT17" s="95">
        <f>'C завтраками| Bed and breakfast'!DT17</f>
        <v>17100</v>
      </c>
      <c r="DU17" s="95">
        <f>'C завтраками| Bed and breakfast'!DU17</f>
        <v>17100</v>
      </c>
      <c r="DV17" s="95">
        <f>'C завтраками| Bed and breakfast'!DV17</f>
        <v>17100</v>
      </c>
      <c r="DW17" s="95">
        <f>'C завтраками| Bed and breakfast'!DW17</f>
        <v>17100</v>
      </c>
      <c r="DX17" s="95">
        <f>'C завтраками| Bed and breakfast'!DX17</f>
        <v>18800</v>
      </c>
    </row>
    <row r="18" spans="1:128" s="130" customFormat="1" ht="10.35" customHeight="1">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row>
    <row r="19" spans="1:128" s="130" customFormat="1" ht="10.35" customHeight="1">
      <c r="A19" s="40">
        <v>1</v>
      </c>
      <c r="B19" s="39">
        <f t="shared" ref="B19:H19" si="0">B10</f>
        <v>18750</v>
      </c>
      <c r="C19" s="39">
        <f t="shared" si="0"/>
        <v>18750</v>
      </c>
      <c r="D19" s="39">
        <f t="shared" si="0"/>
        <v>20350</v>
      </c>
      <c r="E19" s="39">
        <f t="shared" si="0"/>
        <v>23850</v>
      </c>
      <c r="F19" s="39">
        <f t="shared" si="0"/>
        <v>57850</v>
      </c>
      <c r="G19" s="39">
        <f t="shared" si="0"/>
        <v>57850</v>
      </c>
      <c r="H19" s="39">
        <f t="shared" si="0"/>
        <v>57850</v>
      </c>
      <c r="I19" s="39">
        <f t="shared" ref="I19:BV19" si="1">I10</f>
        <v>62850</v>
      </c>
      <c r="J19" s="39">
        <f t="shared" si="1"/>
        <v>62850</v>
      </c>
      <c r="K19" s="39">
        <f t="shared" si="1"/>
        <v>72850</v>
      </c>
      <c r="L19" s="39">
        <f t="shared" si="1"/>
        <v>72850</v>
      </c>
      <c r="M19" s="39">
        <f t="shared" si="1"/>
        <v>62850</v>
      </c>
      <c r="N19" s="39">
        <f t="shared" si="1"/>
        <v>57850</v>
      </c>
      <c r="O19" s="39">
        <f t="shared" si="1"/>
        <v>57850</v>
      </c>
      <c r="P19" s="39">
        <f t="shared" si="1"/>
        <v>36150</v>
      </c>
      <c r="Q19" s="39">
        <f t="shared" si="1"/>
        <v>36150</v>
      </c>
      <c r="R19" s="39">
        <f t="shared" si="1"/>
        <v>25650</v>
      </c>
      <c r="S19" s="39">
        <f t="shared" si="1"/>
        <v>33150</v>
      </c>
      <c r="T19" s="39">
        <f t="shared" si="1"/>
        <v>33150</v>
      </c>
      <c r="U19" s="39">
        <f t="shared" si="1"/>
        <v>28150</v>
      </c>
      <c r="V19" s="39">
        <f t="shared" si="1"/>
        <v>28150</v>
      </c>
      <c r="W19" s="39">
        <f t="shared" si="1"/>
        <v>25650</v>
      </c>
      <c r="X19" s="39">
        <f t="shared" si="1"/>
        <v>25650</v>
      </c>
      <c r="Y19" s="39">
        <f t="shared" si="1"/>
        <v>23650</v>
      </c>
      <c r="Z19" s="39">
        <f t="shared" si="1"/>
        <v>23650</v>
      </c>
      <c r="AA19" s="39">
        <f t="shared" si="1"/>
        <v>23650</v>
      </c>
      <c r="AB19" s="39">
        <f t="shared" si="1"/>
        <v>23650</v>
      </c>
      <c r="AC19" s="39">
        <f t="shared" si="1"/>
        <v>23650</v>
      </c>
      <c r="AD19" s="39">
        <f t="shared" si="1"/>
        <v>23650</v>
      </c>
      <c r="AE19" s="39">
        <f t="shared" si="1"/>
        <v>23650</v>
      </c>
      <c r="AF19" s="39">
        <f t="shared" si="1"/>
        <v>25650</v>
      </c>
      <c r="AG19" s="39">
        <f t="shared" si="1"/>
        <v>28150</v>
      </c>
      <c r="AH19" s="39">
        <f t="shared" si="1"/>
        <v>28150</v>
      </c>
      <c r="AI19" s="39">
        <f t="shared" si="1"/>
        <v>33150</v>
      </c>
      <c r="AJ19" s="39">
        <f t="shared" si="1"/>
        <v>33150</v>
      </c>
      <c r="AK19" s="39">
        <f t="shared" si="1"/>
        <v>33150</v>
      </c>
      <c r="AL19" s="39">
        <f t="shared" si="1"/>
        <v>33150</v>
      </c>
      <c r="AM19" s="39">
        <f t="shared" si="1"/>
        <v>33150</v>
      </c>
      <c r="AN19" s="39">
        <f t="shared" si="1"/>
        <v>30650</v>
      </c>
      <c r="AO19" s="39">
        <f t="shared" si="1"/>
        <v>33150</v>
      </c>
      <c r="AP19" s="39">
        <f t="shared" si="1"/>
        <v>33150</v>
      </c>
      <c r="AQ19" s="39">
        <f t="shared" si="1"/>
        <v>41650</v>
      </c>
      <c r="AR19" s="39">
        <f t="shared" si="1"/>
        <v>41650</v>
      </c>
      <c r="AS19" s="39">
        <f t="shared" si="1"/>
        <v>41650</v>
      </c>
      <c r="AT19" s="39">
        <f t="shared" si="1"/>
        <v>38650</v>
      </c>
      <c r="AU19" s="39">
        <f t="shared" si="1"/>
        <v>33150</v>
      </c>
      <c r="AV19" s="39">
        <f t="shared" si="1"/>
        <v>35650</v>
      </c>
      <c r="AW19" s="39">
        <f t="shared" si="1"/>
        <v>35650</v>
      </c>
      <c r="AX19" s="39">
        <f t="shared" si="1"/>
        <v>35650</v>
      </c>
      <c r="AY19" s="39">
        <f t="shared" si="1"/>
        <v>26650</v>
      </c>
      <c r="AZ19" s="39">
        <f t="shared" si="1"/>
        <v>33150</v>
      </c>
      <c r="BA19" s="39">
        <f t="shared" si="1"/>
        <v>33150</v>
      </c>
      <c r="BB19" s="39">
        <f t="shared" si="1"/>
        <v>38650</v>
      </c>
      <c r="BC19" s="39">
        <f t="shared" si="1"/>
        <v>41650</v>
      </c>
      <c r="BD19" s="39">
        <f t="shared" si="1"/>
        <v>41650</v>
      </c>
      <c r="BE19" s="39">
        <f t="shared" ref="BE19:BF19" si="2">BE10</f>
        <v>41650</v>
      </c>
      <c r="BF19" s="39">
        <f t="shared" si="2"/>
        <v>48650</v>
      </c>
      <c r="BG19" s="39">
        <f t="shared" si="1"/>
        <v>48650</v>
      </c>
      <c r="BH19" s="39">
        <f t="shared" si="1"/>
        <v>52150</v>
      </c>
      <c r="BI19" s="39">
        <f t="shared" si="1"/>
        <v>52150</v>
      </c>
      <c r="BJ19" s="39">
        <f t="shared" si="1"/>
        <v>60150</v>
      </c>
      <c r="BK19" s="39">
        <f t="shared" si="1"/>
        <v>60150</v>
      </c>
      <c r="BL19" s="39">
        <f t="shared" si="1"/>
        <v>60150</v>
      </c>
      <c r="BM19" s="39">
        <f t="shared" si="1"/>
        <v>56150</v>
      </c>
      <c r="BN19" s="39">
        <f t="shared" si="1"/>
        <v>52150</v>
      </c>
      <c r="BO19" s="39">
        <f t="shared" si="1"/>
        <v>45150</v>
      </c>
      <c r="BP19" s="39">
        <f t="shared" si="1"/>
        <v>45150</v>
      </c>
      <c r="BQ19" s="39">
        <f t="shared" si="1"/>
        <v>41650</v>
      </c>
      <c r="BR19" s="39">
        <f t="shared" si="1"/>
        <v>33150</v>
      </c>
      <c r="BS19" s="39">
        <f t="shared" si="1"/>
        <v>33150</v>
      </c>
      <c r="BT19" s="39">
        <f t="shared" si="1"/>
        <v>30650</v>
      </c>
      <c r="BU19" s="39">
        <f t="shared" si="1"/>
        <v>26650</v>
      </c>
      <c r="BV19" s="39">
        <f t="shared" si="1"/>
        <v>26650</v>
      </c>
      <c r="BW19" s="39">
        <f t="shared" ref="BW19:CT19" si="3">BW10</f>
        <v>26650</v>
      </c>
      <c r="BX19" s="39">
        <f t="shared" si="3"/>
        <v>21650</v>
      </c>
      <c r="BY19" s="39">
        <f t="shared" si="3"/>
        <v>21650</v>
      </c>
      <c r="BZ19" s="39">
        <f t="shared" si="3"/>
        <v>21650</v>
      </c>
      <c r="CA19" s="39">
        <f t="shared" si="3"/>
        <v>21650</v>
      </c>
      <c r="CB19" s="39">
        <f t="shared" si="3"/>
        <v>21650</v>
      </c>
      <c r="CC19" s="39">
        <f t="shared" si="3"/>
        <v>21650</v>
      </c>
      <c r="CD19" s="39">
        <f t="shared" si="3"/>
        <v>21650</v>
      </c>
      <c r="CE19" s="39">
        <f t="shared" si="3"/>
        <v>21650</v>
      </c>
      <c r="CF19" s="39">
        <f t="shared" si="3"/>
        <v>21650</v>
      </c>
      <c r="CG19" s="39">
        <f t="shared" si="3"/>
        <v>21650</v>
      </c>
      <c r="CH19" s="39">
        <f t="shared" si="3"/>
        <v>21650</v>
      </c>
      <c r="CI19" s="39">
        <f t="shared" si="3"/>
        <v>21650</v>
      </c>
      <c r="CJ19" s="39">
        <f t="shared" si="3"/>
        <v>21650</v>
      </c>
      <c r="CK19" s="39">
        <f t="shared" si="3"/>
        <v>21650</v>
      </c>
      <c r="CL19" s="39">
        <f t="shared" si="3"/>
        <v>21650</v>
      </c>
      <c r="CM19" s="39">
        <f t="shared" si="3"/>
        <v>21650</v>
      </c>
      <c r="CN19" s="39">
        <f t="shared" si="3"/>
        <v>21650</v>
      </c>
      <c r="CO19" s="39">
        <f t="shared" si="3"/>
        <v>21650</v>
      </c>
      <c r="CP19" s="39">
        <f t="shared" si="3"/>
        <v>21650</v>
      </c>
      <c r="CQ19" s="39">
        <f t="shared" si="3"/>
        <v>21650</v>
      </c>
      <c r="CR19" s="39">
        <f t="shared" si="3"/>
        <v>21650</v>
      </c>
      <c r="CS19" s="39">
        <f t="shared" si="3"/>
        <v>21650</v>
      </c>
      <c r="CT19" s="39">
        <f t="shared" si="3"/>
        <v>21650</v>
      </c>
      <c r="CU19" s="39">
        <f t="shared" ref="CU19:DP19" si="4">CU10</f>
        <v>14100</v>
      </c>
      <c r="CV19" s="39">
        <f t="shared" si="4"/>
        <v>14100</v>
      </c>
      <c r="CW19" s="39">
        <f t="shared" si="4"/>
        <v>14800</v>
      </c>
      <c r="CX19" s="39">
        <f t="shared" si="4"/>
        <v>14800</v>
      </c>
      <c r="CY19" s="39">
        <f t="shared" si="4"/>
        <v>14100</v>
      </c>
      <c r="CZ19" s="39">
        <f t="shared" si="4"/>
        <v>14100</v>
      </c>
      <c r="DA19" s="39">
        <f t="shared" si="4"/>
        <v>14100</v>
      </c>
      <c r="DB19" s="39">
        <f t="shared" si="4"/>
        <v>14100</v>
      </c>
      <c r="DC19" s="39">
        <f t="shared" si="4"/>
        <v>14100</v>
      </c>
      <c r="DD19" s="39">
        <f t="shared" si="4"/>
        <v>14800</v>
      </c>
      <c r="DE19" s="39">
        <f t="shared" si="4"/>
        <v>14800</v>
      </c>
      <c r="DF19" s="39">
        <f t="shared" si="4"/>
        <v>14100</v>
      </c>
      <c r="DG19" s="39">
        <f t="shared" si="4"/>
        <v>14100</v>
      </c>
      <c r="DH19" s="39">
        <f t="shared" si="4"/>
        <v>14100</v>
      </c>
      <c r="DI19" s="39">
        <f t="shared" si="4"/>
        <v>12400</v>
      </c>
      <c r="DJ19" s="39">
        <f t="shared" si="4"/>
        <v>12400</v>
      </c>
      <c r="DK19" s="39">
        <f t="shared" si="4"/>
        <v>12900</v>
      </c>
      <c r="DL19" s="39">
        <f t="shared" si="4"/>
        <v>12900</v>
      </c>
      <c r="DM19" s="39">
        <f t="shared" si="4"/>
        <v>12400</v>
      </c>
      <c r="DN19" s="39">
        <f t="shared" si="4"/>
        <v>12400</v>
      </c>
      <c r="DO19" s="39">
        <f t="shared" si="4"/>
        <v>12400</v>
      </c>
      <c r="DP19" s="39">
        <f t="shared" si="4"/>
        <v>12400</v>
      </c>
      <c r="DQ19" s="39">
        <f t="shared" ref="DQ19:DX19" si="5">DQ10</f>
        <v>12400</v>
      </c>
      <c r="DR19" s="39">
        <f t="shared" si="5"/>
        <v>12900</v>
      </c>
      <c r="DS19" s="39">
        <f t="shared" si="5"/>
        <v>12900</v>
      </c>
      <c r="DT19" s="39">
        <f t="shared" si="5"/>
        <v>12400</v>
      </c>
      <c r="DU19" s="39">
        <f t="shared" si="5"/>
        <v>12400</v>
      </c>
      <c r="DV19" s="39">
        <f t="shared" si="5"/>
        <v>12400</v>
      </c>
      <c r="DW19" s="39">
        <f t="shared" si="5"/>
        <v>12400</v>
      </c>
      <c r="DX19" s="39">
        <f t="shared" si="5"/>
        <v>14100</v>
      </c>
    </row>
    <row r="20" spans="1:128" s="130" customFormat="1" ht="10.35" customHeight="1">
      <c r="A20" s="40">
        <v>2</v>
      </c>
      <c r="B20" s="39">
        <f t="shared" ref="B20:H20" si="6">B11</f>
        <v>21000</v>
      </c>
      <c r="C20" s="39">
        <f t="shared" si="6"/>
        <v>21000</v>
      </c>
      <c r="D20" s="39">
        <f t="shared" si="6"/>
        <v>22600</v>
      </c>
      <c r="E20" s="39">
        <f t="shared" si="6"/>
        <v>26700</v>
      </c>
      <c r="F20" s="39">
        <f t="shared" si="6"/>
        <v>60700</v>
      </c>
      <c r="G20" s="39">
        <f t="shared" si="6"/>
        <v>60700</v>
      </c>
      <c r="H20" s="39">
        <f t="shared" si="6"/>
        <v>60700</v>
      </c>
      <c r="I20" s="39">
        <f t="shared" ref="I20:BV20" si="7">I11</f>
        <v>65700</v>
      </c>
      <c r="J20" s="39">
        <f t="shared" si="7"/>
        <v>65700</v>
      </c>
      <c r="K20" s="39">
        <f t="shared" si="7"/>
        <v>75700</v>
      </c>
      <c r="L20" s="39">
        <f t="shared" si="7"/>
        <v>75700</v>
      </c>
      <c r="M20" s="39">
        <f t="shared" si="7"/>
        <v>65700</v>
      </c>
      <c r="N20" s="39">
        <f t="shared" si="7"/>
        <v>60700</v>
      </c>
      <c r="O20" s="39">
        <f t="shared" si="7"/>
        <v>60700</v>
      </c>
      <c r="P20" s="39">
        <f t="shared" si="7"/>
        <v>38800</v>
      </c>
      <c r="Q20" s="39">
        <f t="shared" si="7"/>
        <v>38800</v>
      </c>
      <c r="R20" s="39">
        <f t="shared" si="7"/>
        <v>28300</v>
      </c>
      <c r="S20" s="39">
        <f t="shared" si="7"/>
        <v>35800</v>
      </c>
      <c r="T20" s="39">
        <f t="shared" si="7"/>
        <v>35800</v>
      </c>
      <c r="U20" s="39">
        <f t="shared" si="7"/>
        <v>30800</v>
      </c>
      <c r="V20" s="39">
        <f t="shared" si="7"/>
        <v>30800</v>
      </c>
      <c r="W20" s="39">
        <f t="shared" si="7"/>
        <v>28300</v>
      </c>
      <c r="X20" s="39">
        <f t="shared" si="7"/>
        <v>28300</v>
      </c>
      <c r="Y20" s="39">
        <f t="shared" si="7"/>
        <v>26300</v>
      </c>
      <c r="Z20" s="39">
        <f t="shared" si="7"/>
        <v>26300</v>
      </c>
      <c r="AA20" s="39">
        <f t="shared" si="7"/>
        <v>26300</v>
      </c>
      <c r="AB20" s="39">
        <f t="shared" si="7"/>
        <v>26300</v>
      </c>
      <c r="AC20" s="39">
        <f t="shared" si="7"/>
        <v>26300</v>
      </c>
      <c r="AD20" s="39">
        <f t="shared" si="7"/>
        <v>26300</v>
      </c>
      <c r="AE20" s="39">
        <f t="shared" si="7"/>
        <v>26300</v>
      </c>
      <c r="AF20" s="39">
        <f t="shared" si="7"/>
        <v>28300</v>
      </c>
      <c r="AG20" s="39">
        <f t="shared" si="7"/>
        <v>30800</v>
      </c>
      <c r="AH20" s="39">
        <f t="shared" si="7"/>
        <v>30800</v>
      </c>
      <c r="AI20" s="39">
        <f t="shared" si="7"/>
        <v>35800</v>
      </c>
      <c r="AJ20" s="39">
        <f t="shared" si="7"/>
        <v>35800</v>
      </c>
      <c r="AK20" s="39">
        <f t="shared" si="7"/>
        <v>35800</v>
      </c>
      <c r="AL20" s="39">
        <f t="shared" si="7"/>
        <v>35800</v>
      </c>
      <c r="AM20" s="39">
        <f t="shared" si="7"/>
        <v>35800</v>
      </c>
      <c r="AN20" s="39">
        <f t="shared" si="7"/>
        <v>33300</v>
      </c>
      <c r="AO20" s="39">
        <f t="shared" si="7"/>
        <v>35800</v>
      </c>
      <c r="AP20" s="39">
        <f t="shared" si="7"/>
        <v>35800</v>
      </c>
      <c r="AQ20" s="39">
        <f t="shared" si="7"/>
        <v>44300</v>
      </c>
      <c r="AR20" s="39">
        <f t="shared" si="7"/>
        <v>44300</v>
      </c>
      <c r="AS20" s="39">
        <f t="shared" si="7"/>
        <v>44300</v>
      </c>
      <c r="AT20" s="39">
        <f t="shared" si="7"/>
        <v>41300</v>
      </c>
      <c r="AU20" s="39">
        <f t="shared" si="7"/>
        <v>35800</v>
      </c>
      <c r="AV20" s="39">
        <f t="shared" si="7"/>
        <v>38300</v>
      </c>
      <c r="AW20" s="39">
        <f t="shared" si="7"/>
        <v>38300</v>
      </c>
      <c r="AX20" s="39">
        <f t="shared" si="7"/>
        <v>38300</v>
      </c>
      <c r="AY20" s="39">
        <f t="shared" si="7"/>
        <v>29300</v>
      </c>
      <c r="AZ20" s="39">
        <f t="shared" si="7"/>
        <v>35800</v>
      </c>
      <c r="BA20" s="39">
        <f t="shared" si="7"/>
        <v>35800</v>
      </c>
      <c r="BB20" s="39">
        <f t="shared" si="7"/>
        <v>41300</v>
      </c>
      <c r="BC20" s="39">
        <f t="shared" si="7"/>
        <v>44300</v>
      </c>
      <c r="BD20" s="39">
        <f t="shared" si="7"/>
        <v>44300</v>
      </c>
      <c r="BE20" s="39">
        <f t="shared" ref="BE20:BF20" si="8">BE11</f>
        <v>44300</v>
      </c>
      <c r="BF20" s="39">
        <f t="shared" si="8"/>
        <v>51300</v>
      </c>
      <c r="BG20" s="39">
        <f t="shared" si="7"/>
        <v>51300</v>
      </c>
      <c r="BH20" s="39">
        <f t="shared" si="7"/>
        <v>54800</v>
      </c>
      <c r="BI20" s="39">
        <f t="shared" si="7"/>
        <v>54800</v>
      </c>
      <c r="BJ20" s="39">
        <f t="shared" si="7"/>
        <v>62800</v>
      </c>
      <c r="BK20" s="39">
        <f t="shared" si="7"/>
        <v>62800</v>
      </c>
      <c r="BL20" s="39">
        <f t="shared" si="7"/>
        <v>62800</v>
      </c>
      <c r="BM20" s="39">
        <f t="shared" si="7"/>
        <v>58800</v>
      </c>
      <c r="BN20" s="39">
        <f t="shared" si="7"/>
        <v>54800</v>
      </c>
      <c r="BO20" s="39">
        <f t="shared" si="7"/>
        <v>47800</v>
      </c>
      <c r="BP20" s="39">
        <f t="shared" si="7"/>
        <v>47800</v>
      </c>
      <c r="BQ20" s="39">
        <f t="shared" si="7"/>
        <v>44300</v>
      </c>
      <c r="BR20" s="39">
        <f t="shared" si="7"/>
        <v>35800</v>
      </c>
      <c r="BS20" s="39">
        <f t="shared" si="7"/>
        <v>35800</v>
      </c>
      <c r="BT20" s="39">
        <f t="shared" si="7"/>
        <v>33300</v>
      </c>
      <c r="BU20" s="39">
        <f t="shared" si="7"/>
        <v>29300</v>
      </c>
      <c r="BV20" s="39">
        <f t="shared" si="7"/>
        <v>29300</v>
      </c>
      <c r="BW20" s="39">
        <f t="shared" ref="BW20:CT20" si="9">BW11</f>
        <v>29300</v>
      </c>
      <c r="BX20" s="39">
        <f t="shared" si="9"/>
        <v>24300</v>
      </c>
      <c r="BY20" s="39">
        <f t="shared" si="9"/>
        <v>24300</v>
      </c>
      <c r="BZ20" s="39">
        <f t="shared" si="9"/>
        <v>24300</v>
      </c>
      <c r="CA20" s="39">
        <f t="shared" si="9"/>
        <v>24300</v>
      </c>
      <c r="CB20" s="39">
        <f t="shared" si="9"/>
        <v>24300</v>
      </c>
      <c r="CC20" s="39">
        <f t="shared" si="9"/>
        <v>24300</v>
      </c>
      <c r="CD20" s="39">
        <f t="shared" si="9"/>
        <v>24300</v>
      </c>
      <c r="CE20" s="39">
        <f t="shared" si="9"/>
        <v>24300</v>
      </c>
      <c r="CF20" s="39">
        <f t="shared" si="9"/>
        <v>24300</v>
      </c>
      <c r="CG20" s="39">
        <f t="shared" si="9"/>
        <v>24300</v>
      </c>
      <c r="CH20" s="39">
        <f t="shared" si="9"/>
        <v>24300</v>
      </c>
      <c r="CI20" s="39">
        <f t="shared" si="9"/>
        <v>24300</v>
      </c>
      <c r="CJ20" s="39">
        <f t="shared" si="9"/>
        <v>24300</v>
      </c>
      <c r="CK20" s="39">
        <f t="shared" si="9"/>
        <v>24300</v>
      </c>
      <c r="CL20" s="39">
        <f t="shared" si="9"/>
        <v>24300</v>
      </c>
      <c r="CM20" s="39">
        <f t="shared" si="9"/>
        <v>24300</v>
      </c>
      <c r="CN20" s="39">
        <f t="shared" si="9"/>
        <v>24300</v>
      </c>
      <c r="CO20" s="39">
        <f t="shared" si="9"/>
        <v>24300</v>
      </c>
      <c r="CP20" s="39">
        <f t="shared" si="9"/>
        <v>24300</v>
      </c>
      <c r="CQ20" s="39">
        <f t="shared" si="9"/>
        <v>24300</v>
      </c>
      <c r="CR20" s="39">
        <f t="shared" si="9"/>
        <v>24300</v>
      </c>
      <c r="CS20" s="39">
        <f t="shared" si="9"/>
        <v>24300</v>
      </c>
      <c r="CT20" s="39">
        <f t="shared" si="9"/>
        <v>24300</v>
      </c>
      <c r="CU20" s="39">
        <f t="shared" ref="CU20:DP20" si="10">CU11</f>
        <v>16300</v>
      </c>
      <c r="CV20" s="39">
        <f t="shared" si="10"/>
        <v>16300</v>
      </c>
      <c r="CW20" s="39">
        <f t="shared" si="10"/>
        <v>17000</v>
      </c>
      <c r="CX20" s="39">
        <f t="shared" si="10"/>
        <v>17000</v>
      </c>
      <c r="CY20" s="39">
        <f t="shared" si="10"/>
        <v>16300</v>
      </c>
      <c r="CZ20" s="39">
        <f t="shared" si="10"/>
        <v>16300</v>
      </c>
      <c r="DA20" s="39">
        <f t="shared" si="10"/>
        <v>16300</v>
      </c>
      <c r="DB20" s="39">
        <f t="shared" si="10"/>
        <v>16300</v>
      </c>
      <c r="DC20" s="39">
        <f t="shared" si="10"/>
        <v>16300</v>
      </c>
      <c r="DD20" s="39">
        <f t="shared" si="10"/>
        <v>17000</v>
      </c>
      <c r="DE20" s="39">
        <f t="shared" si="10"/>
        <v>17000</v>
      </c>
      <c r="DF20" s="39">
        <f t="shared" si="10"/>
        <v>16300</v>
      </c>
      <c r="DG20" s="39">
        <f t="shared" si="10"/>
        <v>16300</v>
      </c>
      <c r="DH20" s="39">
        <f t="shared" si="10"/>
        <v>16300</v>
      </c>
      <c r="DI20" s="39">
        <f t="shared" si="10"/>
        <v>14600</v>
      </c>
      <c r="DJ20" s="39">
        <f t="shared" si="10"/>
        <v>14600</v>
      </c>
      <c r="DK20" s="39">
        <f t="shared" si="10"/>
        <v>15100</v>
      </c>
      <c r="DL20" s="39">
        <f t="shared" si="10"/>
        <v>15100</v>
      </c>
      <c r="DM20" s="39">
        <f t="shared" si="10"/>
        <v>14600</v>
      </c>
      <c r="DN20" s="39">
        <f t="shared" si="10"/>
        <v>14600</v>
      </c>
      <c r="DO20" s="39">
        <f t="shared" si="10"/>
        <v>14600</v>
      </c>
      <c r="DP20" s="39">
        <f t="shared" si="10"/>
        <v>14600</v>
      </c>
      <c r="DQ20" s="39">
        <f t="shared" ref="DQ20:DX20" si="11">DQ11</f>
        <v>14600</v>
      </c>
      <c r="DR20" s="39">
        <f t="shared" si="11"/>
        <v>15100</v>
      </c>
      <c r="DS20" s="39">
        <f t="shared" si="11"/>
        <v>15100</v>
      </c>
      <c r="DT20" s="39">
        <f t="shared" si="11"/>
        <v>14600</v>
      </c>
      <c r="DU20" s="39">
        <f t="shared" si="11"/>
        <v>14600</v>
      </c>
      <c r="DV20" s="39">
        <f t="shared" si="11"/>
        <v>14600</v>
      </c>
      <c r="DW20" s="39">
        <f t="shared" si="11"/>
        <v>14600</v>
      </c>
      <c r="DX20" s="39">
        <f t="shared" si="11"/>
        <v>16300</v>
      </c>
    </row>
    <row r="21" spans="1:128" s="130" customFormat="1" ht="10.35" customHeight="1">
      <c r="A21" s="95" t="s">
        <v>9</v>
      </c>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95"/>
      <c r="BB21" s="95"/>
      <c r="BC21" s="95"/>
      <c r="BD21" s="95"/>
      <c r="BE21" s="95"/>
      <c r="BF21" s="95"/>
      <c r="BG21" s="95"/>
      <c r="BH21" s="95"/>
      <c r="BI21" s="95"/>
      <c r="BJ21" s="95"/>
      <c r="BK21" s="95"/>
      <c r="BL21" s="95"/>
      <c r="BM21" s="95"/>
      <c r="BN21" s="95"/>
      <c r="BO21" s="95"/>
      <c r="BP21" s="95"/>
      <c r="BQ21" s="95"/>
      <c r="BR21" s="95"/>
      <c r="BS21" s="95"/>
      <c r="BT21" s="95"/>
      <c r="BU21" s="95"/>
      <c r="BV21" s="95"/>
      <c r="BW21" s="95"/>
      <c r="BX21" s="95"/>
      <c r="BY21" s="95"/>
      <c r="BZ21" s="95"/>
      <c r="CA21" s="95"/>
      <c r="CB21" s="95"/>
      <c r="CC21" s="95"/>
      <c r="CD21" s="95"/>
      <c r="CE21" s="95"/>
      <c r="CF21" s="95"/>
      <c r="CG21" s="95"/>
      <c r="CH21" s="95"/>
      <c r="CI21" s="95"/>
      <c r="CJ21" s="95"/>
      <c r="CK21" s="95"/>
      <c r="CL21" s="95"/>
      <c r="CM21" s="95"/>
      <c r="CN21" s="95"/>
      <c r="CO21" s="95"/>
      <c r="CP21" s="95"/>
      <c r="CQ21" s="95"/>
      <c r="CR21" s="95"/>
      <c r="CS21" s="95"/>
      <c r="CT21" s="95"/>
      <c r="CU21" s="95"/>
      <c r="CV21" s="95"/>
      <c r="CW21" s="95"/>
      <c r="CX21" s="95"/>
      <c r="CY21" s="95"/>
      <c r="CZ21" s="95"/>
      <c r="DA21" s="95"/>
      <c r="DB21" s="95"/>
      <c r="DC21" s="95"/>
      <c r="DD21" s="95"/>
      <c r="DE21" s="95"/>
      <c r="DF21" s="95"/>
      <c r="DG21" s="95"/>
      <c r="DH21" s="95"/>
      <c r="DI21" s="95"/>
      <c r="DJ21" s="95"/>
      <c r="DK21" s="95"/>
      <c r="DL21" s="95"/>
      <c r="DM21" s="95"/>
      <c r="DN21" s="95"/>
      <c r="DO21" s="95"/>
      <c r="DP21" s="95"/>
      <c r="DQ21" s="95"/>
      <c r="DR21" s="95"/>
      <c r="DS21" s="95"/>
      <c r="DT21" s="95"/>
      <c r="DU21" s="95"/>
      <c r="DV21" s="95"/>
      <c r="DW21" s="95"/>
      <c r="DX21" s="95"/>
    </row>
    <row r="22" spans="1:128" s="130" customFormat="1" ht="10.35" customHeight="1">
      <c r="A22" s="94">
        <v>1</v>
      </c>
      <c r="B22" s="95">
        <f>'C завтраками| Bed and breakfast'!B22</f>
        <v>21750</v>
      </c>
      <c r="C22" s="95">
        <f>'C завтраками| Bed and breakfast'!C22</f>
        <v>21750</v>
      </c>
      <c r="D22" s="95">
        <f>'C завтраками| Bed and breakfast'!D22</f>
        <v>23350</v>
      </c>
      <c r="E22" s="95">
        <f>'C завтраками| Bed and breakfast'!E22</f>
        <v>30850</v>
      </c>
      <c r="F22" s="95">
        <f>'C завтраками| Bed and breakfast'!F22</f>
        <v>64850</v>
      </c>
      <c r="G22" s="95">
        <f>'C завтраками| Bed and breakfast'!G22</f>
        <v>64850</v>
      </c>
      <c r="H22" s="95">
        <f>'C завтраками| Bed and breakfast'!H22</f>
        <v>64850</v>
      </c>
      <c r="I22" s="95">
        <f>'C завтраками| Bed and breakfast'!I22</f>
        <v>69850</v>
      </c>
      <c r="J22" s="95">
        <f>'C завтраками| Bed and breakfast'!J22</f>
        <v>69850</v>
      </c>
      <c r="K22" s="95">
        <f>'C завтраками| Bed and breakfast'!K22</f>
        <v>79850</v>
      </c>
      <c r="L22" s="95">
        <f>'C завтраками| Bed and breakfast'!L22</f>
        <v>79850</v>
      </c>
      <c r="M22" s="95">
        <f>'C завтраками| Bed and breakfast'!M22</f>
        <v>69850</v>
      </c>
      <c r="N22" s="95">
        <f>'C завтраками| Bed and breakfast'!N22</f>
        <v>64850</v>
      </c>
      <c r="O22" s="95">
        <f>'C завтраками| Bed and breakfast'!O22</f>
        <v>64850</v>
      </c>
      <c r="P22" s="95">
        <f>'C завтраками| Bed and breakfast'!P22</f>
        <v>42150</v>
      </c>
      <c r="Q22" s="95">
        <f>'C завтраками| Bed and breakfast'!Q22</f>
        <v>42150</v>
      </c>
      <c r="R22" s="95">
        <f>'C завтраками| Bed and breakfast'!R22</f>
        <v>31650</v>
      </c>
      <c r="S22" s="95">
        <f>'C завтраками| Bed and breakfast'!S22</f>
        <v>39150</v>
      </c>
      <c r="T22" s="95">
        <f>'C завтраками| Bed and breakfast'!T22</f>
        <v>39150</v>
      </c>
      <c r="U22" s="95">
        <f>'C завтраками| Bed and breakfast'!U22</f>
        <v>34150</v>
      </c>
      <c r="V22" s="95">
        <f>'C завтраками| Bed and breakfast'!V22</f>
        <v>34150</v>
      </c>
      <c r="W22" s="95">
        <f>'C завтраками| Bed and breakfast'!W22</f>
        <v>31650</v>
      </c>
      <c r="X22" s="95">
        <f>'C завтраками| Bed and breakfast'!X22</f>
        <v>31650</v>
      </c>
      <c r="Y22" s="95">
        <f>'C завтраками| Bed and breakfast'!Y22</f>
        <v>29650</v>
      </c>
      <c r="Z22" s="95">
        <f>'C завтраками| Bed and breakfast'!Z22</f>
        <v>29650</v>
      </c>
      <c r="AA22" s="95">
        <f>'C завтраками| Bed and breakfast'!AA22</f>
        <v>29650</v>
      </c>
      <c r="AB22" s="95">
        <f>'C завтраками| Bed and breakfast'!AB22</f>
        <v>29650</v>
      </c>
      <c r="AC22" s="95">
        <f>'C завтраками| Bed and breakfast'!AC22</f>
        <v>29650</v>
      </c>
      <c r="AD22" s="95">
        <f>'C завтраками| Bed and breakfast'!AD22</f>
        <v>29650</v>
      </c>
      <c r="AE22" s="95">
        <f>'C завтраками| Bed and breakfast'!AE22</f>
        <v>29650</v>
      </c>
      <c r="AF22" s="95">
        <f>'C завтраками| Bed and breakfast'!AF22</f>
        <v>31650</v>
      </c>
      <c r="AG22" s="95">
        <f>'C завтраками| Bed and breakfast'!AG22</f>
        <v>34150</v>
      </c>
      <c r="AH22" s="95">
        <f>'C завтраками| Bed and breakfast'!AH22</f>
        <v>34150</v>
      </c>
      <c r="AI22" s="95">
        <f>'C завтраками| Bed and breakfast'!AI22</f>
        <v>39150</v>
      </c>
      <c r="AJ22" s="95">
        <f>'C завтраками| Bed and breakfast'!AJ22</f>
        <v>39150</v>
      </c>
      <c r="AK22" s="95">
        <f>'C завтраками| Bed and breakfast'!AK22</f>
        <v>39150</v>
      </c>
      <c r="AL22" s="95">
        <f>'C завтраками| Bed and breakfast'!AL22</f>
        <v>39150</v>
      </c>
      <c r="AM22" s="95">
        <f>'C завтраками| Bed and breakfast'!AM22</f>
        <v>39150</v>
      </c>
      <c r="AN22" s="95">
        <f>'C завтраками| Bed and breakfast'!AN22</f>
        <v>37650</v>
      </c>
      <c r="AO22" s="95">
        <f>'C завтраками| Bed and breakfast'!AO22</f>
        <v>40150</v>
      </c>
      <c r="AP22" s="95">
        <f>'C завтраками| Bed and breakfast'!AP22</f>
        <v>40150</v>
      </c>
      <c r="AQ22" s="95">
        <f>'C завтраками| Bed and breakfast'!AQ22</f>
        <v>48650</v>
      </c>
      <c r="AR22" s="95">
        <f>'C завтраками| Bed and breakfast'!AR22</f>
        <v>48650</v>
      </c>
      <c r="AS22" s="95">
        <f>'C завтраками| Bed and breakfast'!AS22</f>
        <v>48650</v>
      </c>
      <c r="AT22" s="95">
        <f>'C завтраками| Bed and breakfast'!AT22</f>
        <v>45650</v>
      </c>
      <c r="AU22" s="95">
        <f>'C завтраками| Bed and breakfast'!AU22</f>
        <v>40150</v>
      </c>
      <c r="AV22" s="95">
        <f>'C завтраками| Bed and breakfast'!AV22</f>
        <v>42650</v>
      </c>
      <c r="AW22" s="95">
        <f>'C завтраками| Bed and breakfast'!AW22</f>
        <v>42650</v>
      </c>
      <c r="AX22" s="95">
        <f>'C завтраками| Bed and breakfast'!AX22</f>
        <v>42650</v>
      </c>
      <c r="AY22" s="95">
        <f>'C завтраками| Bed and breakfast'!AY22</f>
        <v>33650</v>
      </c>
      <c r="AZ22" s="95">
        <f>'C завтраками| Bed and breakfast'!AZ22</f>
        <v>40150</v>
      </c>
      <c r="BA22" s="95">
        <f>'C завтраками| Bed and breakfast'!BA22</f>
        <v>40150</v>
      </c>
      <c r="BB22" s="95">
        <f>'C завтраками| Bed and breakfast'!BB22</f>
        <v>45650</v>
      </c>
      <c r="BC22" s="95">
        <f>'C завтраками| Bed and breakfast'!BC22</f>
        <v>48650</v>
      </c>
      <c r="BD22" s="95">
        <f>'C завтраками| Bed and breakfast'!BD22</f>
        <v>48650</v>
      </c>
      <c r="BE22" s="95">
        <f>'C завтраками| Bed and breakfast'!BE22</f>
        <v>48650</v>
      </c>
      <c r="BF22" s="95">
        <f>'C завтраками| Bed and breakfast'!BF22</f>
        <v>55650</v>
      </c>
      <c r="BG22" s="95">
        <f>'C завтраками| Bed and breakfast'!BG22</f>
        <v>55650</v>
      </c>
      <c r="BH22" s="95">
        <f>'C завтраками| Bed and breakfast'!BH22</f>
        <v>59150</v>
      </c>
      <c r="BI22" s="95">
        <f>'C завтраками| Bed and breakfast'!BI22</f>
        <v>59150</v>
      </c>
      <c r="BJ22" s="95">
        <f>'C завтраками| Bed and breakfast'!BJ22</f>
        <v>67150</v>
      </c>
      <c r="BK22" s="95">
        <f>'C завтраками| Bed and breakfast'!BK22</f>
        <v>67150</v>
      </c>
      <c r="BL22" s="95">
        <f>'C завтраками| Bed and breakfast'!BL22</f>
        <v>67150</v>
      </c>
      <c r="BM22" s="95">
        <f>'C завтраками| Bed and breakfast'!BM22</f>
        <v>63150</v>
      </c>
      <c r="BN22" s="95">
        <f>'C завтраками| Bed and breakfast'!BN22</f>
        <v>59150</v>
      </c>
      <c r="BO22" s="95">
        <f>'C завтраками| Bed and breakfast'!BO22</f>
        <v>52150</v>
      </c>
      <c r="BP22" s="95">
        <f>'C завтраками| Bed and breakfast'!BP22</f>
        <v>52150</v>
      </c>
      <c r="BQ22" s="95">
        <f>'C завтраками| Bed and breakfast'!BQ22</f>
        <v>48650</v>
      </c>
      <c r="BR22" s="95">
        <f>'C завтраками| Bed and breakfast'!BR22</f>
        <v>40150</v>
      </c>
      <c r="BS22" s="95">
        <f>'C завтраками| Bed and breakfast'!BS22</f>
        <v>40150</v>
      </c>
      <c r="BT22" s="95">
        <f>'C завтраками| Bed and breakfast'!BT22</f>
        <v>37650</v>
      </c>
      <c r="BU22" s="95">
        <f>'C завтраками| Bed and breakfast'!BU22</f>
        <v>33650</v>
      </c>
      <c r="BV22" s="95">
        <f>'C завтраками| Bed and breakfast'!BV22</f>
        <v>33650</v>
      </c>
      <c r="BW22" s="95">
        <f>'C завтраками| Bed and breakfast'!BW22</f>
        <v>33650</v>
      </c>
      <c r="BX22" s="95">
        <f>'C завтраками| Bed and breakfast'!BX22</f>
        <v>27650</v>
      </c>
      <c r="BY22" s="95">
        <f>'C завтраками| Bed and breakfast'!BY22</f>
        <v>27650</v>
      </c>
      <c r="BZ22" s="95">
        <f>'C завтраками| Bed and breakfast'!BZ22</f>
        <v>27650</v>
      </c>
      <c r="CA22" s="95">
        <f>'C завтраками| Bed and breakfast'!CA22</f>
        <v>27650</v>
      </c>
      <c r="CB22" s="95">
        <f>'C завтраками| Bed and breakfast'!CB22</f>
        <v>27650</v>
      </c>
      <c r="CC22" s="95">
        <f>'C завтраками| Bed and breakfast'!CC22</f>
        <v>27650</v>
      </c>
      <c r="CD22" s="95">
        <f>'C завтраками| Bed and breakfast'!CD22</f>
        <v>27650</v>
      </c>
      <c r="CE22" s="95">
        <f>'C завтраками| Bed and breakfast'!CE22</f>
        <v>27650</v>
      </c>
      <c r="CF22" s="95">
        <f>'C завтраками| Bed and breakfast'!CF22</f>
        <v>27650</v>
      </c>
      <c r="CG22" s="95">
        <f>'C завтраками| Bed and breakfast'!CG22</f>
        <v>27650</v>
      </c>
      <c r="CH22" s="95">
        <f>'C завтраками| Bed and breakfast'!CH22</f>
        <v>27650</v>
      </c>
      <c r="CI22" s="95">
        <f>'C завтраками| Bed and breakfast'!CI22</f>
        <v>27650</v>
      </c>
      <c r="CJ22" s="95">
        <f>'C завтраками| Bed and breakfast'!CJ22</f>
        <v>27650</v>
      </c>
      <c r="CK22" s="95">
        <f>'C завтраками| Bed and breakfast'!CK22</f>
        <v>27650</v>
      </c>
      <c r="CL22" s="95">
        <f>'C завтраками| Bed and breakfast'!CL22</f>
        <v>27650</v>
      </c>
      <c r="CM22" s="95">
        <f>'C завтраками| Bed and breakfast'!CM22</f>
        <v>27650</v>
      </c>
      <c r="CN22" s="95">
        <f>'C завтраками| Bed and breakfast'!CN22</f>
        <v>27650</v>
      </c>
      <c r="CO22" s="95">
        <f>'C завтраками| Bed and breakfast'!CO22</f>
        <v>27650</v>
      </c>
      <c r="CP22" s="95">
        <f>'C завтраками| Bed and breakfast'!CP22</f>
        <v>27650</v>
      </c>
      <c r="CQ22" s="95">
        <f>'C завтраками| Bed and breakfast'!CQ22</f>
        <v>27650</v>
      </c>
      <c r="CR22" s="95">
        <f>'C завтраками| Bed and breakfast'!CR22</f>
        <v>27650</v>
      </c>
      <c r="CS22" s="95">
        <f>'C завтраками| Bed and breakfast'!CS22</f>
        <v>27650</v>
      </c>
      <c r="CT22" s="95">
        <f>'C завтраками| Bed and breakfast'!CT22</f>
        <v>27650</v>
      </c>
      <c r="CU22" s="95">
        <f>'C завтраками| Bed and breakfast'!CU22</f>
        <v>20100</v>
      </c>
      <c r="CV22" s="95">
        <f>'C завтраками| Bed and breakfast'!CV22</f>
        <v>20100</v>
      </c>
      <c r="CW22" s="95">
        <f>'C завтраками| Bed and breakfast'!CW22</f>
        <v>20800</v>
      </c>
      <c r="CX22" s="95">
        <f>'C завтраками| Bed and breakfast'!CX22</f>
        <v>20800</v>
      </c>
      <c r="CY22" s="95">
        <f>'C завтраками| Bed and breakfast'!CY22</f>
        <v>20100</v>
      </c>
      <c r="CZ22" s="95">
        <f>'C завтраками| Bed and breakfast'!CZ22</f>
        <v>20100</v>
      </c>
      <c r="DA22" s="95">
        <f>'C завтраками| Bed and breakfast'!DA22</f>
        <v>20100</v>
      </c>
      <c r="DB22" s="95">
        <f>'C завтраками| Bed and breakfast'!DB22</f>
        <v>20100</v>
      </c>
      <c r="DC22" s="95">
        <f>'C завтраками| Bed and breakfast'!DC22</f>
        <v>20100</v>
      </c>
      <c r="DD22" s="95">
        <f>'C завтраками| Bed and breakfast'!DD22</f>
        <v>20800</v>
      </c>
      <c r="DE22" s="95">
        <f>'C завтраками| Bed and breakfast'!DE22</f>
        <v>20800</v>
      </c>
      <c r="DF22" s="95">
        <f>'C завтраками| Bed and breakfast'!DF22</f>
        <v>20100</v>
      </c>
      <c r="DG22" s="95">
        <f>'C завтраками| Bed and breakfast'!DG22</f>
        <v>20100</v>
      </c>
      <c r="DH22" s="95">
        <f>'C завтраками| Bed and breakfast'!DH22</f>
        <v>20100</v>
      </c>
      <c r="DI22" s="95">
        <f>'C завтраками| Bed and breakfast'!DI22</f>
        <v>18400</v>
      </c>
      <c r="DJ22" s="95">
        <f>'C завтраками| Bed and breakfast'!DJ22</f>
        <v>18400</v>
      </c>
      <c r="DK22" s="95">
        <f>'C завтраками| Bed and breakfast'!DK22</f>
        <v>18900</v>
      </c>
      <c r="DL22" s="95">
        <f>'C завтраками| Bed and breakfast'!DL22</f>
        <v>18900</v>
      </c>
      <c r="DM22" s="95">
        <f>'C завтраками| Bed and breakfast'!DM22</f>
        <v>18400</v>
      </c>
      <c r="DN22" s="95">
        <f>'C завтраками| Bed and breakfast'!DN22</f>
        <v>18400</v>
      </c>
      <c r="DO22" s="95">
        <f>'C завтраками| Bed and breakfast'!DO22</f>
        <v>18400</v>
      </c>
      <c r="DP22" s="95">
        <f>'C завтраками| Bed and breakfast'!DP22</f>
        <v>18400</v>
      </c>
      <c r="DQ22" s="95">
        <f>'C завтраками| Bed and breakfast'!DQ22</f>
        <v>18400</v>
      </c>
      <c r="DR22" s="95">
        <f>'C завтраками| Bed and breakfast'!DR22</f>
        <v>18900</v>
      </c>
      <c r="DS22" s="95">
        <f>'C завтраками| Bed and breakfast'!DS22</f>
        <v>18900</v>
      </c>
      <c r="DT22" s="95">
        <f>'C завтраками| Bed and breakfast'!DT22</f>
        <v>18400</v>
      </c>
      <c r="DU22" s="95">
        <f>'C завтраками| Bed and breakfast'!DU22</f>
        <v>18400</v>
      </c>
      <c r="DV22" s="95">
        <f>'C завтраками| Bed and breakfast'!DV22</f>
        <v>18400</v>
      </c>
      <c r="DW22" s="95">
        <f>'C завтраками| Bed and breakfast'!DW22</f>
        <v>18400</v>
      </c>
      <c r="DX22" s="95">
        <f>'C завтраками| Bed and breakfast'!DX22</f>
        <v>20100</v>
      </c>
    </row>
    <row r="23" spans="1:128" s="130" customFormat="1" ht="10.35" customHeight="1">
      <c r="A23" s="94">
        <v>2</v>
      </c>
      <c r="B23" s="95">
        <f>'C завтраками| Bed and breakfast'!B23</f>
        <v>24000</v>
      </c>
      <c r="C23" s="95">
        <f>'C завтраками| Bed and breakfast'!C23</f>
        <v>24000</v>
      </c>
      <c r="D23" s="95">
        <f>'C завтраками| Bed and breakfast'!D23</f>
        <v>25600</v>
      </c>
      <c r="E23" s="95">
        <f>'C завтраками| Bed and breakfast'!E23</f>
        <v>33700</v>
      </c>
      <c r="F23" s="95">
        <f>'C завтраками| Bed and breakfast'!F23</f>
        <v>67700</v>
      </c>
      <c r="G23" s="95">
        <f>'C завтраками| Bed and breakfast'!G23</f>
        <v>67700</v>
      </c>
      <c r="H23" s="95">
        <f>'C завтраками| Bed and breakfast'!H23</f>
        <v>67700</v>
      </c>
      <c r="I23" s="95">
        <f>'C завтраками| Bed and breakfast'!I23</f>
        <v>72700</v>
      </c>
      <c r="J23" s="95">
        <f>'C завтраками| Bed and breakfast'!J23</f>
        <v>72700</v>
      </c>
      <c r="K23" s="95">
        <f>'C завтраками| Bed and breakfast'!K23</f>
        <v>82700</v>
      </c>
      <c r="L23" s="95">
        <f>'C завтраками| Bed and breakfast'!L23</f>
        <v>82700</v>
      </c>
      <c r="M23" s="95">
        <f>'C завтраками| Bed and breakfast'!M23</f>
        <v>72700</v>
      </c>
      <c r="N23" s="95">
        <f>'C завтраками| Bed and breakfast'!N23</f>
        <v>67700</v>
      </c>
      <c r="O23" s="95">
        <f>'C завтраками| Bed and breakfast'!O23</f>
        <v>67700</v>
      </c>
      <c r="P23" s="95">
        <f>'C завтраками| Bed and breakfast'!P23</f>
        <v>44800</v>
      </c>
      <c r="Q23" s="95">
        <f>'C завтраками| Bed and breakfast'!Q23</f>
        <v>44800</v>
      </c>
      <c r="R23" s="95">
        <f>'C завтраками| Bed and breakfast'!R23</f>
        <v>34300</v>
      </c>
      <c r="S23" s="95">
        <f>'C завтраками| Bed and breakfast'!S23</f>
        <v>41800</v>
      </c>
      <c r="T23" s="95">
        <f>'C завтраками| Bed and breakfast'!T23</f>
        <v>41800</v>
      </c>
      <c r="U23" s="95">
        <f>'C завтраками| Bed and breakfast'!U23</f>
        <v>36800</v>
      </c>
      <c r="V23" s="95">
        <f>'C завтраками| Bed and breakfast'!V23</f>
        <v>36800</v>
      </c>
      <c r="W23" s="95">
        <f>'C завтраками| Bed and breakfast'!W23</f>
        <v>34300</v>
      </c>
      <c r="X23" s="95">
        <f>'C завтраками| Bed and breakfast'!X23</f>
        <v>34300</v>
      </c>
      <c r="Y23" s="95">
        <f>'C завтраками| Bed and breakfast'!Y23</f>
        <v>32300</v>
      </c>
      <c r="Z23" s="95">
        <f>'C завтраками| Bed and breakfast'!Z23</f>
        <v>32300</v>
      </c>
      <c r="AA23" s="95">
        <f>'C завтраками| Bed and breakfast'!AA23</f>
        <v>32300</v>
      </c>
      <c r="AB23" s="95">
        <f>'C завтраками| Bed and breakfast'!AB23</f>
        <v>32300</v>
      </c>
      <c r="AC23" s="95">
        <f>'C завтраками| Bed and breakfast'!AC23</f>
        <v>32300</v>
      </c>
      <c r="AD23" s="95">
        <f>'C завтраками| Bed and breakfast'!AD23</f>
        <v>32300</v>
      </c>
      <c r="AE23" s="95">
        <f>'C завтраками| Bed and breakfast'!AE23</f>
        <v>32300</v>
      </c>
      <c r="AF23" s="95">
        <f>'C завтраками| Bed and breakfast'!AF23</f>
        <v>34300</v>
      </c>
      <c r="AG23" s="95">
        <f>'C завтраками| Bed and breakfast'!AG23</f>
        <v>36800</v>
      </c>
      <c r="AH23" s="95">
        <f>'C завтраками| Bed and breakfast'!AH23</f>
        <v>36800</v>
      </c>
      <c r="AI23" s="95">
        <f>'C завтраками| Bed and breakfast'!AI23</f>
        <v>41800</v>
      </c>
      <c r="AJ23" s="95">
        <f>'C завтраками| Bed and breakfast'!AJ23</f>
        <v>41800</v>
      </c>
      <c r="AK23" s="95">
        <f>'C завтраками| Bed and breakfast'!AK23</f>
        <v>41800</v>
      </c>
      <c r="AL23" s="95">
        <f>'C завтраками| Bed and breakfast'!AL23</f>
        <v>41800</v>
      </c>
      <c r="AM23" s="95">
        <f>'C завтраками| Bed and breakfast'!AM23</f>
        <v>41800</v>
      </c>
      <c r="AN23" s="95">
        <f>'C завтраками| Bed and breakfast'!AN23</f>
        <v>40300</v>
      </c>
      <c r="AO23" s="95">
        <f>'C завтраками| Bed and breakfast'!AO23</f>
        <v>42800</v>
      </c>
      <c r="AP23" s="95">
        <f>'C завтраками| Bed and breakfast'!AP23</f>
        <v>42800</v>
      </c>
      <c r="AQ23" s="95">
        <f>'C завтраками| Bed and breakfast'!AQ23</f>
        <v>51300</v>
      </c>
      <c r="AR23" s="95">
        <f>'C завтраками| Bed and breakfast'!AR23</f>
        <v>51300</v>
      </c>
      <c r="AS23" s="95">
        <f>'C завтраками| Bed and breakfast'!AS23</f>
        <v>51300</v>
      </c>
      <c r="AT23" s="95">
        <f>'C завтраками| Bed and breakfast'!AT23</f>
        <v>48300</v>
      </c>
      <c r="AU23" s="95">
        <f>'C завтраками| Bed and breakfast'!AU23</f>
        <v>42800</v>
      </c>
      <c r="AV23" s="95">
        <f>'C завтраками| Bed and breakfast'!AV23</f>
        <v>45300</v>
      </c>
      <c r="AW23" s="95">
        <f>'C завтраками| Bed and breakfast'!AW23</f>
        <v>45300</v>
      </c>
      <c r="AX23" s="95">
        <f>'C завтраками| Bed and breakfast'!AX23</f>
        <v>45300</v>
      </c>
      <c r="AY23" s="95">
        <f>'C завтраками| Bed and breakfast'!AY23</f>
        <v>36300</v>
      </c>
      <c r="AZ23" s="95">
        <f>'C завтраками| Bed and breakfast'!AZ23</f>
        <v>42800</v>
      </c>
      <c r="BA23" s="95">
        <f>'C завтраками| Bed and breakfast'!BA23</f>
        <v>42800</v>
      </c>
      <c r="BB23" s="95">
        <f>'C завтраками| Bed and breakfast'!BB23</f>
        <v>48300</v>
      </c>
      <c r="BC23" s="95">
        <f>'C завтраками| Bed and breakfast'!BC23</f>
        <v>51300</v>
      </c>
      <c r="BD23" s="95">
        <f>'C завтраками| Bed and breakfast'!BD23</f>
        <v>51300</v>
      </c>
      <c r="BE23" s="95">
        <f>'C завтраками| Bed and breakfast'!BE23</f>
        <v>51300</v>
      </c>
      <c r="BF23" s="95">
        <f>'C завтраками| Bed and breakfast'!BF23</f>
        <v>58300</v>
      </c>
      <c r="BG23" s="95">
        <f>'C завтраками| Bed and breakfast'!BG23</f>
        <v>58300</v>
      </c>
      <c r="BH23" s="95">
        <f>'C завтраками| Bed and breakfast'!BH23</f>
        <v>61800</v>
      </c>
      <c r="BI23" s="95">
        <f>'C завтраками| Bed and breakfast'!BI23</f>
        <v>61800</v>
      </c>
      <c r="BJ23" s="95">
        <f>'C завтраками| Bed and breakfast'!BJ23</f>
        <v>69800</v>
      </c>
      <c r="BK23" s="95">
        <f>'C завтраками| Bed and breakfast'!BK23</f>
        <v>69800</v>
      </c>
      <c r="BL23" s="95">
        <f>'C завтраками| Bed and breakfast'!BL23</f>
        <v>69800</v>
      </c>
      <c r="BM23" s="95">
        <f>'C завтраками| Bed and breakfast'!BM23</f>
        <v>65800</v>
      </c>
      <c r="BN23" s="95">
        <f>'C завтраками| Bed and breakfast'!BN23</f>
        <v>61800</v>
      </c>
      <c r="BO23" s="95">
        <f>'C завтраками| Bed and breakfast'!BO23</f>
        <v>54800</v>
      </c>
      <c r="BP23" s="95">
        <f>'C завтраками| Bed and breakfast'!BP23</f>
        <v>54800</v>
      </c>
      <c r="BQ23" s="95">
        <f>'C завтраками| Bed and breakfast'!BQ23</f>
        <v>51300</v>
      </c>
      <c r="BR23" s="95">
        <f>'C завтраками| Bed and breakfast'!BR23</f>
        <v>42800</v>
      </c>
      <c r="BS23" s="95">
        <f>'C завтраками| Bed and breakfast'!BS23</f>
        <v>42800</v>
      </c>
      <c r="BT23" s="95">
        <f>'C завтраками| Bed and breakfast'!BT23</f>
        <v>40300</v>
      </c>
      <c r="BU23" s="95">
        <f>'C завтраками| Bed and breakfast'!BU23</f>
        <v>36300</v>
      </c>
      <c r="BV23" s="95">
        <f>'C завтраками| Bed and breakfast'!BV23</f>
        <v>36300</v>
      </c>
      <c r="BW23" s="95">
        <f>'C завтраками| Bed and breakfast'!BW23</f>
        <v>36300</v>
      </c>
      <c r="BX23" s="95">
        <f>'C завтраками| Bed and breakfast'!BX23</f>
        <v>30300</v>
      </c>
      <c r="BY23" s="95">
        <f>'C завтраками| Bed and breakfast'!BY23</f>
        <v>30300</v>
      </c>
      <c r="BZ23" s="95">
        <f>'C завтраками| Bed and breakfast'!BZ23</f>
        <v>30300</v>
      </c>
      <c r="CA23" s="95">
        <f>'C завтраками| Bed and breakfast'!CA23</f>
        <v>30300</v>
      </c>
      <c r="CB23" s="95">
        <f>'C завтраками| Bed and breakfast'!CB23</f>
        <v>30300</v>
      </c>
      <c r="CC23" s="95">
        <f>'C завтраками| Bed and breakfast'!CC23</f>
        <v>30300</v>
      </c>
      <c r="CD23" s="95">
        <f>'C завтраками| Bed and breakfast'!CD23</f>
        <v>30300</v>
      </c>
      <c r="CE23" s="95">
        <f>'C завтраками| Bed and breakfast'!CE23</f>
        <v>30300</v>
      </c>
      <c r="CF23" s="95">
        <f>'C завтраками| Bed and breakfast'!CF23</f>
        <v>30300</v>
      </c>
      <c r="CG23" s="95">
        <f>'C завтраками| Bed and breakfast'!CG23</f>
        <v>30300</v>
      </c>
      <c r="CH23" s="95">
        <f>'C завтраками| Bed and breakfast'!CH23</f>
        <v>30300</v>
      </c>
      <c r="CI23" s="95">
        <f>'C завтраками| Bed and breakfast'!CI23</f>
        <v>30300</v>
      </c>
      <c r="CJ23" s="95">
        <f>'C завтраками| Bed and breakfast'!CJ23</f>
        <v>30300</v>
      </c>
      <c r="CK23" s="95">
        <f>'C завтраками| Bed and breakfast'!CK23</f>
        <v>30300</v>
      </c>
      <c r="CL23" s="95">
        <f>'C завтраками| Bed and breakfast'!CL23</f>
        <v>30300</v>
      </c>
      <c r="CM23" s="95">
        <f>'C завтраками| Bed and breakfast'!CM23</f>
        <v>30300</v>
      </c>
      <c r="CN23" s="95">
        <f>'C завтраками| Bed and breakfast'!CN23</f>
        <v>30300</v>
      </c>
      <c r="CO23" s="95">
        <f>'C завтраками| Bed and breakfast'!CO23</f>
        <v>30300</v>
      </c>
      <c r="CP23" s="95">
        <f>'C завтраками| Bed and breakfast'!CP23</f>
        <v>30300</v>
      </c>
      <c r="CQ23" s="95">
        <f>'C завтраками| Bed and breakfast'!CQ23</f>
        <v>30300</v>
      </c>
      <c r="CR23" s="95">
        <f>'C завтраками| Bed and breakfast'!CR23</f>
        <v>30300</v>
      </c>
      <c r="CS23" s="95">
        <f>'C завтраками| Bed and breakfast'!CS23</f>
        <v>30300</v>
      </c>
      <c r="CT23" s="95">
        <f>'C завтраками| Bed and breakfast'!CT23</f>
        <v>30300</v>
      </c>
      <c r="CU23" s="95">
        <f>'C завтраками| Bed and breakfast'!CU23</f>
        <v>22300</v>
      </c>
      <c r="CV23" s="95">
        <f>'C завтраками| Bed and breakfast'!CV23</f>
        <v>22300</v>
      </c>
      <c r="CW23" s="95">
        <f>'C завтраками| Bed and breakfast'!CW23</f>
        <v>23000</v>
      </c>
      <c r="CX23" s="95">
        <f>'C завтраками| Bed and breakfast'!CX23</f>
        <v>23000</v>
      </c>
      <c r="CY23" s="95">
        <f>'C завтраками| Bed and breakfast'!CY23</f>
        <v>22300</v>
      </c>
      <c r="CZ23" s="95">
        <f>'C завтраками| Bed and breakfast'!CZ23</f>
        <v>22300</v>
      </c>
      <c r="DA23" s="95">
        <f>'C завтраками| Bed and breakfast'!DA23</f>
        <v>22300</v>
      </c>
      <c r="DB23" s="95">
        <f>'C завтраками| Bed and breakfast'!DB23</f>
        <v>22300</v>
      </c>
      <c r="DC23" s="95">
        <f>'C завтраками| Bed and breakfast'!DC23</f>
        <v>22300</v>
      </c>
      <c r="DD23" s="95">
        <f>'C завтраками| Bed and breakfast'!DD23</f>
        <v>23000</v>
      </c>
      <c r="DE23" s="95">
        <f>'C завтраками| Bed and breakfast'!DE23</f>
        <v>23000</v>
      </c>
      <c r="DF23" s="95">
        <f>'C завтраками| Bed and breakfast'!DF23</f>
        <v>22300</v>
      </c>
      <c r="DG23" s="95">
        <f>'C завтраками| Bed and breakfast'!DG23</f>
        <v>22300</v>
      </c>
      <c r="DH23" s="95">
        <f>'C завтраками| Bed and breakfast'!DH23</f>
        <v>22300</v>
      </c>
      <c r="DI23" s="95">
        <f>'C завтраками| Bed and breakfast'!DI23</f>
        <v>20600</v>
      </c>
      <c r="DJ23" s="95">
        <f>'C завтраками| Bed and breakfast'!DJ23</f>
        <v>20600</v>
      </c>
      <c r="DK23" s="95">
        <f>'C завтраками| Bed and breakfast'!DK23</f>
        <v>21100</v>
      </c>
      <c r="DL23" s="95">
        <f>'C завтраками| Bed and breakfast'!DL23</f>
        <v>21100</v>
      </c>
      <c r="DM23" s="95">
        <f>'C завтраками| Bed and breakfast'!DM23</f>
        <v>20600</v>
      </c>
      <c r="DN23" s="95">
        <f>'C завтраками| Bed and breakfast'!DN23</f>
        <v>20600</v>
      </c>
      <c r="DO23" s="95">
        <f>'C завтраками| Bed and breakfast'!DO23</f>
        <v>20600</v>
      </c>
      <c r="DP23" s="95">
        <f>'C завтраками| Bed and breakfast'!DP23</f>
        <v>20600</v>
      </c>
      <c r="DQ23" s="95">
        <f>'C завтраками| Bed and breakfast'!DQ23</f>
        <v>20600</v>
      </c>
      <c r="DR23" s="95">
        <f>'C завтраками| Bed and breakfast'!DR23</f>
        <v>21100</v>
      </c>
      <c r="DS23" s="95">
        <f>'C завтраками| Bed and breakfast'!DS23</f>
        <v>21100</v>
      </c>
      <c r="DT23" s="95">
        <f>'C завтраками| Bed and breakfast'!DT23</f>
        <v>20600</v>
      </c>
      <c r="DU23" s="95">
        <f>'C завтраками| Bed and breakfast'!DU23</f>
        <v>20600</v>
      </c>
      <c r="DV23" s="95">
        <f>'C завтраками| Bed and breakfast'!DV23</f>
        <v>20600</v>
      </c>
      <c r="DW23" s="95">
        <f>'C завтраками| Bed and breakfast'!DW23</f>
        <v>20600</v>
      </c>
      <c r="DX23" s="95">
        <f>'C завтраками| Bed and breakfast'!DX23</f>
        <v>22300</v>
      </c>
    </row>
    <row r="24" spans="1:128" s="130" customFormat="1" ht="10.35" customHeight="1">
      <c r="A24" s="95" t="s">
        <v>10</v>
      </c>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5"/>
      <c r="BM24" s="95"/>
      <c r="BN24" s="95"/>
      <c r="BO24" s="95"/>
      <c r="BP24" s="95"/>
      <c r="BQ24" s="95"/>
      <c r="BR24" s="95"/>
      <c r="BS24" s="95"/>
      <c r="BT24" s="95"/>
      <c r="BU24" s="95"/>
      <c r="BV24" s="95"/>
      <c r="BW24" s="95"/>
      <c r="BX24" s="95"/>
      <c r="BY24" s="95"/>
      <c r="BZ24" s="95"/>
      <c r="CA24" s="95"/>
      <c r="CB24" s="95"/>
      <c r="CC24" s="95"/>
      <c r="CD24" s="95"/>
      <c r="CE24" s="95"/>
      <c r="CF24" s="95"/>
      <c r="CG24" s="95"/>
      <c r="CH24" s="95"/>
      <c r="CI24" s="95"/>
      <c r="CJ24" s="95"/>
      <c r="CK24" s="95"/>
      <c r="CL24" s="95"/>
      <c r="CM24" s="95"/>
      <c r="CN24" s="95"/>
      <c r="CO24" s="95"/>
      <c r="CP24" s="95"/>
      <c r="CQ24" s="95"/>
      <c r="CR24" s="95"/>
      <c r="CS24" s="95"/>
      <c r="CT24" s="95"/>
      <c r="CU24" s="95"/>
      <c r="CV24" s="95"/>
      <c r="CW24" s="95"/>
      <c r="CX24" s="95"/>
      <c r="CY24" s="95"/>
      <c r="CZ24" s="95"/>
      <c r="DA24" s="95"/>
      <c r="DB24" s="95"/>
      <c r="DC24" s="95"/>
      <c r="DD24" s="95"/>
      <c r="DE24" s="95"/>
      <c r="DF24" s="95"/>
      <c r="DG24" s="95"/>
      <c r="DH24" s="95"/>
      <c r="DI24" s="95"/>
      <c r="DJ24" s="95"/>
      <c r="DK24" s="95"/>
      <c r="DL24" s="95"/>
      <c r="DM24" s="95"/>
      <c r="DN24" s="95"/>
      <c r="DO24" s="95"/>
      <c r="DP24" s="95"/>
      <c r="DQ24" s="95"/>
      <c r="DR24" s="95"/>
      <c r="DS24" s="95"/>
      <c r="DT24" s="95"/>
      <c r="DU24" s="95"/>
      <c r="DV24" s="95"/>
      <c r="DW24" s="95"/>
      <c r="DX24" s="95"/>
    </row>
    <row r="25" spans="1:128" s="130" customFormat="1" ht="10.35" customHeight="1">
      <c r="A25" s="94">
        <v>1</v>
      </c>
      <c r="B25" s="95">
        <f>'C завтраками| Bed and breakfast'!B25</f>
        <v>32750</v>
      </c>
      <c r="C25" s="95">
        <f>'C завтраками| Bed and breakfast'!C25</f>
        <v>32750</v>
      </c>
      <c r="D25" s="95">
        <f>'C завтраками| Bed and breakfast'!D25</f>
        <v>34350</v>
      </c>
      <c r="E25" s="95">
        <f>'C завтраками| Bed and breakfast'!E25</f>
        <v>52850</v>
      </c>
      <c r="F25" s="95">
        <f>'C завтраками| Bed and breakfast'!F25</f>
        <v>86850</v>
      </c>
      <c r="G25" s="95">
        <f>'C завтраками| Bed and breakfast'!G25</f>
        <v>86850</v>
      </c>
      <c r="H25" s="95">
        <f>'C завтраками| Bed and breakfast'!H25</f>
        <v>86850</v>
      </c>
      <c r="I25" s="95">
        <f>'C завтраками| Bed and breakfast'!I25</f>
        <v>91850</v>
      </c>
      <c r="J25" s="95">
        <f>'C завтраками| Bed and breakfast'!J25</f>
        <v>91850</v>
      </c>
      <c r="K25" s="95">
        <f>'C завтраками| Bed and breakfast'!K25</f>
        <v>101850</v>
      </c>
      <c r="L25" s="95">
        <f>'C завтраками| Bed and breakfast'!L25</f>
        <v>101850</v>
      </c>
      <c r="M25" s="95">
        <f>'C завтраками| Bed and breakfast'!M25</f>
        <v>91850</v>
      </c>
      <c r="N25" s="95">
        <f>'C завтраками| Bed and breakfast'!N25</f>
        <v>86850</v>
      </c>
      <c r="O25" s="95">
        <f>'C завтраками| Bed and breakfast'!O25</f>
        <v>86850</v>
      </c>
      <c r="P25" s="95">
        <f>'C завтраками| Bed and breakfast'!P25</f>
        <v>55150</v>
      </c>
      <c r="Q25" s="95">
        <f>'C завтраками| Bed and breakfast'!Q25</f>
        <v>55150</v>
      </c>
      <c r="R25" s="95">
        <f>'C завтраками| Bed and breakfast'!R25</f>
        <v>44650</v>
      </c>
      <c r="S25" s="95">
        <f>'C завтраками| Bed and breakfast'!S25</f>
        <v>52150</v>
      </c>
      <c r="T25" s="95">
        <f>'C завтраками| Bed and breakfast'!T25</f>
        <v>52150</v>
      </c>
      <c r="U25" s="95">
        <f>'C завтраками| Bed and breakfast'!U25</f>
        <v>47150</v>
      </c>
      <c r="V25" s="95">
        <f>'C завтраками| Bed and breakfast'!V25</f>
        <v>47150</v>
      </c>
      <c r="W25" s="95">
        <f>'C завтраками| Bed and breakfast'!W25</f>
        <v>44650</v>
      </c>
      <c r="X25" s="95">
        <f>'C завтраками| Bed and breakfast'!X25</f>
        <v>44650</v>
      </c>
      <c r="Y25" s="95">
        <f>'C завтраками| Bed and breakfast'!Y25</f>
        <v>42650</v>
      </c>
      <c r="Z25" s="95">
        <f>'C завтраками| Bed and breakfast'!Z25</f>
        <v>42650</v>
      </c>
      <c r="AA25" s="95">
        <f>'C завтраками| Bed and breakfast'!AA25</f>
        <v>42650</v>
      </c>
      <c r="AB25" s="95">
        <f>'C завтраками| Bed and breakfast'!AB25</f>
        <v>42650</v>
      </c>
      <c r="AC25" s="95">
        <f>'C завтраками| Bed and breakfast'!AC25</f>
        <v>42650</v>
      </c>
      <c r="AD25" s="95">
        <f>'C завтраками| Bed and breakfast'!AD25</f>
        <v>42650</v>
      </c>
      <c r="AE25" s="95">
        <f>'C завтраками| Bed and breakfast'!AE25</f>
        <v>42650</v>
      </c>
      <c r="AF25" s="95">
        <f>'C завтраками| Bed and breakfast'!AF25</f>
        <v>44650</v>
      </c>
      <c r="AG25" s="95">
        <f>'C завтраками| Bed and breakfast'!AG25</f>
        <v>47150</v>
      </c>
      <c r="AH25" s="95">
        <f>'C завтраками| Bed and breakfast'!AH25</f>
        <v>47150</v>
      </c>
      <c r="AI25" s="95">
        <f>'C завтраками| Bed and breakfast'!AI25</f>
        <v>52150</v>
      </c>
      <c r="AJ25" s="95">
        <f>'C завтраками| Bed and breakfast'!AJ25</f>
        <v>52150</v>
      </c>
      <c r="AK25" s="95">
        <f>'C завтраками| Bed and breakfast'!AK25</f>
        <v>52150</v>
      </c>
      <c r="AL25" s="95">
        <f>'C завтраками| Bed and breakfast'!AL25</f>
        <v>52150</v>
      </c>
      <c r="AM25" s="95">
        <f>'C завтраками| Bed and breakfast'!AM25</f>
        <v>52150</v>
      </c>
      <c r="AN25" s="95">
        <f>'C завтраками| Bed and breakfast'!AN25</f>
        <v>54650</v>
      </c>
      <c r="AO25" s="95">
        <f>'C завтраками| Bed and breakfast'!AO25</f>
        <v>57150</v>
      </c>
      <c r="AP25" s="95">
        <f>'C завтраками| Bed and breakfast'!AP25</f>
        <v>57150</v>
      </c>
      <c r="AQ25" s="95">
        <f>'C завтраками| Bed and breakfast'!AQ25</f>
        <v>65650</v>
      </c>
      <c r="AR25" s="95">
        <f>'C завтраками| Bed and breakfast'!AR25</f>
        <v>65650</v>
      </c>
      <c r="AS25" s="95">
        <f>'C завтраками| Bed and breakfast'!AS25</f>
        <v>65650</v>
      </c>
      <c r="AT25" s="95">
        <f>'C завтраками| Bed and breakfast'!AT25</f>
        <v>62650</v>
      </c>
      <c r="AU25" s="95">
        <f>'C завтраками| Bed and breakfast'!AU25</f>
        <v>57150</v>
      </c>
      <c r="AV25" s="95">
        <f>'C завтраками| Bed and breakfast'!AV25</f>
        <v>59650</v>
      </c>
      <c r="AW25" s="95">
        <f>'C завтраками| Bed and breakfast'!AW25</f>
        <v>59650</v>
      </c>
      <c r="AX25" s="95">
        <f>'C завтраками| Bed and breakfast'!AX25</f>
        <v>59650</v>
      </c>
      <c r="AY25" s="95">
        <f>'C завтраками| Bed and breakfast'!AY25</f>
        <v>50650</v>
      </c>
      <c r="AZ25" s="95">
        <f>'C завтраками| Bed and breakfast'!AZ25</f>
        <v>57150</v>
      </c>
      <c r="BA25" s="95">
        <f>'C завтраками| Bed and breakfast'!BA25</f>
        <v>57150</v>
      </c>
      <c r="BB25" s="95">
        <f>'C завтраками| Bed and breakfast'!BB25</f>
        <v>62650</v>
      </c>
      <c r="BC25" s="95">
        <f>'C завтраками| Bed and breakfast'!BC25</f>
        <v>65650</v>
      </c>
      <c r="BD25" s="95">
        <f>'C завтраками| Bed and breakfast'!BD25</f>
        <v>65650</v>
      </c>
      <c r="BE25" s="95">
        <f>'C завтраками| Bed and breakfast'!BE25</f>
        <v>65650</v>
      </c>
      <c r="BF25" s="95">
        <f>'C завтраками| Bed and breakfast'!BF25</f>
        <v>72650</v>
      </c>
      <c r="BG25" s="95">
        <f>'C завтраками| Bed and breakfast'!BG25</f>
        <v>72650</v>
      </c>
      <c r="BH25" s="95">
        <f>'C завтраками| Bed and breakfast'!BH25</f>
        <v>76150</v>
      </c>
      <c r="BI25" s="95">
        <f>'C завтраками| Bed and breakfast'!BI25</f>
        <v>76150</v>
      </c>
      <c r="BJ25" s="95">
        <f>'C завтраками| Bed and breakfast'!BJ25</f>
        <v>84150</v>
      </c>
      <c r="BK25" s="95">
        <f>'C завтраками| Bed and breakfast'!BK25</f>
        <v>84150</v>
      </c>
      <c r="BL25" s="95">
        <f>'C завтраками| Bed and breakfast'!BL25</f>
        <v>84150</v>
      </c>
      <c r="BM25" s="95">
        <f>'C завтраками| Bed and breakfast'!BM25</f>
        <v>80150</v>
      </c>
      <c r="BN25" s="95">
        <f>'C завтраками| Bed and breakfast'!BN25</f>
        <v>76150</v>
      </c>
      <c r="BO25" s="95">
        <f>'C завтраками| Bed and breakfast'!BO25</f>
        <v>69150</v>
      </c>
      <c r="BP25" s="95">
        <f>'C завтраками| Bed and breakfast'!BP25</f>
        <v>69150</v>
      </c>
      <c r="BQ25" s="95">
        <f>'C завтраками| Bed and breakfast'!BQ25</f>
        <v>65650</v>
      </c>
      <c r="BR25" s="95">
        <f>'C завтраками| Bed and breakfast'!BR25</f>
        <v>57150</v>
      </c>
      <c r="BS25" s="95">
        <f>'C завтраками| Bed and breakfast'!BS25</f>
        <v>57150</v>
      </c>
      <c r="BT25" s="95">
        <f>'C завтраками| Bed and breakfast'!BT25</f>
        <v>54650</v>
      </c>
      <c r="BU25" s="95">
        <f>'C завтраками| Bed and breakfast'!BU25</f>
        <v>50650</v>
      </c>
      <c r="BV25" s="95">
        <f>'C завтраками| Bed and breakfast'!BV25</f>
        <v>50650</v>
      </c>
      <c r="BW25" s="95">
        <f>'C завтраками| Bed and breakfast'!BW25</f>
        <v>50650</v>
      </c>
      <c r="BX25" s="95">
        <f>'C завтраками| Bed and breakfast'!BX25</f>
        <v>40650</v>
      </c>
      <c r="BY25" s="95">
        <f>'C завтраками| Bed and breakfast'!BY25</f>
        <v>40650</v>
      </c>
      <c r="BZ25" s="95">
        <f>'C завтраками| Bed and breakfast'!BZ25</f>
        <v>40650</v>
      </c>
      <c r="CA25" s="95">
        <f>'C завтраками| Bed and breakfast'!CA25</f>
        <v>40650</v>
      </c>
      <c r="CB25" s="95">
        <f>'C завтраками| Bed and breakfast'!CB25</f>
        <v>40650</v>
      </c>
      <c r="CC25" s="95">
        <f>'C завтраками| Bed and breakfast'!CC25</f>
        <v>40650</v>
      </c>
      <c r="CD25" s="95">
        <f>'C завтраками| Bed and breakfast'!CD25</f>
        <v>40650</v>
      </c>
      <c r="CE25" s="95">
        <f>'C завтраками| Bed and breakfast'!CE25</f>
        <v>40650</v>
      </c>
      <c r="CF25" s="95">
        <f>'C завтраками| Bed and breakfast'!CF25</f>
        <v>40650</v>
      </c>
      <c r="CG25" s="95">
        <f>'C завтраками| Bed and breakfast'!CG25</f>
        <v>40650</v>
      </c>
      <c r="CH25" s="95">
        <f>'C завтраками| Bed and breakfast'!CH25</f>
        <v>40650</v>
      </c>
      <c r="CI25" s="95">
        <f>'C завтраками| Bed and breakfast'!CI25</f>
        <v>40650</v>
      </c>
      <c r="CJ25" s="95">
        <f>'C завтраками| Bed and breakfast'!CJ25</f>
        <v>40650</v>
      </c>
      <c r="CK25" s="95">
        <f>'C завтраками| Bed and breakfast'!CK25</f>
        <v>40650</v>
      </c>
      <c r="CL25" s="95">
        <f>'C завтраками| Bed and breakfast'!CL25</f>
        <v>40650</v>
      </c>
      <c r="CM25" s="95">
        <f>'C завтраками| Bed and breakfast'!CM25</f>
        <v>40650</v>
      </c>
      <c r="CN25" s="95">
        <f>'C завтраками| Bed and breakfast'!CN25</f>
        <v>40650</v>
      </c>
      <c r="CO25" s="95">
        <f>'C завтраками| Bed and breakfast'!CO25</f>
        <v>40650</v>
      </c>
      <c r="CP25" s="95">
        <f>'C завтраками| Bed and breakfast'!CP25</f>
        <v>40650</v>
      </c>
      <c r="CQ25" s="95">
        <f>'C завтраками| Bed and breakfast'!CQ25</f>
        <v>40650</v>
      </c>
      <c r="CR25" s="95">
        <f>'C завтраками| Bed and breakfast'!CR25</f>
        <v>40650</v>
      </c>
      <c r="CS25" s="95">
        <f>'C завтраками| Bed and breakfast'!CS25</f>
        <v>40650</v>
      </c>
      <c r="CT25" s="95">
        <f>'C завтраками| Bed and breakfast'!CT25</f>
        <v>40650</v>
      </c>
      <c r="CU25" s="95">
        <f>'C завтраками| Bed and breakfast'!CU25</f>
        <v>33100</v>
      </c>
      <c r="CV25" s="95">
        <f>'C завтраками| Bed and breakfast'!CV25</f>
        <v>33100</v>
      </c>
      <c r="CW25" s="95">
        <f>'C завтраками| Bed and breakfast'!CW25</f>
        <v>33800</v>
      </c>
      <c r="CX25" s="95">
        <f>'C завтраками| Bed and breakfast'!CX25</f>
        <v>33800</v>
      </c>
      <c r="CY25" s="95">
        <f>'C завтраками| Bed and breakfast'!CY25</f>
        <v>33100</v>
      </c>
      <c r="CZ25" s="95">
        <f>'C завтраками| Bed and breakfast'!CZ25</f>
        <v>33100</v>
      </c>
      <c r="DA25" s="95">
        <f>'C завтраками| Bed and breakfast'!DA25</f>
        <v>33100</v>
      </c>
      <c r="DB25" s="95">
        <f>'C завтраками| Bed and breakfast'!DB25</f>
        <v>33100</v>
      </c>
      <c r="DC25" s="95">
        <f>'C завтраками| Bed and breakfast'!DC25</f>
        <v>33100</v>
      </c>
      <c r="DD25" s="95">
        <f>'C завтраками| Bed and breakfast'!DD25</f>
        <v>33800</v>
      </c>
      <c r="DE25" s="95">
        <f>'C завтраками| Bed and breakfast'!DE25</f>
        <v>33800</v>
      </c>
      <c r="DF25" s="95">
        <f>'C завтраками| Bed and breakfast'!DF25</f>
        <v>33100</v>
      </c>
      <c r="DG25" s="95">
        <f>'C завтраками| Bed and breakfast'!DG25</f>
        <v>33100</v>
      </c>
      <c r="DH25" s="95">
        <f>'C завтраками| Bed and breakfast'!DH25</f>
        <v>33100</v>
      </c>
      <c r="DI25" s="95">
        <f>'C завтраками| Bed and breakfast'!DI25</f>
        <v>31400</v>
      </c>
      <c r="DJ25" s="95">
        <f>'C завтраками| Bed and breakfast'!DJ25</f>
        <v>31400</v>
      </c>
      <c r="DK25" s="95">
        <f>'C завтраками| Bed and breakfast'!DK25</f>
        <v>31900</v>
      </c>
      <c r="DL25" s="95">
        <f>'C завтраками| Bed and breakfast'!DL25</f>
        <v>31900</v>
      </c>
      <c r="DM25" s="95">
        <f>'C завтраками| Bed and breakfast'!DM25</f>
        <v>31400</v>
      </c>
      <c r="DN25" s="95">
        <f>'C завтраками| Bed and breakfast'!DN25</f>
        <v>31400</v>
      </c>
      <c r="DO25" s="95">
        <f>'C завтраками| Bed and breakfast'!DO25</f>
        <v>31400</v>
      </c>
      <c r="DP25" s="95">
        <f>'C завтраками| Bed and breakfast'!DP25</f>
        <v>31400</v>
      </c>
      <c r="DQ25" s="95">
        <f>'C завтраками| Bed and breakfast'!DQ25</f>
        <v>31400</v>
      </c>
      <c r="DR25" s="95">
        <f>'C завтраками| Bed and breakfast'!DR25</f>
        <v>31900</v>
      </c>
      <c r="DS25" s="95">
        <f>'C завтраками| Bed and breakfast'!DS25</f>
        <v>31900</v>
      </c>
      <c r="DT25" s="95">
        <f>'C завтраками| Bed and breakfast'!DT25</f>
        <v>31400</v>
      </c>
      <c r="DU25" s="95">
        <f>'C завтраками| Bed and breakfast'!DU25</f>
        <v>31400</v>
      </c>
      <c r="DV25" s="95">
        <f>'C завтраками| Bed and breakfast'!DV25</f>
        <v>31400</v>
      </c>
      <c r="DW25" s="95">
        <f>'C завтраками| Bed and breakfast'!DW25</f>
        <v>31400</v>
      </c>
      <c r="DX25" s="95">
        <f>'C завтраками| Bed and breakfast'!DX25</f>
        <v>33100</v>
      </c>
    </row>
    <row r="26" spans="1:128" s="130" customFormat="1" ht="10.35" customHeight="1">
      <c r="A26" s="94">
        <v>2</v>
      </c>
      <c r="B26" s="95">
        <f>'C завтраками| Bed and breakfast'!B26</f>
        <v>35000</v>
      </c>
      <c r="C26" s="95">
        <f>'C завтраками| Bed and breakfast'!C26</f>
        <v>35000</v>
      </c>
      <c r="D26" s="95">
        <f>'C завтраками| Bed and breakfast'!D26</f>
        <v>36600</v>
      </c>
      <c r="E26" s="95">
        <f>'C завтраками| Bed and breakfast'!E26</f>
        <v>55700</v>
      </c>
      <c r="F26" s="95">
        <f>'C завтраками| Bed and breakfast'!F26</f>
        <v>89700</v>
      </c>
      <c r="G26" s="95">
        <f>'C завтраками| Bed and breakfast'!G26</f>
        <v>89700</v>
      </c>
      <c r="H26" s="95">
        <f>'C завтраками| Bed and breakfast'!H26</f>
        <v>89700</v>
      </c>
      <c r="I26" s="95">
        <f>'C завтраками| Bed and breakfast'!I26</f>
        <v>94700</v>
      </c>
      <c r="J26" s="95">
        <f>'C завтраками| Bed and breakfast'!J26</f>
        <v>94700</v>
      </c>
      <c r="K26" s="95">
        <f>'C завтраками| Bed and breakfast'!K26</f>
        <v>104700</v>
      </c>
      <c r="L26" s="95">
        <f>'C завтраками| Bed and breakfast'!L26</f>
        <v>104700</v>
      </c>
      <c r="M26" s="95">
        <f>'C завтраками| Bed and breakfast'!M26</f>
        <v>94700</v>
      </c>
      <c r="N26" s="95">
        <f>'C завтраками| Bed and breakfast'!N26</f>
        <v>89700</v>
      </c>
      <c r="O26" s="95">
        <f>'C завтраками| Bed and breakfast'!O26</f>
        <v>89700</v>
      </c>
      <c r="P26" s="95">
        <f>'C завтраками| Bed and breakfast'!P26</f>
        <v>57800</v>
      </c>
      <c r="Q26" s="95">
        <f>'C завтраками| Bed and breakfast'!Q26</f>
        <v>57800</v>
      </c>
      <c r="R26" s="95">
        <f>'C завтраками| Bed and breakfast'!R26</f>
        <v>47300</v>
      </c>
      <c r="S26" s="95">
        <f>'C завтраками| Bed and breakfast'!S26</f>
        <v>54800</v>
      </c>
      <c r="T26" s="95">
        <f>'C завтраками| Bed and breakfast'!T26</f>
        <v>54800</v>
      </c>
      <c r="U26" s="95">
        <f>'C завтраками| Bed and breakfast'!U26</f>
        <v>49800</v>
      </c>
      <c r="V26" s="95">
        <f>'C завтраками| Bed and breakfast'!V26</f>
        <v>49800</v>
      </c>
      <c r="W26" s="95">
        <f>'C завтраками| Bed and breakfast'!W26</f>
        <v>47300</v>
      </c>
      <c r="X26" s="95">
        <f>'C завтраками| Bed and breakfast'!X26</f>
        <v>47300</v>
      </c>
      <c r="Y26" s="95">
        <f>'C завтраками| Bed and breakfast'!Y26</f>
        <v>45300</v>
      </c>
      <c r="Z26" s="95">
        <f>'C завтраками| Bed and breakfast'!Z26</f>
        <v>45300</v>
      </c>
      <c r="AA26" s="95">
        <f>'C завтраками| Bed and breakfast'!AA26</f>
        <v>45300</v>
      </c>
      <c r="AB26" s="95">
        <f>'C завтраками| Bed and breakfast'!AB26</f>
        <v>45300</v>
      </c>
      <c r="AC26" s="95">
        <f>'C завтраками| Bed and breakfast'!AC26</f>
        <v>45300</v>
      </c>
      <c r="AD26" s="95">
        <f>'C завтраками| Bed and breakfast'!AD26</f>
        <v>45300</v>
      </c>
      <c r="AE26" s="95">
        <f>'C завтраками| Bed and breakfast'!AE26</f>
        <v>45300</v>
      </c>
      <c r="AF26" s="95">
        <f>'C завтраками| Bed and breakfast'!AF26</f>
        <v>47300</v>
      </c>
      <c r="AG26" s="95">
        <f>'C завтраками| Bed and breakfast'!AG26</f>
        <v>49800</v>
      </c>
      <c r="AH26" s="95">
        <f>'C завтраками| Bed and breakfast'!AH26</f>
        <v>49800</v>
      </c>
      <c r="AI26" s="95">
        <f>'C завтраками| Bed and breakfast'!AI26</f>
        <v>54800</v>
      </c>
      <c r="AJ26" s="95">
        <f>'C завтраками| Bed and breakfast'!AJ26</f>
        <v>54800</v>
      </c>
      <c r="AK26" s="95">
        <f>'C завтраками| Bed and breakfast'!AK26</f>
        <v>54800</v>
      </c>
      <c r="AL26" s="95">
        <f>'C завтраками| Bed and breakfast'!AL26</f>
        <v>54800</v>
      </c>
      <c r="AM26" s="95">
        <f>'C завтраками| Bed and breakfast'!AM26</f>
        <v>54800</v>
      </c>
      <c r="AN26" s="95">
        <f>'C завтраками| Bed and breakfast'!AN26</f>
        <v>57300</v>
      </c>
      <c r="AO26" s="95">
        <f>'C завтраками| Bed and breakfast'!AO26</f>
        <v>59800</v>
      </c>
      <c r="AP26" s="95">
        <f>'C завтраками| Bed and breakfast'!AP26</f>
        <v>59800</v>
      </c>
      <c r="AQ26" s="95">
        <f>'C завтраками| Bed and breakfast'!AQ26</f>
        <v>68300</v>
      </c>
      <c r="AR26" s="95">
        <f>'C завтраками| Bed and breakfast'!AR26</f>
        <v>68300</v>
      </c>
      <c r="AS26" s="95">
        <f>'C завтраками| Bed and breakfast'!AS26</f>
        <v>68300</v>
      </c>
      <c r="AT26" s="95">
        <f>'C завтраками| Bed and breakfast'!AT26</f>
        <v>65300</v>
      </c>
      <c r="AU26" s="95">
        <f>'C завтраками| Bed and breakfast'!AU26</f>
        <v>59800</v>
      </c>
      <c r="AV26" s="95">
        <f>'C завтраками| Bed and breakfast'!AV26</f>
        <v>62300</v>
      </c>
      <c r="AW26" s="95">
        <f>'C завтраками| Bed and breakfast'!AW26</f>
        <v>62300</v>
      </c>
      <c r="AX26" s="95">
        <f>'C завтраками| Bed and breakfast'!AX26</f>
        <v>62300</v>
      </c>
      <c r="AY26" s="95">
        <f>'C завтраками| Bed and breakfast'!AY26</f>
        <v>53300</v>
      </c>
      <c r="AZ26" s="95">
        <f>'C завтраками| Bed and breakfast'!AZ26</f>
        <v>59800</v>
      </c>
      <c r="BA26" s="95">
        <f>'C завтраками| Bed and breakfast'!BA26</f>
        <v>59800</v>
      </c>
      <c r="BB26" s="95">
        <f>'C завтраками| Bed and breakfast'!BB26</f>
        <v>65300</v>
      </c>
      <c r="BC26" s="95">
        <f>'C завтраками| Bed and breakfast'!BC26</f>
        <v>68300</v>
      </c>
      <c r="BD26" s="95">
        <f>'C завтраками| Bed and breakfast'!BD26</f>
        <v>68300</v>
      </c>
      <c r="BE26" s="95">
        <f>'C завтраками| Bed and breakfast'!BE26</f>
        <v>68300</v>
      </c>
      <c r="BF26" s="95">
        <f>'C завтраками| Bed and breakfast'!BF26</f>
        <v>75300</v>
      </c>
      <c r="BG26" s="95">
        <f>'C завтраками| Bed and breakfast'!BG26</f>
        <v>75300</v>
      </c>
      <c r="BH26" s="95">
        <f>'C завтраками| Bed and breakfast'!BH26</f>
        <v>78800</v>
      </c>
      <c r="BI26" s="95">
        <f>'C завтраками| Bed and breakfast'!BI26</f>
        <v>78800</v>
      </c>
      <c r="BJ26" s="95">
        <f>'C завтраками| Bed and breakfast'!BJ26</f>
        <v>86800</v>
      </c>
      <c r="BK26" s="95">
        <f>'C завтраками| Bed and breakfast'!BK26</f>
        <v>86800</v>
      </c>
      <c r="BL26" s="95">
        <f>'C завтраками| Bed and breakfast'!BL26</f>
        <v>86800</v>
      </c>
      <c r="BM26" s="95">
        <f>'C завтраками| Bed and breakfast'!BM26</f>
        <v>82800</v>
      </c>
      <c r="BN26" s="95">
        <f>'C завтраками| Bed and breakfast'!BN26</f>
        <v>78800</v>
      </c>
      <c r="BO26" s="95">
        <f>'C завтраками| Bed and breakfast'!BO26</f>
        <v>71800</v>
      </c>
      <c r="BP26" s="95">
        <f>'C завтраками| Bed and breakfast'!BP26</f>
        <v>71800</v>
      </c>
      <c r="BQ26" s="95">
        <f>'C завтраками| Bed and breakfast'!BQ26</f>
        <v>68300</v>
      </c>
      <c r="BR26" s="95">
        <f>'C завтраками| Bed and breakfast'!BR26</f>
        <v>59800</v>
      </c>
      <c r="BS26" s="95">
        <f>'C завтраками| Bed and breakfast'!BS26</f>
        <v>59800</v>
      </c>
      <c r="BT26" s="95">
        <f>'C завтраками| Bed and breakfast'!BT26</f>
        <v>57300</v>
      </c>
      <c r="BU26" s="95">
        <f>'C завтраками| Bed and breakfast'!BU26</f>
        <v>53300</v>
      </c>
      <c r="BV26" s="95">
        <f>'C завтраками| Bed and breakfast'!BV26</f>
        <v>53300</v>
      </c>
      <c r="BW26" s="95">
        <f>'C завтраками| Bed and breakfast'!BW26</f>
        <v>53300</v>
      </c>
      <c r="BX26" s="95">
        <f>'C завтраками| Bed and breakfast'!BX26</f>
        <v>43300</v>
      </c>
      <c r="BY26" s="95">
        <f>'C завтраками| Bed and breakfast'!BY26</f>
        <v>43300</v>
      </c>
      <c r="BZ26" s="95">
        <f>'C завтраками| Bed and breakfast'!BZ26</f>
        <v>43300</v>
      </c>
      <c r="CA26" s="95">
        <f>'C завтраками| Bed and breakfast'!CA26</f>
        <v>43300</v>
      </c>
      <c r="CB26" s="95">
        <f>'C завтраками| Bed and breakfast'!CB26</f>
        <v>43300</v>
      </c>
      <c r="CC26" s="95">
        <f>'C завтраками| Bed and breakfast'!CC26</f>
        <v>43300</v>
      </c>
      <c r="CD26" s="95">
        <f>'C завтраками| Bed and breakfast'!CD26</f>
        <v>43300</v>
      </c>
      <c r="CE26" s="95">
        <f>'C завтраками| Bed and breakfast'!CE26</f>
        <v>43300</v>
      </c>
      <c r="CF26" s="95">
        <f>'C завтраками| Bed and breakfast'!CF26</f>
        <v>43300</v>
      </c>
      <c r="CG26" s="95">
        <f>'C завтраками| Bed and breakfast'!CG26</f>
        <v>43300</v>
      </c>
      <c r="CH26" s="95">
        <f>'C завтраками| Bed and breakfast'!CH26</f>
        <v>43300</v>
      </c>
      <c r="CI26" s="95">
        <f>'C завтраками| Bed and breakfast'!CI26</f>
        <v>43300</v>
      </c>
      <c r="CJ26" s="95">
        <f>'C завтраками| Bed and breakfast'!CJ26</f>
        <v>43300</v>
      </c>
      <c r="CK26" s="95">
        <f>'C завтраками| Bed and breakfast'!CK26</f>
        <v>43300</v>
      </c>
      <c r="CL26" s="95">
        <f>'C завтраками| Bed and breakfast'!CL26</f>
        <v>43300</v>
      </c>
      <c r="CM26" s="95">
        <f>'C завтраками| Bed and breakfast'!CM26</f>
        <v>43300</v>
      </c>
      <c r="CN26" s="95">
        <f>'C завтраками| Bed and breakfast'!CN26</f>
        <v>43300</v>
      </c>
      <c r="CO26" s="95">
        <f>'C завтраками| Bed and breakfast'!CO26</f>
        <v>43300</v>
      </c>
      <c r="CP26" s="95">
        <f>'C завтраками| Bed and breakfast'!CP26</f>
        <v>43300</v>
      </c>
      <c r="CQ26" s="95">
        <f>'C завтраками| Bed and breakfast'!CQ26</f>
        <v>43300</v>
      </c>
      <c r="CR26" s="95">
        <f>'C завтраками| Bed and breakfast'!CR26</f>
        <v>43300</v>
      </c>
      <c r="CS26" s="95">
        <f>'C завтраками| Bed and breakfast'!CS26</f>
        <v>43300</v>
      </c>
      <c r="CT26" s="95">
        <f>'C завтраками| Bed and breakfast'!CT26</f>
        <v>43300</v>
      </c>
      <c r="CU26" s="95">
        <f>'C завтраками| Bed and breakfast'!CU26</f>
        <v>35300</v>
      </c>
      <c r="CV26" s="95">
        <f>'C завтраками| Bed and breakfast'!CV26</f>
        <v>35300</v>
      </c>
      <c r="CW26" s="95">
        <f>'C завтраками| Bed and breakfast'!CW26</f>
        <v>36000</v>
      </c>
      <c r="CX26" s="95">
        <f>'C завтраками| Bed and breakfast'!CX26</f>
        <v>36000</v>
      </c>
      <c r="CY26" s="95">
        <f>'C завтраками| Bed and breakfast'!CY26</f>
        <v>35300</v>
      </c>
      <c r="CZ26" s="95">
        <f>'C завтраками| Bed and breakfast'!CZ26</f>
        <v>35300</v>
      </c>
      <c r="DA26" s="95">
        <f>'C завтраками| Bed and breakfast'!DA26</f>
        <v>35300</v>
      </c>
      <c r="DB26" s="95">
        <f>'C завтраками| Bed and breakfast'!DB26</f>
        <v>35300</v>
      </c>
      <c r="DC26" s="95">
        <f>'C завтраками| Bed and breakfast'!DC26</f>
        <v>35300</v>
      </c>
      <c r="DD26" s="95">
        <f>'C завтраками| Bed and breakfast'!DD26</f>
        <v>36000</v>
      </c>
      <c r="DE26" s="95">
        <f>'C завтраками| Bed and breakfast'!DE26</f>
        <v>36000</v>
      </c>
      <c r="DF26" s="95">
        <f>'C завтраками| Bed and breakfast'!DF26</f>
        <v>35300</v>
      </c>
      <c r="DG26" s="95">
        <f>'C завтраками| Bed and breakfast'!DG26</f>
        <v>35300</v>
      </c>
      <c r="DH26" s="95">
        <f>'C завтраками| Bed and breakfast'!DH26</f>
        <v>35300</v>
      </c>
      <c r="DI26" s="95">
        <f>'C завтраками| Bed and breakfast'!DI26</f>
        <v>33600</v>
      </c>
      <c r="DJ26" s="95">
        <f>'C завтраками| Bed and breakfast'!DJ26</f>
        <v>33600</v>
      </c>
      <c r="DK26" s="95">
        <f>'C завтраками| Bed and breakfast'!DK26</f>
        <v>34100</v>
      </c>
      <c r="DL26" s="95">
        <f>'C завтраками| Bed and breakfast'!DL26</f>
        <v>34100</v>
      </c>
      <c r="DM26" s="95">
        <f>'C завтраками| Bed and breakfast'!DM26</f>
        <v>33600</v>
      </c>
      <c r="DN26" s="95">
        <f>'C завтраками| Bed and breakfast'!DN26</f>
        <v>33600</v>
      </c>
      <c r="DO26" s="95">
        <f>'C завтраками| Bed and breakfast'!DO26</f>
        <v>33600</v>
      </c>
      <c r="DP26" s="95">
        <f>'C завтраками| Bed and breakfast'!DP26</f>
        <v>33600</v>
      </c>
      <c r="DQ26" s="95">
        <f>'C завтраками| Bed and breakfast'!DQ26</f>
        <v>33600</v>
      </c>
      <c r="DR26" s="95">
        <f>'C завтраками| Bed and breakfast'!DR26</f>
        <v>34100</v>
      </c>
      <c r="DS26" s="95">
        <f>'C завтраками| Bed and breakfast'!DS26</f>
        <v>34100</v>
      </c>
      <c r="DT26" s="95">
        <f>'C завтраками| Bed and breakfast'!DT26</f>
        <v>33600</v>
      </c>
      <c r="DU26" s="95">
        <f>'C завтраками| Bed and breakfast'!DU26</f>
        <v>33600</v>
      </c>
      <c r="DV26" s="95">
        <f>'C завтраками| Bed and breakfast'!DV26</f>
        <v>33600</v>
      </c>
      <c r="DW26" s="95">
        <f>'C завтраками| Bed and breakfast'!DW26</f>
        <v>33600</v>
      </c>
      <c r="DX26" s="95">
        <f>'C завтраками| Bed and breakfast'!DX26</f>
        <v>35300</v>
      </c>
    </row>
    <row r="27" spans="1:128" s="130" customFormat="1" ht="10.35" customHeight="1">
      <c r="A27" s="95" t="s">
        <v>11</v>
      </c>
      <c r="B27" s="95"/>
      <c r="C27" s="95"/>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95"/>
      <c r="BO27" s="95"/>
      <c r="BP27" s="95"/>
      <c r="BQ27" s="95"/>
      <c r="BR27" s="95"/>
      <c r="BS27" s="95"/>
      <c r="BT27" s="95"/>
      <c r="BU27" s="95"/>
      <c r="BV27" s="95"/>
      <c r="BW27" s="95"/>
      <c r="BX27" s="95"/>
      <c r="BY27" s="95"/>
      <c r="BZ27" s="95"/>
      <c r="CA27" s="95"/>
      <c r="CB27" s="95"/>
      <c r="CC27" s="95"/>
      <c r="CD27" s="95"/>
      <c r="CE27" s="95"/>
      <c r="CF27" s="95"/>
      <c r="CG27" s="95"/>
      <c r="CH27" s="95"/>
      <c r="CI27" s="95"/>
      <c r="CJ27" s="95"/>
      <c r="CK27" s="95"/>
      <c r="CL27" s="95"/>
      <c r="CM27" s="95"/>
      <c r="CN27" s="95"/>
      <c r="CO27" s="95"/>
      <c r="CP27" s="95"/>
      <c r="CQ27" s="95"/>
      <c r="CR27" s="95"/>
      <c r="CS27" s="95"/>
      <c r="CT27" s="95"/>
      <c r="CU27" s="95"/>
      <c r="CV27" s="95"/>
      <c r="CW27" s="95"/>
      <c r="CX27" s="95"/>
      <c r="CY27" s="95"/>
      <c r="CZ27" s="95"/>
      <c r="DA27" s="95"/>
      <c r="DB27" s="95"/>
      <c r="DC27" s="95"/>
      <c r="DD27" s="95"/>
      <c r="DE27" s="95"/>
      <c r="DF27" s="95"/>
      <c r="DG27" s="95"/>
      <c r="DH27" s="95"/>
      <c r="DI27" s="95"/>
      <c r="DJ27" s="95"/>
      <c r="DK27" s="95"/>
      <c r="DL27" s="95"/>
      <c r="DM27" s="95"/>
      <c r="DN27" s="95"/>
      <c r="DO27" s="95"/>
      <c r="DP27" s="95"/>
      <c r="DQ27" s="95"/>
      <c r="DR27" s="95"/>
      <c r="DS27" s="95"/>
      <c r="DT27" s="95"/>
      <c r="DU27" s="95"/>
      <c r="DV27" s="95"/>
      <c r="DW27" s="95"/>
      <c r="DX27" s="95"/>
    </row>
    <row r="28" spans="1:128" s="130" customFormat="1" ht="10.35" customHeight="1">
      <c r="A28" s="94" t="s">
        <v>12</v>
      </c>
      <c r="B28" s="95">
        <f>'C завтраками| Bed and breakfast'!B28</f>
        <v>110000</v>
      </c>
      <c r="C28" s="95">
        <f>'C завтраками| Bed and breakfast'!C28</f>
        <v>110000</v>
      </c>
      <c r="D28" s="95">
        <f>'C завтраками| Bed and breakfast'!D28</f>
        <v>110000</v>
      </c>
      <c r="E28" s="95">
        <f>'C завтраками| Bed and breakfast'!E28</f>
        <v>220000</v>
      </c>
      <c r="F28" s="95">
        <f>'C завтраками| Bed and breakfast'!F28</f>
        <v>220000</v>
      </c>
      <c r="G28" s="95">
        <f>'C завтраками| Bed and breakfast'!G28</f>
        <v>220000</v>
      </c>
      <c r="H28" s="95">
        <f>'C завтраками| Bed and breakfast'!H28</f>
        <v>220000</v>
      </c>
      <c r="I28" s="95">
        <f>'C завтраками| Bed and breakfast'!I28</f>
        <v>220000</v>
      </c>
      <c r="J28" s="95">
        <f>'C завтраками| Bed and breakfast'!J28</f>
        <v>220000</v>
      </c>
      <c r="K28" s="95">
        <f>'C завтраками| Bed and breakfast'!K28</f>
        <v>220000</v>
      </c>
      <c r="L28" s="95">
        <f>'C завтраками| Bed and breakfast'!L28</f>
        <v>220000</v>
      </c>
      <c r="M28" s="95">
        <f>'C завтраками| Bed and breakfast'!M28</f>
        <v>220000</v>
      </c>
      <c r="N28" s="95">
        <f>'C завтраками| Bed and breakfast'!N28</f>
        <v>220000</v>
      </c>
      <c r="O28" s="95">
        <f>'C завтраками| Bed and breakfast'!O28</f>
        <v>220000</v>
      </c>
      <c r="P28" s="95">
        <f>'C завтраками| Bed and breakfast'!P28</f>
        <v>220000</v>
      </c>
      <c r="Q28" s="95">
        <f>'C завтраками| Bed and breakfast'!Q28</f>
        <v>220000</v>
      </c>
      <c r="R28" s="95">
        <f>'C завтраками| Bed and breakfast'!R28</f>
        <v>160000</v>
      </c>
      <c r="S28" s="95">
        <f>'C завтраками| Bed and breakfast'!S28</f>
        <v>160000</v>
      </c>
      <c r="T28" s="95">
        <f>'C завтраками| Bed and breakfast'!T28</f>
        <v>160000</v>
      </c>
      <c r="U28" s="95">
        <f>'C завтраками| Bed and breakfast'!U28</f>
        <v>160000</v>
      </c>
      <c r="V28" s="95">
        <f>'C завтраками| Bed and breakfast'!V28</f>
        <v>160000</v>
      </c>
      <c r="W28" s="95">
        <f>'C завтраками| Bed and breakfast'!W28</f>
        <v>160000</v>
      </c>
      <c r="X28" s="95">
        <f>'C завтраками| Bed and breakfast'!X28</f>
        <v>160000</v>
      </c>
      <c r="Y28" s="95">
        <f>'C завтраками| Bed and breakfast'!Y28</f>
        <v>160000</v>
      </c>
      <c r="Z28" s="95">
        <f>'C завтраками| Bed and breakfast'!Z28</f>
        <v>160000</v>
      </c>
      <c r="AA28" s="95">
        <f>'C завтраками| Bed and breakfast'!AA28</f>
        <v>160000</v>
      </c>
      <c r="AB28" s="95">
        <f>'C завтраками| Bed and breakfast'!AB28</f>
        <v>160000</v>
      </c>
      <c r="AC28" s="95">
        <f>'C завтраками| Bed and breakfast'!AC28</f>
        <v>160000</v>
      </c>
      <c r="AD28" s="95">
        <f>'C завтраками| Bed and breakfast'!AD28</f>
        <v>160000</v>
      </c>
      <c r="AE28" s="95">
        <f>'C завтраками| Bed and breakfast'!AE28</f>
        <v>160000</v>
      </c>
      <c r="AF28" s="95">
        <f>'C завтраками| Bed and breakfast'!AF28</f>
        <v>160000</v>
      </c>
      <c r="AG28" s="95">
        <f>'C завтраками| Bed and breakfast'!AG28</f>
        <v>160000</v>
      </c>
      <c r="AH28" s="95">
        <f>'C завтраками| Bed and breakfast'!AH28</f>
        <v>160000</v>
      </c>
      <c r="AI28" s="95">
        <f>'C завтраками| Bed and breakfast'!AI28</f>
        <v>160000</v>
      </c>
      <c r="AJ28" s="95">
        <f>'C завтраками| Bed and breakfast'!AJ28</f>
        <v>160000</v>
      </c>
      <c r="AK28" s="95">
        <f>'C завтраками| Bed and breakfast'!AK28</f>
        <v>160000</v>
      </c>
      <c r="AL28" s="95">
        <f>'C завтраками| Bed and breakfast'!AL28</f>
        <v>160000</v>
      </c>
      <c r="AM28" s="95">
        <f>'C завтраками| Bed and breakfast'!AM28</f>
        <v>160001</v>
      </c>
      <c r="AN28" s="95">
        <f>'C завтраками| Bed and breakfast'!AN28</f>
        <v>160000</v>
      </c>
      <c r="AO28" s="95">
        <f>'C завтраками| Bed and breakfast'!AO28</f>
        <v>160000</v>
      </c>
      <c r="AP28" s="95">
        <f>'C завтраками| Bed and breakfast'!AP28</f>
        <v>160000</v>
      </c>
      <c r="AQ28" s="95">
        <f>'C завтраками| Bed and breakfast'!AQ28</f>
        <v>160000</v>
      </c>
      <c r="AR28" s="95">
        <f>'C завтраками| Bed and breakfast'!AR28</f>
        <v>160000</v>
      </c>
      <c r="AS28" s="95">
        <f>'C завтраками| Bed and breakfast'!AS28</f>
        <v>160001</v>
      </c>
      <c r="AT28" s="95">
        <f>'C завтраками| Bed and breakfast'!AT28</f>
        <v>160002</v>
      </c>
      <c r="AU28" s="95">
        <f>'C завтраками| Bed and breakfast'!AU28</f>
        <v>160000</v>
      </c>
      <c r="AV28" s="95">
        <f>'C завтраками| Bed and breakfast'!AV28</f>
        <v>160000</v>
      </c>
      <c r="AW28" s="95">
        <f>'C завтраками| Bed and breakfast'!AW28</f>
        <v>160000</v>
      </c>
      <c r="AX28" s="95">
        <f>'C завтраками| Bed and breakfast'!AX28</f>
        <v>160000</v>
      </c>
      <c r="AY28" s="95">
        <f>'C завтраками| Bed and breakfast'!AY28</f>
        <v>160000</v>
      </c>
      <c r="AZ28" s="95">
        <f>'C завтраками| Bed and breakfast'!AZ28</f>
        <v>160000</v>
      </c>
      <c r="BA28" s="95">
        <f>'C завтраками| Bed and breakfast'!BA28</f>
        <v>160000</v>
      </c>
      <c r="BB28" s="95">
        <f>'C завтраками| Bed and breakfast'!BB28</f>
        <v>160000</v>
      </c>
      <c r="BC28" s="95">
        <f>'C завтраками| Bed and breakfast'!BC28</f>
        <v>160000</v>
      </c>
      <c r="BD28" s="95">
        <f>'C завтраками| Bed and breakfast'!BD28</f>
        <v>160000</v>
      </c>
      <c r="BE28" s="95">
        <v>160000</v>
      </c>
      <c r="BF28" s="95">
        <v>160000</v>
      </c>
      <c r="BG28" s="95">
        <f>'C завтраками| Bed and breakfast'!BG28</f>
        <v>160000</v>
      </c>
      <c r="BH28" s="95">
        <f>'C завтраками| Bed and breakfast'!BH28</f>
        <v>160000</v>
      </c>
      <c r="BI28" s="95">
        <f>'C завтраками| Bed and breakfast'!BI28</f>
        <v>160000</v>
      </c>
      <c r="BJ28" s="95">
        <f>'C завтраками| Bed and breakfast'!BJ28</f>
        <v>160000</v>
      </c>
      <c r="BK28" s="95">
        <f>'C завтраками| Bed and breakfast'!BK28</f>
        <v>160000</v>
      </c>
      <c r="BL28" s="95">
        <f>'C завтраками| Bed and breakfast'!BL28</f>
        <v>160000</v>
      </c>
      <c r="BM28" s="95">
        <f>'C завтраками| Bed and breakfast'!BM28</f>
        <v>160000</v>
      </c>
      <c r="BN28" s="95">
        <f>'C завтраками| Bed and breakfast'!BN28</f>
        <v>160000</v>
      </c>
      <c r="BO28" s="95">
        <f>'C завтраками| Bed and breakfast'!BO28</f>
        <v>160000</v>
      </c>
      <c r="BP28" s="95">
        <f>'C завтраками| Bed and breakfast'!BP28</f>
        <v>160000</v>
      </c>
      <c r="BQ28" s="95">
        <f>'C завтраками| Bed and breakfast'!BQ28</f>
        <v>160000</v>
      </c>
      <c r="BR28" s="95">
        <f>'C завтраками| Bed and breakfast'!BR28</f>
        <v>160000</v>
      </c>
      <c r="BS28" s="95">
        <f>'C завтраками| Bed and breakfast'!BS28</f>
        <v>160000</v>
      </c>
      <c r="BT28" s="95">
        <f>'C завтраками| Bed and breakfast'!BT28</f>
        <v>160000</v>
      </c>
      <c r="BU28" s="95">
        <f>'C завтраками| Bed and breakfast'!BU28</f>
        <v>160000</v>
      </c>
      <c r="BV28" s="95">
        <f>'C завтраками| Bed and breakfast'!BV28</f>
        <v>160000</v>
      </c>
      <c r="BW28" s="95">
        <f>'C завтраками| Bed and breakfast'!BW28</f>
        <v>160000</v>
      </c>
      <c r="BX28" s="95">
        <f>'C завтраками| Bed and breakfast'!BX28</f>
        <v>160000</v>
      </c>
      <c r="BY28" s="95">
        <f>'C завтраками| Bed and breakfast'!BY28</f>
        <v>160000</v>
      </c>
      <c r="BZ28" s="95">
        <f>'C завтраками| Bed and breakfast'!BZ28</f>
        <v>160000</v>
      </c>
      <c r="CA28" s="95">
        <f>'C завтраками| Bed and breakfast'!CA28</f>
        <v>160000</v>
      </c>
      <c r="CB28" s="95">
        <f>'C завтраками| Bed and breakfast'!CB28</f>
        <v>160000</v>
      </c>
      <c r="CC28" s="95">
        <f>'C завтраками| Bed and breakfast'!CC28</f>
        <v>160000</v>
      </c>
      <c r="CD28" s="95">
        <f>'C завтраками| Bed and breakfast'!CD28</f>
        <v>160000</v>
      </c>
      <c r="CE28" s="95">
        <f>'C завтраками| Bed and breakfast'!CE28</f>
        <v>160000</v>
      </c>
      <c r="CF28" s="95">
        <f>'C завтраками| Bed and breakfast'!CF28</f>
        <v>160000</v>
      </c>
      <c r="CG28" s="95">
        <f>'C завтраками| Bed and breakfast'!CG28</f>
        <v>160000</v>
      </c>
      <c r="CH28" s="95">
        <f>'C завтраками| Bed and breakfast'!CH28</f>
        <v>160000</v>
      </c>
      <c r="CI28" s="95">
        <f>'C завтраками| Bed and breakfast'!CI28</f>
        <v>160000</v>
      </c>
      <c r="CJ28" s="95">
        <f>'C завтраками| Bed and breakfast'!CJ28</f>
        <v>160000</v>
      </c>
      <c r="CK28" s="95">
        <f>'C завтраками| Bed and breakfast'!CK28</f>
        <v>160000</v>
      </c>
      <c r="CL28" s="95">
        <f>'C завтраками| Bed and breakfast'!CL28</f>
        <v>160000</v>
      </c>
      <c r="CM28" s="95">
        <f>'C завтраками| Bed and breakfast'!CM28</f>
        <v>160000</v>
      </c>
      <c r="CN28" s="95">
        <f>'C завтраками| Bed and breakfast'!CN28</f>
        <v>160000</v>
      </c>
      <c r="CO28" s="95">
        <f>'C завтраками| Bed and breakfast'!CO28</f>
        <v>160000</v>
      </c>
      <c r="CP28" s="95">
        <f>'C завтраками| Bed and breakfast'!CP28</f>
        <v>160000</v>
      </c>
      <c r="CQ28" s="95">
        <f>'C завтраками| Bed and breakfast'!CQ28</f>
        <v>160000</v>
      </c>
      <c r="CR28" s="95">
        <f>'C завтраками| Bed and breakfast'!CR28</f>
        <v>160000</v>
      </c>
      <c r="CS28" s="95">
        <f>'C завтраками| Bed and breakfast'!CS28</f>
        <v>160000</v>
      </c>
      <c r="CT28" s="95">
        <f>'C завтраками| Bed and breakfast'!CT28</f>
        <v>160000</v>
      </c>
      <c r="CU28" s="95">
        <f>'C завтраками| Bed and breakfast'!CU28</f>
        <v>114100</v>
      </c>
      <c r="CV28" s="95">
        <f>'C завтраками| Bed and breakfast'!CV28</f>
        <v>114100</v>
      </c>
      <c r="CW28" s="95">
        <f>'C завтраками| Bed and breakfast'!CW28</f>
        <v>114800</v>
      </c>
      <c r="CX28" s="95">
        <f>'C завтраками| Bed and breakfast'!CX28</f>
        <v>114800</v>
      </c>
      <c r="CY28" s="95">
        <f>'C завтраками| Bed and breakfast'!CY28</f>
        <v>114100</v>
      </c>
      <c r="CZ28" s="95">
        <f>'C завтраками| Bed and breakfast'!CZ28</f>
        <v>114100</v>
      </c>
      <c r="DA28" s="95">
        <f>'C завтраками| Bed and breakfast'!DA28</f>
        <v>114100</v>
      </c>
      <c r="DB28" s="95">
        <f>'C завтраками| Bed and breakfast'!DB28</f>
        <v>114100</v>
      </c>
      <c r="DC28" s="95">
        <f>'C завтраками| Bed and breakfast'!DC28</f>
        <v>114100</v>
      </c>
      <c r="DD28" s="95">
        <f>'C завтраками| Bed and breakfast'!DD28</f>
        <v>114800</v>
      </c>
      <c r="DE28" s="95">
        <f>'C завтраками| Bed and breakfast'!DE28</f>
        <v>114800</v>
      </c>
      <c r="DF28" s="95">
        <f>'C завтраками| Bed and breakfast'!DF28</f>
        <v>114100</v>
      </c>
      <c r="DG28" s="95">
        <f>'C завтраками| Bed and breakfast'!DG28</f>
        <v>114100</v>
      </c>
      <c r="DH28" s="95">
        <f>'C завтраками| Bed and breakfast'!DH28</f>
        <v>114100</v>
      </c>
      <c r="DI28" s="95">
        <f>'C завтраками| Bed and breakfast'!DI28</f>
        <v>112400</v>
      </c>
      <c r="DJ28" s="95">
        <f>'C завтраками| Bed and breakfast'!DJ28</f>
        <v>112400</v>
      </c>
      <c r="DK28" s="95">
        <f>'C завтраками| Bed and breakfast'!DK28</f>
        <v>112900</v>
      </c>
      <c r="DL28" s="95">
        <f>'C завтраками| Bed and breakfast'!DL28</f>
        <v>112900</v>
      </c>
      <c r="DM28" s="95">
        <f>'C завтраками| Bed and breakfast'!DM28</f>
        <v>112400</v>
      </c>
      <c r="DN28" s="95">
        <f>'C завтраками| Bed and breakfast'!DN28</f>
        <v>112400</v>
      </c>
      <c r="DO28" s="95">
        <f>'C завтраками| Bed and breakfast'!DO28</f>
        <v>112400</v>
      </c>
      <c r="DP28" s="95">
        <f>'C завтраками| Bed and breakfast'!DP28</f>
        <v>112400</v>
      </c>
      <c r="DQ28" s="95">
        <f>'C завтраками| Bed and breakfast'!DQ28</f>
        <v>112400</v>
      </c>
      <c r="DR28" s="95">
        <f>'C завтраками| Bed and breakfast'!DR28</f>
        <v>112900</v>
      </c>
      <c r="DS28" s="95">
        <f>'C завтраками| Bed and breakfast'!DS28</f>
        <v>112900</v>
      </c>
      <c r="DT28" s="95">
        <f>'C завтраками| Bed and breakfast'!DT28</f>
        <v>112400</v>
      </c>
      <c r="DU28" s="95">
        <f>'C завтраками| Bed and breakfast'!DU28</f>
        <v>112400</v>
      </c>
      <c r="DV28" s="95">
        <f>'C завтраками| Bed and breakfast'!DV28</f>
        <v>112400</v>
      </c>
      <c r="DW28" s="95">
        <f>'C завтраками| Bed and breakfast'!DW28</f>
        <v>112400</v>
      </c>
      <c r="DX28" s="95">
        <f>'C завтраками| Bed and breakfast'!DX28</f>
        <v>114100</v>
      </c>
    </row>
    <row r="29" spans="1:128" ht="10.35" customHeight="1"/>
    <row r="30" spans="1:128">
      <c r="A30" s="110" t="s">
        <v>51</v>
      </c>
    </row>
    <row r="31" spans="1:128" s="129" customFormat="1" ht="23.45" customHeight="1">
      <c r="A31" s="131" t="s">
        <v>3</v>
      </c>
      <c r="B31" s="111">
        <f t="shared" ref="B31:H31" si="12">B4</f>
        <v>46017</v>
      </c>
      <c r="C31" s="111">
        <f t="shared" si="12"/>
        <v>46018</v>
      </c>
      <c r="D31" s="111">
        <f t="shared" si="12"/>
        <v>46019</v>
      </c>
      <c r="E31" s="111">
        <f t="shared" si="12"/>
        <v>46020</v>
      </c>
      <c r="F31" s="111">
        <f t="shared" si="12"/>
        <v>46021</v>
      </c>
      <c r="G31" s="111">
        <f t="shared" si="12"/>
        <v>46022</v>
      </c>
      <c r="H31" s="111">
        <f t="shared" si="12"/>
        <v>46023</v>
      </c>
      <c r="I31" s="111">
        <f t="shared" ref="I31:BV31" si="13">I4</f>
        <v>46024</v>
      </c>
      <c r="J31" s="111">
        <f t="shared" si="13"/>
        <v>46025</v>
      </c>
      <c r="K31" s="111">
        <f t="shared" si="13"/>
        <v>46026</v>
      </c>
      <c r="L31" s="111">
        <f t="shared" si="13"/>
        <v>46027</v>
      </c>
      <c r="M31" s="111">
        <f t="shared" si="13"/>
        <v>46028</v>
      </c>
      <c r="N31" s="111">
        <f t="shared" si="13"/>
        <v>46029</v>
      </c>
      <c r="O31" s="111">
        <f t="shared" si="13"/>
        <v>46030</v>
      </c>
      <c r="P31" s="111">
        <f t="shared" si="13"/>
        <v>46031</v>
      </c>
      <c r="Q31" s="111">
        <f t="shared" si="13"/>
        <v>46032</v>
      </c>
      <c r="R31" s="111">
        <f t="shared" si="13"/>
        <v>46033</v>
      </c>
      <c r="S31" s="111">
        <f t="shared" si="13"/>
        <v>46034</v>
      </c>
      <c r="T31" s="111">
        <f t="shared" si="13"/>
        <v>46035</v>
      </c>
      <c r="U31" s="111">
        <f t="shared" si="13"/>
        <v>46036</v>
      </c>
      <c r="V31" s="111">
        <f t="shared" si="13"/>
        <v>46037</v>
      </c>
      <c r="W31" s="111">
        <f t="shared" si="13"/>
        <v>46038</v>
      </c>
      <c r="X31" s="111">
        <f t="shared" si="13"/>
        <v>46039</v>
      </c>
      <c r="Y31" s="111">
        <f t="shared" si="13"/>
        <v>46040</v>
      </c>
      <c r="Z31" s="111">
        <f t="shared" si="13"/>
        <v>46041</v>
      </c>
      <c r="AA31" s="111">
        <f t="shared" si="13"/>
        <v>46042</v>
      </c>
      <c r="AB31" s="111">
        <f t="shared" si="13"/>
        <v>46043</v>
      </c>
      <c r="AC31" s="111">
        <f t="shared" si="13"/>
        <v>46044</v>
      </c>
      <c r="AD31" s="111">
        <f t="shared" si="13"/>
        <v>46045</v>
      </c>
      <c r="AE31" s="111">
        <f t="shared" si="13"/>
        <v>46045</v>
      </c>
      <c r="AF31" s="111">
        <f t="shared" si="13"/>
        <v>46046</v>
      </c>
      <c r="AG31" s="111">
        <f t="shared" si="13"/>
        <v>46047</v>
      </c>
      <c r="AH31" s="111">
        <f t="shared" si="13"/>
        <v>46048</v>
      </c>
      <c r="AI31" s="111">
        <f t="shared" si="13"/>
        <v>46049</v>
      </c>
      <c r="AJ31" s="111">
        <f t="shared" si="13"/>
        <v>46050</v>
      </c>
      <c r="AK31" s="111">
        <f t="shared" si="13"/>
        <v>46051</v>
      </c>
      <c r="AL31" s="111">
        <f t="shared" si="13"/>
        <v>46052</v>
      </c>
      <c r="AM31" s="111">
        <f t="shared" si="13"/>
        <v>46053</v>
      </c>
      <c r="AN31" s="111">
        <f t="shared" si="13"/>
        <v>46054</v>
      </c>
      <c r="AO31" s="111">
        <f t="shared" si="13"/>
        <v>46055</v>
      </c>
      <c r="AP31" s="111">
        <f t="shared" si="13"/>
        <v>46056</v>
      </c>
      <c r="AQ31" s="111">
        <f t="shared" si="13"/>
        <v>46057</v>
      </c>
      <c r="AR31" s="111">
        <f t="shared" si="13"/>
        <v>46058</v>
      </c>
      <c r="AS31" s="111">
        <f t="shared" si="13"/>
        <v>46059</v>
      </c>
      <c r="AT31" s="111">
        <f t="shared" si="13"/>
        <v>46060</v>
      </c>
      <c r="AU31" s="111">
        <f t="shared" si="13"/>
        <v>46061</v>
      </c>
      <c r="AV31" s="111">
        <f t="shared" si="13"/>
        <v>46062</v>
      </c>
      <c r="AW31" s="111">
        <f t="shared" si="13"/>
        <v>46063</v>
      </c>
      <c r="AX31" s="111">
        <f t="shared" si="13"/>
        <v>46064</v>
      </c>
      <c r="AY31" s="111">
        <f t="shared" si="13"/>
        <v>46065</v>
      </c>
      <c r="AZ31" s="111">
        <f t="shared" si="13"/>
        <v>46066</v>
      </c>
      <c r="BA31" s="111">
        <f t="shared" si="13"/>
        <v>46067</v>
      </c>
      <c r="BB31" s="111">
        <f t="shared" si="13"/>
        <v>46068</v>
      </c>
      <c r="BC31" s="111">
        <f t="shared" si="13"/>
        <v>46069</v>
      </c>
      <c r="BD31" s="111">
        <f t="shared" si="13"/>
        <v>46070</v>
      </c>
      <c r="BE31" s="111">
        <f t="shared" ref="BE31:BF31" si="14">BE4</f>
        <v>46071</v>
      </c>
      <c r="BF31" s="111">
        <f t="shared" si="14"/>
        <v>46072</v>
      </c>
      <c r="BG31" s="111">
        <f t="shared" si="13"/>
        <v>46073</v>
      </c>
      <c r="BH31" s="111">
        <f t="shared" si="13"/>
        <v>46074</v>
      </c>
      <c r="BI31" s="111">
        <f t="shared" si="13"/>
        <v>46075</v>
      </c>
      <c r="BJ31" s="111">
        <f t="shared" si="13"/>
        <v>46076</v>
      </c>
      <c r="BK31" s="111">
        <f t="shared" si="13"/>
        <v>46077</v>
      </c>
      <c r="BL31" s="111">
        <f t="shared" si="13"/>
        <v>46078</v>
      </c>
      <c r="BM31" s="111">
        <f t="shared" si="13"/>
        <v>46079</v>
      </c>
      <c r="BN31" s="111">
        <f t="shared" si="13"/>
        <v>46080</v>
      </c>
      <c r="BO31" s="111">
        <f t="shared" si="13"/>
        <v>46081</v>
      </c>
      <c r="BP31" s="111">
        <f t="shared" si="13"/>
        <v>46082</v>
      </c>
      <c r="BQ31" s="111">
        <f t="shared" si="13"/>
        <v>46083</v>
      </c>
      <c r="BR31" s="111">
        <f t="shared" si="13"/>
        <v>46084</v>
      </c>
      <c r="BS31" s="111">
        <f t="shared" si="13"/>
        <v>46085</v>
      </c>
      <c r="BT31" s="111">
        <f t="shared" si="13"/>
        <v>46086</v>
      </c>
      <c r="BU31" s="111">
        <f t="shared" si="13"/>
        <v>46087</v>
      </c>
      <c r="BV31" s="111">
        <f t="shared" si="13"/>
        <v>46088</v>
      </c>
      <c r="BW31" s="111">
        <f t="shared" ref="BW31:CT31" si="15">BW4</f>
        <v>46089</v>
      </c>
      <c r="BX31" s="111">
        <f t="shared" si="15"/>
        <v>46090</v>
      </c>
      <c r="BY31" s="111">
        <f t="shared" si="15"/>
        <v>46091</v>
      </c>
      <c r="BZ31" s="111">
        <f t="shared" si="15"/>
        <v>46092</v>
      </c>
      <c r="CA31" s="111">
        <f t="shared" si="15"/>
        <v>46093</v>
      </c>
      <c r="CB31" s="111">
        <f t="shared" si="15"/>
        <v>46094</v>
      </c>
      <c r="CC31" s="111">
        <f t="shared" si="15"/>
        <v>46095</v>
      </c>
      <c r="CD31" s="111">
        <f t="shared" si="15"/>
        <v>46096</v>
      </c>
      <c r="CE31" s="111">
        <f t="shared" si="15"/>
        <v>46097</v>
      </c>
      <c r="CF31" s="111">
        <f t="shared" si="15"/>
        <v>46098</v>
      </c>
      <c r="CG31" s="111">
        <f t="shared" si="15"/>
        <v>46099</v>
      </c>
      <c r="CH31" s="111">
        <f t="shared" si="15"/>
        <v>46100</v>
      </c>
      <c r="CI31" s="111">
        <f t="shared" si="15"/>
        <v>46101</v>
      </c>
      <c r="CJ31" s="111">
        <f t="shared" si="15"/>
        <v>46102</v>
      </c>
      <c r="CK31" s="111">
        <f t="shared" si="15"/>
        <v>46103</v>
      </c>
      <c r="CL31" s="111">
        <f t="shared" si="15"/>
        <v>46104</v>
      </c>
      <c r="CM31" s="111">
        <f t="shared" si="15"/>
        <v>46105</v>
      </c>
      <c r="CN31" s="111">
        <f t="shared" si="15"/>
        <v>46106</v>
      </c>
      <c r="CO31" s="111">
        <f t="shared" si="15"/>
        <v>46107</v>
      </c>
      <c r="CP31" s="111">
        <f t="shared" si="15"/>
        <v>46108</v>
      </c>
      <c r="CQ31" s="111">
        <f t="shared" si="15"/>
        <v>46109</v>
      </c>
      <c r="CR31" s="111">
        <f t="shared" si="15"/>
        <v>46110</v>
      </c>
      <c r="CS31" s="111">
        <f t="shared" si="15"/>
        <v>46111</v>
      </c>
      <c r="CT31" s="111">
        <f t="shared" si="15"/>
        <v>46112</v>
      </c>
      <c r="CU31" s="111">
        <f t="shared" ref="CU31:DP31" si="16">CU4</f>
        <v>46113</v>
      </c>
      <c r="CV31" s="111">
        <f t="shared" si="16"/>
        <v>46114</v>
      </c>
      <c r="CW31" s="111">
        <f t="shared" si="16"/>
        <v>46115</v>
      </c>
      <c r="CX31" s="111">
        <f t="shared" si="16"/>
        <v>46116</v>
      </c>
      <c r="CY31" s="111">
        <f t="shared" si="16"/>
        <v>46117</v>
      </c>
      <c r="CZ31" s="111">
        <f t="shared" si="16"/>
        <v>46118</v>
      </c>
      <c r="DA31" s="111">
        <f t="shared" si="16"/>
        <v>46119</v>
      </c>
      <c r="DB31" s="111">
        <f t="shared" si="16"/>
        <v>46120</v>
      </c>
      <c r="DC31" s="111">
        <f t="shared" si="16"/>
        <v>46121</v>
      </c>
      <c r="DD31" s="111">
        <f t="shared" si="16"/>
        <v>46122</v>
      </c>
      <c r="DE31" s="111">
        <f t="shared" si="16"/>
        <v>46123</v>
      </c>
      <c r="DF31" s="111">
        <f t="shared" si="16"/>
        <v>46124</v>
      </c>
      <c r="DG31" s="111">
        <f t="shared" si="16"/>
        <v>46125</v>
      </c>
      <c r="DH31" s="111">
        <f t="shared" si="16"/>
        <v>46126</v>
      </c>
      <c r="DI31" s="111">
        <f t="shared" si="16"/>
        <v>46127</v>
      </c>
      <c r="DJ31" s="111">
        <f t="shared" si="16"/>
        <v>46128</v>
      </c>
      <c r="DK31" s="111">
        <f t="shared" si="16"/>
        <v>46129</v>
      </c>
      <c r="DL31" s="111">
        <f t="shared" si="16"/>
        <v>46130</v>
      </c>
      <c r="DM31" s="111">
        <f t="shared" si="16"/>
        <v>46131</v>
      </c>
      <c r="DN31" s="111">
        <f t="shared" si="16"/>
        <v>46132</v>
      </c>
      <c r="DO31" s="111">
        <f t="shared" si="16"/>
        <v>46133</v>
      </c>
      <c r="DP31" s="111">
        <f t="shared" si="16"/>
        <v>46134</v>
      </c>
      <c r="DQ31" s="111">
        <f t="shared" ref="DQ31:DX31" si="17">DQ4</f>
        <v>46135</v>
      </c>
      <c r="DR31" s="111">
        <f t="shared" si="17"/>
        <v>46136</v>
      </c>
      <c r="DS31" s="111">
        <f t="shared" si="17"/>
        <v>46137</v>
      </c>
      <c r="DT31" s="111">
        <f t="shared" si="17"/>
        <v>46138</v>
      </c>
      <c r="DU31" s="111">
        <f t="shared" si="17"/>
        <v>46139</v>
      </c>
      <c r="DV31" s="111">
        <f t="shared" si="17"/>
        <v>46140</v>
      </c>
      <c r="DW31" s="111">
        <f t="shared" si="17"/>
        <v>46141</v>
      </c>
      <c r="DX31" s="111">
        <f t="shared" si="17"/>
        <v>46142</v>
      </c>
    </row>
    <row r="32" spans="1:128" s="129" customFormat="1" ht="23.45" customHeight="1">
      <c r="A32" s="131"/>
      <c r="B32" s="111">
        <f t="shared" ref="B32:H32" si="18">B5</f>
        <v>46017</v>
      </c>
      <c r="C32" s="111">
        <f t="shared" si="18"/>
        <v>46018</v>
      </c>
      <c r="D32" s="111">
        <f t="shared" si="18"/>
        <v>46019</v>
      </c>
      <c r="E32" s="111">
        <f t="shared" si="18"/>
        <v>46020</v>
      </c>
      <c r="F32" s="111">
        <f t="shared" si="18"/>
        <v>46021</v>
      </c>
      <c r="G32" s="111">
        <f t="shared" si="18"/>
        <v>46022</v>
      </c>
      <c r="H32" s="111">
        <f t="shared" si="18"/>
        <v>46023</v>
      </c>
      <c r="I32" s="111">
        <f t="shared" ref="I32:BV32" si="19">I5</f>
        <v>46024</v>
      </c>
      <c r="J32" s="111">
        <f t="shared" si="19"/>
        <v>46025</v>
      </c>
      <c r="K32" s="111">
        <f t="shared" si="19"/>
        <v>46026</v>
      </c>
      <c r="L32" s="111">
        <f t="shared" si="19"/>
        <v>46027</v>
      </c>
      <c r="M32" s="111">
        <f t="shared" si="19"/>
        <v>46028</v>
      </c>
      <c r="N32" s="111">
        <f t="shared" si="19"/>
        <v>46029</v>
      </c>
      <c r="O32" s="111">
        <f t="shared" si="19"/>
        <v>46030</v>
      </c>
      <c r="P32" s="111">
        <f t="shared" si="19"/>
        <v>46031</v>
      </c>
      <c r="Q32" s="111">
        <f t="shared" si="19"/>
        <v>46032</v>
      </c>
      <c r="R32" s="111">
        <f t="shared" si="19"/>
        <v>46033</v>
      </c>
      <c r="S32" s="111">
        <f t="shared" si="19"/>
        <v>46034</v>
      </c>
      <c r="T32" s="111">
        <f t="shared" si="19"/>
        <v>46035</v>
      </c>
      <c r="U32" s="111">
        <f t="shared" si="19"/>
        <v>46036</v>
      </c>
      <c r="V32" s="111">
        <f t="shared" si="19"/>
        <v>46037</v>
      </c>
      <c r="W32" s="111">
        <f t="shared" si="19"/>
        <v>46038</v>
      </c>
      <c r="X32" s="111">
        <f t="shared" si="19"/>
        <v>46039</v>
      </c>
      <c r="Y32" s="111">
        <f t="shared" si="19"/>
        <v>46040</v>
      </c>
      <c r="Z32" s="111">
        <f t="shared" si="19"/>
        <v>46041</v>
      </c>
      <c r="AA32" s="111">
        <f t="shared" si="19"/>
        <v>46042</v>
      </c>
      <c r="AB32" s="111">
        <f t="shared" si="19"/>
        <v>46043</v>
      </c>
      <c r="AC32" s="111">
        <f t="shared" si="19"/>
        <v>46044</v>
      </c>
      <c r="AD32" s="111">
        <f t="shared" si="19"/>
        <v>46045</v>
      </c>
      <c r="AE32" s="111">
        <f t="shared" si="19"/>
        <v>46045</v>
      </c>
      <c r="AF32" s="111">
        <f t="shared" si="19"/>
        <v>46046</v>
      </c>
      <c r="AG32" s="111">
        <f t="shared" si="19"/>
        <v>46047</v>
      </c>
      <c r="AH32" s="111">
        <f t="shared" si="19"/>
        <v>46048</v>
      </c>
      <c r="AI32" s="111">
        <f t="shared" si="19"/>
        <v>46049</v>
      </c>
      <c r="AJ32" s="111">
        <f t="shared" si="19"/>
        <v>46050</v>
      </c>
      <c r="AK32" s="111">
        <f t="shared" si="19"/>
        <v>46051</v>
      </c>
      <c r="AL32" s="111">
        <f t="shared" si="19"/>
        <v>46052</v>
      </c>
      <c r="AM32" s="111">
        <f t="shared" si="19"/>
        <v>46053</v>
      </c>
      <c r="AN32" s="111">
        <f t="shared" si="19"/>
        <v>46054</v>
      </c>
      <c r="AO32" s="111">
        <f t="shared" si="19"/>
        <v>46055</v>
      </c>
      <c r="AP32" s="111">
        <f t="shared" si="19"/>
        <v>46056</v>
      </c>
      <c r="AQ32" s="111">
        <f t="shared" si="19"/>
        <v>46057</v>
      </c>
      <c r="AR32" s="111">
        <f t="shared" si="19"/>
        <v>46058</v>
      </c>
      <c r="AS32" s="111">
        <f t="shared" si="19"/>
        <v>46059</v>
      </c>
      <c r="AT32" s="111">
        <f t="shared" si="19"/>
        <v>46060</v>
      </c>
      <c r="AU32" s="111">
        <f t="shared" si="19"/>
        <v>46061</v>
      </c>
      <c r="AV32" s="111">
        <f t="shared" si="19"/>
        <v>46062</v>
      </c>
      <c r="AW32" s="111">
        <f t="shared" si="19"/>
        <v>46063</v>
      </c>
      <c r="AX32" s="111">
        <f t="shared" si="19"/>
        <v>46064</v>
      </c>
      <c r="AY32" s="111">
        <f t="shared" si="19"/>
        <v>46065</v>
      </c>
      <c r="AZ32" s="111">
        <f t="shared" si="19"/>
        <v>46066</v>
      </c>
      <c r="BA32" s="111">
        <f t="shared" si="19"/>
        <v>46067</v>
      </c>
      <c r="BB32" s="111">
        <f t="shared" si="19"/>
        <v>46068</v>
      </c>
      <c r="BC32" s="111">
        <f t="shared" si="19"/>
        <v>46069</v>
      </c>
      <c r="BD32" s="111">
        <f t="shared" si="19"/>
        <v>46070</v>
      </c>
      <c r="BE32" s="111">
        <f t="shared" ref="BE32:BF32" si="20">BE5</f>
        <v>46071</v>
      </c>
      <c r="BF32" s="111">
        <f t="shared" si="20"/>
        <v>46072</v>
      </c>
      <c r="BG32" s="111">
        <f t="shared" si="19"/>
        <v>46073</v>
      </c>
      <c r="BH32" s="111">
        <f t="shared" si="19"/>
        <v>46074</v>
      </c>
      <c r="BI32" s="111">
        <f t="shared" si="19"/>
        <v>46075</v>
      </c>
      <c r="BJ32" s="111">
        <f t="shared" si="19"/>
        <v>46076</v>
      </c>
      <c r="BK32" s="111">
        <f t="shared" si="19"/>
        <v>46077</v>
      </c>
      <c r="BL32" s="111">
        <f t="shared" si="19"/>
        <v>46078</v>
      </c>
      <c r="BM32" s="111">
        <f t="shared" si="19"/>
        <v>46079</v>
      </c>
      <c r="BN32" s="111">
        <f t="shared" si="19"/>
        <v>46080</v>
      </c>
      <c r="BO32" s="111">
        <f t="shared" si="19"/>
        <v>46081</v>
      </c>
      <c r="BP32" s="111">
        <f t="shared" si="19"/>
        <v>46082</v>
      </c>
      <c r="BQ32" s="111">
        <f t="shared" si="19"/>
        <v>46083</v>
      </c>
      <c r="BR32" s="111">
        <f t="shared" si="19"/>
        <v>46084</v>
      </c>
      <c r="BS32" s="111">
        <f t="shared" si="19"/>
        <v>46085</v>
      </c>
      <c r="BT32" s="111">
        <f t="shared" si="19"/>
        <v>46086</v>
      </c>
      <c r="BU32" s="111">
        <f t="shared" si="19"/>
        <v>46087</v>
      </c>
      <c r="BV32" s="111">
        <f t="shared" si="19"/>
        <v>46088</v>
      </c>
      <c r="BW32" s="111">
        <f t="shared" ref="BW32:CT32" si="21">BW5</f>
        <v>46089</v>
      </c>
      <c r="BX32" s="111">
        <f t="shared" si="21"/>
        <v>46090</v>
      </c>
      <c r="BY32" s="111">
        <f t="shared" si="21"/>
        <v>46091</v>
      </c>
      <c r="BZ32" s="111">
        <f t="shared" si="21"/>
        <v>46092</v>
      </c>
      <c r="CA32" s="111">
        <f t="shared" si="21"/>
        <v>46093</v>
      </c>
      <c r="CB32" s="111">
        <f t="shared" si="21"/>
        <v>46094</v>
      </c>
      <c r="CC32" s="111">
        <f t="shared" si="21"/>
        <v>46095</v>
      </c>
      <c r="CD32" s="111">
        <f t="shared" si="21"/>
        <v>46096</v>
      </c>
      <c r="CE32" s="111">
        <f t="shared" si="21"/>
        <v>46097</v>
      </c>
      <c r="CF32" s="111">
        <f t="shared" si="21"/>
        <v>46098</v>
      </c>
      <c r="CG32" s="111">
        <f t="shared" si="21"/>
        <v>46099</v>
      </c>
      <c r="CH32" s="111">
        <f t="shared" si="21"/>
        <v>46100</v>
      </c>
      <c r="CI32" s="111">
        <f t="shared" si="21"/>
        <v>46101</v>
      </c>
      <c r="CJ32" s="111">
        <f t="shared" si="21"/>
        <v>46102</v>
      </c>
      <c r="CK32" s="111">
        <f t="shared" si="21"/>
        <v>46103</v>
      </c>
      <c r="CL32" s="111">
        <f t="shared" si="21"/>
        <v>46104</v>
      </c>
      <c r="CM32" s="111">
        <f t="shared" si="21"/>
        <v>46105</v>
      </c>
      <c r="CN32" s="111">
        <f t="shared" si="21"/>
        <v>46106</v>
      </c>
      <c r="CO32" s="111">
        <f t="shared" si="21"/>
        <v>46107</v>
      </c>
      <c r="CP32" s="111">
        <f t="shared" si="21"/>
        <v>46108</v>
      </c>
      <c r="CQ32" s="111">
        <f t="shared" si="21"/>
        <v>46109</v>
      </c>
      <c r="CR32" s="111">
        <f t="shared" si="21"/>
        <v>46110</v>
      </c>
      <c r="CS32" s="111">
        <f t="shared" si="21"/>
        <v>46111</v>
      </c>
      <c r="CT32" s="111">
        <f t="shared" si="21"/>
        <v>46112</v>
      </c>
      <c r="CU32" s="111">
        <f t="shared" ref="CU32:DP32" si="22">CU5</f>
        <v>46113</v>
      </c>
      <c r="CV32" s="111">
        <f t="shared" si="22"/>
        <v>46114</v>
      </c>
      <c r="CW32" s="111">
        <f t="shared" si="22"/>
        <v>46115</v>
      </c>
      <c r="CX32" s="111">
        <f t="shared" si="22"/>
        <v>46116</v>
      </c>
      <c r="CY32" s="111">
        <f t="shared" si="22"/>
        <v>46117</v>
      </c>
      <c r="CZ32" s="111">
        <f t="shared" si="22"/>
        <v>46118</v>
      </c>
      <c r="DA32" s="111">
        <f t="shared" si="22"/>
        <v>46119</v>
      </c>
      <c r="DB32" s="111">
        <f t="shared" si="22"/>
        <v>46120</v>
      </c>
      <c r="DC32" s="111">
        <f t="shared" si="22"/>
        <v>46121</v>
      </c>
      <c r="DD32" s="111">
        <f t="shared" si="22"/>
        <v>46122</v>
      </c>
      <c r="DE32" s="111">
        <f t="shared" si="22"/>
        <v>46123</v>
      </c>
      <c r="DF32" s="111">
        <f t="shared" si="22"/>
        <v>46124</v>
      </c>
      <c r="DG32" s="111">
        <f t="shared" si="22"/>
        <v>46125</v>
      </c>
      <c r="DH32" s="111">
        <f t="shared" si="22"/>
        <v>46126</v>
      </c>
      <c r="DI32" s="111">
        <f t="shared" si="22"/>
        <v>46127</v>
      </c>
      <c r="DJ32" s="111">
        <f t="shared" si="22"/>
        <v>46128</v>
      </c>
      <c r="DK32" s="111">
        <f t="shared" si="22"/>
        <v>46129</v>
      </c>
      <c r="DL32" s="111">
        <f t="shared" si="22"/>
        <v>46130</v>
      </c>
      <c r="DM32" s="111">
        <f t="shared" si="22"/>
        <v>46131</v>
      </c>
      <c r="DN32" s="111">
        <f t="shared" si="22"/>
        <v>46132</v>
      </c>
      <c r="DO32" s="111">
        <f t="shared" si="22"/>
        <v>46133</v>
      </c>
      <c r="DP32" s="111">
        <f t="shared" si="22"/>
        <v>46134</v>
      </c>
      <c r="DQ32" s="111">
        <f t="shared" ref="DQ32:DX32" si="23">DQ5</f>
        <v>46135</v>
      </c>
      <c r="DR32" s="111">
        <f t="shared" si="23"/>
        <v>46136</v>
      </c>
      <c r="DS32" s="111">
        <f t="shared" si="23"/>
        <v>46137</v>
      </c>
      <c r="DT32" s="111">
        <f t="shared" si="23"/>
        <v>46138</v>
      </c>
      <c r="DU32" s="111">
        <f t="shared" si="23"/>
        <v>46139</v>
      </c>
      <c r="DV32" s="111">
        <f t="shared" si="23"/>
        <v>46140</v>
      </c>
      <c r="DW32" s="111">
        <f t="shared" si="23"/>
        <v>46141</v>
      </c>
      <c r="DX32" s="111">
        <f t="shared" si="23"/>
        <v>46142</v>
      </c>
    </row>
    <row r="33" spans="1:128" s="130" customFormat="1" ht="11.1" customHeight="1">
      <c r="A33" s="95" t="s">
        <v>4</v>
      </c>
      <c r="B33" s="97"/>
      <c r="C33" s="97"/>
      <c r="D33" s="97"/>
      <c r="E33" s="97"/>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97"/>
      <c r="DB33" s="97"/>
      <c r="DC33" s="97"/>
      <c r="DD33" s="97"/>
      <c r="DE33" s="97"/>
      <c r="DF33" s="97"/>
      <c r="DG33" s="97"/>
      <c r="DH33" s="97"/>
      <c r="DI33" s="97"/>
      <c r="DJ33" s="97"/>
      <c r="DK33" s="97"/>
      <c r="DL33" s="97"/>
      <c r="DM33" s="97"/>
      <c r="DN33" s="97"/>
      <c r="DO33" s="97"/>
      <c r="DP33" s="97"/>
      <c r="DQ33" s="97"/>
      <c r="DR33" s="97"/>
      <c r="DS33" s="97"/>
      <c r="DT33" s="97"/>
      <c r="DU33" s="97"/>
      <c r="DV33" s="97"/>
      <c r="DW33" s="97"/>
      <c r="DX33" s="97"/>
    </row>
    <row r="34" spans="1:128" s="130" customFormat="1" ht="11.1" customHeight="1">
      <c r="A34" s="94">
        <v>1</v>
      </c>
      <c r="B34" s="95">
        <f t="shared" ref="B34:H34" si="24">ROUNDUP(B7*0.82,)</f>
        <v>14555</v>
      </c>
      <c r="C34" s="95">
        <f t="shared" si="24"/>
        <v>14555</v>
      </c>
      <c r="D34" s="95">
        <f t="shared" si="24"/>
        <v>15867</v>
      </c>
      <c r="E34" s="95">
        <f t="shared" si="24"/>
        <v>18737</v>
      </c>
      <c r="F34" s="95">
        <f t="shared" si="24"/>
        <v>46617</v>
      </c>
      <c r="G34" s="95">
        <f t="shared" si="24"/>
        <v>46617</v>
      </c>
      <c r="H34" s="95">
        <f t="shared" si="24"/>
        <v>46617</v>
      </c>
      <c r="I34" s="95">
        <f t="shared" ref="I34:BV34" si="25">ROUNDUP(I7*0.82,)</f>
        <v>50717</v>
      </c>
      <c r="J34" s="95">
        <f t="shared" si="25"/>
        <v>50717</v>
      </c>
      <c r="K34" s="95">
        <f t="shared" si="25"/>
        <v>58917</v>
      </c>
      <c r="L34" s="95">
        <f t="shared" si="25"/>
        <v>58917</v>
      </c>
      <c r="M34" s="95">
        <f t="shared" si="25"/>
        <v>50717</v>
      </c>
      <c r="N34" s="95">
        <f t="shared" si="25"/>
        <v>46617</v>
      </c>
      <c r="O34" s="95">
        <f t="shared" si="25"/>
        <v>46617</v>
      </c>
      <c r="P34" s="95">
        <f t="shared" si="25"/>
        <v>28823</v>
      </c>
      <c r="Q34" s="95">
        <f t="shared" si="25"/>
        <v>28823</v>
      </c>
      <c r="R34" s="95">
        <f t="shared" si="25"/>
        <v>20213</v>
      </c>
      <c r="S34" s="95">
        <f t="shared" si="25"/>
        <v>26363</v>
      </c>
      <c r="T34" s="95">
        <f t="shared" si="25"/>
        <v>26363</v>
      </c>
      <c r="U34" s="95">
        <f t="shared" si="25"/>
        <v>22263</v>
      </c>
      <c r="V34" s="95">
        <f t="shared" si="25"/>
        <v>22263</v>
      </c>
      <c r="W34" s="95">
        <f t="shared" si="25"/>
        <v>20213</v>
      </c>
      <c r="X34" s="95">
        <f t="shared" si="25"/>
        <v>20213</v>
      </c>
      <c r="Y34" s="95">
        <f t="shared" si="25"/>
        <v>18573</v>
      </c>
      <c r="Z34" s="95">
        <f t="shared" si="25"/>
        <v>18573</v>
      </c>
      <c r="AA34" s="95">
        <f t="shared" si="25"/>
        <v>18573</v>
      </c>
      <c r="AB34" s="95">
        <f t="shared" si="25"/>
        <v>18573</v>
      </c>
      <c r="AC34" s="95">
        <f t="shared" si="25"/>
        <v>18573</v>
      </c>
      <c r="AD34" s="95">
        <f t="shared" si="25"/>
        <v>18573</v>
      </c>
      <c r="AE34" s="95">
        <f t="shared" si="25"/>
        <v>18573</v>
      </c>
      <c r="AF34" s="95">
        <f t="shared" si="25"/>
        <v>20213</v>
      </c>
      <c r="AG34" s="95">
        <f t="shared" si="25"/>
        <v>22263</v>
      </c>
      <c r="AH34" s="95">
        <f t="shared" si="25"/>
        <v>22263</v>
      </c>
      <c r="AI34" s="95">
        <f t="shared" si="25"/>
        <v>26363</v>
      </c>
      <c r="AJ34" s="95">
        <f t="shared" si="25"/>
        <v>26363</v>
      </c>
      <c r="AK34" s="95">
        <f t="shared" si="25"/>
        <v>26363</v>
      </c>
      <c r="AL34" s="95">
        <f t="shared" si="25"/>
        <v>26363</v>
      </c>
      <c r="AM34" s="95">
        <f t="shared" si="25"/>
        <v>26363</v>
      </c>
      <c r="AN34" s="95">
        <f t="shared" si="25"/>
        <v>24313</v>
      </c>
      <c r="AO34" s="95">
        <f t="shared" si="25"/>
        <v>26363</v>
      </c>
      <c r="AP34" s="95">
        <f t="shared" si="25"/>
        <v>26363</v>
      </c>
      <c r="AQ34" s="95">
        <f t="shared" si="25"/>
        <v>33333</v>
      </c>
      <c r="AR34" s="95">
        <f t="shared" si="25"/>
        <v>33333</v>
      </c>
      <c r="AS34" s="95">
        <f t="shared" si="25"/>
        <v>33333</v>
      </c>
      <c r="AT34" s="95">
        <f t="shared" si="25"/>
        <v>30873</v>
      </c>
      <c r="AU34" s="95">
        <f t="shared" si="25"/>
        <v>26363</v>
      </c>
      <c r="AV34" s="95">
        <f t="shared" si="25"/>
        <v>28413</v>
      </c>
      <c r="AW34" s="95">
        <f t="shared" si="25"/>
        <v>28413</v>
      </c>
      <c r="AX34" s="95">
        <f t="shared" si="25"/>
        <v>28413</v>
      </c>
      <c r="AY34" s="95">
        <f t="shared" si="25"/>
        <v>21033</v>
      </c>
      <c r="AZ34" s="95">
        <f t="shared" si="25"/>
        <v>26363</v>
      </c>
      <c r="BA34" s="95">
        <f t="shared" si="25"/>
        <v>26363</v>
      </c>
      <c r="BB34" s="95">
        <f t="shared" si="25"/>
        <v>30873</v>
      </c>
      <c r="BC34" s="95">
        <f t="shared" si="25"/>
        <v>33333</v>
      </c>
      <c r="BD34" s="95">
        <f t="shared" si="25"/>
        <v>33333</v>
      </c>
      <c r="BE34" s="95">
        <f t="shared" ref="BE34:BF34" si="26">ROUNDUP(BE7*0.82,)</f>
        <v>33333</v>
      </c>
      <c r="BF34" s="95">
        <f t="shared" si="26"/>
        <v>39073</v>
      </c>
      <c r="BG34" s="95">
        <f t="shared" si="25"/>
        <v>39073</v>
      </c>
      <c r="BH34" s="95">
        <f t="shared" si="25"/>
        <v>41943</v>
      </c>
      <c r="BI34" s="95">
        <f t="shared" si="25"/>
        <v>41943</v>
      </c>
      <c r="BJ34" s="95">
        <f t="shared" si="25"/>
        <v>48503</v>
      </c>
      <c r="BK34" s="95">
        <f t="shared" si="25"/>
        <v>48503</v>
      </c>
      <c r="BL34" s="95">
        <f t="shared" si="25"/>
        <v>48503</v>
      </c>
      <c r="BM34" s="95">
        <f t="shared" si="25"/>
        <v>45223</v>
      </c>
      <c r="BN34" s="95">
        <f t="shared" si="25"/>
        <v>41943</v>
      </c>
      <c r="BO34" s="95">
        <f t="shared" si="25"/>
        <v>36203</v>
      </c>
      <c r="BP34" s="95">
        <f t="shared" si="25"/>
        <v>36203</v>
      </c>
      <c r="BQ34" s="95">
        <f t="shared" si="25"/>
        <v>33333</v>
      </c>
      <c r="BR34" s="95">
        <f t="shared" si="25"/>
        <v>26363</v>
      </c>
      <c r="BS34" s="95">
        <f t="shared" si="25"/>
        <v>26363</v>
      </c>
      <c r="BT34" s="95">
        <f t="shared" si="25"/>
        <v>24313</v>
      </c>
      <c r="BU34" s="95">
        <f t="shared" si="25"/>
        <v>21033</v>
      </c>
      <c r="BV34" s="95">
        <f t="shared" si="25"/>
        <v>21033</v>
      </c>
      <c r="BW34" s="95">
        <f t="shared" ref="BW34:CT34" si="27">ROUNDUP(BW7*0.82,)</f>
        <v>21033</v>
      </c>
      <c r="BX34" s="95">
        <f t="shared" si="27"/>
        <v>16933</v>
      </c>
      <c r="BY34" s="95">
        <f t="shared" si="27"/>
        <v>16933</v>
      </c>
      <c r="BZ34" s="95">
        <f t="shared" si="27"/>
        <v>16933</v>
      </c>
      <c r="CA34" s="95">
        <f t="shared" si="27"/>
        <v>16933</v>
      </c>
      <c r="CB34" s="95">
        <f t="shared" si="27"/>
        <v>16933</v>
      </c>
      <c r="CC34" s="95">
        <f t="shared" si="27"/>
        <v>16933</v>
      </c>
      <c r="CD34" s="95">
        <f t="shared" si="27"/>
        <v>16933</v>
      </c>
      <c r="CE34" s="95">
        <f t="shared" si="27"/>
        <v>16933</v>
      </c>
      <c r="CF34" s="95">
        <f t="shared" si="27"/>
        <v>16933</v>
      </c>
      <c r="CG34" s="95">
        <f t="shared" si="27"/>
        <v>16933</v>
      </c>
      <c r="CH34" s="95">
        <f t="shared" si="27"/>
        <v>16933</v>
      </c>
      <c r="CI34" s="95">
        <f t="shared" si="27"/>
        <v>16933</v>
      </c>
      <c r="CJ34" s="95">
        <f t="shared" si="27"/>
        <v>16933</v>
      </c>
      <c r="CK34" s="95">
        <f t="shared" si="27"/>
        <v>16933</v>
      </c>
      <c r="CL34" s="95">
        <f t="shared" si="27"/>
        <v>16933</v>
      </c>
      <c r="CM34" s="95">
        <f t="shared" si="27"/>
        <v>16933</v>
      </c>
      <c r="CN34" s="95">
        <f t="shared" si="27"/>
        <v>16933</v>
      </c>
      <c r="CO34" s="95">
        <f t="shared" si="27"/>
        <v>16933</v>
      </c>
      <c r="CP34" s="95">
        <f t="shared" si="27"/>
        <v>16933</v>
      </c>
      <c r="CQ34" s="95">
        <f t="shared" si="27"/>
        <v>16933</v>
      </c>
      <c r="CR34" s="95">
        <f t="shared" si="27"/>
        <v>16933</v>
      </c>
      <c r="CS34" s="95">
        <f t="shared" si="27"/>
        <v>16933</v>
      </c>
      <c r="CT34" s="95">
        <f t="shared" si="27"/>
        <v>16933</v>
      </c>
      <c r="CU34" s="95">
        <f t="shared" ref="CU34:DP34" si="28">ROUNDUP(CU7*0.82,)</f>
        <v>10742</v>
      </c>
      <c r="CV34" s="95">
        <f t="shared" si="28"/>
        <v>10742</v>
      </c>
      <c r="CW34" s="95">
        <f t="shared" si="28"/>
        <v>11316</v>
      </c>
      <c r="CX34" s="95">
        <f t="shared" si="28"/>
        <v>11316</v>
      </c>
      <c r="CY34" s="95">
        <f t="shared" si="28"/>
        <v>10742</v>
      </c>
      <c r="CZ34" s="95">
        <f t="shared" si="28"/>
        <v>10742</v>
      </c>
      <c r="DA34" s="95">
        <f t="shared" si="28"/>
        <v>10742</v>
      </c>
      <c r="DB34" s="95">
        <f t="shared" si="28"/>
        <v>10742</v>
      </c>
      <c r="DC34" s="95">
        <f t="shared" si="28"/>
        <v>10742</v>
      </c>
      <c r="DD34" s="95">
        <f t="shared" si="28"/>
        <v>11316</v>
      </c>
      <c r="DE34" s="95">
        <f t="shared" si="28"/>
        <v>11316</v>
      </c>
      <c r="DF34" s="95">
        <f t="shared" si="28"/>
        <v>10742</v>
      </c>
      <c r="DG34" s="95">
        <f t="shared" si="28"/>
        <v>10742</v>
      </c>
      <c r="DH34" s="95">
        <f t="shared" si="28"/>
        <v>10742</v>
      </c>
      <c r="DI34" s="95">
        <f t="shared" si="28"/>
        <v>9348</v>
      </c>
      <c r="DJ34" s="95">
        <f t="shared" si="28"/>
        <v>9348</v>
      </c>
      <c r="DK34" s="95">
        <f t="shared" si="28"/>
        <v>9758</v>
      </c>
      <c r="DL34" s="95">
        <f t="shared" si="28"/>
        <v>9758</v>
      </c>
      <c r="DM34" s="95">
        <f t="shared" si="28"/>
        <v>9348</v>
      </c>
      <c r="DN34" s="95">
        <f t="shared" si="28"/>
        <v>9348</v>
      </c>
      <c r="DO34" s="95">
        <f t="shared" si="28"/>
        <v>9348</v>
      </c>
      <c r="DP34" s="95">
        <f t="shared" si="28"/>
        <v>9348</v>
      </c>
      <c r="DQ34" s="95">
        <f t="shared" ref="DQ34:DX34" si="29">ROUNDUP(DQ7*0.82,)</f>
        <v>9348</v>
      </c>
      <c r="DR34" s="95">
        <f t="shared" si="29"/>
        <v>9758</v>
      </c>
      <c r="DS34" s="95">
        <f t="shared" si="29"/>
        <v>9758</v>
      </c>
      <c r="DT34" s="95">
        <f t="shared" si="29"/>
        <v>9348</v>
      </c>
      <c r="DU34" s="95">
        <f t="shared" si="29"/>
        <v>9348</v>
      </c>
      <c r="DV34" s="95">
        <f t="shared" si="29"/>
        <v>9348</v>
      </c>
      <c r="DW34" s="95">
        <f t="shared" si="29"/>
        <v>9348</v>
      </c>
      <c r="DX34" s="95">
        <f t="shared" si="29"/>
        <v>10742</v>
      </c>
    </row>
    <row r="35" spans="1:128" s="130" customFormat="1" ht="11.1" customHeight="1">
      <c r="A35" s="94">
        <v>2</v>
      </c>
      <c r="B35" s="95">
        <f t="shared" ref="B35:H35" si="30">ROUNDUP(B8*0.82,)</f>
        <v>16400</v>
      </c>
      <c r="C35" s="95">
        <f t="shared" si="30"/>
        <v>16400</v>
      </c>
      <c r="D35" s="95">
        <f t="shared" si="30"/>
        <v>17712</v>
      </c>
      <c r="E35" s="95">
        <f t="shared" si="30"/>
        <v>21074</v>
      </c>
      <c r="F35" s="95">
        <f t="shared" si="30"/>
        <v>48954</v>
      </c>
      <c r="G35" s="95">
        <f t="shared" si="30"/>
        <v>48954</v>
      </c>
      <c r="H35" s="95">
        <f t="shared" si="30"/>
        <v>48954</v>
      </c>
      <c r="I35" s="95">
        <f t="shared" ref="I35:BV35" si="31">ROUNDUP(I8*0.82,)</f>
        <v>53054</v>
      </c>
      <c r="J35" s="95">
        <f t="shared" si="31"/>
        <v>53054</v>
      </c>
      <c r="K35" s="95">
        <f t="shared" si="31"/>
        <v>61254</v>
      </c>
      <c r="L35" s="95">
        <f t="shared" si="31"/>
        <v>61254</v>
      </c>
      <c r="M35" s="95">
        <f t="shared" si="31"/>
        <v>53054</v>
      </c>
      <c r="N35" s="95">
        <f t="shared" si="31"/>
        <v>48954</v>
      </c>
      <c r="O35" s="95">
        <f t="shared" si="31"/>
        <v>48954</v>
      </c>
      <c r="P35" s="95">
        <f t="shared" si="31"/>
        <v>30996</v>
      </c>
      <c r="Q35" s="95">
        <f t="shared" si="31"/>
        <v>30996</v>
      </c>
      <c r="R35" s="95">
        <f t="shared" si="31"/>
        <v>22386</v>
      </c>
      <c r="S35" s="95">
        <f t="shared" si="31"/>
        <v>28536</v>
      </c>
      <c r="T35" s="95">
        <f t="shared" si="31"/>
        <v>28536</v>
      </c>
      <c r="U35" s="95">
        <f t="shared" si="31"/>
        <v>24436</v>
      </c>
      <c r="V35" s="95">
        <f t="shared" si="31"/>
        <v>24436</v>
      </c>
      <c r="W35" s="95">
        <f t="shared" si="31"/>
        <v>22386</v>
      </c>
      <c r="X35" s="95">
        <f t="shared" si="31"/>
        <v>22386</v>
      </c>
      <c r="Y35" s="95">
        <f t="shared" si="31"/>
        <v>20746</v>
      </c>
      <c r="Z35" s="95">
        <f t="shared" si="31"/>
        <v>20746</v>
      </c>
      <c r="AA35" s="95">
        <f t="shared" si="31"/>
        <v>20746</v>
      </c>
      <c r="AB35" s="95">
        <f t="shared" si="31"/>
        <v>20746</v>
      </c>
      <c r="AC35" s="95">
        <f t="shared" si="31"/>
        <v>20746</v>
      </c>
      <c r="AD35" s="95">
        <f t="shared" si="31"/>
        <v>20746</v>
      </c>
      <c r="AE35" s="95">
        <f t="shared" si="31"/>
        <v>20746</v>
      </c>
      <c r="AF35" s="95">
        <f t="shared" si="31"/>
        <v>22386</v>
      </c>
      <c r="AG35" s="95">
        <f t="shared" si="31"/>
        <v>24436</v>
      </c>
      <c r="AH35" s="95">
        <f t="shared" si="31"/>
        <v>24436</v>
      </c>
      <c r="AI35" s="95">
        <f t="shared" si="31"/>
        <v>28536</v>
      </c>
      <c r="AJ35" s="95">
        <f t="shared" si="31"/>
        <v>28536</v>
      </c>
      <c r="AK35" s="95">
        <f t="shared" si="31"/>
        <v>28536</v>
      </c>
      <c r="AL35" s="95">
        <f t="shared" si="31"/>
        <v>28536</v>
      </c>
      <c r="AM35" s="95">
        <f t="shared" si="31"/>
        <v>28536</v>
      </c>
      <c r="AN35" s="95">
        <f t="shared" si="31"/>
        <v>26486</v>
      </c>
      <c r="AO35" s="95">
        <f t="shared" si="31"/>
        <v>28536</v>
      </c>
      <c r="AP35" s="95">
        <f t="shared" si="31"/>
        <v>28536</v>
      </c>
      <c r="AQ35" s="95">
        <f t="shared" si="31"/>
        <v>35506</v>
      </c>
      <c r="AR35" s="95">
        <f t="shared" si="31"/>
        <v>35506</v>
      </c>
      <c r="AS35" s="95">
        <f t="shared" si="31"/>
        <v>35506</v>
      </c>
      <c r="AT35" s="95">
        <f t="shared" si="31"/>
        <v>33046</v>
      </c>
      <c r="AU35" s="95">
        <f t="shared" si="31"/>
        <v>28536</v>
      </c>
      <c r="AV35" s="95">
        <f t="shared" si="31"/>
        <v>30586</v>
      </c>
      <c r="AW35" s="95">
        <f t="shared" si="31"/>
        <v>30586</v>
      </c>
      <c r="AX35" s="95">
        <f t="shared" si="31"/>
        <v>30586</v>
      </c>
      <c r="AY35" s="95">
        <f t="shared" si="31"/>
        <v>23206</v>
      </c>
      <c r="AZ35" s="95">
        <f t="shared" si="31"/>
        <v>28536</v>
      </c>
      <c r="BA35" s="95">
        <f t="shared" si="31"/>
        <v>28536</v>
      </c>
      <c r="BB35" s="95">
        <f t="shared" si="31"/>
        <v>33046</v>
      </c>
      <c r="BC35" s="95">
        <f t="shared" si="31"/>
        <v>35506</v>
      </c>
      <c r="BD35" s="95">
        <f t="shared" si="31"/>
        <v>35506</v>
      </c>
      <c r="BE35" s="95">
        <f t="shared" ref="BE35:BF35" si="32">ROUNDUP(BE8*0.82,)</f>
        <v>35506</v>
      </c>
      <c r="BF35" s="95">
        <f t="shared" si="32"/>
        <v>41246</v>
      </c>
      <c r="BG35" s="95">
        <f t="shared" si="31"/>
        <v>41246</v>
      </c>
      <c r="BH35" s="95">
        <f t="shared" si="31"/>
        <v>44116</v>
      </c>
      <c r="BI35" s="95">
        <f t="shared" si="31"/>
        <v>44116</v>
      </c>
      <c r="BJ35" s="95">
        <f t="shared" si="31"/>
        <v>50676</v>
      </c>
      <c r="BK35" s="95">
        <f t="shared" si="31"/>
        <v>50676</v>
      </c>
      <c r="BL35" s="95">
        <f t="shared" si="31"/>
        <v>50676</v>
      </c>
      <c r="BM35" s="95">
        <f t="shared" si="31"/>
        <v>47396</v>
      </c>
      <c r="BN35" s="95">
        <f t="shared" si="31"/>
        <v>44116</v>
      </c>
      <c r="BO35" s="95">
        <f t="shared" si="31"/>
        <v>38376</v>
      </c>
      <c r="BP35" s="95">
        <f t="shared" si="31"/>
        <v>38376</v>
      </c>
      <c r="BQ35" s="95">
        <f t="shared" si="31"/>
        <v>35506</v>
      </c>
      <c r="BR35" s="95">
        <f t="shared" si="31"/>
        <v>28536</v>
      </c>
      <c r="BS35" s="95">
        <f t="shared" si="31"/>
        <v>28536</v>
      </c>
      <c r="BT35" s="95">
        <f t="shared" si="31"/>
        <v>26486</v>
      </c>
      <c r="BU35" s="95">
        <f t="shared" si="31"/>
        <v>23206</v>
      </c>
      <c r="BV35" s="95">
        <f t="shared" si="31"/>
        <v>23206</v>
      </c>
      <c r="BW35" s="95">
        <f t="shared" ref="BW35:CT35" si="33">ROUNDUP(BW8*0.82,)</f>
        <v>23206</v>
      </c>
      <c r="BX35" s="95">
        <f t="shared" si="33"/>
        <v>19106</v>
      </c>
      <c r="BY35" s="95">
        <f t="shared" si="33"/>
        <v>19106</v>
      </c>
      <c r="BZ35" s="95">
        <f t="shared" si="33"/>
        <v>19106</v>
      </c>
      <c r="CA35" s="95">
        <f t="shared" si="33"/>
        <v>19106</v>
      </c>
      <c r="CB35" s="95">
        <f t="shared" si="33"/>
        <v>19106</v>
      </c>
      <c r="CC35" s="95">
        <f t="shared" si="33"/>
        <v>19106</v>
      </c>
      <c r="CD35" s="95">
        <f t="shared" si="33"/>
        <v>19106</v>
      </c>
      <c r="CE35" s="95">
        <f t="shared" si="33"/>
        <v>19106</v>
      </c>
      <c r="CF35" s="95">
        <f t="shared" si="33"/>
        <v>19106</v>
      </c>
      <c r="CG35" s="95">
        <f t="shared" si="33"/>
        <v>19106</v>
      </c>
      <c r="CH35" s="95">
        <f t="shared" si="33"/>
        <v>19106</v>
      </c>
      <c r="CI35" s="95">
        <f t="shared" si="33"/>
        <v>19106</v>
      </c>
      <c r="CJ35" s="95">
        <f t="shared" si="33"/>
        <v>19106</v>
      </c>
      <c r="CK35" s="95">
        <f t="shared" si="33"/>
        <v>19106</v>
      </c>
      <c r="CL35" s="95">
        <f t="shared" si="33"/>
        <v>19106</v>
      </c>
      <c r="CM35" s="95">
        <f t="shared" si="33"/>
        <v>19106</v>
      </c>
      <c r="CN35" s="95">
        <f t="shared" si="33"/>
        <v>19106</v>
      </c>
      <c r="CO35" s="95">
        <f t="shared" si="33"/>
        <v>19106</v>
      </c>
      <c r="CP35" s="95">
        <f t="shared" si="33"/>
        <v>19106</v>
      </c>
      <c r="CQ35" s="95">
        <f t="shared" si="33"/>
        <v>19106</v>
      </c>
      <c r="CR35" s="95">
        <f t="shared" si="33"/>
        <v>19106</v>
      </c>
      <c r="CS35" s="95">
        <f t="shared" si="33"/>
        <v>19106</v>
      </c>
      <c r="CT35" s="95">
        <f t="shared" si="33"/>
        <v>19106</v>
      </c>
      <c r="CU35" s="95">
        <f t="shared" ref="CU35:DP35" si="34">ROUNDUP(CU8*0.82,)</f>
        <v>12546</v>
      </c>
      <c r="CV35" s="95">
        <f t="shared" si="34"/>
        <v>12546</v>
      </c>
      <c r="CW35" s="95">
        <f t="shared" si="34"/>
        <v>13120</v>
      </c>
      <c r="CX35" s="95">
        <f t="shared" si="34"/>
        <v>13120</v>
      </c>
      <c r="CY35" s="95">
        <f t="shared" si="34"/>
        <v>12546</v>
      </c>
      <c r="CZ35" s="95">
        <f t="shared" si="34"/>
        <v>12546</v>
      </c>
      <c r="DA35" s="95">
        <f t="shared" si="34"/>
        <v>12546</v>
      </c>
      <c r="DB35" s="95">
        <f t="shared" si="34"/>
        <v>12546</v>
      </c>
      <c r="DC35" s="95">
        <f t="shared" si="34"/>
        <v>12546</v>
      </c>
      <c r="DD35" s="95">
        <f t="shared" si="34"/>
        <v>13120</v>
      </c>
      <c r="DE35" s="95">
        <f t="shared" si="34"/>
        <v>13120</v>
      </c>
      <c r="DF35" s="95">
        <f t="shared" si="34"/>
        <v>12546</v>
      </c>
      <c r="DG35" s="95">
        <f t="shared" si="34"/>
        <v>12546</v>
      </c>
      <c r="DH35" s="95">
        <f t="shared" si="34"/>
        <v>12546</v>
      </c>
      <c r="DI35" s="95">
        <f t="shared" si="34"/>
        <v>11152</v>
      </c>
      <c r="DJ35" s="95">
        <f t="shared" si="34"/>
        <v>11152</v>
      </c>
      <c r="DK35" s="95">
        <f t="shared" si="34"/>
        <v>11562</v>
      </c>
      <c r="DL35" s="95">
        <f t="shared" si="34"/>
        <v>11562</v>
      </c>
      <c r="DM35" s="95">
        <f t="shared" si="34"/>
        <v>11152</v>
      </c>
      <c r="DN35" s="95">
        <f t="shared" si="34"/>
        <v>11152</v>
      </c>
      <c r="DO35" s="95">
        <f t="shared" si="34"/>
        <v>11152</v>
      </c>
      <c r="DP35" s="95">
        <f t="shared" si="34"/>
        <v>11152</v>
      </c>
      <c r="DQ35" s="95">
        <f t="shared" ref="DQ35:DX35" si="35">ROUNDUP(DQ8*0.82,)</f>
        <v>11152</v>
      </c>
      <c r="DR35" s="95">
        <f t="shared" si="35"/>
        <v>11562</v>
      </c>
      <c r="DS35" s="95">
        <f t="shared" si="35"/>
        <v>11562</v>
      </c>
      <c r="DT35" s="95">
        <f t="shared" si="35"/>
        <v>11152</v>
      </c>
      <c r="DU35" s="95">
        <f t="shared" si="35"/>
        <v>11152</v>
      </c>
      <c r="DV35" s="95">
        <f t="shared" si="35"/>
        <v>11152</v>
      </c>
      <c r="DW35" s="95">
        <f t="shared" si="35"/>
        <v>11152</v>
      </c>
      <c r="DX35" s="95">
        <f t="shared" si="35"/>
        <v>12546</v>
      </c>
    </row>
    <row r="36" spans="1:128" s="130" customFormat="1" ht="11.1" customHeight="1">
      <c r="A36" s="95" t="s">
        <v>5</v>
      </c>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E36" s="95"/>
      <c r="DF36" s="95"/>
      <c r="DG36" s="95"/>
      <c r="DH36" s="95"/>
      <c r="DI36" s="95"/>
      <c r="DJ36" s="95"/>
      <c r="DK36" s="95"/>
      <c r="DL36" s="95"/>
      <c r="DM36" s="95"/>
      <c r="DN36" s="95"/>
      <c r="DO36" s="95"/>
      <c r="DP36" s="95"/>
      <c r="DQ36" s="95"/>
      <c r="DR36" s="95"/>
      <c r="DS36" s="95"/>
      <c r="DT36" s="95"/>
      <c r="DU36" s="95"/>
      <c r="DV36" s="95"/>
      <c r="DW36" s="95"/>
      <c r="DX36" s="95"/>
    </row>
    <row r="37" spans="1:128" s="130" customFormat="1" ht="11.1" customHeight="1">
      <c r="A37" s="94">
        <v>1</v>
      </c>
      <c r="B37" s="95">
        <f t="shared" ref="B37:H37" si="36">ROUNDUP(B10*0.82,)</f>
        <v>15375</v>
      </c>
      <c r="C37" s="95">
        <f t="shared" si="36"/>
        <v>15375</v>
      </c>
      <c r="D37" s="95">
        <f t="shared" si="36"/>
        <v>16687</v>
      </c>
      <c r="E37" s="95">
        <f t="shared" si="36"/>
        <v>19557</v>
      </c>
      <c r="F37" s="95">
        <f t="shared" si="36"/>
        <v>47437</v>
      </c>
      <c r="G37" s="95">
        <f t="shared" si="36"/>
        <v>47437</v>
      </c>
      <c r="H37" s="95">
        <f t="shared" si="36"/>
        <v>47437</v>
      </c>
      <c r="I37" s="95">
        <f t="shared" ref="I37:BV37" si="37">ROUNDUP(I10*0.82,)</f>
        <v>51537</v>
      </c>
      <c r="J37" s="95">
        <f t="shared" si="37"/>
        <v>51537</v>
      </c>
      <c r="K37" s="95">
        <f t="shared" si="37"/>
        <v>59737</v>
      </c>
      <c r="L37" s="95">
        <f t="shared" si="37"/>
        <v>59737</v>
      </c>
      <c r="M37" s="95">
        <f t="shared" si="37"/>
        <v>51537</v>
      </c>
      <c r="N37" s="95">
        <f t="shared" si="37"/>
        <v>47437</v>
      </c>
      <c r="O37" s="95">
        <f t="shared" si="37"/>
        <v>47437</v>
      </c>
      <c r="P37" s="95">
        <f t="shared" si="37"/>
        <v>29643</v>
      </c>
      <c r="Q37" s="95">
        <f t="shared" si="37"/>
        <v>29643</v>
      </c>
      <c r="R37" s="95">
        <f t="shared" si="37"/>
        <v>21033</v>
      </c>
      <c r="S37" s="95">
        <f t="shared" si="37"/>
        <v>27183</v>
      </c>
      <c r="T37" s="95">
        <f t="shared" si="37"/>
        <v>27183</v>
      </c>
      <c r="U37" s="95">
        <f t="shared" si="37"/>
        <v>23083</v>
      </c>
      <c r="V37" s="95">
        <f t="shared" si="37"/>
        <v>23083</v>
      </c>
      <c r="W37" s="95">
        <f t="shared" si="37"/>
        <v>21033</v>
      </c>
      <c r="X37" s="95">
        <f t="shared" si="37"/>
        <v>21033</v>
      </c>
      <c r="Y37" s="95">
        <f t="shared" si="37"/>
        <v>19393</v>
      </c>
      <c r="Z37" s="95">
        <f t="shared" si="37"/>
        <v>19393</v>
      </c>
      <c r="AA37" s="95">
        <f t="shared" si="37"/>
        <v>19393</v>
      </c>
      <c r="AB37" s="95">
        <f t="shared" si="37"/>
        <v>19393</v>
      </c>
      <c r="AC37" s="95">
        <f t="shared" si="37"/>
        <v>19393</v>
      </c>
      <c r="AD37" s="95">
        <f t="shared" si="37"/>
        <v>19393</v>
      </c>
      <c r="AE37" s="95">
        <f t="shared" si="37"/>
        <v>19393</v>
      </c>
      <c r="AF37" s="95">
        <f t="shared" si="37"/>
        <v>21033</v>
      </c>
      <c r="AG37" s="95">
        <f t="shared" si="37"/>
        <v>23083</v>
      </c>
      <c r="AH37" s="95">
        <f t="shared" si="37"/>
        <v>23083</v>
      </c>
      <c r="AI37" s="95">
        <f t="shared" si="37"/>
        <v>27183</v>
      </c>
      <c r="AJ37" s="95">
        <f t="shared" si="37"/>
        <v>27183</v>
      </c>
      <c r="AK37" s="95">
        <f t="shared" si="37"/>
        <v>27183</v>
      </c>
      <c r="AL37" s="95">
        <f t="shared" si="37"/>
        <v>27183</v>
      </c>
      <c r="AM37" s="95">
        <f t="shared" si="37"/>
        <v>27183</v>
      </c>
      <c r="AN37" s="95">
        <f t="shared" si="37"/>
        <v>25133</v>
      </c>
      <c r="AO37" s="95">
        <f t="shared" si="37"/>
        <v>27183</v>
      </c>
      <c r="AP37" s="95">
        <f t="shared" si="37"/>
        <v>27183</v>
      </c>
      <c r="AQ37" s="95">
        <f t="shared" si="37"/>
        <v>34153</v>
      </c>
      <c r="AR37" s="95">
        <f t="shared" si="37"/>
        <v>34153</v>
      </c>
      <c r="AS37" s="95">
        <f t="shared" si="37"/>
        <v>34153</v>
      </c>
      <c r="AT37" s="95">
        <f t="shared" si="37"/>
        <v>31693</v>
      </c>
      <c r="AU37" s="95">
        <f t="shared" si="37"/>
        <v>27183</v>
      </c>
      <c r="AV37" s="95">
        <f t="shared" si="37"/>
        <v>29233</v>
      </c>
      <c r="AW37" s="95">
        <f t="shared" si="37"/>
        <v>29233</v>
      </c>
      <c r="AX37" s="95">
        <f t="shared" si="37"/>
        <v>29233</v>
      </c>
      <c r="AY37" s="95">
        <f t="shared" si="37"/>
        <v>21853</v>
      </c>
      <c r="AZ37" s="95">
        <f t="shared" si="37"/>
        <v>27183</v>
      </c>
      <c r="BA37" s="95">
        <f t="shared" si="37"/>
        <v>27183</v>
      </c>
      <c r="BB37" s="95">
        <f t="shared" si="37"/>
        <v>31693</v>
      </c>
      <c r="BC37" s="95">
        <f t="shared" si="37"/>
        <v>34153</v>
      </c>
      <c r="BD37" s="95">
        <f t="shared" si="37"/>
        <v>34153</v>
      </c>
      <c r="BE37" s="95">
        <f t="shared" ref="BE37:BF37" si="38">ROUNDUP(BE10*0.82,)</f>
        <v>34153</v>
      </c>
      <c r="BF37" s="95">
        <f t="shared" si="38"/>
        <v>39893</v>
      </c>
      <c r="BG37" s="95">
        <f t="shared" si="37"/>
        <v>39893</v>
      </c>
      <c r="BH37" s="95">
        <f t="shared" si="37"/>
        <v>42763</v>
      </c>
      <c r="BI37" s="95">
        <f t="shared" si="37"/>
        <v>42763</v>
      </c>
      <c r="BJ37" s="95">
        <f t="shared" si="37"/>
        <v>49323</v>
      </c>
      <c r="BK37" s="95">
        <f t="shared" si="37"/>
        <v>49323</v>
      </c>
      <c r="BL37" s="95">
        <f t="shared" si="37"/>
        <v>49323</v>
      </c>
      <c r="BM37" s="95">
        <f t="shared" si="37"/>
        <v>46043</v>
      </c>
      <c r="BN37" s="95">
        <f t="shared" si="37"/>
        <v>42763</v>
      </c>
      <c r="BO37" s="95">
        <f t="shared" si="37"/>
        <v>37023</v>
      </c>
      <c r="BP37" s="95">
        <f t="shared" si="37"/>
        <v>37023</v>
      </c>
      <c r="BQ37" s="95">
        <f t="shared" si="37"/>
        <v>34153</v>
      </c>
      <c r="BR37" s="95">
        <f t="shared" si="37"/>
        <v>27183</v>
      </c>
      <c r="BS37" s="95">
        <f t="shared" si="37"/>
        <v>27183</v>
      </c>
      <c r="BT37" s="95">
        <f t="shared" si="37"/>
        <v>25133</v>
      </c>
      <c r="BU37" s="95">
        <f t="shared" si="37"/>
        <v>21853</v>
      </c>
      <c r="BV37" s="95">
        <f t="shared" si="37"/>
        <v>21853</v>
      </c>
      <c r="BW37" s="95">
        <f t="shared" ref="BW37:CT37" si="39">ROUNDUP(BW10*0.82,)</f>
        <v>21853</v>
      </c>
      <c r="BX37" s="95">
        <f t="shared" si="39"/>
        <v>17753</v>
      </c>
      <c r="BY37" s="95">
        <f t="shared" si="39"/>
        <v>17753</v>
      </c>
      <c r="BZ37" s="95">
        <f t="shared" si="39"/>
        <v>17753</v>
      </c>
      <c r="CA37" s="95">
        <f t="shared" si="39"/>
        <v>17753</v>
      </c>
      <c r="CB37" s="95">
        <f t="shared" si="39"/>
        <v>17753</v>
      </c>
      <c r="CC37" s="95">
        <f t="shared" si="39"/>
        <v>17753</v>
      </c>
      <c r="CD37" s="95">
        <f t="shared" si="39"/>
        <v>17753</v>
      </c>
      <c r="CE37" s="95">
        <f t="shared" si="39"/>
        <v>17753</v>
      </c>
      <c r="CF37" s="95">
        <f t="shared" si="39"/>
        <v>17753</v>
      </c>
      <c r="CG37" s="95">
        <f t="shared" si="39"/>
        <v>17753</v>
      </c>
      <c r="CH37" s="95">
        <f t="shared" si="39"/>
        <v>17753</v>
      </c>
      <c r="CI37" s="95">
        <f t="shared" si="39"/>
        <v>17753</v>
      </c>
      <c r="CJ37" s="95">
        <f t="shared" si="39"/>
        <v>17753</v>
      </c>
      <c r="CK37" s="95">
        <f t="shared" si="39"/>
        <v>17753</v>
      </c>
      <c r="CL37" s="95">
        <f t="shared" si="39"/>
        <v>17753</v>
      </c>
      <c r="CM37" s="95">
        <f t="shared" si="39"/>
        <v>17753</v>
      </c>
      <c r="CN37" s="95">
        <f t="shared" si="39"/>
        <v>17753</v>
      </c>
      <c r="CO37" s="95">
        <f t="shared" si="39"/>
        <v>17753</v>
      </c>
      <c r="CP37" s="95">
        <f t="shared" si="39"/>
        <v>17753</v>
      </c>
      <c r="CQ37" s="95">
        <f t="shared" si="39"/>
        <v>17753</v>
      </c>
      <c r="CR37" s="95">
        <f t="shared" si="39"/>
        <v>17753</v>
      </c>
      <c r="CS37" s="95">
        <f t="shared" si="39"/>
        <v>17753</v>
      </c>
      <c r="CT37" s="95">
        <f t="shared" si="39"/>
        <v>17753</v>
      </c>
      <c r="CU37" s="95">
        <f t="shared" ref="CU37:DP37" si="40">ROUNDUP(CU10*0.82,)</f>
        <v>11562</v>
      </c>
      <c r="CV37" s="95">
        <f t="shared" si="40"/>
        <v>11562</v>
      </c>
      <c r="CW37" s="95">
        <f t="shared" si="40"/>
        <v>12136</v>
      </c>
      <c r="CX37" s="95">
        <f t="shared" si="40"/>
        <v>12136</v>
      </c>
      <c r="CY37" s="95">
        <f t="shared" si="40"/>
        <v>11562</v>
      </c>
      <c r="CZ37" s="95">
        <f t="shared" si="40"/>
        <v>11562</v>
      </c>
      <c r="DA37" s="95">
        <f t="shared" si="40"/>
        <v>11562</v>
      </c>
      <c r="DB37" s="95">
        <f t="shared" si="40"/>
        <v>11562</v>
      </c>
      <c r="DC37" s="95">
        <f t="shared" si="40"/>
        <v>11562</v>
      </c>
      <c r="DD37" s="95">
        <f t="shared" si="40"/>
        <v>12136</v>
      </c>
      <c r="DE37" s="95">
        <f t="shared" si="40"/>
        <v>12136</v>
      </c>
      <c r="DF37" s="95">
        <f t="shared" si="40"/>
        <v>11562</v>
      </c>
      <c r="DG37" s="95">
        <f t="shared" si="40"/>
        <v>11562</v>
      </c>
      <c r="DH37" s="95">
        <f t="shared" si="40"/>
        <v>11562</v>
      </c>
      <c r="DI37" s="95">
        <f t="shared" si="40"/>
        <v>10168</v>
      </c>
      <c r="DJ37" s="95">
        <f t="shared" si="40"/>
        <v>10168</v>
      </c>
      <c r="DK37" s="95">
        <f t="shared" si="40"/>
        <v>10578</v>
      </c>
      <c r="DL37" s="95">
        <f t="shared" si="40"/>
        <v>10578</v>
      </c>
      <c r="DM37" s="95">
        <f t="shared" si="40"/>
        <v>10168</v>
      </c>
      <c r="DN37" s="95">
        <f t="shared" si="40"/>
        <v>10168</v>
      </c>
      <c r="DO37" s="95">
        <f t="shared" si="40"/>
        <v>10168</v>
      </c>
      <c r="DP37" s="95">
        <f t="shared" si="40"/>
        <v>10168</v>
      </c>
      <c r="DQ37" s="95">
        <f t="shared" ref="DQ37:DX37" si="41">ROUNDUP(DQ10*0.82,)</f>
        <v>10168</v>
      </c>
      <c r="DR37" s="95">
        <f t="shared" si="41"/>
        <v>10578</v>
      </c>
      <c r="DS37" s="95">
        <f t="shared" si="41"/>
        <v>10578</v>
      </c>
      <c r="DT37" s="95">
        <f t="shared" si="41"/>
        <v>10168</v>
      </c>
      <c r="DU37" s="95">
        <f t="shared" si="41"/>
        <v>10168</v>
      </c>
      <c r="DV37" s="95">
        <f t="shared" si="41"/>
        <v>10168</v>
      </c>
      <c r="DW37" s="95">
        <f t="shared" si="41"/>
        <v>10168</v>
      </c>
      <c r="DX37" s="95">
        <f t="shared" si="41"/>
        <v>11562</v>
      </c>
    </row>
    <row r="38" spans="1:128" s="130" customFormat="1" ht="11.1" customHeight="1">
      <c r="A38" s="94">
        <v>2</v>
      </c>
      <c r="B38" s="95">
        <f t="shared" ref="B38:H38" si="42">ROUNDUP(B11*0.82,)</f>
        <v>17220</v>
      </c>
      <c r="C38" s="95">
        <f t="shared" si="42"/>
        <v>17220</v>
      </c>
      <c r="D38" s="95">
        <f t="shared" si="42"/>
        <v>18532</v>
      </c>
      <c r="E38" s="95">
        <f t="shared" si="42"/>
        <v>21894</v>
      </c>
      <c r="F38" s="95">
        <f t="shared" si="42"/>
        <v>49774</v>
      </c>
      <c r="G38" s="95">
        <f t="shared" si="42"/>
        <v>49774</v>
      </c>
      <c r="H38" s="95">
        <f t="shared" si="42"/>
        <v>49774</v>
      </c>
      <c r="I38" s="95">
        <f t="shared" ref="I38:BV38" si="43">ROUNDUP(I11*0.82,)</f>
        <v>53874</v>
      </c>
      <c r="J38" s="95">
        <f t="shared" si="43"/>
        <v>53874</v>
      </c>
      <c r="K38" s="95">
        <f t="shared" si="43"/>
        <v>62074</v>
      </c>
      <c r="L38" s="95">
        <f t="shared" si="43"/>
        <v>62074</v>
      </c>
      <c r="M38" s="95">
        <f t="shared" si="43"/>
        <v>53874</v>
      </c>
      <c r="N38" s="95">
        <f t="shared" si="43"/>
        <v>49774</v>
      </c>
      <c r="O38" s="95">
        <f t="shared" si="43"/>
        <v>49774</v>
      </c>
      <c r="P38" s="95">
        <f t="shared" si="43"/>
        <v>31816</v>
      </c>
      <c r="Q38" s="95">
        <f t="shared" si="43"/>
        <v>31816</v>
      </c>
      <c r="R38" s="95">
        <f t="shared" si="43"/>
        <v>23206</v>
      </c>
      <c r="S38" s="95">
        <f t="shared" si="43"/>
        <v>29356</v>
      </c>
      <c r="T38" s="95">
        <f t="shared" si="43"/>
        <v>29356</v>
      </c>
      <c r="U38" s="95">
        <f t="shared" si="43"/>
        <v>25256</v>
      </c>
      <c r="V38" s="95">
        <f t="shared" si="43"/>
        <v>25256</v>
      </c>
      <c r="W38" s="95">
        <f t="shared" si="43"/>
        <v>23206</v>
      </c>
      <c r="X38" s="95">
        <f t="shared" si="43"/>
        <v>23206</v>
      </c>
      <c r="Y38" s="95">
        <f t="shared" si="43"/>
        <v>21566</v>
      </c>
      <c r="Z38" s="95">
        <f t="shared" si="43"/>
        <v>21566</v>
      </c>
      <c r="AA38" s="95">
        <f t="shared" si="43"/>
        <v>21566</v>
      </c>
      <c r="AB38" s="95">
        <f t="shared" si="43"/>
        <v>21566</v>
      </c>
      <c r="AC38" s="95">
        <f t="shared" si="43"/>
        <v>21566</v>
      </c>
      <c r="AD38" s="95">
        <f t="shared" si="43"/>
        <v>21566</v>
      </c>
      <c r="AE38" s="95">
        <f t="shared" si="43"/>
        <v>21566</v>
      </c>
      <c r="AF38" s="95">
        <f t="shared" si="43"/>
        <v>23206</v>
      </c>
      <c r="AG38" s="95">
        <f t="shared" si="43"/>
        <v>25256</v>
      </c>
      <c r="AH38" s="95">
        <f t="shared" si="43"/>
        <v>25256</v>
      </c>
      <c r="AI38" s="95">
        <f t="shared" si="43"/>
        <v>29356</v>
      </c>
      <c r="AJ38" s="95">
        <f t="shared" si="43"/>
        <v>29356</v>
      </c>
      <c r="AK38" s="95">
        <f t="shared" si="43"/>
        <v>29356</v>
      </c>
      <c r="AL38" s="95">
        <f t="shared" si="43"/>
        <v>29356</v>
      </c>
      <c r="AM38" s="95">
        <f t="shared" si="43"/>
        <v>29356</v>
      </c>
      <c r="AN38" s="95">
        <f t="shared" si="43"/>
        <v>27306</v>
      </c>
      <c r="AO38" s="95">
        <f t="shared" si="43"/>
        <v>29356</v>
      </c>
      <c r="AP38" s="95">
        <f t="shared" si="43"/>
        <v>29356</v>
      </c>
      <c r="AQ38" s="95">
        <f t="shared" si="43"/>
        <v>36326</v>
      </c>
      <c r="AR38" s="95">
        <f t="shared" si="43"/>
        <v>36326</v>
      </c>
      <c r="AS38" s="95">
        <f t="shared" si="43"/>
        <v>36326</v>
      </c>
      <c r="AT38" s="95">
        <f t="shared" si="43"/>
        <v>33866</v>
      </c>
      <c r="AU38" s="95">
        <f t="shared" si="43"/>
        <v>29356</v>
      </c>
      <c r="AV38" s="95">
        <f t="shared" si="43"/>
        <v>31406</v>
      </c>
      <c r="AW38" s="95">
        <f t="shared" si="43"/>
        <v>31406</v>
      </c>
      <c r="AX38" s="95">
        <f t="shared" si="43"/>
        <v>31406</v>
      </c>
      <c r="AY38" s="95">
        <f t="shared" si="43"/>
        <v>24026</v>
      </c>
      <c r="AZ38" s="95">
        <f t="shared" si="43"/>
        <v>29356</v>
      </c>
      <c r="BA38" s="95">
        <f t="shared" si="43"/>
        <v>29356</v>
      </c>
      <c r="BB38" s="95">
        <f t="shared" si="43"/>
        <v>33866</v>
      </c>
      <c r="BC38" s="95">
        <f t="shared" si="43"/>
        <v>36326</v>
      </c>
      <c r="BD38" s="95">
        <f t="shared" si="43"/>
        <v>36326</v>
      </c>
      <c r="BE38" s="95">
        <f t="shared" ref="BE38:BF38" si="44">ROUNDUP(BE11*0.82,)</f>
        <v>36326</v>
      </c>
      <c r="BF38" s="95">
        <f t="shared" si="44"/>
        <v>42066</v>
      </c>
      <c r="BG38" s="95">
        <f t="shared" si="43"/>
        <v>42066</v>
      </c>
      <c r="BH38" s="95">
        <f t="shared" si="43"/>
        <v>44936</v>
      </c>
      <c r="BI38" s="95">
        <f t="shared" si="43"/>
        <v>44936</v>
      </c>
      <c r="BJ38" s="95">
        <f t="shared" si="43"/>
        <v>51496</v>
      </c>
      <c r="BK38" s="95">
        <f t="shared" si="43"/>
        <v>51496</v>
      </c>
      <c r="BL38" s="95">
        <f t="shared" si="43"/>
        <v>51496</v>
      </c>
      <c r="BM38" s="95">
        <f t="shared" si="43"/>
        <v>48216</v>
      </c>
      <c r="BN38" s="95">
        <f t="shared" si="43"/>
        <v>44936</v>
      </c>
      <c r="BO38" s="95">
        <f t="shared" si="43"/>
        <v>39196</v>
      </c>
      <c r="BP38" s="95">
        <f t="shared" si="43"/>
        <v>39196</v>
      </c>
      <c r="BQ38" s="95">
        <f t="shared" si="43"/>
        <v>36326</v>
      </c>
      <c r="BR38" s="95">
        <f t="shared" si="43"/>
        <v>29356</v>
      </c>
      <c r="BS38" s="95">
        <f t="shared" si="43"/>
        <v>29356</v>
      </c>
      <c r="BT38" s="95">
        <f t="shared" si="43"/>
        <v>27306</v>
      </c>
      <c r="BU38" s="95">
        <f t="shared" si="43"/>
        <v>24026</v>
      </c>
      <c r="BV38" s="95">
        <f t="shared" si="43"/>
        <v>24026</v>
      </c>
      <c r="BW38" s="95">
        <f t="shared" ref="BW38:CT38" si="45">ROUNDUP(BW11*0.82,)</f>
        <v>24026</v>
      </c>
      <c r="BX38" s="95">
        <f t="shared" si="45"/>
        <v>19926</v>
      </c>
      <c r="BY38" s="95">
        <f t="shared" si="45"/>
        <v>19926</v>
      </c>
      <c r="BZ38" s="95">
        <f t="shared" si="45"/>
        <v>19926</v>
      </c>
      <c r="CA38" s="95">
        <f t="shared" si="45"/>
        <v>19926</v>
      </c>
      <c r="CB38" s="95">
        <f t="shared" si="45"/>
        <v>19926</v>
      </c>
      <c r="CC38" s="95">
        <f t="shared" si="45"/>
        <v>19926</v>
      </c>
      <c r="CD38" s="95">
        <f t="shared" si="45"/>
        <v>19926</v>
      </c>
      <c r="CE38" s="95">
        <f t="shared" si="45"/>
        <v>19926</v>
      </c>
      <c r="CF38" s="95">
        <f t="shared" si="45"/>
        <v>19926</v>
      </c>
      <c r="CG38" s="95">
        <f t="shared" si="45"/>
        <v>19926</v>
      </c>
      <c r="CH38" s="95">
        <f t="shared" si="45"/>
        <v>19926</v>
      </c>
      <c r="CI38" s="95">
        <f t="shared" si="45"/>
        <v>19926</v>
      </c>
      <c r="CJ38" s="95">
        <f t="shared" si="45"/>
        <v>19926</v>
      </c>
      <c r="CK38" s="95">
        <f t="shared" si="45"/>
        <v>19926</v>
      </c>
      <c r="CL38" s="95">
        <f t="shared" si="45"/>
        <v>19926</v>
      </c>
      <c r="CM38" s="95">
        <f t="shared" si="45"/>
        <v>19926</v>
      </c>
      <c r="CN38" s="95">
        <f t="shared" si="45"/>
        <v>19926</v>
      </c>
      <c r="CO38" s="95">
        <f t="shared" si="45"/>
        <v>19926</v>
      </c>
      <c r="CP38" s="95">
        <f t="shared" si="45"/>
        <v>19926</v>
      </c>
      <c r="CQ38" s="95">
        <f t="shared" si="45"/>
        <v>19926</v>
      </c>
      <c r="CR38" s="95">
        <f t="shared" si="45"/>
        <v>19926</v>
      </c>
      <c r="CS38" s="95">
        <f t="shared" si="45"/>
        <v>19926</v>
      </c>
      <c r="CT38" s="95">
        <f t="shared" si="45"/>
        <v>19926</v>
      </c>
      <c r="CU38" s="95">
        <f t="shared" ref="CU38:DP38" si="46">ROUNDUP(CU11*0.82,)</f>
        <v>13366</v>
      </c>
      <c r="CV38" s="95">
        <f t="shared" si="46"/>
        <v>13366</v>
      </c>
      <c r="CW38" s="95">
        <f t="shared" si="46"/>
        <v>13940</v>
      </c>
      <c r="CX38" s="95">
        <f t="shared" si="46"/>
        <v>13940</v>
      </c>
      <c r="CY38" s="95">
        <f t="shared" si="46"/>
        <v>13366</v>
      </c>
      <c r="CZ38" s="95">
        <f t="shared" si="46"/>
        <v>13366</v>
      </c>
      <c r="DA38" s="95">
        <f t="shared" si="46"/>
        <v>13366</v>
      </c>
      <c r="DB38" s="95">
        <f t="shared" si="46"/>
        <v>13366</v>
      </c>
      <c r="DC38" s="95">
        <f t="shared" si="46"/>
        <v>13366</v>
      </c>
      <c r="DD38" s="95">
        <f t="shared" si="46"/>
        <v>13940</v>
      </c>
      <c r="DE38" s="95">
        <f t="shared" si="46"/>
        <v>13940</v>
      </c>
      <c r="DF38" s="95">
        <f t="shared" si="46"/>
        <v>13366</v>
      </c>
      <c r="DG38" s="95">
        <f t="shared" si="46"/>
        <v>13366</v>
      </c>
      <c r="DH38" s="95">
        <f t="shared" si="46"/>
        <v>13366</v>
      </c>
      <c r="DI38" s="95">
        <f t="shared" si="46"/>
        <v>11972</v>
      </c>
      <c r="DJ38" s="95">
        <f t="shared" si="46"/>
        <v>11972</v>
      </c>
      <c r="DK38" s="95">
        <f t="shared" si="46"/>
        <v>12382</v>
      </c>
      <c r="DL38" s="95">
        <f t="shared" si="46"/>
        <v>12382</v>
      </c>
      <c r="DM38" s="95">
        <f t="shared" si="46"/>
        <v>11972</v>
      </c>
      <c r="DN38" s="95">
        <f t="shared" si="46"/>
        <v>11972</v>
      </c>
      <c r="DO38" s="95">
        <f t="shared" si="46"/>
        <v>11972</v>
      </c>
      <c r="DP38" s="95">
        <f t="shared" si="46"/>
        <v>11972</v>
      </c>
      <c r="DQ38" s="95">
        <f t="shared" ref="DQ38:DX38" si="47">ROUNDUP(DQ11*0.82,)</f>
        <v>11972</v>
      </c>
      <c r="DR38" s="95">
        <f t="shared" si="47"/>
        <v>12382</v>
      </c>
      <c r="DS38" s="95">
        <f t="shared" si="47"/>
        <v>12382</v>
      </c>
      <c r="DT38" s="95">
        <f t="shared" si="47"/>
        <v>11972</v>
      </c>
      <c r="DU38" s="95">
        <f t="shared" si="47"/>
        <v>11972</v>
      </c>
      <c r="DV38" s="95">
        <f t="shared" si="47"/>
        <v>11972</v>
      </c>
      <c r="DW38" s="95">
        <f t="shared" si="47"/>
        <v>11972</v>
      </c>
      <c r="DX38" s="95">
        <f t="shared" si="47"/>
        <v>13366</v>
      </c>
    </row>
    <row r="39" spans="1:128" s="130" customFormat="1" ht="11.1" customHeight="1">
      <c r="A39" s="95" t="s">
        <v>6</v>
      </c>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95"/>
      <c r="CA39" s="95"/>
      <c r="CB39" s="95"/>
      <c r="CC39" s="95"/>
      <c r="CD39" s="95"/>
      <c r="CE39" s="95"/>
      <c r="CF39" s="95"/>
      <c r="CG39" s="95"/>
      <c r="CH39" s="95"/>
      <c r="CI39" s="95"/>
      <c r="CJ39" s="95"/>
      <c r="CK39" s="95"/>
      <c r="CL39" s="95"/>
      <c r="CM39" s="95"/>
      <c r="CN39" s="95"/>
      <c r="CO39" s="95"/>
      <c r="CP39" s="95"/>
      <c r="CQ39" s="95"/>
      <c r="CR39" s="95"/>
      <c r="CS39" s="95"/>
      <c r="CT39" s="95"/>
      <c r="CU39" s="95"/>
      <c r="CV39" s="95"/>
      <c r="CW39" s="95"/>
      <c r="CX39" s="95"/>
      <c r="CY39" s="95"/>
      <c r="CZ39" s="95"/>
      <c r="DA39" s="95"/>
      <c r="DB39" s="95"/>
      <c r="DC39" s="95"/>
      <c r="DD39" s="95"/>
      <c r="DE39" s="95"/>
      <c r="DF39" s="95"/>
      <c r="DG39" s="95"/>
      <c r="DH39" s="95"/>
      <c r="DI39" s="95"/>
      <c r="DJ39" s="95"/>
      <c r="DK39" s="95"/>
      <c r="DL39" s="95"/>
      <c r="DM39" s="95"/>
      <c r="DN39" s="95"/>
      <c r="DO39" s="95"/>
      <c r="DP39" s="95"/>
      <c r="DQ39" s="95"/>
      <c r="DR39" s="95"/>
      <c r="DS39" s="95"/>
      <c r="DT39" s="95"/>
      <c r="DU39" s="95"/>
      <c r="DV39" s="95"/>
      <c r="DW39" s="95"/>
      <c r="DX39" s="95"/>
    </row>
    <row r="40" spans="1:128" s="130" customFormat="1" ht="11.1" customHeight="1">
      <c r="A40" s="94">
        <v>1</v>
      </c>
      <c r="B40" s="95">
        <f t="shared" ref="B40:H40" si="48">ROUNDUP(B13*0.82,)</f>
        <v>16195</v>
      </c>
      <c r="C40" s="95">
        <f t="shared" si="48"/>
        <v>16195</v>
      </c>
      <c r="D40" s="95">
        <f t="shared" si="48"/>
        <v>17507</v>
      </c>
      <c r="E40" s="95">
        <f t="shared" si="48"/>
        <v>20377</v>
      </c>
      <c r="F40" s="95">
        <f t="shared" si="48"/>
        <v>48257</v>
      </c>
      <c r="G40" s="95">
        <f t="shared" si="48"/>
        <v>48257</v>
      </c>
      <c r="H40" s="95">
        <f t="shared" si="48"/>
        <v>48257</v>
      </c>
      <c r="I40" s="95">
        <f t="shared" ref="I40:BV40" si="49">ROUNDUP(I13*0.82,)</f>
        <v>52357</v>
      </c>
      <c r="J40" s="95">
        <f t="shared" si="49"/>
        <v>52357</v>
      </c>
      <c r="K40" s="95">
        <f t="shared" si="49"/>
        <v>60557</v>
      </c>
      <c r="L40" s="95">
        <f t="shared" si="49"/>
        <v>60557</v>
      </c>
      <c r="M40" s="95">
        <f t="shared" si="49"/>
        <v>52357</v>
      </c>
      <c r="N40" s="95">
        <f t="shared" si="49"/>
        <v>48257</v>
      </c>
      <c r="O40" s="95">
        <f t="shared" si="49"/>
        <v>48257</v>
      </c>
      <c r="P40" s="95">
        <f t="shared" si="49"/>
        <v>30463</v>
      </c>
      <c r="Q40" s="95">
        <f t="shared" si="49"/>
        <v>30463</v>
      </c>
      <c r="R40" s="95">
        <f t="shared" si="49"/>
        <v>21853</v>
      </c>
      <c r="S40" s="95">
        <f t="shared" si="49"/>
        <v>28003</v>
      </c>
      <c r="T40" s="95">
        <f t="shared" si="49"/>
        <v>28003</v>
      </c>
      <c r="U40" s="95">
        <f t="shared" si="49"/>
        <v>23903</v>
      </c>
      <c r="V40" s="95">
        <f t="shared" si="49"/>
        <v>23903</v>
      </c>
      <c r="W40" s="95">
        <f t="shared" si="49"/>
        <v>21853</v>
      </c>
      <c r="X40" s="95">
        <f t="shared" si="49"/>
        <v>21853</v>
      </c>
      <c r="Y40" s="95">
        <f t="shared" si="49"/>
        <v>20213</v>
      </c>
      <c r="Z40" s="95">
        <f t="shared" si="49"/>
        <v>20213</v>
      </c>
      <c r="AA40" s="95">
        <f t="shared" si="49"/>
        <v>20213</v>
      </c>
      <c r="AB40" s="95">
        <f t="shared" si="49"/>
        <v>20213</v>
      </c>
      <c r="AC40" s="95">
        <f t="shared" si="49"/>
        <v>20213</v>
      </c>
      <c r="AD40" s="95">
        <f t="shared" si="49"/>
        <v>20213</v>
      </c>
      <c r="AE40" s="95">
        <f t="shared" si="49"/>
        <v>20213</v>
      </c>
      <c r="AF40" s="95">
        <f t="shared" si="49"/>
        <v>21853</v>
      </c>
      <c r="AG40" s="95">
        <f t="shared" si="49"/>
        <v>23903</v>
      </c>
      <c r="AH40" s="95">
        <f t="shared" si="49"/>
        <v>23903</v>
      </c>
      <c r="AI40" s="95">
        <f t="shared" si="49"/>
        <v>28003</v>
      </c>
      <c r="AJ40" s="95">
        <f t="shared" si="49"/>
        <v>28003</v>
      </c>
      <c r="AK40" s="95">
        <f t="shared" si="49"/>
        <v>28003</v>
      </c>
      <c r="AL40" s="95">
        <f t="shared" si="49"/>
        <v>28003</v>
      </c>
      <c r="AM40" s="95">
        <f t="shared" si="49"/>
        <v>28003</v>
      </c>
      <c r="AN40" s="95">
        <f t="shared" si="49"/>
        <v>25953</v>
      </c>
      <c r="AO40" s="95">
        <f t="shared" si="49"/>
        <v>28003</v>
      </c>
      <c r="AP40" s="95">
        <f t="shared" si="49"/>
        <v>28003</v>
      </c>
      <c r="AQ40" s="95">
        <f t="shared" si="49"/>
        <v>34973</v>
      </c>
      <c r="AR40" s="95">
        <f t="shared" si="49"/>
        <v>34973</v>
      </c>
      <c r="AS40" s="95">
        <f t="shared" si="49"/>
        <v>34973</v>
      </c>
      <c r="AT40" s="95">
        <f t="shared" si="49"/>
        <v>32513</v>
      </c>
      <c r="AU40" s="95">
        <f t="shared" si="49"/>
        <v>28003</v>
      </c>
      <c r="AV40" s="95">
        <f t="shared" si="49"/>
        <v>30053</v>
      </c>
      <c r="AW40" s="95">
        <f t="shared" si="49"/>
        <v>30053</v>
      </c>
      <c r="AX40" s="95">
        <f t="shared" si="49"/>
        <v>30053</v>
      </c>
      <c r="AY40" s="95">
        <f t="shared" si="49"/>
        <v>22673</v>
      </c>
      <c r="AZ40" s="95">
        <f t="shared" si="49"/>
        <v>28003</v>
      </c>
      <c r="BA40" s="95">
        <f t="shared" si="49"/>
        <v>28003</v>
      </c>
      <c r="BB40" s="95">
        <f t="shared" si="49"/>
        <v>32513</v>
      </c>
      <c r="BC40" s="95">
        <f t="shared" si="49"/>
        <v>34973</v>
      </c>
      <c r="BD40" s="95">
        <f t="shared" si="49"/>
        <v>34973</v>
      </c>
      <c r="BE40" s="95">
        <f t="shared" ref="BE40:BF40" si="50">ROUNDUP(BE13*0.82,)</f>
        <v>34973</v>
      </c>
      <c r="BF40" s="95">
        <f t="shared" si="50"/>
        <v>40713</v>
      </c>
      <c r="BG40" s="95">
        <f t="shared" si="49"/>
        <v>40713</v>
      </c>
      <c r="BH40" s="95">
        <f t="shared" si="49"/>
        <v>43583</v>
      </c>
      <c r="BI40" s="95">
        <f t="shared" si="49"/>
        <v>43583</v>
      </c>
      <c r="BJ40" s="95">
        <f t="shared" si="49"/>
        <v>50143</v>
      </c>
      <c r="BK40" s="95">
        <f t="shared" si="49"/>
        <v>50143</v>
      </c>
      <c r="BL40" s="95">
        <f t="shared" si="49"/>
        <v>50143</v>
      </c>
      <c r="BM40" s="95">
        <f t="shared" si="49"/>
        <v>46863</v>
      </c>
      <c r="BN40" s="95">
        <f t="shared" si="49"/>
        <v>43583</v>
      </c>
      <c r="BO40" s="95">
        <f t="shared" si="49"/>
        <v>37843</v>
      </c>
      <c r="BP40" s="95">
        <f t="shared" si="49"/>
        <v>37843</v>
      </c>
      <c r="BQ40" s="95">
        <f t="shared" si="49"/>
        <v>34973</v>
      </c>
      <c r="BR40" s="95">
        <f t="shared" si="49"/>
        <v>28003</v>
      </c>
      <c r="BS40" s="95">
        <f t="shared" si="49"/>
        <v>28003</v>
      </c>
      <c r="BT40" s="95">
        <f t="shared" si="49"/>
        <v>25953</v>
      </c>
      <c r="BU40" s="95">
        <f t="shared" si="49"/>
        <v>22673</v>
      </c>
      <c r="BV40" s="95">
        <f t="shared" si="49"/>
        <v>22673</v>
      </c>
      <c r="BW40" s="95">
        <f t="shared" ref="BW40:CT40" si="51">ROUNDUP(BW13*0.82,)</f>
        <v>22673</v>
      </c>
      <c r="BX40" s="95">
        <f t="shared" si="51"/>
        <v>18573</v>
      </c>
      <c r="BY40" s="95">
        <f t="shared" si="51"/>
        <v>18573</v>
      </c>
      <c r="BZ40" s="95">
        <f t="shared" si="51"/>
        <v>18573</v>
      </c>
      <c r="CA40" s="95">
        <f t="shared" si="51"/>
        <v>18573</v>
      </c>
      <c r="CB40" s="95">
        <f t="shared" si="51"/>
        <v>18573</v>
      </c>
      <c r="CC40" s="95">
        <f t="shared" si="51"/>
        <v>18573</v>
      </c>
      <c r="CD40" s="95">
        <f t="shared" si="51"/>
        <v>18573</v>
      </c>
      <c r="CE40" s="95">
        <f t="shared" si="51"/>
        <v>18573</v>
      </c>
      <c r="CF40" s="95">
        <f t="shared" si="51"/>
        <v>18573</v>
      </c>
      <c r="CG40" s="95">
        <f t="shared" si="51"/>
        <v>18573</v>
      </c>
      <c r="CH40" s="95">
        <f t="shared" si="51"/>
        <v>18573</v>
      </c>
      <c r="CI40" s="95">
        <f t="shared" si="51"/>
        <v>18573</v>
      </c>
      <c r="CJ40" s="95">
        <f t="shared" si="51"/>
        <v>18573</v>
      </c>
      <c r="CK40" s="95">
        <f t="shared" si="51"/>
        <v>18573</v>
      </c>
      <c r="CL40" s="95">
        <f t="shared" si="51"/>
        <v>18573</v>
      </c>
      <c r="CM40" s="95">
        <f t="shared" si="51"/>
        <v>18573</v>
      </c>
      <c r="CN40" s="95">
        <f t="shared" si="51"/>
        <v>18573</v>
      </c>
      <c r="CO40" s="95">
        <f t="shared" si="51"/>
        <v>18573</v>
      </c>
      <c r="CP40" s="95">
        <f t="shared" si="51"/>
        <v>18573</v>
      </c>
      <c r="CQ40" s="95">
        <f t="shared" si="51"/>
        <v>18573</v>
      </c>
      <c r="CR40" s="95">
        <f t="shared" si="51"/>
        <v>18573</v>
      </c>
      <c r="CS40" s="95">
        <f t="shared" si="51"/>
        <v>18573</v>
      </c>
      <c r="CT40" s="95">
        <f t="shared" si="51"/>
        <v>18573</v>
      </c>
      <c r="CU40" s="95">
        <f t="shared" ref="CU40:DP40" si="52">ROUNDUP(CU13*0.82,)</f>
        <v>12382</v>
      </c>
      <c r="CV40" s="95">
        <f t="shared" si="52"/>
        <v>12382</v>
      </c>
      <c r="CW40" s="95">
        <f t="shared" si="52"/>
        <v>12956</v>
      </c>
      <c r="CX40" s="95">
        <f t="shared" si="52"/>
        <v>12956</v>
      </c>
      <c r="CY40" s="95">
        <f t="shared" si="52"/>
        <v>12382</v>
      </c>
      <c r="CZ40" s="95">
        <f t="shared" si="52"/>
        <v>12382</v>
      </c>
      <c r="DA40" s="95">
        <f t="shared" si="52"/>
        <v>12382</v>
      </c>
      <c r="DB40" s="95">
        <f t="shared" si="52"/>
        <v>12382</v>
      </c>
      <c r="DC40" s="95">
        <f t="shared" si="52"/>
        <v>12382</v>
      </c>
      <c r="DD40" s="95">
        <f t="shared" si="52"/>
        <v>12956</v>
      </c>
      <c r="DE40" s="95">
        <f t="shared" si="52"/>
        <v>12956</v>
      </c>
      <c r="DF40" s="95">
        <f t="shared" si="52"/>
        <v>12382</v>
      </c>
      <c r="DG40" s="95">
        <f t="shared" si="52"/>
        <v>12382</v>
      </c>
      <c r="DH40" s="95">
        <f t="shared" si="52"/>
        <v>12382</v>
      </c>
      <c r="DI40" s="95">
        <f t="shared" si="52"/>
        <v>10988</v>
      </c>
      <c r="DJ40" s="95">
        <f t="shared" si="52"/>
        <v>10988</v>
      </c>
      <c r="DK40" s="95">
        <f t="shared" si="52"/>
        <v>11398</v>
      </c>
      <c r="DL40" s="95">
        <f t="shared" si="52"/>
        <v>11398</v>
      </c>
      <c r="DM40" s="95">
        <f t="shared" si="52"/>
        <v>10988</v>
      </c>
      <c r="DN40" s="95">
        <f t="shared" si="52"/>
        <v>10988</v>
      </c>
      <c r="DO40" s="95">
        <f t="shared" si="52"/>
        <v>10988</v>
      </c>
      <c r="DP40" s="95">
        <f t="shared" si="52"/>
        <v>10988</v>
      </c>
      <c r="DQ40" s="95">
        <f t="shared" ref="DQ40:DX40" si="53">ROUNDUP(DQ13*0.82,)</f>
        <v>10988</v>
      </c>
      <c r="DR40" s="95">
        <f t="shared" si="53"/>
        <v>11398</v>
      </c>
      <c r="DS40" s="95">
        <f t="shared" si="53"/>
        <v>11398</v>
      </c>
      <c r="DT40" s="95">
        <f t="shared" si="53"/>
        <v>10988</v>
      </c>
      <c r="DU40" s="95">
        <f t="shared" si="53"/>
        <v>10988</v>
      </c>
      <c r="DV40" s="95">
        <f t="shared" si="53"/>
        <v>10988</v>
      </c>
      <c r="DW40" s="95">
        <f t="shared" si="53"/>
        <v>10988</v>
      </c>
      <c r="DX40" s="95">
        <f t="shared" si="53"/>
        <v>12382</v>
      </c>
    </row>
    <row r="41" spans="1:128" s="130" customFormat="1" ht="11.1" customHeight="1">
      <c r="A41" s="94">
        <v>2</v>
      </c>
      <c r="B41" s="95">
        <f t="shared" ref="B41:H41" si="54">ROUNDUP(B14*0.82,)</f>
        <v>18040</v>
      </c>
      <c r="C41" s="95">
        <f t="shared" si="54"/>
        <v>18040</v>
      </c>
      <c r="D41" s="95">
        <f t="shared" si="54"/>
        <v>19352</v>
      </c>
      <c r="E41" s="95">
        <f t="shared" si="54"/>
        <v>22714</v>
      </c>
      <c r="F41" s="95">
        <f t="shared" si="54"/>
        <v>50594</v>
      </c>
      <c r="G41" s="95">
        <f t="shared" si="54"/>
        <v>50594</v>
      </c>
      <c r="H41" s="95">
        <f t="shared" si="54"/>
        <v>50594</v>
      </c>
      <c r="I41" s="95">
        <f t="shared" ref="I41:BV41" si="55">ROUNDUP(I14*0.82,)</f>
        <v>54694</v>
      </c>
      <c r="J41" s="95">
        <f t="shared" si="55"/>
        <v>54694</v>
      </c>
      <c r="K41" s="95">
        <f t="shared" si="55"/>
        <v>62894</v>
      </c>
      <c r="L41" s="95">
        <f t="shared" si="55"/>
        <v>62894</v>
      </c>
      <c r="M41" s="95">
        <f t="shared" si="55"/>
        <v>54694</v>
      </c>
      <c r="N41" s="95">
        <f t="shared" si="55"/>
        <v>50594</v>
      </c>
      <c r="O41" s="95">
        <f t="shared" si="55"/>
        <v>50594</v>
      </c>
      <c r="P41" s="95">
        <f t="shared" si="55"/>
        <v>32636</v>
      </c>
      <c r="Q41" s="95">
        <f t="shared" si="55"/>
        <v>32636</v>
      </c>
      <c r="R41" s="95">
        <f t="shared" si="55"/>
        <v>24026</v>
      </c>
      <c r="S41" s="95">
        <f t="shared" si="55"/>
        <v>30176</v>
      </c>
      <c r="T41" s="95">
        <f t="shared" si="55"/>
        <v>30176</v>
      </c>
      <c r="U41" s="95">
        <f t="shared" si="55"/>
        <v>26076</v>
      </c>
      <c r="V41" s="95">
        <f t="shared" si="55"/>
        <v>26076</v>
      </c>
      <c r="W41" s="95">
        <f t="shared" si="55"/>
        <v>24026</v>
      </c>
      <c r="X41" s="95">
        <f t="shared" si="55"/>
        <v>24026</v>
      </c>
      <c r="Y41" s="95">
        <f t="shared" si="55"/>
        <v>22386</v>
      </c>
      <c r="Z41" s="95">
        <f t="shared" si="55"/>
        <v>22386</v>
      </c>
      <c r="AA41" s="95">
        <f t="shared" si="55"/>
        <v>22386</v>
      </c>
      <c r="AB41" s="95">
        <f t="shared" si="55"/>
        <v>22386</v>
      </c>
      <c r="AC41" s="95">
        <f t="shared" si="55"/>
        <v>22386</v>
      </c>
      <c r="AD41" s="95">
        <f t="shared" si="55"/>
        <v>22386</v>
      </c>
      <c r="AE41" s="95">
        <f t="shared" si="55"/>
        <v>22386</v>
      </c>
      <c r="AF41" s="95">
        <f t="shared" si="55"/>
        <v>24026</v>
      </c>
      <c r="AG41" s="95">
        <f t="shared" si="55"/>
        <v>26076</v>
      </c>
      <c r="AH41" s="95">
        <f t="shared" si="55"/>
        <v>26076</v>
      </c>
      <c r="AI41" s="95">
        <f t="shared" si="55"/>
        <v>30176</v>
      </c>
      <c r="AJ41" s="95">
        <f t="shared" si="55"/>
        <v>30176</v>
      </c>
      <c r="AK41" s="95">
        <f t="shared" si="55"/>
        <v>30176</v>
      </c>
      <c r="AL41" s="95">
        <f t="shared" si="55"/>
        <v>30176</v>
      </c>
      <c r="AM41" s="95">
        <f t="shared" si="55"/>
        <v>30176</v>
      </c>
      <c r="AN41" s="95">
        <f t="shared" si="55"/>
        <v>28126</v>
      </c>
      <c r="AO41" s="95">
        <f t="shared" si="55"/>
        <v>30176</v>
      </c>
      <c r="AP41" s="95">
        <f t="shared" si="55"/>
        <v>30176</v>
      </c>
      <c r="AQ41" s="95">
        <f t="shared" si="55"/>
        <v>37146</v>
      </c>
      <c r="AR41" s="95">
        <f t="shared" si="55"/>
        <v>37146</v>
      </c>
      <c r="AS41" s="95">
        <f t="shared" si="55"/>
        <v>37146</v>
      </c>
      <c r="AT41" s="95">
        <f t="shared" si="55"/>
        <v>34686</v>
      </c>
      <c r="AU41" s="95">
        <f t="shared" si="55"/>
        <v>30176</v>
      </c>
      <c r="AV41" s="95">
        <f t="shared" si="55"/>
        <v>32226</v>
      </c>
      <c r="AW41" s="95">
        <f t="shared" si="55"/>
        <v>32226</v>
      </c>
      <c r="AX41" s="95">
        <f t="shared" si="55"/>
        <v>32226</v>
      </c>
      <c r="AY41" s="95">
        <f t="shared" si="55"/>
        <v>24846</v>
      </c>
      <c r="AZ41" s="95">
        <f t="shared" si="55"/>
        <v>30176</v>
      </c>
      <c r="BA41" s="95">
        <f t="shared" si="55"/>
        <v>30176</v>
      </c>
      <c r="BB41" s="95">
        <f t="shared" si="55"/>
        <v>34686</v>
      </c>
      <c r="BC41" s="95">
        <f t="shared" si="55"/>
        <v>37146</v>
      </c>
      <c r="BD41" s="95">
        <f t="shared" si="55"/>
        <v>37146</v>
      </c>
      <c r="BE41" s="95">
        <f t="shared" ref="BE41:BF41" si="56">ROUNDUP(BE14*0.82,)</f>
        <v>37146</v>
      </c>
      <c r="BF41" s="95">
        <f t="shared" si="56"/>
        <v>42886</v>
      </c>
      <c r="BG41" s="95">
        <f t="shared" si="55"/>
        <v>42886</v>
      </c>
      <c r="BH41" s="95">
        <f t="shared" si="55"/>
        <v>45756</v>
      </c>
      <c r="BI41" s="95">
        <f t="shared" si="55"/>
        <v>45756</v>
      </c>
      <c r="BJ41" s="95">
        <f t="shared" si="55"/>
        <v>52316</v>
      </c>
      <c r="BK41" s="95">
        <f t="shared" si="55"/>
        <v>52316</v>
      </c>
      <c r="BL41" s="95">
        <f t="shared" si="55"/>
        <v>52316</v>
      </c>
      <c r="BM41" s="95">
        <f t="shared" si="55"/>
        <v>49036</v>
      </c>
      <c r="BN41" s="95">
        <f t="shared" si="55"/>
        <v>45756</v>
      </c>
      <c r="BO41" s="95">
        <f t="shared" si="55"/>
        <v>40016</v>
      </c>
      <c r="BP41" s="95">
        <f t="shared" si="55"/>
        <v>40016</v>
      </c>
      <c r="BQ41" s="95">
        <f t="shared" si="55"/>
        <v>37146</v>
      </c>
      <c r="BR41" s="95">
        <f t="shared" si="55"/>
        <v>30176</v>
      </c>
      <c r="BS41" s="95">
        <f t="shared" si="55"/>
        <v>30176</v>
      </c>
      <c r="BT41" s="95">
        <f t="shared" si="55"/>
        <v>28126</v>
      </c>
      <c r="BU41" s="95">
        <f t="shared" si="55"/>
        <v>24846</v>
      </c>
      <c r="BV41" s="95">
        <f t="shared" si="55"/>
        <v>24846</v>
      </c>
      <c r="BW41" s="95">
        <f t="shared" ref="BW41:CT41" si="57">ROUNDUP(BW14*0.82,)</f>
        <v>24846</v>
      </c>
      <c r="BX41" s="95">
        <f t="shared" si="57"/>
        <v>20746</v>
      </c>
      <c r="BY41" s="95">
        <f t="shared" si="57"/>
        <v>20746</v>
      </c>
      <c r="BZ41" s="95">
        <f t="shared" si="57"/>
        <v>20746</v>
      </c>
      <c r="CA41" s="95">
        <f t="shared" si="57"/>
        <v>20746</v>
      </c>
      <c r="CB41" s="95">
        <f t="shared" si="57"/>
        <v>20746</v>
      </c>
      <c r="CC41" s="95">
        <f t="shared" si="57"/>
        <v>20746</v>
      </c>
      <c r="CD41" s="95">
        <f t="shared" si="57"/>
        <v>20746</v>
      </c>
      <c r="CE41" s="95">
        <f t="shared" si="57"/>
        <v>20746</v>
      </c>
      <c r="CF41" s="95">
        <f t="shared" si="57"/>
        <v>20746</v>
      </c>
      <c r="CG41" s="95">
        <f t="shared" si="57"/>
        <v>20746</v>
      </c>
      <c r="CH41" s="95">
        <f t="shared" si="57"/>
        <v>20746</v>
      </c>
      <c r="CI41" s="95">
        <f t="shared" si="57"/>
        <v>20746</v>
      </c>
      <c r="CJ41" s="95">
        <f t="shared" si="57"/>
        <v>20746</v>
      </c>
      <c r="CK41" s="95">
        <f t="shared" si="57"/>
        <v>20746</v>
      </c>
      <c r="CL41" s="95">
        <f t="shared" si="57"/>
        <v>20746</v>
      </c>
      <c r="CM41" s="95">
        <f t="shared" si="57"/>
        <v>20746</v>
      </c>
      <c r="CN41" s="95">
        <f t="shared" si="57"/>
        <v>20746</v>
      </c>
      <c r="CO41" s="95">
        <f t="shared" si="57"/>
        <v>20746</v>
      </c>
      <c r="CP41" s="95">
        <f t="shared" si="57"/>
        <v>20746</v>
      </c>
      <c r="CQ41" s="95">
        <f t="shared" si="57"/>
        <v>20746</v>
      </c>
      <c r="CR41" s="95">
        <f t="shared" si="57"/>
        <v>20746</v>
      </c>
      <c r="CS41" s="95">
        <f t="shared" si="57"/>
        <v>20746</v>
      </c>
      <c r="CT41" s="95">
        <f t="shared" si="57"/>
        <v>20746</v>
      </c>
      <c r="CU41" s="95">
        <f t="shared" ref="CU41:DP41" si="58">ROUNDUP(CU14*0.82,)</f>
        <v>14186</v>
      </c>
      <c r="CV41" s="95">
        <f t="shared" si="58"/>
        <v>14186</v>
      </c>
      <c r="CW41" s="95">
        <f t="shared" si="58"/>
        <v>14760</v>
      </c>
      <c r="CX41" s="95">
        <f t="shared" si="58"/>
        <v>14760</v>
      </c>
      <c r="CY41" s="95">
        <f t="shared" si="58"/>
        <v>14186</v>
      </c>
      <c r="CZ41" s="95">
        <f t="shared" si="58"/>
        <v>14186</v>
      </c>
      <c r="DA41" s="95">
        <f t="shared" si="58"/>
        <v>14186</v>
      </c>
      <c r="DB41" s="95">
        <f t="shared" si="58"/>
        <v>14186</v>
      </c>
      <c r="DC41" s="95">
        <f t="shared" si="58"/>
        <v>14186</v>
      </c>
      <c r="DD41" s="95">
        <f t="shared" si="58"/>
        <v>14760</v>
      </c>
      <c r="DE41" s="95">
        <f t="shared" si="58"/>
        <v>14760</v>
      </c>
      <c r="DF41" s="95">
        <f t="shared" si="58"/>
        <v>14186</v>
      </c>
      <c r="DG41" s="95">
        <f t="shared" si="58"/>
        <v>14186</v>
      </c>
      <c r="DH41" s="95">
        <f t="shared" si="58"/>
        <v>14186</v>
      </c>
      <c r="DI41" s="95">
        <f t="shared" si="58"/>
        <v>12792</v>
      </c>
      <c r="DJ41" s="95">
        <f t="shared" si="58"/>
        <v>12792</v>
      </c>
      <c r="DK41" s="95">
        <f t="shared" si="58"/>
        <v>13202</v>
      </c>
      <c r="DL41" s="95">
        <f t="shared" si="58"/>
        <v>13202</v>
      </c>
      <c r="DM41" s="95">
        <f t="shared" si="58"/>
        <v>12792</v>
      </c>
      <c r="DN41" s="95">
        <f t="shared" si="58"/>
        <v>12792</v>
      </c>
      <c r="DO41" s="95">
        <f t="shared" si="58"/>
        <v>12792</v>
      </c>
      <c r="DP41" s="95">
        <f t="shared" si="58"/>
        <v>12792</v>
      </c>
      <c r="DQ41" s="95">
        <f t="shared" ref="DQ41:DX41" si="59">ROUNDUP(DQ14*0.82,)</f>
        <v>12792</v>
      </c>
      <c r="DR41" s="95">
        <f t="shared" si="59"/>
        <v>13202</v>
      </c>
      <c r="DS41" s="95">
        <f t="shared" si="59"/>
        <v>13202</v>
      </c>
      <c r="DT41" s="95">
        <f t="shared" si="59"/>
        <v>12792</v>
      </c>
      <c r="DU41" s="95">
        <f t="shared" si="59"/>
        <v>12792</v>
      </c>
      <c r="DV41" s="95">
        <f t="shared" si="59"/>
        <v>12792</v>
      </c>
      <c r="DW41" s="95">
        <f t="shared" si="59"/>
        <v>12792</v>
      </c>
      <c r="DX41" s="95">
        <f t="shared" si="59"/>
        <v>14186</v>
      </c>
    </row>
    <row r="42" spans="1:128" s="130" customFormat="1" ht="11.1" customHeight="1">
      <c r="A42" s="95" t="s">
        <v>7</v>
      </c>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c r="DV42" s="95"/>
      <c r="DW42" s="95"/>
      <c r="DX42" s="95"/>
    </row>
    <row r="43" spans="1:128" s="130" customFormat="1" ht="11.1" customHeight="1">
      <c r="A43" s="94">
        <v>1</v>
      </c>
      <c r="B43" s="95">
        <f t="shared" ref="B43:H43" si="60">ROUNDUP(B16*0.82,)</f>
        <v>17015</v>
      </c>
      <c r="C43" s="95">
        <f t="shared" si="60"/>
        <v>17015</v>
      </c>
      <c r="D43" s="95">
        <f t="shared" si="60"/>
        <v>18327</v>
      </c>
      <c r="E43" s="95">
        <f t="shared" si="60"/>
        <v>22017</v>
      </c>
      <c r="F43" s="95">
        <f t="shared" si="60"/>
        <v>49897</v>
      </c>
      <c r="G43" s="95">
        <f t="shared" si="60"/>
        <v>49897</v>
      </c>
      <c r="H43" s="95">
        <f t="shared" si="60"/>
        <v>49897</v>
      </c>
      <c r="I43" s="95">
        <f t="shared" ref="I43:BV43" si="61">ROUNDUP(I16*0.82,)</f>
        <v>53997</v>
      </c>
      <c r="J43" s="95">
        <f t="shared" si="61"/>
        <v>53997</v>
      </c>
      <c r="K43" s="95">
        <f t="shared" si="61"/>
        <v>62197</v>
      </c>
      <c r="L43" s="95">
        <f t="shared" si="61"/>
        <v>62197</v>
      </c>
      <c r="M43" s="95">
        <f t="shared" si="61"/>
        <v>53997</v>
      </c>
      <c r="N43" s="95">
        <f t="shared" si="61"/>
        <v>49897</v>
      </c>
      <c r="O43" s="95">
        <f t="shared" si="61"/>
        <v>49897</v>
      </c>
      <c r="P43" s="95">
        <f t="shared" si="61"/>
        <v>31693</v>
      </c>
      <c r="Q43" s="95">
        <f t="shared" si="61"/>
        <v>31693</v>
      </c>
      <c r="R43" s="95">
        <f t="shared" si="61"/>
        <v>23083</v>
      </c>
      <c r="S43" s="95">
        <f t="shared" si="61"/>
        <v>29233</v>
      </c>
      <c r="T43" s="95">
        <f t="shared" si="61"/>
        <v>29233</v>
      </c>
      <c r="U43" s="95">
        <f t="shared" si="61"/>
        <v>25133</v>
      </c>
      <c r="V43" s="95">
        <f t="shared" si="61"/>
        <v>25133</v>
      </c>
      <c r="W43" s="95">
        <f t="shared" si="61"/>
        <v>23083</v>
      </c>
      <c r="X43" s="95">
        <f t="shared" si="61"/>
        <v>23083</v>
      </c>
      <c r="Y43" s="95">
        <f t="shared" si="61"/>
        <v>21443</v>
      </c>
      <c r="Z43" s="95">
        <f t="shared" si="61"/>
        <v>21443</v>
      </c>
      <c r="AA43" s="95">
        <f t="shared" si="61"/>
        <v>21443</v>
      </c>
      <c r="AB43" s="95">
        <f t="shared" si="61"/>
        <v>21443</v>
      </c>
      <c r="AC43" s="95">
        <f t="shared" si="61"/>
        <v>21443</v>
      </c>
      <c r="AD43" s="95">
        <f t="shared" si="61"/>
        <v>21443</v>
      </c>
      <c r="AE43" s="95">
        <f t="shared" si="61"/>
        <v>21443</v>
      </c>
      <c r="AF43" s="95">
        <f t="shared" si="61"/>
        <v>23083</v>
      </c>
      <c r="AG43" s="95">
        <f t="shared" si="61"/>
        <v>25133</v>
      </c>
      <c r="AH43" s="95">
        <f t="shared" si="61"/>
        <v>25133</v>
      </c>
      <c r="AI43" s="95">
        <f t="shared" si="61"/>
        <v>29233</v>
      </c>
      <c r="AJ43" s="95">
        <f t="shared" si="61"/>
        <v>29233</v>
      </c>
      <c r="AK43" s="95">
        <f t="shared" si="61"/>
        <v>29233</v>
      </c>
      <c r="AL43" s="95">
        <f t="shared" si="61"/>
        <v>29233</v>
      </c>
      <c r="AM43" s="95">
        <f t="shared" si="61"/>
        <v>29233</v>
      </c>
      <c r="AN43" s="95">
        <f t="shared" si="61"/>
        <v>27593</v>
      </c>
      <c r="AO43" s="95">
        <f t="shared" si="61"/>
        <v>29643</v>
      </c>
      <c r="AP43" s="95">
        <f t="shared" si="61"/>
        <v>29643</v>
      </c>
      <c r="AQ43" s="95">
        <f t="shared" si="61"/>
        <v>36613</v>
      </c>
      <c r="AR43" s="95">
        <f t="shared" si="61"/>
        <v>36613</v>
      </c>
      <c r="AS43" s="95">
        <f t="shared" si="61"/>
        <v>36613</v>
      </c>
      <c r="AT43" s="95">
        <f t="shared" si="61"/>
        <v>34153</v>
      </c>
      <c r="AU43" s="95">
        <f t="shared" si="61"/>
        <v>29643</v>
      </c>
      <c r="AV43" s="95">
        <f t="shared" si="61"/>
        <v>31693</v>
      </c>
      <c r="AW43" s="95">
        <f t="shared" si="61"/>
        <v>31693</v>
      </c>
      <c r="AX43" s="95">
        <f t="shared" si="61"/>
        <v>31693</v>
      </c>
      <c r="AY43" s="95">
        <f t="shared" si="61"/>
        <v>24313</v>
      </c>
      <c r="AZ43" s="95">
        <f t="shared" si="61"/>
        <v>29643</v>
      </c>
      <c r="BA43" s="95">
        <f t="shared" si="61"/>
        <v>29643</v>
      </c>
      <c r="BB43" s="95">
        <f t="shared" si="61"/>
        <v>34153</v>
      </c>
      <c r="BC43" s="95">
        <f t="shared" si="61"/>
        <v>36613</v>
      </c>
      <c r="BD43" s="95">
        <f t="shared" si="61"/>
        <v>36613</v>
      </c>
      <c r="BE43" s="95">
        <f t="shared" ref="BE43:BF43" si="62">ROUNDUP(BE16*0.82,)</f>
        <v>36613</v>
      </c>
      <c r="BF43" s="95">
        <f t="shared" si="62"/>
        <v>42353</v>
      </c>
      <c r="BG43" s="95">
        <f t="shared" si="61"/>
        <v>42353</v>
      </c>
      <c r="BH43" s="95">
        <f t="shared" si="61"/>
        <v>45223</v>
      </c>
      <c r="BI43" s="95">
        <f t="shared" si="61"/>
        <v>45223</v>
      </c>
      <c r="BJ43" s="95">
        <f t="shared" si="61"/>
        <v>51783</v>
      </c>
      <c r="BK43" s="95">
        <f t="shared" si="61"/>
        <v>51783</v>
      </c>
      <c r="BL43" s="95">
        <f t="shared" si="61"/>
        <v>51783</v>
      </c>
      <c r="BM43" s="95">
        <f t="shared" si="61"/>
        <v>48503</v>
      </c>
      <c r="BN43" s="95">
        <f t="shared" si="61"/>
        <v>45223</v>
      </c>
      <c r="BO43" s="95">
        <f t="shared" si="61"/>
        <v>39483</v>
      </c>
      <c r="BP43" s="95">
        <f t="shared" si="61"/>
        <v>39483</v>
      </c>
      <c r="BQ43" s="95">
        <f t="shared" si="61"/>
        <v>36613</v>
      </c>
      <c r="BR43" s="95">
        <f t="shared" si="61"/>
        <v>29643</v>
      </c>
      <c r="BS43" s="95">
        <f t="shared" si="61"/>
        <v>29643</v>
      </c>
      <c r="BT43" s="95">
        <f t="shared" si="61"/>
        <v>27593</v>
      </c>
      <c r="BU43" s="95">
        <f t="shared" si="61"/>
        <v>24313</v>
      </c>
      <c r="BV43" s="95">
        <f t="shared" si="61"/>
        <v>24313</v>
      </c>
      <c r="BW43" s="95">
        <f t="shared" ref="BW43:CT43" si="63">ROUNDUP(BW16*0.82,)</f>
        <v>24313</v>
      </c>
      <c r="BX43" s="95">
        <f t="shared" si="63"/>
        <v>19803</v>
      </c>
      <c r="BY43" s="95">
        <f t="shared" si="63"/>
        <v>19803</v>
      </c>
      <c r="BZ43" s="95">
        <f t="shared" si="63"/>
        <v>19803</v>
      </c>
      <c r="CA43" s="95">
        <f t="shared" si="63"/>
        <v>19803</v>
      </c>
      <c r="CB43" s="95">
        <f t="shared" si="63"/>
        <v>19803</v>
      </c>
      <c r="CC43" s="95">
        <f t="shared" si="63"/>
        <v>19803</v>
      </c>
      <c r="CD43" s="95">
        <f t="shared" si="63"/>
        <v>19803</v>
      </c>
      <c r="CE43" s="95">
        <f t="shared" si="63"/>
        <v>19803</v>
      </c>
      <c r="CF43" s="95">
        <f t="shared" si="63"/>
        <v>19803</v>
      </c>
      <c r="CG43" s="95">
        <f t="shared" si="63"/>
        <v>19803</v>
      </c>
      <c r="CH43" s="95">
        <f t="shared" si="63"/>
        <v>19803</v>
      </c>
      <c r="CI43" s="95">
        <f t="shared" si="63"/>
        <v>19803</v>
      </c>
      <c r="CJ43" s="95">
        <f t="shared" si="63"/>
        <v>19803</v>
      </c>
      <c r="CK43" s="95">
        <f t="shared" si="63"/>
        <v>19803</v>
      </c>
      <c r="CL43" s="95">
        <f t="shared" si="63"/>
        <v>19803</v>
      </c>
      <c r="CM43" s="95">
        <f t="shared" si="63"/>
        <v>19803</v>
      </c>
      <c r="CN43" s="95">
        <f t="shared" si="63"/>
        <v>19803</v>
      </c>
      <c r="CO43" s="95">
        <f t="shared" si="63"/>
        <v>19803</v>
      </c>
      <c r="CP43" s="95">
        <f t="shared" si="63"/>
        <v>19803</v>
      </c>
      <c r="CQ43" s="95">
        <f t="shared" si="63"/>
        <v>19803</v>
      </c>
      <c r="CR43" s="95">
        <f t="shared" si="63"/>
        <v>19803</v>
      </c>
      <c r="CS43" s="95">
        <f t="shared" si="63"/>
        <v>19803</v>
      </c>
      <c r="CT43" s="95">
        <f t="shared" si="63"/>
        <v>19803</v>
      </c>
      <c r="CU43" s="95">
        <f t="shared" ref="CU43:DP43" si="64">ROUNDUP(CU16*0.82,)</f>
        <v>13612</v>
      </c>
      <c r="CV43" s="95">
        <f t="shared" si="64"/>
        <v>13612</v>
      </c>
      <c r="CW43" s="95">
        <f t="shared" si="64"/>
        <v>14186</v>
      </c>
      <c r="CX43" s="95">
        <f t="shared" si="64"/>
        <v>14186</v>
      </c>
      <c r="CY43" s="95">
        <f t="shared" si="64"/>
        <v>13612</v>
      </c>
      <c r="CZ43" s="95">
        <f t="shared" si="64"/>
        <v>13612</v>
      </c>
      <c r="DA43" s="95">
        <f t="shared" si="64"/>
        <v>13612</v>
      </c>
      <c r="DB43" s="95">
        <f t="shared" si="64"/>
        <v>13612</v>
      </c>
      <c r="DC43" s="95">
        <f t="shared" si="64"/>
        <v>13612</v>
      </c>
      <c r="DD43" s="95">
        <f t="shared" si="64"/>
        <v>14186</v>
      </c>
      <c r="DE43" s="95">
        <f t="shared" si="64"/>
        <v>14186</v>
      </c>
      <c r="DF43" s="95">
        <f t="shared" si="64"/>
        <v>13612</v>
      </c>
      <c r="DG43" s="95">
        <f t="shared" si="64"/>
        <v>13612</v>
      </c>
      <c r="DH43" s="95">
        <f t="shared" si="64"/>
        <v>13612</v>
      </c>
      <c r="DI43" s="95">
        <f t="shared" si="64"/>
        <v>12218</v>
      </c>
      <c r="DJ43" s="95">
        <f t="shared" si="64"/>
        <v>12218</v>
      </c>
      <c r="DK43" s="95">
        <f t="shared" si="64"/>
        <v>12628</v>
      </c>
      <c r="DL43" s="95">
        <f t="shared" si="64"/>
        <v>12628</v>
      </c>
      <c r="DM43" s="95">
        <f t="shared" si="64"/>
        <v>12218</v>
      </c>
      <c r="DN43" s="95">
        <f t="shared" si="64"/>
        <v>12218</v>
      </c>
      <c r="DO43" s="95">
        <f t="shared" si="64"/>
        <v>12218</v>
      </c>
      <c r="DP43" s="95">
        <f t="shared" si="64"/>
        <v>12218</v>
      </c>
      <c r="DQ43" s="95">
        <f t="shared" ref="DQ43:DX43" si="65">ROUNDUP(DQ16*0.82,)</f>
        <v>12218</v>
      </c>
      <c r="DR43" s="95">
        <f t="shared" si="65"/>
        <v>12628</v>
      </c>
      <c r="DS43" s="95">
        <f t="shared" si="65"/>
        <v>12628</v>
      </c>
      <c r="DT43" s="95">
        <f t="shared" si="65"/>
        <v>12218</v>
      </c>
      <c r="DU43" s="95">
        <f t="shared" si="65"/>
        <v>12218</v>
      </c>
      <c r="DV43" s="95">
        <f t="shared" si="65"/>
        <v>12218</v>
      </c>
      <c r="DW43" s="95">
        <f t="shared" si="65"/>
        <v>12218</v>
      </c>
      <c r="DX43" s="95">
        <f t="shared" si="65"/>
        <v>13612</v>
      </c>
    </row>
    <row r="44" spans="1:128" s="130" customFormat="1" ht="11.1" customHeight="1">
      <c r="A44" s="94">
        <v>2</v>
      </c>
      <c r="B44" s="95">
        <f t="shared" ref="B44:H44" si="66">ROUNDUP(B17*0.82,)</f>
        <v>18860</v>
      </c>
      <c r="C44" s="95">
        <f t="shared" si="66"/>
        <v>18860</v>
      </c>
      <c r="D44" s="95">
        <f t="shared" si="66"/>
        <v>20172</v>
      </c>
      <c r="E44" s="95">
        <f t="shared" si="66"/>
        <v>24354</v>
      </c>
      <c r="F44" s="95">
        <f t="shared" si="66"/>
        <v>52234</v>
      </c>
      <c r="G44" s="95">
        <f t="shared" si="66"/>
        <v>52234</v>
      </c>
      <c r="H44" s="95">
        <f t="shared" si="66"/>
        <v>52234</v>
      </c>
      <c r="I44" s="95">
        <f t="shared" ref="I44:BV44" si="67">ROUNDUP(I17*0.82,)</f>
        <v>56334</v>
      </c>
      <c r="J44" s="95">
        <f t="shared" si="67"/>
        <v>56334</v>
      </c>
      <c r="K44" s="95">
        <f t="shared" si="67"/>
        <v>64534</v>
      </c>
      <c r="L44" s="95">
        <f t="shared" si="67"/>
        <v>64534</v>
      </c>
      <c r="M44" s="95">
        <f t="shared" si="67"/>
        <v>56334</v>
      </c>
      <c r="N44" s="95">
        <f t="shared" si="67"/>
        <v>52234</v>
      </c>
      <c r="O44" s="95">
        <f t="shared" si="67"/>
        <v>52234</v>
      </c>
      <c r="P44" s="95">
        <f t="shared" si="67"/>
        <v>33866</v>
      </c>
      <c r="Q44" s="95">
        <f t="shared" si="67"/>
        <v>33866</v>
      </c>
      <c r="R44" s="95">
        <f t="shared" si="67"/>
        <v>25256</v>
      </c>
      <c r="S44" s="95">
        <f t="shared" si="67"/>
        <v>31406</v>
      </c>
      <c r="T44" s="95">
        <f t="shared" si="67"/>
        <v>31406</v>
      </c>
      <c r="U44" s="95">
        <f t="shared" si="67"/>
        <v>27306</v>
      </c>
      <c r="V44" s="95">
        <f t="shared" si="67"/>
        <v>27306</v>
      </c>
      <c r="W44" s="95">
        <f t="shared" si="67"/>
        <v>25256</v>
      </c>
      <c r="X44" s="95">
        <f t="shared" si="67"/>
        <v>25256</v>
      </c>
      <c r="Y44" s="95">
        <f t="shared" si="67"/>
        <v>23616</v>
      </c>
      <c r="Z44" s="95">
        <f t="shared" si="67"/>
        <v>23616</v>
      </c>
      <c r="AA44" s="95">
        <f t="shared" si="67"/>
        <v>23616</v>
      </c>
      <c r="AB44" s="95">
        <f t="shared" si="67"/>
        <v>23616</v>
      </c>
      <c r="AC44" s="95">
        <f t="shared" si="67"/>
        <v>23616</v>
      </c>
      <c r="AD44" s="95">
        <f t="shared" si="67"/>
        <v>23616</v>
      </c>
      <c r="AE44" s="95">
        <f t="shared" si="67"/>
        <v>23616</v>
      </c>
      <c r="AF44" s="95">
        <f t="shared" si="67"/>
        <v>25256</v>
      </c>
      <c r="AG44" s="95">
        <f t="shared" si="67"/>
        <v>27306</v>
      </c>
      <c r="AH44" s="95">
        <f t="shared" si="67"/>
        <v>27306</v>
      </c>
      <c r="AI44" s="95">
        <f t="shared" si="67"/>
        <v>31406</v>
      </c>
      <c r="AJ44" s="95">
        <f t="shared" si="67"/>
        <v>31406</v>
      </c>
      <c r="AK44" s="95">
        <f t="shared" si="67"/>
        <v>31406</v>
      </c>
      <c r="AL44" s="95">
        <f t="shared" si="67"/>
        <v>31406</v>
      </c>
      <c r="AM44" s="95">
        <f t="shared" si="67"/>
        <v>31406</v>
      </c>
      <c r="AN44" s="95">
        <f t="shared" si="67"/>
        <v>29766</v>
      </c>
      <c r="AO44" s="95">
        <f t="shared" si="67"/>
        <v>31816</v>
      </c>
      <c r="AP44" s="95">
        <f t="shared" si="67"/>
        <v>31816</v>
      </c>
      <c r="AQ44" s="95">
        <f t="shared" si="67"/>
        <v>38786</v>
      </c>
      <c r="AR44" s="95">
        <f t="shared" si="67"/>
        <v>38786</v>
      </c>
      <c r="AS44" s="95">
        <f t="shared" si="67"/>
        <v>38786</v>
      </c>
      <c r="AT44" s="95">
        <f t="shared" si="67"/>
        <v>36326</v>
      </c>
      <c r="AU44" s="95">
        <f t="shared" si="67"/>
        <v>31816</v>
      </c>
      <c r="AV44" s="95">
        <f t="shared" si="67"/>
        <v>33866</v>
      </c>
      <c r="AW44" s="95">
        <f t="shared" si="67"/>
        <v>33866</v>
      </c>
      <c r="AX44" s="95">
        <f t="shared" si="67"/>
        <v>33866</v>
      </c>
      <c r="AY44" s="95">
        <f t="shared" si="67"/>
        <v>26486</v>
      </c>
      <c r="AZ44" s="95">
        <f t="shared" si="67"/>
        <v>31816</v>
      </c>
      <c r="BA44" s="95">
        <f t="shared" si="67"/>
        <v>31816</v>
      </c>
      <c r="BB44" s="95">
        <f t="shared" si="67"/>
        <v>36326</v>
      </c>
      <c r="BC44" s="95">
        <f t="shared" si="67"/>
        <v>38786</v>
      </c>
      <c r="BD44" s="95">
        <f t="shared" si="67"/>
        <v>38786</v>
      </c>
      <c r="BE44" s="95">
        <f t="shared" ref="BE44:BF44" si="68">ROUNDUP(BE17*0.82,)</f>
        <v>38786</v>
      </c>
      <c r="BF44" s="95">
        <f t="shared" si="68"/>
        <v>44526</v>
      </c>
      <c r="BG44" s="95">
        <f t="shared" si="67"/>
        <v>44526</v>
      </c>
      <c r="BH44" s="95">
        <f t="shared" si="67"/>
        <v>47396</v>
      </c>
      <c r="BI44" s="95">
        <f t="shared" si="67"/>
        <v>47396</v>
      </c>
      <c r="BJ44" s="95">
        <f t="shared" si="67"/>
        <v>53956</v>
      </c>
      <c r="BK44" s="95">
        <f t="shared" si="67"/>
        <v>53956</v>
      </c>
      <c r="BL44" s="95">
        <f t="shared" si="67"/>
        <v>53956</v>
      </c>
      <c r="BM44" s="95">
        <f t="shared" si="67"/>
        <v>50676</v>
      </c>
      <c r="BN44" s="95">
        <f t="shared" si="67"/>
        <v>47396</v>
      </c>
      <c r="BO44" s="95">
        <f t="shared" si="67"/>
        <v>41656</v>
      </c>
      <c r="BP44" s="95">
        <f t="shared" si="67"/>
        <v>41656</v>
      </c>
      <c r="BQ44" s="95">
        <f t="shared" si="67"/>
        <v>38786</v>
      </c>
      <c r="BR44" s="95">
        <f t="shared" si="67"/>
        <v>31816</v>
      </c>
      <c r="BS44" s="95">
        <f t="shared" si="67"/>
        <v>31816</v>
      </c>
      <c r="BT44" s="95">
        <f t="shared" si="67"/>
        <v>29766</v>
      </c>
      <c r="BU44" s="95">
        <f t="shared" si="67"/>
        <v>26486</v>
      </c>
      <c r="BV44" s="95">
        <f t="shared" si="67"/>
        <v>26486</v>
      </c>
      <c r="BW44" s="95">
        <f t="shared" ref="BW44:CT44" si="69">ROUNDUP(BW17*0.82,)</f>
        <v>26486</v>
      </c>
      <c r="BX44" s="95">
        <f t="shared" si="69"/>
        <v>21976</v>
      </c>
      <c r="BY44" s="95">
        <f t="shared" si="69"/>
        <v>21976</v>
      </c>
      <c r="BZ44" s="95">
        <f t="shared" si="69"/>
        <v>21976</v>
      </c>
      <c r="CA44" s="95">
        <f t="shared" si="69"/>
        <v>21976</v>
      </c>
      <c r="CB44" s="95">
        <f t="shared" si="69"/>
        <v>21976</v>
      </c>
      <c r="CC44" s="95">
        <f t="shared" si="69"/>
        <v>21976</v>
      </c>
      <c r="CD44" s="95">
        <f t="shared" si="69"/>
        <v>21976</v>
      </c>
      <c r="CE44" s="95">
        <f t="shared" si="69"/>
        <v>21976</v>
      </c>
      <c r="CF44" s="95">
        <f t="shared" si="69"/>
        <v>21976</v>
      </c>
      <c r="CG44" s="95">
        <f t="shared" si="69"/>
        <v>21976</v>
      </c>
      <c r="CH44" s="95">
        <f t="shared" si="69"/>
        <v>21976</v>
      </c>
      <c r="CI44" s="95">
        <f t="shared" si="69"/>
        <v>21976</v>
      </c>
      <c r="CJ44" s="95">
        <f t="shared" si="69"/>
        <v>21976</v>
      </c>
      <c r="CK44" s="95">
        <f t="shared" si="69"/>
        <v>21976</v>
      </c>
      <c r="CL44" s="95">
        <f t="shared" si="69"/>
        <v>21976</v>
      </c>
      <c r="CM44" s="95">
        <f t="shared" si="69"/>
        <v>21976</v>
      </c>
      <c r="CN44" s="95">
        <f t="shared" si="69"/>
        <v>21976</v>
      </c>
      <c r="CO44" s="95">
        <f t="shared" si="69"/>
        <v>21976</v>
      </c>
      <c r="CP44" s="95">
        <f t="shared" si="69"/>
        <v>21976</v>
      </c>
      <c r="CQ44" s="95">
        <f t="shared" si="69"/>
        <v>21976</v>
      </c>
      <c r="CR44" s="95">
        <f t="shared" si="69"/>
        <v>21976</v>
      </c>
      <c r="CS44" s="95">
        <f t="shared" si="69"/>
        <v>21976</v>
      </c>
      <c r="CT44" s="95">
        <f t="shared" si="69"/>
        <v>21976</v>
      </c>
      <c r="CU44" s="95">
        <f t="shared" ref="CU44:DP44" si="70">ROUNDUP(CU17*0.82,)</f>
        <v>15416</v>
      </c>
      <c r="CV44" s="95">
        <f t="shared" si="70"/>
        <v>15416</v>
      </c>
      <c r="CW44" s="95">
        <f t="shared" si="70"/>
        <v>15990</v>
      </c>
      <c r="CX44" s="95">
        <f t="shared" si="70"/>
        <v>15990</v>
      </c>
      <c r="CY44" s="95">
        <f t="shared" si="70"/>
        <v>15416</v>
      </c>
      <c r="CZ44" s="95">
        <f t="shared" si="70"/>
        <v>15416</v>
      </c>
      <c r="DA44" s="95">
        <f t="shared" si="70"/>
        <v>15416</v>
      </c>
      <c r="DB44" s="95">
        <f t="shared" si="70"/>
        <v>15416</v>
      </c>
      <c r="DC44" s="95">
        <f t="shared" si="70"/>
        <v>15416</v>
      </c>
      <c r="DD44" s="95">
        <f t="shared" si="70"/>
        <v>15990</v>
      </c>
      <c r="DE44" s="95">
        <f t="shared" si="70"/>
        <v>15990</v>
      </c>
      <c r="DF44" s="95">
        <f t="shared" si="70"/>
        <v>15416</v>
      </c>
      <c r="DG44" s="95">
        <f t="shared" si="70"/>
        <v>15416</v>
      </c>
      <c r="DH44" s="95">
        <f t="shared" si="70"/>
        <v>15416</v>
      </c>
      <c r="DI44" s="95">
        <f t="shared" si="70"/>
        <v>14022</v>
      </c>
      <c r="DJ44" s="95">
        <f t="shared" si="70"/>
        <v>14022</v>
      </c>
      <c r="DK44" s="95">
        <f t="shared" si="70"/>
        <v>14432</v>
      </c>
      <c r="DL44" s="95">
        <f t="shared" si="70"/>
        <v>14432</v>
      </c>
      <c r="DM44" s="95">
        <f t="shared" si="70"/>
        <v>14022</v>
      </c>
      <c r="DN44" s="95">
        <f t="shared" si="70"/>
        <v>14022</v>
      </c>
      <c r="DO44" s="95">
        <f t="shared" si="70"/>
        <v>14022</v>
      </c>
      <c r="DP44" s="95">
        <f t="shared" si="70"/>
        <v>14022</v>
      </c>
      <c r="DQ44" s="95">
        <f t="shared" ref="DQ44:DX44" si="71">ROUNDUP(DQ17*0.82,)</f>
        <v>14022</v>
      </c>
      <c r="DR44" s="95">
        <f t="shared" si="71"/>
        <v>14432</v>
      </c>
      <c r="DS44" s="95">
        <f t="shared" si="71"/>
        <v>14432</v>
      </c>
      <c r="DT44" s="95">
        <f t="shared" si="71"/>
        <v>14022</v>
      </c>
      <c r="DU44" s="95">
        <f t="shared" si="71"/>
        <v>14022</v>
      </c>
      <c r="DV44" s="95">
        <f t="shared" si="71"/>
        <v>14022</v>
      </c>
      <c r="DW44" s="95">
        <f t="shared" si="71"/>
        <v>14022</v>
      </c>
      <c r="DX44" s="95">
        <f t="shared" si="71"/>
        <v>15416</v>
      </c>
    </row>
    <row r="45" spans="1:128" s="130" customFormat="1" ht="11.1" customHeight="1">
      <c r="A45" s="93" t="s">
        <v>8</v>
      </c>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c r="DR45" s="39"/>
      <c r="DS45" s="39"/>
      <c r="DT45" s="39"/>
      <c r="DU45" s="39"/>
      <c r="DV45" s="39"/>
      <c r="DW45" s="39"/>
      <c r="DX45" s="39"/>
    </row>
    <row r="46" spans="1:128" s="130" customFormat="1" ht="11.1" customHeight="1">
      <c r="A46" s="40">
        <v>1</v>
      </c>
      <c r="B46" s="39">
        <f t="shared" ref="B46:H46" si="72">B37</f>
        <v>15375</v>
      </c>
      <c r="C46" s="39">
        <f t="shared" si="72"/>
        <v>15375</v>
      </c>
      <c r="D46" s="39">
        <f t="shared" si="72"/>
        <v>16687</v>
      </c>
      <c r="E46" s="39">
        <f t="shared" si="72"/>
        <v>19557</v>
      </c>
      <c r="F46" s="39">
        <f t="shared" si="72"/>
        <v>47437</v>
      </c>
      <c r="G46" s="39">
        <f t="shared" si="72"/>
        <v>47437</v>
      </c>
      <c r="H46" s="39">
        <f t="shared" si="72"/>
        <v>47437</v>
      </c>
      <c r="I46" s="39">
        <f t="shared" ref="I46:BV46" si="73">I37</f>
        <v>51537</v>
      </c>
      <c r="J46" s="39">
        <f t="shared" si="73"/>
        <v>51537</v>
      </c>
      <c r="K46" s="39">
        <f t="shared" si="73"/>
        <v>59737</v>
      </c>
      <c r="L46" s="39">
        <f t="shared" si="73"/>
        <v>59737</v>
      </c>
      <c r="M46" s="39">
        <f t="shared" si="73"/>
        <v>51537</v>
      </c>
      <c r="N46" s="39">
        <f t="shared" si="73"/>
        <v>47437</v>
      </c>
      <c r="O46" s="39">
        <f t="shared" si="73"/>
        <v>47437</v>
      </c>
      <c r="P46" s="39">
        <f t="shared" si="73"/>
        <v>29643</v>
      </c>
      <c r="Q46" s="39">
        <f t="shared" si="73"/>
        <v>29643</v>
      </c>
      <c r="R46" s="39">
        <f t="shared" si="73"/>
        <v>21033</v>
      </c>
      <c r="S46" s="39">
        <f t="shared" si="73"/>
        <v>27183</v>
      </c>
      <c r="T46" s="39">
        <f t="shared" si="73"/>
        <v>27183</v>
      </c>
      <c r="U46" s="39">
        <f t="shared" si="73"/>
        <v>23083</v>
      </c>
      <c r="V46" s="39">
        <f t="shared" si="73"/>
        <v>23083</v>
      </c>
      <c r="W46" s="39">
        <f t="shared" si="73"/>
        <v>21033</v>
      </c>
      <c r="X46" s="39">
        <f t="shared" si="73"/>
        <v>21033</v>
      </c>
      <c r="Y46" s="39">
        <f t="shared" si="73"/>
        <v>19393</v>
      </c>
      <c r="Z46" s="39">
        <f t="shared" si="73"/>
        <v>19393</v>
      </c>
      <c r="AA46" s="39">
        <f t="shared" si="73"/>
        <v>19393</v>
      </c>
      <c r="AB46" s="39">
        <f t="shared" si="73"/>
        <v>19393</v>
      </c>
      <c r="AC46" s="39">
        <f t="shared" si="73"/>
        <v>19393</v>
      </c>
      <c r="AD46" s="39">
        <f t="shared" si="73"/>
        <v>19393</v>
      </c>
      <c r="AE46" s="39">
        <f t="shared" si="73"/>
        <v>19393</v>
      </c>
      <c r="AF46" s="39">
        <f t="shared" si="73"/>
        <v>21033</v>
      </c>
      <c r="AG46" s="39">
        <f t="shared" si="73"/>
        <v>23083</v>
      </c>
      <c r="AH46" s="39">
        <f t="shared" si="73"/>
        <v>23083</v>
      </c>
      <c r="AI46" s="39">
        <f t="shared" si="73"/>
        <v>27183</v>
      </c>
      <c r="AJ46" s="39">
        <f t="shared" si="73"/>
        <v>27183</v>
      </c>
      <c r="AK46" s="39">
        <f t="shared" si="73"/>
        <v>27183</v>
      </c>
      <c r="AL46" s="39">
        <f t="shared" si="73"/>
        <v>27183</v>
      </c>
      <c r="AM46" s="39">
        <f t="shared" si="73"/>
        <v>27183</v>
      </c>
      <c r="AN46" s="39">
        <f t="shared" si="73"/>
        <v>25133</v>
      </c>
      <c r="AO46" s="39">
        <f t="shared" si="73"/>
        <v>27183</v>
      </c>
      <c r="AP46" s="39">
        <f t="shared" si="73"/>
        <v>27183</v>
      </c>
      <c r="AQ46" s="39">
        <f t="shared" si="73"/>
        <v>34153</v>
      </c>
      <c r="AR46" s="39">
        <f t="shared" si="73"/>
        <v>34153</v>
      </c>
      <c r="AS46" s="39">
        <f t="shared" si="73"/>
        <v>34153</v>
      </c>
      <c r="AT46" s="39">
        <f t="shared" si="73"/>
        <v>31693</v>
      </c>
      <c r="AU46" s="39">
        <f t="shared" si="73"/>
        <v>27183</v>
      </c>
      <c r="AV46" s="39">
        <f t="shared" si="73"/>
        <v>29233</v>
      </c>
      <c r="AW46" s="39">
        <f t="shared" si="73"/>
        <v>29233</v>
      </c>
      <c r="AX46" s="39">
        <f t="shared" si="73"/>
        <v>29233</v>
      </c>
      <c r="AY46" s="39">
        <f t="shared" si="73"/>
        <v>21853</v>
      </c>
      <c r="AZ46" s="39">
        <f t="shared" si="73"/>
        <v>27183</v>
      </c>
      <c r="BA46" s="39">
        <f t="shared" si="73"/>
        <v>27183</v>
      </c>
      <c r="BB46" s="39">
        <f t="shared" si="73"/>
        <v>31693</v>
      </c>
      <c r="BC46" s="39">
        <f t="shared" si="73"/>
        <v>34153</v>
      </c>
      <c r="BD46" s="39">
        <f t="shared" si="73"/>
        <v>34153</v>
      </c>
      <c r="BE46" s="39">
        <f t="shared" ref="BE46:BF46" si="74">BE37</f>
        <v>34153</v>
      </c>
      <c r="BF46" s="39">
        <f t="shared" si="74"/>
        <v>39893</v>
      </c>
      <c r="BG46" s="39">
        <f t="shared" si="73"/>
        <v>39893</v>
      </c>
      <c r="BH46" s="39">
        <f t="shared" si="73"/>
        <v>42763</v>
      </c>
      <c r="BI46" s="39">
        <f t="shared" si="73"/>
        <v>42763</v>
      </c>
      <c r="BJ46" s="39">
        <f t="shared" si="73"/>
        <v>49323</v>
      </c>
      <c r="BK46" s="39">
        <f t="shared" si="73"/>
        <v>49323</v>
      </c>
      <c r="BL46" s="39">
        <f t="shared" si="73"/>
        <v>49323</v>
      </c>
      <c r="BM46" s="39">
        <f t="shared" si="73"/>
        <v>46043</v>
      </c>
      <c r="BN46" s="39">
        <f t="shared" si="73"/>
        <v>42763</v>
      </c>
      <c r="BO46" s="39">
        <f t="shared" si="73"/>
        <v>37023</v>
      </c>
      <c r="BP46" s="39">
        <f t="shared" si="73"/>
        <v>37023</v>
      </c>
      <c r="BQ46" s="39">
        <f t="shared" si="73"/>
        <v>34153</v>
      </c>
      <c r="BR46" s="39">
        <f t="shared" si="73"/>
        <v>27183</v>
      </c>
      <c r="BS46" s="39">
        <f t="shared" si="73"/>
        <v>27183</v>
      </c>
      <c r="BT46" s="39">
        <f t="shared" si="73"/>
        <v>25133</v>
      </c>
      <c r="BU46" s="39">
        <f t="shared" si="73"/>
        <v>21853</v>
      </c>
      <c r="BV46" s="39">
        <f t="shared" si="73"/>
        <v>21853</v>
      </c>
      <c r="BW46" s="39">
        <f t="shared" ref="BW46:CT46" si="75">BW37</f>
        <v>21853</v>
      </c>
      <c r="BX46" s="39">
        <f t="shared" si="75"/>
        <v>17753</v>
      </c>
      <c r="BY46" s="39">
        <f t="shared" si="75"/>
        <v>17753</v>
      </c>
      <c r="BZ46" s="39">
        <f t="shared" si="75"/>
        <v>17753</v>
      </c>
      <c r="CA46" s="39">
        <f t="shared" si="75"/>
        <v>17753</v>
      </c>
      <c r="CB46" s="39">
        <f t="shared" si="75"/>
        <v>17753</v>
      </c>
      <c r="CC46" s="39">
        <f t="shared" si="75"/>
        <v>17753</v>
      </c>
      <c r="CD46" s="39">
        <f t="shared" si="75"/>
        <v>17753</v>
      </c>
      <c r="CE46" s="39">
        <f t="shared" si="75"/>
        <v>17753</v>
      </c>
      <c r="CF46" s="39">
        <f t="shared" si="75"/>
        <v>17753</v>
      </c>
      <c r="CG46" s="39">
        <f t="shared" si="75"/>
        <v>17753</v>
      </c>
      <c r="CH46" s="39">
        <f t="shared" si="75"/>
        <v>17753</v>
      </c>
      <c r="CI46" s="39">
        <f t="shared" si="75"/>
        <v>17753</v>
      </c>
      <c r="CJ46" s="39">
        <f t="shared" si="75"/>
        <v>17753</v>
      </c>
      <c r="CK46" s="39">
        <f t="shared" si="75"/>
        <v>17753</v>
      </c>
      <c r="CL46" s="39">
        <f t="shared" si="75"/>
        <v>17753</v>
      </c>
      <c r="CM46" s="39">
        <f t="shared" si="75"/>
        <v>17753</v>
      </c>
      <c r="CN46" s="39">
        <f t="shared" si="75"/>
        <v>17753</v>
      </c>
      <c r="CO46" s="39">
        <f t="shared" si="75"/>
        <v>17753</v>
      </c>
      <c r="CP46" s="39">
        <f t="shared" si="75"/>
        <v>17753</v>
      </c>
      <c r="CQ46" s="39">
        <f t="shared" si="75"/>
        <v>17753</v>
      </c>
      <c r="CR46" s="39">
        <f t="shared" si="75"/>
        <v>17753</v>
      </c>
      <c r="CS46" s="39">
        <f t="shared" si="75"/>
        <v>17753</v>
      </c>
      <c r="CT46" s="39">
        <f t="shared" si="75"/>
        <v>17753</v>
      </c>
      <c r="CU46" s="39">
        <f t="shared" ref="CU46:DP46" si="76">CU37</f>
        <v>11562</v>
      </c>
      <c r="CV46" s="39">
        <f t="shared" si="76"/>
        <v>11562</v>
      </c>
      <c r="CW46" s="39">
        <f t="shared" si="76"/>
        <v>12136</v>
      </c>
      <c r="CX46" s="39">
        <f t="shared" si="76"/>
        <v>12136</v>
      </c>
      <c r="CY46" s="39">
        <f t="shared" si="76"/>
        <v>11562</v>
      </c>
      <c r="CZ46" s="39">
        <f t="shared" si="76"/>
        <v>11562</v>
      </c>
      <c r="DA46" s="39">
        <f t="shared" si="76"/>
        <v>11562</v>
      </c>
      <c r="DB46" s="39">
        <f t="shared" si="76"/>
        <v>11562</v>
      </c>
      <c r="DC46" s="39">
        <f t="shared" si="76"/>
        <v>11562</v>
      </c>
      <c r="DD46" s="39">
        <f t="shared" si="76"/>
        <v>12136</v>
      </c>
      <c r="DE46" s="39">
        <f t="shared" si="76"/>
        <v>12136</v>
      </c>
      <c r="DF46" s="39">
        <f t="shared" si="76"/>
        <v>11562</v>
      </c>
      <c r="DG46" s="39">
        <f t="shared" si="76"/>
        <v>11562</v>
      </c>
      <c r="DH46" s="39">
        <f t="shared" si="76"/>
        <v>11562</v>
      </c>
      <c r="DI46" s="39">
        <f t="shared" si="76"/>
        <v>10168</v>
      </c>
      <c r="DJ46" s="39">
        <f t="shared" si="76"/>
        <v>10168</v>
      </c>
      <c r="DK46" s="39">
        <f t="shared" si="76"/>
        <v>10578</v>
      </c>
      <c r="DL46" s="39">
        <f t="shared" si="76"/>
        <v>10578</v>
      </c>
      <c r="DM46" s="39">
        <f t="shared" si="76"/>
        <v>10168</v>
      </c>
      <c r="DN46" s="39">
        <f t="shared" si="76"/>
        <v>10168</v>
      </c>
      <c r="DO46" s="39">
        <f t="shared" si="76"/>
        <v>10168</v>
      </c>
      <c r="DP46" s="39">
        <f t="shared" si="76"/>
        <v>10168</v>
      </c>
      <c r="DQ46" s="39">
        <f t="shared" ref="DQ46:DX46" si="77">DQ37</f>
        <v>10168</v>
      </c>
      <c r="DR46" s="39">
        <f t="shared" si="77"/>
        <v>10578</v>
      </c>
      <c r="DS46" s="39">
        <f t="shared" si="77"/>
        <v>10578</v>
      </c>
      <c r="DT46" s="39">
        <f t="shared" si="77"/>
        <v>10168</v>
      </c>
      <c r="DU46" s="39">
        <f t="shared" si="77"/>
        <v>10168</v>
      </c>
      <c r="DV46" s="39">
        <f t="shared" si="77"/>
        <v>10168</v>
      </c>
      <c r="DW46" s="39">
        <f t="shared" si="77"/>
        <v>10168</v>
      </c>
      <c r="DX46" s="39">
        <f t="shared" si="77"/>
        <v>11562</v>
      </c>
    </row>
    <row r="47" spans="1:128" s="130" customFormat="1" ht="11.1" customHeight="1">
      <c r="A47" s="40">
        <v>2</v>
      </c>
      <c r="B47" s="39">
        <f t="shared" ref="B47:H47" si="78">B38</f>
        <v>17220</v>
      </c>
      <c r="C47" s="39">
        <f t="shared" si="78"/>
        <v>17220</v>
      </c>
      <c r="D47" s="39">
        <f t="shared" si="78"/>
        <v>18532</v>
      </c>
      <c r="E47" s="39">
        <f t="shared" si="78"/>
        <v>21894</v>
      </c>
      <c r="F47" s="39">
        <f t="shared" si="78"/>
        <v>49774</v>
      </c>
      <c r="G47" s="39">
        <f t="shared" si="78"/>
        <v>49774</v>
      </c>
      <c r="H47" s="39">
        <f t="shared" si="78"/>
        <v>49774</v>
      </c>
      <c r="I47" s="39">
        <f t="shared" ref="I47:BV47" si="79">I38</f>
        <v>53874</v>
      </c>
      <c r="J47" s="39">
        <f t="shared" si="79"/>
        <v>53874</v>
      </c>
      <c r="K47" s="39">
        <f t="shared" si="79"/>
        <v>62074</v>
      </c>
      <c r="L47" s="39">
        <f t="shared" si="79"/>
        <v>62074</v>
      </c>
      <c r="M47" s="39">
        <f t="shared" si="79"/>
        <v>53874</v>
      </c>
      <c r="N47" s="39">
        <f t="shared" si="79"/>
        <v>49774</v>
      </c>
      <c r="O47" s="39">
        <f t="shared" si="79"/>
        <v>49774</v>
      </c>
      <c r="P47" s="39">
        <f t="shared" si="79"/>
        <v>31816</v>
      </c>
      <c r="Q47" s="39">
        <f t="shared" si="79"/>
        <v>31816</v>
      </c>
      <c r="R47" s="39">
        <f t="shared" si="79"/>
        <v>23206</v>
      </c>
      <c r="S47" s="39">
        <f t="shared" si="79"/>
        <v>29356</v>
      </c>
      <c r="T47" s="39">
        <f t="shared" si="79"/>
        <v>29356</v>
      </c>
      <c r="U47" s="39">
        <f t="shared" si="79"/>
        <v>25256</v>
      </c>
      <c r="V47" s="39">
        <f t="shared" si="79"/>
        <v>25256</v>
      </c>
      <c r="W47" s="39">
        <f t="shared" si="79"/>
        <v>23206</v>
      </c>
      <c r="X47" s="39">
        <f t="shared" si="79"/>
        <v>23206</v>
      </c>
      <c r="Y47" s="39">
        <f t="shared" si="79"/>
        <v>21566</v>
      </c>
      <c r="Z47" s="39">
        <f t="shared" si="79"/>
        <v>21566</v>
      </c>
      <c r="AA47" s="39">
        <f t="shared" si="79"/>
        <v>21566</v>
      </c>
      <c r="AB47" s="39">
        <f t="shared" si="79"/>
        <v>21566</v>
      </c>
      <c r="AC47" s="39">
        <f t="shared" si="79"/>
        <v>21566</v>
      </c>
      <c r="AD47" s="39">
        <f t="shared" si="79"/>
        <v>21566</v>
      </c>
      <c r="AE47" s="39">
        <f t="shared" si="79"/>
        <v>21566</v>
      </c>
      <c r="AF47" s="39">
        <f t="shared" si="79"/>
        <v>23206</v>
      </c>
      <c r="AG47" s="39">
        <f t="shared" si="79"/>
        <v>25256</v>
      </c>
      <c r="AH47" s="39">
        <f t="shared" si="79"/>
        <v>25256</v>
      </c>
      <c r="AI47" s="39">
        <f t="shared" si="79"/>
        <v>29356</v>
      </c>
      <c r="AJ47" s="39">
        <f t="shared" si="79"/>
        <v>29356</v>
      </c>
      <c r="AK47" s="39">
        <f t="shared" si="79"/>
        <v>29356</v>
      </c>
      <c r="AL47" s="39">
        <f t="shared" si="79"/>
        <v>29356</v>
      </c>
      <c r="AM47" s="39">
        <f t="shared" si="79"/>
        <v>29356</v>
      </c>
      <c r="AN47" s="39">
        <f t="shared" si="79"/>
        <v>27306</v>
      </c>
      <c r="AO47" s="39">
        <f t="shared" si="79"/>
        <v>29356</v>
      </c>
      <c r="AP47" s="39">
        <f t="shared" si="79"/>
        <v>29356</v>
      </c>
      <c r="AQ47" s="39">
        <f t="shared" si="79"/>
        <v>36326</v>
      </c>
      <c r="AR47" s="39">
        <f t="shared" si="79"/>
        <v>36326</v>
      </c>
      <c r="AS47" s="39">
        <f t="shared" si="79"/>
        <v>36326</v>
      </c>
      <c r="AT47" s="39">
        <f t="shared" si="79"/>
        <v>33866</v>
      </c>
      <c r="AU47" s="39">
        <f t="shared" si="79"/>
        <v>29356</v>
      </c>
      <c r="AV47" s="39">
        <f t="shared" si="79"/>
        <v>31406</v>
      </c>
      <c r="AW47" s="39">
        <f t="shared" si="79"/>
        <v>31406</v>
      </c>
      <c r="AX47" s="39">
        <f t="shared" si="79"/>
        <v>31406</v>
      </c>
      <c r="AY47" s="39">
        <f t="shared" si="79"/>
        <v>24026</v>
      </c>
      <c r="AZ47" s="39">
        <f t="shared" si="79"/>
        <v>29356</v>
      </c>
      <c r="BA47" s="39">
        <f t="shared" si="79"/>
        <v>29356</v>
      </c>
      <c r="BB47" s="39">
        <f t="shared" si="79"/>
        <v>33866</v>
      </c>
      <c r="BC47" s="39">
        <f t="shared" si="79"/>
        <v>36326</v>
      </c>
      <c r="BD47" s="39">
        <f t="shared" si="79"/>
        <v>36326</v>
      </c>
      <c r="BE47" s="39">
        <f t="shared" ref="BE47:BF47" si="80">BE38</f>
        <v>36326</v>
      </c>
      <c r="BF47" s="39">
        <f t="shared" si="80"/>
        <v>42066</v>
      </c>
      <c r="BG47" s="39">
        <f t="shared" si="79"/>
        <v>42066</v>
      </c>
      <c r="BH47" s="39">
        <f t="shared" si="79"/>
        <v>44936</v>
      </c>
      <c r="BI47" s="39">
        <f t="shared" si="79"/>
        <v>44936</v>
      </c>
      <c r="BJ47" s="39">
        <f t="shared" si="79"/>
        <v>51496</v>
      </c>
      <c r="BK47" s="39">
        <f t="shared" si="79"/>
        <v>51496</v>
      </c>
      <c r="BL47" s="39">
        <f t="shared" si="79"/>
        <v>51496</v>
      </c>
      <c r="BM47" s="39">
        <f t="shared" si="79"/>
        <v>48216</v>
      </c>
      <c r="BN47" s="39">
        <f t="shared" si="79"/>
        <v>44936</v>
      </c>
      <c r="BO47" s="39">
        <f t="shared" si="79"/>
        <v>39196</v>
      </c>
      <c r="BP47" s="39">
        <f t="shared" si="79"/>
        <v>39196</v>
      </c>
      <c r="BQ47" s="39">
        <f t="shared" si="79"/>
        <v>36326</v>
      </c>
      <c r="BR47" s="39">
        <f t="shared" si="79"/>
        <v>29356</v>
      </c>
      <c r="BS47" s="39">
        <f t="shared" si="79"/>
        <v>29356</v>
      </c>
      <c r="BT47" s="39">
        <f t="shared" si="79"/>
        <v>27306</v>
      </c>
      <c r="BU47" s="39">
        <f t="shared" si="79"/>
        <v>24026</v>
      </c>
      <c r="BV47" s="39">
        <f t="shared" si="79"/>
        <v>24026</v>
      </c>
      <c r="BW47" s="39">
        <f t="shared" ref="BW47:CT47" si="81">BW38</f>
        <v>24026</v>
      </c>
      <c r="BX47" s="39">
        <f t="shared" si="81"/>
        <v>19926</v>
      </c>
      <c r="BY47" s="39">
        <f t="shared" si="81"/>
        <v>19926</v>
      </c>
      <c r="BZ47" s="39">
        <f t="shared" si="81"/>
        <v>19926</v>
      </c>
      <c r="CA47" s="39">
        <f t="shared" si="81"/>
        <v>19926</v>
      </c>
      <c r="CB47" s="39">
        <f t="shared" si="81"/>
        <v>19926</v>
      </c>
      <c r="CC47" s="39">
        <f t="shared" si="81"/>
        <v>19926</v>
      </c>
      <c r="CD47" s="39">
        <f t="shared" si="81"/>
        <v>19926</v>
      </c>
      <c r="CE47" s="39">
        <f t="shared" si="81"/>
        <v>19926</v>
      </c>
      <c r="CF47" s="39">
        <f t="shared" si="81"/>
        <v>19926</v>
      </c>
      <c r="CG47" s="39">
        <f t="shared" si="81"/>
        <v>19926</v>
      </c>
      <c r="CH47" s="39">
        <f t="shared" si="81"/>
        <v>19926</v>
      </c>
      <c r="CI47" s="39">
        <f t="shared" si="81"/>
        <v>19926</v>
      </c>
      <c r="CJ47" s="39">
        <f t="shared" si="81"/>
        <v>19926</v>
      </c>
      <c r="CK47" s="39">
        <f t="shared" si="81"/>
        <v>19926</v>
      </c>
      <c r="CL47" s="39">
        <f t="shared" si="81"/>
        <v>19926</v>
      </c>
      <c r="CM47" s="39">
        <f t="shared" si="81"/>
        <v>19926</v>
      </c>
      <c r="CN47" s="39">
        <f t="shared" si="81"/>
        <v>19926</v>
      </c>
      <c r="CO47" s="39">
        <f t="shared" si="81"/>
        <v>19926</v>
      </c>
      <c r="CP47" s="39">
        <f t="shared" si="81"/>
        <v>19926</v>
      </c>
      <c r="CQ47" s="39">
        <f t="shared" si="81"/>
        <v>19926</v>
      </c>
      <c r="CR47" s="39">
        <f t="shared" si="81"/>
        <v>19926</v>
      </c>
      <c r="CS47" s="39">
        <f t="shared" si="81"/>
        <v>19926</v>
      </c>
      <c r="CT47" s="39">
        <f t="shared" si="81"/>
        <v>19926</v>
      </c>
      <c r="CU47" s="39">
        <f t="shared" ref="CU47:DP47" si="82">CU38</f>
        <v>13366</v>
      </c>
      <c r="CV47" s="39">
        <f t="shared" si="82"/>
        <v>13366</v>
      </c>
      <c r="CW47" s="39">
        <f t="shared" si="82"/>
        <v>13940</v>
      </c>
      <c r="CX47" s="39">
        <f t="shared" si="82"/>
        <v>13940</v>
      </c>
      <c r="CY47" s="39">
        <f t="shared" si="82"/>
        <v>13366</v>
      </c>
      <c r="CZ47" s="39">
        <f t="shared" si="82"/>
        <v>13366</v>
      </c>
      <c r="DA47" s="39">
        <f t="shared" si="82"/>
        <v>13366</v>
      </c>
      <c r="DB47" s="39">
        <f t="shared" si="82"/>
        <v>13366</v>
      </c>
      <c r="DC47" s="39">
        <f t="shared" si="82"/>
        <v>13366</v>
      </c>
      <c r="DD47" s="39">
        <f t="shared" si="82"/>
        <v>13940</v>
      </c>
      <c r="DE47" s="39">
        <f t="shared" si="82"/>
        <v>13940</v>
      </c>
      <c r="DF47" s="39">
        <f t="shared" si="82"/>
        <v>13366</v>
      </c>
      <c r="DG47" s="39">
        <f t="shared" si="82"/>
        <v>13366</v>
      </c>
      <c r="DH47" s="39">
        <f t="shared" si="82"/>
        <v>13366</v>
      </c>
      <c r="DI47" s="39">
        <f t="shared" si="82"/>
        <v>11972</v>
      </c>
      <c r="DJ47" s="39">
        <f t="shared" si="82"/>
        <v>11972</v>
      </c>
      <c r="DK47" s="39">
        <f t="shared" si="82"/>
        <v>12382</v>
      </c>
      <c r="DL47" s="39">
        <f t="shared" si="82"/>
        <v>12382</v>
      </c>
      <c r="DM47" s="39">
        <f t="shared" si="82"/>
        <v>11972</v>
      </c>
      <c r="DN47" s="39">
        <f t="shared" si="82"/>
        <v>11972</v>
      </c>
      <c r="DO47" s="39">
        <f t="shared" si="82"/>
        <v>11972</v>
      </c>
      <c r="DP47" s="39">
        <f t="shared" si="82"/>
        <v>11972</v>
      </c>
      <c r="DQ47" s="39">
        <f t="shared" ref="DQ47:DX47" si="83">DQ38</f>
        <v>11972</v>
      </c>
      <c r="DR47" s="39">
        <f t="shared" si="83"/>
        <v>12382</v>
      </c>
      <c r="DS47" s="39">
        <f t="shared" si="83"/>
        <v>12382</v>
      </c>
      <c r="DT47" s="39">
        <f t="shared" si="83"/>
        <v>11972</v>
      </c>
      <c r="DU47" s="39">
        <f t="shared" si="83"/>
        <v>11972</v>
      </c>
      <c r="DV47" s="39">
        <f t="shared" si="83"/>
        <v>11972</v>
      </c>
      <c r="DW47" s="39">
        <f t="shared" si="83"/>
        <v>11972</v>
      </c>
      <c r="DX47" s="39">
        <f t="shared" si="83"/>
        <v>13366</v>
      </c>
    </row>
    <row r="48" spans="1:128" s="130" customFormat="1" ht="11.1" customHeight="1">
      <c r="A48" s="95" t="s">
        <v>9</v>
      </c>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AP48" s="95"/>
      <c r="AQ48" s="95"/>
      <c r="AR48" s="95"/>
      <c r="AS48" s="95"/>
      <c r="AT48" s="95"/>
      <c r="AU48" s="95"/>
      <c r="AV48" s="95"/>
      <c r="AW48" s="95"/>
      <c r="AX48" s="95"/>
      <c r="AY48" s="95"/>
      <c r="AZ48" s="95"/>
      <c r="BA48" s="95"/>
      <c r="BB48" s="95"/>
      <c r="BC48" s="95"/>
      <c r="BD48" s="95"/>
      <c r="BE48" s="95"/>
      <c r="BF48" s="95"/>
      <c r="BG48" s="95"/>
      <c r="BH48" s="95"/>
      <c r="BI48" s="95"/>
      <c r="BJ48" s="95"/>
      <c r="BK48" s="95"/>
      <c r="BL48" s="95"/>
      <c r="BM48" s="95"/>
      <c r="BN48" s="95"/>
      <c r="BO48" s="95"/>
      <c r="BP48" s="95"/>
      <c r="BQ48" s="95"/>
      <c r="BR48" s="95"/>
      <c r="BS48" s="95"/>
      <c r="BT48" s="95"/>
      <c r="BU48" s="95"/>
      <c r="BV48" s="95"/>
      <c r="BW48" s="95"/>
      <c r="BX48" s="95"/>
      <c r="BY48" s="95"/>
      <c r="BZ48" s="95"/>
      <c r="CA48" s="95"/>
      <c r="CB48" s="95"/>
      <c r="CC48" s="95"/>
      <c r="CD48" s="95"/>
      <c r="CE48" s="95"/>
      <c r="CF48" s="95"/>
      <c r="CG48" s="95"/>
      <c r="CH48" s="95"/>
      <c r="CI48" s="95"/>
      <c r="CJ48" s="95"/>
      <c r="CK48" s="95"/>
      <c r="CL48" s="95"/>
      <c r="CM48" s="95"/>
      <c r="CN48" s="95"/>
      <c r="CO48" s="95"/>
      <c r="CP48" s="95"/>
      <c r="CQ48" s="95"/>
      <c r="CR48" s="95"/>
      <c r="CS48" s="95"/>
      <c r="CT48" s="95"/>
      <c r="CU48" s="95"/>
      <c r="CV48" s="95"/>
      <c r="CW48" s="95"/>
      <c r="CX48" s="95"/>
      <c r="CY48" s="95"/>
      <c r="CZ48" s="95"/>
      <c r="DA48" s="95"/>
      <c r="DB48" s="95"/>
      <c r="DC48" s="95"/>
      <c r="DD48" s="95"/>
      <c r="DE48" s="95"/>
      <c r="DF48" s="95"/>
      <c r="DG48" s="95"/>
      <c r="DH48" s="95"/>
      <c r="DI48" s="95"/>
      <c r="DJ48" s="95"/>
      <c r="DK48" s="95"/>
      <c r="DL48" s="95"/>
      <c r="DM48" s="95"/>
      <c r="DN48" s="95"/>
      <c r="DO48" s="95"/>
      <c r="DP48" s="95"/>
      <c r="DQ48" s="95"/>
      <c r="DR48" s="95"/>
      <c r="DS48" s="95"/>
      <c r="DT48" s="95"/>
      <c r="DU48" s="95"/>
      <c r="DV48" s="95"/>
      <c r="DW48" s="95"/>
      <c r="DX48" s="95"/>
    </row>
    <row r="49" spans="1:128" s="130" customFormat="1" ht="11.1" customHeight="1">
      <c r="A49" s="94">
        <v>1</v>
      </c>
      <c r="B49" s="95">
        <f t="shared" ref="B49:H49" si="84">ROUNDUP(B22*0.82,)</f>
        <v>17835</v>
      </c>
      <c r="C49" s="95">
        <f t="shared" si="84"/>
        <v>17835</v>
      </c>
      <c r="D49" s="95">
        <f t="shared" si="84"/>
        <v>19147</v>
      </c>
      <c r="E49" s="95">
        <f t="shared" si="84"/>
        <v>25297</v>
      </c>
      <c r="F49" s="95">
        <f t="shared" si="84"/>
        <v>53177</v>
      </c>
      <c r="G49" s="95">
        <f t="shared" si="84"/>
        <v>53177</v>
      </c>
      <c r="H49" s="95">
        <f t="shared" si="84"/>
        <v>53177</v>
      </c>
      <c r="I49" s="95">
        <f t="shared" ref="I49:BV49" si="85">ROUNDUP(I22*0.82,)</f>
        <v>57277</v>
      </c>
      <c r="J49" s="95">
        <f t="shared" si="85"/>
        <v>57277</v>
      </c>
      <c r="K49" s="95">
        <f t="shared" si="85"/>
        <v>65477</v>
      </c>
      <c r="L49" s="95">
        <f t="shared" si="85"/>
        <v>65477</v>
      </c>
      <c r="M49" s="95">
        <f t="shared" si="85"/>
        <v>57277</v>
      </c>
      <c r="N49" s="95">
        <f t="shared" si="85"/>
        <v>53177</v>
      </c>
      <c r="O49" s="95">
        <f t="shared" si="85"/>
        <v>53177</v>
      </c>
      <c r="P49" s="95">
        <f t="shared" si="85"/>
        <v>34563</v>
      </c>
      <c r="Q49" s="95">
        <f t="shared" si="85"/>
        <v>34563</v>
      </c>
      <c r="R49" s="95">
        <f t="shared" si="85"/>
        <v>25953</v>
      </c>
      <c r="S49" s="95">
        <f t="shared" si="85"/>
        <v>32103</v>
      </c>
      <c r="T49" s="95">
        <f t="shared" si="85"/>
        <v>32103</v>
      </c>
      <c r="U49" s="95">
        <f t="shared" si="85"/>
        <v>28003</v>
      </c>
      <c r="V49" s="95">
        <f t="shared" si="85"/>
        <v>28003</v>
      </c>
      <c r="W49" s="95">
        <f t="shared" si="85"/>
        <v>25953</v>
      </c>
      <c r="X49" s="95">
        <f t="shared" si="85"/>
        <v>25953</v>
      </c>
      <c r="Y49" s="95">
        <f t="shared" si="85"/>
        <v>24313</v>
      </c>
      <c r="Z49" s="95">
        <f t="shared" si="85"/>
        <v>24313</v>
      </c>
      <c r="AA49" s="95">
        <f t="shared" si="85"/>
        <v>24313</v>
      </c>
      <c r="AB49" s="95">
        <f t="shared" si="85"/>
        <v>24313</v>
      </c>
      <c r="AC49" s="95">
        <f t="shared" si="85"/>
        <v>24313</v>
      </c>
      <c r="AD49" s="95">
        <f t="shared" si="85"/>
        <v>24313</v>
      </c>
      <c r="AE49" s="95">
        <f t="shared" si="85"/>
        <v>24313</v>
      </c>
      <c r="AF49" s="95">
        <f t="shared" si="85"/>
        <v>25953</v>
      </c>
      <c r="AG49" s="95">
        <f t="shared" si="85"/>
        <v>28003</v>
      </c>
      <c r="AH49" s="95">
        <f t="shared" si="85"/>
        <v>28003</v>
      </c>
      <c r="AI49" s="95">
        <f t="shared" si="85"/>
        <v>32103</v>
      </c>
      <c r="AJ49" s="95">
        <f t="shared" si="85"/>
        <v>32103</v>
      </c>
      <c r="AK49" s="95">
        <f t="shared" si="85"/>
        <v>32103</v>
      </c>
      <c r="AL49" s="95">
        <f t="shared" si="85"/>
        <v>32103</v>
      </c>
      <c r="AM49" s="95">
        <f t="shared" si="85"/>
        <v>32103</v>
      </c>
      <c r="AN49" s="95">
        <f t="shared" si="85"/>
        <v>30873</v>
      </c>
      <c r="AO49" s="95">
        <f t="shared" si="85"/>
        <v>32923</v>
      </c>
      <c r="AP49" s="95">
        <f t="shared" si="85"/>
        <v>32923</v>
      </c>
      <c r="AQ49" s="95">
        <f t="shared" si="85"/>
        <v>39893</v>
      </c>
      <c r="AR49" s="95">
        <f t="shared" si="85"/>
        <v>39893</v>
      </c>
      <c r="AS49" s="95">
        <f t="shared" si="85"/>
        <v>39893</v>
      </c>
      <c r="AT49" s="95">
        <f t="shared" si="85"/>
        <v>37433</v>
      </c>
      <c r="AU49" s="95">
        <f t="shared" si="85"/>
        <v>32923</v>
      </c>
      <c r="AV49" s="95">
        <f t="shared" si="85"/>
        <v>34973</v>
      </c>
      <c r="AW49" s="95">
        <f t="shared" si="85"/>
        <v>34973</v>
      </c>
      <c r="AX49" s="95">
        <f t="shared" si="85"/>
        <v>34973</v>
      </c>
      <c r="AY49" s="95">
        <f t="shared" si="85"/>
        <v>27593</v>
      </c>
      <c r="AZ49" s="95">
        <f t="shared" si="85"/>
        <v>32923</v>
      </c>
      <c r="BA49" s="95">
        <f t="shared" si="85"/>
        <v>32923</v>
      </c>
      <c r="BB49" s="95">
        <f t="shared" si="85"/>
        <v>37433</v>
      </c>
      <c r="BC49" s="95">
        <f t="shared" si="85"/>
        <v>39893</v>
      </c>
      <c r="BD49" s="95">
        <f t="shared" si="85"/>
        <v>39893</v>
      </c>
      <c r="BE49" s="95">
        <f t="shared" ref="BE49:BF49" si="86">ROUNDUP(BE22*0.82,)</f>
        <v>39893</v>
      </c>
      <c r="BF49" s="95">
        <f t="shared" si="86"/>
        <v>45633</v>
      </c>
      <c r="BG49" s="95">
        <f t="shared" si="85"/>
        <v>45633</v>
      </c>
      <c r="BH49" s="95">
        <f t="shared" si="85"/>
        <v>48503</v>
      </c>
      <c r="BI49" s="95">
        <f t="shared" si="85"/>
        <v>48503</v>
      </c>
      <c r="BJ49" s="95">
        <f t="shared" si="85"/>
        <v>55063</v>
      </c>
      <c r="BK49" s="95">
        <f t="shared" si="85"/>
        <v>55063</v>
      </c>
      <c r="BL49" s="95">
        <f t="shared" si="85"/>
        <v>55063</v>
      </c>
      <c r="BM49" s="95">
        <f t="shared" si="85"/>
        <v>51783</v>
      </c>
      <c r="BN49" s="95">
        <f t="shared" si="85"/>
        <v>48503</v>
      </c>
      <c r="BO49" s="95">
        <f t="shared" si="85"/>
        <v>42763</v>
      </c>
      <c r="BP49" s="95">
        <f t="shared" si="85"/>
        <v>42763</v>
      </c>
      <c r="BQ49" s="95">
        <f t="shared" si="85"/>
        <v>39893</v>
      </c>
      <c r="BR49" s="95">
        <f t="shared" si="85"/>
        <v>32923</v>
      </c>
      <c r="BS49" s="95">
        <f t="shared" si="85"/>
        <v>32923</v>
      </c>
      <c r="BT49" s="95">
        <f t="shared" si="85"/>
        <v>30873</v>
      </c>
      <c r="BU49" s="95">
        <f t="shared" si="85"/>
        <v>27593</v>
      </c>
      <c r="BV49" s="95">
        <f t="shared" si="85"/>
        <v>27593</v>
      </c>
      <c r="BW49" s="95">
        <f t="shared" ref="BW49:CT49" si="87">ROUNDUP(BW22*0.82,)</f>
        <v>27593</v>
      </c>
      <c r="BX49" s="95">
        <f t="shared" si="87"/>
        <v>22673</v>
      </c>
      <c r="BY49" s="95">
        <f t="shared" si="87"/>
        <v>22673</v>
      </c>
      <c r="BZ49" s="95">
        <f t="shared" si="87"/>
        <v>22673</v>
      </c>
      <c r="CA49" s="95">
        <f t="shared" si="87"/>
        <v>22673</v>
      </c>
      <c r="CB49" s="95">
        <f t="shared" si="87"/>
        <v>22673</v>
      </c>
      <c r="CC49" s="95">
        <f t="shared" si="87"/>
        <v>22673</v>
      </c>
      <c r="CD49" s="95">
        <f t="shared" si="87"/>
        <v>22673</v>
      </c>
      <c r="CE49" s="95">
        <f t="shared" si="87"/>
        <v>22673</v>
      </c>
      <c r="CF49" s="95">
        <f t="shared" si="87"/>
        <v>22673</v>
      </c>
      <c r="CG49" s="95">
        <f t="shared" si="87"/>
        <v>22673</v>
      </c>
      <c r="CH49" s="95">
        <f t="shared" si="87"/>
        <v>22673</v>
      </c>
      <c r="CI49" s="95">
        <f t="shared" si="87"/>
        <v>22673</v>
      </c>
      <c r="CJ49" s="95">
        <f t="shared" si="87"/>
        <v>22673</v>
      </c>
      <c r="CK49" s="95">
        <f t="shared" si="87"/>
        <v>22673</v>
      </c>
      <c r="CL49" s="95">
        <f t="shared" si="87"/>
        <v>22673</v>
      </c>
      <c r="CM49" s="95">
        <f t="shared" si="87"/>
        <v>22673</v>
      </c>
      <c r="CN49" s="95">
        <f t="shared" si="87"/>
        <v>22673</v>
      </c>
      <c r="CO49" s="95">
        <f t="shared" si="87"/>
        <v>22673</v>
      </c>
      <c r="CP49" s="95">
        <f t="shared" si="87"/>
        <v>22673</v>
      </c>
      <c r="CQ49" s="95">
        <f t="shared" si="87"/>
        <v>22673</v>
      </c>
      <c r="CR49" s="95">
        <f t="shared" si="87"/>
        <v>22673</v>
      </c>
      <c r="CS49" s="95">
        <f t="shared" si="87"/>
        <v>22673</v>
      </c>
      <c r="CT49" s="95">
        <f t="shared" si="87"/>
        <v>22673</v>
      </c>
      <c r="CU49" s="95">
        <f t="shared" ref="CU49:DP49" si="88">ROUNDUP(CU22*0.82,)</f>
        <v>16482</v>
      </c>
      <c r="CV49" s="95">
        <f t="shared" si="88"/>
        <v>16482</v>
      </c>
      <c r="CW49" s="95">
        <f t="shared" si="88"/>
        <v>17056</v>
      </c>
      <c r="CX49" s="95">
        <f t="shared" si="88"/>
        <v>17056</v>
      </c>
      <c r="CY49" s="95">
        <f t="shared" si="88"/>
        <v>16482</v>
      </c>
      <c r="CZ49" s="95">
        <f t="shared" si="88"/>
        <v>16482</v>
      </c>
      <c r="DA49" s="95">
        <f t="shared" si="88"/>
        <v>16482</v>
      </c>
      <c r="DB49" s="95">
        <f t="shared" si="88"/>
        <v>16482</v>
      </c>
      <c r="DC49" s="95">
        <f t="shared" si="88"/>
        <v>16482</v>
      </c>
      <c r="DD49" s="95">
        <f t="shared" si="88"/>
        <v>17056</v>
      </c>
      <c r="DE49" s="95">
        <f t="shared" si="88"/>
        <v>17056</v>
      </c>
      <c r="DF49" s="95">
        <f t="shared" si="88"/>
        <v>16482</v>
      </c>
      <c r="DG49" s="95">
        <f t="shared" si="88"/>
        <v>16482</v>
      </c>
      <c r="DH49" s="95">
        <f t="shared" si="88"/>
        <v>16482</v>
      </c>
      <c r="DI49" s="95">
        <f t="shared" si="88"/>
        <v>15088</v>
      </c>
      <c r="DJ49" s="95">
        <f t="shared" si="88"/>
        <v>15088</v>
      </c>
      <c r="DK49" s="95">
        <f t="shared" si="88"/>
        <v>15498</v>
      </c>
      <c r="DL49" s="95">
        <f t="shared" si="88"/>
        <v>15498</v>
      </c>
      <c r="DM49" s="95">
        <f t="shared" si="88"/>
        <v>15088</v>
      </c>
      <c r="DN49" s="95">
        <f t="shared" si="88"/>
        <v>15088</v>
      </c>
      <c r="DO49" s="95">
        <f t="shared" si="88"/>
        <v>15088</v>
      </c>
      <c r="DP49" s="95">
        <f t="shared" si="88"/>
        <v>15088</v>
      </c>
      <c r="DQ49" s="95">
        <f t="shared" ref="DQ49:DX49" si="89">ROUNDUP(DQ22*0.82,)</f>
        <v>15088</v>
      </c>
      <c r="DR49" s="95">
        <f t="shared" si="89"/>
        <v>15498</v>
      </c>
      <c r="DS49" s="95">
        <f t="shared" si="89"/>
        <v>15498</v>
      </c>
      <c r="DT49" s="95">
        <f t="shared" si="89"/>
        <v>15088</v>
      </c>
      <c r="DU49" s="95">
        <f t="shared" si="89"/>
        <v>15088</v>
      </c>
      <c r="DV49" s="95">
        <f t="shared" si="89"/>
        <v>15088</v>
      </c>
      <c r="DW49" s="95">
        <f t="shared" si="89"/>
        <v>15088</v>
      </c>
      <c r="DX49" s="95">
        <f t="shared" si="89"/>
        <v>16482</v>
      </c>
    </row>
    <row r="50" spans="1:128" s="130" customFormat="1" ht="11.1" customHeight="1">
      <c r="A50" s="94">
        <v>2</v>
      </c>
      <c r="B50" s="95">
        <f t="shared" ref="B50:H50" si="90">ROUNDUP(B23*0.82,)</f>
        <v>19680</v>
      </c>
      <c r="C50" s="95">
        <f t="shared" si="90"/>
        <v>19680</v>
      </c>
      <c r="D50" s="95">
        <f t="shared" si="90"/>
        <v>20992</v>
      </c>
      <c r="E50" s="95">
        <f t="shared" si="90"/>
        <v>27634</v>
      </c>
      <c r="F50" s="95">
        <f t="shared" si="90"/>
        <v>55514</v>
      </c>
      <c r="G50" s="95">
        <f t="shared" si="90"/>
        <v>55514</v>
      </c>
      <c r="H50" s="95">
        <f t="shared" si="90"/>
        <v>55514</v>
      </c>
      <c r="I50" s="95">
        <f t="shared" ref="I50:BV50" si="91">ROUNDUP(I23*0.82,)</f>
        <v>59614</v>
      </c>
      <c r="J50" s="95">
        <f t="shared" si="91"/>
        <v>59614</v>
      </c>
      <c r="K50" s="95">
        <f t="shared" si="91"/>
        <v>67814</v>
      </c>
      <c r="L50" s="95">
        <f t="shared" si="91"/>
        <v>67814</v>
      </c>
      <c r="M50" s="95">
        <f t="shared" si="91"/>
        <v>59614</v>
      </c>
      <c r="N50" s="95">
        <f t="shared" si="91"/>
        <v>55514</v>
      </c>
      <c r="O50" s="95">
        <f t="shared" si="91"/>
        <v>55514</v>
      </c>
      <c r="P50" s="95">
        <f t="shared" si="91"/>
        <v>36736</v>
      </c>
      <c r="Q50" s="95">
        <f t="shared" si="91"/>
        <v>36736</v>
      </c>
      <c r="R50" s="95">
        <f t="shared" si="91"/>
        <v>28126</v>
      </c>
      <c r="S50" s="95">
        <f t="shared" si="91"/>
        <v>34276</v>
      </c>
      <c r="T50" s="95">
        <f t="shared" si="91"/>
        <v>34276</v>
      </c>
      <c r="U50" s="95">
        <f t="shared" si="91"/>
        <v>30176</v>
      </c>
      <c r="V50" s="95">
        <f t="shared" si="91"/>
        <v>30176</v>
      </c>
      <c r="W50" s="95">
        <f t="shared" si="91"/>
        <v>28126</v>
      </c>
      <c r="X50" s="95">
        <f t="shared" si="91"/>
        <v>28126</v>
      </c>
      <c r="Y50" s="95">
        <f t="shared" si="91"/>
        <v>26486</v>
      </c>
      <c r="Z50" s="95">
        <f t="shared" si="91"/>
        <v>26486</v>
      </c>
      <c r="AA50" s="95">
        <f t="shared" si="91"/>
        <v>26486</v>
      </c>
      <c r="AB50" s="95">
        <f t="shared" si="91"/>
        <v>26486</v>
      </c>
      <c r="AC50" s="95">
        <f t="shared" si="91"/>
        <v>26486</v>
      </c>
      <c r="AD50" s="95">
        <f t="shared" si="91"/>
        <v>26486</v>
      </c>
      <c r="AE50" s="95">
        <f t="shared" si="91"/>
        <v>26486</v>
      </c>
      <c r="AF50" s="95">
        <f t="shared" si="91"/>
        <v>28126</v>
      </c>
      <c r="AG50" s="95">
        <f t="shared" si="91"/>
        <v>30176</v>
      </c>
      <c r="AH50" s="95">
        <f t="shared" si="91"/>
        <v>30176</v>
      </c>
      <c r="AI50" s="95">
        <f t="shared" si="91"/>
        <v>34276</v>
      </c>
      <c r="AJ50" s="95">
        <f t="shared" si="91"/>
        <v>34276</v>
      </c>
      <c r="AK50" s="95">
        <f t="shared" si="91"/>
        <v>34276</v>
      </c>
      <c r="AL50" s="95">
        <f t="shared" si="91"/>
        <v>34276</v>
      </c>
      <c r="AM50" s="95">
        <f t="shared" si="91"/>
        <v>34276</v>
      </c>
      <c r="AN50" s="95">
        <f t="shared" si="91"/>
        <v>33046</v>
      </c>
      <c r="AO50" s="95">
        <f t="shared" si="91"/>
        <v>35096</v>
      </c>
      <c r="AP50" s="95">
        <f t="shared" si="91"/>
        <v>35096</v>
      </c>
      <c r="AQ50" s="95">
        <f t="shared" si="91"/>
        <v>42066</v>
      </c>
      <c r="AR50" s="95">
        <f t="shared" si="91"/>
        <v>42066</v>
      </c>
      <c r="AS50" s="95">
        <f t="shared" si="91"/>
        <v>42066</v>
      </c>
      <c r="AT50" s="95">
        <f t="shared" si="91"/>
        <v>39606</v>
      </c>
      <c r="AU50" s="95">
        <f t="shared" si="91"/>
        <v>35096</v>
      </c>
      <c r="AV50" s="95">
        <f t="shared" si="91"/>
        <v>37146</v>
      </c>
      <c r="AW50" s="95">
        <f t="shared" si="91"/>
        <v>37146</v>
      </c>
      <c r="AX50" s="95">
        <f t="shared" si="91"/>
        <v>37146</v>
      </c>
      <c r="AY50" s="95">
        <f t="shared" si="91"/>
        <v>29766</v>
      </c>
      <c r="AZ50" s="95">
        <f t="shared" si="91"/>
        <v>35096</v>
      </c>
      <c r="BA50" s="95">
        <f t="shared" si="91"/>
        <v>35096</v>
      </c>
      <c r="BB50" s="95">
        <f t="shared" si="91"/>
        <v>39606</v>
      </c>
      <c r="BC50" s="95">
        <f t="shared" si="91"/>
        <v>42066</v>
      </c>
      <c r="BD50" s="95">
        <f t="shared" si="91"/>
        <v>42066</v>
      </c>
      <c r="BE50" s="95">
        <f t="shared" ref="BE50:BF50" si="92">ROUNDUP(BE23*0.82,)</f>
        <v>42066</v>
      </c>
      <c r="BF50" s="95">
        <f t="shared" si="92"/>
        <v>47806</v>
      </c>
      <c r="BG50" s="95">
        <f t="shared" si="91"/>
        <v>47806</v>
      </c>
      <c r="BH50" s="95">
        <f t="shared" si="91"/>
        <v>50676</v>
      </c>
      <c r="BI50" s="95">
        <f t="shared" si="91"/>
        <v>50676</v>
      </c>
      <c r="BJ50" s="95">
        <f t="shared" si="91"/>
        <v>57236</v>
      </c>
      <c r="BK50" s="95">
        <f t="shared" si="91"/>
        <v>57236</v>
      </c>
      <c r="BL50" s="95">
        <f t="shared" si="91"/>
        <v>57236</v>
      </c>
      <c r="BM50" s="95">
        <f t="shared" si="91"/>
        <v>53956</v>
      </c>
      <c r="BN50" s="95">
        <f t="shared" si="91"/>
        <v>50676</v>
      </c>
      <c r="BO50" s="95">
        <f t="shared" si="91"/>
        <v>44936</v>
      </c>
      <c r="BP50" s="95">
        <f t="shared" si="91"/>
        <v>44936</v>
      </c>
      <c r="BQ50" s="95">
        <f t="shared" si="91"/>
        <v>42066</v>
      </c>
      <c r="BR50" s="95">
        <f t="shared" si="91"/>
        <v>35096</v>
      </c>
      <c r="BS50" s="95">
        <f t="shared" si="91"/>
        <v>35096</v>
      </c>
      <c r="BT50" s="95">
        <f t="shared" si="91"/>
        <v>33046</v>
      </c>
      <c r="BU50" s="95">
        <f t="shared" si="91"/>
        <v>29766</v>
      </c>
      <c r="BV50" s="95">
        <f t="shared" si="91"/>
        <v>29766</v>
      </c>
      <c r="BW50" s="95">
        <f t="shared" ref="BW50:CT50" si="93">ROUNDUP(BW23*0.82,)</f>
        <v>29766</v>
      </c>
      <c r="BX50" s="95">
        <f t="shared" si="93"/>
        <v>24846</v>
      </c>
      <c r="BY50" s="95">
        <f t="shared" si="93"/>
        <v>24846</v>
      </c>
      <c r="BZ50" s="95">
        <f t="shared" si="93"/>
        <v>24846</v>
      </c>
      <c r="CA50" s="95">
        <f t="shared" si="93"/>
        <v>24846</v>
      </c>
      <c r="CB50" s="95">
        <f t="shared" si="93"/>
        <v>24846</v>
      </c>
      <c r="CC50" s="95">
        <f t="shared" si="93"/>
        <v>24846</v>
      </c>
      <c r="CD50" s="95">
        <f t="shared" si="93"/>
        <v>24846</v>
      </c>
      <c r="CE50" s="95">
        <f t="shared" si="93"/>
        <v>24846</v>
      </c>
      <c r="CF50" s="95">
        <f t="shared" si="93"/>
        <v>24846</v>
      </c>
      <c r="CG50" s="95">
        <f t="shared" si="93"/>
        <v>24846</v>
      </c>
      <c r="CH50" s="95">
        <f t="shared" si="93"/>
        <v>24846</v>
      </c>
      <c r="CI50" s="95">
        <f t="shared" si="93"/>
        <v>24846</v>
      </c>
      <c r="CJ50" s="95">
        <f t="shared" si="93"/>
        <v>24846</v>
      </c>
      <c r="CK50" s="95">
        <f t="shared" si="93"/>
        <v>24846</v>
      </c>
      <c r="CL50" s="95">
        <f t="shared" si="93"/>
        <v>24846</v>
      </c>
      <c r="CM50" s="95">
        <f t="shared" si="93"/>
        <v>24846</v>
      </c>
      <c r="CN50" s="95">
        <f t="shared" si="93"/>
        <v>24846</v>
      </c>
      <c r="CO50" s="95">
        <f t="shared" si="93"/>
        <v>24846</v>
      </c>
      <c r="CP50" s="95">
        <f t="shared" si="93"/>
        <v>24846</v>
      </c>
      <c r="CQ50" s="95">
        <f t="shared" si="93"/>
        <v>24846</v>
      </c>
      <c r="CR50" s="95">
        <f t="shared" si="93"/>
        <v>24846</v>
      </c>
      <c r="CS50" s="95">
        <f t="shared" si="93"/>
        <v>24846</v>
      </c>
      <c r="CT50" s="95">
        <f t="shared" si="93"/>
        <v>24846</v>
      </c>
      <c r="CU50" s="95">
        <f t="shared" ref="CU50:DP50" si="94">ROUNDUP(CU23*0.82,)</f>
        <v>18286</v>
      </c>
      <c r="CV50" s="95">
        <f t="shared" si="94"/>
        <v>18286</v>
      </c>
      <c r="CW50" s="95">
        <f t="shared" si="94"/>
        <v>18860</v>
      </c>
      <c r="CX50" s="95">
        <f t="shared" si="94"/>
        <v>18860</v>
      </c>
      <c r="CY50" s="95">
        <f t="shared" si="94"/>
        <v>18286</v>
      </c>
      <c r="CZ50" s="95">
        <f t="shared" si="94"/>
        <v>18286</v>
      </c>
      <c r="DA50" s="95">
        <f t="shared" si="94"/>
        <v>18286</v>
      </c>
      <c r="DB50" s="95">
        <f t="shared" si="94"/>
        <v>18286</v>
      </c>
      <c r="DC50" s="95">
        <f t="shared" si="94"/>
        <v>18286</v>
      </c>
      <c r="DD50" s="95">
        <f t="shared" si="94"/>
        <v>18860</v>
      </c>
      <c r="DE50" s="95">
        <f t="shared" si="94"/>
        <v>18860</v>
      </c>
      <c r="DF50" s="95">
        <f t="shared" si="94"/>
        <v>18286</v>
      </c>
      <c r="DG50" s="95">
        <f t="shared" si="94"/>
        <v>18286</v>
      </c>
      <c r="DH50" s="95">
        <f t="shared" si="94"/>
        <v>18286</v>
      </c>
      <c r="DI50" s="95">
        <f t="shared" si="94"/>
        <v>16892</v>
      </c>
      <c r="DJ50" s="95">
        <f t="shared" si="94"/>
        <v>16892</v>
      </c>
      <c r="DK50" s="95">
        <f t="shared" si="94"/>
        <v>17302</v>
      </c>
      <c r="DL50" s="95">
        <f t="shared" si="94"/>
        <v>17302</v>
      </c>
      <c r="DM50" s="95">
        <f t="shared" si="94"/>
        <v>16892</v>
      </c>
      <c r="DN50" s="95">
        <f t="shared" si="94"/>
        <v>16892</v>
      </c>
      <c r="DO50" s="95">
        <f t="shared" si="94"/>
        <v>16892</v>
      </c>
      <c r="DP50" s="95">
        <f t="shared" si="94"/>
        <v>16892</v>
      </c>
      <c r="DQ50" s="95">
        <f t="shared" ref="DQ50:DX50" si="95">ROUNDUP(DQ23*0.82,)</f>
        <v>16892</v>
      </c>
      <c r="DR50" s="95">
        <f t="shared" si="95"/>
        <v>17302</v>
      </c>
      <c r="DS50" s="95">
        <f t="shared" si="95"/>
        <v>17302</v>
      </c>
      <c r="DT50" s="95">
        <f t="shared" si="95"/>
        <v>16892</v>
      </c>
      <c r="DU50" s="95">
        <f t="shared" si="95"/>
        <v>16892</v>
      </c>
      <c r="DV50" s="95">
        <f t="shared" si="95"/>
        <v>16892</v>
      </c>
      <c r="DW50" s="95">
        <f t="shared" si="95"/>
        <v>16892</v>
      </c>
      <c r="DX50" s="95">
        <f t="shared" si="95"/>
        <v>18286</v>
      </c>
    </row>
    <row r="51" spans="1:128" s="130" customFormat="1" ht="11.1" customHeight="1">
      <c r="A51" s="95" t="s">
        <v>10</v>
      </c>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95"/>
      <c r="AL51" s="95"/>
      <c r="AM51" s="95"/>
      <c r="AN51" s="95"/>
      <c r="AO51" s="95"/>
      <c r="AP51" s="95"/>
      <c r="AQ51" s="95"/>
      <c r="AR51" s="95"/>
      <c r="AS51" s="95"/>
      <c r="AT51" s="95"/>
      <c r="AU51" s="95"/>
      <c r="AV51" s="95"/>
      <c r="AW51" s="95"/>
      <c r="AX51" s="95"/>
      <c r="AY51" s="95"/>
      <c r="AZ51" s="95"/>
      <c r="BA51" s="95"/>
      <c r="BB51" s="95"/>
      <c r="BC51" s="95"/>
      <c r="BD51" s="95"/>
      <c r="BE51" s="95"/>
      <c r="BF51" s="95"/>
      <c r="BG51" s="95"/>
      <c r="BH51" s="95"/>
      <c r="BI51" s="95"/>
      <c r="BJ51" s="95"/>
      <c r="BK51" s="95"/>
      <c r="BL51" s="95"/>
      <c r="BM51" s="95"/>
      <c r="BN51" s="95"/>
      <c r="BO51" s="95"/>
      <c r="BP51" s="95"/>
      <c r="BQ51" s="95"/>
      <c r="BR51" s="95"/>
      <c r="BS51" s="95"/>
      <c r="BT51" s="95"/>
      <c r="BU51" s="95"/>
      <c r="BV51" s="95"/>
      <c r="BW51" s="95"/>
      <c r="BX51" s="95"/>
      <c r="BY51" s="95"/>
      <c r="BZ51" s="95"/>
      <c r="CA51" s="95"/>
      <c r="CB51" s="95"/>
      <c r="CC51" s="95"/>
      <c r="CD51" s="95"/>
      <c r="CE51" s="95"/>
      <c r="CF51" s="95"/>
      <c r="CG51" s="95"/>
      <c r="CH51" s="95"/>
      <c r="CI51" s="95"/>
      <c r="CJ51" s="95"/>
      <c r="CK51" s="95"/>
      <c r="CL51" s="95"/>
      <c r="CM51" s="95"/>
      <c r="CN51" s="95"/>
      <c r="CO51" s="95"/>
      <c r="CP51" s="95"/>
      <c r="CQ51" s="95"/>
      <c r="CR51" s="95"/>
      <c r="CS51" s="95"/>
      <c r="CT51" s="95"/>
      <c r="CU51" s="95"/>
      <c r="CV51" s="95"/>
      <c r="CW51" s="95"/>
      <c r="CX51" s="95"/>
      <c r="CY51" s="95"/>
      <c r="CZ51" s="95"/>
      <c r="DA51" s="95"/>
      <c r="DB51" s="95"/>
      <c r="DC51" s="95"/>
      <c r="DD51" s="95"/>
      <c r="DE51" s="95"/>
      <c r="DF51" s="95"/>
      <c r="DG51" s="95"/>
      <c r="DH51" s="95"/>
      <c r="DI51" s="95"/>
      <c r="DJ51" s="95"/>
      <c r="DK51" s="95"/>
      <c r="DL51" s="95"/>
      <c r="DM51" s="95"/>
      <c r="DN51" s="95"/>
      <c r="DO51" s="95"/>
      <c r="DP51" s="95"/>
      <c r="DQ51" s="95"/>
      <c r="DR51" s="95"/>
      <c r="DS51" s="95"/>
      <c r="DT51" s="95"/>
      <c r="DU51" s="95"/>
      <c r="DV51" s="95"/>
      <c r="DW51" s="95"/>
      <c r="DX51" s="95"/>
    </row>
    <row r="52" spans="1:128" s="130" customFormat="1" ht="11.1" customHeight="1">
      <c r="A52" s="94">
        <v>1</v>
      </c>
      <c r="B52" s="95">
        <f t="shared" ref="B52:H52" si="96">ROUNDUP(B25*0.82,)</f>
        <v>26855</v>
      </c>
      <c r="C52" s="95">
        <f t="shared" si="96"/>
        <v>26855</v>
      </c>
      <c r="D52" s="95">
        <f t="shared" si="96"/>
        <v>28167</v>
      </c>
      <c r="E52" s="95">
        <f t="shared" si="96"/>
        <v>43337</v>
      </c>
      <c r="F52" s="95">
        <f t="shared" si="96"/>
        <v>71217</v>
      </c>
      <c r="G52" s="95">
        <f t="shared" si="96"/>
        <v>71217</v>
      </c>
      <c r="H52" s="95">
        <f t="shared" si="96"/>
        <v>71217</v>
      </c>
      <c r="I52" s="95">
        <f t="shared" ref="I52:BV52" si="97">ROUNDUP(I25*0.82,)</f>
        <v>75317</v>
      </c>
      <c r="J52" s="95">
        <f t="shared" si="97"/>
        <v>75317</v>
      </c>
      <c r="K52" s="95">
        <f t="shared" si="97"/>
        <v>83517</v>
      </c>
      <c r="L52" s="95">
        <f t="shared" si="97"/>
        <v>83517</v>
      </c>
      <c r="M52" s="95">
        <f t="shared" si="97"/>
        <v>75317</v>
      </c>
      <c r="N52" s="95">
        <f t="shared" si="97"/>
        <v>71217</v>
      </c>
      <c r="O52" s="95">
        <f t="shared" si="97"/>
        <v>71217</v>
      </c>
      <c r="P52" s="95">
        <f t="shared" si="97"/>
        <v>45223</v>
      </c>
      <c r="Q52" s="95">
        <f t="shared" si="97"/>
        <v>45223</v>
      </c>
      <c r="R52" s="95">
        <f t="shared" si="97"/>
        <v>36613</v>
      </c>
      <c r="S52" s="95">
        <f t="shared" si="97"/>
        <v>42763</v>
      </c>
      <c r="T52" s="95">
        <f t="shared" si="97"/>
        <v>42763</v>
      </c>
      <c r="U52" s="95">
        <f t="shared" si="97"/>
        <v>38663</v>
      </c>
      <c r="V52" s="95">
        <f t="shared" si="97"/>
        <v>38663</v>
      </c>
      <c r="W52" s="95">
        <f t="shared" si="97"/>
        <v>36613</v>
      </c>
      <c r="X52" s="95">
        <f t="shared" si="97"/>
        <v>36613</v>
      </c>
      <c r="Y52" s="95">
        <f t="shared" si="97"/>
        <v>34973</v>
      </c>
      <c r="Z52" s="95">
        <f t="shared" si="97"/>
        <v>34973</v>
      </c>
      <c r="AA52" s="95">
        <f t="shared" si="97"/>
        <v>34973</v>
      </c>
      <c r="AB52" s="95">
        <f t="shared" si="97"/>
        <v>34973</v>
      </c>
      <c r="AC52" s="95">
        <f t="shared" si="97"/>
        <v>34973</v>
      </c>
      <c r="AD52" s="95">
        <f t="shared" si="97"/>
        <v>34973</v>
      </c>
      <c r="AE52" s="95">
        <f t="shared" si="97"/>
        <v>34973</v>
      </c>
      <c r="AF52" s="95">
        <f t="shared" si="97"/>
        <v>36613</v>
      </c>
      <c r="AG52" s="95">
        <f t="shared" si="97"/>
        <v>38663</v>
      </c>
      <c r="AH52" s="95">
        <f t="shared" si="97"/>
        <v>38663</v>
      </c>
      <c r="AI52" s="95">
        <f t="shared" si="97"/>
        <v>42763</v>
      </c>
      <c r="AJ52" s="95">
        <f t="shared" si="97"/>
        <v>42763</v>
      </c>
      <c r="AK52" s="95">
        <f t="shared" si="97"/>
        <v>42763</v>
      </c>
      <c r="AL52" s="95">
        <f t="shared" si="97"/>
        <v>42763</v>
      </c>
      <c r="AM52" s="95">
        <f t="shared" si="97"/>
        <v>42763</v>
      </c>
      <c r="AN52" s="95">
        <f t="shared" si="97"/>
        <v>44813</v>
      </c>
      <c r="AO52" s="95">
        <f t="shared" si="97"/>
        <v>46863</v>
      </c>
      <c r="AP52" s="95">
        <f t="shared" si="97"/>
        <v>46863</v>
      </c>
      <c r="AQ52" s="95">
        <f t="shared" si="97"/>
        <v>53833</v>
      </c>
      <c r="AR52" s="95">
        <f t="shared" si="97"/>
        <v>53833</v>
      </c>
      <c r="AS52" s="95">
        <f t="shared" si="97"/>
        <v>53833</v>
      </c>
      <c r="AT52" s="95">
        <f t="shared" si="97"/>
        <v>51373</v>
      </c>
      <c r="AU52" s="95">
        <f t="shared" si="97"/>
        <v>46863</v>
      </c>
      <c r="AV52" s="95">
        <f t="shared" si="97"/>
        <v>48913</v>
      </c>
      <c r="AW52" s="95">
        <f t="shared" si="97"/>
        <v>48913</v>
      </c>
      <c r="AX52" s="95">
        <f t="shared" si="97"/>
        <v>48913</v>
      </c>
      <c r="AY52" s="95">
        <f t="shared" si="97"/>
        <v>41533</v>
      </c>
      <c r="AZ52" s="95">
        <f t="shared" si="97"/>
        <v>46863</v>
      </c>
      <c r="BA52" s="95">
        <f t="shared" si="97"/>
        <v>46863</v>
      </c>
      <c r="BB52" s="95">
        <f t="shared" si="97"/>
        <v>51373</v>
      </c>
      <c r="BC52" s="95">
        <f t="shared" si="97"/>
        <v>53833</v>
      </c>
      <c r="BD52" s="95">
        <f t="shared" si="97"/>
        <v>53833</v>
      </c>
      <c r="BE52" s="95">
        <f t="shared" ref="BE52:BF52" si="98">ROUNDUP(BE25*0.82,)</f>
        <v>53833</v>
      </c>
      <c r="BF52" s="95">
        <f t="shared" si="98"/>
        <v>59573</v>
      </c>
      <c r="BG52" s="95">
        <f t="shared" si="97"/>
        <v>59573</v>
      </c>
      <c r="BH52" s="95">
        <f t="shared" si="97"/>
        <v>62443</v>
      </c>
      <c r="BI52" s="95">
        <f t="shared" si="97"/>
        <v>62443</v>
      </c>
      <c r="BJ52" s="95">
        <f t="shared" si="97"/>
        <v>69003</v>
      </c>
      <c r="BK52" s="95">
        <f t="shared" si="97"/>
        <v>69003</v>
      </c>
      <c r="BL52" s="95">
        <f t="shared" si="97"/>
        <v>69003</v>
      </c>
      <c r="BM52" s="95">
        <f t="shared" si="97"/>
        <v>65723</v>
      </c>
      <c r="BN52" s="95">
        <f t="shared" si="97"/>
        <v>62443</v>
      </c>
      <c r="BO52" s="95">
        <f t="shared" si="97"/>
        <v>56703</v>
      </c>
      <c r="BP52" s="95">
        <f t="shared" si="97"/>
        <v>56703</v>
      </c>
      <c r="BQ52" s="95">
        <f t="shared" si="97"/>
        <v>53833</v>
      </c>
      <c r="BR52" s="95">
        <f t="shared" si="97"/>
        <v>46863</v>
      </c>
      <c r="BS52" s="95">
        <f t="shared" si="97"/>
        <v>46863</v>
      </c>
      <c r="BT52" s="95">
        <f t="shared" si="97"/>
        <v>44813</v>
      </c>
      <c r="BU52" s="95">
        <f t="shared" si="97"/>
        <v>41533</v>
      </c>
      <c r="BV52" s="95">
        <f t="shared" si="97"/>
        <v>41533</v>
      </c>
      <c r="BW52" s="95">
        <f t="shared" ref="BW52:CT52" si="99">ROUNDUP(BW25*0.82,)</f>
        <v>41533</v>
      </c>
      <c r="BX52" s="95">
        <f t="shared" si="99"/>
        <v>33333</v>
      </c>
      <c r="BY52" s="95">
        <f t="shared" si="99"/>
        <v>33333</v>
      </c>
      <c r="BZ52" s="95">
        <f t="shared" si="99"/>
        <v>33333</v>
      </c>
      <c r="CA52" s="95">
        <f t="shared" si="99"/>
        <v>33333</v>
      </c>
      <c r="CB52" s="95">
        <f t="shared" si="99"/>
        <v>33333</v>
      </c>
      <c r="CC52" s="95">
        <f t="shared" si="99"/>
        <v>33333</v>
      </c>
      <c r="CD52" s="95">
        <f t="shared" si="99"/>
        <v>33333</v>
      </c>
      <c r="CE52" s="95">
        <f t="shared" si="99"/>
        <v>33333</v>
      </c>
      <c r="CF52" s="95">
        <f t="shared" si="99"/>
        <v>33333</v>
      </c>
      <c r="CG52" s="95">
        <f t="shared" si="99"/>
        <v>33333</v>
      </c>
      <c r="CH52" s="95">
        <f t="shared" si="99"/>
        <v>33333</v>
      </c>
      <c r="CI52" s="95">
        <f t="shared" si="99"/>
        <v>33333</v>
      </c>
      <c r="CJ52" s="95">
        <f t="shared" si="99"/>
        <v>33333</v>
      </c>
      <c r="CK52" s="95">
        <f t="shared" si="99"/>
        <v>33333</v>
      </c>
      <c r="CL52" s="95">
        <f t="shared" si="99"/>
        <v>33333</v>
      </c>
      <c r="CM52" s="95">
        <f t="shared" si="99"/>
        <v>33333</v>
      </c>
      <c r="CN52" s="95">
        <f t="shared" si="99"/>
        <v>33333</v>
      </c>
      <c r="CO52" s="95">
        <f t="shared" si="99"/>
        <v>33333</v>
      </c>
      <c r="CP52" s="95">
        <f t="shared" si="99"/>
        <v>33333</v>
      </c>
      <c r="CQ52" s="95">
        <f t="shared" si="99"/>
        <v>33333</v>
      </c>
      <c r="CR52" s="95">
        <f t="shared" si="99"/>
        <v>33333</v>
      </c>
      <c r="CS52" s="95">
        <f t="shared" si="99"/>
        <v>33333</v>
      </c>
      <c r="CT52" s="95">
        <f t="shared" si="99"/>
        <v>33333</v>
      </c>
      <c r="CU52" s="95">
        <f t="shared" ref="CU52:DP52" si="100">ROUNDUP(CU25*0.82,)</f>
        <v>27142</v>
      </c>
      <c r="CV52" s="95">
        <f t="shared" si="100"/>
        <v>27142</v>
      </c>
      <c r="CW52" s="95">
        <f t="shared" si="100"/>
        <v>27716</v>
      </c>
      <c r="CX52" s="95">
        <f t="shared" si="100"/>
        <v>27716</v>
      </c>
      <c r="CY52" s="95">
        <f t="shared" si="100"/>
        <v>27142</v>
      </c>
      <c r="CZ52" s="95">
        <f t="shared" si="100"/>
        <v>27142</v>
      </c>
      <c r="DA52" s="95">
        <f t="shared" si="100"/>
        <v>27142</v>
      </c>
      <c r="DB52" s="95">
        <f t="shared" si="100"/>
        <v>27142</v>
      </c>
      <c r="DC52" s="95">
        <f t="shared" si="100"/>
        <v>27142</v>
      </c>
      <c r="DD52" s="95">
        <f t="shared" si="100"/>
        <v>27716</v>
      </c>
      <c r="DE52" s="95">
        <f t="shared" si="100"/>
        <v>27716</v>
      </c>
      <c r="DF52" s="95">
        <f t="shared" si="100"/>
        <v>27142</v>
      </c>
      <c r="DG52" s="95">
        <f t="shared" si="100"/>
        <v>27142</v>
      </c>
      <c r="DH52" s="95">
        <f t="shared" si="100"/>
        <v>27142</v>
      </c>
      <c r="DI52" s="95">
        <f t="shared" si="100"/>
        <v>25748</v>
      </c>
      <c r="DJ52" s="95">
        <f t="shared" si="100"/>
        <v>25748</v>
      </c>
      <c r="DK52" s="95">
        <f t="shared" si="100"/>
        <v>26158</v>
      </c>
      <c r="DL52" s="95">
        <f t="shared" si="100"/>
        <v>26158</v>
      </c>
      <c r="DM52" s="95">
        <f t="shared" si="100"/>
        <v>25748</v>
      </c>
      <c r="DN52" s="95">
        <f t="shared" si="100"/>
        <v>25748</v>
      </c>
      <c r="DO52" s="95">
        <f t="shared" si="100"/>
        <v>25748</v>
      </c>
      <c r="DP52" s="95">
        <f t="shared" si="100"/>
        <v>25748</v>
      </c>
      <c r="DQ52" s="95">
        <f t="shared" ref="DQ52:DX52" si="101">ROUNDUP(DQ25*0.82,)</f>
        <v>25748</v>
      </c>
      <c r="DR52" s="95">
        <f t="shared" si="101"/>
        <v>26158</v>
      </c>
      <c r="DS52" s="95">
        <f t="shared" si="101"/>
        <v>26158</v>
      </c>
      <c r="DT52" s="95">
        <f t="shared" si="101"/>
        <v>25748</v>
      </c>
      <c r="DU52" s="95">
        <f t="shared" si="101"/>
        <v>25748</v>
      </c>
      <c r="DV52" s="95">
        <f t="shared" si="101"/>
        <v>25748</v>
      </c>
      <c r="DW52" s="95">
        <f t="shared" si="101"/>
        <v>25748</v>
      </c>
      <c r="DX52" s="95">
        <f t="shared" si="101"/>
        <v>27142</v>
      </c>
    </row>
    <row r="53" spans="1:128" s="130" customFormat="1" ht="11.1" customHeight="1">
      <c r="A53" s="94">
        <v>2</v>
      </c>
      <c r="B53" s="95">
        <f t="shared" ref="B53:H53" si="102">ROUNDUP(B26*0.82,)</f>
        <v>28700</v>
      </c>
      <c r="C53" s="95">
        <f t="shared" si="102"/>
        <v>28700</v>
      </c>
      <c r="D53" s="95">
        <f t="shared" si="102"/>
        <v>30012</v>
      </c>
      <c r="E53" s="95">
        <f t="shared" si="102"/>
        <v>45674</v>
      </c>
      <c r="F53" s="95">
        <f t="shared" si="102"/>
        <v>73554</v>
      </c>
      <c r="G53" s="95">
        <f t="shared" si="102"/>
        <v>73554</v>
      </c>
      <c r="H53" s="95">
        <f t="shared" si="102"/>
        <v>73554</v>
      </c>
      <c r="I53" s="95">
        <f t="shared" ref="I53:BV53" si="103">ROUNDUP(I26*0.82,)</f>
        <v>77654</v>
      </c>
      <c r="J53" s="95">
        <f t="shared" si="103"/>
        <v>77654</v>
      </c>
      <c r="K53" s="95">
        <f t="shared" si="103"/>
        <v>85854</v>
      </c>
      <c r="L53" s="95">
        <f t="shared" si="103"/>
        <v>85854</v>
      </c>
      <c r="M53" s="95">
        <f t="shared" si="103"/>
        <v>77654</v>
      </c>
      <c r="N53" s="95">
        <f t="shared" si="103"/>
        <v>73554</v>
      </c>
      <c r="O53" s="95">
        <f t="shared" si="103"/>
        <v>73554</v>
      </c>
      <c r="P53" s="95">
        <f t="shared" si="103"/>
        <v>47396</v>
      </c>
      <c r="Q53" s="95">
        <f t="shared" si="103"/>
        <v>47396</v>
      </c>
      <c r="R53" s="95">
        <f t="shared" si="103"/>
        <v>38786</v>
      </c>
      <c r="S53" s="95">
        <f t="shared" si="103"/>
        <v>44936</v>
      </c>
      <c r="T53" s="95">
        <f t="shared" si="103"/>
        <v>44936</v>
      </c>
      <c r="U53" s="95">
        <f t="shared" si="103"/>
        <v>40836</v>
      </c>
      <c r="V53" s="95">
        <f t="shared" si="103"/>
        <v>40836</v>
      </c>
      <c r="W53" s="95">
        <f t="shared" si="103"/>
        <v>38786</v>
      </c>
      <c r="X53" s="95">
        <f t="shared" si="103"/>
        <v>38786</v>
      </c>
      <c r="Y53" s="95">
        <f t="shared" si="103"/>
        <v>37146</v>
      </c>
      <c r="Z53" s="95">
        <f t="shared" si="103"/>
        <v>37146</v>
      </c>
      <c r="AA53" s="95">
        <f t="shared" si="103"/>
        <v>37146</v>
      </c>
      <c r="AB53" s="95">
        <f t="shared" si="103"/>
        <v>37146</v>
      </c>
      <c r="AC53" s="95">
        <f t="shared" si="103"/>
        <v>37146</v>
      </c>
      <c r="AD53" s="95">
        <f t="shared" si="103"/>
        <v>37146</v>
      </c>
      <c r="AE53" s="95">
        <f t="shared" si="103"/>
        <v>37146</v>
      </c>
      <c r="AF53" s="95">
        <f t="shared" si="103"/>
        <v>38786</v>
      </c>
      <c r="AG53" s="95">
        <f t="shared" si="103"/>
        <v>40836</v>
      </c>
      <c r="AH53" s="95">
        <f t="shared" si="103"/>
        <v>40836</v>
      </c>
      <c r="AI53" s="95">
        <f t="shared" si="103"/>
        <v>44936</v>
      </c>
      <c r="AJ53" s="95">
        <f t="shared" si="103"/>
        <v>44936</v>
      </c>
      <c r="AK53" s="95">
        <f t="shared" si="103"/>
        <v>44936</v>
      </c>
      <c r="AL53" s="95">
        <f t="shared" si="103"/>
        <v>44936</v>
      </c>
      <c r="AM53" s="95">
        <f t="shared" si="103"/>
        <v>44936</v>
      </c>
      <c r="AN53" s="95">
        <f t="shared" si="103"/>
        <v>46986</v>
      </c>
      <c r="AO53" s="95">
        <f t="shared" si="103"/>
        <v>49036</v>
      </c>
      <c r="AP53" s="95">
        <f t="shared" si="103"/>
        <v>49036</v>
      </c>
      <c r="AQ53" s="95">
        <f t="shared" si="103"/>
        <v>56006</v>
      </c>
      <c r="AR53" s="95">
        <f t="shared" si="103"/>
        <v>56006</v>
      </c>
      <c r="AS53" s="95">
        <f t="shared" si="103"/>
        <v>56006</v>
      </c>
      <c r="AT53" s="95">
        <f t="shared" si="103"/>
        <v>53546</v>
      </c>
      <c r="AU53" s="95">
        <f t="shared" si="103"/>
        <v>49036</v>
      </c>
      <c r="AV53" s="95">
        <f t="shared" si="103"/>
        <v>51086</v>
      </c>
      <c r="AW53" s="95">
        <f t="shared" si="103"/>
        <v>51086</v>
      </c>
      <c r="AX53" s="95">
        <f t="shared" si="103"/>
        <v>51086</v>
      </c>
      <c r="AY53" s="95">
        <f t="shared" si="103"/>
        <v>43706</v>
      </c>
      <c r="AZ53" s="95">
        <f t="shared" si="103"/>
        <v>49036</v>
      </c>
      <c r="BA53" s="95">
        <f t="shared" si="103"/>
        <v>49036</v>
      </c>
      <c r="BB53" s="95">
        <f t="shared" si="103"/>
        <v>53546</v>
      </c>
      <c r="BC53" s="95">
        <f t="shared" si="103"/>
        <v>56006</v>
      </c>
      <c r="BD53" s="95">
        <f t="shared" si="103"/>
        <v>56006</v>
      </c>
      <c r="BE53" s="95">
        <f t="shared" ref="BE53:BF53" si="104">ROUNDUP(BE26*0.82,)</f>
        <v>56006</v>
      </c>
      <c r="BF53" s="95">
        <f t="shared" si="104"/>
        <v>61746</v>
      </c>
      <c r="BG53" s="95">
        <f t="shared" si="103"/>
        <v>61746</v>
      </c>
      <c r="BH53" s="95">
        <f t="shared" si="103"/>
        <v>64616</v>
      </c>
      <c r="BI53" s="95">
        <f t="shared" si="103"/>
        <v>64616</v>
      </c>
      <c r="BJ53" s="95">
        <f t="shared" si="103"/>
        <v>71176</v>
      </c>
      <c r="BK53" s="95">
        <f t="shared" si="103"/>
        <v>71176</v>
      </c>
      <c r="BL53" s="95">
        <f t="shared" si="103"/>
        <v>71176</v>
      </c>
      <c r="BM53" s="95">
        <f t="shared" si="103"/>
        <v>67896</v>
      </c>
      <c r="BN53" s="95">
        <f t="shared" si="103"/>
        <v>64616</v>
      </c>
      <c r="BO53" s="95">
        <f t="shared" si="103"/>
        <v>58876</v>
      </c>
      <c r="BP53" s="95">
        <f t="shared" si="103"/>
        <v>58876</v>
      </c>
      <c r="BQ53" s="95">
        <f t="shared" si="103"/>
        <v>56006</v>
      </c>
      <c r="BR53" s="95">
        <f t="shared" si="103"/>
        <v>49036</v>
      </c>
      <c r="BS53" s="95">
        <f t="shared" si="103"/>
        <v>49036</v>
      </c>
      <c r="BT53" s="95">
        <f t="shared" si="103"/>
        <v>46986</v>
      </c>
      <c r="BU53" s="95">
        <f t="shared" si="103"/>
        <v>43706</v>
      </c>
      <c r="BV53" s="95">
        <f t="shared" si="103"/>
        <v>43706</v>
      </c>
      <c r="BW53" s="95">
        <f t="shared" ref="BW53:CT53" si="105">ROUNDUP(BW26*0.82,)</f>
        <v>43706</v>
      </c>
      <c r="BX53" s="95">
        <f t="shared" si="105"/>
        <v>35506</v>
      </c>
      <c r="BY53" s="95">
        <f t="shared" si="105"/>
        <v>35506</v>
      </c>
      <c r="BZ53" s="95">
        <f t="shared" si="105"/>
        <v>35506</v>
      </c>
      <c r="CA53" s="95">
        <f t="shared" si="105"/>
        <v>35506</v>
      </c>
      <c r="CB53" s="95">
        <f t="shared" si="105"/>
        <v>35506</v>
      </c>
      <c r="CC53" s="95">
        <f t="shared" si="105"/>
        <v>35506</v>
      </c>
      <c r="CD53" s="95">
        <f t="shared" si="105"/>
        <v>35506</v>
      </c>
      <c r="CE53" s="95">
        <f t="shared" si="105"/>
        <v>35506</v>
      </c>
      <c r="CF53" s="95">
        <f t="shared" si="105"/>
        <v>35506</v>
      </c>
      <c r="CG53" s="95">
        <f t="shared" si="105"/>
        <v>35506</v>
      </c>
      <c r="CH53" s="95">
        <f t="shared" si="105"/>
        <v>35506</v>
      </c>
      <c r="CI53" s="95">
        <f t="shared" si="105"/>
        <v>35506</v>
      </c>
      <c r="CJ53" s="95">
        <f t="shared" si="105"/>
        <v>35506</v>
      </c>
      <c r="CK53" s="95">
        <f t="shared" si="105"/>
        <v>35506</v>
      </c>
      <c r="CL53" s="95">
        <f t="shared" si="105"/>
        <v>35506</v>
      </c>
      <c r="CM53" s="95">
        <f t="shared" si="105"/>
        <v>35506</v>
      </c>
      <c r="CN53" s="95">
        <f t="shared" si="105"/>
        <v>35506</v>
      </c>
      <c r="CO53" s="95">
        <f t="shared" si="105"/>
        <v>35506</v>
      </c>
      <c r="CP53" s="95">
        <f t="shared" si="105"/>
        <v>35506</v>
      </c>
      <c r="CQ53" s="95">
        <f t="shared" si="105"/>
        <v>35506</v>
      </c>
      <c r="CR53" s="95">
        <f t="shared" si="105"/>
        <v>35506</v>
      </c>
      <c r="CS53" s="95">
        <f t="shared" si="105"/>
        <v>35506</v>
      </c>
      <c r="CT53" s="95">
        <f t="shared" si="105"/>
        <v>35506</v>
      </c>
      <c r="CU53" s="95">
        <f t="shared" ref="CU53:DP53" si="106">ROUNDUP(CU26*0.82,)</f>
        <v>28946</v>
      </c>
      <c r="CV53" s="95">
        <f t="shared" si="106"/>
        <v>28946</v>
      </c>
      <c r="CW53" s="95">
        <f t="shared" si="106"/>
        <v>29520</v>
      </c>
      <c r="CX53" s="95">
        <f t="shared" si="106"/>
        <v>29520</v>
      </c>
      <c r="CY53" s="95">
        <f t="shared" si="106"/>
        <v>28946</v>
      </c>
      <c r="CZ53" s="95">
        <f t="shared" si="106"/>
        <v>28946</v>
      </c>
      <c r="DA53" s="95">
        <f t="shared" si="106"/>
        <v>28946</v>
      </c>
      <c r="DB53" s="95">
        <f t="shared" si="106"/>
        <v>28946</v>
      </c>
      <c r="DC53" s="95">
        <f t="shared" si="106"/>
        <v>28946</v>
      </c>
      <c r="DD53" s="95">
        <f t="shared" si="106"/>
        <v>29520</v>
      </c>
      <c r="DE53" s="95">
        <f t="shared" si="106"/>
        <v>29520</v>
      </c>
      <c r="DF53" s="95">
        <f t="shared" si="106"/>
        <v>28946</v>
      </c>
      <c r="DG53" s="95">
        <f t="shared" si="106"/>
        <v>28946</v>
      </c>
      <c r="DH53" s="95">
        <f t="shared" si="106"/>
        <v>28946</v>
      </c>
      <c r="DI53" s="95">
        <f t="shared" si="106"/>
        <v>27552</v>
      </c>
      <c r="DJ53" s="95">
        <f t="shared" si="106"/>
        <v>27552</v>
      </c>
      <c r="DK53" s="95">
        <f t="shared" si="106"/>
        <v>27962</v>
      </c>
      <c r="DL53" s="95">
        <f t="shared" si="106"/>
        <v>27962</v>
      </c>
      <c r="DM53" s="95">
        <f t="shared" si="106"/>
        <v>27552</v>
      </c>
      <c r="DN53" s="95">
        <f t="shared" si="106"/>
        <v>27552</v>
      </c>
      <c r="DO53" s="95">
        <f t="shared" si="106"/>
        <v>27552</v>
      </c>
      <c r="DP53" s="95">
        <f t="shared" si="106"/>
        <v>27552</v>
      </c>
      <c r="DQ53" s="95">
        <f t="shared" ref="DQ53:DX53" si="107">ROUNDUP(DQ26*0.82,)</f>
        <v>27552</v>
      </c>
      <c r="DR53" s="95">
        <f t="shared" si="107"/>
        <v>27962</v>
      </c>
      <c r="DS53" s="95">
        <f t="shared" si="107"/>
        <v>27962</v>
      </c>
      <c r="DT53" s="95">
        <f t="shared" si="107"/>
        <v>27552</v>
      </c>
      <c r="DU53" s="95">
        <f t="shared" si="107"/>
        <v>27552</v>
      </c>
      <c r="DV53" s="95">
        <f t="shared" si="107"/>
        <v>27552</v>
      </c>
      <c r="DW53" s="95">
        <f t="shared" si="107"/>
        <v>27552</v>
      </c>
      <c r="DX53" s="95">
        <f t="shared" si="107"/>
        <v>28946</v>
      </c>
    </row>
    <row r="54" spans="1:128" s="130" customFormat="1" ht="11.1" customHeight="1">
      <c r="A54" s="95" t="s">
        <v>11</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c r="BO54" s="95"/>
      <c r="BP54" s="95"/>
      <c r="BQ54" s="95"/>
      <c r="BR54" s="95"/>
      <c r="BS54" s="95"/>
      <c r="BT54" s="95"/>
      <c r="BU54" s="95"/>
      <c r="BV54" s="95"/>
      <c r="BW54" s="95"/>
      <c r="BX54" s="95"/>
      <c r="BY54" s="95"/>
      <c r="BZ54" s="95"/>
      <c r="CA54" s="95"/>
      <c r="CB54" s="95"/>
      <c r="CC54" s="95"/>
      <c r="CD54" s="95"/>
      <c r="CE54" s="95"/>
      <c r="CF54" s="95"/>
      <c r="CG54" s="95"/>
      <c r="CH54" s="95"/>
      <c r="CI54" s="95"/>
      <c r="CJ54" s="95"/>
      <c r="CK54" s="95"/>
      <c r="CL54" s="95"/>
      <c r="CM54" s="95"/>
      <c r="CN54" s="95"/>
      <c r="CO54" s="95"/>
      <c r="CP54" s="95"/>
      <c r="CQ54" s="95"/>
      <c r="CR54" s="95"/>
      <c r="CS54" s="95"/>
      <c r="CT54" s="95"/>
      <c r="CU54" s="95"/>
      <c r="CV54" s="95"/>
      <c r="CW54" s="95"/>
      <c r="CX54" s="95"/>
      <c r="CY54" s="95"/>
      <c r="CZ54" s="95"/>
      <c r="DA54" s="95"/>
      <c r="DB54" s="95"/>
      <c r="DC54" s="95"/>
      <c r="DD54" s="95"/>
      <c r="DE54" s="95"/>
      <c r="DF54" s="95"/>
      <c r="DG54" s="95"/>
      <c r="DH54" s="95"/>
      <c r="DI54" s="95"/>
      <c r="DJ54" s="95"/>
      <c r="DK54" s="95"/>
      <c r="DL54" s="95"/>
      <c r="DM54" s="95"/>
      <c r="DN54" s="95"/>
      <c r="DO54" s="95"/>
      <c r="DP54" s="95"/>
      <c r="DQ54" s="95"/>
      <c r="DR54" s="95"/>
      <c r="DS54" s="95"/>
      <c r="DT54" s="95"/>
      <c r="DU54" s="95"/>
      <c r="DV54" s="95"/>
      <c r="DW54" s="95"/>
      <c r="DX54" s="95"/>
    </row>
    <row r="55" spans="1:128" s="130" customFormat="1" ht="11.1" customHeight="1">
      <c r="A55" s="94" t="s">
        <v>12</v>
      </c>
      <c r="B55" s="95">
        <f t="shared" ref="B55:H55" si="108">ROUNDUP(B28*0.82,)</f>
        <v>90200</v>
      </c>
      <c r="C55" s="95">
        <f t="shared" si="108"/>
        <v>90200</v>
      </c>
      <c r="D55" s="95">
        <f t="shared" si="108"/>
        <v>90200</v>
      </c>
      <c r="E55" s="95">
        <f t="shared" si="108"/>
        <v>180400</v>
      </c>
      <c r="F55" s="95">
        <f t="shared" si="108"/>
        <v>180400</v>
      </c>
      <c r="G55" s="95">
        <f t="shared" si="108"/>
        <v>180400</v>
      </c>
      <c r="H55" s="95">
        <f t="shared" si="108"/>
        <v>180400</v>
      </c>
      <c r="I55" s="95">
        <f t="shared" ref="I55:BV55" si="109">ROUNDUP(I28*0.82,)</f>
        <v>180400</v>
      </c>
      <c r="J55" s="95">
        <f t="shared" si="109"/>
        <v>180400</v>
      </c>
      <c r="K55" s="95">
        <f t="shared" si="109"/>
        <v>180400</v>
      </c>
      <c r="L55" s="95">
        <f t="shared" si="109"/>
        <v>180400</v>
      </c>
      <c r="M55" s="95">
        <f t="shared" si="109"/>
        <v>180400</v>
      </c>
      <c r="N55" s="95">
        <f t="shared" si="109"/>
        <v>180400</v>
      </c>
      <c r="O55" s="95">
        <f t="shared" si="109"/>
        <v>180400</v>
      </c>
      <c r="P55" s="95">
        <f t="shared" si="109"/>
        <v>180400</v>
      </c>
      <c r="Q55" s="95">
        <f t="shared" si="109"/>
        <v>180400</v>
      </c>
      <c r="R55" s="95">
        <f t="shared" si="109"/>
        <v>131200</v>
      </c>
      <c r="S55" s="95">
        <f t="shared" si="109"/>
        <v>131200</v>
      </c>
      <c r="T55" s="95">
        <f t="shared" si="109"/>
        <v>131200</v>
      </c>
      <c r="U55" s="95">
        <f t="shared" si="109"/>
        <v>131200</v>
      </c>
      <c r="V55" s="95">
        <f t="shared" si="109"/>
        <v>131200</v>
      </c>
      <c r="W55" s="95">
        <f t="shared" si="109"/>
        <v>131200</v>
      </c>
      <c r="X55" s="95">
        <f t="shared" si="109"/>
        <v>131200</v>
      </c>
      <c r="Y55" s="95">
        <f t="shared" si="109"/>
        <v>131200</v>
      </c>
      <c r="Z55" s="95">
        <f t="shared" si="109"/>
        <v>131200</v>
      </c>
      <c r="AA55" s="95">
        <f t="shared" si="109"/>
        <v>131200</v>
      </c>
      <c r="AB55" s="95">
        <f t="shared" si="109"/>
        <v>131200</v>
      </c>
      <c r="AC55" s="95">
        <f t="shared" si="109"/>
        <v>131200</v>
      </c>
      <c r="AD55" s="95">
        <f t="shared" si="109"/>
        <v>131200</v>
      </c>
      <c r="AE55" s="95">
        <f t="shared" si="109"/>
        <v>131200</v>
      </c>
      <c r="AF55" s="95">
        <f t="shared" si="109"/>
        <v>131200</v>
      </c>
      <c r="AG55" s="95">
        <f t="shared" si="109"/>
        <v>131200</v>
      </c>
      <c r="AH55" s="95">
        <f t="shared" si="109"/>
        <v>131200</v>
      </c>
      <c r="AI55" s="95">
        <f t="shared" si="109"/>
        <v>131200</v>
      </c>
      <c r="AJ55" s="95">
        <f t="shared" si="109"/>
        <v>131200</v>
      </c>
      <c r="AK55" s="95">
        <f t="shared" si="109"/>
        <v>131200</v>
      </c>
      <c r="AL55" s="95">
        <f t="shared" si="109"/>
        <v>131200</v>
      </c>
      <c r="AM55" s="95">
        <f t="shared" si="109"/>
        <v>131201</v>
      </c>
      <c r="AN55" s="95">
        <f t="shared" si="109"/>
        <v>131200</v>
      </c>
      <c r="AO55" s="95">
        <f t="shared" si="109"/>
        <v>131200</v>
      </c>
      <c r="AP55" s="95">
        <f t="shared" si="109"/>
        <v>131200</v>
      </c>
      <c r="AQ55" s="95">
        <f t="shared" si="109"/>
        <v>131200</v>
      </c>
      <c r="AR55" s="95">
        <f t="shared" si="109"/>
        <v>131200</v>
      </c>
      <c r="AS55" s="95">
        <f t="shared" si="109"/>
        <v>131201</v>
      </c>
      <c r="AT55" s="95">
        <f t="shared" si="109"/>
        <v>131202</v>
      </c>
      <c r="AU55" s="95">
        <f t="shared" si="109"/>
        <v>131200</v>
      </c>
      <c r="AV55" s="95">
        <f t="shared" si="109"/>
        <v>131200</v>
      </c>
      <c r="AW55" s="95">
        <f t="shared" si="109"/>
        <v>131200</v>
      </c>
      <c r="AX55" s="95">
        <f t="shared" si="109"/>
        <v>131200</v>
      </c>
      <c r="AY55" s="95">
        <f t="shared" si="109"/>
        <v>131200</v>
      </c>
      <c r="AZ55" s="95">
        <f t="shared" si="109"/>
        <v>131200</v>
      </c>
      <c r="BA55" s="95">
        <f t="shared" si="109"/>
        <v>131200</v>
      </c>
      <c r="BB55" s="95">
        <f t="shared" si="109"/>
        <v>131200</v>
      </c>
      <c r="BC55" s="95">
        <f t="shared" si="109"/>
        <v>131200</v>
      </c>
      <c r="BD55" s="95">
        <f t="shared" si="109"/>
        <v>131200</v>
      </c>
      <c r="BE55" s="95">
        <v>131200</v>
      </c>
      <c r="BF55" s="95">
        <v>131200</v>
      </c>
      <c r="BG55" s="95">
        <f t="shared" si="109"/>
        <v>131200</v>
      </c>
      <c r="BH55" s="95">
        <f t="shared" si="109"/>
        <v>131200</v>
      </c>
      <c r="BI55" s="95">
        <f t="shared" si="109"/>
        <v>131200</v>
      </c>
      <c r="BJ55" s="95">
        <f t="shared" si="109"/>
        <v>131200</v>
      </c>
      <c r="BK55" s="95">
        <f t="shared" si="109"/>
        <v>131200</v>
      </c>
      <c r="BL55" s="95">
        <f t="shared" si="109"/>
        <v>131200</v>
      </c>
      <c r="BM55" s="95">
        <f t="shared" si="109"/>
        <v>131200</v>
      </c>
      <c r="BN55" s="95">
        <f t="shared" si="109"/>
        <v>131200</v>
      </c>
      <c r="BO55" s="95">
        <f t="shared" si="109"/>
        <v>131200</v>
      </c>
      <c r="BP55" s="95">
        <f t="shared" si="109"/>
        <v>131200</v>
      </c>
      <c r="BQ55" s="95">
        <f t="shared" si="109"/>
        <v>131200</v>
      </c>
      <c r="BR55" s="95">
        <f t="shared" si="109"/>
        <v>131200</v>
      </c>
      <c r="BS55" s="95">
        <f t="shared" si="109"/>
        <v>131200</v>
      </c>
      <c r="BT55" s="95">
        <f t="shared" si="109"/>
        <v>131200</v>
      </c>
      <c r="BU55" s="95">
        <f t="shared" si="109"/>
        <v>131200</v>
      </c>
      <c r="BV55" s="95">
        <f t="shared" si="109"/>
        <v>131200</v>
      </c>
      <c r="BW55" s="95">
        <f t="shared" ref="BW55:CT55" si="110">ROUNDUP(BW28*0.82,)</f>
        <v>131200</v>
      </c>
      <c r="BX55" s="95">
        <f t="shared" si="110"/>
        <v>131200</v>
      </c>
      <c r="BY55" s="95">
        <f t="shared" si="110"/>
        <v>131200</v>
      </c>
      <c r="BZ55" s="95">
        <f t="shared" si="110"/>
        <v>131200</v>
      </c>
      <c r="CA55" s="95">
        <f t="shared" si="110"/>
        <v>131200</v>
      </c>
      <c r="CB55" s="95">
        <f t="shared" si="110"/>
        <v>131200</v>
      </c>
      <c r="CC55" s="95">
        <f t="shared" si="110"/>
        <v>131200</v>
      </c>
      <c r="CD55" s="95">
        <f t="shared" si="110"/>
        <v>131200</v>
      </c>
      <c r="CE55" s="95">
        <f t="shared" si="110"/>
        <v>131200</v>
      </c>
      <c r="CF55" s="95">
        <f t="shared" si="110"/>
        <v>131200</v>
      </c>
      <c r="CG55" s="95">
        <f t="shared" si="110"/>
        <v>131200</v>
      </c>
      <c r="CH55" s="95">
        <f t="shared" si="110"/>
        <v>131200</v>
      </c>
      <c r="CI55" s="95">
        <f t="shared" si="110"/>
        <v>131200</v>
      </c>
      <c r="CJ55" s="95">
        <f t="shared" si="110"/>
        <v>131200</v>
      </c>
      <c r="CK55" s="95">
        <f t="shared" si="110"/>
        <v>131200</v>
      </c>
      <c r="CL55" s="95">
        <f t="shared" si="110"/>
        <v>131200</v>
      </c>
      <c r="CM55" s="95">
        <f t="shared" si="110"/>
        <v>131200</v>
      </c>
      <c r="CN55" s="95">
        <f t="shared" si="110"/>
        <v>131200</v>
      </c>
      <c r="CO55" s="95">
        <f t="shared" si="110"/>
        <v>131200</v>
      </c>
      <c r="CP55" s="95">
        <f t="shared" si="110"/>
        <v>131200</v>
      </c>
      <c r="CQ55" s="95">
        <f t="shared" si="110"/>
        <v>131200</v>
      </c>
      <c r="CR55" s="95">
        <f t="shared" si="110"/>
        <v>131200</v>
      </c>
      <c r="CS55" s="95">
        <f t="shared" si="110"/>
        <v>131200</v>
      </c>
      <c r="CT55" s="95">
        <f t="shared" si="110"/>
        <v>131200</v>
      </c>
      <c r="CU55" s="95">
        <f t="shared" ref="CU55:DP55" si="111">ROUNDUP(CU28*0.82,)</f>
        <v>93562</v>
      </c>
      <c r="CV55" s="95">
        <f t="shared" si="111"/>
        <v>93562</v>
      </c>
      <c r="CW55" s="95">
        <f t="shared" si="111"/>
        <v>94136</v>
      </c>
      <c r="CX55" s="95">
        <f t="shared" si="111"/>
        <v>94136</v>
      </c>
      <c r="CY55" s="95">
        <f t="shared" si="111"/>
        <v>93562</v>
      </c>
      <c r="CZ55" s="95">
        <f t="shared" si="111"/>
        <v>93562</v>
      </c>
      <c r="DA55" s="95">
        <f t="shared" si="111"/>
        <v>93562</v>
      </c>
      <c r="DB55" s="95">
        <f t="shared" si="111"/>
        <v>93562</v>
      </c>
      <c r="DC55" s="95">
        <f t="shared" si="111"/>
        <v>93562</v>
      </c>
      <c r="DD55" s="95">
        <f t="shared" si="111"/>
        <v>94136</v>
      </c>
      <c r="DE55" s="95">
        <f t="shared" si="111"/>
        <v>94136</v>
      </c>
      <c r="DF55" s="95">
        <f t="shared" si="111"/>
        <v>93562</v>
      </c>
      <c r="DG55" s="95">
        <f t="shared" si="111"/>
        <v>93562</v>
      </c>
      <c r="DH55" s="95">
        <f t="shared" si="111"/>
        <v>93562</v>
      </c>
      <c r="DI55" s="95">
        <f t="shared" si="111"/>
        <v>92168</v>
      </c>
      <c r="DJ55" s="95">
        <f t="shared" si="111"/>
        <v>92168</v>
      </c>
      <c r="DK55" s="95">
        <f t="shared" si="111"/>
        <v>92578</v>
      </c>
      <c r="DL55" s="95">
        <f t="shared" si="111"/>
        <v>92578</v>
      </c>
      <c r="DM55" s="95">
        <f t="shared" si="111"/>
        <v>92168</v>
      </c>
      <c r="DN55" s="95">
        <f t="shared" si="111"/>
        <v>92168</v>
      </c>
      <c r="DO55" s="95">
        <f t="shared" si="111"/>
        <v>92168</v>
      </c>
      <c r="DP55" s="95">
        <f t="shared" si="111"/>
        <v>92168</v>
      </c>
      <c r="DQ55" s="95">
        <f t="shared" ref="DQ55:DX55" si="112">ROUNDUP(DQ28*0.82,)</f>
        <v>92168</v>
      </c>
      <c r="DR55" s="95">
        <f t="shared" si="112"/>
        <v>92578</v>
      </c>
      <c r="DS55" s="95">
        <f t="shared" si="112"/>
        <v>92578</v>
      </c>
      <c r="DT55" s="95">
        <f t="shared" si="112"/>
        <v>92168</v>
      </c>
      <c r="DU55" s="95">
        <f t="shared" si="112"/>
        <v>92168</v>
      </c>
      <c r="DV55" s="95">
        <f t="shared" si="112"/>
        <v>92168</v>
      </c>
      <c r="DW55" s="95">
        <f t="shared" si="112"/>
        <v>92168</v>
      </c>
      <c r="DX55" s="95">
        <f t="shared" si="112"/>
        <v>93562</v>
      </c>
    </row>
    <row r="56" spans="1:128" ht="22.5">
      <c r="A56" s="132" t="s">
        <v>13</v>
      </c>
    </row>
    <row r="57" spans="1:128" hidden="1">
      <c r="A57" s="112" t="s">
        <v>62</v>
      </c>
    </row>
    <row r="58" spans="1:128" hidden="1">
      <c r="A58" s="133" t="s">
        <v>63</v>
      </c>
    </row>
    <row r="59" spans="1:128" ht="21.75" hidden="1">
      <c r="A59" s="113" t="s">
        <v>64</v>
      </c>
    </row>
    <row r="60" spans="1:128" ht="21.75" hidden="1">
      <c r="A60" s="114" t="s">
        <v>65</v>
      </c>
    </row>
    <row r="61" spans="1:128" hidden="1">
      <c r="A61" s="113" t="s">
        <v>66</v>
      </c>
    </row>
    <row r="62" spans="1:128" hidden="1">
      <c r="A62" s="134" t="s">
        <v>67</v>
      </c>
    </row>
    <row r="63" spans="1:128">
      <c r="A63" s="135" t="s">
        <v>14</v>
      </c>
    </row>
    <row r="64" spans="1:128">
      <c r="A64" s="136" t="s">
        <v>15</v>
      </c>
    </row>
    <row r="65" spans="1:1">
      <c r="A65" s="136" t="s">
        <v>16</v>
      </c>
    </row>
    <row r="66" spans="1:1" ht="22.5">
      <c r="A66" s="137" t="s">
        <v>17</v>
      </c>
    </row>
    <row r="67" spans="1:1">
      <c r="A67" s="116" t="s">
        <v>18</v>
      </c>
    </row>
    <row r="69" spans="1:1" hidden="1">
      <c r="A69" s="138" t="s">
        <v>19</v>
      </c>
    </row>
    <row r="70" spans="1:1" ht="67.5" hidden="1">
      <c r="A70" s="139" t="s">
        <v>71</v>
      </c>
    </row>
    <row r="71" spans="1:1" hidden="1"/>
    <row r="72" spans="1:1" hidden="1">
      <c r="A72" s="140" t="s">
        <v>32</v>
      </c>
    </row>
    <row r="73" spans="1:1" hidden="1">
      <c r="A73" s="141" t="s">
        <v>72</v>
      </c>
    </row>
    <row r="74" spans="1:1" hidden="1">
      <c r="A74" s="142" t="s">
        <v>73</v>
      </c>
    </row>
    <row r="75" spans="1:1" ht="21.75" customHeight="1">
      <c r="A75" s="138" t="s">
        <v>19</v>
      </c>
    </row>
    <row r="76" spans="1:1" ht="159" customHeight="1">
      <c r="A76" s="143" t="s">
        <v>74</v>
      </c>
    </row>
  </sheetData>
  <pageMargins left="0.25" right="0.25" top="0.75" bottom="0.75" header="0.3" footer="0.3"/>
  <pageSetup scale="51" fitToHeight="0"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P69"/>
  <sheetViews>
    <sheetView topLeftCell="A24" workbookViewId="0">
      <pane xSplit="1" topLeftCell="B1" activePane="topRight" state="frozen"/>
      <selection pane="topRight" activeCell="A50" sqref="A50"/>
    </sheetView>
  </sheetViews>
  <sheetFormatPr defaultColWidth="9" defaultRowHeight="12"/>
  <cols>
    <col min="1" max="1" width="84.140625" style="166" customWidth="1"/>
    <col min="2" max="6" width="9" style="166" customWidth="1"/>
    <col min="7" max="10" width="9" style="166" hidden="1" customWidth="1"/>
    <col min="11" max="16384" width="9" style="166"/>
  </cols>
  <sheetData>
    <row r="1" spans="1:42">
      <c r="A1" s="2" t="s">
        <v>75</v>
      </c>
    </row>
    <row r="2" spans="1:42">
      <c r="A2" s="164" t="s">
        <v>1</v>
      </c>
    </row>
    <row r="3" spans="1:42">
      <c r="A3" s="2"/>
    </row>
    <row r="4" spans="1:42" ht="26.1" customHeight="1">
      <c r="A4" s="36" t="s">
        <v>2</v>
      </c>
      <c r="B4" s="28" t="e">
        <f>'C завтраками| Bed and breakfast'!#REF!</f>
        <v>#REF!</v>
      </c>
      <c r="C4" s="28" t="e">
        <f>'C завтраками| Bed and breakfast'!#REF!</f>
        <v>#REF!</v>
      </c>
      <c r="D4" s="28" t="e">
        <f>'C завтраками| Bed and breakfast'!#REF!</f>
        <v>#REF!</v>
      </c>
      <c r="E4" s="28" t="e">
        <f>'C завтраками| Bed and breakfast'!#REF!</f>
        <v>#REF!</v>
      </c>
      <c r="F4" s="28" t="e">
        <f>'C завтраками| Bed and breakfast'!#REF!</f>
        <v>#REF!</v>
      </c>
      <c r="G4" s="28" t="e">
        <f>'C завтраками| Bed and breakfast'!#REF!</f>
        <v>#REF!</v>
      </c>
      <c r="H4" s="28" t="e">
        <f>'C завтраками| Bed and breakfast'!#REF!</f>
        <v>#REF!</v>
      </c>
      <c r="I4" s="28" t="e">
        <f>'C завтраками| Bed and breakfast'!#REF!</f>
        <v>#REF!</v>
      </c>
      <c r="J4" s="28" t="e">
        <f>'C завтраками| Bed and breakfast'!#REF!</f>
        <v>#REF!</v>
      </c>
      <c r="K4" s="28" t="e">
        <f>'C завтраками| Bed and breakfast'!#REF!</f>
        <v>#REF!</v>
      </c>
      <c r="L4" s="28" t="e">
        <f>'C завтраками| Bed and breakfast'!#REF!</f>
        <v>#REF!</v>
      </c>
      <c r="M4" s="28" t="e">
        <f>'C завтраками| Bed and breakfast'!#REF!</f>
        <v>#REF!</v>
      </c>
      <c r="N4" s="28" t="e">
        <f>'C завтраками| Bed and breakfast'!#REF!</f>
        <v>#REF!</v>
      </c>
      <c r="O4" s="28" t="e">
        <f>'C завтраками| Bed and breakfast'!#REF!</f>
        <v>#REF!</v>
      </c>
      <c r="P4" s="28" t="e">
        <f>'C завтраками| Bed and breakfast'!#REF!</f>
        <v>#REF!</v>
      </c>
      <c r="Q4" s="28" t="e">
        <f>'C завтраками| Bed and breakfast'!#REF!</f>
        <v>#REF!</v>
      </c>
      <c r="R4" s="28" t="e">
        <f>'C завтраками| Bed and breakfast'!#REF!</f>
        <v>#REF!</v>
      </c>
      <c r="S4" s="28" t="e">
        <f>'C завтраками| Bed and breakfast'!#REF!</f>
        <v>#REF!</v>
      </c>
      <c r="T4" s="28" t="e">
        <f>'C завтраками| Bed and breakfast'!#REF!</f>
        <v>#REF!</v>
      </c>
      <c r="U4" s="28" t="e">
        <f>'C завтраками| Bed and breakfast'!#REF!</f>
        <v>#REF!</v>
      </c>
      <c r="V4" s="28" t="e">
        <f>'C завтраками| Bed and breakfast'!#REF!</f>
        <v>#REF!</v>
      </c>
      <c r="W4" s="28" t="e">
        <f>'C завтраками| Bed and breakfast'!#REF!</f>
        <v>#REF!</v>
      </c>
      <c r="X4" s="28" t="e">
        <f>'C завтраками| Bed and breakfast'!#REF!</f>
        <v>#REF!</v>
      </c>
      <c r="Y4" s="28" t="e">
        <f>'C завтраками| Bed and breakfast'!#REF!</f>
        <v>#REF!</v>
      </c>
      <c r="Z4" s="28" t="e">
        <f>'C завтраками| Bed and breakfast'!#REF!</f>
        <v>#REF!</v>
      </c>
      <c r="AA4" s="28" t="e">
        <f>'C завтраками| Bed and breakfast'!#REF!</f>
        <v>#REF!</v>
      </c>
      <c r="AB4" s="28" t="e">
        <f>'C завтраками| Bed and breakfast'!#REF!</f>
        <v>#REF!</v>
      </c>
      <c r="AC4" s="28" t="e">
        <f>'C завтраками| Bed and breakfast'!#REF!</f>
        <v>#REF!</v>
      </c>
      <c r="AD4" s="28" t="e">
        <f>'C завтраками| Bed and breakfast'!#REF!</f>
        <v>#REF!</v>
      </c>
      <c r="AE4" s="28" t="e">
        <f>'C завтраками| Bed and breakfast'!#REF!</f>
        <v>#REF!</v>
      </c>
      <c r="AF4" s="28" t="e">
        <f>'C завтраками| Bed and breakfast'!#REF!</f>
        <v>#REF!</v>
      </c>
      <c r="AG4" s="28" t="e">
        <f>'C завтраками| Bed and breakfast'!#REF!</f>
        <v>#REF!</v>
      </c>
      <c r="AH4" s="28" t="e">
        <f>'C завтраками| Bed and breakfast'!#REF!</f>
        <v>#REF!</v>
      </c>
      <c r="AI4" s="28" t="e">
        <f>'C завтраками| Bed and breakfast'!#REF!</f>
        <v>#REF!</v>
      </c>
      <c r="AJ4" s="28" t="e">
        <f>'C завтраками| Bed and breakfast'!#REF!</f>
        <v>#REF!</v>
      </c>
      <c r="AK4" s="28" t="e">
        <f>'C завтраками| Bed and breakfast'!#REF!</f>
        <v>#REF!</v>
      </c>
      <c r="AL4" s="28" t="e">
        <f>'C завтраками| Bed and breakfast'!#REF!</f>
        <v>#REF!</v>
      </c>
      <c r="AM4" s="28" t="e">
        <f>'C завтраками| Bed and breakfast'!#REF!</f>
        <v>#REF!</v>
      </c>
      <c r="AN4" s="28" t="e">
        <f>'C завтраками| Bed and breakfast'!#REF!</f>
        <v>#REF!</v>
      </c>
      <c r="AO4" s="28" t="e">
        <f>'C завтраками| Bed and breakfast'!#REF!</f>
        <v>#REF!</v>
      </c>
      <c r="AP4" s="28" t="e">
        <f>'C завтраками| Bed and breakfast'!#REF!</f>
        <v>#REF!</v>
      </c>
    </row>
    <row r="5" spans="1:42" s="208" customFormat="1" ht="22.35" customHeight="1">
      <c r="A5" s="151" t="s">
        <v>3</v>
      </c>
      <c r="B5" s="28" t="e">
        <f>'C завтраками| Bed and breakfast'!#REF!</f>
        <v>#REF!</v>
      </c>
      <c r="C5" s="28" t="e">
        <f>'C завтраками| Bed and breakfast'!#REF!</f>
        <v>#REF!</v>
      </c>
      <c r="D5" s="28" t="e">
        <f>'C завтраками| Bed and breakfast'!#REF!</f>
        <v>#REF!</v>
      </c>
      <c r="E5" s="28" t="e">
        <f>'C завтраками| Bed and breakfast'!#REF!</f>
        <v>#REF!</v>
      </c>
      <c r="F5" s="28" t="e">
        <f>'C завтраками| Bed and breakfast'!#REF!</f>
        <v>#REF!</v>
      </c>
      <c r="G5" s="28" t="e">
        <f>'C завтраками| Bed and breakfast'!#REF!</f>
        <v>#REF!</v>
      </c>
      <c r="H5" s="28" t="e">
        <f>'C завтраками| Bed and breakfast'!#REF!</f>
        <v>#REF!</v>
      </c>
      <c r="I5" s="28" t="e">
        <f>'C завтраками| Bed and breakfast'!#REF!</f>
        <v>#REF!</v>
      </c>
      <c r="J5" s="28" t="e">
        <f>'C завтраками| Bed and breakfast'!#REF!</f>
        <v>#REF!</v>
      </c>
      <c r="K5" s="28" t="e">
        <f>'C завтраками| Bed and breakfast'!#REF!</f>
        <v>#REF!</v>
      </c>
      <c r="L5" s="28" t="e">
        <f>'C завтраками| Bed and breakfast'!#REF!</f>
        <v>#REF!</v>
      </c>
      <c r="M5" s="28" t="e">
        <f>'C завтраками| Bed and breakfast'!#REF!</f>
        <v>#REF!</v>
      </c>
      <c r="N5" s="28" t="e">
        <f>'C завтраками| Bed and breakfast'!#REF!</f>
        <v>#REF!</v>
      </c>
      <c r="O5" s="28" t="e">
        <f>'C завтраками| Bed and breakfast'!#REF!</f>
        <v>#REF!</v>
      </c>
      <c r="P5" s="28" t="e">
        <f>'C завтраками| Bed and breakfast'!#REF!</f>
        <v>#REF!</v>
      </c>
      <c r="Q5" s="28" t="e">
        <f>'C завтраками| Bed and breakfast'!#REF!</f>
        <v>#REF!</v>
      </c>
      <c r="R5" s="28" t="e">
        <f>'C завтраками| Bed and breakfast'!#REF!</f>
        <v>#REF!</v>
      </c>
      <c r="S5" s="28" t="e">
        <f>'C завтраками| Bed and breakfast'!#REF!</f>
        <v>#REF!</v>
      </c>
      <c r="T5" s="28" t="e">
        <f>'C завтраками| Bed and breakfast'!#REF!</f>
        <v>#REF!</v>
      </c>
      <c r="U5" s="28" t="e">
        <f>'C завтраками| Bed and breakfast'!#REF!</f>
        <v>#REF!</v>
      </c>
      <c r="V5" s="28" t="e">
        <f>'C завтраками| Bed and breakfast'!#REF!</f>
        <v>#REF!</v>
      </c>
      <c r="W5" s="28" t="e">
        <f>'C завтраками| Bed and breakfast'!#REF!</f>
        <v>#REF!</v>
      </c>
      <c r="X5" s="28" t="e">
        <f>'C завтраками| Bed and breakfast'!#REF!</f>
        <v>#REF!</v>
      </c>
      <c r="Y5" s="28" t="e">
        <f>'C завтраками| Bed and breakfast'!#REF!</f>
        <v>#REF!</v>
      </c>
      <c r="Z5" s="28" t="e">
        <f>'C завтраками| Bed and breakfast'!#REF!</f>
        <v>#REF!</v>
      </c>
      <c r="AA5" s="28" t="e">
        <f>'C завтраками| Bed and breakfast'!#REF!</f>
        <v>#REF!</v>
      </c>
      <c r="AB5" s="28" t="e">
        <f>'C завтраками| Bed and breakfast'!#REF!</f>
        <v>#REF!</v>
      </c>
      <c r="AC5" s="28" t="e">
        <f>'C завтраками| Bed and breakfast'!#REF!</f>
        <v>#REF!</v>
      </c>
      <c r="AD5" s="28" t="e">
        <f>'C завтраками| Bed and breakfast'!#REF!</f>
        <v>#REF!</v>
      </c>
      <c r="AE5" s="28" t="e">
        <f>'C завтраками| Bed and breakfast'!#REF!</f>
        <v>#REF!</v>
      </c>
      <c r="AF5" s="28" t="e">
        <f>'C завтраками| Bed and breakfast'!#REF!</f>
        <v>#REF!</v>
      </c>
      <c r="AG5" s="28" t="e">
        <f>'C завтраками| Bed and breakfast'!#REF!</f>
        <v>#REF!</v>
      </c>
      <c r="AH5" s="28" t="e">
        <f>'C завтраками| Bed and breakfast'!#REF!</f>
        <v>#REF!</v>
      </c>
      <c r="AI5" s="28" t="e">
        <f>'C завтраками| Bed and breakfast'!#REF!</f>
        <v>#REF!</v>
      </c>
      <c r="AJ5" s="28" t="e">
        <f>'C завтраками| Bed and breakfast'!#REF!</f>
        <v>#REF!</v>
      </c>
      <c r="AK5" s="28" t="e">
        <f>'C завтраками| Bed and breakfast'!#REF!</f>
        <v>#REF!</v>
      </c>
      <c r="AL5" s="28" t="e">
        <f>'C завтраками| Bed and breakfast'!#REF!</f>
        <v>#REF!</v>
      </c>
      <c r="AM5" s="28" t="e">
        <f>'C завтраками| Bed and breakfast'!#REF!</f>
        <v>#REF!</v>
      </c>
      <c r="AN5" s="28" t="e">
        <f>'C завтраками| Bed and breakfast'!#REF!</f>
        <v>#REF!</v>
      </c>
      <c r="AO5" s="28" t="e">
        <f>'C завтраками| Bed and breakfast'!#REF!</f>
        <v>#REF!</v>
      </c>
      <c r="AP5" s="28" t="e">
        <f>'C завтраками| Bed and breakfast'!#REF!</f>
        <v>#REF!</v>
      </c>
    </row>
    <row r="6" spans="1:42" s="165" customFormat="1" ht="10.35" customHeight="1">
      <c r="A6" s="39" t="s">
        <v>4</v>
      </c>
    </row>
    <row r="7" spans="1:42" s="165" customFormat="1" ht="10.35" customHeight="1">
      <c r="A7" s="40">
        <v>1</v>
      </c>
      <c r="B7" s="39" t="e">
        <f>'C завтраками| Bed and breakfast'!#REF!</f>
        <v>#REF!</v>
      </c>
      <c r="C7" s="39" t="e">
        <f>'C завтраками| Bed and breakfast'!#REF!</f>
        <v>#REF!</v>
      </c>
      <c r="D7" s="39" t="e">
        <f>'C завтраками| Bed and breakfast'!#REF!</f>
        <v>#REF!</v>
      </c>
      <c r="E7" s="39" t="e">
        <f>'C завтраками| Bed and breakfast'!#REF!</f>
        <v>#REF!</v>
      </c>
      <c r="F7" s="39" t="e">
        <f>'C завтраками| Bed and breakfast'!#REF!</f>
        <v>#REF!</v>
      </c>
      <c r="G7" s="39" t="e">
        <f>'C завтраками| Bed and breakfast'!#REF!</f>
        <v>#REF!</v>
      </c>
      <c r="H7" s="39" t="e">
        <f>'C завтраками| Bed and breakfast'!#REF!</f>
        <v>#REF!</v>
      </c>
      <c r="I7" s="39" t="e">
        <f>'C завтраками| Bed and breakfast'!#REF!</f>
        <v>#REF!</v>
      </c>
      <c r="J7" s="39" t="e">
        <f>'C завтраками| Bed and breakfast'!#REF!</f>
        <v>#REF!</v>
      </c>
      <c r="K7" s="39" t="e">
        <f>'C завтраками| Bed and breakfast'!#REF!</f>
        <v>#REF!</v>
      </c>
      <c r="L7" s="39" t="e">
        <f>'C завтраками| Bed and breakfast'!#REF!</f>
        <v>#REF!</v>
      </c>
      <c r="M7" s="39" t="e">
        <f>'C завтраками| Bed and breakfast'!#REF!</f>
        <v>#REF!</v>
      </c>
      <c r="N7" s="39" t="e">
        <f>'C завтраками| Bed and breakfast'!#REF!</f>
        <v>#REF!</v>
      </c>
      <c r="O7" s="39" t="e">
        <f>'C завтраками| Bed and breakfast'!#REF!</f>
        <v>#REF!</v>
      </c>
      <c r="P7" s="39" t="e">
        <f>'C завтраками| Bed and breakfast'!#REF!</f>
        <v>#REF!</v>
      </c>
      <c r="Q7" s="39" t="e">
        <f>'C завтраками| Bed and breakfast'!#REF!</f>
        <v>#REF!</v>
      </c>
      <c r="R7" s="39" t="e">
        <f>'C завтраками| Bed and breakfast'!#REF!</f>
        <v>#REF!</v>
      </c>
      <c r="S7" s="39" t="e">
        <f>'C завтраками| Bed and breakfast'!#REF!</f>
        <v>#REF!</v>
      </c>
      <c r="T7" s="39" t="e">
        <f>'C завтраками| Bed and breakfast'!#REF!</f>
        <v>#REF!</v>
      </c>
      <c r="U7" s="39" t="e">
        <f>'C завтраками| Bed and breakfast'!#REF!</f>
        <v>#REF!</v>
      </c>
      <c r="V7" s="39" t="e">
        <f>'C завтраками| Bed and breakfast'!#REF!</f>
        <v>#REF!</v>
      </c>
      <c r="W7" s="39" t="e">
        <f>'C завтраками| Bed and breakfast'!#REF!</f>
        <v>#REF!</v>
      </c>
      <c r="X7" s="39" t="e">
        <f>'C завтраками| Bed and breakfast'!#REF!</f>
        <v>#REF!</v>
      </c>
      <c r="Y7" s="39" t="e">
        <f>'C завтраками| Bed and breakfast'!#REF!</f>
        <v>#REF!</v>
      </c>
      <c r="Z7" s="39" t="e">
        <f>'C завтраками| Bed and breakfast'!#REF!</f>
        <v>#REF!</v>
      </c>
      <c r="AA7" s="39" t="e">
        <f>'C завтраками| Bed and breakfast'!#REF!</f>
        <v>#REF!</v>
      </c>
      <c r="AB7" s="39" t="e">
        <f>'C завтраками| Bed and breakfast'!#REF!</f>
        <v>#REF!</v>
      </c>
      <c r="AC7" s="39" t="e">
        <f>'C завтраками| Bed and breakfast'!#REF!</f>
        <v>#REF!</v>
      </c>
      <c r="AD7" s="39" t="e">
        <f>'C завтраками| Bed and breakfast'!#REF!</f>
        <v>#REF!</v>
      </c>
      <c r="AE7" s="39" t="e">
        <f>'C завтраками| Bed and breakfast'!#REF!</f>
        <v>#REF!</v>
      </c>
      <c r="AF7" s="39" t="e">
        <f>'C завтраками| Bed and breakfast'!#REF!</f>
        <v>#REF!</v>
      </c>
      <c r="AG7" s="39" t="e">
        <f>'C завтраками| Bed and breakfast'!#REF!</f>
        <v>#REF!</v>
      </c>
      <c r="AH7" s="39" t="e">
        <f>'C завтраками| Bed and breakfast'!#REF!</f>
        <v>#REF!</v>
      </c>
      <c r="AI7" s="39" t="e">
        <f>'C завтраками| Bed and breakfast'!#REF!</f>
        <v>#REF!</v>
      </c>
      <c r="AJ7" s="39" t="e">
        <f>'C завтраками| Bed and breakfast'!#REF!</f>
        <v>#REF!</v>
      </c>
      <c r="AK7" s="39" t="e">
        <f>'C завтраками| Bed and breakfast'!#REF!</f>
        <v>#REF!</v>
      </c>
      <c r="AL7" s="39" t="e">
        <f>'C завтраками| Bed and breakfast'!#REF!</f>
        <v>#REF!</v>
      </c>
      <c r="AM7" s="39" t="e">
        <f>'C завтраками| Bed and breakfast'!#REF!</f>
        <v>#REF!</v>
      </c>
      <c r="AN7" s="39" t="e">
        <f>'C завтраками| Bed and breakfast'!#REF!</f>
        <v>#REF!</v>
      </c>
      <c r="AO7" s="39" t="e">
        <f>'C завтраками| Bed and breakfast'!#REF!</f>
        <v>#REF!</v>
      </c>
      <c r="AP7" s="39" t="e">
        <f>'C завтраками| Bed and breakfast'!#REF!</f>
        <v>#REF!</v>
      </c>
    </row>
    <row r="8" spans="1:42" s="165" customFormat="1" ht="10.35" customHeight="1">
      <c r="A8" s="40">
        <v>2</v>
      </c>
      <c r="B8" s="39" t="e">
        <f>'C завтраками| Bed and breakfast'!#REF!</f>
        <v>#REF!</v>
      </c>
      <c r="C8" s="39" t="e">
        <f>'C завтраками| Bed and breakfast'!#REF!</f>
        <v>#REF!</v>
      </c>
      <c r="D8" s="39" t="e">
        <f>'C завтраками| Bed and breakfast'!#REF!</f>
        <v>#REF!</v>
      </c>
      <c r="E8" s="39" t="e">
        <f>'C завтраками| Bed and breakfast'!#REF!</f>
        <v>#REF!</v>
      </c>
      <c r="F8" s="39" t="e">
        <f>'C завтраками| Bed and breakfast'!#REF!</f>
        <v>#REF!</v>
      </c>
      <c r="G8" s="39" t="e">
        <f>'C завтраками| Bed and breakfast'!#REF!</f>
        <v>#REF!</v>
      </c>
      <c r="H8" s="39" t="e">
        <f>'C завтраками| Bed and breakfast'!#REF!</f>
        <v>#REF!</v>
      </c>
      <c r="I8" s="39" t="e">
        <f>'C завтраками| Bed and breakfast'!#REF!</f>
        <v>#REF!</v>
      </c>
      <c r="J8" s="39" t="e">
        <f>'C завтраками| Bed and breakfast'!#REF!</f>
        <v>#REF!</v>
      </c>
      <c r="K8" s="39" t="e">
        <f>'C завтраками| Bed and breakfast'!#REF!</f>
        <v>#REF!</v>
      </c>
      <c r="L8" s="39" t="e">
        <f>'C завтраками| Bed and breakfast'!#REF!</f>
        <v>#REF!</v>
      </c>
      <c r="M8" s="39" t="e">
        <f>'C завтраками| Bed and breakfast'!#REF!</f>
        <v>#REF!</v>
      </c>
      <c r="N8" s="39" t="e">
        <f>'C завтраками| Bed and breakfast'!#REF!</f>
        <v>#REF!</v>
      </c>
      <c r="O8" s="39" t="e">
        <f>'C завтраками| Bed and breakfast'!#REF!</f>
        <v>#REF!</v>
      </c>
      <c r="P8" s="39" t="e">
        <f>'C завтраками| Bed and breakfast'!#REF!</f>
        <v>#REF!</v>
      </c>
      <c r="Q8" s="39" t="e">
        <f>'C завтраками| Bed and breakfast'!#REF!</f>
        <v>#REF!</v>
      </c>
      <c r="R8" s="39" t="e">
        <f>'C завтраками| Bed and breakfast'!#REF!</f>
        <v>#REF!</v>
      </c>
      <c r="S8" s="39" t="e">
        <f>'C завтраками| Bed and breakfast'!#REF!</f>
        <v>#REF!</v>
      </c>
      <c r="T8" s="39" t="e">
        <f>'C завтраками| Bed and breakfast'!#REF!</f>
        <v>#REF!</v>
      </c>
      <c r="U8" s="39" t="e">
        <f>'C завтраками| Bed and breakfast'!#REF!</f>
        <v>#REF!</v>
      </c>
      <c r="V8" s="39" t="e">
        <f>'C завтраками| Bed and breakfast'!#REF!</f>
        <v>#REF!</v>
      </c>
      <c r="W8" s="39" t="e">
        <f>'C завтраками| Bed and breakfast'!#REF!</f>
        <v>#REF!</v>
      </c>
      <c r="X8" s="39" t="e">
        <f>'C завтраками| Bed and breakfast'!#REF!</f>
        <v>#REF!</v>
      </c>
      <c r="Y8" s="39" t="e">
        <f>'C завтраками| Bed and breakfast'!#REF!</f>
        <v>#REF!</v>
      </c>
      <c r="Z8" s="39" t="e">
        <f>'C завтраками| Bed and breakfast'!#REF!</f>
        <v>#REF!</v>
      </c>
      <c r="AA8" s="39" t="e">
        <f>'C завтраками| Bed and breakfast'!#REF!</f>
        <v>#REF!</v>
      </c>
      <c r="AB8" s="39" t="e">
        <f>'C завтраками| Bed and breakfast'!#REF!</f>
        <v>#REF!</v>
      </c>
      <c r="AC8" s="39" t="e">
        <f>'C завтраками| Bed and breakfast'!#REF!</f>
        <v>#REF!</v>
      </c>
      <c r="AD8" s="39" t="e">
        <f>'C завтраками| Bed and breakfast'!#REF!</f>
        <v>#REF!</v>
      </c>
      <c r="AE8" s="39" t="e">
        <f>'C завтраками| Bed and breakfast'!#REF!</f>
        <v>#REF!</v>
      </c>
      <c r="AF8" s="39" t="e">
        <f>'C завтраками| Bed and breakfast'!#REF!</f>
        <v>#REF!</v>
      </c>
      <c r="AG8" s="39" t="e">
        <f>'C завтраками| Bed and breakfast'!#REF!</f>
        <v>#REF!</v>
      </c>
      <c r="AH8" s="39" t="e">
        <f>'C завтраками| Bed and breakfast'!#REF!</f>
        <v>#REF!</v>
      </c>
      <c r="AI8" s="39" t="e">
        <f>'C завтраками| Bed and breakfast'!#REF!</f>
        <v>#REF!</v>
      </c>
      <c r="AJ8" s="39" t="e">
        <f>'C завтраками| Bed and breakfast'!#REF!</f>
        <v>#REF!</v>
      </c>
      <c r="AK8" s="39" t="e">
        <f>'C завтраками| Bed and breakfast'!#REF!</f>
        <v>#REF!</v>
      </c>
      <c r="AL8" s="39" t="e">
        <f>'C завтраками| Bed and breakfast'!#REF!</f>
        <v>#REF!</v>
      </c>
      <c r="AM8" s="39" t="e">
        <f>'C завтраками| Bed and breakfast'!#REF!</f>
        <v>#REF!</v>
      </c>
      <c r="AN8" s="39" t="e">
        <f>'C завтраками| Bed and breakfast'!#REF!</f>
        <v>#REF!</v>
      </c>
      <c r="AO8" s="39" t="e">
        <f>'C завтраками| Bed and breakfast'!#REF!</f>
        <v>#REF!</v>
      </c>
      <c r="AP8" s="39" t="e">
        <f>'C завтраками| Bed and breakfast'!#REF!</f>
        <v>#REF!</v>
      </c>
    </row>
    <row r="9" spans="1:42" s="165" customFormat="1" ht="10.35" customHeight="1">
      <c r="A9" s="39" t="s">
        <v>5</v>
      </c>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row>
    <row r="10" spans="1:42" s="165" customFormat="1" ht="10.35" customHeight="1">
      <c r="A10" s="40">
        <v>1</v>
      </c>
      <c r="B10" s="39" t="e">
        <f>'C завтраками| Bed and breakfast'!#REF!</f>
        <v>#REF!</v>
      </c>
      <c r="C10" s="39" t="e">
        <f>'C завтраками| Bed and breakfast'!#REF!</f>
        <v>#REF!</v>
      </c>
      <c r="D10" s="39" t="e">
        <f>'C завтраками| Bed and breakfast'!#REF!</f>
        <v>#REF!</v>
      </c>
      <c r="E10" s="39" t="e">
        <f>'C завтраками| Bed and breakfast'!#REF!</f>
        <v>#REF!</v>
      </c>
      <c r="F10" s="39" t="e">
        <f>'C завтраками| Bed and breakfast'!#REF!</f>
        <v>#REF!</v>
      </c>
      <c r="G10" s="39" t="e">
        <f>'C завтраками| Bed and breakfast'!#REF!</f>
        <v>#REF!</v>
      </c>
      <c r="H10" s="39" t="e">
        <f>'C завтраками| Bed and breakfast'!#REF!</f>
        <v>#REF!</v>
      </c>
      <c r="I10" s="39" t="e">
        <f>'C завтраками| Bed and breakfast'!#REF!</f>
        <v>#REF!</v>
      </c>
      <c r="J10" s="39" t="e">
        <f>'C завтраками| Bed and breakfast'!#REF!</f>
        <v>#REF!</v>
      </c>
      <c r="K10" s="39" t="e">
        <f>'C завтраками| Bed and breakfast'!#REF!</f>
        <v>#REF!</v>
      </c>
      <c r="L10" s="39" t="e">
        <f>'C завтраками| Bed and breakfast'!#REF!</f>
        <v>#REF!</v>
      </c>
      <c r="M10" s="39" t="e">
        <f>'C завтраками| Bed and breakfast'!#REF!</f>
        <v>#REF!</v>
      </c>
      <c r="N10" s="39" t="e">
        <f>'C завтраками| Bed and breakfast'!#REF!</f>
        <v>#REF!</v>
      </c>
      <c r="O10" s="39" t="e">
        <f>'C завтраками| Bed and breakfast'!#REF!</f>
        <v>#REF!</v>
      </c>
      <c r="P10" s="39" t="e">
        <f>'C завтраками| Bed and breakfast'!#REF!</f>
        <v>#REF!</v>
      </c>
      <c r="Q10" s="39" t="e">
        <f>'C завтраками| Bed and breakfast'!#REF!</f>
        <v>#REF!</v>
      </c>
      <c r="R10" s="39" t="e">
        <f>'C завтраками| Bed and breakfast'!#REF!</f>
        <v>#REF!</v>
      </c>
      <c r="S10" s="39" t="e">
        <f>'C завтраками| Bed and breakfast'!#REF!</f>
        <v>#REF!</v>
      </c>
      <c r="T10" s="39" t="e">
        <f>'C завтраками| Bed and breakfast'!#REF!</f>
        <v>#REF!</v>
      </c>
      <c r="U10" s="39" t="e">
        <f>'C завтраками| Bed and breakfast'!#REF!</f>
        <v>#REF!</v>
      </c>
      <c r="V10" s="39" t="e">
        <f>'C завтраками| Bed and breakfast'!#REF!</f>
        <v>#REF!</v>
      </c>
      <c r="W10" s="39" t="e">
        <f>'C завтраками| Bed and breakfast'!#REF!</f>
        <v>#REF!</v>
      </c>
      <c r="X10" s="39" t="e">
        <f>'C завтраками| Bed and breakfast'!#REF!</f>
        <v>#REF!</v>
      </c>
      <c r="Y10" s="39" t="e">
        <f>'C завтраками| Bed and breakfast'!#REF!</f>
        <v>#REF!</v>
      </c>
      <c r="Z10" s="39" t="e">
        <f>'C завтраками| Bed and breakfast'!#REF!</f>
        <v>#REF!</v>
      </c>
      <c r="AA10" s="39" t="e">
        <f>'C завтраками| Bed and breakfast'!#REF!</f>
        <v>#REF!</v>
      </c>
      <c r="AB10" s="39" t="e">
        <f>'C завтраками| Bed and breakfast'!#REF!</f>
        <v>#REF!</v>
      </c>
      <c r="AC10" s="39" t="e">
        <f>'C завтраками| Bed and breakfast'!#REF!</f>
        <v>#REF!</v>
      </c>
      <c r="AD10" s="39" t="e">
        <f>'C завтраками| Bed and breakfast'!#REF!</f>
        <v>#REF!</v>
      </c>
      <c r="AE10" s="39" t="e">
        <f>'C завтраками| Bed and breakfast'!#REF!</f>
        <v>#REF!</v>
      </c>
      <c r="AF10" s="39" t="e">
        <f>'C завтраками| Bed and breakfast'!#REF!</f>
        <v>#REF!</v>
      </c>
      <c r="AG10" s="39" t="e">
        <f>'C завтраками| Bed and breakfast'!#REF!</f>
        <v>#REF!</v>
      </c>
      <c r="AH10" s="39" t="e">
        <f>'C завтраками| Bed and breakfast'!#REF!</f>
        <v>#REF!</v>
      </c>
      <c r="AI10" s="39" t="e">
        <f>'C завтраками| Bed and breakfast'!#REF!</f>
        <v>#REF!</v>
      </c>
      <c r="AJ10" s="39" t="e">
        <f>'C завтраками| Bed and breakfast'!#REF!</f>
        <v>#REF!</v>
      </c>
      <c r="AK10" s="39" t="e">
        <f>'C завтраками| Bed and breakfast'!#REF!</f>
        <v>#REF!</v>
      </c>
      <c r="AL10" s="39" t="e">
        <f>'C завтраками| Bed and breakfast'!#REF!</f>
        <v>#REF!</v>
      </c>
      <c r="AM10" s="39" t="e">
        <f>'C завтраками| Bed and breakfast'!#REF!</f>
        <v>#REF!</v>
      </c>
      <c r="AN10" s="39" t="e">
        <f>'C завтраками| Bed and breakfast'!#REF!</f>
        <v>#REF!</v>
      </c>
      <c r="AO10" s="39" t="e">
        <f>'C завтраками| Bed and breakfast'!#REF!</f>
        <v>#REF!</v>
      </c>
      <c r="AP10" s="39" t="e">
        <f>'C завтраками| Bed and breakfast'!#REF!</f>
        <v>#REF!</v>
      </c>
    </row>
    <row r="11" spans="1:42" s="165" customFormat="1" ht="13.15" customHeight="1">
      <c r="A11" s="40">
        <v>2</v>
      </c>
      <c r="B11" s="39" t="e">
        <f>'C завтраками| Bed and breakfast'!#REF!</f>
        <v>#REF!</v>
      </c>
      <c r="C11" s="39" t="e">
        <f>'C завтраками| Bed and breakfast'!#REF!</f>
        <v>#REF!</v>
      </c>
      <c r="D11" s="39" t="e">
        <f>'C завтраками| Bed and breakfast'!#REF!</f>
        <v>#REF!</v>
      </c>
      <c r="E11" s="39" t="e">
        <f>'C завтраками| Bed and breakfast'!#REF!</f>
        <v>#REF!</v>
      </c>
      <c r="F11" s="39" t="e">
        <f>'C завтраками| Bed and breakfast'!#REF!</f>
        <v>#REF!</v>
      </c>
      <c r="G11" s="39" t="e">
        <f>'C завтраками| Bed and breakfast'!#REF!</f>
        <v>#REF!</v>
      </c>
      <c r="H11" s="39" t="e">
        <f>'C завтраками| Bed and breakfast'!#REF!</f>
        <v>#REF!</v>
      </c>
      <c r="I11" s="39" t="e">
        <f>'C завтраками| Bed and breakfast'!#REF!</f>
        <v>#REF!</v>
      </c>
      <c r="J11" s="39" t="e">
        <f>'C завтраками| Bed and breakfast'!#REF!</f>
        <v>#REF!</v>
      </c>
      <c r="K11" s="39" t="e">
        <f>'C завтраками| Bed and breakfast'!#REF!</f>
        <v>#REF!</v>
      </c>
      <c r="L11" s="39" t="e">
        <f>'C завтраками| Bed and breakfast'!#REF!</f>
        <v>#REF!</v>
      </c>
      <c r="M11" s="39" t="e">
        <f>'C завтраками| Bed and breakfast'!#REF!</f>
        <v>#REF!</v>
      </c>
      <c r="N11" s="39" t="e">
        <f>'C завтраками| Bed and breakfast'!#REF!</f>
        <v>#REF!</v>
      </c>
      <c r="O11" s="39" t="e">
        <f>'C завтраками| Bed and breakfast'!#REF!</f>
        <v>#REF!</v>
      </c>
      <c r="P11" s="39" t="e">
        <f>'C завтраками| Bed and breakfast'!#REF!</f>
        <v>#REF!</v>
      </c>
      <c r="Q11" s="39" t="e">
        <f>'C завтраками| Bed and breakfast'!#REF!</f>
        <v>#REF!</v>
      </c>
      <c r="R11" s="39" t="e">
        <f>'C завтраками| Bed and breakfast'!#REF!</f>
        <v>#REF!</v>
      </c>
      <c r="S11" s="39" t="e">
        <f>'C завтраками| Bed and breakfast'!#REF!</f>
        <v>#REF!</v>
      </c>
      <c r="T11" s="39" t="e">
        <f>'C завтраками| Bed and breakfast'!#REF!</f>
        <v>#REF!</v>
      </c>
      <c r="U11" s="39" t="e">
        <f>'C завтраками| Bed and breakfast'!#REF!</f>
        <v>#REF!</v>
      </c>
      <c r="V11" s="39" t="e">
        <f>'C завтраками| Bed and breakfast'!#REF!</f>
        <v>#REF!</v>
      </c>
      <c r="W11" s="39" t="e">
        <f>'C завтраками| Bed and breakfast'!#REF!</f>
        <v>#REF!</v>
      </c>
      <c r="X11" s="39" t="e">
        <f>'C завтраками| Bed and breakfast'!#REF!</f>
        <v>#REF!</v>
      </c>
      <c r="Y11" s="39" t="e">
        <f>'C завтраками| Bed and breakfast'!#REF!</f>
        <v>#REF!</v>
      </c>
      <c r="Z11" s="39" t="e">
        <f>'C завтраками| Bed and breakfast'!#REF!</f>
        <v>#REF!</v>
      </c>
      <c r="AA11" s="39" t="e">
        <f>'C завтраками| Bed and breakfast'!#REF!</f>
        <v>#REF!</v>
      </c>
      <c r="AB11" s="39" t="e">
        <f>'C завтраками| Bed and breakfast'!#REF!</f>
        <v>#REF!</v>
      </c>
      <c r="AC11" s="39" t="e">
        <f>'C завтраками| Bed and breakfast'!#REF!</f>
        <v>#REF!</v>
      </c>
      <c r="AD11" s="39" t="e">
        <f>'C завтраками| Bed and breakfast'!#REF!</f>
        <v>#REF!</v>
      </c>
      <c r="AE11" s="39" t="e">
        <f>'C завтраками| Bed and breakfast'!#REF!</f>
        <v>#REF!</v>
      </c>
      <c r="AF11" s="39" t="e">
        <f>'C завтраками| Bed and breakfast'!#REF!</f>
        <v>#REF!</v>
      </c>
      <c r="AG11" s="39" t="e">
        <f>'C завтраками| Bed and breakfast'!#REF!</f>
        <v>#REF!</v>
      </c>
      <c r="AH11" s="39" t="e">
        <f>'C завтраками| Bed and breakfast'!#REF!</f>
        <v>#REF!</v>
      </c>
      <c r="AI11" s="39" t="e">
        <f>'C завтраками| Bed and breakfast'!#REF!</f>
        <v>#REF!</v>
      </c>
      <c r="AJ11" s="39" t="e">
        <f>'C завтраками| Bed and breakfast'!#REF!</f>
        <v>#REF!</v>
      </c>
      <c r="AK11" s="39" t="e">
        <f>'C завтраками| Bed and breakfast'!#REF!</f>
        <v>#REF!</v>
      </c>
      <c r="AL11" s="39" t="e">
        <f>'C завтраками| Bed and breakfast'!#REF!</f>
        <v>#REF!</v>
      </c>
      <c r="AM11" s="39" t="e">
        <f>'C завтраками| Bed and breakfast'!#REF!</f>
        <v>#REF!</v>
      </c>
      <c r="AN11" s="39" t="e">
        <f>'C завтраками| Bed and breakfast'!#REF!</f>
        <v>#REF!</v>
      </c>
      <c r="AO11" s="39" t="e">
        <f>'C завтраками| Bed and breakfast'!#REF!</f>
        <v>#REF!</v>
      </c>
      <c r="AP11" s="39" t="e">
        <f>'C завтраками| Bed and breakfast'!#REF!</f>
        <v>#REF!</v>
      </c>
    </row>
    <row r="12" spans="1:42" s="165" customFormat="1" ht="13.15" customHeight="1">
      <c r="A12" s="39" t="s">
        <v>6</v>
      </c>
      <c r="B12" s="39"/>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row>
    <row r="13" spans="1:42" s="165" customFormat="1" ht="13.15" customHeight="1">
      <c r="A13" s="40">
        <v>1</v>
      </c>
      <c r="B13" s="39" t="e">
        <f>'C завтраками| Bed and breakfast'!#REF!</f>
        <v>#REF!</v>
      </c>
      <c r="C13" s="39" t="e">
        <f>'C завтраками| Bed and breakfast'!#REF!</f>
        <v>#REF!</v>
      </c>
      <c r="D13" s="39" t="e">
        <f>'C завтраками| Bed and breakfast'!#REF!</f>
        <v>#REF!</v>
      </c>
      <c r="E13" s="39" t="e">
        <f>'C завтраками| Bed and breakfast'!#REF!</f>
        <v>#REF!</v>
      </c>
      <c r="F13" s="39" t="e">
        <f>'C завтраками| Bed and breakfast'!#REF!</f>
        <v>#REF!</v>
      </c>
      <c r="G13" s="39" t="e">
        <f>'C завтраками| Bed and breakfast'!#REF!</f>
        <v>#REF!</v>
      </c>
      <c r="H13" s="39" t="e">
        <f>'C завтраками| Bed and breakfast'!#REF!</f>
        <v>#REF!</v>
      </c>
      <c r="I13" s="39" t="e">
        <f>'C завтраками| Bed and breakfast'!#REF!</f>
        <v>#REF!</v>
      </c>
      <c r="J13" s="39" t="e">
        <f>'C завтраками| Bed and breakfast'!#REF!</f>
        <v>#REF!</v>
      </c>
      <c r="K13" s="39" t="e">
        <f>'C завтраками| Bed and breakfast'!#REF!</f>
        <v>#REF!</v>
      </c>
      <c r="L13" s="39" t="e">
        <f>'C завтраками| Bed and breakfast'!#REF!</f>
        <v>#REF!</v>
      </c>
      <c r="M13" s="39" t="e">
        <f>'C завтраками| Bed and breakfast'!#REF!</f>
        <v>#REF!</v>
      </c>
      <c r="N13" s="39" t="e">
        <f>'C завтраками| Bed and breakfast'!#REF!</f>
        <v>#REF!</v>
      </c>
      <c r="O13" s="39" t="e">
        <f>'C завтраками| Bed and breakfast'!#REF!</f>
        <v>#REF!</v>
      </c>
      <c r="P13" s="39" t="e">
        <f>'C завтраками| Bed and breakfast'!#REF!</f>
        <v>#REF!</v>
      </c>
      <c r="Q13" s="39" t="e">
        <f>'C завтраками| Bed and breakfast'!#REF!</f>
        <v>#REF!</v>
      </c>
      <c r="R13" s="39" t="e">
        <f>'C завтраками| Bed and breakfast'!#REF!</f>
        <v>#REF!</v>
      </c>
      <c r="S13" s="39" t="e">
        <f>'C завтраками| Bed and breakfast'!#REF!</f>
        <v>#REF!</v>
      </c>
      <c r="T13" s="39" t="e">
        <f>'C завтраками| Bed and breakfast'!#REF!</f>
        <v>#REF!</v>
      </c>
      <c r="U13" s="39" t="e">
        <f>'C завтраками| Bed and breakfast'!#REF!</f>
        <v>#REF!</v>
      </c>
      <c r="V13" s="39" t="e">
        <f>'C завтраками| Bed and breakfast'!#REF!</f>
        <v>#REF!</v>
      </c>
      <c r="W13" s="39" t="e">
        <f>'C завтраками| Bed and breakfast'!#REF!</f>
        <v>#REF!</v>
      </c>
      <c r="X13" s="39" t="e">
        <f>'C завтраками| Bed and breakfast'!#REF!</f>
        <v>#REF!</v>
      </c>
      <c r="Y13" s="39" t="e">
        <f>'C завтраками| Bed and breakfast'!#REF!</f>
        <v>#REF!</v>
      </c>
      <c r="Z13" s="39" t="e">
        <f>'C завтраками| Bed and breakfast'!#REF!</f>
        <v>#REF!</v>
      </c>
      <c r="AA13" s="39" t="e">
        <f>'C завтраками| Bed and breakfast'!#REF!</f>
        <v>#REF!</v>
      </c>
      <c r="AB13" s="39" t="e">
        <f>'C завтраками| Bed and breakfast'!#REF!</f>
        <v>#REF!</v>
      </c>
      <c r="AC13" s="39" t="e">
        <f>'C завтраками| Bed and breakfast'!#REF!</f>
        <v>#REF!</v>
      </c>
      <c r="AD13" s="39" t="e">
        <f>'C завтраками| Bed and breakfast'!#REF!</f>
        <v>#REF!</v>
      </c>
      <c r="AE13" s="39" t="e">
        <f>'C завтраками| Bed and breakfast'!#REF!</f>
        <v>#REF!</v>
      </c>
      <c r="AF13" s="39" t="e">
        <f>'C завтраками| Bed and breakfast'!#REF!</f>
        <v>#REF!</v>
      </c>
      <c r="AG13" s="39" t="e">
        <f>'C завтраками| Bed and breakfast'!#REF!</f>
        <v>#REF!</v>
      </c>
      <c r="AH13" s="39" t="e">
        <f>'C завтраками| Bed and breakfast'!#REF!</f>
        <v>#REF!</v>
      </c>
      <c r="AI13" s="39" t="e">
        <f>'C завтраками| Bed and breakfast'!#REF!</f>
        <v>#REF!</v>
      </c>
      <c r="AJ13" s="39" t="e">
        <f>'C завтраками| Bed and breakfast'!#REF!</f>
        <v>#REF!</v>
      </c>
      <c r="AK13" s="39" t="e">
        <f>'C завтраками| Bed and breakfast'!#REF!</f>
        <v>#REF!</v>
      </c>
      <c r="AL13" s="39" t="e">
        <f>'C завтраками| Bed and breakfast'!#REF!</f>
        <v>#REF!</v>
      </c>
      <c r="AM13" s="39" t="e">
        <f>'C завтраками| Bed and breakfast'!#REF!</f>
        <v>#REF!</v>
      </c>
      <c r="AN13" s="39" t="e">
        <f>'C завтраками| Bed and breakfast'!#REF!</f>
        <v>#REF!</v>
      </c>
      <c r="AO13" s="39" t="e">
        <f>'C завтраками| Bed and breakfast'!#REF!</f>
        <v>#REF!</v>
      </c>
      <c r="AP13" s="39" t="e">
        <f>'C завтраками| Bed and breakfast'!#REF!</f>
        <v>#REF!</v>
      </c>
    </row>
    <row r="14" spans="1:42" s="165" customFormat="1" ht="13.15" customHeight="1">
      <c r="A14" s="40">
        <v>2</v>
      </c>
      <c r="B14" s="39" t="e">
        <f>'C завтраками| Bed and breakfast'!#REF!</f>
        <v>#REF!</v>
      </c>
      <c r="C14" s="39" t="e">
        <f>'C завтраками| Bed and breakfast'!#REF!</f>
        <v>#REF!</v>
      </c>
      <c r="D14" s="39" t="e">
        <f>'C завтраками| Bed and breakfast'!#REF!</f>
        <v>#REF!</v>
      </c>
      <c r="E14" s="39" t="e">
        <f>'C завтраками| Bed and breakfast'!#REF!</f>
        <v>#REF!</v>
      </c>
      <c r="F14" s="39" t="e">
        <f>'C завтраками| Bed and breakfast'!#REF!</f>
        <v>#REF!</v>
      </c>
      <c r="G14" s="39" t="e">
        <f>'C завтраками| Bed and breakfast'!#REF!</f>
        <v>#REF!</v>
      </c>
      <c r="H14" s="39" t="e">
        <f>'C завтраками| Bed and breakfast'!#REF!</f>
        <v>#REF!</v>
      </c>
      <c r="I14" s="39" t="e">
        <f>'C завтраками| Bed and breakfast'!#REF!</f>
        <v>#REF!</v>
      </c>
      <c r="J14" s="39" t="e">
        <f>'C завтраками| Bed and breakfast'!#REF!</f>
        <v>#REF!</v>
      </c>
      <c r="K14" s="39" t="e">
        <f>'C завтраками| Bed and breakfast'!#REF!</f>
        <v>#REF!</v>
      </c>
      <c r="L14" s="39" t="e">
        <f>'C завтраками| Bed and breakfast'!#REF!</f>
        <v>#REF!</v>
      </c>
      <c r="M14" s="39" t="e">
        <f>'C завтраками| Bed and breakfast'!#REF!</f>
        <v>#REF!</v>
      </c>
      <c r="N14" s="39" t="e">
        <f>'C завтраками| Bed and breakfast'!#REF!</f>
        <v>#REF!</v>
      </c>
      <c r="O14" s="39" t="e">
        <f>'C завтраками| Bed and breakfast'!#REF!</f>
        <v>#REF!</v>
      </c>
      <c r="P14" s="39" t="e">
        <f>'C завтраками| Bed and breakfast'!#REF!</f>
        <v>#REF!</v>
      </c>
      <c r="Q14" s="39" t="e">
        <f>'C завтраками| Bed and breakfast'!#REF!</f>
        <v>#REF!</v>
      </c>
      <c r="R14" s="39" t="e">
        <f>'C завтраками| Bed and breakfast'!#REF!</f>
        <v>#REF!</v>
      </c>
      <c r="S14" s="39" t="e">
        <f>'C завтраками| Bed and breakfast'!#REF!</f>
        <v>#REF!</v>
      </c>
      <c r="T14" s="39" t="e">
        <f>'C завтраками| Bed and breakfast'!#REF!</f>
        <v>#REF!</v>
      </c>
      <c r="U14" s="39" t="e">
        <f>'C завтраками| Bed and breakfast'!#REF!</f>
        <v>#REF!</v>
      </c>
      <c r="V14" s="39" t="e">
        <f>'C завтраками| Bed and breakfast'!#REF!</f>
        <v>#REF!</v>
      </c>
      <c r="W14" s="39" t="e">
        <f>'C завтраками| Bed and breakfast'!#REF!</f>
        <v>#REF!</v>
      </c>
      <c r="X14" s="39" t="e">
        <f>'C завтраками| Bed and breakfast'!#REF!</f>
        <v>#REF!</v>
      </c>
      <c r="Y14" s="39" t="e">
        <f>'C завтраками| Bed and breakfast'!#REF!</f>
        <v>#REF!</v>
      </c>
      <c r="Z14" s="39" t="e">
        <f>'C завтраками| Bed and breakfast'!#REF!</f>
        <v>#REF!</v>
      </c>
      <c r="AA14" s="39" t="e">
        <f>'C завтраками| Bed and breakfast'!#REF!</f>
        <v>#REF!</v>
      </c>
      <c r="AB14" s="39" t="e">
        <f>'C завтраками| Bed and breakfast'!#REF!</f>
        <v>#REF!</v>
      </c>
      <c r="AC14" s="39" t="e">
        <f>'C завтраками| Bed and breakfast'!#REF!</f>
        <v>#REF!</v>
      </c>
      <c r="AD14" s="39" t="e">
        <f>'C завтраками| Bed and breakfast'!#REF!</f>
        <v>#REF!</v>
      </c>
      <c r="AE14" s="39" t="e">
        <f>'C завтраками| Bed and breakfast'!#REF!</f>
        <v>#REF!</v>
      </c>
      <c r="AF14" s="39" t="e">
        <f>'C завтраками| Bed and breakfast'!#REF!</f>
        <v>#REF!</v>
      </c>
      <c r="AG14" s="39" t="e">
        <f>'C завтраками| Bed and breakfast'!#REF!</f>
        <v>#REF!</v>
      </c>
      <c r="AH14" s="39" t="e">
        <f>'C завтраками| Bed and breakfast'!#REF!</f>
        <v>#REF!</v>
      </c>
      <c r="AI14" s="39" t="e">
        <f>'C завтраками| Bed and breakfast'!#REF!</f>
        <v>#REF!</v>
      </c>
      <c r="AJ14" s="39" t="e">
        <f>'C завтраками| Bed and breakfast'!#REF!</f>
        <v>#REF!</v>
      </c>
      <c r="AK14" s="39" t="e">
        <f>'C завтраками| Bed and breakfast'!#REF!</f>
        <v>#REF!</v>
      </c>
      <c r="AL14" s="39" t="e">
        <f>'C завтраками| Bed and breakfast'!#REF!</f>
        <v>#REF!</v>
      </c>
      <c r="AM14" s="39" t="e">
        <f>'C завтраками| Bed and breakfast'!#REF!</f>
        <v>#REF!</v>
      </c>
      <c r="AN14" s="39" t="e">
        <f>'C завтраками| Bed and breakfast'!#REF!</f>
        <v>#REF!</v>
      </c>
      <c r="AO14" s="39" t="e">
        <f>'C завтраками| Bed and breakfast'!#REF!</f>
        <v>#REF!</v>
      </c>
      <c r="AP14" s="39" t="e">
        <f>'C завтраками| Bed and breakfast'!#REF!</f>
        <v>#REF!</v>
      </c>
    </row>
    <row r="15" spans="1:42" s="165" customFormat="1" ht="10.35" customHeight="1">
      <c r="A15" s="39" t="s">
        <v>7</v>
      </c>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row>
    <row r="16" spans="1:42" s="165" customFormat="1" ht="10.35" customHeight="1">
      <c r="A16" s="40">
        <v>1</v>
      </c>
      <c r="B16" s="39" t="e">
        <f>'C завтраками| Bed and breakfast'!#REF!</f>
        <v>#REF!</v>
      </c>
      <c r="C16" s="39" t="e">
        <f>'C завтраками| Bed and breakfast'!#REF!</f>
        <v>#REF!</v>
      </c>
      <c r="D16" s="39" t="e">
        <f>'C завтраками| Bed and breakfast'!#REF!</f>
        <v>#REF!</v>
      </c>
      <c r="E16" s="39" t="e">
        <f>'C завтраками| Bed and breakfast'!#REF!</f>
        <v>#REF!</v>
      </c>
      <c r="F16" s="39" t="e">
        <f>'C завтраками| Bed and breakfast'!#REF!</f>
        <v>#REF!</v>
      </c>
      <c r="G16" s="39" t="e">
        <f>'C завтраками| Bed and breakfast'!#REF!</f>
        <v>#REF!</v>
      </c>
      <c r="H16" s="39" t="e">
        <f>'C завтраками| Bed and breakfast'!#REF!</f>
        <v>#REF!</v>
      </c>
      <c r="I16" s="39" t="e">
        <f>'C завтраками| Bed and breakfast'!#REF!</f>
        <v>#REF!</v>
      </c>
      <c r="J16" s="39" t="e">
        <f>'C завтраками| Bed and breakfast'!#REF!</f>
        <v>#REF!</v>
      </c>
      <c r="K16" s="39" t="e">
        <f>'C завтраками| Bed and breakfast'!#REF!</f>
        <v>#REF!</v>
      </c>
      <c r="L16" s="39" t="e">
        <f>'C завтраками| Bed and breakfast'!#REF!</f>
        <v>#REF!</v>
      </c>
      <c r="M16" s="39" t="e">
        <f>'C завтраками| Bed and breakfast'!#REF!</f>
        <v>#REF!</v>
      </c>
      <c r="N16" s="39" t="e">
        <f>'C завтраками| Bed and breakfast'!#REF!</f>
        <v>#REF!</v>
      </c>
      <c r="O16" s="39" t="e">
        <f>'C завтраками| Bed and breakfast'!#REF!</f>
        <v>#REF!</v>
      </c>
      <c r="P16" s="39" t="e">
        <f>'C завтраками| Bed and breakfast'!#REF!</f>
        <v>#REF!</v>
      </c>
      <c r="Q16" s="39" t="e">
        <f>'C завтраками| Bed and breakfast'!#REF!</f>
        <v>#REF!</v>
      </c>
      <c r="R16" s="39" t="e">
        <f>'C завтраками| Bed and breakfast'!#REF!</f>
        <v>#REF!</v>
      </c>
      <c r="S16" s="39" t="e">
        <f>'C завтраками| Bed and breakfast'!#REF!</f>
        <v>#REF!</v>
      </c>
      <c r="T16" s="39" t="e">
        <f>'C завтраками| Bed and breakfast'!#REF!</f>
        <v>#REF!</v>
      </c>
      <c r="U16" s="39" t="e">
        <f>'C завтраками| Bed and breakfast'!#REF!</f>
        <v>#REF!</v>
      </c>
      <c r="V16" s="39" t="e">
        <f>'C завтраками| Bed and breakfast'!#REF!</f>
        <v>#REF!</v>
      </c>
      <c r="W16" s="39" t="e">
        <f>'C завтраками| Bed and breakfast'!#REF!</f>
        <v>#REF!</v>
      </c>
      <c r="X16" s="39" t="e">
        <f>'C завтраками| Bed and breakfast'!#REF!</f>
        <v>#REF!</v>
      </c>
      <c r="Y16" s="39" t="e">
        <f>'C завтраками| Bed and breakfast'!#REF!</f>
        <v>#REF!</v>
      </c>
      <c r="Z16" s="39" t="e">
        <f>'C завтраками| Bed and breakfast'!#REF!</f>
        <v>#REF!</v>
      </c>
      <c r="AA16" s="39" t="e">
        <f>'C завтраками| Bed and breakfast'!#REF!</f>
        <v>#REF!</v>
      </c>
      <c r="AB16" s="39" t="e">
        <f>'C завтраками| Bed and breakfast'!#REF!</f>
        <v>#REF!</v>
      </c>
      <c r="AC16" s="39" t="e">
        <f>'C завтраками| Bed and breakfast'!#REF!</f>
        <v>#REF!</v>
      </c>
      <c r="AD16" s="39" t="e">
        <f>'C завтраками| Bed and breakfast'!#REF!</f>
        <v>#REF!</v>
      </c>
      <c r="AE16" s="39" t="e">
        <f>'C завтраками| Bed and breakfast'!#REF!</f>
        <v>#REF!</v>
      </c>
      <c r="AF16" s="39" t="e">
        <f>'C завтраками| Bed and breakfast'!#REF!</f>
        <v>#REF!</v>
      </c>
      <c r="AG16" s="39" t="e">
        <f>'C завтраками| Bed and breakfast'!#REF!</f>
        <v>#REF!</v>
      </c>
      <c r="AH16" s="39" t="e">
        <f>'C завтраками| Bed and breakfast'!#REF!</f>
        <v>#REF!</v>
      </c>
      <c r="AI16" s="39" t="e">
        <f>'C завтраками| Bed and breakfast'!#REF!</f>
        <v>#REF!</v>
      </c>
      <c r="AJ16" s="39" t="e">
        <f>'C завтраками| Bed and breakfast'!#REF!</f>
        <v>#REF!</v>
      </c>
      <c r="AK16" s="39" t="e">
        <f>'C завтраками| Bed and breakfast'!#REF!</f>
        <v>#REF!</v>
      </c>
      <c r="AL16" s="39" t="e">
        <f>'C завтраками| Bed and breakfast'!#REF!</f>
        <v>#REF!</v>
      </c>
      <c r="AM16" s="39" t="e">
        <f>'C завтраками| Bed and breakfast'!#REF!</f>
        <v>#REF!</v>
      </c>
      <c r="AN16" s="39" t="e">
        <f>'C завтраками| Bed and breakfast'!#REF!</f>
        <v>#REF!</v>
      </c>
      <c r="AO16" s="39" t="e">
        <f>'C завтраками| Bed and breakfast'!#REF!</f>
        <v>#REF!</v>
      </c>
      <c r="AP16" s="39" t="e">
        <f>'C завтраками| Bed and breakfast'!#REF!</f>
        <v>#REF!</v>
      </c>
    </row>
    <row r="17" spans="1:42" s="165" customFormat="1" ht="10.35" customHeight="1">
      <c r="A17" s="40">
        <v>2</v>
      </c>
      <c r="B17" s="39" t="e">
        <f>'C завтраками| Bed and breakfast'!#REF!</f>
        <v>#REF!</v>
      </c>
      <c r="C17" s="39" t="e">
        <f>'C завтраками| Bed and breakfast'!#REF!</f>
        <v>#REF!</v>
      </c>
      <c r="D17" s="39" t="e">
        <f>'C завтраками| Bed and breakfast'!#REF!</f>
        <v>#REF!</v>
      </c>
      <c r="E17" s="39" t="e">
        <f>'C завтраками| Bed and breakfast'!#REF!</f>
        <v>#REF!</v>
      </c>
      <c r="F17" s="39" t="e">
        <f>'C завтраками| Bed and breakfast'!#REF!</f>
        <v>#REF!</v>
      </c>
      <c r="G17" s="39" t="e">
        <f>'C завтраками| Bed and breakfast'!#REF!</f>
        <v>#REF!</v>
      </c>
      <c r="H17" s="39" t="e">
        <f>'C завтраками| Bed and breakfast'!#REF!</f>
        <v>#REF!</v>
      </c>
      <c r="I17" s="39" t="e">
        <f>'C завтраками| Bed and breakfast'!#REF!</f>
        <v>#REF!</v>
      </c>
      <c r="J17" s="39" t="e">
        <f>'C завтраками| Bed and breakfast'!#REF!</f>
        <v>#REF!</v>
      </c>
      <c r="K17" s="39" t="e">
        <f>'C завтраками| Bed and breakfast'!#REF!</f>
        <v>#REF!</v>
      </c>
      <c r="L17" s="39" t="e">
        <f>'C завтраками| Bed and breakfast'!#REF!</f>
        <v>#REF!</v>
      </c>
      <c r="M17" s="39" t="e">
        <f>'C завтраками| Bed and breakfast'!#REF!</f>
        <v>#REF!</v>
      </c>
      <c r="N17" s="39" t="e">
        <f>'C завтраками| Bed and breakfast'!#REF!</f>
        <v>#REF!</v>
      </c>
      <c r="O17" s="39" t="e">
        <f>'C завтраками| Bed and breakfast'!#REF!</f>
        <v>#REF!</v>
      </c>
      <c r="P17" s="39" t="e">
        <f>'C завтраками| Bed and breakfast'!#REF!</f>
        <v>#REF!</v>
      </c>
      <c r="Q17" s="39" t="e">
        <f>'C завтраками| Bed and breakfast'!#REF!</f>
        <v>#REF!</v>
      </c>
      <c r="R17" s="39" t="e">
        <f>'C завтраками| Bed and breakfast'!#REF!</f>
        <v>#REF!</v>
      </c>
      <c r="S17" s="39" t="e">
        <f>'C завтраками| Bed and breakfast'!#REF!</f>
        <v>#REF!</v>
      </c>
      <c r="T17" s="39" t="e">
        <f>'C завтраками| Bed and breakfast'!#REF!</f>
        <v>#REF!</v>
      </c>
      <c r="U17" s="39" t="e">
        <f>'C завтраками| Bed and breakfast'!#REF!</f>
        <v>#REF!</v>
      </c>
      <c r="V17" s="39" t="e">
        <f>'C завтраками| Bed and breakfast'!#REF!</f>
        <v>#REF!</v>
      </c>
      <c r="W17" s="39" t="e">
        <f>'C завтраками| Bed and breakfast'!#REF!</f>
        <v>#REF!</v>
      </c>
      <c r="X17" s="39" t="e">
        <f>'C завтраками| Bed and breakfast'!#REF!</f>
        <v>#REF!</v>
      </c>
      <c r="Y17" s="39" t="e">
        <f>'C завтраками| Bed and breakfast'!#REF!</f>
        <v>#REF!</v>
      </c>
      <c r="Z17" s="39" t="e">
        <f>'C завтраками| Bed and breakfast'!#REF!</f>
        <v>#REF!</v>
      </c>
      <c r="AA17" s="39" t="e">
        <f>'C завтраками| Bed and breakfast'!#REF!</f>
        <v>#REF!</v>
      </c>
      <c r="AB17" s="39" t="e">
        <f>'C завтраками| Bed and breakfast'!#REF!</f>
        <v>#REF!</v>
      </c>
      <c r="AC17" s="39" t="e">
        <f>'C завтраками| Bed and breakfast'!#REF!</f>
        <v>#REF!</v>
      </c>
      <c r="AD17" s="39" t="e">
        <f>'C завтраками| Bed and breakfast'!#REF!</f>
        <v>#REF!</v>
      </c>
      <c r="AE17" s="39" t="e">
        <f>'C завтраками| Bed and breakfast'!#REF!</f>
        <v>#REF!</v>
      </c>
      <c r="AF17" s="39" t="e">
        <f>'C завтраками| Bed and breakfast'!#REF!</f>
        <v>#REF!</v>
      </c>
      <c r="AG17" s="39" t="e">
        <f>'C завтраками| Bed and breakfast'!#REF!</f>
        <v>#REF!</v>
      </c>
      <c r="AH17" s="39" t="e">
        <f>'C завтраками| Bed and breakfast'!#REF!</f>
        <v>#REF!</v>
      </c>
      <c r="AI17" s="39" t="e">
        <f>'C завтраками| Bed and breakfast'!#REF!</f>
        <v>#REF!</v>
      </c>
      <c r="AJ17" s="39" t="e">
        <f>'C завтраками| Bed and breakfast'!#REF!</f>
        <v>#REF!</v>
      </c>
      <c r="AK17" s="39" t="e">
        <f>'C завтраками| Bed and breakfast'!#REF!</f>
        <v>#REF!</v>
      </c>
      <c r="AL17" s="39" t="e">
        <f>'C завтраками| Bed and breakfast'!#REF!</f>
        <v>#REF!</v>
      </c>
      <c r="AM17" s="39" t="e">
        <f>'C завтраками| Bed and breakfast'!#REF!</f>
        <v>#REF!</v>
      </c>
      <c r="AN17" s="39" t="e">
        <f>'C завтраками| Bed and breakfast'!#REF!</f>
        <v>#REF!</v>
      </c>
      <c r="AO17" s="39" t="e">
        <f>'C завтраками| Bed and breakfast'!#REF!</f>
        <v>#REF!</v>
      </c>
      <c r="AP17" s="39" t="e">
        <f>'C завтраками| Bed and breakfast'!#REF!</f>
        <v>#REF!</v>
      </c>
    </row>
    <row r="18" spans="1:42" s="165" customFormat="1" ht="10.35" customHeight="1">
      <c r="A18" s="39" t="s">
        <v>9</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row>
    <row r="19" spans="1:42" s="165" customFormat="1" ht="10.35" customHeight="1">
      <c r="A19" s="40">
        <v>1</v>
      </c>
      <c r="B19" s="39" t="e">
        <f>'C завтраками| Bed and breakfast'!#REF!</f>
        <v>#REF!</v>
      </c>
      <c r="C19" s="39" t="e">
        <f>'C завтраками| Bed and breakfast'!#REF!</f>
        <v>#REF!</v>
      </c>
      <c r="D19" s="39" t="e">
        <f>'C завтраками| Bed and breakfast'!#REF!</f>
        <v>#REF!</v>
      </c>
      <c r="E19" s="39" t="e">
        <f>'C завтраками| Bed and breakfast'!#REF!</f>
        <v>#REF!</v>
      </c>
      <c r="F19" s="39" t="e">
        <f>'C завтраками| Bed and breakfast'!#REF!</f>
        <v>#REF!</v>
      </c>
      <c r="G19" s="39" t="e">
        <f>'C завтраками| Bed and breakfast'!#REF!</f>
        <v>#REF!</v>
      </c>
      <c r="H19" s="39" t="e">
        <f>'C завтраками| Bed and breakfast'!#REF!</f>
        <v>#REF!</v>
      </c>
      <c r="I19" s="39" t="e">
        <f>'C завтраками| Bed and breakfast'!#REF!</f>
        <v>#REF!</v>
      </c>
      <c r="J19" s="39" t="e">
        <f>'C завтраками| Bed and breakfast'!#REF!</f>
        <v>#REF!</v>
      </c>
      <c r="K19" s="39" t="e">
        <f>'C завтраками| Bed and breakfast'!#REF!</f>
        <v>#REF!</v>
      </c>
      <c r="L19" s="39" t="e">
        <f>'C завтраками| Bed and breakfast'!#REF!</f>
        <v>#REF!</v>
      </c>
      <c r="M19" s="39" t="e">
        <f>'C завтраками| Bed and breakfast'!#REF!</f>
        <v>#REF!</v>
      </c>
      <c r="N19" s="39" t="e">
        <f>'C завтраками| Bed and breakfast'!#REF!</f>
        <v>#REF!</v>
      </c>
      <c r="O19" s="39" t="e">
        <f>'C завтраками| Bed and breakfast'!#REF!</f>
        <v>#REF!</v>
      </c>
      <c r="P19" s="39" t="e">
        <f>'C завтраками| Bed and breakfast'!#REF!</f>
        <v>#REF!</v>
      </c>
      <c r="Q19" s="39" t="e">
        <f>'C завтраками| Bed and breakfast'!#REF!</f>
        <v>#REF!</v>
      </c>
      <c r="R19" s="39" t="e">
        <f>'C завтраками| Bed and breakfast'!#REF!</f>
        <v>#REF!</v>
      </c>
      <c r="S19" s="39" t="e">
        <f>'C завтраками| Bed and breakfast'!#REF!</f>
        <v>#REF!</v>
      </c>
      <c r="T19" s="39" t="e">
        <f>'C завтраками| Bed and breakfast'!#REF!</f>
        <v>#REF!</v>
      </c>
      <c r="U19" s="39" t="e">
        <f>'C завтраками| Bed and breakfast'!#REF!</f>
        <v>#REF!</v>
      </c>
      <c r="V19" s="39" t="e">
        <f>'C завтраками| Bed and breakfast'!#REF!</f>
        <v>#REF!</v>
      </c>
      <c r="W19" s="39" t="e">
        <f>'C завтраками| Bed and breakfast'!#REF!</f>
        <v>#REF!</v>
      </c>
      <c r="X19" s="39" t="e">
        <f>'C завтраками| Bed and breakfast'!#REF!</f>
        <v>#REF!</v>
      </c>
      <c r="Y19" s="39" t="e">
        <f>'C завтраками| Bed and breakfast'!#REF!</f>
        <v>#REF!</v>
      </c>
      <c r="Z19" s="39" t="e">
        <f>'C завтраками| Bed and breakfast'!#REF!</f>
        <v>#REF!</v>
      </c>
      <c r="AA19" s="39" t="e">
        <f>'C завтраками| Bed and breakfast'!#REF!</f>
        <v>#REF!</v>
      </c>
      <c r="AB19" s="39" t="e">
        <f>'C завтраками| Bed and breakfast'!#REF!</f>
        <v>#REF!</v>
      </c>
      <c r="AC19" s="39" t="e">
        <f>'C завтраками| Bed and breakfast'!#REF!</f>
        <v>#REF!</v>
      </c>
      <c r="AD19" s="39" t="e">
        <f>'C завтраками| Bed and breakfast'!#REF!</f>
        <v>#REF!</v>
      </c>
      <c r="AE19" s="39" t="e">
        <f>'C завтраками| Bed and breakfast'!#REF!</f>
        <v>#REF!</v>
      </c>
      <c r="AF19" s="39" t="e">
        <f>'C завтраками| Bed and breakfast'!#REF!</f>
        <v>#REF!</v>
      </c>
      <c r="AG19" s="39" t="e">
        <f>'C завтраками| Bed and breakfast'!#REF!</f>
        <v>#REF!</v>
      </c>
      <c r="AH19" s="39" t="e">
        <f>'C завтраками| Bed and breakfast'!#REF!</f>
        <v>#REF!</v>
      </c>
      <c r="AI19" s="39" t="e">
        <f>'C завтраками| Bed and breakfast'!#REF!</f>
        <v>#REF!</v>
      </c>
      <c r="AJ19" s="39" t="e">
        <f>'C завтраками| Bed and breakfast'!#REF!</f>
        <v>#REF!</v>
      </c>
      <c r="AK19" s="39" t="e">
        <f>'C завтраками| Bed and breakfast'!#REF!</f>
        <v>#REF!</v>
      </c>
      <c r="AL19" s="39" t="e">
        <f>'C завтраками| Bed and breakfast'!#REF!</f>
        <v>#REF!</v>
      </c>
      <c r="AM19" s="39" t="e">
        <f>'C завтраками| Bed and breakfast'!#REF!</f>
        <v>#REF!</v>
      </c>
      <c r="AN19" s="39" t="e">
        <f>'C завтраками| Bed and breakfast'!#REF!</f>
        <v>#REF!</v>
      </c>
      <c r="AO19" s="39" t="e">
        <f>'C завтраками| Bed and breakfast'!#REF!</f>
        <v>#REF!</v>
      </c>
      <c r="AP19" s="39" t="e">
        <f>'C завтраками| Bed and breakfast'!#REF!</f>
        <v>#REF!</v>
      </c>
    </row>
    <row r="20" spans="1:42" s="165" customFormat="1" ht="10.35" customHeight="1">
      <c r="A20" s="40">
        <v>2</v>
      </c>
      <c r="B20" s="39" t="e">
        <f>'C завтраками| Bed and breakfast'!#REF!</f>
        <v>#REF!</v>
      </c>
      <c r="C20" s="39" t="e">
        <f>'C завтраками| Bed and breakfast'!#REF!</f>
        <v>#REF!</v>
      </c>
      <c r="D20" s="39" t="e">
        <f>'C завтраками| Bed and breakfast'!#REF!</f>
        <v>#REF!</v>
      </c>
      <c r="E20" s="39" t="e">
        <f>'C завтраками| Bed and breakfast'!#REF!</f>
        <v>#REF!</v>
      </c>
      <c r="F20" s="39" t="e">
        <f>'C завтраками| Bed and breakfast'!#REF!</f>
        <v>#REF!</v>
      </c>
      <c r="G20" s="39" t="e">
        <f>'C завтраками| Bed and breakfast'!#REF!</f>
        <v>#REF!</v>
      </c>
      <c r="H20" s="39" t="e">
        <f>'C завтраками| Bed and breakfast'!#REF!</f>
        <v>#REF!</v>
      </c>
      <c r="I20" s="39" t="e">
        <f>'C завтраками| Bed and breakfast'!#REF!</f>
        <v>#REF!</v>
      </c>
      <c r="J20" s="39" t="e">
        <f>'C завтраками| Bed and breakfast'!#REF!</f>
        <v>#REF!</v>
      </c>
      <c r="K20" s="39" t="e">
        <f>'C завтраками| Bed and breakfast'!#REF!</f>
        <v>#REF!</v>
      </c>
      <c r="L20" s="39" t="e">
        <f>'C завтраками| Bed and breakfast'!#REF!</f>
        <v>#REF!</v>
      </c>
      <c r="M20" s="39" t="e">
        <f>'C завтраками| Bed and breakfast'!#REF!</f>
        <v>#REF!</v>
      </c>
      <c r="N20" s="39" t="e">
        <f>'C завтраками| Bed and breakfast'!#REF!</f>
        <v>#REF!</v>
      </c>
      <c r="O20" s="39" t="e">
        <f>'C завтраками| Bed and breakfast'!#REF!</f>
        <v>#REF!</v>
      </c>
      <c r="P20" s="39" t="e">
        <f>'C завтраками| Bed and breakfast'!#REF!</f>
        <v>#REF!</v>
      </c>
      <c r="Q20" s="39" t="e">
        <f>'C завтраками| Bed and breakfast'!#REF!</f>
        <v>#REF!</v>
      </c>
      <c r="R20" s="39" t="e">
        <f>'C завтраками| Bed and breakfast'!#REF!</f>
        <v>#REF!</v>
      </c>
      <c r="S20" s="39" t="e">
        <f>'C завтраками| Bed and breakfast'!#REF!</f>
        <v>#REF!</v>
      </c>
      <c r="T20" s="39" t="e">
        <f>'C завтраками| Bed and breakfast'!#REF!</f>
        <v>#REF!</v>
      </c>
      <c r="U20" s="39" t="e">
        <f>'C завтраками| Bed and breakfast'!#REF!</f>
        <v>#REF!</v>
      </c>
      <c r="V20" s="39" t="e">
        <f>'C завтраками| Bed and breakfast'!#REF!</f>
        <v>#REF!</v>
      </c>
      <c r="W20" s="39" t="e">
        <f>'C завтраками| Bed and breakfast'!#REF!</f>
        <v>#REF!</v>
      </c>
      <c r="X20" s="39" t="e">
        <f>'C завтраками| Bed and breakfast'!#REF!</f>
        <v>#REF!</v>
      </c>
      <c r="Y20" s="39" t="e">
        <f>'C завтраками| Bed and breakfast'!#REF!</f>
        <v>#REF!</v>
      </c>
      <c r="Z20" s="39" t="e">
        <f>'C завтраками| Bed and breakfast'!#REF!</f>
        <v>#REF!</v>
      </c>
      <c r="AA20" s="39" t="e">
        <f>'C завтраками| Bed and breakfast'!#REF!</f>
        <v>#REF!</v>
      </c>
      <c r="AB20" s="39" t="e">
        <f>'C завтраками| Bed and breakfast'!#REF!</f>
        <v>#REF!</v>
      </c>
      <c r="AC20" s="39" t="e">
        <f>'C завтраками| Bed and breakfast'!#REF!</f>
        <v>#REF!</v>
      </c>
      <c r="AD20" s="39" t="e">
        <f>'C завтраками| Bed and breakfast'!#REF!</f>
        <v>#REF!</v>
      </c>
      <c r="AE20" s="39" t="e">
        <f>'C завтраками| Bed and breakfast'!#REF!</f>
        <v>#REF!</v>
      </c>
      <c r="AF20" s="39" t="e">
        <f>'C завтраками| Bed and breakfast'!#REF!</f>
        <v>#REF!</v>
      </c>
      <c r="AG20" s="39" t="e">
        <f>'C завтраками| Bed and breakfast'!#REF!</f>
        <v>#REF!</v>
      </c>
      <c r="AH20" s="39" t="e">
        <f>'C завтраками| Bed and breakfast'!#REF!</f>
        <v>#REF!</v>
      </c>
      <c r="AI20" s="39" t="e">
        <f>'C завтраками| Bed and breakfast'!#REF!</f>
        <v>#REF!</v>
      </c>
      <c r="AJ20" s="39" t="e">
        <f>'C завтраками| Bed and breakfast'!#REF!</f>
        <v>#REF!</v>
      </c>
      <c r="AK20" s="39" t="e">
        <f>'C завтраками| Bed and breakfast'!#REF!</f>
        <v>#REF!</v>
      </c>
      <c r="AL20" s="39" t="e">
        <f>'C завтраками| Bed and breakfast'!#REF!</f>
        <v>#REF!</v>
      </c>
      <c r="AM20" s="39" t="e">
        <f>'C завтраками| Bed and breakfast'!#REF!</f>
        <v>#REF!</v>
      </c>
      <c r="AN20" s="39" t="e">
        <f>'C завтраками| Bed and breakfast'!#REF!</f>
        <v>#REF!</v>
      </c>
      <c r="AO20" s="39" t="e">
        <f>'C завтраками| Bed and breakfast'!#REF!</f>
        <v>#REF!</v>
      </c>
      <c r="AP20" s="39" t="e">
        <f>'C завтраками| Bed and breakfast'!#REF!</f>
        <v>#REF!</v>
      </c>
    </row>
    <row r="21" spans="1:42" s="165" customFormat="1" ht="10.35" customHeight="1">
      <c r="A21" s="39" t="s">
        <v>10</v>
      </c>
      <c r="B21" s="39"/>
      <c r="C21" s="39"/>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row>
    <row r="22" spans="1:42" s="165" customFormat="1" ht="10.35" customHeight="1">
      <c r="A22" s="40">
        <v>1</v>
      </c>
      <c r="B22" s="39" t="e">
        <f>'C завтраками| Bed and breakfast'!#REF!</f>
        <v>#REF!</v>
      </c>
      <c r="C22" s="39" t="e">
        <f>'C завтраками| Bed and breakfast'!#REF!</f>
        <v>#REF!</v>
      </c>
      <c r="D22" s="39" t="e">
        <f>'C завтраками| Bed and breakfast'!#REF!</f>
        <v>#REF!</v>
      </c>
      <c r="E22" s="39" t="e">
        <f>'C завтраками| Bed and breakfast'!#REF!</f>
        <v>#REF!</v>
      </c>
      <c r="F22" s="39" t="e">
        <f>'C завтраками| Bed and breakfast'!#REF!</f>
        <v>#REF!</v>
      </c>
      <c r="G22" s="39" t="e">
        <f>'C завтраками| Bed and breakfast'!#REF!</f>
        <v>#REF!</v>
      </c>
      <c r="H22" s="39" t="e">
        <f>'C завтраками| Bed and breakfast'!#REF!</f>
        <v>#REF!</v>
      </c>
      <c r="I22" s="39" t="e">
        <f>'C завтраками| Bed and breakfast'!#REF!</f>
        <v>#REF!</v>
      </c>
      <c r="J22" s="39" t="e">
        <f>'C завтраками| Bed and breakfast'!#REF!</f>
        <v>#REF!</v>
      </c>
      <c r="K22" s="39" t="e">
        <f>'C завтраками| Bed and breakfast'!#REF!</f>
        <v>#REF!</v>
      </c>
      <c r="L22" s="39" t="e">
        <f>'C завтраками| Bed and breakfast'!#REF!</f>
        <v>#REF!</v>
      </c>
      <c r="M22" s="39" t="e">
        <f>'C завтраками| Bed and breakfast'!#REF!</f>
        <v>#REF!</v>
      </c>
      <c r="N22" s="39" t="e">
        <f>'C завтраками| Bed and breakfast'!#REF!</f>
        <v>#REF!</v>
      </c>
      <c r="O22" s="39" t="e">
        <f>'C завтраками| Bed and breakfast'!#REF!</f>
        <v>#REF!</v>
      </c>
      <c r="P22" s="39" t="e">
        <f>'C завтраками| Bed and breakfast'!#REF!</f>
        <v>#REF!</v>
      </c>
      <c r="Q22" s="39" t="e">
        <f>'C завтраками| Bed and breakfast'!#REF!</f>
        <v>#REF!</v>
      </c>
      <c r="R22" s="39" t="e">
        <f>'C завтраками| Bed and breakfast'!#REF!</f>
        <v>#REF!</v>
      </c>
      <c r="S22" s="39" t="e">
        <f>'C завтраками| Bed and breakfast'!#REF!</f>
        <v>#REF!</v>
      </c>
      <c r="T22" s="39" t="e">
        <f>'C завтраками| Bed and breakfast'!#REF!</f>
        <v>#REF!</v>
      </c>
      <c r="U22" s="39" t="e">
        <f>'C завтраками| Bed and breakfast'!#REF!</f>
        <v>#REF!</v>
      </c>
      <c r="V22" s="39" t="e">
        <f>'C завтраками| Bed and breakfast'!#REF!</f>
        <v>#REF!</v>
      </c>
      <c r="W22" s="39" t="e">
        <f>'C завтраками| Bed and breakfast'!#REF!</f>
        <v>#REF!</v>
      </c>
      <c r="X22" s="39" t="e">
        <f>'C завтраками| Bed and breakfast'!#REF!</f>
        <v>#REF!</v>
      </c>
      <c r="Y22" s="39" t="e">
        <f>'C завтраками| Bed and breakfast'!#REF!</f>
        <v>#REF!</v>
      </c>
      <c r="Z22" s="39" t="e">
        <f>'C завтраками| Bed and breakfast'!#REF!</f>
        <v>#REF!</v>
      </c>
      <c r="AA22" s="39" t="e">
        <f>'C завтраками| Bed and breakfast'!#REF!</f>
        <v>#REF!</v>
      </c>
      <c r="AB22" s="39" t="e">
        <f>'C завтраками| Bed and breakfast'!#REF!</f>
        <v>#REF!</v>
      </c>
      <c r="AC22" s="39" t="e">
        <f>'C завтраками| Bed and breakfast'!#REF!</f>
        <v>#REF!</v>
      </c>
      <c r="AD22" s="39" t="e">
        <f>'C завтраками| Bed and breakfast'!#REF!</f>
        <v>#REF!</v>
      </c>
      <c r="AE22" s="39" t="e">
        <f>'C завтраками| Bed and breakfast'!#REF!</f>
        <v>#REF!</v>
      </c>
      <c r="AF22" s="39" t="e">
        <f>'C завтраками| Bed and breakfast'!#REF!</f>
        <v>#REF!</v>
      </c>
      <c r="AG22" s="39" t="e">
        <f>'C завтраками| Bed and breakfast'!#REF!</f>
        <v>#REF!</v>
      </c>
      <c r="AH22" s="39" t="e">
        <f>'C завтраками| Bed and breakfast'!#REF!</f>
        <v>#REF!</v>
      </c>
      <c r="AI22" s="39" t="e">
        <f>'C завтраками| Bed and breakfast'!#REF!</f>
        <v>#REF!</v>
      </c>
      <c r="AJ22" s="39" t="e">
        <f>'C завтраками| Bed and breakfast'!#REF!</f>
        <v>#REF!</v>
      </c>
      <c r="AK22" s="39" t="e">
        <f>'C завтраками| Bed and breakfast'!#REF!</f>
        <v>#REF!</v>
      </c>
      <c r="AL22" s="39" t="e">
        <f>'C завтраками| Bed and breakfast'!#REF!</f>
        <v>#REF!</v>
      </c>
      <c r="AM22" s="39" t="e">
        <f>'C завтраками| Bed and breakfast'!#REF!</f>
        <v>#REF!</v>
      </c>
      <c r="AN22" s="39" t="e">
        <f>'C завтраками| Bed and breakfast'!#REF!</f>
        <v>#REF!</v>
      </c>
      <c r="AO22" s="39" t="e">
        <f>'C завтраками| Bed and breakfast'!#REF!</f>
        <v>#REF!</v>
      </c>
      <c r="AP22" s="39" t="e">
        <f>'C завтраками| Bed and breakfast'!#REF!</f>
        <v>#REF!</v>
      </c>
    </row>
    <row r="23" spans="1:42" s="165" customFormat="1" ht="10.35" customHeight="1">
      <c r="A23" s="40">
        <v>2</v>
      </c>
      <c r="B23" s="39" t="e">
        <f>'C завтраками| Bed and breakfast'!#REF!</f>
        <v>#REF!</v>
      </c>
      <c r="C23" s="39" t="e">
        <f>'C завтраками| Bed and breakfast'!#REF!</f>
        <v>#REF!</v>
      </c>
      <c r="D23" s="39" t="e">
        <f>'C завтраками| Bed and breakfast'!#REF!</f>
        <v>#REF!</v>
      </c>
      <c r="E23" s="39" t="e">
        <f>'C завтраками| Bed and breakfast'!#REF!</f>
        <v>#REF!</v>
      </c>
      <c r="F23" s="39" t="e">
        <f>'C завтраками| Bed and breakfast'!#REF!</f>
        <v>#REF!</v>
      </c>
      <c r="G23" s="39" t="e">
        <f>'C завтраками| Bed and breakfast'!#REF!</f>
        <v>#REF!</v>
      </c>
      <c r="H23" s="39" t="e">
        <f>'C завтраками| Bed and breakfast'!#REF!</f>
        <v>#REF!</v>
      </c>
      <c r="I23" s="39" t="e">
        <f>'C завтраками| Bed and breakfast'!#REF!</f>
        <v>#REF!</v>
      </c>
      <c r="J23" s="39" t="e">
        <f>'C завтраками| Bed and breakfast'!#REF!</f>
        <v>#REF!</v>
      </c>
      <c r="K23" s="39" t="e">
        <f>'C завтраками| Bed and breakfast'!#REF!</f>
        <v>#REF!</v>
      </c>
      <c r="L23" s="39" t="e">
        <f>'C завтраками| Bed and breakfast'!#REF!</f>
        <v>#REF!</v>
      </c>
      <c r="M23" s="39" t="e">
        <f>'C завтраками| Bed and breakfast'!#REF!</f>
        <v>#REF!</v>
      </c>
      <c r="N23" s="39" t="e">
        <f>'C завтраками| Bed and breakfast'!#REF!</f>
        <v>#REF!</v>
      </c>
      <c r="O23" s="39" t="e">
        <f>'C завтраками| Bed and breakfast'!#REF!</f>
        <v>#REF!</v>
      </c>
      <c r="P23" s="39" t="e">
        <f>'C завтраками| Bed and breakfast'!#REF!</f>
        <v>#REF!</v>
      </c>
      <c r="Q23" s="39" t="e">
        <f>'C завтраками| Bed and breakfast'!#REF!</f>
        <v>#REF!</v>
      </c>
      <c r="R23" s="39" t="e">
        <f>'C завтраками| Bed and breakfast'!#REF!</f>
        <v>#REF!</v>
      </c>
      <c r="S23" s="39" t="e">
        <f>'C завтраками| Bed and breakfast'!#REF!</f>
        <v>#REF!</v>
      </c>
      <c r="T23" s="39" t="e">
        <f>'C завтраками| Bed and breakfast'!#REF!</f>
        <v>#REF!</v>
      </c>
      <c r="U23" s="39" t="e">
        <f>'C завтраками| Bed and breakfast'!#REF!</f>
        <v>#REF!</v>
      </c>
      <c r="V23" s="39" t="e">
        <f>'C завтраками| Bed and breakfast'!#REF!</f>
        <v>#REF!</v>
      </c>
      <c r="W23" s="39" t="e">
        <f>'C завтраками| Bed and breakfast'!#REF!</f>
        <v>#REF!</v>
      </c>
      <c r="X23" s="39" t="e">
        <f>'C завтраками| Bed and breakfast'!#REF!</f>
        <v>#REF!</v>
      </c>
      <c r="Y23" s="39" t="e">
        <f>'C завтраками| Bed and breakfast'!#REF!</f>
        <v>#REF!</v>
      </c>
      <c r="Z23" s="39" t="e">
        <f>'C завтраками| Bed and breakfast'!#REF!</f>
        <v>#REF!</v>
      </c>
      <c r="AA23" s="39" t="e">
        <f>'C завтраками| Bed and breakfast'!#REF!</f>
        <v>#REF!</v>
      </c>
      <c r="AB23" s="39" t="e">
        <f>'C завтраками| Bed and breakfast'!#REF!</f>
        <v>#REF!</v>
      </c>
      <c r="AC23" s="39" t="e">
        <f>'C завтраками| Bed and breakfast'!#REF!</f>
        <v>#REF!</v>
      </c>
      <c r="AD23" s="39" t="e">
        <f>'C завтраками| Bed and breakfast'!#REF!</f>
        <v>#REF!</v>
      </c>
      <c r="AE23" s="39" t="e">
        <f>'C завтраками| Bed and breakfast'!#REF!</f>
        <v>#REF!</v>
      </c>
      <c r="AF23" s="39" t="e">
        <f>'C завтраками| Bed and breakfast'!#REF!</f>
        <v>#REF!</v>
      </c>
      <c r="AG23" s="39" t="e">
        <f>'C завтраками| Bed and breakfast'!#REF!</f>
        <v>#REF!</v>
      </c>
      <c r="AH23" s="39" t="e">
        <f>'C завтраками| Bed and breakfast'!#REF!</f>
        <v>#REF!</v>
      </c>
      <c r="AI23" s="39" t="e">
        <f>'C завтраками| Bed and breakfast'!#REF!</f>
        <v>#REF!</v>
      </c>
      <c r="AJ23" s="39" t="e">
        <f>'C завтраками| Bed and breakfast'!#REF!</f>
        <v>#REF!</v>
      </c>
      <c r="AK23" s="39" t="e">
        <f>'C завтраками| Bed and breakfast'!#REF!</f>
        <v>#REF!</v>
      </c>
      <c r="AL23" s="39" t="e">
        <f>'C завтраками| Bed and breakfast'!#REF!</f>
        <v>#REF!</v>
      </c>
      <c r="AM23" s="39" t="e">
        <f>'C завтраками| Bed and breakfast'!#REF!</f>
        <v>#REF!</v>
      </c>
      <c r="AN23" s="39" t="e">
        <f>'C завтраками| Bed and breakfast'!#REF!</f>
        <v>#REF!</v>
      </c>
      <c r="AO23" s="39" t="e">
        <f>'C завтраками| Bed and breakfast'!#REF!</f>
        <v>#REF!</v>
      </c>
      <c r="AP23" s="39" t="e">
        <f>'C завтраками| Bed and breakfast'!#REF!</f>
        <v>#REF!</v>
      </c>
    </row>
    <row r="24" spans="1:42" s="165" customFormat="1" ht="10.35" customHeight="1">
      <c r="A24" s="39" t="s">
        <v>11</v>
      </c>
      <c r="B24" s="39"/>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row>
    <row r="25" spans="1:42" s="165" customFormat="1" ht="10.35" customHeight="1">
      <c r="A25" s="40" t="s">
        <v>12</v>
      </c>
      <c r="B25" s="39" t="e">
        <f>'C завтраками| Bed and breakfast'!#REF!</f>
        <v>#REF!</v>
      </c>
      <c r="C25" s="39" t="e">
        <f>'C завтраками| Bed and breakfast'!#REF!</f>
        <v>#REF!</v>
      </c>
      <c r="D25" s="39" t="e">
        <f>'C завтраками| Bed and breakfast'!#REF!</f>
        <v>#REF!</v>
      </c>
      <c r="E25" s="39" t="e">
        <f>'C завтраками| Bed and breakfast'!#REF!</f>
        <v>#REF!</v>
      </c>
      <c r="F25" s="39" t="e">
        <f>'C завтраками| Bed and breakfast'!#REF!</f>
        <v>#REF!</v>
      </c>
      <c r="G25" s="39" t="e">
        <f>'C завтраками| Bed and breakfast'!#REF!</f>
        <v>#REF!</v>
      </c>
      <c r="H25" s="39" t="e">
        <f>'C завтраками| Bed and breakfast'!#REF!</f>
        <v>#REF!</v>
      </c>
      <c r="I25" s="39" t="e">
        <f>'C завтраками| Bed and breakfast'!#REF!</f>
        <v>#REF!</v>
      </c>
      <c r="J25" s="39" t="e">
        <f>'C завтраками| Bed and breakfast'!#REF!</f>
        <v>#REF!</v>
      </c>
      <c r="K25" s="39" t="e">
        <f>'C завтраками| Bed and breakfast'!#REF!</f>
        <v>#REF!</v>
      </c>
      <c r="L25" s="39" t="e">
        <f>'C завтраками| Bed and breakfast'!#REF!</f>
        <v>#REF!</v>
      </c>
      <c r="M25" s="39" t="e">
        <f>'C завтраками| Bed and breakfast'!#REF!</f>
        <v>#REF!</v>
      </c>
      <c r="N25" s="39" t="e">
        <f>'C завтраками| Bed and breakfast'!#REF!</f>
        <v>#REF!</v>
      </c>
      <c r="O25" s="39" t="e">
        <f>'C завтраками| Bed and breakfast'!#REF!</f>
        <v>#REF!</v>
      </c>
      <c r="P25" s="39" t="e">
        <f>'C завтраками| Bed and breakfast'!#REF!</f>
        <v>#REF!</v>
      </c>
      <c r="Q25" s="39" t="e">
        <f>'C завтраками| Bed and breakfast'!#REF!</f>
        <v>#REF!</v>
      </c>
      <c r="R25" s="39" t="e">
        <f>'C завтраками| Bed and breakfast'!#REF!</f>
        <v>#REF!</v>
      </c>
      <c r="S25" s="39" t="e">
        <f>'C завтраками| Bed and breakfast'!#REF!</f>
        <v>#REF!</v>
      </c>
      <c r="T25" s="39" t="e">
        <f>'C завтраками| Bed and breakfast'!#REF!</f>
        <v>#REF!</v>
      </c>
      <c r="U25" s="39" t="e">
        <f>'C завтраками| Bed and breakfast'!#REF!</f>
        <v>#REF!</v>
      </c>
      <c r="V25" s="39" t="e">
        <f>'C завтраками| Bed and breakfast'!#REF!</f>
        <v>#REF!</v>
      </c>
      <c r="W25" s="39" t="e">
        <f>'C завтраками| Bed and breakfast'!#REF!</f>
        <v>#REF!</v>
      </c>
      <c r="X25" s="39" t="e">
        <f>'C завтраками| Bed and breakfast'!#REF!</f>
        <v>#REF!</v>
      </c>
      <c r="Y25" s="39" t="e">
        <f>'C завтраками| Bed and breakfast'!#REF!</f>
        <v>#REF!</v>
      </c>
      <c r="Z25" s="39" t="e">
        <f>'C завтраками| Bed and breakfast'!#REF!</f>
        <v>#REF!</v>
      </c>
      <c r="AA25" s="39" t="e">
        <f>'C завтраками| Bed and breakfast'!#REF!</f>
        <v>#REF!</v>
      </c>
      <c r="AB25" s="39" t="e">
        <f>'C завтраками| Bed and breakfast'!#REF!</f>
        <v>#REF!</v>
      </c>
      <c r="AC25" s="39" t="e">
        <f>'C завтраками| Bed and breakfast'!#REF!</f>
        <v>#REF!</v>
      </c>
      <c r="AD25" s="39" t="e">
        <f>'C завтраками| Bed and breakfast'!#REF!</f>
        <v>#REF!</v>
      </c>
      <c r="AE25" s="39" t="e">
        <f>'C завтраками| Bed and breakfast'!#REF!</f>
        <v>#REF!</v>
      </c>
      <c r="AF25" s="39" t="e">
        <f>'C завтраками| Bed and breakfast'!#REF!</f>
        <v>#REF!</v>
      </c>
      <c r="AG25" s="39" t="e">
        <f>'C завтраками| Bed and breakfast'!#REF!</f>
        <v>#REF!</v>
      </c>
      <c r="AH25" s="39" t="e">
        <f>'C завтраками| Bed and breakfast'!#REF!</f>
        <v>#REF!</v>
      </c>
      <c r="AI25" s="39" t="e">
        <f>'C завтраками| Bed and breakfast'!#REF!</f>
        <v>#REF!</v>
      </c>
      <c r="AJ25" s="39" t="e">
        <f>'C завтраками| Bed and breakfast'!#REF!</f>
        <v>#REF!</v>
      </c>
      <c r="AK25" s="39" t="e">
        <f>'C завтраками| Bed and breakfast'!#REF!</f>
        <v>#REF!</v>
      </c>
      <c r="AL25" s="39" t="e">
        <f>'C завтраками| Bed and breakfast'!#REF!</f>
        <v>#REF!</v>
      </c>
      <c r="AM25" s="39" t="e">
        <f>'C завтраками| Bed and breakfast'!#REF!</f>
        <v>#REF!</v>
      </c>
      <c r="AN25" s="39" t="e">
        <f>'C завтраками| Bed and breakfast'!#REF!</f>
        <v>#REF!</v>
      </c>
      <c r="AO25" s="39" t="e">
        <f>'C завтраками| Bed and breakfast'!#REF!</f>
        <v>#REF!</v>
      </c>
      <c r="AP25" s="39" t="e">
        <f>'C завтраками| Bed and breakfast'!#REF!</f>
        <v>#REF!</v>
      </c>
    </row>
    <row r="26" spans="1:42" ht="10.35" customHeight="1"/>
    <row r="27" spans="1:42">
      <c r="A27" s="209" t="s">
        <v>29</v>
      </c>
    </row>
    <row r="28" spans="1:42" s="208" customFormat="1" ht="23.45" customHeight="1">
      <c r="A28" s="151" t="s">
        <v>3</v>
      </c>
      <c r="B28" s="28" t="e">
        <f t="shared" ref="B28" si="0">B4</f>
        <v>#REF!</v>
      </c>
      <c r="C28" s="28" t="e">
        <f t="shared" ref="C28:AP28" si="1">C4</f>
        <v>#REF!</v>
      </c>
      <c r="D28" s="28" t="e">
        <f t="shared" si="1"/>
        <v>#REF!</v>
      </c>
      <c r="E28" s="28" t="e">
        <f t="shared" si="1"/>
        <v>#REF!</v>
      </c>
      <c r="F28" s="28" t="e">
        <f t="shared" si="1"/>
        <v>#REF!</v>
      </c>
      <c r="G28" s="28" t="e">
        <f t="shared" si="1"/>
        <v>#REF!</v>
      </c>
      <c r="H28" s="28" t="e">
        <f t="shared" si="1"/>
        <v>#REF!</v>
      </c>
      <c r="I28" s="28" t="e">
        <f t="shared" si="1"/>
        <v>#REF!</v>
      </c>
      <c r="J28" s="28" t="e">
        <f t="shared" si="1"/>
        <v>#REF!</v>
      </c>
      <c r="K28" s="28" t="e">
        <f t="shared" si="1"/>
        <v>#REF!</v>
      </c>
      <c r="L28" s="28" t="e">
        <f t="shared" si="1"/>
        <v>#REF!</v>
      </c>
      <c r="M28" s="28" t="e">
        <f t="shared" si="1"/>
        <v>#REF!</v>
      </c>
      <c r="N28" s="28" t="e">
        <f t="shared" si="1"/>
        <v>#REF!</v>
      </c>
      <c r="O28" s="28" t="e">
        <f t="shared" si="1"/>
        <v>#REF!</v>
      </c>
      <c r="P28" s="28" t="e">
        <f t="shared" si="1"/>
        <v>#REF!</v>
      </c>
      <c r="Q28" s="28" t="e">
        <f t="shared" si="1"/>
        <v>#REF!</v>
      </c>
      <c r="R28" s="28" t="e">
        <f t="shared" si="1"/>
        <v>#REF!</v>
      </c>
      <c r="S28" s="28" t="e">
        <f t="shared" si="1"/>
        <v>#REF!</v>
      </c>
      <c r="T28" s="28" t="e">
        <f t="shared" si="1"/>
        <v>#REF!</v>
      </c>
      <c r="U28" s="28" t="e">
        <f t="shared" si="1"/>
        <v>#REF!</v>
      </c>
      <c r="V28" s="28" t="e">
        <f t="shared" si="1"/>
        <v>#REF!</v>
      </c>
      <c r="W28" s="28" t="e">
        <f t="shared" si="1"/>
        <v>#REF!</v>
      </c>
      <c r="X28" s="28" t="e">
        <f t="shared" si="1"/>
        <v>#REF!</v>
      </c>
      <c r="Y28" s="28" t="e">
        <f t="shared" si="1"/>
        <v>#REF!</v>
      </c>
      <c r="Z28" s="28" t="e">
        <f t="shared" si="1"/>
        <v>#REF!</v>
      </c>
      <c r="AA28" s="28" t="e">
        <f t="shared" si="1"/>
        <v>#REF!</v>
      </c>
      <c r="AB28" s="28" t="e">
        <f t="shared" si="1"/>
        <v>#REF!</v>
      </c>
      <c r="AC28" s="28" t="e">
        <f t="shared" si="1"/>
        <v>#REF!</v>
      </c>
      <c r="AD28" s="28" t="e">
        <f t="shared" si="1"/>
        <v>#REF!</v>
      </c>
      <c r="AE28" s="28" t="e">
        <f t="shared" si="1"/>
        <v>#REF!</v>
      </c>
      <c r="AF28" s="28" t="e">
        <f t="shared" si="1"/>
        <v>#REF!</v>
      </c>
      <c r="AG28" s="28" t="e">
        <f t="shared" si="1"/>
        <v>#REF!</v>
      </c>
      <c r="AH28" s="28" t="e">
        <f t="shared" si="1"/>
        <v>#REF!</v>
      </c>
      <c r="AI28" s="28" t="e">
        <f t="shared" si="1"/>
        <v>#REF!</v>
      </c>
      <c r="AJ28" s="28" t="e">
        <f t="shared" si="1"/>
        <v>#REF!</v>
      </c>
      <c r="AK28" s="28" t="e">
        <f t="shared" si="1"/>
        <v>#REF!</v>
      </c>
      <c r="AL28" s="28" t="e">
        <f t="shared" si="1"/>
        <v>#REF!</v>
      </c>
      <c r="AM28" s="28" t="e">
        <f t="shared" si="1"/>
        <v>#REF!</v>
      </c>
      <c r="AN28" s="28" t="e">
        <f t="shared" si="1"/>
        <v>#REF!</v>
      </c>
      <c r="AO28" s="28" t="e">
        <f t="shared" si="1"/>
        <v>#REF!</v>
      </c>
      <c r="AP28" s="28" t="e">
        <f t="shared" si="1"/>
        <v>#REF!</v>
      </c>
    </row>
    <row r="29" spans="1:42" s="208" customFormat="1" ht="23.45" customHeight="1">
      <c r="A29" s="151"/>
      <c r="B29" s="28" t="e">
        <f t="shared" ref="B29" si="2">B5</f>
        <v>#REF!</v>
      </c>
      <c r="C29" s="28" t="e">
        <f t="shared" ref="C29:AP29" si="3">C5</f>
        <v>#REF!</v>
      </c>
      <c r="D29" s="28" t="e">
        <f t="shared" si="3"/>
        <v>#REF!</v>
      </c>
      <c r="E29" s="28" t="e">
        <f t="shared" si="3"/>
        <v>#REF!</v>
      </c>
      <c r="F29" s="28" t="e">
        <f t="shared" si="3"/>
        <v>#REF!</v>
      </c>
      <c r="G29" s="28" t="e">
        <f t="shared" si="3"/>
        <v>#REF!</v>
      </c>
      <c r="H29" s="28" t="e">
        <f t="shared" si="3"/>
        <v>#REF!</v>
      </c>
      <c r="I29" s="28" t="e">
        <f t="shared" si="3"/>
        <v>#REF!</v>
      </c>
      <c r="J29" s="28" t="e">
        <f t="shared" si="3"/>
        <v>#REF!</v>
      </c>
      <c r="K29" s="28" t="e">
        <f t="shared" si="3"/>
        <v>#REF!</v>
      </c>
      <c r="L29" s="28" t="e">
        <f t="shared" si="3"/>
        <v>#REF!</v>
      </c>
      <c r="M29" s="28" t="e">
        <f t="shared" si="3"/>
        <v>#REF!</v>
      </c>
      <c r="N29" s="28" t="e">
        <f t="shared" si="3"/>
        <v>#REF!</v>
      </c>
      <c r="O29" s="28" t="e">
        <f t="shared" si="3"/>
        <v>#REF!</v>
      </c>
      <c r="P29" s="28" t="e">
        <f t="shared" si="3"/>
        <v>#REF!</v>
      </c>
      <c r="Q29" s="28" t="e">
        <f t="shared" si="3"/>
        <v>#REF!</v>
      </c>
      <c r="R29" s="28" t="e">
        <f t="shared" si="3"/>
        <v>#REF!</v>
      </c>
      <c r="S29" s="28" t="e">
        <f t="shared" si="3"/>
        <v>#REF!</v>
      </c>
      <c r="T29" s="28" t="e">
        <f t="shared" si="3"/>
        <v>#REF!</v>
      </c>
      <c r="U29" s="28" t="e">
        <f t="shared" si="3"/>
        <v>#REF!</v>
      </c>
      <c r="V29" s="28" t="e">
        <f t="shared" si="3"/>
        <v>#REF!</v>
      </c>
      <c r="W29" s="28" t="e">
        <f t="shared" si="3"/>
        <v>#REF!</v>
      </c>
      <c r="X29" s="28" t="e">
        <f t="shared" si="3"/>
        <v>#REF!</v>
      </c>
      <c r="Y29" s="28" t="e">
        <f t="shared" si="3"/>
        <v>#REF!</v>
      </c>
      <c r="Z29" s="28" t="e">
        <f t="shared" si="3"/>
        <v>#REF!</v>
      </c>
      <c r="AA29" s="28" t="e">
        <f t="shared" si="3"/>
        <v>#REF!</v>
      </c>
      <c r="AB29" s="28" t="e">
        <f t="shared" si="3"/>
        <v>#REF!</v>
      </c>
      <c r="AC29" s="28" t="e">
        <f t="shared" si="3"/>
        <v>#REF!</v>
      </c>
      <c r="AD29" s="28" t="e">
        <f t="shared" si="3"/>
        <v>#REF!</v>
      </c>
      <c r="AE29" s="28" t="e">
        <f t="shared" si="3"/>
        <v>#REF!</v>
      </c>
      <c r="AF29" s="28" t="e">
        <f t="shared" si="3"/>
        <v>#REF!</v>
      </c>
      <c r="AG29" s="28" t="e">
        <f t="shared" si="3"/>
        <v>#REF!</v>
      </c>
      <c r="AH29" s="28" t="e">
        <f t="shared" si="3"/>
        <v>#REF!</v>
      </c>
      <c r="AI29" s="28" t="e">
        <f t="shared" si="3"/>
        <v>#REF!</v>
      </c>
      <c r="AJ29" s="28" t="e">
        <f t="shared" si="3"/>
        <v>#REF!</v>
      </c>
      <c r="AK29" s="28" t="e">
        <f t="shared" si="3"/>
        <v>#REF!</v>
      </c>
      <c r="AL29" s="28" t="e">
        <f t="shared" si="3"/>
        <v>#REF!</v>
      </c>
      <c r="AM29" s="28" t="e">
        <f t="shared" si="3"/>
        <v>#REF!</v>
      </c>
      <c r="AN29" s="28" t="e">
        <f t="shared" si="3"/>
        <v>#REF!</v>
      </c>
      <c r="AO29" s="28" t="e">
        <f t="shared" si="3"/>
        <v>#REF!</v>
      </c>
      <c r="AP29" s="28" t="e">
        <f t="shared" si="3"/>
        <v>#REF!</v>
      </c>
    </row>
    <row r="30" spans="1:42" s="165" customFormat="1" ht="11.1" customHeight="1">
      <c r="A30" s="39" t="s">
        <v>4</v>
      </c>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row>
    <row r="31" spans="1:42" s="165" customFormat="1" ht="11.1" customHeight="1">
      <c r="A31" s="40">
        <v>1</v>
      </c>
      <c r="B31" s="39" t="e">
        <f t="shared" ref="B31" si="4">ROUNDUP(B7*0.8,)</f>
        <v>#REF!</v>
      </c>
      <c r="C31" s="39" t="e">
        <f t="shared" ref="C31:AP31" si="5">ROUNDUP(C7*0.8,)</f>
        <v>#REF!</v>
      </c>
      <c r="D31" s="39" t="e">
        <f t="shared" si="5"/>
        <v>#REF!</v>
      </c>
      <c r="E31" s="39" t="e">
        <f t="shared" si="5"/>
        <v>#REF!</v>
      </c>
      <c r="F31" s="39" t="e">
        <f t="shared" si="5"/>
        <v>#REF!</v>
      </c>
      <c r="G31" s="39" t="e">
        <f t="shared" si="5"/>
        <v>#REF!</v>
      </c>
      <c r="H31" s="39" t="e">
        <f t="shared" si="5"/>
        <v>#REF!</v>
      </c>
      <c r="I31" s="39" t="e">
        <f t="shared" si="5"/>
        <v>#REF!</v>
      </c>
      <c r="J31" s="39" t="e">
        <f t="shared" si="5"/>
        <v>#REF!</v>
      </c>
      <c r="K31" s="39" t="e">
        <f t="shared" si="5"/>
        <v>#REF!</v>
      </c>
      <c r="L31" s="39" t="e">
        <f t="shared" si="5"/>
        <v>#REF!</v>
      </c>
      <c r="M31" s="39" t="e">
        <f t="shared" si="5"/>
        <v>#REF!</v>
      </c>
      <c r="N31" s="39" t="e">
        <f t="shared" si="5"/>
        <v>#REF!</v>
      </c>
      <c r="O31" s="39" t="e">
        <f t="shared" si="5"/>
        <v>#REF!</v>
      </c>
      <c r="P31" s="39" t="e">
        <f t="shared" si="5"/>
        <v>#REF!</v>
      </c>
      <c r="Q31" s="39" t="e">
        <f t="shared" si="5"/>
        <v>#REF!</v>
      </c>
      <c r="R31" s="39" t="e">
        <f t="shared" si="5"/>
        <v>#REF!</v>
      </c>
      <c r="S31" s="39" t="e">
        <f t="shared" si="5"/>
        <v>#REF!</v>
      </c>
      <c r="T31" s="39" t="e">
        <f t="shared" si="5"/>
        <v>#REF!</v>
      </c>
      <c r="U31" s="39" t="e">
        <f t="shared" si="5"/>
        <v>#REF!</v>
      </c>
      <c r="V31" s="39" t="e">
        <f t="shared" si="5"/>
        <v>#REF!</v>
      </c>
      <c r="W31" s="39" t="e">
        <f t="shared" si="5"/>
        <v>#REF!</v>
      </c>
      <c r="X31" s="39" t="e">
        <f t="shared" si="5"/>
        <v>#REF!</v>
      </c>
      <c r="Y31" s="39" t="e">
        <f t="shared" si="5"/>
        <v>#REF!</v>
      </c>
      <c r="Z31" s="39" t="e">
        <f t="shared" si="5"/>
        <v>#REF!</v>
      </c>
      <c r="AA31" s="39" t="e">
        <f t="shared" si="5"/>
        <v>#REF!</v>
      </c>
      <c r="AB31" s="39" t="e">
        <f t="shared" si="5"/>
        <v>#REF!</v>
      </c>
      <c r="AC31" s="39" t="e">
        <f t="shared" si="5"/>
        <v>#REF!</v>
      </c>
      <c r="AD31" s="39" t="e">
        <f t="shared" si="5"/>
        <v>#REF!</v>
      </c>
      <c r="AE31" s="39" t="e">
        <f t="shared" si="5"/>
        <v>#REF!</v>
      </c>
      <c r="AF31" s="39" t="e">
        <f t="shared" si="5"/>
        <v>#REF!</v>
      </c>
      <c r="AG31" s="39" t="e">
        <f t="shared" si="5"/>
        <v>#REF!</v>
      </c>
      <c r="AH31" s="39" t="e">
        <f t="shared" si="5"/>
        <v>#REF!</v>
      </c>
      <c r="AI31" s="39" t="e">
        <f t="shared" si="5"/>
        <v>#REF!</v>
      </c>
      <c r="AJ31" s="39" t="e">
        <f t="shared" si="5"/>
        <v>#REF!</v>
      </c>
      <c r="AK31" s="39" t="e">
        <f t="shared" si="5"/>
        <v>#REF!</v>
      </c>
      <c r="AL31" s="39" t="e">
        <f t="shared" si="5"/>
        <v>#REF!</v>
      </c>
      <c r="AM31" s="39" t="e">
        <f t="shared" si="5"/>
        <v>#REF!</v>
      </c>
      <c r="AN31" s="39" t="e">
        <f t="shared" si="5"/>
        <v>#REF!</v>
      </c>
      <c r="AO31" s="39" t="e">
        <f t="shared" si="5"/>
        <v>#REF!</v>
      </c>
      <c r="AP31" s="39" t="e">
        <f t="shared" si="5"/>
        <v>#REF!</v>
      </c>
    </row>
    <row r="32" spans="1:42" s="165" customFormat="1" ht="11.1" customHeight="1">
      <c r="A32" s="40">
        <v>2</v>
      </c>
      <c r="B32" s="39" t="e">
        <f t="shared" ref="B32" si="6">ROUNDUP(B8*0.8,)</f>
        <v>#REF!</v>
      </c>
      <c r="C32" s="39" t="e">
        <f t="shared" ref="C32:AP32" si="7">ROUNDUP(C8*0.8,)</f>
        <v>#REF!</v>
      </c>
      <c r="D32" s="39" t="e">
        <f t="shared" si="7"/>
        <v>#REF!</v>
      </c>
      <c r="E32" s="39" t="e">
        <f t="shared" si="7"/>
        <v>#REF!</v>
      </c>
      <c r="F32" s="39" t="e">
        <f t="shared" si="7"/>
        <v>#REF!</v>
      </c>
      <c r="G32" s="39" t="e">
        <f t="shared" si="7"/>
        <v>#REF!</v>
      </c>
      <c r="H32" s="39" t="e">
        <f t="shared" si="7"/>
        <v>#REF!</v>
      </c>
      <c r="I32" s="39" t="e">
        <f t="shared" si="7"/>
        <v>#REF!</v>
      </c>
      <c r="J32" s="39" t="e">
        <f t="shared" si="7"/>
        <v>#REF!</v>
      </c>
      <c r="K32" s="39" t="e">
        <f t="shared" si="7"/>
        <v>#REF!</v>
      </c>
      <c r="L32" s="39" t="e">
        <f t="shared" si="7"/>
        <v>#REF!</v>
      </c>
      <c r="M32" s="39" t="e">
        <f t="shared" si="7"/>
        <v>#REF!</v>
      </c>
      <c r="N32" s="39" t="e">
        <f t="shared" si="7"/>
        <v>#REF!</v>
      </c>
      <c r="O32" s="39" t="e">
        <f t="shared" si="7"/>
        <v>#REF!</v>
      </c>
      <c r="P32" s="39" t="e">
        <f t="shared" si="7"/>
        <v>#REF!</v>
      </c>
      <c r="Q32" s="39" t="e">
        <f t="shared" si="7"/>
        <v>#REF!</v>
      </c>
      <c r="R32" s="39" t="e">
        <f t="shared" si="7"/>
        <v>#REF!</v>
      </c>
      <c r="S32" s="39" t="e">
        <f t="shared" si="7"/>
        <v>#REF!</v>
      </c>
      <c r="T32" s="39" t="e">
        <f t="shared" si="7"/>
        <v>#REF!</v>
      </c>
      <c r="U32" s="39" t="e">
        <f t="shared" si="7"/>
        <v>#REF!</v>
      </c>
      <c r="V32" s="39" t="e">
        <f t="shared" si="7"/>
        <v>#REF!</v>
      </c>
      <c r="W32" s="39" t="e">
        <f t="shared" si="7"/>
        <v>#REF!</v>
      </c>
      <c r="X32" s="39" t="e">
        <f t="shared" si="7"/>
        <v>#REF!</v>
      </c>
      <c r="Y32" s="39" t="e">
        <f t="shared" si="7"/>
        <v>#REF!</v>
      </c>
      <c r="Z32" s="39" t="e">
        <f t="shared" si="7"/>
        <v>#REF!</v>
      </c>
      <c r="AA32" s="39" t="e">
        <f t="shared" si="7"/>
        <v>#REF!</v>
      </c>
      <c r="AB32" s="39" t="e">
        <f t="shared" si="7"/>
        <v>#REF!</v>
      </c>
      <c r="AC32" s="39" t="e">
        <f t="shared" si="7"/>
        <v>#REF!</v>
      </c>
      <c r="AD32" s="39" t="e">
        <f t="shared" si="7"/>
        <v>#REF!</v>
      </c>
      <c r="AE32" s="39" t="e">
        <f t="shared" si="7"/>
        <v>#REF!</v>
      </c>
      <c r="AF32" s="39" t="e">
        <f t="shared" si="7"/>
        <v>#REF!</v>
      </c>
      <c r="AG32" s="39" t="e">
        <f t="shared" si="7"/>
        <v>#REF!</v>
      </c>
      <c r="AH32" s="39" t="e">
        <f t="shared" si="7"/>
        <v>#REF!</v>
      </c>
      <c r="AI32" s="39" t="e">
        <f t="shared" si="7"/>
        <v>#REF!</v>
      </c>
      <c r="AJ32" s="39" t="e">
        <f t="shared" si="7"/>
        <v>#REF!</v>
      </c>
      <c r="AK32" s="39" t="e">
        <f t="shared" si="7"/>
        <v>#REF!</v>
      </c>
      <c r="AL32" s="39" t="e">
        <f t="shared" si="7"/>
        <v>#REF!</v>
      </c>
      <c r="AM32" s="39" t="e">
        <f t="shared" si="7"/>
        <v>#REF!</v>
      </c>
      <c r="AN32" s="39" t="e">
        <f t="shared" si="7"/>
        <v>#REF!</v>
      </c>
      <c r="AO32" s="39" t="e">
        <f t="shared" si="7"/>
        <v>#REF!</v>
      </c>
      <c r="AP32" s="39" t="e">
        <f t="shared" si="7"/>
        <v>#REF!</v>
      </c>
    </row>
    <row r="33" spans="1:42" s="165" customFormat="1" ht="11.1" customHeight="1">
      <c r="A33" s="39" t="s">
        <v>5</v>
      </c>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row>
    <row r="34" spans="1:42" s="165" customFormat="1" ht="11.1" customHeight="1">
      <c r="A34" s="40">
        <v>1</v>
      </c>
      <c r="B34" s="39" t="e">
        <f t="shared" ref="B34" si="8">ROUNDUP(B10*0.8,)</f>
        <v>#REF!</v>
      </c>
      <c r="C34" s="39" t="e">
        <f t="shared" ref="C34:AP34" si="9">ROUNDUP(C10*0.8,)</f>
        <v>#REF!</v>
      </c>
      <c r="D34" s="39" t="e">
        <f t="shared" si="9"/>
        <v>#REF!</v>
      </c>
      <c r="E34" s="39" t="e">
        <f t="shared" si="9"/>
        <v>#REF!</v>
      </c>
      <c r="F34" s="39" t="e">
        <f t="shared" si="9"/>
        <v>#REF!</v>
      </c>
      <c r="G34" s="39" t="e">
        <f t="shared" si="9"/>
        <v>#REF!</v>
      </c>
      <c r="H34" s="39" t="e">
        <f t="shared" si="9"/>
        <v>#REF!</v>
      </c>
      <c r="I34" s="39" t="e">
        <f t="shared" si="9"/>
        <v>#REF!</v>
      </c>
      <c r="J34" s="39" t="e">
        <f t="shared" si="9"/>
        <v>#REF!</v>
      </c>
      <c r="K34" s="39" t="e">
        <f t="shared" si="9"/>
        <v>#REF!</v>
      </c>
      <c r="L34" s="39" t="e">
        <f t="shared" si="9"/>
        <v>#REF!</v>
      </c>
      <c r="M34" s="39" t="e">
        <f t="shared" si="9"/>
        <v>#REF!</v>
      </c>
      <c r="N34" s="39" t="e">
        <f t="shared" si="9"/>
        <v>#REF!</v>
      </c>
      <c r="O34" s="39" t="e">
        <f t="shared" si="9"/>
        <v>#REF!</v>
      </c>
      <c r="P34" s="39" t="e">
        <f t="shared" si="9"/>
        <v>#REF!</v>
      </c>
      <c r="Q34" s="39" t="e">
        <f t="shared" si="9"/>
        <v>#REF!</v>
      </c>
      <c r="R34" s="39" t="e">
        <f t="shared" si="9"/>
        <v>#REF!</v>
      </c>
      <c r="S34" s="39" t="e">
        <f t="shared" si="9"/>
        <v>#REF!</v>
      </c>
      <c r="T34" s="39" t="e">
        <f t="shared" si="9"/>
        <v>#REF!</v>
      </c>
      <c r="U34" s="39" t="e">
        <f t="shared" si="9"/>
        <v>#REF!</v>
      </c>
      <c r="V34" s="39" t="e">
        <f t="shared" si="9"/>
        <v>#REF!</v>
      </c>
      <c r="W34" s="39" t="e">
        <f t="shared" si="9"/>
        <v>#REF!</v>
      </c>
      <c r="X34" s="39" t="e">
        <f t="shared" si="9"/>
        <v>#REF!</v>
      </c>
      <c r="Y34" s="39" t="e">
        <f t="shared" si="9"/>
        <v>#REF!</v>
      </c>
      <c r="Z34" s="39" t="e">
        <f t="shared" si="9"/>
        <v>#REF!</v>
      </c>
      <c r="AA34" s="39" t="e">
        <f t="shared" si="9"/>
        <v>#REF!</v>
      </c>
      <c r="AB34" s="39" t="e">
        <f t="shared" si="9"/>
        <v>#REF!</v>
      </c>
      <c r="AC34" s="39" t="e">
        <f t="shared" si="9"/>
        <v>#REF!</v>
      </c>
      <c r="AD34" s="39" t="e">
        <f t="shared" si="9"/>
        <v>#REF!</v>
      </c>
      <c r="AE34" s="39" t="e">
        <f t="shared" si="9"/>
        <v>#REF!</v>
      </c>
      <c r="AF34" s="39" t="e">
        <f t="shared" si="9"/>
        <v>#REF!</v>
      </c>
      <c r="AG34" s="39" t="e">
        <f t="shared" si="9"/>
        <v>#REF!</v>
      </c>
      <c r="AH34" s="39" t="e">
        <f t="shared" si="9"/>
        <v>#REF!</v>
      </c>
      <c r="AI34" s="39" t="e">
        <f t="shared" si="9"/>
        <v>#REF!</v>
      </c>
      <c r="AJ34" s="39" t="e">
        <f t="shared" si="9"/>
        <v>#REF!</v>
      </c>
      <c r="AK34" s="39" t="e">
        <f t="shared" si="9"/>
        <v>#REF!</v>
      </c>
      <c r="AL34" s="39" t="e">
        <f t="shared" si="9"/>
        <v>#REF!</v>
      </c>
      <c r="AM34" s="39" t="e">
        <f t="shared" si="9"/>
        <v>#REF!</v>
      </c>
      <c r="AN34" s="39" t="e">
        <f t="shared" si="9"/>
        <v>#REF!</v>
      </c>
      <c r="AO34" s="39" t="e">
        <f t="shared" si="9"/>
        <v>#REF!</v>
      </c>
      <c r="AP34" s="39" t="e">
        <f t="shared" si="9"/>
        <v>#REF!</v>
      </c>
    </row>
    <row r="35" spans="1:42" s="165" customFormat="1" ht="11.1" customHeight="1">
      <c r="A35" s="40">
        <v>2</v>
      </c>
      <c r="B35" s="39" t="e">
        <f t="shared" ref="B35" si="10">ROUNDUP(B11*0.8,)</f>
        <v>#REF!</v>
      </c>
      <c r="C35" s="39" t="e">
        <f t="shared" ref="C35:AP35" si="11">ROUNDUP(C11*0.8,)</f>
        <v>#REF!</v>
      </c>
      <c r="D35" s="39" t="e">
        <f t="shared" si="11"/>
        <v>#REF!</v>
      </c>
      <c r="E35" s="39" t="e">
        <f t="shared" si="11"/>
        <v>#REF!</v>
      </c>
      <c r="F35" s="39" t="e">
        <f t="shared" si="11"/>
        <v>#REF!</v>
      </c>
      <c r="G35" s="39" t="e">
        <f t="shared" si="11"/>
        <v>#REF!</v>
      </c>
      <c r="H35" s="39" t="e">
        <f t="shared" si="11"/>
        <v>#REF!</v>
      </c>
      <c r="I35" s="39" t="e">
        <f t="shared" si="11"/>
        <v>#REF!</v>
      </c>
      <c r="J35" s="39" t="e">
        <f t="shared" si="11"/>
        <v>#REF!</v>
      </c>
      <c r="K35" s="39" t="e">
        <f t="shared" si="11"/>
        <v>#REF!</v>
      </c>
      <c r="L35" s="39" t="e">
        <f t="shared" si="11"/>
        <v>#REF!</v>
      </c>
      <c r="M35" s="39" t="e">
        <f t="shared" si="11"/>
        <v>#REF!</v>
      </c>
      <c r="N35" s="39" t="e">
        <f t="shared" si="11"/>
        <v>#REF!</v>
      </c>
      <c r="O35" s="39" t="e">
        <f t="shared" si="11"/>
        <v>#REF!</v>
      </c>
      <c r="P35" s="39" t="e">
        <f t="shared" si="11"/>
        <v>#REF!</v>
      </c>
      <c r="Q35" s="39" t="e">
        <f t="shared" si="11"/>
        <v>#REF!</v>
      </c>
      <c r="R35" s="39" t="e">
        <f t="shared" si="11"/>
        <v>#REF!</v>
      </c>
      <c r="S35" s="39" t="e">
        <f t="shared" si="11"/>
        <v>#REF!</v>
      </c>
      <c r="T35" s="39" t="e">
        <f t="shared" si="11"/>
        <v>#REF!</v>
      </c>
      <c r="U35" s="39" t="e">
        <f t="shared" si="11"/>
        <v>#REF!</v>
      </c>
      <c r="V35" s="39" t="e">
        <f t="shared" si="11"/>
        <v>#REF!</v>
      </c>
      <c r="W35" s="39" t="e">
        <f t="shared" si="11"/>
        <v>#REF!</v>
      </c>
      <c r="X35" s="39" t="e">
        <f t="shared" si="11"/>
        <v>#REF!</v>
      </c>
      <c r="Y35" s="39" t="e">
        <f t="shared" si="11"/>
        <v>#REF!</v>
      </c>
      <c r="Z35" s="39" t="e">
        <f t="shared" si="11"/>
        <v>#REF!</v>
      </c>
      <c r="AA35" s="39" t="e">
        <f t="shared" si="11"/>
        <v>#REF!</v>
      </c>
      <c r="AB35" s="39" t="e">
        <f t="shared" si="11"/>
        <v>#REF!</v>
      </c>
      <c r="AC35" s="39" t="e">
        <f t="shared" si="11"/>
        <v>#REF!</v>
      </c>
      <c r="AD35" s="39" t="e">
        <f t="shared" si="11"/>
        <v>#REF!</v>
      </c>
      <c r="AE35" s="39" t="e">
        <f t="shared" si="11"/>
        <v>#REF!</v>
      </c>
      <c r="AF35" s="39" t="e">
        <f t="shared" si="11"/>
        <v>#REF!</v>
      </c>
      <c r="AG35" s="39" t="e">
        <f t="shared" si="11"/>
        <v>#REF!</v>
      </c>
      <c r="AH35" s="39" t="e">
        <f t="shared" si="11"/>
        <v>#REF!</v>
      </c>
      <c r="AI35" s="39" t="e">
        <f t="shared" si="11"/>
        <v>#REF!</v>
      </c>
      <c r="AJ35" s="39" t="e">
        <f t="shared" si="11"/>
        <v>#REF!</v>
      </c>
      <c r="AK35" s="39" t="e">
        <f t="shared" si="11"/>
        <v>#REF!</v>
      </c>
      <c r="AL35" s="39" t="e">
        <f t="shared" si="11"/>
        <v>#REF!</v>
      </c>
      <c r="AM35" s="39" t="e">
        <f t="shared" si="11"/>
        <v>#REF!</v>
      </c>
      <c r="AN35" s="39" t="e">
        <f t="shared" si="11"/>
        <v>#REF!</v>
      </c>
      <c r="AO35" s="39" t="e">
        <f t="shared" si="11"/>
        <v>#REF!</v>
      </c>
      <c r="AP35" s="39" t="e">
        <f t="shared" si="11"/>
        <v>#REF!</v>
      </c>
    </row>
    <row r="36" spans="1:42" s="165" customFormat="1" ht="11.1" customHeight="1">
      <c r="A36" s="39" t="s">
        <v>6</v>
      </c>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row>
    <row r="37" spans="1:42" s="165" customFormat="1" ht="11.1" customHeight="1">
      <c r="A37" s="40">
        <v>1</v>
      </c>
      <c r="B37" s="39" t="e">
        <f t="shared" ref="B37" si="12">ROUNDUP(B13*0.8,)</f>
        <v>#REF!</v>
      </c>
      <c r="C37" s="39" t="e">
        <f t="shared" ref="C37:AP37" si="13">ROUNDUP(C13*0.8,)</f>
        <v>#REF!</v>
      </c>
      <c r="D37" s="39" t="e">
        <f t="shared" si="13"/>
        <v>#REF!</v>
      </c>
      <c r="E37" s="39" t="e">
        <f t="shared" si="13"/>
        <v>#REF!</v>
      </c>
      <c r="F37" s="39" t="e">
        <f t="shared" si="13"/>
        <v>#REF!</v>
      </c>
      <c r="G37" s="39" t="e">
        <f t="shared" si="13"/>
        <v>#REF!</v>
      </c>
      <c r="H37" s="39" t="e">
        <f t="shared" si="13"/>
        <v>#REF!</v>
      </c>
      <c r="I37" s="39" t="e">
        <f t="shared" si="13"/>
        <v>#REF!</v>
      </c>
      <c r="J37" s="39" t="e">
        <f t="shared" si="13"/>
        <v>#REF!</v>
      </c>
      <c r="K37" s="39" t="e">
        <f t="shared" si="13"/>
        <v>#REF!</v>
      </c>
      <c r="L37" s="39" t="e">
        <f t="shared" si="13"/>
        <v>#REF!</v>
      </c>
      <c r="M37" s="39" t="e">
        <f t="shared" si="13"/>
        <v>#REF!</v>
      </c>
      <c r="N37" s="39" t="e">
        <f t="shared" si="13"/>
        <v>#REF!</v>
      </c>
      <c r="O37" s="39" t="e">
        <f t="shared" si="13"/>
        <v>#REF!</v>
      </c>
      <c r="P37" s="39" t="e">
        <f t="shared" si="13"/>
        <v>#REF!</v>
      </c>
      <c r="Q37" s="39" t="e">
        <f t="shared" si="13"/>
        <v>#REF!</v>
      </c>
      <c r="R37" s="39" t="e">
        <f t="shared" si="13"/>
        <v>#REF!</v>
      </c>
      <c r="S37" s="39" t="e">
        <f t="shared" si="13"/>
        <v>#REF!</v>
      </c>
      <c r="T37" s="39" t="e">
        <f t="shared" si="13"/>
        <v>#REF!</v>
      </c>
      <c r="U37" s="39" t="e">
        <f t="shared" si="13"/>
        <v>#REF!</v>
      </c>
      <c r="V37" s="39" t="e">
        <f t="shared" si="13"/>
        <v>#REF!</v>
      </c>
      <c r="W37" s="39" t="e">
        <f t="shared" si="13"/>
        <v>#REF!</v>
      </c>
      <c r="X37" s="39" t="e">
        <f t="shared" si="13"/>
        <v>#REF!</v>
      </c>
      <c r="Y37" s="39" t="e">
        <f t="shared" si="13"/>
        <v>#REF!</v>
      </c>
      <c r="Z37" s="39" t="e">
        <f t="shared" si="13"/>
        <v>#REF!</v>
      </c>
      <c r="AA37" s="39" t="e">
        <f t="shared" si="13"/>
        <v>#REF!</v>
      </c>
      <c r="AB37" s="39" t="e">
        <f t="shared" si="13"/>
        <v>#REF!</v>
      </c>
      <c r="AC37" s="39" t="e">
        <f t="shared" si="13"/>
        <v>#REF!</v>
      </c>
      <c r="AD37" s="39" t="e">
        <f t="shared" si="13"/>
        <v>#REF!</v>
      </c>
      <c r="AE37" s="39" t="e">
        <f t="shared" si="13"/>
        <v>#REF!</v>
      </c>
      <c r="AF37" s="39" t="e">
        <f t="shared" si="13"/>
        <v>#REF!</v>
      </c>
      <c r="AG37" s="39" t="e">
        <f t="shared" si="13"/>
        <v>#REF!</v>
      </c>
      <c r="AH37" s="39" t="e">
        <f t="shared" si="13"/>
        <v>#REF!</v>
      </c>
      <c r="AI37" s="39" t="e">
        <f t="shared" si="13"/>
        <v>#REF!</v>
      </c>
      <c r="AJ37" s="39" t="e">
        <f t="shared" si="13"/>
        <v>#REF!</v>
      </c>
      <c r="AK37" s="39" t="e">
        <f t="shared" si="13"/>
        <v>#REF!</v>
      </c>
      <c r="AL37" s="39" t="e">
        <f t="shared" si="13"/>
        <v>#REF!</v>
      </c>
      <c r="AM37" s="39" t="e">
        <f t="shared" si="13"/>
        <v>#REF!</v>
      </c>
      <c r="AN37" s="39" t="e">
        <f t="shared" si="13"/>
        <v>#REF!</v>
      </c>
      <c r="AO37" s="39" t="e">
        <f t="shared" si="13"/>
        <v>#REF!</v>
      </c>
      <c r="AP37" s="39" t="e">
        <f t="shared" si="13"/>
        <v>#REF!</v>
      </c>
    </row>
    <row r="38" spans="1:42" s="165" customFormat="1" ht="11.1" customHeight="1">
      <c r="A38" s="40">
        <v>2</v>
      </c>
      <c r="B38" s="39" t="e">
        <f t="shared" ref="B38" si="14">ROUNDUP(B14*0.8,)</f>
        <v>#REF!</v>
      </c>
      <c r="C38" s="39" t="e">
        <f t="shared" ref="C38:AP38" si="15">ROUNDUP(C14*0.8,)</f>
        <v>#REF!</v>
      </c>
      <c r="D38" s="39" t="e">
        <f t="shared" si="15"/>
        <v>#REF!</v>
      </c>
      <c r="E38" s="39" t="e">
        <f t="shared" si="15"/>
        <v>#REF!</v>
      </c>
      <c r="F38" s="39" t="e">
        <f t="shared" si="15"/>
        <v>#REF!</v>
      </c>
      <c r="G38" s="39" t="e">
        <f t="shared" si="15"/>
        <v>#REF!</v>
      </c>
      <c r="H38" s="39" t="e">
        <f t="shared" si="15"/>
        <v>#REF!</v>
      </c>
      <c r="I38" s="39" t="e">
        <f t="shared" si="15"/>
        <v>#REF!</v>
      </c>
      <c r="J38" s="39" t="e">
        <f t="shared" si="15"/>
        <v>#REF!</v>
      </c>
      <c r="K38" s="39" t="e">
        <f t="shared" si="15"/>
        <v>#REF!</v>
      </c>
      <c r="L38" s="39" t="e">
        <f t="shared" si="15"/>
        <v>#REF!</v>
      </c>
      <c r="M38" s="39" t="e">
        <f t="shared" si="15"/>
        <v>#REF!</v>
      </c>
      <c r="N38" s="39" t="e">
        <f t="shared" si="15"/>
        <v>#REF!</v>
      </c>
      <c r="O38" s="39" t="e">
        <f t="shared" si="15"/>
        <v>#REF!</v>
      </c>
      <c r="P38" s="39" t="e">
        <f t="shared" si="15"/>
        <v>#REF!</v>
      </c>
      <c r="Q38" s="39" t="e">
        <f t="shared" si="15"/>
        <v>#REF!</v>
      </c>
      <c r="R38" s="39" t="e">
        <f t="shared" si="15"/>
        <v>#REF!</v>
      </c>
      <c r="S38" s="39" t="e">
        <f t="shared" si="15"/>
        <v>#REF!</v>
      </c>
      <c r="T38" s="39" t="e">
        <f t="shared" si="15"/>
        <v>#REF!</v>
      </c>
      <c r="U38" s="39" t="e">
        <f t="shared" si="15"/>
        <v>#REF!</v>
      </c>
      <c r="V38" s="39" t="e">
        <f t="shared" si="15"/>
        <v>#REF!</v>
      </c>
      <c r="W38" s="39" t="e">
        <f t="shared" si="15"/>
        <v>#REF!</v>
      </c>
      <c r="X38" s="39" t="e">
        <f t="shared" si="15"/>
        <v>#REF!</v>
      </c>
      <c r="Y38" s="39" t="e">
        <f t="shared" si="15"/>
        <v>#REF!</v>
      </c>
      <c r="Z38" s="39" t="e">
        <f t="shared" si="15"/>
        <v>#REF!</v>
      </c>
      <c r="AA38" s="39" t="e">
        <f t="shared" si="15"/>
        <v>#REF!</v>
      </c>
      <c r="AB38" s="39" t="e">
        <f t="shared" si="15"/>
        <v>#REF!</v>
      </c>
      <c r="AC38" s="39" t="e">
        <f t="shared" si="15"/>
        <v>#REF!</v>
      </c>
      <c r="AD38" s="39" t="e">
        <f t="shared" si="15"/>
        <v>#REF!</v>
      </c>
      <c r="AE38" s="39" t="e">
        <f t="shared" si="15"/>
        <v>#REF!</v>
      </c>
      <c r="AF38" s="39" t="e">
        <f t="shared" si="15"/>
        <v>#REF!</v>
      </c>
      <c r="AG38" s="39" t="e">
        <f t="shared" si="15"/>
        <v>#REF!</v>
      </c>
      <c r="AH38" s="39" t="e">
        <f t="shared" si="15"/>
        <v>#REF!</v>
      </c>
      <c r="AI38" s="39" t="e">
        <f t="shared" si="15"/>
        <v>#REF!</v>
      </c>
      <c r="AJ38" s="39" t="e">
        <f t="shared" si="15"/>
        <v>#REF!</v>
      </c>
      <c r="AK38" s="39" t="e">
        <f t="shared" si="15"/>
        <v>#REF!</v>
      </c>
      <c r="AL38" s="39" t="e">
        <f t="shared" si="15"/>
        <v>#REF!</v>
      </c>
      <c r="AM38" s="39" t="e">
        <f t="shared" si="15"/>
        <v>#REF!</v>
      </c>
      <c r="AN38" s="39" t="e">
        <f t="shared" si="15"/>
        <v>#REF!</v>
      </c>
      <c r="AO38" s="39" t="e">
        <f t="shared" si="15"/>
        <v>#REF!</v>
      </c>
      <c r="AP38" s="39" t="e">
        <f t="shared" si="15"/>
        <v>#REF!</v>
      </c>
    </row>
    <row r="39" spans="1:42" s="165" customFormat="1" ht="11.1" customHeight="1">
      <c r="A39" s="39" t="s">
        <v>7</v>
      </c>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row>
    <row r="40" spans="1:42" s="165" customFormat="1" ht="11.1" customHeight="1">
      <c r="A40" s="40">
        <v>1</v>
      </c>
      <c r="B40" s="39" t="e">
        <f t="shared" ref="B40" si="16">ROUNDUP(B16*0.8,)</f>
        <v>#REF!</v>
      </c>
      <c r="C40" s="39" t="e">
        <f t="shared" ref="C40:AP40" si="17">ROUNDUP(C16*0.8,)</f>
        <v>#REF!</v>
      </c>
      <c r="D40" s="39" t="e">
        <f t="shared" si="17"/>
        <v>#REF!</v>
      </c>
      <c r="E40" s="39" t="e">
        <f t="shared" si="17"/>
        <v>#REF!</v>
      </c>
      <c r="F40" s="39" t="e">
        <f t="shared" si="17"/>
        <v>#REF!</v>
      </c>
      <c r="G40" s="39" t="e">
        <f t="shared" si="17"/>
        <v>#REF!</v>
      </c>
      <c r="H40" s="39" t="e">
        <f t="shared" si="17"/>
        <v>#REF!</v>
      </c>
      <c r="I40" s="39" t="e">
        <f t="shared" si="17"/>
        <v>#REF!</v>
      </c>
      <c r="J40" s="39" t="e">
        <f t="shared" si="17"/>
        <v>#REF!</v>
      </c>
      <c r="K40" s="39" t="e">
        <f t="shared" si="17"/>
        <v>#REF!</v>
      </c>
      <c r="L40" s="39" t="e">
        <f t="shared" si="17"/>
        <v>#REF!</v>
      </c>
      <c r="M40" s="39" t="e">
        <f t="shared" si="17"/>
        <v>#REF!</v>
      </c>
      <c r="N40" s="39" t="e">
        <f t="shared" si="17"/>
        <v>#REF!</v>
      </c>
      <c r="O40" s="39" t="e">
        <f t="shared" si="17"/>
        <v>#REF!</v>
      </c>
      <c r="P40" s="39" t="e">
        <f t="shared" si="17"/>
        <v>#REF!</v>
      </c>
      <c r="Q40" s="39" t="e">
        <f t="shared" si="17"/>
        <v>#REF!</v>
      </c>
      <c r="R40" s="39" t="e">
        <f t="shared" si="17"/>
        <v>#REF!</v>
      </c>
      <c r="S40" s="39" t="e">
        <f t="shared" si="17"/>
        <v>#REF!</v>
      </c>
      <c r="T40" s="39" t="e">
        <f t="shared" si="17"/>
        <v>#REF!</v>
      </c>
      <c r="U40" s="39" t="e">
        <f t="shared" si="17"/>
        <v>#REF!</v>
      </c>
      <c r="V40" s="39" t="e">
        <f t="shared" si="17"/>
        <v>#REF!</v>
      </c>
      <c r="W40" s="39" t="e">
        <f t="shared" si="17"/>
        <v>#REF!</v>
      </c>
      <c r="X40" s="39" t="e">
        <f t="shared" si="17"/>
        <v>#REF!</v>
      </c>
      <c r="Y40" s="39" t="e">
        <f t="shared" si="17"/>
        <v>#REF!</v>
      </c>
      <c r="Z40" s="39" t="e">
        <f t="shared" si="17"/>
        <v>#REF!</v>
      </c>
      <c r="AA40" s="39" t="e">
        <f t="shared" si="17"/>
        <v>#REF!</v>
      </c>
      <c r="AB40" s="39" t="e">
        <f t="shared" si="17"/>
        <v>#REF!</v>
      </c>
      <c r="AC40" s="39" t="e">
        <f t="shared" si="17"/>
        <v>#REF!</v>
      </c>
      <c r="AD40" s="39" t="e">
        <f t="shared" si="17"/>
        <v>#REF!</v>
      </c>
      <c r="AE40" s="39" t="e">
        <f t="shared" si="17"/>
        <v>#REF!</v>
      </c>
      <c r="AF40" s="39" t="e">
        <f t="shared" si="17"/>
        <v>#REF!</v>
      </c>
      <c r="AG40" s="39" t="e">
        <f t="shared" si="17"/>
        <v>#REF!</v>
      </c>
      <c r="AH40" s="39" t="e">
        <f t="shared" si="17"/>
        <v>#REF!</v>
      </c>
      <c r="AI40" s="39" t="e">
        <f t="shared" si="17"/>
        <v>#REF!</v>
      </c>
      <c r="AJ40" s="39" t="e">
        <f t="shared" si="17"/>
        <v>#REF!</v>
      </c>
      <c r="AK40" s="39" t="e">
        <f t="shared" si="17"/>
        <v>#REF!</v>
      </c>
      <c r="AL40" s="39" t="e">
        <f t="shared" si="17"/>
        <v>#REF!</v>
      </c>
      <c r="AM40" s="39" t="e">
        <f t="shared" si="17"/>
        <v>#REF!</v>
      </c>
      <c r="AN40" s="39" t="e">
        <f t="shared" si="17"/>
        <v>#REF!</v>
      </c>
      <c r="AO40" s="39" t="e">
        <f t="shared" si="17"/>
        <v>#REF!</v>
      </c>
      <c r="AP40" s="39" t="e">
        <f t="shared" si="17"/>
        <v>#REF!</v>
      </c>
    </row>
    <row r="41" spans="1:42" s="165" customFormat="1" ht="11.1" customHeight="1">
      <c r="A41" s="40">
        <v>2</v>
      </c>
      <c r="B41" s="39" t="e">
        <f t="shared" ref="B41" si="18">ROUNDUP(B17*0.8,)</f>
        <v>#REF!</v>
      </c>
      <c r="C41" s="39" t="e">
        <f t="shared" ref="C41:AP41" si="19">ROUNDUP(C17*0.8,)</f>
        <v>#REF!</v>
      </c>
      <c r="D41" s="39" t="e">
        <f t="shared" si="19"/>
        <v>#REF!</v>
      </c>
      <c r="E41" s="39" t="e">
        <f t="shared" si="19"/>
        <v>#REF!</v>
      </c>
      <c r="F41" s="39" t="e">
        <f t="shared" si="19"/>
        <v>#REF!</v>
      </c>
      <c r="G41" s="39" t="e">
        <f t="shared" si="19"/>
        <v>#REF!</v>
      </c>
      <c r="H41" s="39" t="e">
        <f t="shared" si="19"/>
        <v>#REF!</v>
      </c>
      <c r="I41" s="39" t="e">
        <f t="shared" si="19"/>
        <v>#REF!</v>
      </c>
      <c r="J41" s="39" t="e">
        <f t="shared" si="19"/>
        <v>#REF!</v>
      </c>
      <c r="K41" s="39" t="e">
        <f t="shared" si="19"/>
        <v>#REF!</v>
      </c>
      <c r="L41" s="39" t="e">
        <f t="shared" si="19"/>
        <v>#REF!</v>
      </c>
      <c r="M41" s="39" t="e">
        <f t="shared" si="19"/>
        <v>#REF!</v>
      </c>
      <c r="N41" s="39" t="e">
        <f t="shared" si="19"/>
        <v>#REF!</v>
      </c>
      <c r="O41" s="39" t="e">
        <f t="shared" si="19"/>
        <v>#REF!</v>
      </c>
      <c r="P41" s="39" t="e">
        <f t="shared" si="19"/>
        <v>#REF!</v>
      </c>
      <c r="Q41" s="39" t="e">
        <f t="shared" si="19"/>
        <v>#REF!</v>
      </c>
      <c r="R41" s="39" t="e">
        <f t="shared" si="19"/>
        <v>#REF!</v>
      </c>
      <c r="S41" s="39" t="e">
        <f t="shared" si="19"/>
        <v>#REF!</v>
      </c>
      <c r="T41" s="39" t="e">
        <f t="shared" si="19"/>
        <v>#REF!</v>
      </c>
      <c r="U41" s="39" t="e">
        <f t="shared" si="19"/>
        <v>#REF!</v>
      </c>
      <c r="V41" s="39" t="e">
        <f t="shared" si="19"/>
        <v>#REF!</v>
      </c>
      <c r="W41" s="39" t="e">
        <f t="shared" si="19"/>
        <v>#REF!</v>
      </c>
      <c r="X41" s="39" t="e">
        <f t="shared" si="19"/>
        <v>#REF!</v>
      </c>
      <c r="Y41" s="39" t="e">
        <f t="shared" si="19"/>
        <v>#REF!</v>
      </c>
      <c r="Z41" s="39" t="e">
        <f t="shared" si="19"/>
        <v>#REF!</v>
      </c>
      <c r="AA41" s="39" t="e">
        <f t="shared" si="19"/>
        <v>#REF!</v>
      </c>
      <c r="AB41" s="39" t="e">
        <f t="shared" si="19"/>
        <v>#REF!</v>
      </c>
      <c r="AC41" s="39" t="e">
        <f t="shared" si="19"/>
        <v>#REF!</v>
      </c>
      <c r="AD41" s="39" t="e">
        <f t="shared" si="19"/>
        <v>#REF!</v>
      </c>
      <c r="AE41" s="39" t="e">
        <f t="shared" si="19"/>
        <v>#REF!</v>
      </c>
      <c r="AF41" s="39" t="e">
        <f t="shared" si="19"/>
        <v>#REF!</v>
      </c>
      <c r="AG41" s="39" t="e">
        <f t="shared" si="19"/>
        <v>#REF!</v>
      </c>
      <c r="AH41" s="39" t="e">
        <f t="shared" si="19"/>
        <v>#REF!</v>
      </c>
      <c r="AI41" s="39" t="e">
        <f t="shared" si="19"/>
        <v>#REF!</v>
      </c>
      <c r="AJ41" s="39" t="e">
        <f t="shared" si="19"/>
        <v>#REF!</v>
      </c>
      <c r="AK41" s="39" t="e">
        <f t="shared" si="19"/>
        <v>#REF!</v>
      </c>
      <c r="AL41" s="39" t="e">
        <f t="shared" si="19"/>
        <v>#REF!</v>
      </c>
      <c r="AM41" s="39" t="e">
        <f t="shared" si="19"/>
        <v>#REF!</v>
      </c>
      <c r="AN41" s="39" t="e">
        <f t="shared" si="19"/>
        <v>#REF!</v>
      </c>
      <c r="AO41" s="39" t="e">
        <f t="shared" si="19"/>
        <v>#REF!</v>
      </c>
      <c r="AP41" s="39" t="e">
        <f t="shared" si="19"/>
        <v>#REF!</v>
      </c>
    </row>
    <row r="42" spans="1:42" s="165" customFormat="1" ht="11.1" customHeight="1">
      <c r="A42" s="39" t="s">
        <v>9</v>
      </c>
      <c r="B42" s="39"/>
      <c r="C42" s="39"/>
      <c r="D42" s="39"/>
      <c r="E42" s="39"/>
      <c r="F42" s="39"/>
      <c r="G42" s="39"/>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row>
    <row r="43" spans="1:42" s="165" customFormat="1" ht="11.1" customHeight="1">
      <c r="A43" s="40">
        <v>1</v>
      </c>
      <c r="B43" s="39" t="e">
        <f t="shared" ref="B43" si="20">ROUNDUP(B19*0.8,)</f>
        <v>#REF!</v>
      </c>
      <c r="C43" s="39" t="e">
        <f t="shared" ref="C43:AP43" si="21">ROUNDUP(C19*0.8,)</f>
        <v>#REF!</v>
      </c>
      <c r="D43" s="39" t="e">
        <f t="shared" si="21"/>
        <v>#REF!</v>
      </c>
      <c r="E43" s="39" t="e">
        <f t="shared" si="21"/>
        <v>#REF!</v>
      </c>
      <c r="F43" s="39" t="e">
        <f t="shared" si="21"/>
        <v>#REF!</v>
      </c>
      <c r="G43" s="39" t="e">
        <f t="shared" si="21"/>
        <v>#REF!</v>
      </c>
      <c r="H43" s="39" t="e">
        <f t="shared" si="21"/>
        <v>#REF!</v>
      </c>
      <c r="I43" s="39" t="e">
        <f t="shared" si="21"/>
        <v>#REF!</v>
      </c>
      <c r="J43" s="39" t="e">
        <f t="shared" si="21"/>
        <v>#REF!</v>
      </c>
      <c r="K43" s="39" t="e">
        <f t="shared" si="21"/>
        <v>#REF!</v>
      </c>
      <c r="L43" s="39" t="e">
        <f t="shared" si="21"/>
        <v>#REF!</v>
      </c>
      <c r="M43" s="39" t="e">
        <f t="shared" si="21"/>
        <v>#REF!</v>
      </c>
      <c r="N43" s="39" t="e">
        <f t="shared" si="21"/>
        <v>#REF!</v>
      </c>
      <c r="O43" s="39" t="e">
        <f t="shared" si="21"/>
        <v>#REF!</v>
      </c>
      <c r="P43" s="39" t="e">
        <f t="shared" si="21"/>
        <v>#REF!</v>
      </c>
      <c r="Q43" s="39" t="e">
        <f t="shared" si="21"/>
        <v>#REF!</v>
      </c>
      <c r="R43" s="39" t="e">
        <f t="shared" si="21"/>
        <v>#REF!</v>
      </c>
      <c r="S43" s="39" t="e">
        <f t="shared" si="21"/>
        <v>#REF!</v>
      </c>
      <c r="T43" s="39" t="e">
        <f t="shared" si="21"/>
        <v>#REF!</v>
      </c>
      <c r="U43" s="39" t="e">
        <f t="shared" si="21"/>
        <v>#REF!</v>
      </c>
      <c r="V43" s="39" t="e">
        <f t="shared" si="21"/>
        <v>#REF!</v>
      </c>
      <c r="W43" s="39" t="e">
        <f t="shared" si="21"/>
        <v>#REF!</v>
      </c>
      <c r="X43" s="39" t="e">
        <f t="shared" si="21"/>
        <v>#REF!</v>
      </c>
      <c r="Y43" s="39" t="e">
        <f t="shared" si="21"/>
        <v>#REF!</v>
      </c>
      <c r="Z43" s="39" t="e">
        <f t="shared" si="21"/>
        <v>#REF!</v>
      </c>
      <c r="AA43" s="39" t="e">
        <f t="shared" si="21"/>
        <v>#REF!</v>
      </c>
      <c r="AB43" s="39" t="e">
        <f t="shared" si="21"/>
        <v>#REF!</v>
      </c>
      <c r="AC43" s="39" t="e">
        <f t="shared" si="21"/>
        <v>#REF!</v>
      </c>
      <c r="AD43" s="39" t="e">
        <f t="shared" si="21"/>
        <v>#REF!</v>
      </c>
      <c r="AE43" s="39" t="e">
        <f t="shared" si="21"/>
        <v>#REF!</v>
      </c>
      <c r="AF43" s="39" t="e">
        <f t="shared" si="21"/>
        <v>#REF!</v>
      </c>
      <c r="AG43" s="39" t="e">
        <f t="shared" si="21"/>
        <v>#REF!</v>
      </c>
      <c r="AH43" s="39" t="e">
        <f t="shared" si="21"/>
        <v>#REF!</v>
      </c>
      <c r="AI43" s="39" t="e">
        <f t="shared" si="21"/>
        <v>#REF!</v>
      </c>
      <c r="AJ43" s="39" t="e">
        <f t="shared" si="21"/>
        <v>#REF!</v>
      </c>
      <c r="AK43" s="39" t="e">
        <f t="shared" si="21"/>
        <v>#REF!</v>
      </c>
      <c r="AL43" s="39" t="e">
        <f t="shared" si="21"/>
        <v>#REF!</v>
      </c>
      <c r="AM43" s="39" t="e">
        <f t="shared" si="21"/>
        <v>#REF!</v>
      </c>
      <c r="AN43" s="39" t="e">
        <f t="shared" si="21"/>
        <v>#REF!</v>
      </c>
      <c r="AO43" s="39" t="e">
        <f t="shared" si="21"/>
        <v>#REF!</v>
      </c>
      <c r="AP43" s="39" t="e">
        <f t="shared" si="21"/>
        <v>#REF!</v>
      </c>
    </row>
    <row r="44" spans="1:42" s="165" customFormat="1" ht="11.1" customHeight="1">
      <c r="A44" s="40">
        <v>2</v>
      </c>
      <c r="B44" s="39" t="e">
        <f t="shared" ref="B44" si="22">ROUNDUP(B20*0.8,)</f>
        <v>#REF!</v>
      </c>
      <c r="C44" s="39" t="e">
        <f t="shared" ref="C44:AP44" si="23">ROUNDUP(C20*0.8,)</f>
        <v>#REF!</v>
      </c>
      <c r="D44" s="39" t="e">
        <f t="shared" si="23"/>
        <v>#REF!</v>
      </c>
      <c r="E44" s="39" t="e">
        <f t="shared" si="23"/>
        <v>#REF!</v>
      </c>
      <c r="F44" s="39" t="e">
        <f t="shared" si="23"/>
        <v>#REF!</v>
      </c>
      <c r="G44" s="39" t="e">
        <f t="shared" si="23"/>
        <v>#REF!</v>
      </c>
      <c r="H44" s="39" t="e">
        <f t="shared" si="23"/>
        <v>#REF!</v>
      </c>
      <c r="I44" s="39" t="e">
        <f t="shared" si="23"/>
        <v>#REF!</v>
      </c>
      <c r="J44" s="39" t="e">
        <f t="shared" si="23"/>
        <v>#REF!</v>
      </c>
      <c r="K44" s="39" t="e">
        <f t="shared" si="23"/>
        <v>#REF!</v>
      </c>
      <c r="L44" s="39" t="e">
        <f t="shared" si="23"/>
        <v>#REF!</v>
      </c>
      <c r="M44" s="39" t="e">
        <f t="shared" si="23"/>
        <v>#REF!</v>
      </c>
      <c r="N44" s="39" t="e">
        <f t="shared" si="23"/>
        <v>#REF!</v>
      </c>
      <c r="O44" s="39" t="e">
        <f t="shared" si="23"/>
        <v>#REF!</v>
      </c>
      <c r="P44" s="39" t="e">
        <f t="shared" si="23"/>
        <v>#REF!</v>
      </c>
      <c r="Q44" s="39" t="e">
        <f t="shared" si="23"/>
        <v>#REF!</v>
      </c>
      <c r="R44" s="39" t="e">
        <f t="shared" si="23"/>
        <v>#REF!</v>
      </c>
      <c r="S44" s="39" t="e">
        <f t="shared" si="23"/>
        <v>#REF!</v>
      </c>
      <c r="T44" s="39" t="e">
        <f t="shared" si="23"/>
        <v>#REF!</v>
      </c>
      <c r="U44" s="39" t="e">
        <f t="shared" si="23"/>
        <v>#REF!</v>
      </c>
      <c r="V44" s="39" t="e">
        <f t="shared" si="23"/>
        <v>#REF!</v>
      </c>
      <c r="W44" s="39" t="e">
        <f t="shared" si="23"/>
        <v>#REF!</v>
      </c>
      <c r="X44" s="39" t="e">
        <f t="shared" si="23"/>
        <v>#REF!</v>
      </c>
      <c r="Y44" s="39" t="e">
        <f t="shared" si="23"/>
        <v>#REF!</v>
      </c>
      <c r="Z44" s="39" t="e">
        <f t="shared" si="23"/>
        <v>#REF!</v>
      </c>
      <c r="AA44" s="39" t="e">
        <f t="shared" si="23"/>
        <v>#REF!</v>
      </c>
      <c r="AB44" s="39" t="e">
        <f t="shared" si="23"/>
        <v>#REF!</v>
      </c>
      <c r="AC44" s="39" t="e">
        <f t="shared" si="23"/>
        <v>#REF!</v>
      </c>
      <c r="AD44" s="39" t="e">
        <f t="shared" si="23"/>
        <v>#REF!</v>
      </c>
      <c r="AE44" s="39" t="e">
        <f t="shared" si="23"/>
        <v>#REF!</v>
      </c>
      <c r="AF44" s="39" t="e">
        <f t="shared" si="23"/>
        <v>#REF!</v>
      </c>
      <c r="AG44" s="39" t="e">
        <f t="shared" si="23"/>
        <v>#REF!</v>
      </c>
      <c r="AH44" s="39" t="e">
        <f t="shared" si="23"/>
        <v>#REF!</v>
      </c>
      <c r="AI44" s="39" t="e">
        <f t="shared" si="23"/>
        <v>#REF!</v>
      </c>
      <c r="AJ44" s="39" t="e">
        <f t="shared" si="23"/>
        <v>#REF!</v>
      </c>
      <c r="AK44" s="39" t="e">
        <f t="shared" si="23"/>
        <v>#REF!</v>
      </c>
      <c r="AL44" s="39" t="e">
        <f t="shared" si="23"/>
        <v>#REF!</v>
      </c>
      <c r="AM44" s="39" t="e">
        <f t="shared" si="23"/>
        <v>#REF!</v>
      </c>
      <c r="AN44" s="39" t="e">
        <f t="shared" si="23"/>
        <v>#REF!</v>
      </c>
      <c r="AO44" s="39" t="e">
        <f t="shared" si="23"/>
        <v>#REF!</v>
      </c>
      <c r="AP44" s="39" t="e">
        <f t="shared" si="23"/>
        <v>#REF!</v>
      </c>
    </row>
    <row r="45" spans="1:42" s="165" customFormat="1" ht="11.1" customHeight="1">
      <c r="A45" s="39" t="s">
        <v>10</v>
      </c>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row>
    <row r="46" spans="1:42" s="165" customFormat="1" ht="11.1" customHeight="1">
      <c r="A46" s="40">
        <v>1</v>
      </c>
      <c r="B46" s="39" t="e">
        <f t="shared" ref="B46" si="24">ROUNDUP(B22*0.8,)</f>
        <v>#REF!</v>
      </c>
      <c r="C46" s="39" t="e">
        <f t="shared" ref="C46:AP46" si="25">ROUNDUP(C22*0.8,)</f>
        <v>#REF!</v>
      </c>
      <c r="D46" s="39" t="e">
        <f t="shared" si="25"/>
        <v>#REF!</v>
      </c>
      <c r="E46" s="39" t="e">
        <f t="shared" si="25"/>
        <v>#REF!</v>
      </c>
      <c r="F46" s="39" t="e">
        <f t="shared" si="25"/>
        <v>#REF!</v>
      </c>
      <c r="G46" s="39" t="e">
        <f t="shared" si="25"/>
        <v>#REF!</v>
      </c>
      <c r="H46" s="39" t="e">
        <f t="shared" si="25"/>
        <v>#REF!</v>
      </c>
      <c r="I46" s="39" t="e">
        <f t="shared" si="25"/>
        <v>#REF!</v>
      </c>
      <c r="J46" s="39" t="e">
        <f t="shared" si="25"/>
        <v>#REF!</v>
      </c>
      <c r="K46" s="39" t="e">
        <f t="shared" si="25"/>
        <v>#REF!</v>
      </c>
      <c r="L46" s="39" t="e">
        <f t="shared" si="25"/>
        <v>#REF!</v>
      </c>
      <c r="M46" s="39" t="e">
        <f t="shared" si="25"/>
        <v>#REF!</v>
      </c>
      <c r="N46" s="39" t="e">
        <f t="shared" si="25"/>
        <v>#REF!</v>
      </c>
      <c r="O46" s="39" t="e">
        <f t="shared" si="25"/>
        <v>#REF!</v>
      </c>
      <c r="P46" s="39" t="e">
        <f t="shared" si="25"/>
        <v>#REF!</v>
      </c>
      <c r="Q46" s="39" t="e">
        <f t="shared" si="25"/>
        <v>#REF!</v>
      </c>
      <c r="R46" s="39" t="e">
        <f t="shared" si="25"/>
        <v>#REF!</v>
      </c>
      <c r="S46" s="39" t="e">
        <f t="shared" si="25"/>
        <v>#REF!</v>
      </c>
      <c r="T46" s="39" t="e">
        <f t="shared" si="25"/>
        <v>#REF!</v>
      </c>
      <c r="U46" s="39" t="e">
        <f t="shared" si="25"/>
        <v>#REF!</v>
      </c>
      <c r="V46" s="39" t="e">
        <f t="shared" si="25"/>
        <v>#REF!</v>
      </c>
      <c r="W46" s="39" t="e">
        <f t="shared" si="25"/>
        <v>#REF!</v>
      </c>
      <c r="X46" s="39" t="e">
        <f t="shared" si="25"/>
        <v>#REF!</v>
      </c>
      <c r="Y46" s="39" t="e">
        <f t="shared" si="25"/>
        <v>#REF!</v>
      </c>
      <c r="Z46" s="39" t="e">
        <f t="shared" si="25"/>
        <v>#REF!</v>
      </c>
      <c r="AA46" s="39" t="e">
        <f t="shared" si="25"/>
        <v>#REF!</v>
      </c>
      <c r="AB46" s="39" t="e">
        <f t="shared" si="25"/>
        <v>#REF!</v>
      </c>
      <c r="AC46" s="39" t="e">
        <f t="shared" si="25"/>
        <v>#REF!</v>
      </c>
      <c r="AD46" s="39" t="e">
        <f t="shared" si="25"/>
        <v>#REF!</v>
      </c>
      <c r="AE46" s="39" t="e">
        <f t="shared" si="25"/>
        <v>#REF!</v>
      </c>
      <c r="AF46" s="39" t="e">
        <f t="shared" si="25"/>
        <v>#REF!</v>
      </c>
      <c r="AG46" s="39" t="e">
        <f t="shared" si="25"/>
        <v>#REF!</v>
      </c>
      <c r="AH46" s="39" t="e">
        <f t="shared" si="25"/>
        <v>#REF!</v>
      </c>
      <c r="AI46" s="39" t="e">
        <f t="shared" si="25"/>
        <v>#REF!</v>
      </c>
      <c r="AJ46" s="39" t="e">
        <f t="shared" si="25"/>
        <v>#REF!</v>
      </c>
      <c r="AK46" s="39" t="e">
        <f t="shared" si="25"/>
        <v>#REF!</v>
      </c>
      <c r="AL46" s="39" t="e">
        <f t="shared" si="25"/>
        <v>#REF!</v>
      </c>
      <c r="AM46" s="39" t="e">
        <f t="shared" si="25"/>
        <v>#REF!</v>
      </c>
      <c r="AN46" s="39" t="e">
        <f t="shared" si="25"/>
        <v>#REF!</v>
      </c>
      <c r="AO46" s="39" t="e">
        <f t="shared" si="25"/>
        <v>#REF!</v>
      </c>
      <c r="AP46" s="39" t="e">
        <f t="shared" si="25"/>
        <v>#REF!</v>
      </c>
    </row>
    <row r="47" spans="1:42" s="165" customFormat="1" ht="11.1" customHeight="1">
      <c r="A47" s="40">
        <v>2</v>
      </c>
      <c r="B47" s="39" t="e">
        <f t="shared" ref="B47" si="26">ROUNDUP(B23*0.8,)</f>
        <v>#REF!</v>
      </c>
      <c r="C47" s="39" t="e">
        <f t="shared" ref="C47:AP47" si="27">ROUNDUP(C23*0.8,)</f>
        <v>#REF!</v>
      </c>
      <c r="D47" s="39" t="e">
        <f t="shared" si="27"/>
        <v>#REF!</v>
      </c>
      <c r="E47" s="39" t="e">
        <f t="shared" si="27"/>
        <v>#REF!</v>
      </c>
      <c r="F47" s="39" t="e">
        <f t="shared" si="27"/>
        <v>#REF!</v>
      </c>
      <c r="G47" s="39" t="e">
        <f t="shared" si="27"/>
        <v>#REF!</v>
      </c>
      <c r="H47" s="39" t="e">
        <f t="shared" si="27"/>
        <v>#REF!</v>
      </c>
      <c r="I47" s="39" t="e">
        <f t="shared" si="27"/>
        <v>#REF!</v>
      </c>
      <c r="J47" s="39" t="e">
        <f t="shared" si="27"/>
        <v>#REF!</v>
      </c>
      <c r="K47" s="39" t="e">
        <f t="shared" si="27"/>
        <v>#REF!</v>
      </c>
      <c r="L47" s="39" t="e">
        <f t="shared" si="27"/>
        <v>#REF!</v>
      </c>
      <c r="M47" s="39" t="e">
        <f t="shared" si="27"/>
        <v>#REF!</v>
      </c>
      <c r="N47" s="39" t="e">
        <f t="shared" si="27"/>
        <v>#REF!</v>
      </c>
      <c r="O47" s="39" t="e">
        <f t="shared" si="27"/>
        <v>#REF!</v>
      </c>
      <c r="P47" s="39" t="e">
        <f t="shared" si="27"/>
        <v>#REF!</v>
      </c>
      <c r="Q47" s="39" t="e">
        <f t="shared" si="27"/>
        <v>#REF!</v>
      </c>
      <c r="R47" s="39" t="e">
        <f t="shared" si="27"/>
        <v>#REF!</v>
      </c>
      <c r="S47" s="39" t="e">
        <f t="shared" si="27"/>
        <v>#REF!</v>
      </c>
      <c r="T47" s="39" t="e">
        <f t="shared" si="27"/>
        <v>#REF!</v>
      </c>
      <c r="U47" s="39" t="e">
        <f t="shared" si="27"/>
        <v>#REF!</v>
      </c>
      <c r="V47" s="39" t="e">
        <f t="shared" si="27"/>
        <v>#REF!</v>
      </c>
      <c r="W47" s="39" t="e">
        <f t="shared" si="27"/>
        <v>#REF!</v>
      </c>
      <c r="X47" s="39" t="e">
        <f t="shared" si="27"/>
        <v>#REF!</v>
      </c>
      <c r="Y47" s="39" t="e">
        <f t="shared" si="27"/>
        <v>#REF!</v>
      </c>
      <c r="Z47" s="39" t="e">
        <f t="shared" si="27"/>
        <v>#REF!</v>
      </c>
      <c r="AA47" s="39" t="e">
        <f t="shared" si="27"/>
        <v>#REF!</v>
      </c>
      <c r="AB47" s="39" t="e">
        <f t="shared" si="27"/>
        <v>#REF!</v>
      </c>
      <c r="AC47" s="39" t="e">
        <f t="shared" si="27"/>
        <v>#REF!</v>
      </c>
      <c r="AD47" s="39" t="e">
        <f t="shared" si="27"/>
        <v>#REF!</v>
      </c>
      <c r="AE47" s="39" t="e">
        <f t="shared" si="27"/>
        <v>#REF!</v>
      </c>
      <c r="AF47" s="39" t="e">
        <f t="shared" si="27"/>
        <v>#REF!</v>
      </c>
      <c r="AG47" s="39" t="e">
        <f t="shared" si="27"/>
        <v>#REF!</v>
      </c>
      <c r="AH47" s="39" t="e">
        <f t="shared" si="27"/>
        <v>#REF!</v>
      </c>
      <c r="AI47" s="39" t="e">
        <f t="shared" si="27"/>
        <v>#REF!</v>
      </c>
      <c r="AJ47" s="39" t="e">
        <f t="shared" si="27"/>
        <v>#REF!</v>
      </c>
      <c r="AK47" s="39" t="e">
        <f t="shared" si="27"/>
        <v>#REF!</v>
      </c>
      <c r="AL47" s="39" t="e">
        <f t="shared" si="27"/>
        <v>#REF!</v>
      </c>
      <c r="AM47" s="39" t="e">
        <f t="shared" si="27"/>
        <v>#REF!</v>
      </c>
      <c r="AN47" s="39" t="e">
        <f t="shared" si="27"/>
        <v>#REF!</v>
      </c>
      <c r="AO47" s="39" t="e">
        <f t="shared" si="27"/>
        <v>#REF!</v>
      </c>
      <c r="AP47" s="39" t="e">
        <f t="shared" si="27"/>
        <v>#REF!</v>
      </c>
    </row>
    <row r="48" spans="1:42" s="165" customFormat="1" ht="11.1" customHeight="1">
      <c r="A48" s="39" t="s">
        <v>11</v>
      </c>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row>
    <row r="49" spans="1:42" s="165" customFormat="1" ht="11.1" customHeight="1">
      <c r="A49" s="40" t="s">
        <v>12</v>
      </c>
      <c r="B49" s="39" t="e">
        <f t="shared" ref="B49" si="28">ROUNDUP(B25*0.8,)</f>
        <v>#REF!</v>
      </c>
      <c r="C49" s="39" t="e">
        <f t="shared" ref="C49:AP49" si="29">ROUNDUP(C25*0.8,)</f>
        <v>#REF!</v>
      </c>
      <c r="D49" s="39" t="e">
        <f t="shared" si="29"/>
        <v>#REF!</v>
      </c>
      <c r="E49" s="39" t="e">
        <f t="shared" si="29"/>
        <v>#REF!</v>
      </c>
      <c r="F49" s="39" t="e">
        <f t="shared" si="29"/>
        <v>#REF!</v>
      </c>
      <c r="G49" s="39" t="e">
        <f t="shared" si="29"/>
        <v>#REF!</v>
      </c>
      <c r="H49" s="39" t="e">
        <f t="shared" si="29"/>
        <v>#REF!</v>
      </c>
      <c r="I49" s="39" t="e">
        <f t="shared" si="29"/>
        <v>#REF!</v>
      </c>
      <c r="J49" s="39" t="e">
        <f t="shared" si="29"/>
        <v>#REF!</v>
      </c>
      <c r="K49" s="39" t="e">
        <f t="shared" si="29"/>
        <v>#REF!</v>
      </c>
      <c r="L49" s="39" t="e">
        <f t="shared" si="29"/>
        <v>#REF!</v>
      </c>
      <c r="M49" s="39" t="e">
        <f t="shared" si="29"/>
        <v>#REF!</v>
      </c>
      <c r="N49" s="39" t="e">
        <f t="shared" si="29"/>
        <v>#REF!</v>
      </c>
      <c r="O49" s="39" t="e">
        <f t="shared" si="29"/>
        <v>#REF!</v>
      </c>
      <c r="P49" s="39" t="e">
        <f t="shared" si="29"/>
        <v>#REF!</v>
      </c>
      <c r="Q49" s="39" t="e">
        <f t="shared" si="29"/>
        <v>#REF!</v>
      </c>
      <c r="R49" s="39" t="e">
        <f t="shared" si="29"/>
        <v>#REF!</v>
      </c>
      <c r="S49" s="39" t="e">
        <f t="shared" si="29"/>
        <v>#REF!</v>
      </c>
      <c r="T49" s="39" t="e">
        <f t="shared" si="29"/>
        <v>#REF!</v>
      </c>
      <c r="U49" s="39" t="e">
        <f t="shared" si="29"/>
        <v>#REF!</v>
      </c>
      <c r="V49" s="39" t="e">
        <f t="shared" si="29"/>
        <v>#REF!</v>
      </c>
      <c r="W49" s="39" t="e">
        <f t="shared" si="29"/>
        <v>#REF!</v>
      </c>
      <c r="X49" s="39" t="e">
        <f t="shared" si="29"/>
        <v>#REF!</v>
      </c>
      <c r="Y49" s="39" t="e">
        <f t="shared" si="29"/>
        <v>#REF!</v>
      </c>
      <c r="Z49" s="39" t="e">
        <f t="shared" si="29"/>
        <v>#REF!</v>
      </c>
      <c r="AA49" s="39" t="e">
        <f t="shared" si="29"/>
        <v>#REF!</v>
      </c>
      <c r="AB49" s="39" t="e">
        <f t="shared" si="29"/>
        <v>#REF!</v>
      </c>
      <c r="AC49" s="39" t="e">
        <f t="shared" si="29"/>
        <v>#REF!</v>
      </c>
      <c r="AD49" s="39" t="e">
        <f t="shared" si="29"/>
        <v>#REF!</v>
      </c>
      <c r="AE49" s="39" t="e">
        <f t="shared" si="29"/>
        <v>#REF!</v>
      </c>
      <c r="AF49" s="39" t="e">
        <f t="shared" si="29"/>
        <v>#REF!</v>
      </c>
      <c r="AG49" s="39" t="e">
        <f t="shared" si="29"/>
        <v>#REF!</v>
      </c>
      <c r="AH49" s="39" t="e">
        <f t="shared" si="29"/>
        <v>#REF!</v>
      </c>
      <c r="AI49" s="39" t="e">
        <f t="shared" si="29"/>
        <v>#REF!</v>
      </c>
      <c r="AJ49" s="39" t="e">
        <f t="shared" si="29"/>
        <v>#REF!</v>
      </c>
      <c r="AK49" s="39" t="e">
        <f t="shared" si="29"/>
        <v>#REF!</v>
      </c>
      <c r="AL49" s="39" t="e">
        <f t="shared" si="29"/>
        <v>#REF!</v>
      </c>
      <c r="AM49" s="39" t="e">
        <f t="shared" si="29"/>
        <v>#REF!</v>
      </c>
      <c r="AN49" s="39" t="e">
        <f t="shared" si="29"/>
        <v>#REF!</v>
      </c>
      <c r="AO49" s="39" t="e">
        <f t="shared" si="29"/>
        <v>#REF!</v>
      </c>
      <c r="AP49" s="39" t="e">
        <f t="shared" si="29"/>
        <v>#REF!</v>
      </c>
    </row>
    <row r="50" spans="1:42">
      <c r="A50" s="210" t="s">
        <v>13</v>
      </c>
    </row>
    <row r="51" spans="1:42">
      <c r="A51" s="44" t="s">
        <v>62</v>
      </c>
    </row>
    <row r="52" spans="1:42" ht="12.75" hidden="1">
      <c r="A52" s="211" t="s">
        <v>63</v>
      </c>
    </row>
    <row r="53" spans="1:42" hidden="1">
      <c r="A53" s="45" t="s">
        <v>64</v>
      </c>
    </row>
    <row r="54" spans="1:42" ht="25.5" hidden="1">
      <c r="A54" s="46" t="s">
        <v>65</v>
      </c>
    </row>
    <row r="55" spans="1:42" hidden="1">
      <c r="A55" s="45" t="s">
        <v>66</v>
      </c>
    </row>
    <row r="56" spans="1:42">
      <c r="A56" s="212" t="s">
        <v>76</v>
      </c>
    </row>
    <row r="57" spans="1:42">
      <c r="A57" s="69" t="s">
        <v>14</v>
      </c>
    </row>
    <row r="58" spans="1:42">
      <c r="A58" s="70" t="s">
        <v>15</v>
      </c>
    </row>
    <row r="59" spans="1:42">
      <c r="A59" s="70" t="s">
        <v>16</v>
      </c>
    </row>
    <row r="60" spans="1:42" ht="24">
      <c r="A60" s="71" t="s">
        <v>17</v>
      </c>
    </row>
    <row r="61" spans="1:42">
      <c r="A61" s="48" t="s">
        <v>18</v>
      </c>
    </row>
    <row r="63" spans="1:42">
      <c r="A63" s="213" t="s">
        <v>19</v>
      </c>
    </row>
    <row r="64" spans="1:42" ht="169.9" customHeight="1">
      <c r="A64" s="214" t="s">
        <v>77</v>
      </c>
    </row>
    <row r="69" ht="21.75" customHeight="1"/>
  </sheetData>
  <pageMargins left="0.25" right="0.25" top="0.75" bottom="0.75" header="0.3" footer="0.3"/>
  <pageSetup scale="51" fitToHeight="0"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AB29"/>
  <sheetViews>
    <sheetView workbookViewId="0">
      <pane xSplit="1" topLeftCell="B1" activePane="topRight" state="frozen"/>
      <selection pane="topRight" activeCell="Y1" sqref="Y1:AA1048576"/>
    </sheetView>
  </sheetViews>
  <sheetFormatPr defaultColWidth="9" defaultRowHeight="12"/>
  <cols>
    <col min="1" max="1" width="81.5703125" style="33" customWidth="1"/>
    <col min="2" max="27" width="9" style="33" hidden="1" customWidth="1"/>
    <col min="28" max="16384" width="9" style="33"/>
  </cols>
  <sheetData>
    <row r="1" spans="1:28" ht="11.45" customHeight="1">
      <c r="A1" s="35" t="s">
        <v>52</v>
      </c>
    </row>
    <row r="2" spans="1:28" ht="11.45" customHeight="1">
      <c r="A2" s="34" t="s">
        <v>78</v>
      </c>
    </row>
    <row r="3" spans="1:28" ht="11.45" customHeight="1">
      <c r="A3" s="35"/>
    </row>
    <row r="4" spans="1:28" ht="11.45" customHeight="1">
      <c r="A4" s="36" t="s">
        <v>2</v>
      </c>
      <c r="D4" s="37" t="e">
        <f>'C завтраками| Bed and breakfast'!#REF!</f>
        <v>#REF!</v>
      </c>
      <c r="E4" s="37" t="e">
        <f>'C завтраками| Bed and breakfast'!#REF!</f>
        <v>#REF!</v>
      </c>
      <c r="F4" s="37" t="e">
        <f>'C завтраками| Bed and breakfast'!#REF!</f>
        <v>#REF!</v>
      </c>
      <c r="G4" s="37" t="e">
        <f>'C завтраками| Bed and breakfast'!#REF!</f>
        <v>#REF!</v>
      </c>
      <c r="H4" s="37" t="e">
        <f>'C завтраками| Bed and breakfast'!#REF!</f>
        <v>#REF!</v>
      </c>
      <c r="I4" s="37" t="e">
        <f>'C завтраками| Bed and breakfast'!#REF!</f>
        <v>#REF!</v>
      </c>
      <c r="J4" s="37" t="e">
        <f>'C завтраками| Bed and breakfast'!#REF!</f>
        <v>#REF!</v>
      </c>
      <c r="K4" s="28" t="e">
        <f>'C завтраками| Bed and breakfast'!#REF!</f>
        <v>#REF!</v>
      </c>
      <c r="L4" s="28" t="e">
        <f>'C завтраками| Bed and breakfast'!#REF!</f>
        <v>#REF!</v>
      </c>
      <c r="M4" s="28" t="e">
        <f>'C завтраками| Bed and breakfast'!#REF!</f>
        <v>#REF!</v>
      </c>
      <c r="N4" s="28" t="e">
        <f>'C завтраками| Bed and breakfast'!#REF!</f>
        <v>#REF!</v>
      </c>
      <c r="O4" s="28" t="e">
        <f>'C завтраками| Bed and breakfast'!#REF!</f>
        <v>#REF!</v>
      </c>
      <c r="P4" s="28" t="e">
        <f>'C завтраками| Bed and breakfast'!#REF!</f>
        <v>#REF!</v>
      </c>
      <c r="Q4" s="28" t="e">
        <f>'C завтраками| Bed and breakfast'!#REF!</f>
        <v>#REF!</v>
      </c>
      <c r="R4" s="28" t="e">
        <f>'C завтраками| Bed and breakfast'!#REF!</f>
        <v>#REF!</v>
      </c>
      <c r="S4" s="6" t="e">
        <f>'C завтраками| Bed and breakfast'!#REF!</f>
        <v>#REF!</v>
      </c>
      <c r="T4" s="6" t="e">
        <f>'C завтраками| Bed and breakfast'!#REF!</f>
        <v>#REF!</v>
      </c>
      <c r="U4" s="6" t="e">
        <f>'C завтраками| Bed and breakfast'!#REF!</f>
        <v>#REF!</v>
      </c>
      <c r="V4" s="6" t="e">
        <f>'C завтраками| Bed and breakfast'!#REF!</f>
        <v>#REF!</v>
      </c>
      <c r="W4" s="28" t="e">
        <f>'C завтраками| Bed and breakfast'!#REF!</f>
        <v>#REF!</v>
      </c>
      <c r="X4" s="28" t="e">
        <f>'C завтраками| Bed and breakfast'!#REF!</f>
        <v>#REF!</v>
      </c>
      <c r="Y4" s="6" t="e">
        <f>'C завтраками| Bed and breakfast'!#REF!</f>
        <v>#REF!</v>
      </c>
      <c r="Z4" s="6" t="e">
        <f>'C завтраками| Bed and breakfast'!#REF!</f>
        <v>#REF!</v>
      </c>
      <c r="AA4" s="6" t="e">
        <f>'C завтраками| Bed and breakfast'!#REF!</f>
        <v>#REF!</v>
      </c>
      <c r="AB4" s="6" t="e">
        <f>'C завтраками| Bed and breakfast'!#REF!</f>
        <v>#REF!</v>
      </c>
    </row>
    <row r="5" spans="1:28" s="31" customFormat="1" ht="22.35" customHeight="1">
      <c r="A5" s="38" t="s">
        <v>3</v>
      </c>
      <c r="B5" s="37" t="e">
        <f>'C завтраками| Bed and breakfast'!#REF!</f>
        <v>#REF!</v>
      </c>
      <c r="C5" s="37" t="e">
        <f>'C завтраками| Bed and breakfast'!#REF!</f>
        <v>#REF!</v>
      </c>
      <c r="D5" s="37" t="e">
        <f>'C завтраками| Bed and breakfast'!#REF!</f>
        <v>#REF!</v>
      </c>
      <c r="E5" s="37" t="e">
        <f>'C завтраками| Bed and breakfast'!#REF!</f>
        <v>#REF!</v>
      </c>
      <c r="F5" s="37" t="e">
        <f>'C завтраками| Bed and breakfast'!#REF!</f>
        <v>#REF!</v>
      </c>
      <c r="G5" s="37" t="e">
        <f>'C завтраками| Bed and breakfast'!#REF!</f>
        <v>#REF!</v>
      </c>
      <c r="H5" s="37" t="e">
        <f>'C завтраками| Bed and breakfast'!#REF!</f>
        <v>#REF!</v>
      </c>
      <c r="I5" s="37" t="e">
        <f>'C завтраками| Bed and breakfast'!#REF!</f>
        <v>#REF!</v>
      </c>
      <c r="J5" s="37" t="e">
        <f>'C завтраками| Bed and breakfast'!#REF!</f>
        <v>#REF!</v>
      </c>
      <c r="K5" s="28" t="e">
        <f>'C завтраками| Bed and breakfast'!#REF!</f>
        <v>#REF!</v>
      </c>
      <c r="L5" s="28" t="e">
        <f>'C завтраками| Bed and breakfast'!#REF!</f>
        <v>#REF!</v>
      </c>
      <c r="M5" s="28" t="e">
        <f>'C завтраками| Bed and breakfast'!#REF!</f>
        <v>#REF!</v>
      </c>
      <c r="N5" s="28" t="e">
        <f>'C завтраками| Bed and breakfast'!#REF!</f>
        <v>#REF!</v>
      </c>
      <c r="O5" s="28" t="e">
        <f>'C завтраками| Bed and breakfast'!#REF!</f>
        <v>#REF!</v>
      </c>
      <c r="P5" s="28" t="e">
        <f>'C завтраками| Bed and breakfast'!#REF!</f>
        <v>#REF!</v>
      </c>
      <c r="Q5" s="28" t="e">
        <f>'C завтраками| Bed and breakfast'!#REF!</f>
        <v>#REF!</v>
      </c>
      <c r="R5" s="28" t="e">
        <f>'C завтраками| Bed and breakfast'!#REF!</f>
        <v>#REF!</v>
      </c>
      <c r="S5" s="6" t="e">
        <f>'C завтраками| Bed and breakfast'!#REF!</f>
        <v>#REF!</v>
      </c>
      <c r="T5" s="6" t="e">
        <f>'C завтраками| Bed and breakfast'!#REF!</f>
        <v>#REF!</v>
      </c>
      <c r="U5" s="6" t="e">
        <f>'C завтраками| Bed and breakfast'!#REF!</f>
        <v>#REF!</v>
      </c>
      <c r="V5" s="6" t="e">
        <f>'C завтраками| Bed and breakfast'!#REF!</f>
        <v>#REF!</v>
      </c>
      <c r="W5" s="28" t="e">
        <f>'C завтраками| Bed and breakfast'!#REF!</f>
        <v>#REF!</v>
      </c>
      <c r="X5" s="28" t="e">
        <f>'C завтраками| Bed and breakfast'!#REF!</f>
        <v>#REF!</v>
      </c>
      <c r="Y5" s="6" t="e">
        <f>'C завтраками| Bed and breakfast'!#REF!</f>
        <v>#REF!</v>
      </c>
      <c r="Z5" s="6" t="e">
        <f>'C завтраками| Bed and breakfast'!#REF!</f>
        <v>#REF!</v>
      </c>
      <c r="AA5" s="6" t="e">
        <f>'C завтраками| Bed and breakfast'!#REF!</f>
        <v>#REF!</v>
      </c>
      <c r="AB5" s="6" t="e">
        <f>'C завтраками| Bed and breakfast'!#REF!</f>
        <v>#REF!</v>
      </c>
    </row>
    <row r="6" spans="1:28" ht="10.7" customHeight="1">
      <c r="A6" s="175" t="s">
        <v>79</v>
      </c>
    </row>
    <row r="7" spans="1:28" ht="10.7" customHeight="1">
      <c r="A7" s="176">
        <v>1</v>
      </c>
      <c r="B7" s="41" t="e">
        <f>'C завтраками| Bed and breakfast'!#REF!*0.85</f>
        <v>#REF!</v>
      </c>
      <c r="C7" s="41" t="e">
        <f>'C завтраками| Bed and breakfast'!#REF!*0.85</f>
        <v>#REF!</v>
      </c>
      <c r="D7" s="41" t="e">
        <f>'C завтраками| Bed and breakfast'!#REF!*0.85</f>
        <v>#REF!</v>
      </c>
      <c r="E7" s="41" t="e">
        <f>'C завтраками| Bed and breakfast'!#REF!*0.85</f>
        <v>#REF!</v>
      </c>
      <c r="F7" s="41" t="e">
        <f>'C завтраками| Bed and breakfast'!#REF!*0.85</f>
        <v>#REF!</v>
      </c>
      <c r="G7" s="41" t="e">
        <f>'C завтраками| Bed and breakfast'!#REF!*0.85</f>
        <v>#REF!</v>
      </c>
      <c r="H7" s="41" t="e">
        <f>'C завтраками| Bed and breakfast'!#REF!*0.85</f>
        <v>#REF!</v>
      </c>
      <c r="I7" s="41" t="e">
        <f>'C завтраками| Bed and breakfast'!#REF!*0.85</f>
        <v>#REF!</v>
      </c>
      <c r="J7" s="41" t="e">
        <f>'C завтраками| Bed and breakfast'!#REF!*0.85</f>
        <v>#REF!</v>
      </c>
      <c r="K7" s="41" t="e">
        <f>'C завтраками| Bed and breakfast'!#REF!*0.85</f>
        <v>#REF!</v>
      </c>
      <c r="L7" s="41" t="e">
        <f>'C завтраками| Bed and breakfast'!#REF!*0.85</f>
        <v>#REF!</v>
      </c>
      <c r="M7" s="41" t="e">
        <f>'C завтраками| Bed and breakfast'!#REF!*0.85</f>
        <v>#REF!</v>
      </c>
      <c r="N7" s="41" t="e">
        <f>'C завтраками| Bed and breakfast'!#REF!*0.85</f>
        <v>#REF!</v>
      </c>
      <c r="O7" s="41" t="e">
        <f>'C завтраками| Bed and breakfast'!#REF!*0.85</f>
        <v>#REF!</v>
      </c>
      <c r="P7" s="41" t="e">
        <f>'C завтраками| Bed and breakfast'!#REF!*0.85</f>
        <v>#REF!</v>
      </c>
      <c r="Q7" s="41" t="e">
        <f>'C завтраками| Bed and breakfast'!#REF!*0.85</f>
        <v>#REF!</v>
      </c>
      <c r="R7" s="41" t="e">
        <f>'C завтраками| Bed and breakfast'!#REF!*0.85</f>
        <v>#REF!</v>
      </c>
      <c r="S7" s="41" t="e">
        <f>'C завтраками| Bed and breakfast'!#REF!*0.85</f>
        <v>#REF!</v>
      </c>
      <c r="T7" s="41" t="e">
        <f>'C завтраками| Bed and breakfast'!#REF!*0.85</f>
        <v>#REF!</v>
      </c>
      <c r="U7" s="41" t="e">
        <f>'C завтраками| Bed and breakfast'!#REF!*0.85</f>
        <v>#REF!</v>
      </c>
      <c r="V7" s="41" t="e">
        <f>'C завтраками| Bed and breakfast'!#REF!*0.85</f>
        <v>#REF!</v>
      </c>
      <c r="W7" s="41" t="e">
        <f>'C завтраками| Bed and breakfast'!#REF!*0.85</f>
        <v>#REF!</v>
      </c>
      <c r="X7" s="41" t="e">
        <f>'C завтраками| Bed and breakfast'!#REF!*0.85</f>
        <v>#REF!</v>
      </c>
      <c r="Y7" s="41" t="e">
        <f>'C завтраками| Bed and breakfast'!#REF!*0.85</f>
        <v>#REF!</v>
      </c>
      <c r="Z7" s="41" t="e">
        <f>'C завтраками| Bed and breakfast'!#REF!*0.85</f>
        <v>#REF!</v>
      </c>
      <c r="AA7" s="41" t="e">
        <f>'C завтраками| Bed and breakfast'!#REF!*0.85</f>
        <v>#REF!</v>
      </c>
      <c r="AB7" s="41" t="e">
        <f>'C завтраками| Bed and breakfast'!#REF!*0.85</f>
        <v>#REF!</v>
      </c>
    </row>
    <row r="8" spans="1:28" ht="10.7" customHeight="1">
      <c r="A8" s="176">
        <v>2</v>
      </c>
      <c r="B8" s="41" t="e">
        <f>'C завтраками| Bed and breakfast'!#REF!*0.85</f>
        <v>#REF!</v>
      </c>
      <c r="C8" s="41" t="e">
        <f>'C завтраками| Bed and breakfast'!#REF!*0.85</f>
        <v>#REF!</v>
      </c>
      <c r="D8" s="41" t="e">
        <f>'C завтраками| Bed and breakfast'!#REF!*0.85</f>
        <v>#REF!</v>
      </c>
      <c r="E8" s="41" t="e">
        <f>'C завтраками| Bed and breakfast'!#REF!*0.85</f>
        <v>#REF!</v>
      </c>
      <c r="F8" s="41" t="e">
        <f>'C завтраками| Bed and breakfast'!#REF!*0.85</f>
        <v>#REF!</v>
      </c>
      <c r="G8" s="41" t="e">
        <f>'C завтраками| Bed and breakfast'!#REF!*0.85</f>
        <v>#REF!</v>
      </c>
      <c r="H8" s="41" t="e">
        <f>'C завтраками| Bed and breakfast'!#REF!*0.85</f>
        <v>#REF!</v>
      </c>
      <c r="I8" s="41" t="e">
        <f>'C завтраками| Bed and breakfast'!#REF!*0.85</f>
        <v>#REF!</v>
      </c>
      <c r="J8" s="41" t="e">
        <f>'C завтраками| Bed and breakfast'!#REF!*0.85</f>
        <v>#REF!</v>
      </c>
      <c r="K8" s="41" t="e">
        <f>'C завтраками| Bed and breakfast'!#REF!*0.85</f>
        <v>#REF!</v>
      </c>
      <c r="L8" s="41" t="e">
        <f>'C завтраками| Bed and breakfast'!#REF!*0.85</f>
        <v>#REF!</v>
      </c>
      <c r="M8" s="41" t="e">
        <f>'C завтраками| Bed and breakfast'!#REF!*0.85</f>
        <v>#REF!</v>
      </c>
      <c r="N8" s="41" t="e">
        <f>'C завтраками| Bed and breakfast'!#REF!*0.85</f>
        <v>#REF!</v>
      </c>
      <c r="O8" s="41" t="e">
        <f>'C завтраками| Bed and breakfast'!#REF!*0.85</f>
        <v>#REF!</v>
      </c>
      <c r="P8" s="41" t="e">
        <f>'C завтраками| Bed and breakfast'!#REF!*0.85</f>
        <v>#REF!</v>
      </c>
      <c r="Q8" s="41" t="e">
        <f>'C завтраками| Bed and breakfast'!#REF!*0.85</f>
        <v>#REF!</v>
      </c>
      <c r="R8" s="41" t="e">
        <f>'C завтраками| Bed and breakfast'!#REF!*0.85</f>
        <v>#REF!</v>
      </c>
      <c r="S8" s="41" t="e">
        <f>'C завтраками| Bed and breakfast'!#REF!*0.85</f>
        <v>#REF!</v>
      </c>
      <c r="T8" s="41" t="e">
        <f>'C завтраками| Bed and breakfast'!#REF!*0.85</f>
        <v>#REF!</v>
      </c>
      <c r="U8" s="41" t="e">
        <f>'C завтраками| Bed and breakfast'!#REF!*0.85</f>
        <v>#REF!</v>
      </c>
      <c r="V8" s="41" t="e">
        <f>'C завтраками| Bed and breakfast'!#REF!*0.85</f>
        <v>#REF!</v>
      </c>
      <c r="W8" s="41" t="e">
        <f>'C завтраками| Bed and breakfast'!#REF!*0.85</f>
        <v>#REF!</v>
      </c>
      <c r="X8" s="41" t="e">
        <f>'C завтраками| Bed and breakfast'!#REF!*0.85</f>
        <v>#REF!</v>
      </c>
      <c r="Y8" s="41" t="e">
        <f>'C завтраками| Bed and breakfast'!#REF!*0.85</f>
        <v>#REF!</v>
      </c>
      <c r="Z8" s="41" t="e">
        <f>'C завтраками| Bed and breakfast'!#REF!*0.85</f>
        <v>#REF!</v>
      </c>
      <c r="AA8" s="41" t="e">
        <f>'C завтраками| Bed and breakfast'!#REF!*0.85</f>
        <v>#REF!</v>
      </c>
      <c r="AB8" s="41" t="e">
        <f>'C завтраками| Bed and breakfast'!#REF!*0.85</f>
        <v>#REF!</v>
      </c>
    </row>
    <row r="9" spans="1:28" ht="10.7" customHeight="1">
      <c r="A9" s="175" t="s">
        <v>80</v>
      </c>
      <c r="B9" s="41"/>
      <c r="C9" s="41"/>
      <c r="D9" s="41"/>
      <c r="E9" s="41"/>
      <c r="F9" s="41"/>
      <c r="G9" s="41"/>
      <c r="H9" s="41"/>
      <c r="I9" s="41"/>
      <c r="J9" s="41"/>
      <c r="K9" s="41"/>
      <c r="L9" s="41"/>
      <c r="M9" s="41"/>
      <c r="N9" s="41"/>
      <c r="O9" s="41"/>
      <c r="P9" s="41"/>
      <c r="Q9" s="41"/>
      <c r="R9" s="41"/>
      <c r="S9" s="41"/>
      <c r="T9" s="41"/>
      <c r="U9" s="41"/>
      <c r="V9" s="41"/>
      <c r="W9" s="41"/>
      <c r="X9" s="41"/>
      <c r="Y9" s="41"/>
      <c r="Z9" s="41"/>
      <c r="AA9" s="41"/>
      <c r="AB9" s="41"/>
    </row>
    <row r="10" spans="1:28" s="32" customFormat="1" ht="10.7" customHeight="1">
      <c r="A10" s="176">
        <v>1</v>
      </c>
      <c r="B10" s="41" t="e">
        <f>'C завтраками| Bed and breakfast'!#REF!*0.85</f>
        <v>#REF!</v>
      </c>
      <c r="C10" s="41" t="e">
        <f>'C завтраками| Bed and breakfast'!#REF!*0.85</f>
        <v>#REF!</v>
      </c>
      <c r="D10" s="41" t="e">
        <f>'C завтраками| Bed and breakfast'!#REF!*0.85</f>
        <v>#REF!</v>
      </c>
      <c r="E10" s="41" t="e">
        <f>'C завтраками| Bed and breakfast'!#REF!*0.85</f>
        <v>#REF!</v>
      </c>
      <c r="F10" s="41" t="e">
        <f>'C завтраками| Bed and breakfast'!#REF!*0.85</f>
        <v>#REF!</v>
      </c>
      <c r="G10" s="41" t="e">
        <f>'C завтраками| Bed and breakfast'!#REF!*0.85</f>
        <v>#REF!</v>
      </c>
      <c r="H10" s="41" t="e">
        <f>'C завтраками| Bed and breakfast'!#REF!*0.85</f>
        <v>#REF!</v>
      </c>
      <c r="I10" s="41" t="e">
        <f>'C завтраками| Bed and breakfast'!#REF!*0.85</f>
        <v>#REF!</v>
      </c>
      <c r="J10" s="41" t="e">
        <f>'C завтраками| Bed and breakfast'!#REF!*0.85</f>
        <v>#REF!</v>
      </c>
      <c r="K10" s="41" t="e">
        <f>'C завтраками| Bed and breakfast'!#REF!*0.85</f>
        <v>#REF!</v>
      </c>
      <c r="L10" s="41" t="e">
        <f>'C завтраками| Bed and breakfast'!#REF!*0.85</f>
        <v>#REF!</v>
      </c>
      <c r="M10" s="41" t="e">
        <f>'C завтраками| Bed and breakfast'!#REF!*0.85</f>
        <v>#REF!</v>
      </c>
      <c r="N10" s="41" t="e">
        <f>'C завтраками| Bed and breakfast'!#REF!*0.85</f>
        <v>#REF!</v>
      </c>
      <c r="O10" s="41" t="e">
        <f>'C завтраками| Bed and breakfast'!#REF!*0.85</f>
        <v>#REF!</v>
      </c>
      <c r="P10" s="41" t="e">
        <f>'C завтраками| Bed and breakfast'!#REF!*0.85</f>
        <v>#REF!</v>
      </c>
      <c r="Q10" s="41" t="e">
        <f>'C завтраками| Bed and breakfast'!#REF!*0.85</f>
        <v>#REF!</v>
      </c>
      <c r="R10" s="41" t="e">
        <f>'C завтраками| Bed and breakfast'!#REF!*0.85</f>
        <v>#REF!</v>
      </c>
      <c r="S10" s="41" t="e">
        <f>'C завтраками| Bed and breakfast'!#REF!*0.85</f>
        <v>#REF!</v>
      </c>
      <c r="T10" s="41" t="e">
        <f>'C завтраками| Bed and breakfast'!#REF!*0.85</f>
        <v>#REF!</v>
      </c>
      <c r="U10" s="41" t="e">
        <f>'C завтраками| Bed and breakfast'!#REF!*0.85</f>
        <v>#REF!</v>
      </c>
      <c r="V10" s="41" t="e">
        <f>'C завтраками| Bed and breakfast'!#REF!*0.85</f>
        <v>#REF!</v>
      </c>
      <c r="W10" s="41" t="e">
        <f>'C завтраками| Bed and breakfast'!#REF!*0.85</f>
        <v>#REF!</v>
      </c>
      <c r="X10" s="41" t="e">
        <f>'C завтраками| Bed and breakfast'!#REF!*0.85</f>
        <v>#REF!</v>
      </c>
      <c r="Y10" s="41" t="e">
        <f>'C завтраками| Bed and breakfast'!#REF!*0.85</f>
        <v>#REF!</v>
      </c>
      <c r="Z10" s="41" t="e">
        <f>'C завтраками| Bed and breakfast'!#REF!*0.85</f>
        <v>#REF!</v>
      </c>
      <c r="AA10" s="41" t="e">
        <f>'C завтраками| Bed and breakfast'!#REF!*0.85</f>
        <v>#REF!</v>
      </c>
      <c r="AB10" s="41" t="e">
        <f>'C завтраками| Bed and breakfast'!#REF!*0.85</f>
        <v>#REF!</v>
      </c>
    </row>
    <row r="11" spans="1:28" ht="10.7" customHeight="1">
      <c r="A11" s="176">
        <v>2</v>
      </c>
      <c r="B11" s="41" t="e">
        <f>'C завтраками| Bed and breakfast'!#REF!*0.85</f>
        <v>#REF!</v>
      </c>
      <c r="C11" s="41" t="e">
        <f>'C завтраками| Bed and breakfast'!#REF!*0.85</f>
        <v>#REF!</v>
      </c>
      <c r="D11" s="41" t="e">
        <f>'C завтраками| Bed and breakfast'!#REF!*0.85</f>
        <v>#REF!</v>
      </c>
      <c r="E11" s="41" t="e">
        <f>'C завтраками| Bed and breakfast'!#REF!*0.85</f>
        <v>#REF!</v>
      </c>
      <c r="F11" s="41" t="e">
        <f>'C завтраками| Bed and breakfast'!#REF!*0.85</f>
        <v>#REF!</v>
      </c>
      <c r="G11" s="41" t="e">
        <f>'C завтраками| Bed and breakfast'!#REF!*0.85</f>
        <v>#REF!</v>
      </c>
      <c r="H11" s="41" t="e">
        <f>'C завтраками| Bed and breakfast'!#REF!*0.85</f>
        <v>#REF!</v>
      </c>
      <c r="I11" s="41" t="e">
        <f>'C завтраками| Bed and breakfast'!#REF!*0.85</f>
        <v>#REF!</v>
      </c>
      <c r="J11" s="41" t="e">
        <f>'C завтраками| Bed and breakfast'!#REF!*0.85</f>
        <v>#REF!</v>
      </c>
      <c r="K11" s="41" t="e">
        <f>'C завтраками| Bed and breakfast'!#REF!*0.85</f>
        <v>#REF!</v>
      </c>
      <c r="L11" s="41" t="e">
        <f>'C завтраками| Bed and breakfast'!#REF!*0.85</f>
        <v>#REF!</v>
      </c>
      <c r="M11" s="41" t="e">
        <f>'C завтраками| Bed and breakfast'!#REF!*0.85</f>
        <v>#REF!</v>
      </c>
      <c r="N11" s="41" t="e">
        <f>'C завтраками| Bed and breakfast'!#REF!*0.85</f>
        <v>#REF!</v>
      </c>
      <c r="O11" s="41" t="e">
        <f>'C завтраками| Bed and breakfast'!#REF!*0.85</f>
        <v>#REF!</v>
      </c>
      <c r="P11" s="41" t="e">
        <f>'C завтраками| Bed and breakfast'!#REF!*0.85</f>
        <v>#REF!</v>
      </c>
      <c r="Q11" s="41" t="e">
        <f>'C завтраками| Bed and breakfast'!#REF!*0.85</f>
        <v>#REF!</v>
      </c>
      <c r="R11" s="41" t="e">
        <f>'C завтраками| Bed and breakfast'!#REF!*0.85</f>
        <v>#REF!</v>
      </c>
      <c r="S11" s="41" t="e">
        <f>'C завтраками| Bed and breakfast'!#REF!*0.85</f>
        <v>#REF!</v>
      </c>
      <c r="T11" s="41" t="e">
        <f>'C завтраками| Bed and breakfast'!#REF!*0.85</f>
        <v>#REF!</v>
      </c>
      <c r="U11" s="41" t="e">
        <f>'C завтраками| Bed and breakfast'!#REF!*0.85</f>
        <v>#REF!</v>
      </c>
      <c r="V11" s="41" t="e">
        <f>'C завтраками| Bed and breakfast'!#REF!*0.85</f>
        <v>#REF!</v>
      </c>
      <c r="W11" s="41" t="e">
        <f>'C завтраками| Bed and breakfast'!#REF!*0.85</f>
        <v>#REF!</v>
      </c>
      <c r="X11" s="41" t="e">
        <f>'C завтраками| Bed and breakfast'!#REF!*0.85</f>
        <v>#REF!</v>
      </c>
      <c r="Y11" s="41" t="e">
        <f>'C завтраками| Bed and breakfast'!#REF!*0.85</f>
        <v>#REF!</v>
      </c>
      <c r="Z11" s="41" t="e">
        <f>'C завтраками| Bed and breakfast'!#REF!*0.85</f>
        <v>#REF!</v>
      </c>
      <c r="AA11" s="41" t="e">
        <f>'C завтраками| Bed and breakfast'!#REF!*0.85</f>
        <v>#REF!</v>
      </c>
      <c r="AB11" s="41" t="e">
        <f>'C завтраками| Bed and breakfast'!#REF!*0.85</f>
        <v>#REF!</v>
      </c>
    </row>
    <row r="12" spans="1:28" ht="10.7" customHeight="1">
      <c r="A12" s="175" t="s">
        <v>7</v>
      </c>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row>
    <row r="13" spans="1:28" ht="10.7" customHeight="1">
      <c r="A13" s="176">
        <v>1</v>
      </c>
      <c r="B13" s="41" t="e">
        <f>'C завтраками| Bed and breakfast'!#REF!*0.85</f>
        <v>#REF!</v>
      </c>
      <c r="C13" s="41" t="e">
        <f>'C завтраками| Bed and breakfast'!#REF!*0.85</f>
        <v>#REF!</v>
      </c>
      <c r="D13" s="41" t="e">
        <f>'C завтраками| Bed and breakfast'!#REF!*0.85</f>
        <v>#REF!</v>
      </c>
      <c r="E13" s="41" t="e">
        <f>'C завтраками| Bed and breakfast'!#REF!*0.85</f>
        <v>#REF!</v>
      </c>
      <c r="F13" s="41" t="e">
        <f>'C завтраками| Bed and breakfast'!#REF!*0.85</f>
        <v>#REF!</v>
      </c>
      <c r="G13" s="41" t="e">
        <f>'C завтраками| Bed and breakfast'!#REF!*0.85</f>
        <v>#REF!</v>
      </c>
      <c r="H13" s="41" t="e">
        <f>'C завтраками| Bed and breakfast'!#REF!*0.85</f>
        <v>#REF!</v>
      </c>
      <c r="I13" s="41" t="e">
        <f>'C завтраками| Bed and breakfast'!#REF!*0.85</f>
        <v>#REF!</v>
      </c>
      <c r="J13" s="41" t="e">
        <f>'C завтраками| Bed and breakfast'!#REF!*0.85</f>
        <v>#REF!</v>
      </c>
      <c r="K13" s="41" t="e">
        <f>'C завтраками| Bed and breakfast'!#REF!*0.85</f>
        <v>#REF!</v>
      </c>
      <c r="L13" s="41" t="e">
        <f>'C завтраками| Bed and breakfast'!#REF!*0.85</f>
        <v>#REF!</v>
      </c>
      <c r="M13" s="41" t="e">
        <f>'C завтраками| Bed and breakfast'!#REF!*0.85</f>
        <v>#REF!</v>
      </c>
      <c r="N13" s="41" t="e">
        <f>'C завтраками| Bed and breakfast'!#REF!*0.85</f>
        <v>#REF!</v>
      </c>
      <c r="O13" s="41" t="e">
        <f>'C завтраками| Bed and breakfast'!#REF!*0.85</f>
        <v>#REF!</v>
      </c>
      <c r="P13" s="41" t="e">
        <f>'C завтраками| Bed and breakfast'!#REF!*0.85</f>
        <v>#REF!</v>
      </c>
      <c r="Q13" s="41" t="e">
        <f>'C завтраками| Bed and breakfast'!#REF!*0.85</f>
        <v>#REF!</v>
      </c>
      <c r="R13" s="41" t="e">
        <f>'C завтраками| Bed and breakfast'!#REF!*0.85</f>
        <v>#REF!</v>
      </c>
      <c r="S13" s="41" t="e">
        <f>'C завтраками| Bed and breakfast'!#REF!*0.85</f>
        <v>#REF!</v>
      </c>
      <c r="T13" s="41" t="e">
        <f>'C завтраками| Bed and breakfast'!#REF!*0.85</f>
        <v>#REF!</v>
      </c>
      <c r="U13" s="41" t="e">
        <f>'C завтраками| Bed and breakfast'!#REF!*0.85</f>
        <v>#REF!</v>
      </c>
      <c r="V13" s="41" t="e">
        <f>'C завтраками| Bed and breakfast'!#REF!*0.85</f>
        <v>#REF!</v>
      </c>
      <c r="W13" s="41" t="e">
        <f>'C завтраками| Bed and breakfast'!#REF!*0.85</f>
        <v>#REF!</v>
      </c>
      <c r="X13" s="41" t="e">
        <f>'C завтраками| Bed and breakfast'!#REF!*0.85</f>
        <v>#REF!</v>
      </c>
      <c r="Y13" s="41" t="e">
        <f>'C завтраками| Bed and breakfast'!#REF!*0.85</f>
        <v>#REF!</v>
      </c>
      <c r="Z13" s="41" t="e">
        <f>'C завтраками| Bed and breakfast'!#REF!*0.85</f>
        <v>#REF!</v>
      </c>
      <c r="AA13" s="41" t="e">
        <f>'C завтраками| Bed and breakfast'!#REF!*0.85</f>
        <v>#REF!</v>
      </c>
      <c r="AB13" s="41" t="e">
        <f>'C завтраками| Bed and breakfast'!#REF!*0.85</f>
        <v>#REF!</v>
      </c>
    </row>
    <row r="14" spans="1:28" ht="10.7" customHeight="1">
      <c r="A14" s="176">
        <v>2</v>
      </c>
      <c r="B14" s="41" t="e">
        <f>'C завтраками| Bed and breakfast'!#REF!*0.85</f>
        <v>#REF!</v>
      </c>
      <c r="C14" s="41" t="e">
        <f>'C завтраками| Bed and breakfast'!#REF!*0.85</f>
        <v>#REF!</v>
      </c>
      <c r="D14" s="41" t="e">
        <f>'C завтраками| Bed and breakfast'!#REF!*0.85</f>
        <v>#REF!</v>
      </c>
      <c r="E14" s="41" t="e">
        <f>'C завтраками| Bed and breakfast'!#REF!*0.85</f>
        <v>#REF!</v>
      </c>
      <c r="F14" s="41" t="e">
        <f>'C завтраками| Bed and breakfast'!#REF!*0.85</f>
        <v>#REF!</v>
      </c>
      <c r="G14" s="41" t="e">
        <f>'C завтраками| Bed and breakfast'!#REF!*0.85</f>
        <v>#REF!</v>
      </c>
      <c r="H14" s="41" t="e">
        <f>'C завтраками| Bed and breakfast'!#REF!*0.85</f>
        <v>#REF!</v>
      </c>
      <c r="I14" s="41" t="e">
        <f>'C завтраками| Bed and breakfast'!#REF!*0.85</f>
        <v>#REF!</v>
      </c>
      <c r="J14" s="41" t="e">
        <f>'C завтраками| Bed and breakfast'!#REF!*0.85</f>
        <v>#REF!</v>
      </c>
      <c r="K14" s="41" t="e">
        <f>'C завтраками| Bed and breakfast'!#REF!*0.85</f>
        <v>#REF!</v>
      </c>
      <c r="L14" s="41" t="e">
        <f>'C завтраками| Bed and breakfast'!#REF!*0.85</f>
        <v>#REF!</v>
      </c>
      <c r="M14" s="41" t="e">
        <f>'C завтраками| Bed and breakfast'!#REF!*0.85</f>
        <v>#REF!</v>
      </c>
      <c r="N14" s="41" t="e">
        <f>'C завтраками| Bed and breakfast'!#REF!*0.85</f>
        <v>#REF!</v>
      </c>
      <c r="O14" s="41" t="e">
        <f>'C завтраками| Bed and breakfast'!#REF!*0.85</f>
        <v>#REF!</v>
      </c>
      <c r="P14" s="41" t="e">
        <f>'C завтраками| Bed and breakfast'!#REF!*0.85</f>
        <v>#REF!</v>
      </c>
      <c r="Q14" s="41" t="e">
        <f>'C завтраками| Bed and breakfast'!#REF!*0.85</f>
        <v>#REF!</v>
      </c>
      <c r="R14" s="41" t="e">
        <f>'C завтраками| Bed and breakfast'!#REF!*0.85</f>
        <v>#REF!</v>
      </c>
      <c r="S14" s="41" t="e">
        <f>'C завтраками| Bed and breakfast'!#REF!*0.85</f>
        <v>#REF!</v>
      </c>
      <c r="T14" s="41" t="e">
        <f>'C завтраками| Bed and breakfast'!#REF!*0.85</f>
        <v>#REF!</v>
      </c>
      <c r="U14" s="41" t="e">
        <f>'C завтраками| Bed and breakfast'!#REF!*0.85</f>
        <v>#REF!</v>
      </c>
      <c r="V14" s="41" t="e">
        <f>'C завтраками| Bed and breakfast'!#REF!*0.85</f>
        <v>#REF!</v>
      </c>
      <c r="W14" s="41" t="e">
        <f>'C завтраками| Bed and breakfast'!#REF!*0.85</f>
        <v>#REF!</v>
      </c>
      <c r="X14" s="41" t="e">
        <f>'C завтраками| Bed and breakfast'!#REF!*0.85</f>
        <v>#REF!</v>
      </c>
      <c r="Y14" s="41" t="e">
        <f>'C завтраками| Bed and breakfast'!#REF!*0.85</f>
        <v>#REF!</v>
      </c>
      <c r="Z14" s="41" t="e">
        <f>'C завтраками| Bed and breakfast'!#REF!*0.85</f>
        <v>#REF!</v>
      </c>
      <c r="AA14" s="41" t="e">
        <f>'C завтраками| Bed and breakfast'!#REF!*0.85</f>
        <v>#REF!</v>
      </c>
      <c r="AB14" s="41" t="e">
        <f>'C завтраками| Bed and breakfast'!#REF!*0.85</f>
        <v>#REF!</v>
      </c>
    </row>
    <row r="15" spans="1:28" ht="10.7" customHeight="1">
      <c r="A15" s="175" t="s">
        <v>10</v>
      </c>
      <c r="B15" s="41"/>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row>
    <row r="16" spans="1:28" ht="10.7" customHeight="1">
      <c r="A16" s="176">
        <v>1</v>
      </c>
      <c r="B16" s="41" t="e">
        <f>'C завтраками| Bed and breakfast'!#REF!*0.85</f>
        <v>#REF!</v>
      </c>
      <c r="C16" s="41" t="e">
        <f>'C завтраками| Bed and breakfast'!#REF!*0.85</f>
        <v>#REF!</v>
      </c>
      <c r="D16" s="41" t="e">
        <f>'C завтраками| Bed and breakfast'!#REF!*0.85</f>
        <v>#REF!</v>
      </c>
      <c r="E16" s="41" t="e">
        <f>'C завтраками| Bed and breakfast'!#REF!*0.85</f>
        <v>#REF!</v>
      </c>
      <c r="F16" s="41" t="e">
        <f>'C завтраками| Bed and breakfast'!#REF!*0.85</f>
        <v>#REF!</v>
      </c>
      <c r="G16" s="41" t="e">
        <f>'C завтраками| Bed and breakfast'!#REF!*0.85</f>
        <v>#REF!</v>
      </c>
      <c r="H16" s="41" t="e">
        <f>'C завтраками| Bed and breakfast'!#REF!*0.85</f>
        <v>#REF!</v>
      </c>
      <c r="I16" s="41" t="e">
        <f>'C завтраками| Bed and breakfast'!#REF!*0.85</f>
        <v>#REF!</v>
      </c>
      <c r="J16" s="41" t="e">
        <f>'C завтраками| Bed and breakfast'!#REF!*0.85</f>
        <v>#REF!</v>
      </c>
      <c r="K16" s="41" t="e">
        <f>'C завтраками| Bed and breakfast'!#REF!*0.85</f>
        <v>#REF!</v>
      </c>
      <c r="L16" s="41" t="e">
        <f>'C завтраками| Bed and breakfast'!#REF!*0.85</f>
        <v>#REF!</v>
      </c>
      <c r="M16" s="41" t="e">
        <f>'C завтраками| Bed and breakfast'!#REF!*0.85</f>
        <v>#REF!</v>
      </c>
      <c r="N16" s="41" t="e">
        <f>'C завтраками| Bed and breakfast'!#REF!*0.85</f>
        <v>#REF!</v>
      </c>
      <c r="O16" s="41" t="e">
        <f>'C завтраками| Bed and breakfast'!#REF!*0.85</f>
        <v>#REF!</v>
      </c>
      <c r="P16" s="41" t="e">
        <f>'C завтраками| Bed and breakfast'!#REF!*0.85</f>
        <v>#REF!</v>
      </c>
      <c r="Q16" s="41" t="e">
        <f>'C завтраками| Bed and breakfast'!#REF!*0.85</f>
        <v>#REF!</v>
      </c>
      <c r="R16" s="41" t="e">
        <f>'C завтраками| Bed and breakfast'!#REF!*0.85</f>
        <v>#REF!</v>
      </c>
      <c r="S16" s="41" t="e">
        <f>'C завтраками| Bed and breakfast'!#REF!*0.85</f>
        <v>#REF!</v>
      </c>
      <c r="T16" s="41" t="e">
        <f>'C завтраками| Bed and breakfast'!#REF!*0.85</f>
        <v>#REF!</v>
      </c>
      <c r="U16" s="41" t="e">
        <f>'C завтраками| Bed and breakfast'!#REF!*0.85</f>
        <v>#REF!</v>
      </c>
      <c r="V16" s="41" t="e">
        <f>'C завтраками| Bed and breakfast'!#REF!*0.85</f>
        <v>#REF!</v>
      </c>
      <c r="W16" s="41" t="e">
        <f>'C завтраками| Bed and breakfast'!#REF!*0.85</f>
        <v>#REF!</v>
      </c>
      <c r="X16" s="41" t="e">
        <f>'C завтраками| Bed and breakfast'!#REF!*0.85</f>
        <v>#REF!</v>
      </c>
      <c r="Y16" s="41" t="e">
        <f>'C завтраками| Bed and breakfast'!#REF!*0.85</f>
        <v>#REF!</v>
      </c>
      <c r="Z16" s="41" t="e">
        <f>'C завтраками| Bed and breakfast'!#REF!*0.85</f>
        <v>#REF!</v>
      </c>
      <c r="AA16" s="41" t="e">
        <f>'C завтраками| Bed and breakfast'!#REF!*0.85</f>
        <v>#REF!</v>
      </c>
      <c r="AB16" s="41" t="e">
        <f>'C завтраками| Bed and breakfast'!#REF!*0.85</f>
        <v>#REF!</v>
      </c>
    </row>
    <row r="17" spans="1:28" ht="10.5" customHeight="1">
      <c r="A17" s="176">
        <v>2</v>
      </c>
      <c r="B17" s="41" t="e">
        <f>'C завтраками| Bed and breakfast'!#REF!*0.85</f>
        <v>#REF!</v>
      </c>
      <c r="C17" s="41" t="e">
        <f>'C завтраками| Bed and breakfast'!#REF!*0.85</f>
        <v>#REF!</v>
      </c>
      <c r="D17" s="41" t="e">
        <f>'C завтраками| Bed and breakfast'!#REF!*0.85</f>
        <v>#REF!</v>
      </c>
      <c r="E17" s="41" t="e">
        <f>'C завтраками| Bed and breakfast'!#REF!*0.85</f>
        <v>#REF!</v>
      </c>
      <c r="F17" s="41" t="e">
        <f>'C завтраками| Bed and breakfast'!#REF!*0.85</f>
        <v>#REF!</v>
      </c>
      <c r="G17" s="41" t="e">
        <f>'C завтраками| Bed and breakfast'!#REF!*0.85</f>
        <v>#REF!</v>
      </c>
      <c r="H17" s="41" t="e">
        <f>'C завтраками| Bed and breakfast'!#REF!*0.85</f>
        <v>#REF!</v>
      </c>
      <c r="I17" s="41" t="e">
        <f>'C завтраками| Bed and breakfast'!#REF!*0.85</f>
        <v>#REF!</v>
      </c>
      <c r="J17" s="41" t="e">
        <f>'C завтраками| Bed and breakfast'!#REF!*0.85</f>
        <v>#REF!</v>
      </c>
      <c r="K17" s="41" t="e">
        <f>'C завтраками| Bed and breakfast'!#REF!*0.85</f>
        <v>#REF!</v>
      </c>
      <c r="L17" s="41" t="e">
        <f>'C завтраками| Bed and breakfast'!#REF!*0.85</f>
        <v>#REF!</v>
      </c>
      <c r="M17" s="41" t="e">
        <f>'C завтраками| Bed and breakfast'!#REF!*0.85</f>
        <v>#REF!</v>
      </c>
      <c r="N17" s="41" t="e">
        <f>'C завтраками| Bed and breakfast'!#REF!*0.85</f>
        <v>#REF!</v>
      </c>
      <c r="O17" s="41" t="e">
        <f>'C завтраками| Bed and breakfast'!#REF!*0.85</f>
        <v>#REF!</v>
      </c>
      <c r="P17" s="41" t="e">
        <f>'C завтраками| Bed and breakfast'!#REF!*0.85</f>
        <v>#REF!</v>
      </c>
      <c r="Q17" s="41" t="e">
        <f>'C завтраками| Bed and breakfast'!#REF!*0.85</f>
        <v>#REF!</v>
      </c>
      <c r="R17" s="41" t="e">
        <f>'C завтраками| Bed and breakfast'!#REF!*0.85</f>
        <v>#REF!</v>
      </c>
      <c r="S17" s="41" t="e">
        <f>'C завтраками| Bed and breakfast'!#REF!*0.85</f>
        <v>#REF!</v>
      </c>
      <c r="T17" s="41" t="e">
        <f>'C завтраками| Bed and breakfast'!#REF!*0.85</f>
        <v>#REF!</v>
      </c>
      <c r="U17" s="41" t="e">
        <f>'C завтраками| Bed and breakfast'!#REF!*0.85</f>
        <v>#REF!</v>
      </c>
      <c r="V17" s="41" t="e">
        <f>'C завтраками| Bed and breakfast'!#REF!*0.85</f>
        <v>#REF!</v>
      </c>
      <c r="W17" s="41" t="e">
        <f>'C завтраками| Bed and breakfast'!#REF!*0.85</f>
        <v>#REF!</v>
      </c>
      <c r="X17" s="41" t="e">
        <f>'C завтраками| Bed and breakfast'!#REF!*0.85</f>
        <v>#REF!</v>
      </c>
      <c r="Y17" s="41" t="e">
        <f>'C завтраками| Bed and breakfast'!#REF!*0.85</f>
        <v>#REF!</v>
      </c>
      <c r="Z17" s="41" t="e">
        <f>'C завтраками| Bed and breakfast'!#REF!*0.85</f>
        <v>#REF!</v>
      </c>
      <c r="AA17" s="41" t="e">
        <f>'C завтраками| Bed and breakfast'!#REF!*0.85</f>
        <v>#REF!</v>
      </c>
      <c r="AB17" s="41" t="e">
        <f>'C завтраками| Bed and breakfast'!#REF!*0.85</f>
        <v>#REF!</v>
      </c>
    </row>
    <row r="18" spans="1:28" ht="10.5" customHeight="1">
      <c r="A18" s="42"/>
      <c r="B18" s="43"/>
      <c r="C18" s="43"/>
      <c r="D18" s="43"/>
      <c r="E18" s="43"/>
      <c r="F18" s="43"/>
      <c r="G18" s="43"/>
      <c r="H18" s="43"/>
      <c r="I18" s="43"/>
      <c r="J18" s="43"/>
      <c r="K18" s="43"/>
      <c r="L18" s="43"/>
    </row>
    <row r="19" spans="1:28" ht="12.75" customHeight="1">
      <c r="A19" s="188" t="s">
        <v>81</v>
      </c>
    </row>
    <row r="20" spans="1:28">
      <c r="A20" s="32" t="s">
        <v>82</v>
      </c>
    </row>
    <row r="22" spans="1:28">
      <c r="A22" s="205" t="s">
        <v>14</v>
      </c>
    </row>
    <row r="23" spans="1:28">
      <c r="A23" s="48" t="s">
        <v>15</v>
      </c>
    </row>
    <row r="24" spans="1:28">
      <c r="A24" s="48" t="s">
        <v>16</v>
      </c>
    </row>
    <row r="25" spans="1:28" ht="12" customHeight="1">
      <c r="A25" s="49" t="s">
        <v>17</v>
      </c>
    </row>
    <row r="26" spans="1:28">
      <c r="A26" s="48" t="s">
        <v>83</v>
      </c>
    </row>
    <row r="28" spans="1:28">
      <c r="A28" s="206" t="s">
        <v>19</v>
      </c>
    </row>
    <row r="29" spans="1:28" ht="51" customHeight="1">
      <c r="A29" s="207" t="s">
        <v>84</v>
      </c>
    </row>
  </sheetData>
  <pageMargins left="0.25" right="0.25" top="0.75" bottom="0.75" header="0.3" footer="0.3"/>
  <pageSetup scale="51" fitToHeight="0"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B61"/>
  <sheetViews>
    <sheetView workbookViewId="0">
      <pane xSplit="1" topLeftCell="B1" activePane="topRight" state="frozen"/>
      <selection pane="topRight" activeCell="B1" sqref="B1:E1048576"/>
    </sheetView>
  </sheetViews>
  <sheetFormatPr defaultColWidth="9" defaultRowHeight="12"/>
  <cols>
    <col min="1" max="1" width="81.5703125" style="33" customWidth="1"/>
    <col min="2" max="16384" width="9" style="33"/>
  </cols>
  <sheetData>
    <row r="1" spans="1:2" ht="11.45" customHeight="1">
      <c r="A1" s="35" t="s">
        <v>52</v>
      </c>
    </row>
    <row r="2" spans="1:2" ht="11.45" customHeight="1">
      <c r="A2" s="34" t="s">
        <v>85</v>
      </c>
    </row>
    <row r="3" spans="1:2" ht="11.45" customHeight="1">
      <c r="A3" s="35"/>
    </row>
    <row r="4" spans="1:2" ht="11.45" customHeight="1">
      <c r="A4" s="36" t="s">
        <v>2</v>
      </c>
      <c r="B4" s="37" t="e">
        <f>'C завтраками| Bed and breakfast'!#REF!</f>
        <v>#REF!</v>
      </c>
    </row>
    <row r="5" spans="1:2" s="31" customFormat="1" ht="22.35" customHeight="1">
      <c r="A5" s="38" t="s">
        <v>3</v>
      </c>
      <c r="B5" s="37" t="e">
        <f>'C завтраками| Bed and breakfast'!#REF!</f>
        <v>#REF!</v>
      </c>
    </row>
    <row r="6" spans="1:2" ht="10.7" customHeight="1">
      <c r="A6" s="39" t="s">
        <v>4</v>
      </c>
    </row>
    <row r="7" spans="1:2" ht="10.7" customHeight="1">
      <c r="A7" s="40">
        <v>1</v>
      </c>
      <c r="B7" s="41" t="e">
        <f>'C завтраками| Bed and breakfast'!#REF!*0.9</f>
        <v>#REF!</v>
      </c>
    </row>
    <row r="8" spans="1:2" ht="10.7" customHeight="1">
      <c r="A8" s="40">
        <v>2</v>
      </c>
      <c r="B8" s="41" t="e">
        <f>'C завтраками| Bed and breakfast'!#REF!*0.9</f>
        <v>#REF!</v>
      </c>
    </row>
    <row r="9" spans="1:2" ht="10.7" customHeight="1">
      <c r="A9" s="39" t="s">
        <v>5</v>
      </c>
      <c r="B9" s="41"/>
    </row>
    <row r="10" spans="1:2" s="32" customFormat="1" ht="10.7" customHeight="1">
      <c r="A10" s="40">
        <v>1</v>
      </c>
      <c r="B10" s="41" t="e">
        <f>'C завтраками| Bed and breakfast'!#REF!*0.9</f>
        <v>#REF!</v>
      </c>
    </row>
    <row r="11" spans="1:2" ht="10.7" customHeight="1">
      <c r="A11" s="40">
        <v>2</v>
      </c>
      <c r="B11" s="41" t="e">
        <f>'C завтраками| Bed and breakfast'!#REF!*0.9</f>
        <v>#REF!</v>
      </c>
    </row>
    <row r="12" spans="1:2" ht="10.7" customHeight="1">
      <c r="A12" s="39" t="s">
        <v>6</v>
      </c>
      <c r="B12" s="41"/>
    </row>
    <row r="13" spans="1:2" ht="10.7" customHeight="1">
      <c r="A13" s="40">
        <v>1</v>
      </c>
      <c r="B13" s="41" t="e">
        <f>'C завтраками| Bed and breakfast'!#REF!*0.9</f>
        <v>#REF!</v>
      </c>
    </row>
    <row r="14" spans="1:2" ht="10.7" customHeight="1">
      <c r="A14" s="40">
        <v>2</v>
      </c>
      <c r="B14" s="41" t="e">
        <f>'C завтраками| Bed and breakfast'!#REF!*0.9</f>
        <v>#REF!</v>
      </c>
    </row>
    <row r="15" spans="1:2" ht="10.7" customHeight="1">
      <c r="A15" s="39" t="s">
        <v>7</v>
      </c>
      <c r="B15" s="41"/>
    </row>
    <row r="16" spans="1:2" ht="10.7" customHeight="1">
      <c r="A16" s="40">
        <v>1</v>
      </c>
      <c r="B16" s="41" t="e">
        <f>'C завтраками| Bed and breakfast'!#REF!*0.9</f>
        <v>#REF!</v>
      </c>
    </row>
    <row r="17" spans="1:2" ht="10.7" customHeight="1">
      <c r="A17" s="40">
        <v>2</v>
      </c>
      <c r="B17" s="41" t="e">
        <f>'C завтраками| Bed and breakfast'!#REF!*0.9</f>
        <v>#REF!</v>
      </c>
    </row>
    <row r="18" spans="1:2" ht="10.7" customHeight="1">
      <c r="A18" s="39" t="s">
        <v>9</v>
      </c>
      <c r="B18" s="41"/>
    </row>
    <row r="19" spans="1:2" ht="10.7" customHeight="1">
      <c r="A19" s="40">
        <v>1</v>
      </c>
      <c r="B19" s="41" t="e">
        <f>'C завтраками| Bed and breakfast'!#REF!*0.9</f>
        <v>#REF!</v>
      </c>
    </row>
    <row r="20" spans="1:2" ht="10.7" customHeight="1">
      <c r="A20" s="40">
        <v>2</v>
      </c>
      <c r="B20" s="41" t="e">
        <f>'C завтраками| Bed and breakfast'!#REF!*0.9</f>
        <v>#REF!</v>
      </c>
    </row>
    <row r="21" spans="1:2" ht="10.7" customHeight="1">
      <c r="A21" s="39" t="s">
        <v>10</v>
      </c>
      <c r="B21" s="41"/>
    </row>
    <row r="22" spans="1:2" ht="10.7" customHeight="1">
      <c r="A22" s="40">
        <v>1</v>
      </c>
      <c r="B22" s="41" t="e">
        <f>'C завтраками| Bed and breakfast'!#REF!*0.9</f>
        <v>#REF!</v>
      </c>
    </row>
    <row r="23" spans="1:2" ht="10.5" customHeight="1">
      <c r="A23" s="40">
        <v>2</v>
      </c>
      <c r="B23" s="41" t="e">
        <f>'C завтраками| Bed and breakfast'!#REF!*0.9</f>
        <v>#REF!</v>
      </c>
    </row>
    <row r="24" spans="1:2" ht="10.5" customHeight="1">
      <c r="A24" s="39" t="s">
        <v>11</v>
      </c>
      <c r="B24" s="41"/>
    </row>
    <row r="25" spans="1:2" ht="10.5" customHeight="1">
      <c r="A25" s="40" t="s">
        <v>12</v>
      </c>
      <c r="B25" s="41" t="e">
        <f>'C завтраками| Bed and breakfast'!#REF!*0.9</f>
        <v>#REF!</v>
      </c>
    </row>
    <row r="26" spans="1:2" ht="10.5" customHeight="1">
      <c r="A26" s="42"/>
      <c r="B26" s="43"/>
    </row>
    <row r="27" spans="1:2" ht="10.5" customHeight="1">
      <c r="A27" s="202" t="s">
        <v>29</v>
      </c>
      <c r="B27" s="43"/>
    </row>
    <row r="28" spans="1:2" ht="10.5" customHeight="1">
      <c r="A28" s="42"/>
      <c r="B28" s="28" t="e">
        <f t="shared" ref="B28" si="0">B4</f>
        <v>#REF!</v>
      </c>
    </row>
    <row r="29" spans="1:2" ht="24.6" customHeight="1">
      <c r="A29" s="38" t="s">
        <v>3</v>
      </c>
      <c r="B29" s="28" t="e">
        <f t="shared" ref="B29" si="1">B5</f>
        <v>#REF!</v>
      </c>
    </row>
    <row r="30" spans="1:2" ht="10.5" customHeight="1">
      <c r="A30" s="39" t="s">
        <v>4</v>
      </c>
      <c r="B30" s="52"/>
    </row>
    <row r="31" spans="1:2" ht="10.5" customHeight="1">
      <c r="A31" s="40">
        <v>1</v>
      </c>
      <c r="B31" s="39" t="e">
        <f t="shared" ref="B31" si="2">ROUNDUP(B7*0.9,)</f>
        <v>#REF!</v>
      </c>
    </row>
    <row r="32" spans="1:2" ht="10.5" customHeight="1">
      <c r="A32" s="40">
        <v>2</v>
      </c>
      <c r="B32" s="39" t="e">
        <f t="shared" ref="B32" si="3">ROUNDUP(B8*0.9,)</f>
        <v>#REF!</v>
      </c>
    </row>
    <row r="33" spans="1:2" ht="10.5" customHeight="1">
      <c r="A33" s="39" t="s">
        <v>5</v>
      </c>
      <c r="B33" s="39"/>
    </row>
    <row r="34" spans="1:2" ht="10.5" customHeight="1">
      <c r="A34" s="40">
        <v>1</v>
      </c>
      <c r="B34" s="39" t="e">
        <f t="shared" ref="B34" si="4">ROUNDUP(B10*0.9,)</f>
        <v>#REF!</v>
      </c>
    </row>
    <row r="35" spans="1:2" ht="10.5" customHeight="1">
      <c r="A35" s="40">
        <v>2</v>
      </c>
      <c r="B35" s="39" t="e">
        <f t="shared" ref="B35" si="5">ROUNDUP(B11*0.9,)</f>
        <v>#REF!</v>
      </c>
    </row>
    <row r="36" spans="1:2" ht="10.5" customHeight="1">
      <c r="A36" s="39" t="s">
        <v>6</v>
      </c>
      <c r="B36" s="39"/>
    </row>
    <row r="37" spans="1:2" ht="10.5" customHeight="1">
      <c r="A37" s="40">
        <v>1</v>
      </c>
      <c r="B37" s="39" t="e">
        <f t="shared" ref="B37" si="6">ROUNDUP(B13*0.9,)</f>
        <v>#REF!</v>
      </c>
    </row>
    <row r="38" spans="1:2" ht="10.5" customHeight="1">
      <c r="A38" s="40">
        <v>2</v>
      </c>
      <c r="B38" s="39" t="e">
        <f t="shared" ref="B38" si="7">ROUNDUP(B14*0.9,)</f>
        <v>#REF!</v>
      </c>
    </row>
    <row r="39" spans="1:2" ht="10.5" customHeight="1">
      <c r="A39" s="39" t="s">
        <v>7</v>
      </c>
      <c r="B39" s="39"/>
    </row>
    <row r="40" spans="1:2" ht="10.5" customHeight="1">
      <c r="A40" s="40">
        <v>1</v>
      </c>
      <c r="B40" s="39" t="e">
        <f t="shared" ref="B40" si="8">ROUNDUP(B16*0.9,)</f>
        <v>#REF!</v>
      </c>
    </row>
    <row r="41" spans="1:2" ht="10.7" customHeight="1">
      <c r="A41" s="40">
        <v>2</v>
      </c>
      <c r="B41" s="39" t="e">
        <f t="shared" ref="B41" si="9">ROUNDUP(B17*0.9,)</f>
        <v>#REF!</v>
      </c>
    </row>
    <row r="42" spans="1:2" ht="10.7" customHeight="1">
      <c r="A42" s="39" t="s">
        <v>9</v>
      </c>
      <c r="B42" s="39"/>
    </row>
    <row r="43" spans="1:2" ht="10.7" customHeight="1">
      <c r="A43" s="40">
        <v>1</v>
      </c>
      <c r="B43" s="39" t="e">
        <f t="shared" ref="B43" si="10">ROUNDUP(B19*0.9,)</f>
        <v>#REF!</v>
      </c>
    </row>
    <row r="44" spans="1:2" ht="10.7" customHeight="1">
      <c r="A44" s="40">
        <v>2</v>
      </c>
      <c r="B44" s="39" t="e">
        <f t="shared" ref="B44" si="11">ROUNDUP(B20*0.9,)</f>
        <v>#REF!</v>
      </c>
    </row>
    <row r="45" spans="1:2" ht="10.7" customHeight="1">
      <c r="A45" s="39" t="s">
        <v>10</v>
      </c>
      <c r="B45" s="39"/>
    </row>
    <row r="46" spans="1:2" ht="10.7" customHeight="1">
      <c r="A46" s="40">
        <v>1</v>
      </c>
      <c r="B46" s="39" t="e">
        <f t="shared" ref="B46" si="12">ROUNDUP(B22*0.9,)</f>
        <v>#REF!</v>
      </c>
    </row>
    <row r="47" spans="1:2" ht="10.7" customHeight="1">
      <c r="A47" s="40">
        <v>2</v>
      </c>
      <c r="B47" s="39" t="e">
        <f t="shared" ref="B47" si="13">ROUNDUP(B23*0.9,)</f>
        <v>#REF!</v>
      </c>
    </row>
    <row r="48" spans="1:2" ht="12.75" customHeight="1">
      <c r="A48" s="39" t="s">
        <v>11</v>
      </c>
      <c r="B48" s="39"/>
    </row>
    <row r="49" spans="1:2">
      <c r="A49" s="40" t="s">
        <v>12</v>
      </c>
      <c r="B49" s="39" t="e">
        <f t="shared" ref="B49" si="14">ROUNDUP(B25*0.9,)</f>
        <v>#REF!</v>
      </c>
    </row>
    <row r="51" spans="1:2">
      <c r="A51" s="47" t="s">
        <v>14</v>
      </c>
    </row>
    <row r="52" spans="1:2">
      <c r="A52" s="48" t="s">
        <v>15</v>
      </c>
    </row>
    <row r="53" spans="1:2">
      <c r="A53" s="48" t="s">
        <v>16</v>
      </c>
    </row>
    <row r="54" spans="1:2" ht="12" customHeight="1">
      <c r="A54" s="49" t="s">
        <v>17</v>
      </c>
    </row>
    <row r="55" spans="1:2">
      <c r="A55" s="48" t="s">
        <v>18</v>
      </c>
    </row>
    <row r="57" spans="1:2">
      <c r="A57" s="47" t="s">
        <v>32</v>
      </c>
    </row>
    <row r="58" spans="1:2">
      <c r="A58" s="50" t="s">
        <v>86</v>
      </c>
    </row>
    <row r="60" spans="1:2">
      <c r="A60" s="51" t="s">
        <v>19</v>
      </c>
    </row>
    <row r="61" spans="1:2" ht="48">
      <c r="A61" s="27" t="s">
        <v>87</v>
      </c>
    </row>
  </sheetData>
  <pageMargins left="0.25" right="0.25" top="0.75" bottom="0.75" header="0.3" footer="0.3"/>
  <pageSetup scale="51" fitToHeight="0"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B63"/>
  <sheetViews>
    <sheetView workbookViewId="0">
      <pane xSplit="1" topLeftCell="B1" activePane="topRight" state="frozen"/>
      <selection pane="topRight" activeCell="B1" sqref="B1:E1048576"/>
    </sheetView>
  </sheetViews>
  <sheetFormatPr defaultColWidth="9" defaultRowHeight="12"/>
  <cols>
    <col min="1" max="1" width="81.5703125" style="33" customWidth="1"/>
    <col min="2" max="16384" width="9" style="33"/>
  </cols>
  <sheetData>
    <row r="1" spans="1:2" ht="11.45" customHeight="1">
      <c r="A1" s="35" t="s">
        <v>52</v>
      </c>
    </row>
    <row r="2" spans="1:2" ht="11.45" customHeight="1">
      <c r="A2" s="34" t="s">
        <v>85</v>
      </c>
    </row>
    <row r="3" spans="1:2" ht="11.45" customHeight="1">
      <c r="A3" s="35"/>
    </row>
    <row r="4" spans="1:2" ht="11.45" customHeight="1">
      <c r="A4" s="36" t="s">
        <v>2</v>
      </c>
      <c r="B4" s="37" t="e">
        <f>'C завтраками| Bed and breakfast'!#REF!</f>
        <v>#REF!</v>
      </c>
    </row>
    <row r="5" spans="1:2" s="31" customFormat="1" ht="22.35" customHeight="1">
      <c r="A5" s="38" t="s">
        <v>3</v>
      </c>
      <c r="B5" s="37" t="e">
        <f>'C завтраками| Bed and breakfast'!#REF!</f>
        <v>#REF!</v>
      </c>
    </row>
    <row r="6" spans="1:2" ht="10.7" customHeight="1">
      <c r="A6" s="39" t="s">
        <v>4</v>
      </c>
    </row>
    <row r="7" spans="1:2" ht="10.7" customHeight="1">
      <c r="A7" s="40">
        <v>1</v>
      </c>
      <c r="B7" s="41" t="e">
        <f>'C завтраками| Bed and breakfast'!#REF!*0.9</f>
        <v>#REF!</v>
      </c>
    </row>
    <row r="8" spans="1:2" ht="10.7" customHeight="1">
      <c r="A8" s="40">
        <v>2</v>
      </c>
      <c r="B8" s="41" t="e">
        <f>'C завтраками| Bed and breakfast'!#REF!*0.9</f>
        <v>#REF!</v>
      </c>
    </row>
    <row r="9" spans="1:2" ht="10.7" customHeight="1">
      <c r="A9" s="39" t="s">
        <v>5</v>
      </c>
      <c r="B9" s="41"/>
    </row>
    <row r="10" spans="1:2" s="32" customFormat="1" ht="10.7" customHeight="1">
      <c r="A10" s="40">
        <v>1</v>
      </c>
      <c r="B10" s="41" t="e">
        <f>'C завтраками| Bed and breakfast'!#REF!*0.9</f>
        <v>#REF!</v>
      </c>
    </row>
    <row r="11" spans="1:2" ht="10.7" customHeight="1">
      <c r="A11" s="40">
        <v>2</v>
      </c>
      <c r="B11" s="41" t="e">
        <f>'C завтраками| Bed and breakfast'!#REF!*0.9</f>
        <v>#REF!</v>
      </c>
    </row>
    <row r="12" spans="1:2" ht="10.7" customHeight="1">
      <c r="A12" s="39" t="s">
        <v>6</v>
      </c>
      <c r="B12" s="41"/>
    </row>
    <row r="13" spans="1:2" ht="10.7" customHeight="1">
      <c r="A13" s="40">
        <v>1</v>
      </c>
      <c r="B13" s="41" t="e">
        <f>'C завтраками| Bed and breakfast'!#REF!*0.9</f>
        <v>#REF!</v>
      </c>
    </row>
    <row r="14" spans="1:2" ht="10.7" customHeight="1">
      <c r="A14" s="40">
        <v>2</v>
      </c>
      <c r="B14" s="41" t="e">
        <f>'C завтраками| Bed and breakfast'!#REF!*0.9</f>
        <v>#REF!</v>
      </c>
    </row>
    <row r="15" spans="1:2" ht="10.7" customHeight="1">
      <c r="A15" s="39" t="s">
        <v>7</v>
      </c>
      <c r="B15" s="41"/>
    </row>
    <row r="16" spans="1:2" ht="10.7" customHeight="1">
      <c r="A16" s="40">
        <v>1</v>
      </c>
      <c r="B16" s="41" t="e">
        <f>'C завтраками| Bed and breakfast'!#REF!*0.9</f>
        <v>#REF!</v>
      </c>
    </row>
    <row r="17" spans="1:2" ht="10.7" customHeight="1">
      <c r="A17" s="40">
        <v>2</v>
      </c>
      <c r="B17" s="41" t="e">
        <f>'C завтраками| Bed and breakfast'!#REF!*0.9</f>
        <v>#REF!</v>
      </c>
    </row>
    <row r="18" spans="1:2" ht="10.7" customHeight="1">
      <c r="A18" s="39" t="s">
        <v>9</v>
      </c>
      <c r="B18" s="41"/>
    </row>
    <row r="19" spans="1:2" ht="10.7" customHeight="1">
      <c r="A19" s="40">
        <v>1</v>
      </c>
      <c r="B19" s="41" t="e">
        <f>'C завтраками| Bed and breakfast'!#REF!*0.9</f>
        <v>#REF!</v>
      </c>
    </row>
    <row r="20" spans="1:2" ht="10.7" customHeight="1">
      <c r="A20" s="40">
        <v>2</v>
      </c>
      <c r="B20" s="41" t="e">
        <f>'C завтраками| Bed and breakfast'!#REF!*0.9</f>
        <v>#REF!</v>
      </c>
    </row>
    <row r="21" spans="1:2" ht="10.7" customHeight="1">
      <c r="A21" s="39" t="s">
        <v>10</v>
      </c>
      <c r="B21" s="41"/>
    </row>
    <row r="22" spans="1:2" ht="10.7" customHeight="1">
      <c r="A22" s="40">
        <v>1</v>
      </c>
      <c r="B22" s="41" t="e">
        <f>'C завтраками| Bed and breakfast'!#REF!*0.9</f>
        <v>#REF!</v>
      </c>
    </row>
    <row r="23" spans="1:2" ht="10.5" customHeight="1">
      <c r="A23" s="40">
        <v>2</v>
      </c>
      <c r="B23" s="41" t="e">
        <f>'C завтраками| Bed and breakfast'!#REF!*0.9</f>
        <v>#REF!</v>
      </c>
    </row>
    <row r="24" spans="1:2" ht="10.5" customHeight="1">
      <c r="A24" s="39" t="s">
        <v>11</v>
      </c>
      <c r="B24" s="41"/>
    </row>
    <row r="25" spans="1:2" ht="10.5" customHeight="1">
      <c r="A25" s="40" t="s">
        <v>12</v>
      </c>
      <c r="B25" s="41" t="e">
        <f>'C завтраками| Bed and breakfast'!#REF!*0.9</f>
        <v>#REF!</v>
      </c>
    </row>
    <row r="26" spans="1:2" ht="10.5" customHeight="1">
      <c r="A26" s="42"/>
      <c r="B26" s="43"/>
    </row>
    <row r="27" spans="1:2" ht="10.5" customHeight="1">
      <c r="A27" s="202" t="s">
        <v>29</v>
      </c>
      <c r="B27" s="43"/>
    </row>
    <row r="28" spans="1:2" ht="10.5" customHeight="1">
      <c r="A28" s="42"/>
      <c r="B28" s="28" t="e">
        <f>B4</f>
        <v>#REF!</v>
      </c>
    </row>
    <row r="29" spans="1:2" ht="24.6" customHeight="1">
      <c r="A29" s="38" t="s">
        <v>3</v>
      </c>
      <c r="B29" s="28" t="e">
        <f>B5</f>
        <v>#REF!</v>
      </c>
    </row>
    <row r="30" spans="1:2" ht="10.5" customHeight="1">
      <c r="A30" s="39" t="s">
        <v>4</v>
      </c>
      <c r="B30" s="52"/>
    </row>
    <row r="31" spans="1:2" ht="10.5" customHeight="1">
      <c r="A31" s="40">
        <v>1</v>
      </c>
      <c r="B31" s="39" t="e">
        <f>ROUNDUP(B7*0.87,)</f>
        <v>#REF!</v>
      </c>
    </row>
    <row r="32" spans="1:2" ht="10.5" customHeight="1">
      <c r="A32" s="40">
        <v>2</v>
      </c>
      <c r="B32" s="39" t="e">
        <f t="shared" ref="B32" si="0">ROUNDUP(B8*0.87,)</f>
        <v>#REF!</v>
      </c>
    </row>
    <row r="33" spans="1:2" ht="10.5" customHeight="1">
      <c r="A33" s="39" t="s">
        <v>5</v>
      </c>
      <c r="B33" s="39"/>
    </row>
    <row r="34" spans="1:2" ht="10.5" customHeight="1">
      <c r="A34" s="40">
        <v>1</v>
      </c>
      <c r="B34" s="39" t="e">
        <f t="shared" ref="B34" si="1">ROUNDUP(B10*0.87,)</f>
        <v>#REF!</v>
      </c>
    </row>
    <row r="35" spans="1:2" ht="10.5" customHeight="1">
      <c r="A35" s="40">
        <v>2</v>
      </c>
      <c r="B35" s="39" t="e">
        <f t="shared" ref="B35" si="2">ROUNDUP(B11*0.87,)</f>
        <v>#REF!</v>
      </c>
    </row>
    <row r="36" spans="1:2" ht="10.5" customHeight="1">
      <c r="A36" s="39" t="s">
        <v>6</v>
      </c>
      <c r="B36" s="39"/>
    </row>
    <row r="37" spans="1:2" ht="10.5" customHeight="1">
      <c r="A37" s="40">
        <v>1</v>
      </c>
      <c r="B37" s="39" t="e">
        <f t="shared" ref="B37" si="3">ROUNDUP(B13*0.87,)</f>
        <v>#REF!</v>
      </c>
    </row>
    <row r="38" spans="1:2" ht="10.5" customHeight="1">
      <c r="A38" s="40">
        <v>2</v>
      </c>
      <c r="B38" s="39" t="e">
        <f t="shared" ref="B38" si="4">ROUNDUP(B14*0.87,)</f>
        <v>#REF!</v>
      </c>
    </row>
    <row r="39" spans="1:2" ht="10.5" customHeight="1">
      <c r="A39" s="39" t="s">
        <v>7</v>
      </c>
      <c r="B39" s="39"/>
    </row>
    <row r="40" spans="1:2" ht="10.5" customHeight="1">
      <c r="A40" s="40">
        <v>1</v>
      </c>
      <c r="B40" s="39" t="e">
        <f t="shared" ref="B40" si="5">ROUNDUP(B16*0.87,)</f>
        <v>#REF!</v>
      </c>
    </row>
    <row r="41" spans="1:2" ht="10.7" customHeight="1">
      <c r="A41" s="40">
        <v>2</v>
      </c>
      <c r="B41" s="39" t="e">
        <f t="shared" ref="B41" si="6">ROUNDUP(B17*0.87,)</f>
        <v>#REF!</v>
      </c>
    </row>
    <row r="42" spans="1:2" ht="10.7" customHeight="1">
      <c r="A42" s="39" t="s">
        <v>9</v>
      </c>
      <c r="B42" s="39"/>
    </row>
    <row r="43" spans="1:2" ht="10.7" customHeight="1">
      <c r="A43" s="40">
        <v>1</v>
      </c>
      <c r="B43" s="39" t="e">
        <f t="shared" ref="B43" si="7">ROUNDUP(B19*0.87,)</f>
        <v>#REF!</v>
      </c>
    </row>
    <row r="44" spans="1:2" ht="10.7" customHeight="1">
      <c r="A44" s="40">
        <v>2</v>
      </c>
      <c r="B44" s="39" t="e">
        <f t="shared" ref="B44" si="8">ROUNDUP(B20*0.87,)</f>
        <v>#REF!</v>
      </c>
    </row>
    <row r="45" spans="1:2" ht="10.7" customHeight="1">
      <c r="A45" s="39" t="s">
        <v>10</v>
      </c>
      <c r="B45" s="39"/>
    </row>
    <row r="46" spans="1:2" ht="10.7" customHeight="1">
      <c r="A46" s="40">
        <v>1</v>
      </c>
      <c r="B46" s="39" t="e">
        <f t="shared" ref="B46" si="9">ROUNDUP(B22*0.87,)</f>
        <v>#REF!</v>
      </c>
    </row>
    <row r="47" spans="1:2" ht="10.7" customHeight="1">
      <c r="A47" s="40">
        <v>2</v>
      </c>
      <c r="B47" s="39" t="e">
        <f t="shared" ref="B47" si="10">ROUNDUP(B23*0.87,)</f>
        <v>#REF!</v>
      </c>
    </row>
    <row r="48" spans="1:2" ht="12.75" customHeight="1">
      <c r="A48" s="39" t="s">
        <v>11</v>
      </c>
      <c r="B48" s="39"/>
    </row>
    <row r="49" spans="1:2">
      <c r="A49" s="40" t="s">
        <v>12</v>
      </c>
      <c r="B49" s="39" t="e">
        <f t="shared" ref="B49" si="11">ROUNDUP(B25*0.87,)</f>
        <v>#REF!</v>
      </c>
    </row>
    <row r="51" spans="1:2">
      <c r="A51" s="47" t="s">
        <v>14</v>
      </c>
    </row>
    <row r="52" spans="1:2">
      <c r="A52" s="48" t="s">
        <v>15</v>
      </c>
    </row>
    <row r="53" spans="1:2">
      <c r="A53" s="48" t="s">
        <v>16</v>
      </c>
    </row>
    <row r="54" spans="1:2" ht="12" customHeight="1">
      <c r="A54" s="49" t="s">
        <v>17</v>
      </c>
    </row>
    <row r="55" spans="1:2">
      <c r="A55" s="203" t="s">
        <v>18</v>
      </c>
    </row>
    <row r="57" spans="1:2">
      <c r="A57" s="47" t="s">
        <v>32</v>
      </c>
    </row>
    <row r="58" spans="1:2">
      <c r="A58" s="50" t="s">
        <v>86</v>
      </c>
    </row>
    <row r="60" spans="1:2">
      <c r="A60" s="51" t="s">
        <v>19</v>
      </c>
    </row>
    <row r="61" spans="1:2" ht="48">
      <c r="A61" s="27" t="s">
        <v>87</v>
      </c>
    </row>
    <row r="63" spans="1:2">
      <c r="A63" s="121" t="s">
        <v>88</v>
      </c>
    </row>
  </sheetData>
  <pageMargins left="0.25" right="0.25" top="0.75" bottom="0.75" header="0.3" footer="0.3"/>
  <pageSetup scale="51" fitToHeight="0"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pageSetUpPr fitToPage="1"/>
  </sheetPr>
  <dimension ref="A1:AT47"/>
  <sheetViews>
    <sheetView workbookViewId="0">
      <pane xSplit="1" topLeftCell="B1" activePane="topRight" state="frozen"/>
      <selection pane="topRight" activeCell="B23" sqref="B23:AT34"/>
    </sheetView>
  </sheetViews>
  <sheetFormatPr defaultColWidth="9" defaultRowHeight="12"/>
  <cols>
    <col min="1" max="1" width="81.5703125" style="33" customWidth="1"/>
    <col min="2" max="16384" width="9" style="33"/>
  </cols>
  <sheetData>
    <row r="1" spans="1:46" ht="11.45" customHeight="1">
      <c r="A1" s="35" t="s">
        <v>52</v>
      </c>
    </row>
    <row r="2" spans="1:46" ht="11.45" customHeight="1">
      <c r="A2" s="34" t="s">
        <v>85</v>
      </c>
    </row>
    <row r="3" spans="1:46" ht="11.45" customHeight="1">
      <c r="A3" s="35"/>
    </row>
    <row r="4" spans="1:46" ht="11.45" customHeight="1">
      <c r="A4" s="36" t="s">
        <v>2</v>
      </c>
      <c r="B4" s="37" t="e">
        <f>'C завтраками| Bed and breakfast'!#REF!</f>
        <v>#REF!</v>
      </c>
      <c r="C4" s="37" t="e">
        <f>'C завтраками| Bed and breakfast'!#REF!</f>
        <v>#REF!</v>
      </c>
      <c r="D4" s="37" t="e">
        <f>'C завтраками| Bed and breakfast'!#REF!</f>
        <v>#REF!</v>
      </c>
      <c r="E4" s="37" t="e">
        <f>'C завтраками| Bed and breakfast'!#REF!</f>
        <v>#REF!</v>
      </c>
      <c r="F4" s="37" t="e">
        <f>'C завтраками| Bed and breakfast'!#REF!</f>
        <v>#REF!</v>
      </c>
      <c r="G4" s="37" t="e">
        <f>'C завтраками| Bed and breakfast'!#REF!</f>
        <v>#REF!</v>
      </c>
      <c r="H4" s="37" t="e">
        <f>'C завтраками| Bed and breakfast'!#REF!</f>
        <v>#REF!</v>
      </c>
      <c r="I4" s="37" t="e">
        <f>'C завтраками| Bed and breakfast'!#REF!</f>
        <v>#REF!</v>
      </c>
      <c r="J4" s="37" t="e">
        <f>'C завтраками| Bed and breakfast'!#REF!</f>
        <v>#REF!</v>
      </c>
      <c r="K4" s="37" t="e">
        <f>'C завтраками| Bed and breakfast'!#REF!</f>
        <v>#REF!</v>
      </c>
      <c r="L4" s="37" t="e">
        <f>'C завтраками| Bed and breakfast'!#REF!</f>
        <v>#REF!</v>
      </c>
      <c r="M4" s="37" t="e">
        <f>'C завтраками| Bed and breakfast'!#REF!</f>
        <v>#REF!</v>
      </c>
      <c r="N4" s="37" t="e">
        <f>'C завтраками| Bed and breakfast'!#REF!</f>
        <v>#REF!</v>
      </c>
      <c r="O4" s="37" t="e">
        <f>'C завтраками| Bed and breakfast'!#REF!</f>
        <v>#REF!</v>
      </c>
      <c r="P4" s="37" t="e">
        <f>'C завтраками| Bed and breakfast'!#REF!</f>
        <v>#REF!</v>
      </c>
      <c r="Q4" s="37" t="e">
        <f>'C завтраками| Bed and breakfast'!#REF!</f>
        <v>#REF!</v>
      </c>
      <c r="R4" s="37" t="e">
        <f>'C завтраками| Bed and breakfast'!#REF!</f>
        <v>#REF!</v>
      </c>
      <c r="S4" s="37" t="e">
        <f>'C завтраками| Bed and breakfast'!#REF!</f>
        <v>#REF!</v>
      </c>
      <c r="T4" s="37" t="e">
        <f>'C завтраками| Bed and breakfast'!#REF!</f>
        <v>#REF!</v>
      </c>
      <c r="U4" s="37" t="e">
        <f>'C завтраками| Bed and breakfast'!#REF!</f>
        <v>#REF!</v>
      </c>
      <c r="V4" s="37" t="e">
        <f>'C завтраками| Bed and breakfast'!#REF!</f>
        <v>#REF!</v>
      </c>
      <c r="W4" s="37" t="e">
        <f>'C завтраками| Bed and breakfast'!#REF!</f>
        <v>#REF!</v>
      </c>
      <c r="X4" s="37" t="e">
        <f>'C завтраками| Bed and breakfast'!#REF!</f>
        <v>#REF!</v>
      </c>
      <c r="Y4" s="37" t="e">
        <f>'C завтраками| Bed and breakfast'!#REF!</f>
        <v>#REF!</v>
      </c>
      <c r="Z4" s="37" t="e">
        <f>'C завтраками| Bed and breakfast'!#REF!</f>
        <v>#REF!</v>
      </c>
      <c r="AA4" s="37" t="e">
        <f>'C завтраками| Bed and breakfast'!#REF!</f>
        <v>#REF!</v>
      </c>
      <c r="AB4" s="37" t="e">
        <f>'C завтраками| Bed and breakfast'!#REF!</f>
        <v>#REF!</v>
      </c>
      <c r="AC4" s="37" t="e">
        <f>'C завтраками| Bed and breakfast'!#REF!</f>
        <v>#REF!</v>
      </c>
      <c r="AD4" s="37" t="e">
        <f>'C завтраками| Bed and breakfast'!#REF!</f>
        <v>#REF!</v>
      </c>
      <c r="AE4" s="37" t="e">
        <f>'C завтраками| Bed and breakfast'!#REF!</f>
        <v>#REF!</v>
      </c>
      <c r="AF4" s="37" t="e">
        <f>'C завтраками| Bed and breakfast'!#REF!</f>
        <v>#REF!</v>
      </c>
      <c r="AG4" s="37" t="e">
        <f>'C завтраками| Bed and breakfast'!#REF!</f>
        <v>#REF!</v>
      </c>
      <c r="AH4" s="37" t="e">
        <f>'C завтраками| Bed and breakfast'!#REF!</f>
        <v>#REF!</v>
      </c>
      <c r="AI4" s="37" t="e">
        <f>'C завтраками| Bed and breakfast'!#REF!</f>
        <v>#REF!</v>
      </c>
      <c r="AJ4" s="37" t="e">
        <f>'C завтраками| Bed and breakfast'!#REF!</f>
        <v>#REF!</v>
      </c>
      <c r="AK4" s="37" t="e">
        <f>'C завтраками| Bed and breakfast'!#REF!</f>
        <v>#REF!</v>
      </c>
      <c r="AL4" s="37" t="e">
        <f>'C завтраками| Bed and breakfast'!#REF!</f>
        <v>#REF!</v>
      </c>
      <c r="AM4" s="37" t="e">
        <f>'C завтраками| Bed and breakfast'!#REF!</f>
        <v>#REF!</v>
      </c>
      <c r="AN4" s="37" t="e">
        <f>'C завтраками| Bed and breakfast'!#REF!</f>
        <v>#REF!</v>
      </c>
      <c r="AO4" s="37" t="e">
        <f>'C завтраками| Bed and breakfast'!#REF!</f>
        <v>#REF!</v>
      </c>
      <c r="AP4" s="37" t="e">
        <f>'C завтраками| Bed and breakfast'!#REF!</f>
        <v>#REF!</v>
      </c>
      <c r="AQ4" s="37" t="e">
        <f>'C завтраками| Bed and breakfast'!#REF!</f>
        <v>#REF!</v>
      </c>
      <c r="AR4" s="37" t="e">
        <f>'C завтраками| Bed and breakfast'!#REF!</f>
        <v>#REF!</v>
      </c>
      <c r="AS4" s="37" t="e">
        <f>'C завтраками| Bed and breakfast'!#REF!</f>
        <v>#REF!</v>
      </c>
      <c r="AT4" s="37" t="e">
        <f>'C завтраками| Bed and breakfast'!#REF!</f>
        <v>#REF!</v>
      </c>
    </row>
    <row r="5" spans="1:46" s="31" customFormat="1" ht="22.35" customHeight="1">
      <c r="A5" s="38" t="s">
        <v>3</v>
      </c>
      <c r="B5" s="37" t="e">
        <f>'C завтраками| Bed and breakfast'!#REF!</f>
        <v>#REF!</v>
      </c>
      <c r="C5" s="37" t="e">
        <f>'C завтраками| Bed and breakfast'!#REF!</f>
        <v>#REF!</v>
      </c>
      <c r="D5" s="37" t="e">
        <f>'C завтраками| Bed and breakfast'!#REF!</f>
        <v>#REF!</v>
      </c>
      <c r="E5" s="37" t="e">
        <f>'C завтраками| Bed and breakfast'!#REF!</f>
        <v>#REF!</v>
      </c>
      <c r="F5" s="37" t="e">
        <f>'C завтраками| Bed and breakfast'!#REF!</f>
        <v>#REF!</v>
      </c>
      <c r="G5" s="37" t="e">
        <f>'C завтраками| Bed and breakfast'!#REF!</f>
        <v>#REF!</v>
      </c>
      <c r="H5" s="37" t="e">
        <f>'C завтраками| Bed and breakfast'!#REF!</f>
        <v>#REF!</v>
      </c>
      <c r="I5" s="37" t="e">
        <f>'C завтраками| Bed and breakfast'!#REF!</f>
        <v>#REF!</v>
      </c>
      <c r="J5" s="37" t="e">
        <f>'C завтраками| Bed and breakfast'!#REF!</f>
        <v>#REF!</v>
      </c>
      <c r="K5" s="37" t="e">
        <f>'C завтраками| Bed and breakfast'!#REF!</f>
        <v>#REF!</v>
      </c>
      <c r="L5" s="37" t="e">
        <f>'C завтраками| Bed and breakfast'!#REF!</f>
        <v>#REF!</v>
      </c>
      <c r="M5" s="37" t="e">
        <f>'C завтраками| Bed and breakfast'!#REF!</f>
        <v>#REF!</v>
      </c>
      <c r="N5" s="37" t="e">
        <f>'C завтраками| Bed and breakfast'!#REF!</f>
        <v>#REF!</v>
      </c>
      <c r="O5" s="37" t="e">
        <f>'C завтраками| Bed and breakfast'!#REF!</f>
        <v>#REF!</v>
      </c>
      <c r="P5" s="37" t="e">
        <f>'C завтраками| Bed and breakfast'!#REF!</f>
        <v>#REF!</v>
      </c>
      <c r="Q5" s="37" t="e">
        <f>'C завтраками| Bed and breakfast'!#REF!</f>
        <v>#REF!</v>
      </c>
      <c r="R5" s="37" t="e">
        <f>'C завтраками| Bed and breakfast'!#REF!</f>
        <v>#REF!</v>
      </c>
      <c r="S5" s="37" t="e">
        <f>'C завтраками| Bed and breakfast'!#REF!</f>
        <v>#REF!</v>
      </c>
      <c r="T5" s="37" t="e">
        <f>'C завтраками| Bed and breakfast'!#REF!</f>
        <v>#REF!</v>
      </c>
      <c r="U5" s="37" t="e">
        <f>'C завтраками| Bed and breakfast'!#REF!</f>
        <v>#REF!</v>
      </c>
      <c r="V5" s="37" t="e">
        <f>'C завтраками| Bed and breakfast'!#REF!</f>
        <v>#REF!</v>
      </c>
      <c r="W5" s="37" t="e">
        <f>'C завтраками| Bed and breakfast'!#REF!</f>
        <v>#REF!</v>
      </c>
      <c r="X5" s="37" t="e">
        <f>'C завтраками| Bed and breakfast'!#REF!</f>
        <v>#REF!</v>
      </c>
      <c r="Y5" s="37" t="e">
        <f>'C завтраками| Bed and breakfast'!#REF!</f>
        <v>#REF!</v>
      </c>
      <c r="Z5" s="37" t="e">
        <f>'C завтраками| Bed and breakfast'!#REF!</f>
        <v>#REF!</v>
      </c>
      <c r="AA5" s="37" t="e">
        <f>'C завтраками| Bed and breakfast'!#REF!</f>
        <v>#REF!</v>
      </c>
      <c r="AB5" s="37" t="e">
        <f>'C завтраками| Bed and breakfast'!#REF!</f>
        <v>#REF!</v>
      </c>
      <c r="AC5" s="37" t="e">
        <f>'C завтраками| Bed and breakfast'!#REF!</f>
        <v>#REF!</v>
      </c>
      <c r="AD5" s="37" t="e">
        <f>'C завтраками| Bed and breakfast'!#REF!</f>
        <v>#REF!</v>
      </c>
      <c r="AE5" s="37" t="e">
        <f>'C завтраками| Bed and breakfast'!#REF!</f>
        <v>#REF!</v>
      </c>
      <c r="AF5" s="37" t="e">
        <f>'C завтраками| Bed and breakfast'!#REF!</f>
        <v>#REF!</v>
      </c>
      <c r="AG5" s="37" t="e">
        <f>'C завтраками| Bed and breakfast'!#REF!</f>
        <v>#REF!</v>
      </c>
      <c r="AH5" s="37" t="e">
        <f>'C завтраками| Bed and breakfast'!#REF!</f>
        <v>#REF!</v>
      </c>
      <c r="AI5" s="37" t="e">
        <f>'C завтраками| Bed and breakfast'!#REF!</f>
        <v>#REF!</v>
      </c>
      <c r="AJ5" s="37" t="e">
        <f>'C завтраками| Bed and breakfast'!#REF!</f>
        <v>#REF!</v>
      </c>
      <c r="AK5" s="37" t="e">
        <f>'C завтраками| Bed and breakfast'!#REF!</f>
        <v>#REF!</v>
      </c>
      <c r="AL5" s="37" t="e">
        <f>'C завтраками| Bed and breakfast'!#REF!</f>
        <v>#REF!</v>
      </c>
      <c r="AM5" s="37" t="e">
        <f>'C завтраками| Bed and breakfast'!#REF!</f>
        <v>#REF!</v>
      </c>
      <c r="AN5" s="37" t="e">
        <f>'C завтраками| Bed and breakfast'!#REF!</f>
        <v>#REF!</v>
      </c>
      <c r="AO5" s="37" t="e">
        <f>'C завтраками| Bed and breakfast'!#REF!</f>
        <v>#REF!</v>
      </c>
      <c r="AP5" s="37" t="e">
        <f>'C завтраками| Bed and breakfast'!#REF!</f>
        <v>#REF!</v>
      </c>
      <c r="AQ5" s="37" t="e">
        <f>'C завтраками| Bed and breakfast'!#REF!</f>
        <v>#REF!</v>
      </c>
      <c r="AR5" s="37" t="e">
        <f>'C завтраками| Bed and breakfast'!#REF!</f>
        <v>#REF!</v>
      </c>
      <c r="AS5" s="37" t="e">
        <f>'C завтраками| Bed and breakfast'!#REF!</f>
        <v>#REF!</v>
      </c>
      <c r="AT5" s="37" t="e">
        <f>'C завтраками| Bed and breakfast'!#REF!</f>
        <v>#REF!</v>
      </c>
    </row>
    <row r="6" spans="1:46" ht="10.7" customHeight="1">
      <c r="A6" s="175" t="s">
        <v>79</v>
      </c>
    </row>
    <row r="7" spans="1:46" ht="10.7" customHeight="1">
      <c r="A7" s="176">
        <v>1</v>
      </c>
      <c r="B7" s="41" t="e">
        <f>'C завтраками| Bed and breakfast'!#REF!*0.9</f>
        <v>#REF!</v>
      </c>
      <c r="C7" s="41" t="e">
        <f>'C завтраками| Bed and breakfast'!#REF!*0.9</f>
        <v>#REF!</v>
      </c>
      <c r="D7" s="41" t="e">
        <f>'C завтраками| Bed and breakfast'!#REF!*0.9</f>
        <v>#REF!</v>
      </c>
      <c r="E7" s="41" t="e">
        <f>'C завтраками| Bed and breakfast'!#REF!*0.9</f>
        <v>#REF!</v>
      </c>
      <c r="F7" s="41" t="e">
        <f>'C завтраками| Bed and breakfast'!#REF!*0.9</f>
        <v>#REF!</v>
      </c>
      <c r="G7" s="41" t="e">
        <f>'C завтраками| Bed and breakfast'!#REF!*0.9</f>
        <v>#REF!</v>
      </c>
      <c r="H7" s="41" t="e">
        <f>'C завтраками| Bed and breakfast'!#REF!*0.9</f>
        <v>#REF!</v>
      </c>
      <c r="I7" s="41" t="e">
        <f>'C завтраками| Bed and breakfast'!#REF!*0.9</f>
        <v>#REF!</v>
      </c>
      <c r="J7" s="41" t="e">
        <f>'C завтраками| Bed and breakfast'!#REF!*0.9</f>
        <v>#REF!</v>
      </c>
      <c r="K7" s="41" t="e">
        <f>'C завтраками| Bed and breakfast'!#REF!*0.9</f>
        <v>#REF!</v>
      </c>
      <c r="L7" s="41" t="e">
        <f>'C завтраками| Bed and breakfast'!#REF!*0.9</f>
        <v>#REF!</v>
      </c>
      <c r="M7" s="41" t="e">
        <f>'C завтраками| Bed and breakfast'!#REF!*0.9</f>
        <v>#REF!</v>
      </c>
      <c r="N7" s="41" t="e">
        <f>'C завтраками| Bed and breakfast'!#REF!*0.9</f>
        <v>#REF!</v>
      </c>
      <c r="O7" s="41" t="e">
        <f>'C завтраками| Bed and breakfast'!#REF!*0.9</f>
        <v>#REF!</v>
      </c>
      <c r="P7" s="41" t="e">
        <f>'C завтраками| Bed and breakfast'!#REF!*0.9</f>
        <v>#REF!</v>
      </c>
      <c r="Q7" s="41" t="e">
        <f>'C завтраками| Bed and breakfast'!#REF!*0.9</f>
        <v>#REF!</v>
      </c>
      <c r="R7" s="41" t="e">
        <f>'C завтраками| Bed and breakfast'!#REF!*0.9</f>
        <v>#REF!</v>
      </c>
      <c r="S7" s="41" t="e">
        <f>'C завтраками| Bed and breakfast'!#REF!*0.9</f>
        <v>#REF!</v>
      </c>
      <c r="T7" s="41" t="e">
        <f>'C завтраками| Bed and breakfast'!#REF!*0.9</f>
        <v>#REF!</v>
      </c>
      <c r="U7" s="41" t="e">
        <f>'C завтраками| Bed and breakfast'!#REF!*0.9</f>
        <v>#REF!</v>
      </c>
      <c r="V7" s="41" t="e">
        <f>'C завтраками| Bed and breakfast'!#REF!*0.9</f>
        <v>#REF!</v>
      </c>
      <c r="W7" s="41" t="e">
        <f>'C завтраками| Bed and breakfast'!#REF!*0.9</f>
        <v>#REF!</v>
      </c>
      <c r="X7" s="41" t="e">
        <f>'C завтраками| Bed and breakfast'!#REF!*0.9</f>
        <v>#REF!</v>
      </c>
      <c r="Y7" s="41" t="e">
        <f>'C завтраками| Bed and breakfast'!#REF!*0.9</f>
        <v>#REF!</v>
      </c>
      <c r="Z7" s="41" t="e">
        <f>'C завтраками| Bed and breakfast'!#REF!*0.9</f>
        <v>#REF!</v>
      </c>
      <c r="AA7" s="41" t="e">
        <f>'C завтраками| Bed and breakfast'!#REF!*0.9</f>
        <v>#REF!</v>
      </c>
      <c r="AB7" s="41" t="e">
        <f>'C завтраками| Bed and breakfast'!#REF!*0.9</f>
        <v>#REF!</v>
      </c>
      <c r="AC7" s="41" t="e">
        <f>'C завтраками| Bed and breakfast'!#REF!*0.9</f>
        <v>#REF!</v>
      </c>
      <c r="AD7" s="41" t="e">
        <f>'C завтраками| Bed and breakfast'!#REF!*0.9</f>
        <v>#REF!</v>
      </c>
      <c r="AE7" s="41" t="e">
        <f>'C завтраками| Bed and breakfast'!#REF!*0.9</f>
        <v>#REF!</v>
      </c>
      <c r="AF7" s="41" t="e">
        <f>'C завтраками| Bed and breakfast'!#REF!*0.9</f>
        <v>#REF!</v>
      </c>
      <c r="AG7" s="41" t="e">
        <f>'C завтраками| Bed and breakfast'!#REF!*0.9</f>
        <v>#REF!</v>
      </c>
      <c r="AH7" s="41" t="e">
        <f>'C завтраками| Bed and breakfast'!#REF!*0.9</f>
        <v>#REF!</v>
      </c>
      <c r="AI7" s="41" t="e">
        <f>'C завтраками| Bed and breakfast'!#REF!*0.9</f>
        <v>#REF!</v>
      </c>
      <c r="AJ7" s="41" t="e">
        <f>'C завтраками| Bed and breakfast'!#REF!*0.9</f>
        <v>#REF!</v>
      </c>
      <c r="AK7" s="41" t="e">
        <f>'C завтраками| Bed and breakfast'!#REF!*0.9</f>
        <v>#REF!</v>
      </c>
      <c r="AL7" s="41" t="e">
        <f>'C завтраками| Bed and breakfast'!#REF!*0.9</f>
        <v>#REF!</v>
      </c>
      <c r="AM7" s="41" t="e">
        <f>'C завтраками| Bed and breakfast'!#REF!*0.9</f>
        <v>#REF!</v>
      </c>
      <c r="AN7" s="41" t="e">
        <f>'C завтраками| Bed and breakfast'!#REF!*0.9</f>
        <v>#REF!</v>
      </c>
      <c r="AO7" s="41" t="e">
        <f>'C завтраками| Bed and breakfast'!#REF!*0.9</f>
        <v>#REF!</v>
      </c>
      <c r="AP7" s="41" t="e">
        <f>'C завтраками| Bed and breakfast'!#REF!*0.9</f>
        <v>#REF!</v>
      </c>
      <c r="AQ7" s="41" t="e">
        <f>'C завтраками| Bed and breakfast'!#REF!*0.9</f>
        <v>#REF!</v>
      </c>
      <c r="AR7" s="41" t="e">
        <f>'C завтраками| Bed and breakfast'!#REF!*0.9</f>
        <v>#REF!</v>
      </c>
      <c r="AS7" s="41" t="e">
        <f>'C завтраками| Bed and breakfast'!#REF!*0.9</f>
        <v>#REF!</v>
      </c>
      <c r="AT7" s="41" t="e">
        <f>'C завтраками| Bed and breakfast'!#REF!*0.9</f>
        <v>#REF!</v>
      </c>
    </row>
    <row r="8" spans="1:46" ht="10.7" customHeight="1">
      <c r="A8" s="176">
        <v>2</v>
      </c>
      <c r="B8" s="41" t="e">
        <f>'C завтраками| Bed and breakfast'!#REF!*0.9</f>
        <v>#REF!</v>
      </c>
      <c r="C8" s="41" t="e">
        <f>'C завтраками| Bed and breakfast'!#REF!*0.9</f>
        <v>#REF!</v>
      </c>
      <c r="D8" s="41" t="e">
        <f>'C завтраками| Bed and breakfast'!#REF!*0.9</f>
        <v>#REF!</v>
      </c>
      <c r="E8" s="41" t="e">
        <f>'C завтраками| Bed and breakfast'!#REF!*0.9</f>
        <v>#REF!</v>
      </c>
      <c r="F8" s="41" t="e">
        <f>'C завтраками| Bed and breakfast'!#REF!*0.9</f>
        <v>#REF!</v>
      </c>
      <c r="G8" s="41" t="e">
        <f>'C завтраками| Bed and breakfast'!#REF!*0.9</f>
        <v>#REF!</v>
      </c>
      <c r="H8" s="41" t="e">
        <f>'C завтраками| Bed and breakfast'!#REF!*0.9</f>
        <v>#REF!</v>
      </c>
      <c r="I8" s="41" t="e">
        <f>'C завтраками| Bed and breakfast'!#REF!*0.9</f>
        <v>#REF!</v>
      </c>
      <c r="J8" s="41" t="e">
        <f>'C завтраками| Bed and breakfast'!#REF!*0.9</f>
        <v>#REF!</v>
      </c>
      <c r="K8" s="41" t="e">
        <f>'C завтраками| Bed and breakfast'!#REF!*0.9</f>
        <v>#REF!</v>
      </c>
      <c r="L8" s="41" t="e">
        <f>'C завтраками| Bed and breakfast'!#REF!*0.9</f>
        <v>#REF!</v>
      </c>
      <c r="M8" s="41" t="e">
        <f>'C завтраками| Bed and breakfast'!#REF!*0.9</f>
        <v>#REF!</v>
      </c>
      <c r="N8" s="41" t="e">
        <f>'C завтраками| Bed and breakfast'!#REF!*0.9</f>
        <v>#REF!</v>
      </c>
      <c r="O8" s="41" t="e">
        <f>'C завтраками| Bed and breakfast'!#REF!*0.9</f>
        <v>#REF!</v>
      </c>
      <c r="P8" s="41" t="e">
        <f>'C завтраками| Bed and breakfast'!#REF!*0.9</f>
        <v>#REF!</v>
      </c>
      <c r="Q8" s="41" t="e">
        <f>'C завтраками| Bed and breakfast'!#REF!*0.9</f>
        <v>#REF!</v>
      </c>
      <c r="R8" s="41" t="e">
        <f>'C завтраками| Bed and breakfast'!#REF!*0.9</f>
        <v>#REF!</v>
      </c>
      <c r="S8" s="41" t="e">
        <f>'C завтраками| Bed and breakfast'!#REF!*0.9</f>
        <v>#REF!</v>
      </c>
      <c r="T8" s="41" t="e">
        <f>'C завтраками| Bed and breakfast'!#REF!*0.9</f>
        <v>#REF!</v>
      </c>
      <c r="U8" s="41" t="e">
        <f>'C завтраками| Bed and breakfast'!#REF!*0.9</f>
        <v>#REF!</v>
      </c>
      <c r="V8" s="41" t="e">
        <f>'C завтраками| Bed and breakfast'!#REF!*0.9</f>
        <v>#REF!</v>
      </c>
      <c r="W8" s="41" t="e">
        <f>'C завтраками| Bed and breakfast'!#REF!*0.9</f>
        <v>#REF!</v>
      </c>
      <c r="X8" s="41" t="e">
        <f>'C завтраками| Bed and breakfast'!#REF!*0.9</f>
        <v>#REF!</v>
      </c>
      <c r="Y8" s="41" t="e">
        <f>'C завтраками| Bed and breakfast'!#REF!*0.9</f>
        <v>#REF!</v>
      </c>
      <c r="Z8" s="41" t="e">
        <f>'C завтраками| Bed and breakfast'!#REF!*0.9</f>
        <v>#REF!</v>
      </c>
      <c r="AA8" s="41" t="e">
        <f>'C завтраками| Bed and breakfast'!#REF!*0.9</f>
        <v>#REF!</v>
      </c>
      <c r="AB8" s="41" t="e">
        <f>'C завтраками| Bed and breakfast'!#REF!*0.9</f>
        <v>#REF!</v>
      </c>
      <c r="AC8" s="41" t="e">
        <f>'C завтраками| Bed and breakfast'!#REF!*0.9</f>
        <v>#REF!</v>
      </c>
      <c r="AD8" s="41" t="e">
        <f>'C завтраками| Bed and breakfast'!#REF!*0.9</f>
        <v>#REF!</v>
      </c>
      <c r="AE8" s="41" t="e">
        <f>'C завтраками| Bed and breakfast'!#REF!*0.9</f>
        <v>#REF!</v>
      </c>
      <c r="AF8" s="41" t="e">
        <f>'C завтраками| Bed and breakfast'!#REF!*0.9</f>
        <v>#REF!</v>
      </c>
      <c r="AG8" s="41" t="e">
        <f>'C завтраками| Bed and breakfast'!#REF!*0.9</f>
        <v>#REF!</v>
      </c>
      <c r="AH8" s="41" t="e">
        <f>'C завтраками| Bed and breakfast'!#REF!*0.9</f>
        <v>#REF!</v>
      </c>
      <c r="AI8" s="41" t="e">
        <f>'C завтраками| Bed and breakfast'!#REF!*0.9</f>
        <v>#REF!</v>
      </c>
      <c r="AJ8" s="41" t="e">
        <f>'C завтраками| Bed and breakfast'!#REF!*0.9</f>
        <v>#REF!</v>
      </c>
      <c r="AK8" s="41" t="e">
        <f>'C завтраками| Bed and breakfast'!#REF!*0.9</f>
        <v>#REF!</v>
      </c>
      <c r="AL8" s="41" t="e">
        <f>'C завтраками| Bed and breakfast'!#REF!*0.9</f>
        <v>#REF!</v>
      </c>
      <c r="AM8" s="41" t="e">
        <f>'C завтраками| Bed and breakfast'!#REF!*0.9</f>
        <v>#REF!</v>
      </c>
      <c r="AN8" s="41" t="e">
        <f>'C завтраками| Bed and breakfast'!#REF!*0.9</f>
        <v>#REF!</v>
      </c>
      <c r="AO8" s="41" t="e">
        <f>'C завтраками| Bed and breakfast'!#REF!*0.9</f>
        <v>#REF!</v>
      </c>
      <c r="AP8" s="41" t="e">
        <f>'C завтраками| Bed and breakfast'!#REF!*0.9</f>
        <v>#REF!</v>
      </c>
      <c r="AQ8" s="41" t="e">
        <f>'C завтраками| Bed and breakfast'!#REF!*0.9</f>
        <v>#REF!</v>
      </c>
      <c r="AR8" s="41" t="e">
        <f>'C завтраками| Bed and breakfast'!#REF!*0.9</f>
        <v>#REF!</v>
      </c>
      <c r="AS8" s="41" t="e">
        <f>'C завтраками| Bed and breakfast'!#REF!*0.9</f>
        <v>#REF!</v>
      </c>
      <c r="AT8" s="41" t="e">
        <f>'C завтраками| Bed and breakfast'!#REF!*0.9</f>
        <v>#REF!</v>
      </c>
    </row>
    <row r="9" spans="1:46" ht="10.7" customHeight="1">
      <c r="A9" s="175" t="s">
        <v>80</v>
      </c>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row>
    <row r="10" spans="1:46" s="32" customFormat="1" ht="10.7" customHeight="1">
      <c r="A10" s="176">
        <v>1</v>
      </c>
      <c r="B10" s="41" t="e">
        <f>'C завтраками| Bed and breakfast'!#REF!*0.9</f>
        <v>#REF!</v>
      </c>
      <c r="C10" s="41" t="e">
        <f>'C завтраками| Bed and breakfast'!#REF!*0.9</f>
        <v>#REF!</v>
      </c>
      <c r="D10" s="41" t="e">
        <f>'C завтраками| Bed and breakfast'!#REF!*0.9</f>
        <v>#REF!</v>
      </c>
      <c r="E10" s="41" t="e">
        <f>'C завтраками| Bed and breakfast'!#REF!*0.9</f>
        <v>#REF!</v>
      </c>
      <c r="F10" s="41" t="e">
        <f>'C завтраками| Bed and breakfast'!#REF!*0.9</f>
        <v>#REF!</v>
      </c>
      <c r="G10" s="41" t="e">
        <f>'C завтраками| Bed and breakfast'!#REF!*0.9</f>
        <v>#REF!</v>
      </c>
      <c r="H10" s="41" t="e">
        <f>'C завтраками| Bed and breakfast'!#REF!*0.9</f>
        <v>#REF!</v>
      </c>
      <c r="I10" s="41" t="e">
        <f>'C завтраками| Bed and breakfast'!#REF!*0.9</f>
        <v>#REF!</v>
      </c>
      <c r="J10" s="41" t="e">
        <f>'C завтраками| Bed and breakfast'!#REF!*0.9</f>
        <v>#REF!</v>
      </c>
      <c r="K10" s="41" t="e">
        <f>'C завтраками| Bed and breakfast'!#REF!*0.9</f>
        <v>#REF!</v>
      </c>
      <c r="L10" s="41" t="e">
        <f>'C завтраками| Bed and breakfast'!#REF!*0.9</f>
        <v>#REF!</v>
      </c>
      <c r="M10" s="41" t="e">
        <f>'C завтраками| Bed and breakfast'!#REF!*0.9</f>
        <v>#REF!</v>
      </c>
      <c r="N10" s="41" t="e">
        <f>'C завтраками| Bed and breakfast'!#REF!*0.9</f>
        <v>#REF!</v>
      </c>
      <c r="O10" s="41" t="e">
        <f>'C завтраками| Bed and breakfast'!#REF!*0.9</f>
        <v>#REF!</v>
      </c>
      <c r="P10" s="41" t="e">
        <f>'C завтраками| Bed and breakfast'!#REF!*0.9</f>
        <v>#REF!</v>
      </c>
      <c r="Q10" s="41" t="e">
        <f>'C завтраками| Bed and breakfast'!#REF!*0.9</f>
        <v>#REF!</v>
      </c>
      <c r="R10" s="41" t="e">
        <f>'C завтраками| Bed and breakfast'!#REF!*0.9</f>
        <v>#REF!</v>
      </c>
      <c r="S10" s="41" t="e">
        <f>'C завтраками| Bed and breakfast'!#REF!*0.9</f>
        <v>#REF!</v>
      </c>
      <c r="T10" s="41" t="e">
        <f>'C завтраками| Bed and breakfast'!#REF!*0.9</f>
        <v>#REF!</v>
      </c>
      <c r="U10" s="41" t="e">
        <f>'C завтраками| Bed and breakfast'!#REF!*0.9</f>
        <v>#REF!</v>
      </c>
      <c r="V10" s="41" t="e">
        <f>'C завтраками| Bed and breakfast'!#REF!*0.9</f>
        <v>#REF!</v>
      </c>
      <c r="W10" s="41" t="e">
        <f>'C завтраками| Bed and breakfast'!#REF!*0.9</f>
        <v>#REF!</v>
      </c>
      <c r="X10" s="41" t="e">
        <f>'C завтраками| Bed and breakfast'!#REF!*0.9</f>
        <v>#REF!</v>
      </c>
      <c r="Y10" s="41" t="e">
        <f>'C завтраками| Bed and breakfast'!#REF!*0.9</f>
        <v>#REF!</v>
      </c>
      <c r="Z10" s="41" t="e">
        <f>'C завтраками| Bed and breakfast'!#REF!*0.9</f>
        <v>#REF!</v>
      </c>
      <c r="AA10" s="41" t="e">
        <f>'C завтраками| Bed and breakfast'!#REF!*0.9</f>
        <v>#REF!</v>
      </c>
      <c r="AB10" s="41" t="e">
        <f>'C завтраками| Bed and breakfast'!#REF!*0.9</f>
        <v>#REF!</v>
      </c>
      <c r="AC10" s="41" t="e">
        <f>'C завтраками| Bed and breakfast'!#REF!*0.9</f>
        <v>#REF!</v>
      </c>
      <c r="AD10" s="41" t="e">
        <f>'C завтраками| Bed and breakfast'!#REF!*0.9</f>
        <v>#REF!</v>
      </c>
      <c r="AE10" s="41" t="e">
        <f>'C завтраками| Bed and breakfast'!#REF!*0.9</f>
        <v>#REF!</v>
      </c>
      <c r="AF10" s="41" t="e">
        <f>'C завтраками| Bed and breakfast'!#REF!*0.9</f>
        <v>#REF!</v>
      </c>
      <c r="AG10" s="41" t="e">
        <f>'C завтраками| Bed and breakfast'!#REF!*0.9</f>
        <v>#REF!</v>
      </c>
      <c r="AH10" s="41" t="e">
        <f>'C завтраками| Bed and breakfast'!#REF!*0.9</f>
        <v>#REF!</v>
      </c>
      <c r="AI10" s="41" t="e">
        <f>'C завтраками| Bed and breakfast'!#REF!*0.9</f>
        <v>#REF!</v>
      </c>
      <c r="AJ10" s="41" t="e">
        <f>'C завтраками| Bed and breakfast'!#REF!*0.9</f>
        <v>#REF!</v>
      </c>
      <c r="AK10" s="41" t="e">
        <f>'C завтраками| Bed and breakfast'!#REF!*0.9</f>
        <v>#REF!</v>
      </c>
      <c r="AL10" s="41" t="e">
        <f>'C завтраками| Bed and breakfast'!#REF!*0.9</f>
        <v>#REF!</v>
      </c>
      <c r="AM10" s="41" t="e">
        <f>'C завтраками| Bed and breakfast'!#REF!*0.9</f>
        <v>#REF!</v>
      </c>
      <c r="AN10" s="41" t="e">
        <f>'C завтраками| Bed and breakfast'!#REF!*0.9</f>
        <v>#REF!</v>
      </c>
      <c r="AO10" s="41" t="e">
        <f>'C завтраками| Bed and breakfast'!#REF!*0.9</f>
        <v>#REF!</v>
      </c>
      <c r="AP10" s="41" t="e">
        <f>'C завтраками| Bed and breakfast'!#REF!*0.9</f>
        <v>#REF!</v>
      </c>
      <c r="AQ10" s="41" t="e">
        <f>'C завтраками| Bed and breakfast'!#REF!*0.9</f>
        <v>#REF!</v>
      </c>
      <c r="AR10" s="41" t="e">
        <f>'C завтраками| Bed and breakfast'!#REF!*0.9</f>
        <v>#REF!</v>
      </c>
      <c r="AS10" s="41" t="e">
        <f>'C завтраками| Bed and breakfast'!#REF!*0.9</f>
        <v>#REF!</v>
      </c>
      <c r="AT10" s="41" t="e">
        <f>'C завтраками| Bed and breakfast'!#REF!*0.9</f>
        <v>#REF!</v>
      </c>
    </row>
    <row r="11" spans="1:46" ht="10.7" customHeight="1">
      <c r="A11" s="176">
        <v>2</v>
      </c>
      <c r="B11" s="41" t="e">
        <f>'C завтраками| Bed and breakfast'!#REF!*0.9</f>
        <v>#REF!</v>
      </c>
      <c r="C11" s="41" t="e">
        <f>'C завтраками| Bed and breakfast'!#REF!*0.9</f>
        <v>#REF!</v>
      </c>
      <c r="D11" s="41" t="e">
        <f>'C завтраками| Bed and breakfast'!#REF!*0.9</f>
        <v>#REF!</v>
      </c>
      <c r="E11" s="41" t="e">
        <f>'C завтраками| Bed and breakfast'!#REF!*0.9</f>
        <v>#REF!</v>
      </c>
      <c r="F11" s="41" t="e">
        <f>'C завтраками| Bed and breakfast'!#REF!*0.9</f>
        <v>#REF!</v>
      </c>
      <c r="G11" s="41" t="e">
        <f>'C завтраками| Bed and breakfast'!#REF!*0.9</f>
        <v>#REF!</v>
      </c>
      <c r="H11" s="41" t="e">
        <f>'C завтраками| Bed and breakfast'!#REF!*0.9</f>
        <v>#REF!</v>
      </c>
      <c r="I11" s="41" t="e">
        <f>'C завтраками| Bed and breakfast'!#REF!*0.9</f>
        <v>#REF!</v>
      </c>
      <c r="J11" s="41" t="e">
        <f>'C завтраками| Bed and breakfast'!#REF!*0.9</f>
        <v>#REF!</v>
      </c>
      <c r="K11" s="41" t="e">
        <f>'C завтраками| Bed and breakfast'!#REF!*0.9</f>
        <v>#REF!</v>
      </c>
      <c r="L11" s="41" t="e">
        <f>'C завтраками| Bed and breakfast'!#REF!*0.9</f>
        <v>#REF!</v>
      </c>
      <c r="M11" s="41" t="e">
        <f>'C завтраками| Bed and breakfast'!#REF!*0.9</f>
        <v>#REF!</v>
      </c>
      <c r="N11" s="41" t="e">
        <f>'C завтраками| Bed and breakfast'!#REF!*0.9</f>
        <v>#REF!</v>
      </c>
      <c r="O11" s="41" t="e">
        <f>'C завтраками| Bed and breakfast'!#REF!*0.9</f>
        <v>#REF!</v>
      </c>
      <c r="P11" s="41" t="e">
        <f>'C завтраками| Bed and breakfast'!#REF!*0.9</f>
        <v>#REF!</v>
      </c>
      <c r="Q11" s="41" t="e">
        <f>'C завтраками| Bed and breakfast'!#REF!*0.9</f>
        <v>#REF!</v>
      </c>
      <c r="R11" s="41" t="e">
        <f>'C завтраками| Bed and breakfast'!#REF!*0.9</f>
        <v>#REF!</v>
      </c>
      <c r="S11" s="41" t="e">
        <f>'C завтраками| Bed and breakfast'!#REF!*0.9</f>
        <v>#REF!</v>
      </c>
      <c r="T11" s="41" t="e">
        <f>'C завтраками| Bed and breakfast'!#REF!*0.9</f>
        <v>#REF!</v>
      </c>
      <c r="U11" s="41" t="e">
        <f>'C завтраками| Bed and breakfast'!#REF!*0.9</f>
        <v>#REF!</v>
      </c>
      <c r="V11" s="41" t="e">
        <f>'C завтраками| Bed and breakfast'!#REF!*0.9</f>
        <v>#REF!</v>
      </c>
      <c r="W11" s="41" t="e">
        <f>'C завтраками| Bed and breakfast'!#REF!*0.9</f>
        <v>#REF!</v>
      </c>
      <c r="X11" s="41" t="e">
        <f>'C завтраками| Bed and breakfast'!#REF!*0.9</f>
        <v>#REF!</v>
      </c>
      <c r="Y11" s="41" t="e">
        <f>'C завтраками| Bed and breakfast'!#REF!*0.9</f>
        <v>#REF!</v>
      </c>
      <c r="Z11" s="41" t="e">
        <f>'C завтраками| Bed and breakfast'!#REF!*0.9</f>
        <v>#REF!</v>
      </c>
      <c r="AA11" s="41" t="e">
        <f>'C завтраками| Bed and breakfast'!#REF!*0.9</f>
        <v>#REF!</v>
      </c>
      <c r="AB11" s="41" t="e">
        <f>'C завтраками| Bed and breakfast'!#REF!*0.9</f>
        <v>#REF!</v>
      </c>
      <c r="AC11" s="41" t="e">
        <f>'C завтраками| Bed and breakfast'!#REF!*0.9</f>
        <v>#REF!</v>
      </c>
      <c r="AD11" s="41" t="e">
        <f>'C завтраками| Bed and breakfast'!#REF!*0.9</f>
        <v>#REF!</v>
      </c>
      <c r="AE11" s="41" t="e">
        <f>'C завтраками| Bed and breakfast'!#REF!*0.9</f>
        <v>#REF!</v>
      </c>
      <c r="AF11" s="41" t="e">
        <f>'C завтраками| Bed and breakfast'!#REF!*0.9</f>
        <v>#REF!</v>
      </c>
      <c r="AG11" s="41" t="e">
        <f>'C завтраками| Bed and breakfast'!#REF!*0.9</f>
        <v>#REF!</v>
      </c>
      <c r="AH11" s="41" t="e">
        <f>'C завтраками| Bed and breakfast'!#REF!*0.9</f>
        <v>#REF!</v>
      </c>
      <c r="AI11" s="41" t="e">
        <f>'C завтраками| Bed and breakfast'!#REF!*0.9</f>
        <v>#REF!</v>
      </c>
      <c r="AJ11" s="41" t="e">
        <f>'C завтраками| Bed and breakfast'!#REF!*0.9</f>
        <v>#REF!</v>
      </c>
      <c r="AK11" s="41" t="e">
        <f>'C завтраками| Bed and breakfast'!#REF!*0.9</f>
        <v>#REF!</v>
      </c>
      <c r="AL11" s="41" t="e">
        <f>'C завтраками| Bed and breakfast'!#REF!*0.9</f>
        <v>#REF!</v>
      </c>
      <c r="AM11" s="41" t="e">
        <f>'C завтраками| Bed and breakfast'!#REF!*0.9</f>
        <v>#REF!</v>
      </c>
      <c r="AN11" s="41" t="e">
        <f>'C завтраками| Bed and breakfast'!#REF!*0.9</f>
        <v>#REF!</v>
      </c>
      <c r="AO11" s="41" t="e">
        <f>'C завтраками| Bed and breakfast'!#REF!*0.9</f>
        <v>#REF!</v>
      </c>
      <c r="AP11" s="41" t="e">
        <f>'C завтраками| Bed and breakfast'!#REF!*0.9</f>
        <v>#REF!</v>
      </c>
      <c r="AQ11" s="41" t="e">
        <f>'C завтраками| Bed and breakfast'!#REF!*0.9</f>
        <v>#REF!</v>
      </c>
      <c r="AR11" s="41" t="e">
        <f>'C завтраками| Bed and breakfast'!#REF!*0.9</f>
        <v>#REF!</v>
      </c>
      <c r="AS11" s="41" t="e">
        <f>'C завтраками| Bed and breakfast'!#REF!*0.9</f>
        <v>#REF!</v>
      </c>
      <c r="AT11" s="41" t="e">
        <f>'C завтраками| Bed and breakfast'!#REF!*0.9</f>
        <v>#REF!</v>
      </c>
    </row>
    <row r="12" spans="1:46" ht="10.7" customHeight="1">
      <c r="A12" s="175" t="s">
        <v>7</v>
      </c>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row>
    <row r="13" spans="1:46" ht="10.7" customHeight="1">
      <c r="A13" s="176">
        <v>1</v>
      </c>
      <c r="B13" s="41" t="e">
        <f>'C завтраками| Bed and breakfast'!#REF!*0.9</f>
        <v>#REF!</v>
      </c>
      <c r="C13" s="41" t="e">
        <f>'C завтраками| Bed and breakfast'!#REF!*0.9</f>
        <v>#REF!</v>
      </c>
      <c r="D13" s="41" t="e">
        <f>'C завтраками| Bed and breakfast'!#REF!*0.9</f>
        <v>#REF!</v>
      </c>
      <c r="E13" s="41" t="e">
        <f>'C завтраками| Bed and breakfast'!#REF!*0.9</f>
        <v>#REF!</v>
      </c>
      <c r="F13" s="41" t="e">
        <f>'C завтраками| Bed and breakfast'!#REF!*0.9</f>
        <v>#REF!</v>
      </c>
      <c r="G13" s="41" t="e">
        <f>'C завтраками| Bed and breakfast'!#REF!*0.9</f>
        <v>#REF!</v>
      </c>
      <c r="H13" s="41" t="e">
        <f>'C завтраками| Bed and breakfast'!#REF!*0.9</f>
        <v>#REF!</v>
      </c>
      <c r="I13" s="41" t="e">
        <f>'C завтраками| Bed and breakfast'!#REF!*0.9</f>
        <v>#REF!</v>
      </c>
      <c r="J13" s="41" t="e">
        <f>'C завтраками| Bed and breakfast'!#REF!*0.9</f>
        <v>#REF!</v>
      </c>
      <c r="K13" s="41" t="e">
        <f>'C завтраками| Bed and breakfast'!#REF!*0.9</f>
        <v>#REF!</v>
      </c>
      <c r="L13" s="41" t="e">
        <f>'C завтраками| Bed and breakfast'!#REF!*0.9</f>
        <v>#REF!</v>
      </c>
      <c r="M13" s="41" t="e">
        <f>'C завтраками| Bed and breakfast'!#REF!*0.9</f>
        <v>#REF!</v>
      </c>
      <c r="N13" s="41" t="e">
        <f>'C завтраками| Bed and breakfast'!#REF!*0.9</f>
        <v>#REF!</v>
      </c>
      <c r="O13" s="41" t="e">
        <f>'C завтраками| Bed and breakfast'!#REF!*0.9</f>
        <v>#REF!</v>
      </c>
      <c r="P13" s="41" t="e">
        <f>'C завтраками| Bed and breakfast'!#REF!*0.9</f>
        <v>#REF!</v>
      </c>
      <c r="Q13" s="41" t="e">
        <f>'C завтраками| Bed and breakfast'!#REF!*0.9</f>
        <v>#REF!</v>
      </c>
      <c r="R13" s="41" t="e">
        <f>'C завтраками| Bed and breakfast'!#REF!*0.9</f>
        <v>#REF!</v>
      </c>
      <c r="S13" s="41" t="e">
        <f>'C завтраками| Bed and breakfast'!#REF!*0.9</f>
        <v>#REF!</v>
      </c>
      <c r="T13" s="41" t="e">
        <f>'C завтраками| Bed and breakfast'!#REF!*0.9</f>
        <v>#REF!</v>
      </c>
      <c r="U13" s="41" t="e">
        <f>'C завтраками| Bed and breakfast'!#REF!*0.9</f>
        <v>#REF!</v>
      </c>
      <c r="V13" s="41" t="e">
        <f>'C завтраками| Bed and breakfast'!#REF!*0.9</f>
        <v>#REF!</v>
      </c>
      <c r="W13" s="41" t="e">
        <f>'C завтраками| Bed and breakfast'!#REF!*0.9</f>
        <v>#REF!</v>
      </c>
      <c r="X13" s="41" t="e">
        <f>'C завтраками| Bed and breakfast'!#REF!*0.9</f>
        <v>#REF!</v>
      </c>
      <c r="Y13" s="41" t="e">
        <f>'C завтраками| Bed and breakfast'!#REF!*0.9</f>
        <v>#REF!</v>
      </c>
      <c r="Z13" s="41" t="e">
        <f>'C завтраками| Bed and breakfast'!#REF!*0.9</f>
        <v>#REF!</v>
      </c>
      <c r="AA13" s="41" t="e">
        <f>'C завтраками| Bed and breakfast'!#REF!*0.9</f>
        <v>#REF!</v>
      </c>
      <c r="AB13" s="41" t="e">
        <f>'C завтраками| Bed and breakfast'!#REF!*0.9</f>
        <v>#REF!</v>
      </c>
      <c r="AC13" s="41" t="e">
        <f>'C завтраками| Bed and breakfast'!#REF!*0.9</f>
        <v>#REF!</v>
      </c>
      <c r="AD13" s="41" t="e">
        <f>'C завтраками| Bed and breakfast'!#REF!*0.9</f>
        <v>#REF!</v>
      </c>
      <c r="AE13" s="41" t="e">
        <f>'C завтраками| Bed and breakfast'!#REF!*0.9</f>
        <v>#REF!</v>
      </c>
      <c r="AF13" s="41" t="e">
        <f>'C завтраками| Bed and breakfast'!#REF!*0.9</f>
        <v>#REF!</v>
      </c>
      <c r="AG13" s="41" t="e">
        <f>'C завтраками| Bed and breakfast'!#REF!*0.9</f>
        <v>#REF!</v>
      </c>
      <c r="AH13" s="41" t="e">
        <f>'C завтраками| Bed and breakfast'!#REF!*0.9</f>
        <v>#REF!</v>
      </c>
      <c r="AI13" s="41" t="e">
        <f>'C завтраками| Bed and breakfast'!#REF!*0.9</f>
        <v>#REF!</v>
      </c>
      <c r="AJ13" s="41" t="e">
        <f>'C завтраками| Bed and breakfast'!#REF!*0.9</f>
        <v>#REF!</v>
      </c>
      <c r="AK13" s="41" t="e">
        <f>'C завтраками| Bed and breakfast'!#REF!*0.9</f>
        <v>#REF!</v>
      </c>
      <c r="AL13" s="41" t="e">
        <f>'C завтраками| Bed and breakfast'!#REF!*0.9</f>
        <v>#REF!</v>
      </c>
      <c r="AM13" s="41" t="e">
        <f>'C завтраками| Bed and breakfast'!#REF!*0.9</f>
        <v>#REF!</v>
      </c>
      <c r="AN13" s="41" t="e">
        <f>'C завтраками| Bed and breakfast'!#REF!*0.9</f>
        <v>#REF!</v>
      </c>
      <c r="AO13" s="41" t="e">
        <f>'C завтраками| Bed and breakfast'!#REF!*0.9</f>
        <v>#REF!</v>
      </c>
      <c r="AP13" s="41" t="e">
        <f>'C завтраками| Bed and breakfast'!#REF!*0.9</f>
        <v>#REF!</v>
      </c>
      <c r="AQ13" s="41" t="e">
        <f>'C завтраками| Bed and breakfast'!#REF!*0.9</f>
        <v>#REF!</v>
      </c>
      <c r="AR13" s="41" t="e">
        <f>'C завтраками| Bed and breakfast'!#REF!*0.9</f>
        <v>#REF!</v>
      </c>
      <c r="AS13" s="41" t="e">
        <f>'C завтраками| Bed and breakfast'!#REF!*0.9</f>
        <v>#REF!</v>
      </c>
      <c r="AT13" s="41" t="e">
        <f>'C завтраками| Bed and breakfast'!#REF!*0.9</f>
        <v>#REF!</v>
      </c>
    </row>
    <row r="14" spans="1:46" ht="10.7" customHeight="1">
      <c r="A14" s="176">
        <v>2</v>
      </c>
      <c r="B14" s="41" t="e">
        <f>'C завтраками| Bed and breakfast'!#REF!*0.9</f>
        <v>#REF!</v>
      </c>
      <c r="C14" s="41" t="e">
        <f>'C завтраками| Bed and breakfast'!#REF!*0.9</f>
        <v>#REF!</v>
      </c>
      <c r="D14" s="41" t="e">
        <f>'C завтраками| Bed and breakfast'!#REF!*0.9</f>
        <v>#REF!</v>
      </c>
      <c r="E14" s="41" t="e">
        <f>'C завтраками| Bed and breakfast'!#REF!*0.9</f>
        <v>#REF!</v>
      </c>
      <c r="F14" s="41" t="e">
        <f>'C завтраками| Bed and breakfast'!#REF!*0.9</f>
        <v>#REF!</v>
      </c>
      <c r="G14" s="41" t="e">
        <f>'C завтраками| Bed and breakfast'!#REF!*0.9</f>
        <v>#REF!</v>
      </c>
      <c r="H14" s="41" t="e">
        <f>'C завтраками| Bed and breakfast'!#REF!*0.9</f>
        <v>#REF!</v>
      </c>
      <c r="I14" s="41" t="e">
        <f>'C завтраками| Bed and breakfast'!#REF!*0.9</f>
        <v>#REF!</v>
      </c>
      <c r="J14" s="41" t="e">
        <f>'C завтраками| Bed and breakfast'!#REF!*0.9</f>
        <v>#REF!</v>
      </c>
      <c r="K14" s="41" t="e">
        <f>'C завтраками| Bed and breakfast'!#REF!*0.9</f>
        <v>#REF!</v>
      </c>
      <c r="L14" s="41" t="e">
        <f>'C завтраками| Bed and breakfast'!#REF!*0.9</f>
        <v>#REF!</v>
      </c>
      <c r="M14" s="41" t="e">
        <f>'C завтраками| Bed and breakfast'!#REF!*0.9</f>
        <v>#REF!</v>
      </c>
      <c r="N14" s="41" t="e">
        <f>'C завтраками| Bed and breakfast'!#REF!*0.9</f>
        <v>#REF!</v>
      </c>
      <c r="O14" s="41" t="e">
        <f>'C завтраками| Bed and breakfast'!#REF!*0.9</f>
        <v>#REF!</v>
      </c>
      <c r="P14" s="41" t="e">
        <f>'C завтраками| Bed and breakfast'!#REF!*0.9</f>
        <v>#REF!</v>
      </c>
      <c r="Q14" s="41" t="e">
        <f>'C завтраками| Bed and breakfast'!#REF!*0.9</f>
        <v>#REF!</v>
      </c>
      <c r="R14" s="41" t="e">
        <f>'C завтраками| Bed and breakfast'!#REF!*0.9</f>
        <v>#REF!</v>
      </c>
      <c r="S14" s="41" t="e">
        <f>'C завтраками| Bed and breakfast'!#REF!*0.9</f>
        <v>#REF!</v>
      </c>
      <c r="T14" s="41" t="e">
        <f>'C завтраками| Bed and breakfast'!#REF!*0.9</f>
        <v>#REF!</v>
      </c>
      <c r="U14" s="41" t="e">
        <f>'C завтраками| Bed and breakfast'!#REF!*0.9</f>
        <v>#REF!</v>
      </c>
      <c r="V14" s="41" t="e">
        <f>'C завтраками| Bed and breakfast'!#REF!*0.9</f>
        <v>#REF!</v>
      </c>
      <c r="W14" s="41" t="e">
        <f>'C завтраками| Bed and breakfast'!#REF!*0.9</f>
        <v>#REF!</v>
      </c>
      <c r="X14" s="41" t="e">
        <f>'C завтраками| Bed and breakfast'!#REF!*0.9</f>
        <v>#REF!</v>
      </c>
      <c r="Y14" s="41" t="e">
        <f>'C завтраками| Bed and breakfast'!#REF!*0.9</f>
        <v>#REF!</v>
      </c>
      <c r="Z14" s="41" t="e">
        <f>'C завтраками| Bed and breakfast'!#REF!*0.9</f>
        <v>#REF!</v>
      </c>
      <c r="AA14" s="41" t="e">
        <f>'C завтраками| Bed and breakfast'!#REF!*0.9</f>
        <v>#REF!</v>
      </c>
      <c r="AB14" s="41" t="e">
        <f>'C завтраками| Bed and breakfast'!#REF!*0.9</f>
        <v>#REF!</v>
      </c>
      <c r="AC14" s="41" t="e">
        <f>'C завтраками| Bed and breakfast'!#REF!*0.9</f>
        <v>#REF!</v>
      </c>
      <c r="AD14" s="41" t="e">
        <f>'C завтраками| Bed and breakfast'!#REF!*0.9</f>
        <v>#REF!</v>
      </c>
      <c r="AE14" s="41" t="e">
        <f>'C завтраками| Bed and breakfast'!#REF!*0.9</f>
        <v>#REF!</v>
      </c>
      <c r="AF14" s="41" t="e">
        <f>'C завтраками| Bed and breakfast'!#REF!*0.9</f>
        <v>#REF!</v>
      </c>
      <c r="AG14" s="41" t="e">
        <f>'C завтраками| Bed and breakfast'!#REF!*0.9</f>
        <v>#REF!</v>
      </c>
      <c r="AH14" s="41" t="e">
        <f>'C завтраками| Bed and breakfast'!#REF!*0.9</f>
        <v>#REF!</v>
      </c>
      <c r="AI14" s="41" t="e">
        <f>'C завтраками| Bed and breakfast'!#REF!*0.9</f>
        <v>#REF!</v>
      </c>
      <c r="AJ14" s="41" t="e">
        <f>'C завтраками| Bed and breakfast'!#REF!*0.9</f>
        <v>#REF!</v>
      </c>
      <c r="AK14" s="41" t="e">
        <f>'C завтраками| Bed and breakfast'!#REF!*0.9</f>
        <v>#REF!</v>
      </c>
      <c r="AL14" s="41" t="e">
        <f>'C завтраками| Bed and breakfast'!#REF!*0.9</f>
        <v>#REF!</v>
      </c>
      <c r="AM14" s="41" t="e">
        <f>'C завтраками| Bed and breakfast'!#REF!*0.9</f>
        <v>#REF!</v>
      </c>
      <c r="AN14" s="41" t="e">
        <f>'C завтраками| Bed and breakfast'!#REF!*0.9</f>
        <v>#REF!</v>
      </c>
      <c r="AO14" s="41" t="e">
        <f>'C завтраками| Bed and breakfast'!#REF!*0.9</f>
        <v>#REF!</v>
      </c>
      <c r="AP14" s="41" t="e">
        <f>'C завтраками| Bed and breakfast'!#REF!*0.9</f>
        <v>#REF!</v>
      </c>
      <c r="AQ14" s="41" t="e">
        <f>'C завтраками| Bed and breakfast'!#REF!*0.9</f>
        <v>#REF!</v>
      </c>
      <c r="AR14" s="41" t="e">
        <f>'C завтраками| Bed and breakfast'!#REF!*0.9</f>
        <v>#REF!</v>
      </c>
      <c r="AS14" s="41" t="e">
        <f>'C завтраками| Bed and breakfast'!#REF!*0.9</f>
        <v>#REF!</v>
      </c>
      <c r="AT14" s="41" t="e">
        <f>'C завтраками| Bed and breakfast'!#REF!*0.9</f>
        <v>#REF!</v>
      </c>
    </row>
    <row r="15" spans="1:46" ht="10.7" customHeight="1">
      <c r="A15" s="175" t="s">
        <v>10</v>
      </c>
      <c r="B15" s="41"/>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row>
    <row r="16" spans="1:46" ht="10.7" customHeight="1">
      <c r="A16" s="176">
        <v>1</v>
      </c>
      <c r="B16" s="41" t="e">
        <f>'C завтраками| Bed and breakfast'!#REF!*0.9</f>
        <v>#REF!</v>
      </c>
      <c r="C16" s="41" t="e">
        <f>'C завтраками| Bed and breakfast'!#REF!*0.9</f>
        <v>#REF!</v>
      </c>
      <c r="D16" s="41" t="e">
        <f>'C завтраками| Bed and breakfast'!#REF!*0.9</f>
        <v>#REF!</v>
      </c>
      <c r="E16" s="41" t="e">
        <f>'C завтраками| Bed and breakfast'!#REF!*0.9</f>
        <v>#REF!</v>
      </c>
      <c r="F16" s="41" t="e">
        <f>'C завтраками| Bed and breakfast'!#REF!*0.9</f>
        <v>#REF!</v>
      </c>
      <c r="G16" s="41" t="e">
        <f>'C завтраками| Bed and breakfast'!#REF!*0.9</f>
        <v>#REF!</v>
      </c>
      <c r="H16" s="41" t="e">
        <f>'C завтраками| Bed and breakfast'!#REF!*0.9</f>
        <v>#REF!</v>
      </c>
      <c r="I16" s="41" t="e">
        <f>'C завтраками| Bed and breakfast'!#REF!*0.9</f>
        <v>#REF!</v>
      </c>
      <c r="J16" s="41" t="e">
        <f>'C завтраками| Bed and breakfast'!#REF!*0.9</f>
        <v>#REF!</v>
      </c>
      <c r="K16" s="41" t="e">
        <f>'C завтраками| Bed and breakfast'!#REF!*0.9</f>
        <v>#REF!</v>
      </c>
      <c r="L16" s="41" t="e">
        <f>'C завтраками| Bed and breakfast'!#REF!*0.9</f>
        <v>#REF!</v>
      </c>
      <c r="M16" s="41" t="e">
        <f>'C завтраками| Bed and breakfast'!#REF!*0.9</f>
        <v>#REF!</v>
      </c>
      <c r="N16" s="41" t="e">
        <f>'C завтраками| Bed and breakfast'!#REF!*0.9</f>
        <v>#REF!</v>
      </c>
      <c r="O16" s="41" t="e">
        <f>'C завтраками| Bed and breakfast'!#REF!*0.9</f>
        <v>#REF!</v>
      </c>
      <c r="P16" s="41" t="e">
        <f>'C завтраками| Bed and breakfast'!#REF!*0.9</f>
        <v>#REF!</v>
      </c>
      <c r="Q16" s="41" t="e">
        <f>'C завтраками| Bed and breakfast'!#REF!*0.9</f>
        <v>#REF!</v>
      </c>
      <c r="R16" s="41" t="e">
        <f>'C завтраками| Bed and breakfast'!#REF!*0.9</f>
        <v>#REF!</v>
      </c>
      <c r="S16" s="41" t="e">
        <f>'C завтраками| Bed and breakfast'!#REF!*0.9</f>
        <v>#REF!</v>
      </c>
      <c r="T16" s="41" t="e">
        <f>'C завтраками| Bed and breakfast'!#REF!*0.9</f>
        <v>#REF!</v>
      </c>
      <c r="U16" s="41" t="e">
        <f>'C завтраками| Bed and breakfast'!#REF!*0.9</f>
        <v>#REF!</v>
      </c>
      <c r="V16" s="41" t="e">
        <f>'C завтраками| Bed and breakfast'!#REF!*0.9</f>
        <v>#REF!</v>
      </c>
      <c r="W16" s="41" t="e">
        <f>'C завтраками| Bed and breakfast'!#REF!*0.9</f>
        <v>#REF!</v>
      </c>
      <c r="X16" s="41" t="e">
        <f>'C завтраками| Bed and breakfast'!#REF!*0.9</f>
        <v>#REF!</v>
      </c>
      <c r="Y16" s="41" t="e">
        <f>'C завтраками| Bed and breakfast'!#REF!*0.9</f>
        <v>#REF!</v>
      </c>
      <c r="Z16" s="41" t="e">
        <f>'C завтраками| Bed and breakfast'!#REF!*0.9</f>
        <v>#REF!</v>
      </c>
      <c r="AA16" s="41" t="e">
        <f>'C завтраками| Bed and breakfast'!#REF!*0.9</f>
        <v>#REF!</v>
      </c>
      <c r="AB16" s="41" t="e">
        <f>'C завтраками| Bed and breakfast'!#REF!*0.9</f>
        <v>#REF!</v>
      </c>
      <c r="AC16" s="41" t="e">
        <f>'C завтраками| Bed and breakfast'!#REF!*0.9</f>
        <v>#REF!</v>
      </c>
      <c r="AD16" s="41" t="e">
        <f>'C завтраками| Bed and breakfast'!#REF!*0.9</f>
        <v>#REF!</v>
      </c>
      <c r="AE16" s="41" t="e">
        <f>'C завтраками| Bed and breakfast'!#REF!*0.9</f>
        <v>#REF!</v>
      </c>
      <c r="AF16" s="41" t="e">
        <f>'C завтраками| Bed and breakfast'!#REF!*0.9</f>
        <v>#REF!</v>
      </c>
      <c r="AG16" s="41" t="e">
        <f>'C завтраками| Bed and breakfast'!#REF!*0.9</f>
        <v>#REF!</v>
      </c>
      <c r="AH16" s="41" t="e">
        <f>'C завтраками| Bed and breakfast'!#REF!*0.9</f>
        <v>#REF!</v>
      </c>
      <c r="AI16" s="41" t="e">
        <f>'C завтраками| Bed and breakfast'!#REF!*0.9</f>
        <v>#REF!</v>
      </c>
      <c r="AJ16" s="41" t="e">
        <f>'C завтраками| Bed and breakfast'!#REF!*0.9</f>
        <v>#REF!</v>
      </c>
      <c r="AK16" s="41" t="e">
        <f>'C завтраками| Bed and breakfast'!#REF!*0.9</f>
        <v>#REF!</v>
      </c>
      <c r="AL16" s="41" t="e">
        <f>'C завтраками| Bed and breakfast'!#REF!*0.9</f>
        <v>#REF!</v>
      </c>
      <c r="AM16" s="41" t="e">
        <f>'C завтраками| Bed and breakfast'!#REF!*0.9</f>
        <v>#REF!</v>
      </c>
      <c r="AN16" s="41" t="e">
        <f>'C завтраками| Bed and breakfast'!#REF!*0.9</f>
        <v>#REF!</v>
      </c>
      <c r="AO16" s="41" t="e">
        <f>'C завтраками| Bed and breakfast'!#REF!*0.9</f>
        <v>#REF!</v>
      </c>
      <c r="AP16" s="41" t="e">
        <f>'C завтраками| Bed and breakfast'!#REF!*0.9</f>
        <v>#REF!</v>
      </c>
      <c r="AQ16" s="41" t="e">
        <f>'C завтраками| Bed and breakfast'!#REF!*0.9</f>
        <v>#REF!</v>
      </c>
      <c r="AR16" s="41" t="e">
        <f>'C завтраками| Bed and breakfast'!#REF!*0.9</f>
        <v>#REF!</v>
      </c>
      <c r="AS16" s="41" t="e">
        <f>'C завтраками| Bed and breakfast'!#REF!*0.9</f>
        <v>#REF!</v>
      </c>
      <c r="AT16" s="41" t="e">
        <f>'C завтраками| Bed and breakfast'!#REF!*0.9</f>
        <v>#REF!</v>
      </c>
    </row>
    <row r="17" spans="1:46" ht="10.5" customHeight="1">
      <c r="A17" s="176">
        <v>2</v>
      </c>
      <c r="B17" s="41" t="e">
        <f>'C завтраками| Bed and breakfast'!#REF!*0.9</f>
        <v>#REF!</v>
      </c>
      <c r="C17" s="41" t="e">
        <f>'C завтраками| Bed and breakfast'!#REF!*0.9</f>
        <v>#REF!</v>
      </c>
      <c r="D17" s="41" t="e">
        <f>'C завтраками| Bed and breakfast'!#REF!*0.9</f>
        <v>#REF!</v>
      </c>
      <c r="E17" s="41" t="e">
        <f>'C завтраками| Bed and breakfast'!#REF!*0.9</f>
        <v>#REF!</v>
      </c>
      <c r="F17" s="41" t="e">
        <f>'C завтраками| Bed and breakfast'!#REF!*0.9</f>
        <v>#REF!</v>
      </c>
      <c r="G17" s="41" t="e">
        <f>'C завтраками| Bed and breakfast'!#REF!*0.9</f>
        <v>#REF!</v>
      </c>
      <c r="H17" s="41" t="e">
        <f>'C завтраками| Bed and breakfast'!#REF!*0.9</f>
        <v>#REF!</v>
      </c>
      <c r="I17" s="41" t="e">
        <f>'C завтраками| Bed and breakfast'!#REF!*0.9</f>
        <v>#REF!</v>
      </c>
      <c r="J17" s="41" t="e">
        <f>'C завтраками| Bed and breakfast'!#REF!*0.9</f>
        <v>#REF!</v>
      </c>
      <c r="K17" s="41" t="e">
        <f>'C завтраками| Bed and breakfast'!#REF!*0.9</f>
        <v>#REF!</v>
      </c>
      <c r="L17" s="41" t="e">
        <f>'C завтраками| Bed and breakfast'!#REF!*0.9</f>
        <v>#REF!</v>
      </c>
      <c r="M17" s="41" t="e">
        <f>'C завтраками| Bed and breakfast'!#REF!*0.9</f>
        <v>#REF!</v>
      </c>
      <c r="N17" s="41" t="e">
        <f>'C завтраками| Bed and breakfast'!#REF!*0.9</f>
        <v>#REF!</v>
      </c>
      <c r="O17" s="41" t="e">
        <f>'C завтраками| Bed and breakfast'!#REF!*0.9</f>
        <v>#REF!</v>
      </c>
      <c r="P17" s="41" t="e">
        <f>'C завтраками| Bed and breakfast'!#REF!*0.9</f>
        <v>#REF!</v>
      </c>
      <c r="Q17" s="41" t="e">
        <f>'C завтраками| Bed and breakfast'!#REF!*0.9</f>
        <v>#REF!</v>
      </c>
      <c r="R17" s="41" t="e">
        <f>'C завтраками| Bed and breakfast'!#REF!*0.9</f>
        <v>#REF!</v>
      </c>
      <c r="S17" s="41" t="e">
        <f>'C завтраками| Bed and breakfast'!#REF!*0.9</f>
        <v>#REF!</v>
      </c>
      <c r="T17" s="41" t="e">
        <f>'C завтраками| Bed and breakfast'!#REF!*0.9</f>
        <v>#REF!</v>
      </c>
      <c r="U17" s="41" t="e">
        <f>'C завтраками| Bed and breakfast'!#REF!*0.9</f>
        <v>#REF!</v>
      </c>
      <c r="V17" s="41" t="e">
        <f>'C завтраками| Bed and breakfast'!#REF!*0.9</f>
        <v>#REF!</v>
      </c>
      <c r="W17" s="41" t="e">
        <f>'C завтраками| Bed and breakfast'!#REF!*0.9</f>
        <v>#REF!</v>
      </c>
      <c r="X17" s="41" t="e">
        <f>'C завтраками| Bed and breakfast'!#REF!*0.9</f>
        <v>#REF!</v>
      </c>
      <c r="Y17" s="41" t="e">
        <f>'C завтраками| Bed and breakfast'!#REF!*0.9</f>
        <v>#REF!</v>
      </c>
      <c r="Z17" s="41" t="e">
        <f>'C завтраками| Bed and breakfast'!#REF!*0.9</f>
        <v>#REF!</v>
      </c>
      <c r="AA17" s="41" t="e">
        <f>'C завтраками| Bed and breakfast'!#REF!*0.9</f>
        <v>#REF!</v>
      </c>
      <c r="AB17" s="41" t="e">
        <f>'C завтраками| Bed and breakfast'!#REF!*0.9</f>
        <v>#REF!</v>
      </c>
      <c r="AC17" s="41" t="e">
        <f>'C завтраками| Bed and breakfast'!#REF!*0.9</f>
        <v>#REF!</v>
      </c>
      <c r="AD17" s="41" t="e">
        <f>'C завтраками| Bed and breakfast'!#REF!*0.9</f>
        <v>#REF!</v>
      </c>
      <c r="AE17" s="41" t="e">
        <f>'C завтраками| Bed and breakfast'!#REF!*0.9</f>
        <v>#REF!</v>
      </c>
      <c r="AF17" s="41" t="e">
        <f>'C завтраками| Bed and breakfast'!#REF!*0.9</f>
        <v>#REF!</v>
      </c>
      <c r="AG17" s="41" t="e">
        <f>'C завтраками| Bed and breakfast'!#REF!*0.9</f>
        <v>#REF!</v>
      </c>
      <c r="AH17" s="41" t="e">
        <f>'C завтраками| Bed and breakfast'!#REF!*0.9</f>
        <v>#REF!</v>
      </c>
      <c r="AI17" s="41" t="e">
        <f>'C завтраками| Bed and breakfast'!#REF!*0.9</f>
        <v>#REF!</v>
      </c>
      <c r="AJ17" s="41" t="e">
        <f>'C завтраками| Bed and breakfast'!#REF!*0.9</f>
        <v>#REF!</v>
      </c>
      <c r="AK17" s="41" t="e">
        <f>'C завтраками| Bed and breakfast'!#REF!*0.9</f>
        <v>#REF!</v>
      </c>
      <c r="AL17" s="41" t="e">
        <f>'C завтраками| Bed and breakfast'!#REF!*0.9</f>
        <v>#REF!</v>
      </c>
      <c r="AM17" s="41" t="e">
        <f>'C завтраками| Bed and breakfast'!#REF!*0.9</f>
        <v>#REF!</v>
      </c>
      <c r="AN17" s="41" t="e">
        <f>'C завтраками| Bed and breakfast'!#REF!*0.9</f>
        <v>#REF!</v>
      </c>
      <c r="AO17" s="41" t="e">
        <f>'C завтраками| Bed and breakfast'!#REF!*0.9</f>
        <v>#REF!</v>
      </c>
      <c r="AP17" s="41" t="e">
        <f>'C завтраками| Bed and breakfast'!#REF!*0.9</f>
        <v>#REF!</v>
      </c>
      <c r="AQ17" s="41" t="e">
        <f>'C завтраками| Bed and breakfast'!#REF!*0.9</f>
        <v>#REF!</v>
      </c>
      <c r="AR17" s="41" t="e">
        <f>'C завтраками| Bed and breakfast'!#REF!*0.9</f>
        <v>#REF!</v>
      </c>
      <c r="AS17" s="41" t="e">
        <f>'C завтраками| Bed and breakfast'!#REF!*0.9</f>
        <v>#REF!</v>
      </c>
      <c r="AT17" s="41" t="e">
        <f>'C завтраками| Bed and breakfast'!#REF!*0.9</f>
        <v>#REF!</v>
      </c>
    </row>
    <row r="18" spans="1:46" ht="10.5" customHeight="1">
      <c r="A18" s="42"/>
      <c r="B18" s="43"/>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row>
    <row r="19" spans="1:46" ht="10.5" customHeight="1">
      <c r="A19" s="202" t="s">
        <v>29</v>
      </c>
      <c r="B19" s="43"/>
      <c r="C19" s="43"/>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row>
    <row r="20" spans="1:46" ht="10.5" customHeight="1">
      <c r="A20" s="42"/>
      <c r="B20" s="28" t="e">
        <f t="shared" ref="B20:AT21" si="0">B4</f>
        <v>#REF!</v>
      </c>
      <c r="C20" s="28" t="e">
        <f t="shared" si="0"/>
        <v>#REF!</v>
      </c>
      <c r="D20" s="28" t="e">
        <f t="shared" si="0"/>
        <v>#REF!</v>
      </c>
      <c r="E20" s="28" t="e">
        <f t="shared" si="0"/>
        <v>#REF!</v>
      </c>
      <c r="F20" s="28" t="e">
        <f t="shared" si="0"/>
        <v>#REF!</v>
      </c>
      <c r="G20" s="28" t="e">
        <f t="shared" si="0"/>
        <v>#REF!</v>
      </c>
      <c r="H20" s="28" t="e">
        <f t="shared" si="0"/>
        <v>#REF!</v>
      </c>
      <c r="I20" s="28" t="e">
        <f t="shared" si="0"/>
        <v>#REF!</v>
      </c>
      <c r="J20" s="28" t="e">
        <f t="shared" si="0"/>
        <v>#REF!</v>
      </c>
      <c r="K20" s="28" t="e">
        <f t="shared" si="0"/>
        <v>#REF!</v>
      </c>
      <c r="L20" s="28" t="e">
        <f t="shared" si="0"/>
        <v>#REF!</v>
      </c>
      <c r="M20" s="28" t="e">
        <f t="shared" si="0"/>
        <v>#REF!</v>
      </c>
      <c r="N20" s="28" t="e">
        <f t="shared" si="0"/>
        <v>#REF!</v>
      </c>
      <c r="O20" s="28" t="e">
        <f t="shared" si="0"/>
        <v>#REF!</v>
      </c>
      <c r="P20" s="28" t="e">
        <f t="shared" si="0"/>
        <v>#REF!</v>
      </c>
      <c r="Q20" s="28" t="e">
        <f t="shared" si="0"/>
        <v>#REF!</v>
      </c>
      <c r="R20" s="28" t="e">
        <f t="shared" si="0"/>
        <v>#REF!</v>
      </c>
      <c r="S20" s="28" t="e">
        <f t="shared" si="0"/>
        <v>#REF!</v>
      </c>
      <c r="T20" s="28" t="e">
        <f t="shared" si="0"/>
        <v>#REF!</v>
      </c>
      <c r="U20" s="28" t="e">
        <f t="shared" si="0"/>
        <v>#REF!</v>
      </c>
      <c r="V20" s="28" t="e">
        <f t="shared" si="0"/>
        <v>#REF!</v>
      </c>
      <c r="W20" s="28" t="e">
        <f t="shared" si="0"/>
        <v>#REF!</v>
      </c>
      <c r="X20" s="28" t="e">
        <f t="shared" si="0"/>
        <v>#REF!</v>
      </c>
      <c r="Y20" s="28" t="e">
        <f t="shared" si="0"/>
        <v>#REF!</v>
      </c>
      <c r="Z20" s="28" t="e">
        <f t="shared" si="0"/>
        <v>#REF!</v>
      </c>
      <c r="AA20" s="28" t="e">
        <f t="shared" si="0"/>
        <v>#REF!</v>
      </c>
      <c r="AB20" s="28" t="e">
        <f t="shared" si="0"/>
        <v>#REF!</v>
      </c>
      <c r="AC20" s="28" t="e">
        <f t="shared" si="0"/>
        <v>#REF!</v>
      </c>
      <c r="AD20" s="28" t="e">
        <f t="shared" si="0"/>
        <v>#REF!</v>
      </c>
      <c r="AE20" s="28" t="e">
        <f t="shared" si="0"/>
        <v>#REF!</v>
      </c>
      <c r="AF20" s="28" t="e">
        <f t="shared" si="0"/>
        <v>#REF!</v>
      </c>
      <c r="AG20" s="28" t="e">
        <f t="shared" si="0"/>
        <v>#REF!</v>
      </c>
      <c r="AH20" s="28" t="e">
        <f t="shared" si="0"/>
        <v>#REF!</v>
      </c>
      <c r="AI20" s="28" t="e">
        <f t="shared" si="0"/>
        <v>#REF!</v>
      </c>
      <c r="AJ20" s="28" t="e">
        <f t="shared" si="0"/>
        <v>#REF!</v>
      </c>
      <c r="AK20" s="28" t="e">
        <f t="shared" si="0"/>
        <v>#REF!</v>
      </c>
      <c r="AL20" s="28" t="e">
        <f t="shared" si="0"/>
        <v>#REF!</v>
      </c>
      <c r="AM20" s="28" t="e">
        <f t="shared" si="0"/>
        <v>#REF!</v>
      </c>
      <c r="AN20" s="28" t="e">
        <f t="shared" si="0"/>
        <v>#REF!</v>
      </c>
      <c r="AO20" s="28" t="e">
        <f t="shared" si="0"/>
        <v>#REF!</v>
      </c>
      <c r="AP20" s="28" t="e">
        <f t="shared" si="0"/>
        <v>#REF!</v>
      </c>
      <c r="AQ20" s="28" t="e">
        <f t="shared" si="0"/>
        <v>#REF!</v>
      </c>
      <c r="AR20" s="28" t="e">
        <f t="shared" si="0"/>
        <v>#REF!</v>
      </c>
      <c r="AS20" s="28" t="e">
        <f t="shared" si="0"/>
        <v>#REF!</v>
      </c>
      <c r="AT20" s="28" t="e">
        <f t="shared" si="0"/>
        <v>#REF!</v>
      </c>
    </row>
    <row r="21" spans="1:46" ht="24.6" customHeight="1">
      <c r="A21" s="38" t="s">
        <v>3</v>
      </c>
      <c r="B21" s="28" t="e">
        <f t="shared" si="0"/>
        <v>#REF!</v>
      </c>
      <c r="C21" s="28" t="e">
        <f t="shared" si="0"/>
        <v>#REF!</v>
      </c>
      <c r="D21" s="28" t="e">
        <f t="shared" si="0"/>
        <v>#REF!</v>
      </c>
      <c r="E21" s="28" t="e">
        <f t="shared" si="0"/>
        <v>#REF!</v>
      </c>
      <c r="F21" s="28" t="e">
        <f t="shared" si="0"/>
        <v>#REF!</v>
      </c>
      <c r="G21" s="28" t="e">
        <f t="shared" si="0"/>
        <v>#REF!</v>
      </c>
      <c r="H21" s="28" t="e">
        <f t="shared" si="0"/>
        <v>#REF!</v>
      </c>
      <c r="I21" s="28" t="e">
        <f t="shared" si="0"/>
        <v>#REF!</v>
      </c>
      <c r="J21" s="28" t="e">
        <f t="shared" si="0"/>
        <v>#REF!</v>
      </c>
      <c r="K21" s="28" t="e">
        <f t="shared" si="0"/>
        <v>#REF!</v>
      </c>
      <c r="L21" s="28" t="e">
        <f t="shared" si="0"/>
        <v>#REF!</v>
      </c>
      <c r="M21" s="28" t="e">
        <f t="shared" si="0"/>
        <v>#REF!</v>
      </c>
      <c r="N21" s="28" t="e">
        <f t="shared" si="0"/>
        <v>#REF!</v>
      </c>
      <c r="O21" s="28" t="e">
        <f t="shared" si="0"/>
        <v>#REF!</v>
      </c>
      <c r="P21" s="28" t="e">
        <f t="shared" si="0"/>
        <v>#REF!</v>
      </c>
      <c r="Q21" s="28" t="e">
        <f t="shared" si="0"/>
        <v>#REF!</v>
      </c>
      <c r="R21" s="28" t="e">
        <f t="shared" si="0"/>
        <v>#REF!</v>
      </c>
      <c r="S21" s="28" t="e">
        <f t="shared" si="0"/>
        <v>#REF!</v>
      </c>
      <c r="T21" s="28" t="e">
        <f t="shared" si="0"/>
        <v>#REF!</v>
      </c>
      <c r="U21" s="28" t="e">
        <f t="shared" si="0"/>
        <v>#REF!</v>
      </c>
      <c r="V21" s="28" t="e">
        <f t="shared" si="0"/>
        <v>#REF!</v>
      </c>
      <c r="W21" s="28" t="e">
        <f t="shared" si="0"/>
        <v>#REF!</v>
      </c>
      <c r="X21" s="28" t="e">
        <f t="shared" si="0"/>
        <v>#REF!</v>
      </c>
      <c r="Y21" s="28" t="e">
        <f t="shared" si="0"/>
        <v>#REF!</v>
      </c>
      <c r="Z21" s="28" t="e">
        <f t="shared" si="0"/>
        <v>#REF!</v>
      </c>
      <c r="AA21" s="28" t="e">
        <f t="shared" si="0"/>
        <v>#REF!</v>
      </c>
      <c r="AB21" s="28" t="e">
        <f t="shared" si="0"/>
        <v>#REF!</v>
      </c>
      <c r="AC21" s="28" t="e">
        <f t="shared" si="0"/>
        <v>#REF!</v>
      </c>
      <c r="AD21" s="28" t="e">
        <f t="shared" si="0"/>
        <v>#REF!</v>
      </c>
      <c r="AE21" s="28" t="e">
        <f t="shared" si="0"/>
        <v>#REF!</v>
      </c>
      <c r="AF21" s="28" t="e">
        <f t="shared" si="0"/>
        <v>#REF!</v>
      </c>
      <c r="AG21" s="28" t="e">
        <f t="shared" si="0"/>
        <v>#REF!</v>
      </c>
      <c r="AH21" s="28" t="e">
        <f t="shared" si="0"/>
        <v>#REF!</v>
      </c>
      <c r="AI21" s="28" t="e">
        <f t="shared" si="0"/>
        <v>#REF!</v>
      </c>
      <c r="AJ21" s="28" t="e">
        <f t="shared" si="0"/>
        <v>#REF!</v>
      </c>
      <c r="AK21" s="28" t="e">
        <f t="shared" si="0"/>
        <v>#REF!</v>
      </c>
      <c r="AL21" s="28" t="e">
        <f t="shared" si="0"/>
        <v>#REF!</v>
      </c>
      <c r="AM21" s="28" t="e">
        <f t="shared" si="0"/>
        <v>#REF!</v>
      </c>
      <c r="AN21" s="28" t="e">
        <f t="shared" si="0"/>
        <v>#REF!</v>
      </c>
      <c r="AO21" s="28" t="e">
        <f t="shared" si="0"/>
        <v>#REF!</v>
      </c>
      <c r="AP21" s="28" t="e">
        <f t="shared" si="0"/>
        <v>#REF!</v>
      </c>
      <c r="AQ21" s="28" t="e">
        <f t="shared" si="0"/>
        <v>#REF!</v>
      </c>
      <c r="AR21" s="28" t="e">
        <f t="shared" si="0"/>
        <v>#REF!</v>
      </c>
      <c r="AS21" s="28" t="e">
        <f t="shared" si="0"/>
        <v>#REF!</v>
      </c>
      <c r="AT21" s="28" t="e">
        <f t="shared" si="0"/>
        <v>#REF!</v>
      </c>
    </row>
    <row r="22" spans="1:46" ht="10.5" customHeight="1">
      <c r="A22" s="175" t="s">
        <v>79</v>
      </c>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row>
    <row r="23" spans="1:46" ht="10.5" customHeight="1">
      <c r="A23" s="176">
        <v>1</v>
      </c>
      <c r="B23" s="39" t="e">
        <f>ROUNDUP(B7*0.87,)+25</f>
        <v>#REF!</v>
      </c>
      <c r="C23" s="39" t="e">
        <f t="shared" ref="C23:AT32" si="1">ROUNDUP(C7*0.87,)+25</f>
        <v>#REF!</v>
      </c>
      <c r="D23" s="39" t="e">
        <f t="shared" si="1"/>
        <v>#REF!</v>
      </c>
      <c r="E23" s="39" t="e">
        <f t="shared" si="1"/>
        <v>#REF!</v>
      </c>
      <c r="F23" s="39" t="e">
        <f t="shared" si="1"/>
        <v>#REF!</v>
      </c>
      <c r="G23" s="39" t="e">
        <f t="shared" si="1"/>
        <v>#REF!</v>
      </c>
      <c r="H23" s="39" t="e">
        <f t="shared" si="1"/>
        <v>#REF!</v>
      </c>
      <c r="I23" s="39" t="e">
        <f t="shared" si="1"/>
        <v>#REF!</v>
      </c>
      <c r="J23" s="39" t="e">
        <f t="shared" si="1"/>
        <v>#REF!</v>
      </c>
      <c r="K23" s="39" t="e">
        <f t="shared" si="1"/>
        <v>#REF!</v>
      </c>
      <c r="L23" s="39" t="e">
        <f t="shared" si="1"/>
        <v>#REF!</v>
      </c>
      <c r="M23" s="39" t="e">
        <f t="shared" si="1"/>
        <v>#REF!</v>
      </c>
      <c r="N23" s="39" t="e">
        <f t="shared" si="1"/>
        <v>#REF!</v>
      </c>
      <c r="O23" s="39" t="e">
        <f t="shared" si="1"/>
        <v>#REF!</v>
      </c>
      <c r="P23" s="39" t="e">
        <f t="shared" si="1"/>
        <v>#REF!</v>
      </c>
      <c r="Q23" s="39" t="e">
        <f t="shared" si="1"/>
        <v>#REF!</v>
      </c>
      <c r="R23" s="39" t="e">
        <f t="shared" si="1"/>
        <v>#REF!</v>
      </c>
      <c r="S23" s="39" t="e">
        <f t="shared" si="1"/>
        <v>#REF!</v>
      </c>
      <c r="T23" s="39" t="e">
        <f t="shared" si="1"/>
        <v>#REF!</v>
      </c>
      <c r="U23" s="39" t="e">
        <f t="shared" si="1"/>
        <v>#REF!</v>
      </c>
      <c r="V23" s="39" t="e">
        <f t="shared" si="1"/>
        <v>#REF!</v>
      </c>
      <c r="W23" s="39" t="e">
        <f t="shared" si="1"/>
        <v>#REF!</v>
      </c>
      <c r="X23" s="39" t="e">
        <f t="shared" si="1"/>
        <v>#REF!</v>
      </c>
      <c r="Y23" s="39" t="e">
        <f t="shared" si="1"/>
        <v>#REF!</v>
      </c>
      <c r="Z23" s="39" t="e">
        <f t="shared" si="1"/>
        <v>#REF!</v>
      </c>
      <c r="AA23" s="39" t="e">
        <f t="shared" si="1"/>
        <v>#REF!</v>
      </c>
      <c r="AB23" s="39" t="e">
        <f t="shared" si="1"/>
        <v>#REF!</v>
      </c>
      <c r="AC23" s="39" t="e">
        <f t="shared" si="1"/>
        <v>#REF!</v>
      </c>
      <c r="AD23" s="39" t="e">
        <f t="shared" si="1"/>
        <v>#REF!</v>
      </c>
      <c r="AE23" s="39" t="e">
        <f t="shared" si="1"/>
        <v>#REF!</v>
      </c>
      <c r="AF23" s="39" t="e">
        <f t="shared" si="1"/>
        <v>#REF!</v>
      </c>
      <c r="AG23" s="39" t="e">
        <f t="shared" si="1"/>
        <v>#REF!</v>
      </c>
      <c r="AH23" s="39" t="e">
        <f t="shared" si="1"/>
        <v>#REF!</v>
      </c>
      <c r="AI23" s="39" t="e">
        <f t="shared" si="1"/>
        <v>#REF!</v>
      </c>
      <c r="AJ23" s="39" t="e">
        <f t="shared" si="1"/>
        <v>#REF!</v>
      </c>
      <c r="AK23" s="39" t="e">
        <f t="shared" si="1"/>
        <v>#REF!</v>
      </c>
      <c r="AL23" s="39" t="e">
        <f t="shared" si="1"/>
        <v>#REF!</v>
      </c>
      <c r="AM23" s="39" t="e">
        <f t="shared" si="1"/>
        <v>#REF!</v>
      </c>
      <c r="AN23" s="39" t="e">
        <f t="shared" si="1"/>
        <v>#REF!</v>
      </c>
      <c r="AO23" s="39" t="e">
        <f t="shared" si="1"/>
        <v>#REF!</v>
      </c>
      <c r="AP23" s="39" t="e">
        <f t="shared" si="1"/>
        <v>#REF!</v>
      </c>
      <c r="AQ23" s="39" t="e">
        <f t="shared" si="1"/>
        <v>#REF!</v>
      </c>
      <c r="AR23" s="39" t="e">
        <f t="shared" si="1"/>
        <v>#REF!</v>
      </c>
      <c r="AS23" s="39" t="e">
        <f t="shared" si="1"/>
        <v>#REF!</v>
      </c>
      <c r="AT23" s="39" t="e">
        <f t="shared" si="1"/>
        <v>#REF!</v>
      </c>
    </row>
    <row r="24" spans="1:46" ht="10.5" customHeight="1">
      <c r="A24" s="176">
        <v>2</v>
      </c>
      <c r="B24" s="39" t="e">
        <f t="shared" ref="B24:Q33" si="2">ROUNDUP(B8*0.87,)+25</f>
        <v>#REF!</v>
      </c>
      <c r="C24" s="39" t="e">
        <f t="shared" si="2"/>
        <v>#REF!</v>
      </c>
      <c r="D24" s="39" t="e">
        <f t="shared" si="2"/>
        <v>#REF!</v>
      </c>
      <c r="E24" s="39" t="e">
        <f t="shared" si="2"/>
        <v>#REF!</v>
      </c>
      <c r="F24" s="39" t="e">
        <f t="shared" si="2"/>
        <v>#REF!</v>
      </c>
      <c r="G24" s="39" t="e">
        <f t="shared" si="2"/>
        <v>#REF!</v>
      </c>
      <c r="H24" s="39" t="e">
        <f t="shared" si="2"/>
        <v>#REF!</v>
      </c>
      <c r="I24" s="39" t="e">
        <f t="shared" si="2"/>
        <v>#REF!</v>
      </c>
      <c r="J24" s="39" t="e">
        <f t="shared" si="2"/>
        <v>#REF!</v>
      </c>
      <c r="K24" s="39" t="e">
        <f t="shared" si="2"/>
        <v>#REF!</v>
      </c>
      <c r="L24" s="39" t="e">
        <f t="shared" si="2"/>
        <v>#REF!</v>
      </c>
      <c r="M24" s="39" t="e">
        <f t="shared" si="2"/>
        <v>#REF!</v>
      </c>
      <c r="N24" s="39" t="e">
        <f t="shared" si="2"/>
        <v>#REF!</v>
      </c>
      <c r="O24" s="39" t="e">
        <f t="shared" si="2"/>
        <v>#REF!</v>
      </c>
      <c r="P24" s="39" t="e">
        <f t="shared" si="2"/>
        <v>#REF!</v>
      </c>
      <c r="Q24" s="39" t="e">
        <f t="shared" si="2"/>
        <v>#REF!</v>
      </c>
      <c r="R24" s="39" t="e">
        <f t="shared" si="1"/>
        <v>#REF!</v>
      </c>
      <c r="S24" s="39" t="e">
        <f t="shared" si="1"/>
        <v>#REF!</v>
      </c>
      <c r="T24" s="39" t="e">
        <f t="shared" si="1"/>
        <v>#REF!</v>
      </c>
      <c r="U24" s="39" t="e">
        <f t="shared" si="1"/>
        <v>#REF!</v>
      </c>
      <c r="V24" s="39" t="e">
        <f t="shared" si="1"/>
        <v>#REF!</v>
      </c>
      <c r="W24" s="39" t="e">
        <f t="shared" si="1"/>
        <v>#REF!</v>
      </c>
      <c r="X24" s="39" t="e">
        <f t="shared" si="1"/>
        <v>#REF!</v>
      </c>
      <c r="Y24" s="39" t="e">
        <f t="shared" si="1"/>
        <v>#REF!</v>
      </c>
      <c r="Z24" s="39" t="e">
        <f t="shared" si="1"/>
        <v>#REF!</v>
      </c>
      <c r="AA24" s="39" t="e">
        <f t="shared" si="1"/>
        <v>#REF!</v>
      </c>
      <c r="AB24" s="39" t="e">
        <f t="shared" si="1"/>
        <v>#REF!</v>
      </c>
      <c r="AC24" s="39" t="e">
        <f t="shared" si="1"/>
        <v>#REF!</v>
      </c>
      <c r="AD24" s="39" t="e">
        <f t="shared" si="1"/>
        <v>#REF!</v>
      </c>
      <c r="AE24" s="39" t="e">
        <f t="shared" si="1"/>
        <v>#REF!</v>
      </c>
      <c r="AF24" s="39" t="e">
        <f t="shared" si="1"/>
        <v>#REF!</v>
      </c>
      <c r="AG24" s="39" t="e">
        <f t="shared" si="1"/>
        <v>#REF!</v>
      </c>
      <c r="AH24" s="39" t="e">
        <f t="shared" si="1"/>
        <v>#REF!</v>
      </c>
      <c r="AI24" s="39" t="e">
        <f t="shared" si="1"/>
        <v>#REF!</v>
      </c>
      <c r="AJ24" s="39" t="e">
        <f t="shared" si="1"/>
        <v>#REF!</v>
      </c>
      <c r="AK24" s="39" t="e">
        <f t="shared" si="1"/>
        <v>#REF!</v>
      </c>
      <c r="AL24" s="39" t="e">
        <f t="shared" si="1"/>
        <v>#REF!</v>
      </c>
      <c r="AM24" s="39" t="e">
        <f t="shared" si="1"/>
        <v>#REF!</v>
      </c>
      <c r="AN24" s="39" t="e">
        <f t="shared" si="1"/>
        <v>#REF!</v>
      </c>
      <c r="AO24" s="39" t="e">
        <f t="shared" si="1"/>
        <v>#REF!</v>
      </c>
      <c r="AP24" s="39" t="e">
        <f t="shared" si="1"/>
        <v>#REF!</v>
      </c>
      <c r="AQ24" s="39" t="e">
        <f t="shared" si="1"/>
        <v>#REF!</v>
      </c>
      <c r="AR24" s="39" t="e">
        <f t="shared" si="1"/>
        <v>#REF!</v>
      </c>
      <c r="AS24" s="39" t="e">
        <f t="shared" si="1"/>
        <v>#REF!</v>
      </c>
      <c r="AT24" s="39" t="e">
        <f t="shared" si="1"/>
        <v>#REF!</v>
      </c>
    </row>
    <row r="25" spans="1:46" ht="10.5" customHeight="1">
      <c r="A25" s="175" t="s">
        <v>80</v>
      </c>
      <c r="B25" s="39"/>
      <c r="C25" s="39"/>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row>
    <row r="26" spans="1:46" ht="10.5" customHeight="1">
      <c r="A26" s="176">
        <v>1</v>
      </c>
      <c r="B26" s="39" t="e">
        <f t="shared" si="2"/>
        <v>#REF!</v>
      </c>
      <c r="C26" s="39" t="e">
        <f t="shared" si="1"/>
        <v>#REF!</v>
      </c>
      <c r="D26" s="39" t="e">
        <f t="shared" si="1"/>
        <v>#REF!</v>
      </c>
      <c r="E26" s="39" t="e">
        <f t="shared" si="1"/>
        <v>#REF!</v>
      </c>
      <c r="F26" s="39" t="e">
        <f t="shared" si="1"/>
        <v>#REF!</v>
      </c>
      <c r="G26" s="39" t="e">
        <f t="shared" si="1"/>
        <v>#REF!</v>
      </c>
      <c r="H26" s="39" t="e">
        <f t="shared" si="1"/>
        <v>#REF!</v>
      </c>
      <c r="I26" s="39" t="e">
        <f t="shared" si="1"/>
        <v>#REF!</v>
      </c>
      <c r="J26" s="39" t="e">
        <f t="shared" si="1"/>
        <v>#REF!</v>
      </c>
      <c r="K26" s="39" t="e">
        <f t="shared" si="1"/>
        <v>#REF!</v>
      </c>
      <c r="L26" s="39" t="e">
        <f t="shared" si="1"/>
        <v>#REF!</v>
      </c>
      <c r="M26" s="39" t="e">
        <f t="shared" si="1"/>
        <v>#REF!</v>
      </c>
      <c r="N26" s="39" t="e">
        <f t="shared" si="1"/>
        <v>#REF!</v>
      </c>
      <c r="O26" s="39" t="e">
        <f t="shared" si="1"/>
        <v>#REF!</v>
      </c>
      <c r="P26" s="39" t="e">
        <f t="shared" si="1"/>
        <v>#REF!</v>
      </c>
      <c r="Q26" s="39" t="e">
        <f t="shared" si="1"/>
        <v>#REF!</v>
      </c>
      <c r="R26" s="39" t="e">
        <f t="shared" si="1"/>
        <v>#REF!</v>
      </c>
      <c r="S26" s="39" t="e">
        <f t="shared" si="1"/>
        <v>#REF!</v>
      </c>
      <c r="T26" s="39" t="e">
        <f t="shared" si="1"/>
        <v>#REF!</v>
      </c>
      <c r="U26" s="39" t="e">
        <f t="shared" si="1"/>
        <v>#REF!</v>
      </c>
      <c r="V26" s="39" t="e">
        <f t="shared" si="1"/>
        <v>#REF!</v>
      </c>
      <c r="W26" s="39" t="e">
        <f t="shared" si="1"/>
        <v>#REF!</v>
      </c>
      <c r="X26" s="39" t="e">
        <f t="shared" si="1"/>
        <v>#REF!</v>
      </c>
      <c r="Y26" s="39" t="e">
        <f t="shared" si="1"/>
        <v>#REF!</v>
      </c>
      <c r="Z26" s="39" t="e">
        <f t="shared" si="1"/>
        <v>#REF!</v>
      </c>
      <c r="AA26" s="39" t="e">
        <f t="shared" si="1"/>
        <v>#REF!</v>
      </c>
      <c r="AB26" s="39" t="e">
        <f t="shared" si="1"/>
        <v>#REF!</v>
      </c>
      <c r="AC26" s="39" t="e">
        <f t="shared" si="1"/>
        <v>#REF!</v>
      </c>
      <c r="AD26" s="39" t="e">
        <f t="shared" si="1"/>
        <v>#REF!</v>
      </c>
      <c r="AE26" s="39" t="e">
        <f t="shared" si="1"/>
        <v>#REF!</v>
      </c>
      <c r="AF26" s="39" t="e">
        <f t="shared" si="1"/>
        <v>#REF!</v>
      </c>
      <c r="AG26" s="39" t="e">
        <f t="shared" si="1"/>
        <v>#REF!</v>
      </c>
      <c r="AH26" s="39" t="e">
        <f t="shared" si="1"/>
        <v>#REF!</v>
      </c>
      <c r="AI26" s="39" t="e">
        <f t="shared" si="1"/>
        <v>#REF!</v>
      </c>
      <c r="AJ26" s="39" t="e">
        <f t="shared" si="1"/>
        <v>#REF!</v>
      </c>
      <c r="AK26" s="39" t="e">
        <f t="shared" si="1"/>
        <v>#REF!</v>
      </c>
      <c r="AL26" s="39" t="e">
        <f t="shared" si="1"/>
        <v>#REF!</v>
      </c>
      <c r="AM26" s="39" t="e">
        <f t="shared" si="1"/>
        <v>#REF!</v>
      </c>
      <c r="AN26" s="39" t="e">
        <f t="shared" si="1"/>
        <v>#REF!</v>
      </c>
      <c r="AO26" s="39" t="e">
        <f t="shared" si="1"/>
        <v>#REF!</v>
      </c>
      <c r="AP26" s="39" t="e">
        <f t="shared" si="1"/>
        <v>#REF!</v>
      </c>
      <c r="AQ26" s="39" t="e">
        <f t="shared" si="1"/>
        <v>#REF!</v>
      </c>
      <c r="AR26" s="39" t="e">
        <f t="shared" si="1"/>
        <v>#REF!</v>
      </c>
      <c r="AS26" s="39" t="e">
        <f t="shared" si="1"/>
        <v>#REF!</v>
      </c>
      <c r="AT26" s="39" t="e">
        <f t="shared" si="1"/>
        <v>#REF!</v>
      </c>
    </row>
    <row r="27" spans="1:46" ht="10.5" customHeight="1">
      <c r="A27" s="176">
        <v>2</v>
      </c>
      <c r="B27" s="39" t="e">
        <f t="shared" si="2"/>
        <v>#REF!</v>
      </c>
      <c r="C27" s="39" t="e">
        <f t="shared" si="1"/>
        <v>#REF!</v>
      </c>
      <c r="D27" s="39" t="e">
        <f t="shared" si="1"/>
        <v>#REF!</v>
      </c>
      <c r="E27" s="39" t="e">
        <f t="shared" si="1"/>
        <v>#REF!</v>
      </c>
      <c r="F27" s="39" t="e">
        <f t="shared" si="1"/>
        <v>#REF!</v>
      </c>
      <c r="G27" s="39" t="e">
        <f t="shared" si="1"/>
        <v>#REF!</v>
      </c>
      <c r="H27" s="39" t="e">
        <f t="shared" si="1"/>
        <v>#REF!</v>
      </c>
      <c r="I27" s="39" t="e">
        <f t="shared" si="1"/>
        <v>#REF!</v>
      </c>
      <c r="J27" s="39" t="e">
        <f t="shared" si="1"/>
        <v>#REF!</v>
      </c>
      <c r="K27" s="39" t="e">
        <f t="shared" si="1"/>
        <v>#REF!</v>
      </c>
      <c r="L27" s="39" t="e">
        <f t="shared" si="1"/>
        <v>#REF!</v>
      </c>
      <c r="M27" s="39" t="e">
        <f t="shared" si="1"/>
        <v>#REF!</v>
      </c>
      <c r="N27" s="39" t="e">
        <f t="shared" si="1"/>
        <v>#REF!</v>
      </c>
      <c r="O27" s="39" t="e">
        <f t="shared" si="1"/>
        <v>#REF!</v>
      </c>
      <c r="P27" s="39" t="e">
        <f t="shared" si="1"/>
        <v>#REF!</v>
      </c>
      <c r="Q27" s="39" t="e">
        <f t="shared" si="1"/>
        <v>#REF!</v>
      </c>
      <c r="R27" s="39" t="e">
        <f t="shared" si="1"/>
        <v>#REF!</v>
      </c>
      <c r="S27" s="39" t="e">
        <f t="shared" si="1"/>
        <v>#REF!</v>
      </c>
      <c r="T27" s="39" t="e">
        <f t="shared" si="1"/>
        <v>#REF!</v>
      </c>
      <c r="U27" s="39" t="e">
        <f t="shared" si="1"/>
        <v>#REF!</v>
      </c>
      <c r="V27" s="39" t="e">
        <f t="shared" si="1"/>
        <v>#REF!</v>
      </c>
      <c r="W27" s="39" t="e">
        <f t="shared" si="1"/>
        <v>#REF!</v>
      </c>
      <c r="X27" s="39" t="e">
        <f t="shared" si="1"/>
        <v>#REF!</v>
      </c>
      <c r="Y27" s="39" t="e">
        <f t="shared" si="1"/>
        <v>#REF!</v>
      </c>
      <c r="Z27" s="39" t="e">
        <f t="shared" si="1"/>
        <v>#REF!</v>
      </c>
      <c r="AA27" s="39" t="e">
        <f t="shared" si="1"/>
        <v>#REF!</v>
      </c>
      <c r="AB27" s="39" t="e">
        <f t="shared" si="1"/>
        <v>#REF!</v>
      </c>
      <c r="AC27" s="39" t="e">
        <f t="shared" si="1"/>
        <v>#REF!</v>
      </c>
      <c r="AD27" s="39" t="e">
        <f t="shared" si="1"/>
        <v>#REF!</v>
      </c>
      <c r="AE27" s="39" t="e">
        <f t="shared" si="1"/>
        <v>#REF!</v>
      </c>
      <c r="AF27" s="39" t="e">
        <f t="shared" si="1"/>
        <v>#REF!</v>
      </c>
      <c r="AG27" s="39" t="e">
        <f t="shared" si="1"/>
        <v>#REF!</v>
      </c>
      <c r="AH27" s="39" t="e">
        <f t="shared" si="1"/>
        <v>#REF!</v>
      </c>
      <c r="AI27" s="39" t="e">
        <f t="shared" si="1"/>
        <v>#REF!</v>
      </c>
      <c r="AJ27" s="39" t="e">
        <f t="shared" si="1"/>
        <v>#REF!</v>
      </c>
      <c r="AK27" s="39" t="e">
        <f t="shared" si="1"/>
        <v>#REF!</v>
      </c>
      <c r="AL27" s="39" t="e">
        <f t="shared" si="1"/>
        <v>#REF!</v>
      </c>
      <c r="AM27" s="39" t="e">
        <f t="shared" si="1"/>
        <v>#REF!</v>
      </c>
      <c r="AN27" s="39" t="e">
        <f t="shared" si="1"/>
        <v>#REF!</v>
      </c>
      <c r="AO27" s="39" t="e">
        <f t="shared" si="1"/>
        <v>#REF!</v>
      </c>
      <c r="AP27" s="39" t="e">
        <f t="shared" si="1"/>
        <v>#REF!</v>
      </c>
      <c r="AQ27" s="39" t="e">
        <f t="shared" si="1"/>
        <v>#REF!</v>
      </c>
      <c r="AR27" s="39" t="e">
        <f t="shared" si="1"/>
        <v>#REF!</v>
      </c>
      <c r="AS27" s="39" t="e">
        <f t="shared" si="1"/>
        <v>#REF!</v>
      </c>
      <c r="AT27" s="39" t="e">
        <f t="shared" si="1"/>
        <v>#REF!</v>
      </c>
    </row>
    <row r="28" spans="1:46" ht="10.5" customHeight="1">
      <c r="A28" s="175" t="s">
        <v>7</v>
      </c>
      <c r="B28" s="39"/>
      <c r="C28" s="39"/>
      <c r="D28" s="39"/>
      <c r="E28" s="39"/>
      <c r="F28" s="39"/>
      <c r="G28" s="39"/>
      <c r="H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row>
    <row r="29" spans="1:46" ht="10.5" customHeight="1">
      <c r="A29" s="176">
        <v>1</v>
      </c>
      <c r="B29" s="39" t="e">
        <f t="shared" si="2"/>
        <v>#REF!</v>
      </c>
      <c r="C29" s="39" t="e">
        <f t="shared" si="1"/>
        <v>#REF!</v>
      </c>
      <c r="D29" s="39" t="e">
        <f t="shared" si="1"/>
        <v>#REF!</v>
      </c>
      <c r="E29" s="39" t="e">
        <f t="shared" si="1"/>
        <v>#REF!</v>
      </c>
      <c r="F29" s="39" t="e">
        <f t="shared" si="1"/>
        <v>#REF!</v>
      </c>
      <c r="G29" s="39" t="e">
        <f t="shared" si="1"/>
        <v>#REF!</v>
      </c>
      <c r="H29" s="39" t="e">
        <f t="shared" si="1"/>
        <v>#REF!</v>
      </c>
      <c r="I29" s="39" t="e">
        <f t="shared" si="1"/>
        <v>#REF!</v>
      </c>
      <c r="J29" s="39" t="e">
        <f t="shared" si="1"/>
        <v>#REF!</v>
      </c>
      <c r="K29" s="39" t="e">
        <f t="shared" si="1"/>
        <v>#REF!</v>
      </c>
      <c r="L29" s="39" t="e">
        <f t="shared" si="1"/>
        <v>#REF!</v>
      </c>
      <c r="M29" s="39" t="e">
        <f t="shared" si="1"/>
        <v>#REF!</v>
      </c>
      <c r="N29" s="39" t="e">
        <f t="shared" si="1"/>
        <v>#REF!</v>
      </c>
      <c r="O29" s="39" t="e">
        <f t="shared" si="1"/>
        <v>#REF!</v>
      </c>
      <c r="P29" s="39" t="e">
        <f t="shared" si="1"/>
        <v>#REF!</v>
      </c>
      <c r="Q29" s="39" t="e">
        <f t="shared" si="1"/>
        <v>#REF!</v>
      </c>
      <c r="R29" s="39" t="e">
        <f t="shared" si="1"/>
        <v>#REF!</v>
      </c>
      <c r="S29" s="39" t="e">
        <f t="shared" si="1"/>
        <v>#REF!</v>
      </c>
      <c r="T29" s="39" t="e">
        <f t="shared" si="1"/>
        <v>#REF!</v>
      </c>
      <c r="U29" s="39" t="e">
        <f t="shared" si="1"/>
        <v>#REF!</v>
      </c>
      <c r="V29" s="39" t="e">
        <f t="shared" si="1"/>
        <v>#REF!</v>
      </c>
      <c r="W29" s="39" t="e">
        <f t="shared" si="1"/>
        <v>#REF!</v>
      </c>
      <c r="X29" s="39" t="e">
        <f t="shared" si="1"/>
        <v>#REF!</v>
      </c>
      <c r="Y29" s="39" t="e">
        <f t="shared" si="1"/>
        <v>#REF!</v>
      </c>
      <c r="Z29" s="39" t="e">
        <f t="shared" si="1"/>
        <v>#REF!</v>
      </c>
      <c r="AA29" s="39" t="e">
        <f t="shared" si="1"/>
        <v>#REF!</v>
      </c>
      <c r="AB29" s="39" t="e">
        <f t="shared" si="1"/>
        <v>#REF!</v>
      </c>
      <c r="AC29" s="39" t="e">
        <f t="shared" si="1"/>
        <v>#REF!</v>
      </c>
      <c r="AD29" s="39" t="e">
        <f t="shared" si="1"/>
        <v>#REF!</v>
      </c>
      <c r="AE29" s="39" t="e">
        <f t="shared" si="1"/>
        <v>#REF!</v>
      </c>
      <c r="AF29" s="39" t="e">
        <f t="shared" si="1"/>
        <v>#REF!</v>
      </c>
      <c r="AG29" s="39" t="e">
        <f t="shared" si="1"/>
        <v>#REF!</v>
      </c>
      <c r="AH29" s="39" t="e">
        <f t="shared" si="1"/>
        <v>#REF!</v>
      </c>
      <c r="AI29" s="39" t="e">
        <f t="shared" si="1"/>
        <v>#REF!</v>
      </c>
      <c r="AJ29" s="39" t="e">
        <f t="shared" si="1"/>
        <v>#REF!</v>
      </c>
      <c r="AK29" s="39" t="e">
        <f t="shared" si="1"/>
        <v>#REF!</v>
      </c>
      <c r="AL29" s="39" t="e">
        <f t="shared" si="1"/>
        <v>#REF!</v>
      </c>
      <c r="AM29" s="39" t="e">
        <f t="shared" si="1"/>
        <v>#REF!</v>
      </c>
      <c r="AN29" s="39" t="e">
        <f t="shared" si="1"/>
        <v>#REF!</v>
      </c>
      <c r="AO29" s="39" t="e">
        <f t="shared" si="1"/>
        <v>#REF!</v>
      </c>
      <c r="AP29" s="39" t="e">
        <f t="shared" si="1"/>
        <v>#REF!</v>
      </c>
      <c r="AQ29" s="39" t="e">
        <f t="shared" si="1"/>
        <v>#REF!</v>
      </c>
      <c r="AR29" s="39" t="e">
        <f t="shared" si="1"/>
        <v>#REF!</v>
      </c>
      <c r="AS29" s="39" t="e">
        <f t="shared" si="1"/>
        <v>#REF!</v>
      </c>
      <c r="AT29" s="39" t="e">
        <f t="shared" si="1"/>
        <v>#REF!</v>
      </c>
    </row>
    <row r="30" spans="1:46" ht="10.7" customHeight="1">
      <c r="A30" s="176">
        <v>2</v>
      </c>
      <c r="B30" s="39" t="e">
        <f t="shared" si="2"/>
        <v>#REF!</v>
      </c>
      <c r="C30" s="39" t="e">
        <f t="shared" si="1"/>
        <v>#REF!</v>
      </c>
      <c r="D30" s="39" t="e">
        <f t="shared" si="1"/>
        <v>#REF!</v>
      </c>
      <c r="E30" s="39" t="e">
        <f t="shared" si="1"/>
        <v>#REF!</v>
      </c>
      <c r="F30" s="39" t="e">
        <f t="shared" si="1"/>
        <v>#REF!</v>
      </c>
      <c r="G30" s="39" t="e">
        <f t="shared" si="1"/>
        <v>#REF!</v>
      </c>
      <c r="H30" s="39" t="e">
        <f t="shared" si="1"/>
        <v>#REF!</v>
      </c>
      <c r="I30" s="39" t="e">
        <f t="shared" si="1"/>
        <v>#REF!</v>
      </c>
      <c r="J30" s="39" t="e">
        <f t="shared" si="1"/>
        <v>#REF!</v>
      </c>
      <c r="K30" s="39" t="e">
        <f t="shared" si="1"/>
        <v>#REF!</v>
      </c>
      <c r="L30" s="39" t="e">
        <f t="shared" si="1"/>
        <v>#REF!</v>
      </c>
      <c r="M30" s="39" t="e">
        <f t="shared" si="1"/>
        <v>#REF!</v>
      </c>
      <c r="N30" s="39" t="e">
        <f t="shared" si="1"/>
        <v>#REF!</v>
      </c>
      <c r="O30" s="39" t="e">
        <f t="shared" si="1"/>
        <v>#REF!</v>
      </c>
      <c r="P30" s="39" t="e">
        <f t="shared" si="1"/>
        <v>#REF!</v>
      </c>
      <c r="Q30" s="39" t="e">
        <f t="shared" si="1"/>
        <v>#REF!</v>
      </c>
      <c r="R30" s="39" t="e">
        <f t="shared" si="1"/>
        <v>#REF!</v>
      </c>
      <c r="S30" s="39" t="e">
        <f t="shared" si="1"/>
        <v>#REF!</v>
      </c>
      <c r="T30" s="39" t="e">
        <f t="shared" si="1"/>
        <v>#REF!</v>
      </c>
      <c r="U30" s="39" t="e">
        <f t="shared" si="1"/>
        <v>#REF!</v>
      </c>
      <c r="V30" s="39" t="e">
        <f t="shared" si="1"/>
        <v>#REF!</v>
      </c>
      <c r="W30" s="39" t="e">
        <f t="shared" si="1"/>
        <v>#REF!</v>
      </c>
      <c r="X30" s="39" t="e">
        <f t="shared" si="1"/>
        <v>#REF!</v>
      </c>
      <c r="Y30" s="39" t="e">
        <f t="shared" si="1"/>
        <v>#REF!</v>
      </c>
      <c r="Z30" s="39" t="e">
        <f t="shared" si="1"/>
        <v>#REF!</v>
      </c>
      <c r="AA30" s="39" t="e">
        <f t="shared" si="1"/>
        <v>#REF!</v>
      </c>
      <c r="AB30" s="39" t="e">
        <f t="shared" si="1"/>
        <v>#REF!</v>
      </c>
      <c r="AC30" s="39" t="e">
        <f t="shared" si="1"/>
        <v>#REF!</v>
      </c>
      <c r="AD30" s="39" t="e">
        <f t="shared" si="1"/>
        <v>#REF!</v>
      </c>
      <c r="AE30" s="39" t="e">
        <f t="shared" si="1"/>
        <v>#REF!</v>
      </c>
      <c r="AF30" s="39" t="e">
        <f t="shared" si="1"/>
        <v>#REF!</v>
      </c>
      <c r="AG30" s="39" t="e">
        <f t="shared" si="1"/>
        <v>#REF!</v>
      </c>
      <c r="AH30" s="39" t="e">
        <f t="shared" si="1"/>
        <v>#REF!</v>
      </c>
      <c r="AI30" s="39" t="e">
        <f t="shared" si="1"/>
        <v>#REF!</v>
      </c>
      <c r="AJ30" s="39" t="e">
        <f t="shared" si="1"/>
        <v>#REF!</v>
      </c>
      <c r="AK30" s="39" t="e">
        <f t="shared" si="1"/>
        <v>#REF!</v>
      </c>
      <c r="AL30" s="39" t="e">
        <f t="shared" si="1"/>
        <v>#REF!</v>
      </c>
      <c r="AM30" s="39" t="e">
        <f t="shared" si="1"/>
        <v>#REF!</v>
      </c>
      <c r="AN30" s="39" t="e">
        <f t="shared" si="1"/>
        <v>#REF!</v>
      </c>
      <c r="AO30" s="39" t="e">
        <f t="shared" si="1"/>
        <v>#REF!</v>
      </c>
      <c r="AP30" s="39" t="e">
        <f t="shared" si="1"/>
        <v>#REF!</v>
      </c>
      <c r="AQ30" s="39" t="e">
        <f t="shared" si="1"/>
        <v>#REF!</v>
      </c>
      <c r="AR30" s="39" t="e">
        <f t="shared" si="1"/>
        <v>#REF!</v>
      </c>
      <c r="AS30" s="39" t="e">
        <f t="shared" si="1"/>
        <v>#REF!</v>
      </c>
      <c r="AT30" s="39" t="e">
        <f t="shared" si="1"/>
        <v>#REF!</v>
      </c>
    </row>
    <row r="31" spans="1:46" ht="10.7" customHeight="1">
      <c r="A31" s="175" t="s">
        <v>10</v>
      </c>
      <c r="B31" s="39"/>
      <c r="C31" s="39"/>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row>
    <row r="32" spans="1:46" ht="10.7" customHeight="1">
      <c r="A32" s="176">
        <v>1</v>
      </c>
      <c r="B32" s="39" t="e">
        <f t="shared" si="2"/>
        <v>#REF!</v>
      </c>
      <c r="C32" s="39" t="e">
        <f t="shared" si="1"/>
        <v>#REF!</v>
      </c>
      <c r="D32" s="39" t="e">
        <f t="shared" si="1"/>
        <v>#REF!</v>
      </c>
      <c r="E32" s="39" t="e">
        <f t="shared" si="1"/>
        <v>#REF!</v>
      </c>
      <c r="F32" s="39" t="e">
        <f t="shared" si="1"/>
        <v>#REF!</v>
      </c>
      <c r="G32" s="39" t="e">
        <f t="shared" si="1"/>
        <v>#REF!</v>
      </c>
      <c r="H32" s="39" t="e">
        <f t="shared" si="1"/>
        <v>#REF!</v>
      </c>
      <c r="I32" s="39" t="e">
        <f t="shared" ref="C32:AT33" si="3">ROUNDUP(I16*0.87,)+25</f>
        <v>#REF!</v>
      </c>
      <c r="J32" s="39" t="e">
        <f t="shared" si="3"/>
        <v>#REF!</v>
      </c>
      <c r="K32" s="39" t="e">
        <f t="shared" si="3"/>
        <v>#REF!</v>
      </c>
      <c r="L32" s="39" t="e">
        <f t="shared" si="3"/>
        <v>#REF!</v>
      </c>
      <c r="M32" s="39" t="e">
        <f t="shared" si="3"/>
        <v>#REF!</v>
      </c>
      <c r="N32" s="39" t="e">
        <f t="shared" si="3"/>
        <v>#REF!</v>
      </c>
      <c r="O32" s="39" t="e">
        <f t="shared" si="3"/>
        <v>#REF!</v>
      </c>
      <c r="P32" s="39" t="e">
        <f t="shared" si="3"/>
        <v>#REF!</v>
      </c>
      <c r="Q32" s="39" t="e">
        <f t="shared" si="3"/>
        <v>#REF!</v>
      </c>
      <c r="R32" s="39" t="e">
        <f t="shared" si="3"/>
        <v>#REF!</v>
      </c>
      <c r="S32" s="39" t="e">
        <f t="shared" si="3"/>
        <v>#REF!</v>
      </c>
      <c r="T32" s="39" t="e">
        <f t="shared" si="3"/>
        <v>#REF!</v>
      </c>
      <c r="U32" s="39" t="e">
        <f t="shared" si="3"/>
        <v>#REF!</v>
      </c>
      <c r="V32" s="39" t="e">
        <f t="shared" si="3"/>
        <v>#REF!</v>
      </c>
      <c r="W32" s="39" t="e">
        <f t="shared" si="3"/>
        <v>#REF!</v>
      </c>
      <c r="X32" s="39" t="e">
        <f t="shared" si="3"/>
        <v>#REF!</v>
      </c>
      <c r="Y32" s="39" t="e">
        <f t="shared" si="3"/>
        <v>#REF!</v>
      </c>
      <c r="Z32" s="39" t="e">
        <f t="shared" si="3"/>
        <v>#REF!</v>
      </c>
      <c r="AA32" s="39" t="e">
        <f t="shared" si="3"/>
        <v>#REF!</v>
      </c>
      <c r="AB32" s="39" t="e">
        <f t="shared" si="3"/>
        <v>#REF!</v>
      </c>
      <c r="AC32" s="39" t="e">
        <f t="shared" si="3"/>
        <v>#REF!</v>
      </c>
      <c r="AD32" s="39" t="e">
        <f t="shared" si="3"/>
        <v>#REF!</v>
      </c>
      <c r="AE32" s="39" t="e">
        <f t="shared" si="3"/>
        <v>#REF!</v>
      </c>
      <c r="AF32" s="39" t="e">
        <f t="shared" si="3"/>
        <v>#REF!</v>
      </c>
      <c r="AG32" s="39" t="e">
        <f t="shared" si="3"/>
        <v>#REF!</v>
      </c>
      <c r="AH32" s="39" t="e">
        <f t="shared" si="3"/>
        <v>#REF!</v>
      </c>
      <c r="AI32" s="39" t="e">
        <f t="shared" si="3"/>
        <v>#REF!</v>
      </c>
      <c r="AJ32" s="39" t="e">
        <f t="shared" si="3"/>
        <v>#REF!</v>
      </c>
      <c r="AK32" s="39" t="e">
        <f t="shared" si="3"/>
        <v>#REF!</v>
      </c>
      <c r="AL32" s="39" t="e">
        <f t="shared" si="3"/>
        <v>#REF!</v>
      </c>
      <c r="AM32" s="39" t="e">
        <f t="shared" si="3"/>
        <v>#REF!</v>
      </c>
      <c r="AN32" s="39" t="e">
        <f t="shared" si="3"/>
        <v>#REF!</v>
      </c>
      <c r="AO32" s="39" t="e">
        <f t="shared" si="3"/>
        <v>#REF!</v>
      </c>
      <c r="AP32" s="39" t="e">
        <f t="shared" si="3"/>
        <v>#REF!</v>
      </c>
      <c r="AQ32" s="39" t="e">
        <f t="shared" si="3"/>
        <v>#REF!</v>
      </c>
      <c r="AR32" s="39" t="e">
        <f t="shared" si="3"/>
        <v>#REF!</v>
      </c>
      <c r="AS32" s="39" t="e">
        <f t="shared" si="3"/>
        <v>#REF!</v>
      </c>
      <c r="AT32" s="39" t="e">
        <f t="shared" si="3"/>
        <v>#REF!</v>
      </c>
    </row>
    <row r="33" spans="1:46" ht="10.7" customHeight="1">
      <c r="A33" s="176">
        <v>2</v>
      </c>
      <c r="B33" s="39" t="e">
        <f t="shared" si="2"/>
        <v>#REF!</v>
      </c>
      <c r="C33" s="39" t="e">
        <f t="shared" si="3"/>
        <v>#REF!</v>
      </c>
      <c r="D33" s="39" t="e">
        <f t="shared" si="3"/>
        <v>#REF!</v>
      </c>
      <c r="E33" s="39" t="e">
        <f t="shared" si="3"/>
        <v>#REF!</v>
      </c>
      <c r="F33" s="39" t="e">
        <f t="shared" si="3"/>
        <v>#REF!</v>
      </c>
      <c r="G33" s="39" t="e">
        <f t="shared" si="3"/>
        <v>#REF!</v>
      </c>
      <c r="H33" s="39" t="e">
        <f t="shared" si="3"/>
        <v>#REF!</v>
      </c>
      <c r="I33" s="39" t="e">
        <f t="shared" si="3"/>
        <v>#REF!</v>
      </c>
      <c r="J33" s="39" t="e">
        <f t="shared" si="3"/>
        <v>#REF!</v>
      </c>
      <c r="K33" s="39" t="e">
        <f t="shared" si="3"/>
        <v>#REF!</v>
      </c>
      <c r="L33" s="39" t="e">
        <f t="shared" si="3"/>
        <v>#REF!</v>
      </c>
      <c r="M33" s="39" t="e">
        <f t="shared" si="3"/>
        <v>#REF!</v>
      </c>
      <c r="N33" s="39" t="e">
        <f t="shared" si="3"/>
        <v>#REF!</v>
      </c>
      <c r="O33" s="39" t="e">
        <f t="shared" si="3"/>
        <v>#REF!</v>
      </c>
      <c r="P33" s="39" t="e">
        <f t="shared" si="3"/>
        <v>#REF!</v>
      </c>
      <c r="Q33" s="39" t="e">
        <f t="shared" si="3"/>
        <v>#REF!</v>
      </c>
      <c r="R33" s="39" t="e">
        <f t="shared" si="3"/>
        <v>#REF!</v>
      </c>
      <c r="S33" s="39" t="e">
        <f t="shared" si="3"/>
        <v>#REF!</v>
      </c>
      <c r="T33" s="39" t="e">
        <f t="shared" si="3"/>
        <v>#REF!</v>
      </c>
      <c r="U33" s="39" t="e">
        <f t="shared" si="3"/>
        <v>#REF!</v>
      </c>
      <c r="V33" s="39" t="e">
        <f t="shared" si="3"/>
        <v>#REF!</v>
      </c>
      <c r="W33" s="39" t="e">
        <f t="shared" si="3"/>
        <v>#REF!</v>
      </c>
      <c r="X33" s="39" t="e">
        <f t="shared" si="3"/>
        <v>#REF!</v>
      </c>
      <c r="Y33" s="39" t="e">
        <f t="shared" si="3"/>
        <v>#REF!</v>
      </c>
      <c r="Z33" s="39" t="e">
        <f t="shared" si="3"/>
        <v>#REF!</v>
      </c>
      <c r="AA33" s="39" t="e">
        <f t="shared" si="3"/>
        <v>#REF!</v>
      </c>
      <c r="AB33" s="39" t="e">
        <f t="shared" si="3"/>
        <v>#REF!</v>
      </c>
      <c r="AC33" s="39" t="e">
        <f t="shared" si="3"/>
        <v>#REF!</v>
      </c>
      <c r="AD33" s="39" t="e">
        <f t="shared" si="3"/>
        <v>#REF!</v>
      </c>
      <c r="AE33" s="39" t="e">
        <f t="shared" si="3"/>
        <v>#REF!</v>
      </c>
      <c r="AF33" s="39" t="e">
        <f t="shared" si="3"/>
        <v>#REF!</v>
      </c>
      <c r="AG33" s="39" t="e">
        <f t="shared" si="3"/>
        <v>#REF!</v>
      </c>
      <c r="AH33" s="39" t="e">
        <f t="shared" si="3"/>
        <v>#REF!</v>
      </c>
      <c r="AI33" s="39" t="e">
        <f t="shared" si="3"/>
        <v>#REF!</v>
      </c>
      <c r="AJ33" s="39" t="e">
        <f t="shared" si="3"/>
        <v>#REF!</v>
      </c>
      <c r="AK33" s="39" t="e">
        <f t="shared" si="3"/>
        <v>#REF!</v>
      </c>
      <c r="AL33" s="39" t="e">
        <f t="shared" si="3"/>
        <v>#REF!</v>
      </c>
      <c r="AM33" s="39" t="e">
        <f t="shared" si="3"/>
        <v>#REF!</v>
      </c>
      <c r="AN33" s="39" t="e">
        <f t="shared" si="3"/>
        <v>#REF!</v>
      </c>
      <c r="AO33" s="39" t="e">
        <f t="shared" si="3"/>
        <v>#REF!</v>
      </c>
      <c r="AP33" s="39" t="e">
        <f t="shared" si="3"/>
        <v>#REF!</v>
      </c>
      <c r="AQ33" s="39" t="e">
        <f t="shared" si="3"/>
        <v>#REF!</v>
      </c>
      <c r="AR33" s="39" t="e">
        <f t="shared" si="3"/>
        <v>#REF!</v>
      </c>
      <c r="AS33" s="39" t="e">
        <f t="shared" si="3"/>
        <v>#REF!</v>
      </c>
      <c r="AT33" s="39" t="e">
        <f t="shared" si="3"/>
        <v>#REF!</v>
      </c>
    </row>
    <row r="34" spans="1:46" ht="12.75" customHeight="1"/>
    <row r="37" spans="1:46">
      <c r="A37" s="47" t="s">
        <v>14</v>
      </c>
    </row>
    <row r="38" spans="1:46">
      <c r="A38" s="48" t="s">
        <v>15</v>
      </c>
    </row>
    <row r="39" spans="1:46">
      <c r="A39" s="48" t="s">
        <v>16</v>
      </c>
    </row>
    <row r="40" spans="1:46" ht="12" customHeight="1">
      <c r="A40" s="49" t="s">
        <v>17</v>
      </c>
    </row>
    <row r="41" spans="1:46">
      <c r="A41" s="203" t="s">
        <v>89</v>
      </c>
    </row>
    <row r="43" spans="1:46">
      <c r="A43" s="47" t="s">
        <v>32</v>
      </c>
    </row>
    <row r="44" spans="1:46">
      <c r="A44" s="50" t="s">
        <v>86</v>
      </c>
    </row>
    <row r="46" spans="1:46">
      <c r="A46" s="51" t="s">
        <v>19</v>
      </c>
    </row>
    <row r="47" spans="1:46" ht="48">
      <c r="A47" s="27" t="s">
        <v>87</v>
      </c>
    </row>
  </sheetData>
  <pageMargins left="0.25" right="0.25" top="0.75" bottom="0.75" header="0.3" footer="0.3"/>
  <pageSetup scale="51" fitToHeight="0"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B38"/>
  <sheetViews>
    <sheetView workbookViewId="0">
      <pane xSplit="1" topLeftCell="B1" activePane="topRight" state="frozen"/>
      <selection pane="topRight" activeCell="B1" sqref="B1:E1048576"/>
    </sheetView>
  </sheetViews>
  <sheetFormatPr defaultColWidth="9" defaultRowHeight="12"/>
  <cols>
    <col min="1" max="1" width="81.5703125" style="33" customWidth="1"/>
    <col min="2" max="16384" width="9" style="33"/>
  </cols>
  <sheetData>
    <row r="1" spans="1:2" ht="11.45" customHeight="1">
      <c r="A1" s="35" t="s">
        <v>52</v>
      </c>
    </row>
    <row r="2" spans="1:2" ht="11.45" customHeight="1">
      <c r="A2" s="34" t="s">
        <v>85</v>
      </c>
    </row>
    <row r="3" spans="1:2" ht="11.45" customHeight="1">
      <c r="A3" s="35"/>
    </row>
    <row r="4" spans="1:2" ht="11.45" customHeight="1">
      <c r="A4" s="36" t="s">
        <v>2</v>
      </c>
      <c r="B4" s="28" t="e">
        <f>'C завтраками| Bed and breakfast'!#REF!</f>
        <v>#REF!</v>
      </c>
    </row>
    <row r="5" spans="1:2" s="31" customFormat="1" ht="22.35" customHeight="1">
      <c r="A5" s="38" t="s">
        <v>3</v>
      </c>
      <c r="B5" s="28" t="e">
        <f>'C завтраками| Bed and breakfast'!#REF!</f>
        <v>#REF!</v>
      </c>
    </row>
    <row r="6" spans="1:2" ht="10.7" customHeight="1">
      <c r="A6" s="39" t="s">
        <v>4</v>
      </c>
      <c r="B6" s="52"/>
    </row>
    <row r="7" spans="1:2" ht="10.7" customHeight="1">
      <c r="A7" s="40">
        <v>1</v>
      </c>
      <c r="B7" s="39" t="e">
        <f>'C завтраками| Bed and breakfast'!#REF!*0.9</f>
        <v>#REF!</v>
      </c>
    </row>
    <row r="8" spans="1:2" ht="10.7" customHeight="1">
      <c r="A8" s="40">
        <v>2</v>
      </c>
      <c r="B8" s="39" t="e">
        <f>'C завтраками| Bed and breakfast'!#REF!*0.9</f>
        <v>#REF!</v>
      </c>
    </row>
    <row r="9" spans="1:2" ht="10.7" customHeight="1">
      <c r="A9" s="39" t="s">
        <v>5</v>
      </c>
      <c r="B9" s="39"/>
    </row>
    <row r="10" spans="1:2" s="32" customFormat="1" ht="10.7" customHeight="1">
      <c r="A10" s="40">
        <v>1</v>
      </c>
      <c r="B10" s="39" t="e">
        <f>'C завтраками| Bed and breakfast'!#REF!*0.9</f>
        <v>#REF!</v>
      </c>
    </row>
    <row r="11" spans="1:2" ht="10.7" customHeight="1">
      <c r="A11" s="40">
        <v>2</v>
      </c>
      <c r="B11" s="39" t="e">
        <f>'C завтраками| Bed and breakfast'!#REF!*0.9</f>
        <v>#REF!</v>
      </c>
    </row>
    <row r="12" spans="1:2" ht="10.7" customHeight="1">
      <c r="A12" s="39" t="s">
        <v>6</v>
      </c>
      <c r="B12" s="39"/>
    </row>
    <row r="13" spans="1:2" ht="10.7" customHeight="1">
      <c r="A13" s="40">
        <v>1</v>
      </c>
      <c r="B13" s="39" t="e">
        <f>'C завтраками| Bed and breakfast'!#REF!*0.9</f>
        <v>#REF!</v>
      </c>
    </row>
    <row r="14" spans="1:2" ht="10.7" customHeight="1">
      <c r="A14" s="40">
        <v>2</v>
      </c>
      <c r="B14" s="39" t="e">
        <f>'C завтраками| Bed and breakfast'!#REF!*0.9</f>
        <v>#REF!</v>
      </c>
    </row>
    <row r="15" spans="1:2" ht="10.7" customHeight="1">
      <c r="A15" s="39" t="s">
        <v>7</v>
      </c>
      <c r="B15" s="39"/>
    </row>
    <row r="16" spans="1:2" ht="10.7" customHeight="1">
      <c r="A16" s="40">
        <v>1</v>
      </c>
      <c r="B16" s="39" t="e">
        <f>'C завтраками| Bed and breakfast'!#REF!*0.9</f>
        <v>#REF!</v>
      </c>
    </row>
    <row r="17" spans="1:2" ht="10.7" customHeight="1">
      <c r="A17" s="40">
        <v>2</v>
      </c>
      <c r="B17" s="39" t="e">
        <f>'C завтраками| Bed and breakfast'!#REF!*0.9</f>
        <v>#REF!</v>
      </c>
    </row>
    <row r="18" spans="1:2" ht="10.7" customHeight="1">
      <c r="A18" s="39" t="s">
        <v>9</v>
      </c>
      <c r="B18" s="39"/>
    </row>
    <row r="19" spans="1:2" ht="10.7" customHeight="1">
      <c r="A19" s="40">
        <v>1</v>
      </c>
      <c r="B19" s="39" t="e">
        <f>'C завтраками| Bed and breakfast'!#REF!*0.9</f>
        <v>#REF!</v>
      </c>
    </row>
    <row r="20" spans="1:2" ht="10.7" customHeight="1">
      <c r="A20" s="40">
        <v>2</v>
      </c>
      <c r="B20" s="39" t="e">
        <f>'C завтраками| Bed and breakfast'!#REF!*0.9</f>
        <v>#REF!</v>
      </c>
    </row>
    <row r="21" spans="1:2" ht="10.7" customHeight="1">
      <c r="A21" s="39" t="s">
        <v>10</v>
      </c>
      <c r="B21" s="39"/>
    </row>
    <row r="22" spans="1:2" ht="10.7" customHeight="1">
      <c r="A22" s="40">
        <v>1</v>
      </c>
      <c r="B22" s="39" t="e">
        <f>'C завтраками| Bed and breakfast'!#REF!*0.9</f>
        <v>#REF!</v>
      </c>
    </row>
    <row r="23" spans="1:2" ht="10.5" customHeight="1">
      <c r="A23" s="40">
        <v>2</v>
      </c>
      <c r="B23" s="39" t="e">
        <f>'C завтраками| Bed and breakfast'!#REF!*0.9</f>
        <v>#REF!</v>
      </c>
    </row>
    <row r="24" spans="1:2" ht="16.5" customHeight="1">
      <c r="A24" s="39" t="s">
        <v>11</v>
      </c>
      <c r="B24" s="39"/>
    </row>
    <row r="25" spans="1:2" ht="12.75" customHeight="1">
      <c r="A25" s="40" t="s">
        <v>12</v>
      </c>
      <c r="B25" s="39" t="e">
        <f>'C завтраками| Bed and breakfast'!#REF!*0.9</f>
        <v>#REF!</v>
      </c>
    </row>
    <row r="28" spans="1:2">
      <c r="A28" s="47" t="s">
        <v>14</v>
      </c>
    </row>
    <row r="29" spans="1:2">
      <c r="A29" s="48" t="s">
        <v>15</v>
      </c>
    </row>
    <row r="30" spans="1:2">
      <c r="A30" s="48" t="s">
        <v>16</v>
      </c>
    </row>
    <row r="31" spans="1:2" ht="12" customHeight="1">
      <c r="A31" s="49" t="s">
        <v>17</v>
      </c>
    </row>
    <row r="32" spans="1:2">
      <c r="A32" s="48" t="s">
        <v>18</v>
      </c>
    </row>
    <row r="34" spans="1:1">
      <c r="A34" s="47" t="s">
        <v>32</v>
      </c>
    </row>
    <row r="35" spans="1:1">
      <c r="A35" s="50" t="s">
        <v>86</v>
      </c>
    </row>
    <row r="37" spans="1:1">
      <c r="A37" s="51" t="s">
        <v>19</v>
      </c>
    </row>
    <row r="38" spans="1:1" ht="48">
      <c r="A38" s="27" t="s">
        <v>87</v>
      </c>
    </row>
  </sheetData>
  <pageMargins left="0.25" right="0.25" top="0.75" bottom="0.75" header="0.3" footer="0.3"/>
  <pageSetup scale="51" fitToHeight="0"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B61"/>
  <sheetViews>
    <sheetView workbookViewId="0">
      <pane xSplit="1" topLeftCell="B1" activePane="topRight" state="frozen"/>
      <selection pane="topRight" activeCell="B1" sqref="B1:E1048576"/>
    </sheetView>
  </sheetViews>
  <sheetFormatPr defaultColWidth="9" defaultRowHeight="12"/>
  <cols>
    <col min="1" max="1" width="81.5703125" style="33" customWidth="1"/>
    <col min="2" max="16384" width="9" style="33"/>
  </cols>
  <sheetData>
    <row r="1" spans="1:2" ht="11.45" customHeight="1">
      <c r="A1" s="35" t="s">
        <v>52</v>
      </c>
    </row>
    <row r="2" spans="1:2" ht="11.45" customHeight="1">
      <c r="A2" s="34" t="s">
        <v>85</v>
      </c>
    </row>
    <row r="3" spans="1:2" ht="11.45" customHeight="1">
      <c r="A3" s="35"/>
    </row>
    <row r="4" spans="1:2" ht="11.45" customHeight="1">
      <c r="A4" s="172" t="s">
        <v>2</v>
      </c>
      <c r="B4" s="37" t="e">
        <f>'C завтраками| Bed and breakfast'!#REF!</f>
        <v>#REF!</v>
      </c>
    </row>
    <row r="5" spans="1:2" s="31" customFormat="1" ht="22.35" customHeight="1">
      <c r="A5" s="38" t="s">
        <v>3</v>
      </c>
      <c r="B5" s="37" t="e">
        <f>'C завтраками| Bed and breakfast'!#REF!</f>
        <v>#REF!</v>
      </c>
    </row>
    <row r="6" spans="1:2" ht="10.7" customHeight="1">
      <c r="A6" s="39" t="s">
        <v>4</v>
      </c>
    </row>
    <row r="7" spans="1:2" ht="10.7" customHeight="1">
      <c r="A7" s="40">
        <v>1</v>
      </c>
      <c r="B7" s="41" t="e">
        <f>'C завтраками| Bed and breakfast'!#REF!*0.85</f>
        <v>#REF!</v>
      </c>
    </row>
    <row r="8" spans="1:2" ht="10.7" customHeight="1">
      <c r="A8" s="40">
        <v>2</v>
      </c>
      <c r="B8" s="41" t="e">
        <f>'C завтраками| Bed and breakfast'!#REF!*0.85</f>
        <v>#REF!</v>
      </c>
    </row>
    <row r="9" spans="1:2" ht="10.7" customHeight="1">
      <c r="A9" s="39" t="s">
        <v>5</v>
      </c>
      <c r="B9" s="41"/>
    </row>
    <row r="10" spans="1:2" s="32" customFormat="1" ht="10.7" customHeight="1">
      <c r="A10" s="40">
        <v>1</v>
      </c>
      <c r="B10" s="41" t="e">
        <f>'C завтраками| Bed and breakfast'!#REF!*0.85</f>
        <v>#REF!</v>
      </c>
    </row>
    <row r="11" spans="1:2" ht="10.7" customHeight="1">
      <c r="A11" s="40">
        <v>2</v>
      </c>
      <c r="B11" s="41" t="e">
        <f>'C завтраками| Bed and breakfast'!#REF!*0.85</f>
        <v>#REF!</v>
      </c>
    </row>
    <row r="12" spans="1:2" ht="10.7" customHeight="1">
      <c r="A12" s="39" t="s">
        <v>6</v>
      </c>
      <c r="B12" s="41"/>
    </row>
    <row r="13" spans="1:2" ht="10.7" customHeight="1">
      <c r="A13" s="40">
        <v>1</v>
      </c>
      <c r="B13" s="41" t="e">
        <f>'C завтраками| Bed and breakfast'!#REF!*0.85</f>
        <v>#REF!</v>
      </c>
    </row>
    <row r="14" spans="1:2" ht="10.7" customHeight="1">
      <c r="A14" s="40">
        <v>2</v>
      </c>
      <c r="B14" s="41" t="e">
        <f>'C завтраками| Bed and breakfast'!#REF!*0.85</f>
        <v>#REF!</v>
      </c>
    </row>
    <row r="15" spans="1:2" ht="10.7" customHeight="1">
      <c r="A15" s="39" t="s">
        <v>7</v>
      </c>
      <c r="B15" s="41"/>
    </row>
    <row r="16" spans="1:2" ht="10.7" customHeight="1">
      <c r="A16" s="40">
        <v>1</v>
      </c>
      <c r="B16" s="41" t="e">
        <f>'C завтраками| Bed and breakfast'!#REF!*0.85</f>
        <v>#REF!</v>
      </c>
    </row>
    <row r="17" spans="1:2" ht="10.7" customHeight="1">
      <c r="A17" s="40">
        <v>2</v>
      </c>
      <c r="B17" s="41" t="e">
        <f>'C завтраками| Bed and breakfast'!#REF!*0.85</f>
        <v>#REF!</v>
      </c>
    </row>
    <row r="18" spans="1:2" ht="10.7" customHeight="1">
      <c r="A18" s="39" t="s">
        <v>9</v>
      </c>
      <c r="B18" s="41"/>
    </row>
    <row r="19" spans="1:2" ht="10.7" customHeight="1">
      <c r="A19" s="40">
        <v>1</v>
      </c>
      <c r="B19" s="41" t="e">
        <f>'C завтраками| Bed and breakfast'!#REF!*0.85</f>
        <v>#REF!</v>
      </c>
    </row>
    <row r="20" spans="1:2" ht="10.7" customHeight="1">
      <c r="A20" s="40">
        <v>2</v>
      </c>
      <c r="B20" s="41" t="e">
        <f>'C завтраками| Bed and breakfast'!#REF!*0.85</f>
        <v>#REF!</v>
      </c>
    </row>
    <row r="21" spans="1:2" ht="10.7" customHeight="1">
      <c r="A21" s="39" t="s">
        <v>10</v>
      </c>
      <c r="B21" s="41"/>
    </row>
    <row r="22" spans="1:2" ht="10.7" customHeight="1">
      <c r="A22" s="40">
        <v>1</v>
      </c>
      <c r="B22" s="41" t="e">
        <f>'C завтраками| Bed and breakfast'!#REF!*0.85</f>
        <v>#REF!</v>
      </c>
    </row>
    <row r="23" spans="1:2" ht="10.5" customHeight="1">
      <c r="A23" s="40">
        <v>2</v>
      </c>
      <c r="B23" s="41" t="e">
        <f>'C завтраками| Bed and breakfast'!#REF!*0.85</f>
        <v>#REF!</v>
      </c>
    </row>
    <row r="24" spans="1:2" ht="10.5" customHeight="1">
      <c r="A24" s="39" t="s">
        <v>11</v>
      </c>
      <c r="B24" s="41"/>
    </row>
    <row r="25" spans="1:2" ht="10.5" customHeight="1">
      <c r="A25" s="40" t="s">
        <v>12</v>
      </c>
      <c r="B25" s="41" t="e">
        <f>'C завтраками| Bed and breakfast'!#REF!*0.85</f>
        <v>#REF!</v>
      </c>
    </row>
    <row r="26" spans="1:2" ht="10.5" customHeight="1">
      <c r="A26" s="42"/>
      <c r="B26" s="43"/>
    </row>
    <row r="27" spans="1:2" ht="10.5" customHeight="1">
      <c r="A27" s="172" t="s">
        <v>29</v>
      </c>
      <c r="B27" s="43"/>
    </row>
    <row r="28" spans="1:2" ht="10.5" customHeight="1">
      <c r="A28" s="42"/>
      <c r="B28" s="28" t="e">
        <f t="shared" ref="B28" si="0">B4</f>
        <v>#REF!</v>
      </c>
    </row>
    <row r="29" spans="1:2" ht="24.6" customHeight="1">
      <c r="A29" s="38" t="s">
        <v>3</v>
      </c>
      <c r="B29" s="28" t="e">
        <f t="shared" ref="B29" si="1">B5</f>
        <v>#REF!</v>
      </c>
    </row>
    <row r="30" spans="1:2" ht="10.5" customHeight="1">
      <c r="A30" s="39" t="s">
        <v>4</v>
      </c>
      <c r="B30" s="52"/>
    </row>
    <row r="31" spans="1:2" ht="10.5" customHeight="1">
      <c r="A31" s="40">
        <v>1</v>
      </c>
      <c r="B31" s="39" t="e">
        <f t="shared" ref="B31" si="2">ROUNDUP(B7*0.9,)</f>
        <v>#REF!</v>
      </c>
    </row>
    <row r="32" spans="1:2" ht="10.5" customHeight="1">
      <c r="A32" s="40">
        <v>2</v>
      </c>
      <c r="B32" s="39" t="e">
        <f t="shared" ref="B32" si="3">ROUNDUP(B8*0.9,)</f>
        <v>#REF!</v>
      </c>
    </row>
    <row r="33" spans="1:2" ht="10.5" customHeight="1">
      <c r="A33" s="39" t="s">
        <v>5</v>
      </c>
      <c r="B33" s="39"/>
    </row>
    <row r="34" spans="1:2" ht="10.5" customHeight="1">
      <c r="A34" s="40">
        <v>1</v>
      </c>
      <c r="B34" s="39" t="e">
        <f t="shared" ref="B34" si="4">ROUNDUP(B10*0.9,)</f>
        <v>#REF!</v>
      </c>
    </row>
    <row r="35" spans="1:2" ht="10.5" customHeight="1">
      <c r="A35" s="40">
        <v>2</v>
      </c>
      <c r="B35" s="39" t="e">
        <f t="shared" ref="B35" si="5">ROUNDUP(B11*0.9,)</f>
        <v>#REF!</v>
      </c>
    </row>
    <row r="36" spans="1:2" ht="10.5" customHeight="1">
      <c r="A36" s="39" t="s">
        <v>6</v>
      </c>
      <c r="B36" s="39"/>
    </row>
    <row r="37" spans="1:2" ht="10.5" customHeight="1">
      <c r="A37" s="40">
        <v>1</v>
      </c>
      <c r="B37" s="39" t="e">
        <f t="shared" ref="B37" si="6">ROUNDUP(B13*0.9,)</f>
        <v>#REF!</v>
      </c>
    </row>
    <row r="38" spans="1:2" ht="10.5" customHeight="1">
      <c r="A38" s="40">
        <v>2</v>
      </c>
      <c r="B38" s="39" t="e">
        <f t="shared" ref="B38" si="7">ROUNDUP(B14*0.9,)</f>
        <v>#REF!</v>
      </c>
    </row>
    <row r="39" spans="1:2" ht="10.5" customHeight="1">
      <c r="A39" s="39" t="s">
        <v>7</v>
      </c>
      <c r="B39" s="39"/>
    </row>
    <row r="40" spans="1:2" ht="10.5" customHeight="1">
      <c r="A40" s="40">
        <v>1</v>
      </c>
      <c r="B40" s="39" t="e">
        <f t="shared" ref="B40" si="8">ROUNDUP(B16*0.9,)</f>
        <v>#REF!</v>
      </c>
    </row>
    <row r="41" spans="1:2" ht="10.7" customHeight="1">
      <c r="A41" s="40">
        <v>2</v>
      </c>
      <c r="B41" s="39" t="e">
        <f t="shared" ref="B41" si="9">ROUNDUP(B17*0.9,)</f>
        <v>#REF!</v>
      </c>
    </row>
    <row r="42" spans="1:2" ht="10.7" customHeight="1">
      <c r="A42" s="39" t="s">
        <v>9</v>
      </c>
      <c r="B42" s="39"/>
    </row>
    <row r="43" spans="1:2" ht="10.7" customHeight="1">
      <c r="A43" s="40">
        <v>1</v>
      </c>
      <c r="B43" s="39" t="e">
        <f t="shared" ref="B43" si="10">ROUNDUP(B19*0.9,)</f>
        <v>#REF!</v>
      </c>
    </row>
    <row r="44" spans="1:2" ht="10.7" customHeight="1">
      <c r="A44" s="40">
        <v>2</v>
      </c>
      <c r="B44" s="39" t="e">
        <f t="shared" ref="B44" si="11">ROUNDUP(B20*0.9,)</f>
        <v>#REF!</v>
      </c>
    </row>
    <row r="45" spans="1:2" ht="10.7" customHeight="1">
      <c r="A45" s="39" t="s">
        <v>10</v>
      </c>
      <c r="B45" s="39"/>
    </row>
    <row r="46" spans="1:2" ht="10.7" customHeight="1">
      <c r="A46" s="40">
        <v>1</v>
      </c>
      <c r="B46" s="39" t="e">
        <f t="shared" ref="B46" si="12">ROUNDUP(B22*0.9,)</f>
        <v>#REF!</v>
      </c>
    </row>
    <row r="47" spans="1:2" ht="10.7" customHeight="1">
      <c r="A47" s="40">
        <v>2</v>
      </c>
      <c r="B47" s="39" t="e">
        <f t="shared" ref="B47" si="13">ROUNDUP(B23*0.9,)</f>
        <v>#REF!</v>
      </c>
    </row>
    <row r="48" spans="1:2" ht="12.75" customHeight="1">
      <c r="A48" s="39" t="s">
        <v>11</v>
      </c>
      <c r="B48" s="39"/>
    </row>
    <row r="49" spans="1:2">
      <c r="A49" s="40" t="s">
        <v>12</v>
      </c>
      <c r="B49" s="39" t="e">
        <f t="shared" ref="B49" si="14">ROUNDUP(B25*0.9,)</f>
        <v>#REF!</v>
      </c>
    </row>
    <row r="51" spans="1:2">
      <c r="A51" s="47" t="s">
        <v>14</v>
      </c>
    </row>
    <row r="52" spans="1:2">
      <c r="A52" s="48" t="s">
        <v>15</v>
      </c>
    </row>
    <row r="53" spans="1:2">
      <c r="A53" s="48" t="s">
        <v>16</v>
      </c>
    </row>
    <row r="54" spans="1:2" ht="12" customHeight="1">
      <c r="A54" s="49" t="s">
        <v>17</v>
      </c>
    </row>
    <row r="55" spans="1:2">
      <c r="A55" s="203" t="s">
        <v>18</v>
      </c>
    </row>
    <row r="57" spans="1:2">
      <c r="A57" s="47" t="s">
        <v>32</v>
      </c>
    </row>
    <row r="58" spans="1:2">
      <c r="A58" s="204" t="s">
        <v>90</v>
      </c>
    </row>
    <row r="60" spans="1:2">
      <c r="A60" s="51" t="s">
        <v>19</v>
      </c>
    </row>
    <row r="61" spans="1:2" ht="48">
      <c r="A61" s="27" t="s">
        <v>87</v>
      </c>
    </row>
  </sheetData>
  <pageMargins left="0.25" right="0.25" top="0.75" bottom="0.75" header="0.3" footer="0.3"/>
  <pageSetup scale="51" fitToHeight="0"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B61"/>
  <sheetViews>
    <sheetView workbookViewId="0">
      <pane xSplit="1" topLeftCell="B1" activePane="topRight" state="frozen"/>
      <selection pane="topRight" activeCell="B1" sqref="B1:E1048576"/>
    </sheetView>
  </sheetViews>
  <sheetFormatPr defaultColWidth="9" defaultRowHeight="12"/>
  <cols>
    <col min="1" max="1" width="81.5703125" style="33" customWidth="1"/>
    <col min="2" max="16384" width="9" style="33"/>
  </cols>
  <sheetData>
    <row r="1" spans="1:2" ht="11.45" customHeight="1">
      <c r="A1" s="35" t="s">
        <v>52</v>
      </c>
    </row>
    <row r="2" spans="1:2" ht="11.45" customHeight="1">
      <c r="A2" s="34" t="s">
        <v>85</v>
      </c>
    </row>
    <row r="3" spans="1:2" ht="11.45" customHeight="1">
      <c r="A3" s="35"/>
    </row>
    <row r="4" spans="1:2" ht="11.45" customHeight="1">
      <c r="A4" s="36" t="s">
        <v>2</v>
      </c>
      <c r="B4" s="37" t="e">
        <f>'C завтраками| Bed and breakfast'!#REF!</f>
        <v>#REF!</v>
      </c>
    </row>
    <row r="5" spans="1:2" s="31" customFormat="1" ht="22.35" customHeight="1">
      <c r="A5" s="38" t="s">
        <v>3</v>
      </c>
      <c r="B5" s="37" t="e">
        <f>'C завтраками| Bed and breakfast'!#REF!</f>
        <v>#REF!</v>
      </c>
    </row>
    <row r="6" spans="1:2" ht="10.7" customHeight="1">
      <c r="A6" s="39" t="s">
        <v>4</v>
      </c>
    </row>
    <row r="7" spans="1:2" ht="10.7" customHeight="1">
      <c r="A7" s="40">
        <v>1</v>
      </c>
      <c r="B7" s="41" t="e">
        <f>'C завтраками| Bed and breakfast'!#REF!*0.85</f>
        <v>#REF!</v>
      </c>
    </row>
    <row r="8" spans="1:2" ht="10.7" customHeight="1">
      <c r="A8" s="40">
        <v>2</v>
      </c>
      <c r="B8" s="41" t="e">
        <f>'C завтраками| Bed and breakfast'!#REF!*0.85</f>
        <v>#REF!</v>
      </c>
    </row>
    <row r="9" spans="1:2" ht="10.7" customHeight="1">
      <c r="A9" s="39" t="s">
        <v>5</v>
      </c>
      <c r="B9" s="41"/>
    </row>
    <row r="10" spans="1:2" s="32" customFormat="1" ht="10.7" customHeight="1">
      <c r="A10" s="40">
        <v>1</v>
      </c>
      <c r="B10" s="41" t="e">
        <f>'C завтраками| Bed and breakfast'!#REF!*0.85</f>
        <v>#REF!</v>
      </c>
    </row>
    <row r="11" spans="1:2" ht="10.7" customHeight="1">
      <c r="A11" s="40">
        <v>2</v>
      </c>
      <c r="B11" s="41" t="e">
        <f>'C завтраками| Bed and breakfast'!#REF!*0.85</f>
        <v>#REF!</v>
      </c>
    </row>
    <row r="12" spans="1:2" ht="10.7" customHeight="1">
      <c r="A12" s="39" t="s">
        <v>6</v>
      </c>
      <c r="B12" s="41"/>
    </row>
    <row r="13" spans="1:2" ht="10.7" customHeight="1">
      <c r="A13" s="40">
        <v>1</v>
      </c>
      <c r="B13" s="41" t="e">
        <f>'C завтраками| Bed and breakfast'!#REF!*0.85</f>
        <v>#REF!</v>
      </c>
    </row>
    <row r="14" spans="1:2" ht="10.7" customHeight="1">
      <c r="A14" s="40">
        <v>2</v>
      </c>
      <c r="B14" s="41" t="e">
        <f>'C завтраками| Bed and breakfast'!#REF!*0.85</f>
        <v>#REF!</v>
      </c>
    </row>
    <row r="15" spans="1:2" ht="10.7" customHeight="1">
      <c r="A15" s="39" t="s">
        <v>7</v>
      </c>
      <c r="B15" s="41"/>
    </row>
    <row r="16" spans="1:2" ht="10.7" customHeight="1">
      <c r="A16" s="40">
        <v>1</v>
      </c>
      <c r="B16" s="41" t="e">
        <f>'C завтраками| Bed and breakfast'!#REF!*0.85</f>
        <v>#REF!</v>
      </c>
    </row>
    <row r="17" spans="1:2" ht="10.7" customHeight="1">
      <c r="A17" s="40">
        <v>2</v>
      </c>
      <c r="B17" s="41" t="e">
        <f>'C завтраками| Bed and breakfast'!#REF!*0.85</f>
        <v>#REF!</v>
      </c>
    </row>
    <row r="18" spans="1:2" ht="10.7" customHeight="1">
      <c r="A18" s="39" t="s">
        <v>9</v>
      </c>
      <c r="B18" s="41"/>
    </row>
    <row r="19" spans="1:2" ht="10.7" customHeight="1">
      <c r="A19" s="40">
        <v>1</v>
      </c>
      <c r="B19" s="41" t="e">
        <f>'C завтраками| Bed and breakfast'!#REF!*0.85</f>
        <v>#REF!</v>
      </c>
    </row>
    <row r="20" spans="1:2" ht="10.7" customHeight="1">
      <c r="A20" s="40">
        <v>2</v>
      </c>
      <c r="B20" s="41" t="e">
        <f>'C завтраками| Bed and breakfast'!#REF!*0.85</f>
        <v>#REF!</v>
      </c>
    </row>
    <row r="21" spans="1:2" ht="10.7" customHeight="1">
      <c r="A21" s="39" t="s">
        <v>10</v>
      </c>
      <c r="B21" s="41"/>
    </row>
    <row r="22" spans="1:2" ht="10.7" customHeight="1">
      <c r="A22" s="40">
        <v>1</v>
      </c>
      <c r="B22" s="41" t="e">
        <f>'C завтраками| Bed and breakfast'!#REF!*0.85</f>
        <v>#REF!</v>
      </c>
    </row>
    <row r="23" spans="1:2" ht="10.5" customHeight="1">
      <c r="A23" s="40">
        <v>2</v>
      </c>
      <c r="B23" s="41" t="e">
        <f>'C завтраками| Bed and breakfast'!#REF!*0.85</f>
        <v>#REF!</v>
      </c>
    </row>
    <row r="24" spans="1:2" ht="10.5" customHeight="1">
      <c r="A24" s="39" t="s">
        <v>11</v>
      </c>
      <c r="B24" s="41"/>
    </row>
    <row r="25" spans="1:2" ht="10.5" customHeight="1">
      <c r="A25" s="40" t="s">
        <v>12</v>
      </c>
      <c r="B25" s="41" t="e">
        <f>'C завтраками| Bed and breakfast'!#REF!*0.85</f>
        <v>#REF!</v>
      </c>
    </row>
    <row r="26" spans="1:2" ht="10.5" customHeight="1">
      <c r="A26" s="42"/>
      <c r="B26" s="43"/>
    </row>
    <row r="27" spans="1:2" ht="10.5" customHeight="1">
      <c r="A27" s="172" t="s">
        <v>29</v>
      </c>
      <c r="B27" s="43"/>
    </row>
    <row r="28" spans="1:2" ht="10.5" customHeight="1">
      <c r="A28" s="42"/>
      <c r="B28" s="28" t="e">
        <f t="shared" ref="B28" si="0">B4</f>
        <v>#REF!</v>
      </c>
    </row>
    <row r="29" spans="1:2" ht="24.6" customHeight="1">
      <c r="A29" s="38" t="s">
        <v>3</v>
      </c>
      <c r="B29" s="28" t="e">
        <f t="shared" ref="B29" si="1">B5</f>
        <v>#REF!</v>
      </c>
    </row>
    <row r="30" spans="1:2" ht="10.5" customHeight="1">
      <c r="A30" s="39" t="s">
        <v>4</v>
      </c>
      <c r="B30" s="52"/>
    </row>
    <row r="31" spans="1:2" ht="10.5" customHeight="1">
      <c r="A31" s="40">
        <v>1</v>
      </c>
      <c r="B31" s="39" t="e">
        <f t="shared" ref="B31" si="2">ROUNDUP(B7*0.87,)</f>
        <v>#REF!</v>
      </c>
    </row>
    <row r="32" spans="1:2" ht="10.5" customHeight="1">
      <c r="A32" s="40">
        <v>2</v>
      </c>
      <c r="B32" s="39" t="e">
        <f t="shared" ref="B32:B49" si="3">ROUNDUP(B8*0.87,)</f>
        <v>#REF!</v>
      </c>
    </row>
    <row r="33" spans="1:2" ht="10.5" customHeight="1">
      <c r="A33" s="39" t="s">
        <v>5</v>
      </c>
      <c r="B33" s="39"/>
    </row>
    <row r="34" spans="1:2" ht="10.5" customHeight="1">
      <c r="A34" s="40">
        <v>1</v>
      </c>
      <c r="B34" s="39" t="e">
        <f t="shared" si="3"/>
        <v>#REF!</v>
      </c>
    </row>
    <row r="35" spans="1:2" ht="10.5" customHeight="1">
      <c r="A35" s="40">
        <v>2</v>
      </c>
      <c r="B35" s="39" t="e">
        <f t="shared" si="3"/>
        <v>#REF!</v>
      </c>
    </row>
    <row r="36" spans="1:2" ht="10.5" customHeight="1">
      <c r="A36" s="39" t="s">
        <v>6</v>
      </c>
      <c r="B36" s="39"/>
    </row>
    <row r="37" spans="1:2" ht="10.5" customHeight="1">
      <c r="A37" s="40">
        <v>1</v>
      </c>
      <c r="B37" s="39" t="e">
        <f t="shared" si="3"/>
        <v>#REF!</v>
      </c>
    </row>
    <row r="38" spans="1:2" ht="10.5" customHeight="1">
      <c r="A38" s="40">
        <v>2</v>
      </c>
      <c r="B38" s="39" t="e">
        <f t="shared" si="3"/>
        <v>#REF!</v>
      </c>
    </row>
    <row r="39" spans="1:2" ht="10.5" customHeight="1">
      <c r="A39" s="39" t="s">
        <v>7</v>
      </c>
      <c r="B39" s="39"/>
    </row>
    <row r="40" spans="1:2" ht="10.5" customHeight="1">
      <c r="A40" s="40">
        <v>1</v>
      </c>
      <c r="B40" s="39" t="e">
        <f t="shared" si="3"/>
        <v>#REF!</v>
      </c>
    </row>
    <row r="41" spans="1:2" ht="10.7" customHeight="1">
      <c r="A41" s="40">
        <v>2</v>
      </c>
      <c r="B41" s="39" t="e">
        <f t="shared" si="3"/>
        <v>#REF!</v>
      </c>
    </row>
    <row r="42" spans="1:2" ht="10.7" customHeight="1">
      <c r="A42" s="39" t="s">
        <v>9</v>
      </c>
      <c r="B42" s="39"/>
    </row>
    <row r="43" spans="1:2" ht="10.7" customHeight="1">
      <c r="A43" s="40">
        <v>1</v>
      </c>
      <c r="B43" s="39" t="e">
        <f t="shared" si="3"/>
        <v>#REF!</v>
      </c>
    </row>
    <row r="44" spans="1:2" ht="10.7" customHeight="1">
      <c r="A44" s="40">
        <v>2</v>
      </c>
      <c r="B44" s="39" t="e">
        <f t="shared" si="3"/>
        <v>#REF!</v>
      </c>
    </row>
    <row r="45" spans="1:2" ht="10.7" customHeight="1">
      <c r="A45" s="39" t="s">
        <v>10</v>
      </c>
      <c r="B45" s="39"/>
    </row>
    <row r="46" spans="1:2" ht="10.7" customHeight="1">
      <c r="A46" s="40">
        <v>1</v>
      </c>
      <c r="B46" s="39" t="e">
        <f t="shared" si="3"/>
        <v>#REF!</v>
      </c>
    </row>
    <row r="47" spans="1:2" ht="10.7" customHeight="1">
      <c r="A47" s="40">
        <v>2</v>
      </c>
      <c r="B47" s="39" t="e">
        <f t="shared" si="3"/>
        <v>#REF!</v>
      </c>
    </row>
    <row r="48" spans="1:2" ht="12.75" customHeight="1">
      <c r="A48" s="39" t="s">
        <v>11</v>
      </c>
      <c r="B48" s="39"/>
    </row>
    <row r="49" spans="1:2">
      <c r="A49" s="40" t="s">
        <v>12</v>
      </c>
      <c r="B49" s="39" t="e">
        <f t="shared" si="3"/>
        <v>#REF!</v>
      </c>
    </row>
    <row r="51" spans="1:2">
      <c r="A51" s="47" t="s">
        <v>14</v>
      </c>
    </row>
    <row r="52" spans="1:2">
      <c r="A52" s="48" t="s">
        <v>15</v>
      </c>
    </row>
    <row r="53" spans="1:2">
      <c r="A53" s="48" t="s">
        <v>16</v>
      </c>
    </row>
    <row r="54" spans="1:2" ht="12" customHeight="1">
      <c r="A54" s="49" t="s">
        <v>17</v>
      </c>
    </row>
    <row r="55" spans="1:2">
      <c r="A55" s="203" t="s">
        <v>18</v>
      </c>
    </row>
    <row r="57" spans="1:2">
      <c r="A57" s="47" t="s">
        <v>32</v>
      </c>
    </row>
    <row r="58" spans="1:2">
      <c r="A58" s="32" t="s">
        <v>90</v>
      </c>
    </row>
    <row r="60" spans="1:2">
      <c r="A60" s="51" t="s">
        <v>19</v>
      </c>
    </row>
    <row r="61" spans="1:2" ht="48">
      <c r="A61" s="27" t="s">
        <v>87</v>
      </c>
    </row>
  </sheetData>
  <pageMargins left="0.25" right="0.25" top="0.75" bottom="0.75" header="0.3" footer="0.3"/>
  <pageSetup scale="51"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J48"/>
  <sheetViews>
    <sheetView workbookViewId="0">
      <selection activeCell="H1" sqref="H1:I1048576"/>
    </sheetView>
  </sheetViews>
  <sheetFormatPr defaultColWidth="9" defaultRowHeight="12.75"/>
  <cols>
    <col min="1" max="1" width="103.140625" customWidth="1"/>
    <col min="2" max="7" width="9" hidden="1" customWidth="1"/>
  </cols>
  <sheetData>
    <row r="1" spans="1:10">
      <c r="A1" s="2" t="s">
        <v>0</v>
      </c>
    </row>
    <row r="2" spans="1:10">
      <c r="A2" s="164" t="s">
        <v>1</v>
      </c>
    </row>
    <row r="3" spans="1:10">
      <c r="A3" s="2"/>
    </row>
    <row r="4" spans="1:10">
      <c r="A4" s="36" t="s">
        <v>2</v>
      </c>
      <c r="B4" s="218" t="e">
        <f>'4=3 |COMMISSION'!B4</f>
        <v>#REF!</v>
      </c>
      <c r="C4" s="218" t="e">
        <f>'4=3 |COMMISSION'!C4</f>
        <v>#REF!</v>
      </c>
      <c r="D4" s="218" t="e">
        <f>'4=3 |COMMISSION'!D4</f>
        <v>#REF!</v>
      </c>
      <c r="E4" s="218" t="e">
        <f>'4=3 |COMMISSION'!E4</f>
        <v>#REF!</v>
      </c>
      <c r="F4" s="218" t="e">
        <f>'4=3 |COMMISSION'!F4</f>
        <v>#REF!</v>
      </c>
      <c r="G4" s="218" t="e">
        <f>'4=3 |COMMISSION'!G4</f>
        <v>#REF!</v>
      </c>
      <c r="H4" s="218">
        <f>'4=3 |COMMISSION'!H4</f>
        <v>46017</v>
      </c>
      <c r="I4" s="218">
        <f>'4=3 |COMMISSION'!I4</f>
        <v>46018</v>
      </c>
      <c r="J4" s="218">
        <f>'4=3 |COMMISSION'!J4</f>
        <v>46019</v>
      </c>
    </row>
    <row r="5" spans="1:10">
      <c r="A5" s="151" t="s">
        <v>3</v>
      </c>
      <c r="B5" s="218" t="e">
        <f>'4=3 |COMMISSION'!B5</f>
        <v>#REF!</v>
      </c>
      <c r="C5" s="218" t="e">
        <f>'4=3 |COMMISSION'!C5</f>
        <v>#REF!</v>
      </c>
      <c r="D5" s="218" t="e">
        <f>'4=3 |COMMISSION'!D5</f>
        <v>#REF!</v>
      </c>
      <c r="E5" s="218" t="e">
        <f>'4=3 |COMMISSION'!E5</f>
        <v>#REF!</v>
      </c>
      <c r="F5" s="218" t="e">
        <f>'4=3 |COMMISSION'!F5</f>
        <v>#REF!</v>
      </c>
      <c r="G5" s="218" t="e">
        <f>'4=3 |COMMISSION'!G5</f>
        <v>#REF!</v>
      </c>
      <c r="H5" s="218">
        <f>'4=3 |COMMISSION'!H5</f>
        <v>46017</v>
      </c>
      <c r="I5" s="218">
        <f>'4=3 |COMMISSION'!I5</f>
        <v>46018</v>
      </c>
      <c r="J5" s="218">
        <f>'4=3 |COMMISSION'!J5</f>
        <v>46019</v>
      </c>
    </row>
    <row r="6" spans="1:10">
      <c r="A6" s="39" t="s">
        <v>4</v>
      </c>
      <c r="B6" s="228"/>
      <c r="C6" s="228"/>
      <c r="D6" s="228"/>
      <c r="E6" s="228"/>
      <c r="F6" s="228"/>
      <c r="G6" s="228"/>
      <c r="H6" s="228"/>
      <c r="I6" s="228"/>
      <c r="J6" s="228"/>
    </row>
    <row r="7" spans="1:10">
      <c r="A7" s="40">
        <v>1</v>
      </c>
      <c r="B7" s="247" t="e">
        <f>'4=3 |COMMISSION'!B7</f>
        <v>#REF!</v>
      </c>
      <c r="C7" s="247" t="e">
        <f>'4=3 |COMMISSION'!C7</f>
        <v>#REF!</v>
      </c>
      <c r="D7" s="247" t="e">
        <f>'4=3 |COMMISSION'!D7</f>
        <v>#REF!</v>
      </c>
      <c r="E7" s="247" t="e">
        <f>'4=3 |COMMISSION'!E7</f>
        <v>#REF!</v>
      </c>
      <c r="F7" s="247" t="e">
        <f>'4=3 |COMMISSION'!F7</f>
        <v>#REF!</v>
      </c>
      <c r="G7" s="247" t="e">
        <f>'4=3 |COMMISSION'!G7</f>
        <v>#REF!</v>
      </c>
      <c r="H7" s="247">
        <f>'4=3 |COMMISSION'!H7</f>
        <v>14512.5</v>
      </c>
      <c r="I7" s="247">
        <f>'4=3 |COMMISSION'!I7</f>
        <v>17137.5</v>
      </c>
      <c r="J7" s="247">
        <f>'4=3 |COMMISSION'!J7</f>
        <v>42637.5</v>
      </c>
    </row>
    <row r="8" spans="1:10">
      <c r="A8" s="40">
        <v>2</v>
      </c>
      <c r="B8" s="247" t="e">
        <f>'4=3 |COMMISSION'!B8</f>
        <v>#REF!</v>
      </c>
      <c r="C8" s="247" t="e">
        <f>'4=3 |COMMISSION'!C8</f>
        <v>#REF!</v>
      </c>
      <c r="D8" s="247" t="e">
        <f>'4=3 |COMMISSION'!D8</f>
        <v>#REF!</v>
      </c>
      <c r="E8" s="247" t="e">
        <f>'4=3 |COMMISSION'!E8</f>
        <v>#REF!</v>
      </c>
      <c r="F8" s="247" t="e">
        <f>'4=3 |COMMISSION'!F8</f>
        <v>#REF!</v>
      </c>
      <c r="G8" s="247" t="e">
        <f>'4=3 |COMMISSION'!G8</f>
        <v>#REF!</v>
      </c>
      <c r="H8" s="247">
        <f>'4=3 |COMMISSION'!H8</f>
        <v>16200</v>
      </c>
      <c r="I8" s="247">
        <f>'4=3 |COMMISSION'!I8</f>
        <v>19275</v>
      </c>
      <c r="J8" s="247">
        <f>'4=3 |COMMISSION'!J8</f>
        <v>44775</v>
      </c>
    </row>
    <row r="9" spans="1:10">
      <c r="A9" s="39" t="s">
        <v>5</v>
      </c>
      <c r="B9" s="247"/>
      <c r="C9" s="247"/>
      <c r="D9" s="247"/>
      <c r="E9" s="247"/>
      <c r="F9" s="247"/>
      <c r="G9" s="247"/>
      <c r="H9" s="247"/>
      <c r="I9" s="247"/>
      <c r="J9" s="247"/>
    </row>
    <row r="10" spans="1:10">
      <c r="A10" s="40">
        <v>1</v>
      </c>
      <c r="B10" s="247" t="e">
        <f>'4=3 |COMMISSION'!B10</f>
        <v>#REF!</v>
      </c>
      <c r="C10" s="247" t="e">
        <f>'4=3 |COMMISSION'!C10</f>
        <v>#REF!</v>
      </c>
      <c r="D10" s="247" t="e">
        <f>'4=3 |COMMISSION'!D10</f>
        <v>#REF!</v>
      </c>
      <c r="E10" s="247" t="e">
        <f>'4=3 |COMMISSION'!E10</f>
        <v>#REF!</v>
      </c>
      <c r="F10" s="247" t="e">
        <f>'4=3 |COMMISSION'!F10</f>
        <v>#REF!</v>
      </c>
      <c r="G10" s="247" t="e">
        <f>'4=3 |COMMISSION'!G10</f>
        <v>#REF!</v>
      </c>
      <c r="H10" s="247">
        <f>'4=3 |COMMISSION'!H10</f>
        <v>15262.5</v>
      </c>
      <c r="I10" s="247">
        <f>'4=3 |COMMISSION'!I10</f>
        <v>17887.5</v>
      </c>
      <c r="J10" s="247">
        <f>'4=3 |COMMISSION'!J10</f>
        <v>43387.5</v>
      </c>
    </row>
    <row r="11" spans="1:10">
      <c r="A11" s="40">
        <v>2</v>
      </c>
      <c r="B11" s="247" t="e">
        <f>'4=3 |COMMISSION'!B11</f>
        <v>#REF!</v>
      </c>
      <c r="C11" s="247" t="e">
        <f>'4=3 |COMMISSION'!C11</f>
        <v>#REF!</v>
      </c>
      <c r="D11" s="247" t="e">
        <f>'4=3 |COMMISSION'!D11</f>
        <v>#REF!</v>
      </c>
      <c r="E11" s="247" t="e">
        <f>'4=3 |COMMISSION'!E11</f>
        <v>#REF!</v>
      </c>
      <c r="F11" s="247" t="e">
        <f>'4=3 |COMMISSION'!F11</f>
        <v>#REF!</v>
      </c>
      <c r="G11" s="247" t="e">
        <f>'4=3 |COMMISSION'!G11</f>
        <v>#REF!</v>
      </c>
      <c r="H11" s="247">
        <f>'4=3 |COMMISSION'!H11</f>
        <v>16950</v>
      </c>
      <c r="I11" s="247">
        <f>'4=3 |COMMISSION'!I11</f>
        <v>20025</v>
      </c>
      <c r="J11" s="247">
        <f>'4=3 |COMMISSION'!J11</f>
        <v>45525</v>
      </c>
    </row>
    <row r="12" spans="1:10">
      <c r="A12" s="39" t="s">
        <v>6</v>
      </c>
      <c r="B12" s="247"/>
      <c r="C12" s="247"/>
      <c r="D12" s="247"/>
      <c r="E12" s="247"/>
      <c r="F12" s="247"/>
      <c r="G12" s="247"/>
      <c r="H12" s="247"/>
      <c r="I12" s="247"/>
      <c r="J12" s="247"/>
    </row>
    <row r="13" spans="1:10">
      <c r="A13" s="40">
        <v>1</v>
      </c>
      <c r="B13" s="247" t="e">
        <f>'4=3 |COMMISSION'!B13</f>
        <v>#REF!</v>
      </c>
      <c r="C13" s="247" t="e">
        <f>'4=3 |COMMISSION'!C13</f>
        <v>#REF!</v>
      </c>
      <c r="D13" s="247" t="e">
        <f>'4=3 |COMMISSION'!D13</f>
        <v>#REF!</v>
      </c>
      <c r="E13" s="247" t="e">
        <f>'4=3 |COMMISSION'!E13</f>
        <v>#REF!</v>
      </c>
      <c r="F13" s="247" t="e">
        <f>'4=3 |COMMISSION'!F13</f>
        <v>#REF!</v>
      </c>
      <c r="G13" s="247" t="e">
        <f>'4=3 |COMMISSION'!G13</f>
        <v>#REF!</v>
      </c>
      <c r="H13" s="247">
        <f>'4=3 |COMMISSION'!H13</f>
        <v>16012.5</v>
      </c>
      <c r="I13" s="247">
        <f>'4=3 |COMMISSION'!I13</f>
        <v>18637.5</v>
      </c>
      <c r="J13" s="247">
        <f>'4=3 |COMMISSION'!J13</f>
        <v>44137.5</v>
      </c>
    </row>
    <row r="14" spans="1:10">
      <c r="A14" s="40">
        <v>2</v>
      </c>
      <c r="B14" s="247" t="e">
        <f>'4=3 |COMMISSION'!B14</f>
        <v>#REF!</v>
      </c>
      <c r="C14" s="247" t="e">
        <f>'4=3 |COMMISSION'!C14</f>
        <v>#REF!</v>
      </c>
      <c r="D14" s="247" t="e">
        <f>'4=3 |COMMISSION'!D14</f>
        <v>#REF!</v>
      </c>
      <c r="E14" s="247" t="e">
        <f>'4=3 |COMMISSION'!E14</f>
        <v>#REF!</v>
      </c>
      <c r="F14" s="247" t="e">
        <f>'4=3 |COMMISSION'!F14</f>
        <v>#REF!</v>
      </c>
      <c r="G14" s="247" t="e">
        <f>'4=3 |COMMISSION'!G14</f>
        <v>#REF!</v>
      </c>
      <c r="H14" s="247">
        <f>'4=3 |COMMISSION'!H14</f>
        <v>17700</v>
      </c>
      <c r="I14" s="247">
        <f>'4=3 |COMMISSION'!I14</f>
        <v>20775</v>
      </c>
      <c r="J14" s="247">
        <f>'4=3 |COMMISSION'!J14</f>
        <v>46275</v>
      </c>
    </row>
    <row r="15" spans="1:10">
      <c r="A15" s="39" t="s">
        <v>7</v>
      </c>
      <c r="B15" s="247"/>
      <c r="C15" s="247"/>
      <c r="D15" s="247"/>
      <c r="E15" s="247"/>
      <c r="F15" s="247"/>
      <c r="G15" s="247"/>
      <c r="H15" s="247"/>
      <c r="I15" s="247"/>
      <c r="J15" s="247"/>
    </row>
    <row r="16" spans="1:10">
      <c r="A16" s="40">
        <v>1</v>
      </c>
      <c r="B16" s="247" t="e">
        <f>'4=3 |COMMISSION'!B16</f>
        <v>#REF!</v>
      </c>
      <c r="C16" s="247" t="e">
        <f>'4=3 |COMMISSION'!C16</f>
        <v>#REF!</v>
      </c>
      <c r="D16" s="247" t="e">
        <f>'4=3 |COMMISSION'!D16</f>
        <v>#REF!</v>
      </c>
      <c r="E16" s="247" t="e">
        <f>'4=3 |COMMISSION'!E16</f>
        <v>#REF!</v>
      </c>
      <c r="F16" s="247" t="e">
        <f>'4=3 |COMMISSION'!F16</f>
        <v>#REF!</v>
      </c>
      <c r="G16" s="247" t="e">
        <f>'4=3 |COMMISSION'!G16</f>
        <v>#REF!</v>
      </c>
      <c r="H16" s="247">
        <f>'4=3 |COMMISSION'!H16</f>
        <v>16762.5</v>
      </c>
      <c r="I16" s="247">
        <f>'4=3 |COMMISSION'!I16</f>
        <v>20137.5</v>
      </c>
      <c r="J16" s="247">
        <f>'4=3 |COMMISSION'!J16</f>
        <v>45637.5</v>
      </c>
    </row>
    <row r="17" spans="1:10">
      <c r="A17" s="40">
        <v>2</v>
      </c>
      <c r="B17" s="247" t="e">
        <f>'4=3 |COMMISSION'!B17</f>
        <v>#REF!</v>
      </c>
      <c r="C17" s="247" t="e">
        <f>'4=3 |COMMISSION'!C17</f>
        <v>#REF!</v>
      </c>
      <c r="D17" s="247" t="e">
        <f>'4=3 |COMMISSION'!D17</f>
        <v>#REF!</v>
      </c>
      <c r="E17" s="247" t="e">
        <f>'4=3 |COMMISSION'!E17</f>
        <v>#REF!</v>
      </c>
      <c r="F17" s="247" t="e">
        <f>'4=3 |COMMISSION'!F17</f>
        <v>#REF!</v>
      </c>
      <c r="G17" s="247" t="e">
        <f>'4=3 |COMMISSION'!G17</f>
        <v>#REF!</v>
      </c>
      <c r="H17" s="247">
        <f>'4=3 |COMMISSION'!H17</f>
        <v>18450</v>
      </c>
      <c r="I17" s="247">
        <f>'4=3 |COMMISSION'!I17</f>
        <v>22275</v>
      </c>
      <c r="J17" s="247">
        <f>'4=3 |COMMISSION'!J17</f>
        <v>47775</v>
      </c>
    </row>
    <row r="18" spans="1:10">
      <c r="A18" s="93" t="s">
        <v>8</v>
      </c>
      <c r="B18" s="39"/>
      <c r="C18" s="39"/>
      <c r="D18" s="39"/>
      <c r="E18" s="39"/>
      <c r="F18" s="39"/>
      <c r="G18" s="39"/>
      <c r="H18" s="39"/>
      <c r="I18" s="39"/>
      <c r="J18" s="39"/>
    </row>
    <row r="19" spans="1:10">
      <c r="A19" s="40">
        <v>1</v>
      </c>
      <c r="B19" s="219" t="e">
        <f t="shared" ref="B19:G19" si="0">B10</f>
        <v>#REF!</v>
      </c>
      <c r="C19" s="219" t="e">
        <f t="shared" si="0"/>
        <v>#REF!</v>
      </c>
      <c r="D19" s="219" t="e">
        <f t="shared" si="0"/>
        <v>#REF!</v>
      </c>
      <c r="E19" s="219" t="e">
        <f t="shared" si="0"/>
        <v>#REF!</v>
      </c>
      <c r="F19" s="219" t="e">
        <f t="shared" si="0"/>
        <v>#REF!</v>
      </c>
      <c r="G19" s="219" t="e">
        <f t="shared" si="0"/>
        <v>#REF!</v>
      </c>
      <c r="H19" s="219">
        <f t="shared" ref="H19" si="1">H10</f>
        <v>15262.5</v>
      </c>
      <c r="I19" s="219">
        <f t="shared" ref="I19:J19" si="2">I10</f>
        <v>17887.5</v>
      </c>
      <c r="J19" s="219">
        <f t="shared" si="2"/>
        <v>43387.5</v>
      </c>
    </row>
    <row r="20" spans="1:10">
      <c r="A20" s="251">
        <v>2</v>
      </c>
      <c r="B20" s="252" t="e">
        <f t="shared" ref="B20:G20" si="3">B11</f>
        <v>#REF!</v>
      </c>
      <c r="C20" s="252" t="e">
        <f t="shared" si="3"/>
        <v>#REF!</v>
      </c>
      <c r="D20" s="252" t="e">
        <f t="shared" si="3"/>
        <v>#REF!</v>
      </c>
      <c r="E20" s="252" t="e">
        <f t="shared" si="3"/>
        <v>#REF!</v>
      </c>
      <c r="F20" s="252" t="e">
        <f t="shared" si="3"/>
        <v>#REF!</v>
      </c>
      <c r="G20" s="252" t="e">
        <f t="shared" si="3"/>
        <v>#REF!</v>
      </c>
      <c r="H20" s="252">
        <f t="shared" ref="H20" si="4">H11</f>
        <v>16950</v>
      </c>
      <c r="I20" s="252">
        <f t="shared" ref="I20:J20" si="5">I11</f>
        <v>20025</v>
      </c>
      <c r="J20" s="252">
        <f t="shared" si="5"/>
        <v>45525</v>
      </c>
    </row>
    <row r="21" spans="1:10">
      <c r="A21" s="172" t="s">
        <v>29</v>
      </c>
      <c r="B21" s="218" t="e">
        <f t="shared" ref="B21:G21" si="6">B4</f>
        <v>#REF!</v>
      </c>
      <c r="C21" s="218" t="e">
        <f t="shared" si="6"/>
        <v>#REF!</v>
      </c>
      <c r="D21" s="218" t="e">
        <f t="shared" si="6"/>
        <v>#REF!</v>
      </c>
      <c r="E21" s="218" t="e">
        <f t="shared" si="6"/>
        <v>#REF!</v>
      </c>
      <c r="F21" s="218" t="e">
        <f t="shared" si="6"/>
        <v>#REF!</v>
      </c>
      <c r="G21" s="218" t="e">
        <f t="shared" si="6"/>
        <v>#REF!</v>
      </c>
      <c r="H21" s="218">
        <f t="shared" ref="H21" si="7">H4</f>
        <v>46017</v>
      </c>
      <c r="I21" s="218">
        <f t="shared" ref="I21:J21" si="8">I4</f>
        <v>46018</v>
      </c>
      <c r="J21" s="218">
        <f t="shared" si="8"/>
        <v>46019</v>
      </c>
    </row>
    <row r="22" spans="1:10">
      <c r="A22" s="254" t="s">
        <v>4</v>
      </c>
      <c r="B22" s="218" t="e">
        <f t="shared" ref="B22:G22" si="9">B5</f>
        <v>#REF!</v>
      </c>
      <c r="C22" s="218" t="e">
        <f t="shared" si="9"/>
        <v>#REF!</v>
      </c>
      <c r="D22" s="218" t="e">
        <f t="shared" si="9"/>
        <v>#REF!</v>
      </c>
      <c r="E22" s="218" t="e">
        <f t="shared" si="9"/>
        <v>#REF!</v>
      </c>
      <c r="F22" s="218" t="e">
        <f t="shared" si="9"/>
        <v>#REF!</v>
      </c>
      <c r="G22" s="218" t="e">
        <f t="shared" si="9"/>
        <v>#REF!</v>
      </c>
      <c r="H22" s="218">
        <f t="shared" ref="H22" si="10">H5</f>
        <v>46017</v>
      </c>
      <c r="I22" s="218">
        <f t="shared" ref="I22:J22" si="11">I5</f>
        <v>46018</v>
      </c>
      <c r="J22" s="218">
        <f t="shared" si="11"/>
        <v>46019</v>
      </c>
    </row>
    <row r="23" spans="1:10">
      <c r="A23" s="40">
        <v>1</v>
      </c>
      <c r="B23" s="173" t="e">
        <f t="shared" ref="B23:G23" si="12">B7*0.9</f>
        <v>#REF!</v>
      </c>
      <c r="C23" s="173" t="e">
        <f t="shared" si="12"/>
        <v>#REF!</v>
      </c>
      <c r="D23" s="173" t="e">
        <f t="shared" si="12"/>
        <v>#REF!</v>
      </c>
      <c r="E23" s="173" t="e">
        <f t="shared" si="12"/>
        <v>#REF!</v>
      </c>
      <c r="F23" s="173" t="e">
        <f t="shared" si="12"/>
        <v>#REF!</v>
      </c>
      <c r="G23" s="173" t="e">
        <f t="shared" si="12"/>
        <v>#REF!</v>
      </c>
      <c r="H23" s="173">
        <f t="shared" ref="H23" si="13">H7*0.9</f>
        <v>13061.25</v>
      </c>
      <c r="I23" s="173">
        <f t="shared" ref="I23:J23" si="14">I7*0.9</f>
        <v>15423.75</v>
      </c>
      <c r="J23" s="173">
        <f t="shared" si="14"/>
        <v>38373.75</v>
      </c>
    </row>
    <row r="24" spans="1:10">
      <c r="A24" s="40">
        <v>2</v>
      </c>
      <c r="B24" s="173" t="e">
        <f t="shared" ref="B24:G24" si="15">B8*0.9</f>
        <v>#REF!</v>
      </c>
      <c r="C24" s="173" t="e">
        <f t="shared" si="15"/>
        <v>#REF!</v>
      </c>
      <c r="D24" s="173" t="e">
        <f t="shared" si="15"/>
        <v>#REF!</v>
      </c>
      <c r="E24" s="173" t="e">
        <f t="shared" si="15"/>
        <v>#REF!</v>
      </c>
      <c r="F24" s="173" t="e">
        <f t="shared" si="15"/>
        <v>#REF!</v>
      </c>
      <c r="G24" s="173" t="e">
        <f t="shared" si="15"/>
        <v>#REF!</v>
      </c>
      <c r="H24" s="173">
        <f t="shared" ref="H24" si="16">H8*0.9</f>
        <v>14580</v>
      </c>
      <c r="I24" s="173">
        <f t="shared" ref="I24:J24" si="17">I8*0.9</f>
        <v>17347.5</v>
      </c>
      <c r="J24" s="173">
        <f t="shared" si="17"/>
        <v>40297.5</v>
      </c>
    </row>
    <row r="25" spans="1:10">
      <c r="A25" s="39" t="s">
        <v>5</v>
      </c>
      <c r="B25" s="173"/>
      <c r="C25" s="173"/>
      <c r="D25" s="173"/>
      <c r="E25" s="173"/>
      <c r="F25" s="173"/>
      <c r="G25" s="173"/>
      <c r="H25" s="173"/>
      <c r="I25" s="173"/>
      <c r="J25" s="173"/>
    </row>
    <row r="26" spans="1:10">
      <c r="A26" s="40">
        <v>1</v>
      </c>
      <c r="B26" s="173" t="e">
        <f t="shared" ref="B26:G26" si="18">B10*0.9</f>
        <v>#REF!</v>
      </c>
      <c r="C26" s="173" t="e">
        <f t="shared" si="18"/>
        <v>#REF!</v>
      </c>
      <c r="D26" s="173" t="e">
        <f t="shared" si="18"/>
        <v>#REF!</v>
      </c>
      <c r="E26" s="173" t="e">
        <f t="shared" si="18"/>
        <v>#REF!</v>
      </c>
      <c r="F26" s="173" t="e">
        <f t="shared" si="18"/>
        <v>#REF!</v>
      </c>
      <c r="G26" s="173" t="e">
        <f t="shared" si="18"/>
        <v>#REF!</v>
      </c>
      <c r="H26" s="173">
        <f t="shared" ref="H26" si="19">H10*0.9</f>
        <v>13736.25</v>
      </c>
      <c r="I26" s="173">
        <f t="shared" ref="I26:J26" si="20">I10*0.9</f>
        <v>16098.75</v>
      </c>
      <c r="J26" s="173">
        <f t="shared" si="20"/>
        <v>39048.75</v>
      </c>
    </row>
    <row r="27" spans="1:10">
      <c r="A27" s="40">
        <v>2</v>
      </c>
      <c r="B27" s="173" t="e">
        <f t="shared" ref="B27:G27" si="21">B11*0.9</f>
        <v>#REF!</v>
      </c>
      <c r="C27" s="173" t="e">
        <f t="shared" si="21"/>
        <v>#REF!</v>
      </c>
      <c r="D27" s="173" t="e">
        <f t="shared" si="21"/>
        <v>#REF!</v>
      </c>
      <c r="E27" s="173" t="e">
        <f t="shared" si="21"/>
        <v>#REF!</v>
      </c>
      <c r="F27" s="173" t="e">
        <f t="shared" si="21"/>
        <v>#REF!</v>
      </c>
      <c r="G27" s="173" t="e">
        <f t="shared" si="21"/>
        <v>#REF!</v>
      </c>
      <c r="H27" s="173">
        <f t="shared" ref="H27" si="22">H11*0.9</f>
        <v>15255</v>
      </c>
      <c r="I27" s="173">
        <f t="shared" ref="I27:J27" si="23">I11*0.9</f>
        <v>18022.5</v>
      </c>
      <c r="J27" s="173">
        <f t="shared" si="23"/>
        <v>40972.5</v>
      </c>
    </row>
    <row r="28" spans="1:10">
      <c r="A28" s="39" t="s">
        <v>6</v>
      </c>
      <c r="B28" s="173"/>
      <c r="C28" s="173"/>
      <c r="D28" s="173"/>
      <c r="E28" s="173"/>
      <c r="F28" s="173"/>
      <c r="G28" s="173"/>
      <c r="H28" s="173"/>
      <c r="I28" s="173"/>
      <c r="J28" s="173"/>
    </row>
    <row r="29" spans="1:10">
      <c r="A29" s="40">
        <v>1</v>
      </c>
      <c r="B29" s="173" t="e">
        <f t="shared" ref="B29:G29" si="24">B13*0.9</f>
        <v>#REF!</v>
      </c>
      <c r="C29" s="173" t="e">
        <f t="shared" si="24"/>
        <v>#REF!</v>
      </c>
      <c r="D29" s="173" t="e">
        <f t="shared" si="24"/>
        <v>#REF!</v>
      </c>
      <c r="E29" s="173" t="e">
        <f t="shared" si="24"/>
        <v>#REF!</v>
      </c>
      <c r="F29" s="173" t="e">
        <f t="shared" si="24"/>
        <v>#REF!</v>
      </c>
      <c r="G29" s="173" t="e">
        <f t="shared" si="24"/>
        <v>#REF!</v>
      </c>
      <c r="H29" s="173">
        <f t="shared" ref="H29" si="25">H13*0.9</f>
        <v>14411.25</v>
      </c>
      <c r="I29" s="173">
        <f t="shared" ref="I29:J29" si="26">I13*0.9</f>
        <v>16773.75</v>
      </c>
      <c r="J29" s="173">
        <f t="shared" si="26"/>
        <v>39723.75</v>
      </c>
    </row>
    <row r="30" spans="1:10">
      <c r="A30" s="40">
        <v>2</v>
      </c>
      <c r="B30" s="173" t="e">
        <f t="shared" ref="B30:G30" si="27">B14*0.9</f>
        <v>#REF!</v>
      </c>
      <c r="C30" s="173" t="e">
        <f t="shared" si="27"/>
        <v>#REF!</v>
      </c>
      <c r="D30" s="173" t="e">
        <f t="shared" si="27"/>
        <v>#REF!</v>
      </c>
      <c r="E30" s="173" t="e">
        <f t="shared" si="27"/>
        <v>#REF!</v>
      </c>
      <c r="F30" s="173" t="e">
        <f t="shared" si="27"/>
        <v>#REF!</v>
      </c>
      <c r="G30" s="173" t="e">
        <f t="shared" si="27"/>
        <v>#REF!</v>
      </c>
      <c r="H30" s="173">
        <f t="shared" ref="H30" si="28">H14*0.9</f>
        <v>15930</v>
      </c>
      <c r="I30" s="173">
        <f t="shared" ref="I30:J30" si="29">I14*0.9</f>
        <v>18697.5</v>
      </c>
      <c r="J30" s="173">
        <f t="shared" si="29"/>
        <v>41647.5</v>
      </c>
    </row>
    <row r="31" spans="1:10">
      <c r="A31" s="39" t="s">
        <v>7</v>
      </c>
      <c r="B31" s="173"/>
      <c r="C31" s="173"/>
      <c r="D31" s="173"/>
      <c r="E31" s="173"/>
      <c r="F31" s="173"/>
      <c r="G31" s="173"/>
      <c r="H31" s="173"/>
      <c r="I31" s="173"/>
      <c r="J31" s="173"/>
    </row>
    <row r="32" spans="1:10">
      <c r="A32" s="40">
        <v>1</v>
      </c>
      <c r="B32" s="173" t="e">
        <f t="shared" ref="B32:G32" si="30">B16*0.9</f>
        <v>#REF!</v>
      </c>
      <c r="C32" s="173" t="e">
        <f t="shared" si="30"/>
        <v>#REF!</v>
      </c>
      <c r="D32" s="173" t="e">
        <f t="shared" si="30"/>
        <v>#REF!</v>
      </c>
      <c r="E32" s="173" t="e">
        <f t="shared" si="30"/>
        <v>#REF!</v>
      </c>
      <c r="F32" s="173" t="e">
        <f t="shared" si="30"/>
        <v>#REF!</v>
      </c>
      <c r="G32" s="173" t="e">
        <f t="shared" si="30"/>
        <v>#REF!</v>
      </c>
      <c r="H32" s="173">
        <f t="shared" ref="H32" si="31">H16*0.9</f>
        <v>15086.25</v>
      </c>
      <c r="I32" s="173">
        <f t="shared" ref="I32:J32" si="32">I16*0.9</f>
        <v>18123.75</v>
      </c>
      <c r="J32" s="173">
        <f t="shared" si="32"/>
        <v>41073.75</v>
      </c>
    </row>
    <row r="33" spans="1:10">
      <c r="A33" s="40">
        <v>2</v>
      </c>
      <c r="B33" s="173" t="e">
        <f t="shared" ref="B33:G33" si="33">B17*0.9</f>
        <v>#REF!</v>
      </c>
      <c r="C33" s="173" t="e">
        <f t="shared" si="33"/>
        <v>#REF!</v>
      </c>
      <c r="D33" s="173" t="e">
        <f t="shared" si="33"/>
        <v>#REF!</v>
      </c>
      <c r="E33" s="173" t="e">
        <f t="shared" si="33"/>
        <v>#REF!</v>
      </c>
      <c r="F33" s="173" t="e">
        <f t="shared" si="33"/>
        <v>#REF!</v>
      </c>
      <c r="G33" s="173" t="e">
        <f t="shared" si="33"/>
        <v>#REF!</v>
      </c>
      <c r="H33" s="173">
        <f t="shared" ref="H33" si="34">H17*0.9</f>
        <v>16605</v>
      </c>
      <c r="I33" s="173">
        <f t="shared" ref="I33:J33" si="35">I17*0.9</f>
        <v>20047.5</v>
      </c>
      <c r="J33" s="173">
        <f t="shared" si="35"/>
        <v>42997.5</v>
      </c>
    </row>
    <row r="34" spans="1:10">
      <c r="A34" s="93" t="s">
        <v>8</v>
      </c>
      <c r="B34" s="39"/>
      <c r="C34" s="39"/>
      <c r="D34" s="39"/>
      <c r="E34" s="39"/>
      <c r="F34" s="39"/>
      <c r="G34" s="39"/>
      <c r="H34" s="39"/>
      <c r="I34" s="39"/>
      <c r="J34" s="39"/>
    </row>
    <row r="35" spans="1:10">
      <c r="A35" s="40">
        <v>1</v>
      </c>
      <c r="B35" s="219" t="e">
        <f t="shared" ref="B35:G35" si="36">B29</f>
        <v>#REF!</v>
      </c>
      <c r="C35" s="219" t="e">
        <f t="shared" si="36"/>
        <v>#REF!</v>
      </c>
      <c r="D35" s="219" t="e">
        <f t="shared" si="36"/>
        <v>#REF!</v>
      </c>
      <c r="E35" s="219" t="e">
        <f t="shared" si="36"/>
        <v>#REF!</v>
      </c>
      <c r="F35" s="219" t="e">
        <f t="shared" si="36"/>
        <v>#REF!</v>
      </c>
      <c r="G35" s="219" t="e">
        <f t="shared" si="36"/>
        <v>#REF!</v>
      </c>
      <c r="H35" s="219">
        <f t="shared" ref="H35" si="37">H29</f>
        <v>14411.25</v>
      </c>
      <c r="I35" s="219">
        <f t="shared" ref="I35:J35" si="38">I29</f>
        <v>16773.75</v>
      </c>
      <c r="J35" s="219">
        <f t="shared" si="38"/>
        <v>39723.75</v>
      </c>
    </row>
    <row r="36" spans="1:10">
      <c r="A36" s="251">
        <v>2</v>
      </c>
      <c r="B36" s="252" t="e">
        <f t="shared" ref="B36:G36" si="39">B30</f>
        <v>#REF!</v>
      </c>
      <c r="C36" s="252" t="e">
        <f t="shared" si="39"/>
        <v>#REF!</v>
      </c>
      <c r="D36" s="252" t="e">
        <f t="shared" si="39"/>
        <v>#REF!</v>
      </c>
      <c r="E36" s="252" t="e">
        <f t="shared" si="39"/>
        <v>#REF!</v>
      </c>
      <c r="F36" s="252" t="e">
        <f t="shared" si="39"/>
        <v>#REF!</v>
      </c>
      <c r="G36" s="252" t="e">
        <f t="shared" si="39"/>
        <v>#REF!</v>
      </c>
      <c r="H36" s="252">
        <f t="shared" ref="H36" si="40">H30</f>
        <v>15930</v>
      </c>
      <c r="I36" s="252">
        <f t="shared" ref="I36:J36" si="41">I30</f>
        <v>18697.5</v>
      </c>
      <c r="J36" s="252">
        <f t="shared" si="41"/>
        <v>41647.5</v>
      </c>
    </row>
    <row r="37" spans="1:10">
      <c r="A37" s="48" t="s">
        <v>18</v>
      </c>
    </row>
    <row r="39" spans="1:10">
      <c r="A39" s="51" t="s">
        <v>21</v>
      </c>
    </row>
    <row r="40" spans="1:10">
      <c r="A40" s="167" t="str">
        <f>'4=3 |COMMISSION'!A27</f>
        <v>Период бронирования: 17.09.2025 -  28.12.2025  /  Period of sales: 17.09.2025 -  28.12.2025</v>
      </c>
    </row>
    <row r="41" spans="1:10" ht="27" customHeight="1">
      <c r="A41" s="167" t="str">
        <f>'4=3 |COMMISSION'!A28</f>
        <v>Период бронирования: 17.09.2025 -  28.12.2025  /  Period of sales: 17.09.2025 -  28.12.2026</v>
      </c>
    </row>
    <row r="42" spans="1:10">
      <c r="A42" s="227" t="s">
        <v>24</v>
      </c>
    </row>
    <row r="43" spans="1:10">
      <c r="A43" s="51" t="s">
        <v>25</v>
      </c>
    </row>
    <row r="44" spans="1:10">
      <c r="A44" s="170" t="s">
        <v>26</v>
      </c>
    </row>
    <row r="45" spans="1:10">
      <c r="A45" s="170" t="s">
        <v>27</v>
      </c>
    </row>
    <row r="47" spans="1:10">
      <c r="A47" s="161" t="s">
        <v>19</v>
      </c>
    </row>
    <row r="48" spans="1:10" ht="36">
      <c r="A48" s="162" t="s">
        <v>28</v>
      </c>
    </row>
  </sheetData>
  <pageMargins left="0.7" right="0.7" top="0.75" bottom="0.75" header="0.3" footer="0.3"/>
  <pageSetup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AT47"/>
  <sheetViews>
    <sheetView topLeftCell="A7" workbookViewId="0">
      <pane xSplit="1" topLeftCell="B1" activePane="topRight" state="frozen"/>
      <selection pane="topRight" activeCell="A44" sqref="A44"/>
    </sheetView>
  </sheetViews>
  <sheetFormatPr defaultColWidth="9" defaultRowHeight="12"/>
  <cols>
    <col min="1" max="1" width="81.5703125" style="33" customWidth="1"/>
    <col min="2" max="16384" width="9" style="33"/>
  </cols>
  <sheetData>
    <row r="1" spans="1:46" ht="11.45" customHeight="1">
      <c r="A1" s="35" t="s">
        <v>52</v>
      </c>
    </row>
    <row r="2" spans="1:46" ht="11.45" customHeight="1">
      <c r="A2" s="34" t="s">
        <v>85</v>
      </c>
    </row>
    <row r="3" spans="1:46" ht="11.45" customHeight="1">
      <c r="A3" s="35"/>
    </row>
    <row r="4" spans="1:46" ht="11.45" customHeight="1">
      <c r="A4" s="36" t="s">
        <v>2</v>
      </c>
      <c r="B4" s="37" t="e">
        <f>'C завтраками| Bed and breakfast'!#REF!</f>
        <v>#REF!</v>
      </c>
      <c r="C4" s="37" t="e">
        <f>'C завтраками| Bed and breakfast'!#REF!</f>
        <v>#REF!</v>
      </c>
      <c r="D4" s="37" t="e">
        <f>'C завтраками| Bed and breakfast'!#REF!</f>
        <v>#REF!</v>
      </c>
      <c r="E4" s="37" t="e">
        <f>'C завтраками| Bed and breakfast'!#REF!</f>
        <v>#REF!</v>
      </c>
      <c r="F4" s="37" t="e">
        <f>'C завтраками| Bed and breakfast'!#REF!</f>
        <v>#REF!</v>
      </c>
      <c r="G4" s="37" t="e">
        <f>'C завтраками| Bed and breakfast'!#REF!</f>
        <v>#REF!</v>
      </c>
      <c r="H4" s="37" t="e">
        <f>'C завтраками| Bed and breakfast'!#REF!</f>
        <v>#REF!</v>
      </c>
      <c r="I4" s="37" t="e">
        <f>'C завтраками| Bed and breakfast'!#REF!</f>
        <v>#REF!</v>
      </c>
      <c r="J4" s="37" t="e">
        <f>'C завтраками| Bed and breakfast'!#REF!</f>
        <v>#REF!</v>
      </c>
      <c r="K4" s="37" t="e">
        <f>'C завтраками| Bed and breakfast'!#REF!</f>
        <v>#REF!</v>
      </c>
      <c r="L4" s="37" t="e">
        <f>'C завтраками| Bed and breakfast'!#REF!</f>
        <v>#REF!</v>
      </c>
      <c r="M4" s="37" t="e">
        <f>'C завтраками| Bed and breakfast'!#REF!</f>
        <v>#REF!</v>
      </c>
      <c r="N4" s="37" t="e">
        <f>'C завтраками| Bed and breakfast'!#REF!</f>
        <v>#REF!</v>
      </c>
      <c r="O4" s="37" t="e">
        <f>'C завтраками| Bed and breakfast'!#REF!</f>
        <v>#REF!</v>
      </c>
      <c r="P4" s="37" t="e">
        <f>'C завтраками| Bed and breakfast'!#REF!</f>
        <v>#REF!</v>
      </c>
      <c r="Q4" s="37" t="e">
        <f>'C завтраками| Bed and breakfast'!#REF!</f>
        <v>#REF!</v>
      </c>
      <c r="R4" s="37" t="e">
        <f>'C завтраками| Bed and breakfast'!#REF!</f>
        <v>#REF!</v>
      </c>
      <c r="S4" s="37" t="e">
        <f>'C завтраками| Bed and breakfast'!#REF!</f>
        <v>#REF!</v>
      </c>
      <c r="T4" s="37" t="e">
        <f>'C завтраками| Bed and breakfast'!#REF!</f>
        <v>#REF!</v>
      </c>
      <c r="U4" s="37" t="e">
        <f>'C завтраками| Bed and breakfast'!#REF!</f>
        <v>#REF!</v>
      </c>
      <c r="V4" s="37" t="e">
        <f>'C завтраками| Bed and breakfast'!#REF!</f>
        <v>#REF!</v>
      </c>
      <c r="W4" s="37" t="e">
        <f>'C завтраками| Bed and breakfast'!#REF!</f>
        <v>#REF!</v>
      </c>
      <c r="X4" s="37" t="e">
        <f>'C завтраками| Bed and breakfast'!#REF!</f>
        <v>#REF!</v>
      </c>
      <c r="Y4" s="37" t="e">
        <f>'C завтраками| Bed and breakfast'!#REF!</f>
        <v>#REF!</v>
      </c>
      <c r="Z4" s="37" t="e">
        <f>'C завтраками| Bed and breakfast'!#REF!</f>
        <v>#REF!</v>
      </c>
      <c r="AA4" s="37" t="e">
        <f>'C завтраками| Bed and breakfast'!#REF!</f>
        <v>#REF!</v>
      </c>
      <c r="AB4" s="37" t="e">
        <f>'C завтраками| Bed and breakfast'!#REF!</f>
        <v>#REF!</v>
      </c>
      <c r="AC4" s="37" t="e">
        <f>'C завтраками| Bed and breakfast'!#REF!</f>
        <v>#REF!</v>
      </c>
      <c r="AD4" s="37" t="e">
        <f>'C завтраками| Bed and breakfast'!#REF!</f>
        <v>#REF!</v>
      </c>
      <c r="AE4" s="37" t="e">
        <f>'C завтраками| Bed and breakfast'!#REF!</f>
        <v>#REF!</v>
      </c>
      <c r="AF4" s="37" t="e">
        <f>'C завтраками| Bed and breakfast'!#REF!</f>
        <v>#REF!</v>
      </c>
      <c r="AG4" s="37" t="e">
        <f>'C завтраками| Bed and breakfast'!#REF!</f>
        <v>#REF!</v>
      </c>
      <c r="AH4" s="37" t="e">
        <f>'C завтраками| Bed and breakfast'!#REF!</f>
        <v>#REF!</v>
      </c>
      <c r="AI4" s="37" t="e">
        <f>'C завтраками| Bed and breakfast'!#REF!</f>
        <v>#REF!</v>
      </c>
      <c r="AJ4" s="37" t="e">
        <f>'C завтраками| Bed and breakfast'!#REF!</f>
        <v>#REF!</v>
      </c>
      <c r="AK4" s="37" t="e">
        <f>'C завтраками| Bed and breakfast'!#REF!</f>
        <v>#REF!</v>
      </c>
      <c r="AL4" s="37" t="e">
        <f>'C завтраками| Bed and breakfast'!#REF!</f>
        <v>#REF!</v>
      </c>
      <c r="AM4" s="37" t="e">
        <f>'C завтраками| Bed and breakfast'!#REF!</f>
        <v>#REF!</v>
      </c>
      <c r="AN4" s="37" t="e">
        <f>'C завтраками| Bed and breakfast'!#REF!</f>
        <v>#REF!</v>
      </c>
      <c r="AO4" s="37" t="e">
        <f>'C завтраками| Bed and breakfast'!#REF!</f>
        <v>#REF!</v>
      </c>
      <c r="AP4" s="37" t="e">
        <f>'C завтраками| Bed and breakfast'!#REF!</f>
        <v>#REF!</v>
      </c>
      <c r="AQ4" s="37" t="e">
        <f>'C завтраками| Bed and breakfast'!#REF!</f>
        <v>#REF!</v>
      </c>
      <c r="AR4" s="37" t="e">
        <f>'C завтраками| Bed and breakfast'!#REF!</f>
        <v>#REF!</v>
      </c>
      <c r="AS4" s="37" t="e">
        <f>'C завтраками| Bed and breakfast'!#REF!</f>
        <v>#REF!</v>
      </c>
      <c r="AT4" s="37" t="e">
        <f>'C завтраками| Bed and breakfast'!#REF!</f>
        <v>#REF!</v>
      </c>
    </row>
    <row r="5" spans="1:46" s="31" customFormat="1" ht="22.35" customHeight="1">
      <c r="A5" s="38" t="s">
        <v>3</v>
      </c>
      <c r="B5" s="37" t="e">
        <f>'C завтраками| Bed and breakfast'!#REF!</f>
        <v>#REF!</v>
      </c>
      <c r="C5" s="37" t="e">
        <f>'C завтраками| Bed and breakfast'!#REF!</f>
        <v>#REF!</v>
      </c>
      <c r="D5" s="37" t="e">
        <f>'C завтраками| Bed and breakfast'!#REF!</f>
        <v>#REF!</v>
      </c>
      <c r="E5" s="37" t="e">
        <f>'C завтраками| Bed and breakfast'!#REF!</f>
        <v>#REF!</v>
      </c>
      <c r="F5" s="37" t="e">
        <f>'C завтраками| Bed and breakfast'!#REF!</f>
        <v>#REF!</v>
      </c>
      <c r="G5" s="37" t="e">
        <f>'C завтраками| Bed and breakfast'!#REF!</f>
        <v>#REF!</v>
      </c>
      <c r="H5" s="37" t="e">
        <f>'C завтраками| Bed and breakfast'!#REF!</f>
        <v>#REF!</v>
      </c>
      <c r="I5" s="37" t="e">
        <f>'C завтраками| Bed and breakfast'!#REF!</f>
        <v>#REF!</v>
      </c>
      <c r="J5" s="37" t="e">
        <f>'C завтраками| Bed and breakfast'!#REF!</f>
        <v>#REF!</v>
      </c>
      <c r="K5" s="37" t="e">
        <f>'C завтраками| Bed and breakfast'!#REF!</f>
        <v>#REF!</v>
      </c>
      <c r="L5" s="37" t="e">
        <f>'C завтраками| Bed and breakfast'!#REF!</f>
        <v>#REF!</v>
      </c>
      <c r="M5" s="37" t="e">
        <f>'C завтраками| Bed and breakfast'!#REF!</f>
        <v>#REF!</v>
      </c>
      <c r="N5" s="37" t="e">
        <f>'C завтраками| Bed and breakfast'!#REF!</f>
        <v>#REF!</v>
      </c>
      <c r="O5" s="37" t="e">
        <f>'C завтраками| Bed and breakfast'!#REF!</f>
        <v>#REF!</v>
      </c>
      <c r="P5" s="37" t="e">
        <f>'C завтраками| Bed and breakfast'!#REF!</f>
        <v>#REF!</v>
      </c>
      <c r="Q5" s="37" t="e">
        <f>'C завтраками| Bed and breakfast'!#REF!</f>
        <v>#REF!</v>
      </c>
      <c r="R5" s="37" t="e">
        <f>'C завтраками| Bed and breakfast'!#REF!</f>
        <v>#REF!</v>
      </c>
      <c r="S5" s="37" t="e">
        <f>'C завтраками| Bed and breakfast'!#REF!</f>
        <v>#REF!</v>
      </c>
      <c r="T5" s="37" t="e">
        <f>'C завтраками| Bed and breakfast'!#REF!</f>
        <v>#REF!</v>
      </c>
      <c r="U5" s="37" t="e">
        <f>'C завтраками| Bed and breakfast'!#REF!</f>
        <v>#REF!</v>
      </c>
      <c r="V5" s="37" t="e">
        <f>'C завтраками| Bed and breakfast'!#REF!</f>
        <v>#REF!</v>
      </c>
      <c r="W5" s="37" t="e">
        <f>'C завтраками| Bed and breakfast'!#REF!</f>
        <v>#REF!</v>
      </c>
      <c r="X5" s="37" t="e">
        <f>'C завтраками| Bed and breakfast'!#REF!</f>
        <v>#REF!</v>
      </c>
      <c r="Y5" s="37" t="e">
        <f>'C завтраками| Bed and breakfast'!#REF!</f>
        <v>#REF!</v>
      </c>
      <c r="Z5" s="37" t="e">
        <f>'C завтраками| Bed and breakfast'!#REF!</f>
        <v>#REF!</v>
      </c>
      <c r="AA5" s="37" t="e">
        <f>'C завтраками| Bed and breakfast'!#REF!</f>
        <v>#REF!</v>
      </c>
      <c r="AB5" s="37" t="e">
        <f>'C завтраками| Bed and breakfast'!#REF!</f>
        <v>#REF!</v>
      </c>
      <c r="AC5" s="37" t="e">
        <f>'C завтраками| Bed and breakfast'!#REF!</f>
        <v>#REF!</v>
      </c>
      <c r="AD5" s="37" t="e">
        <f>'C завтраками| Bed and breakfast'!#REF!</f>
        <v>#REF!</v>
      </c>
      <c r="AE5" s="37" t="e">
        <f>'C завтраками| Bed and breakfast'!#REF!</f>
        <v>#REF!</v>
      </c>
      <c r="AF5" s="37" t="e">
        <f>'C завтраками| Bed and breakfast'!#REF!</f>
        <v>#REF!</v>
      </c>
      <c r="AG5" s="37" t="e">
        <f>'C завтраками| Bed and breakfast'!#REF!</f>
        <v>#REF!</v>
      </c>
      <c r="AH5" s="37" t="e">
        <f>'C завтраками| Bed and breakfast'!#REF!</f>
        <v>#REF!</v>
      </c>
      <c r="AI5" s="37" t="e">
        <f>'C завтраками| Bed and breakfast'!#REF!</f>
        <v>#REF!</v>
      </c>
      <c r="AJ5" s="37" t="e">
        <f>'C завтраками| Bed and breakfast'!#REF!</f>
        <v>#REF!</v>
      </c>
      <c r="AK5" s="37" t="e">
        <f>'C завтраками| Bed and breakfast'!#REF!</f>
        <v>#REF!</v>
      </c>
      <c r="AL5" s="37" t="e">
        <f>'C завтраками| Bed and breakfast'!#REF!</f>
        <v>#REF!</v>
      </c>
      <c r="AM5" s="37" t="e">
        <f>'C завтраками| Bed and breakfast'!#REF!</f>
        <v>#REF!</v>
      </c>
      <c r="AN5" s="37" t="e">
        <f>'C завтраками| Bed and breakfast'!#REF!</f>
        <v>#REF!</v>
      </c>
      <c r="AO5" s="37" t="e">
        <f>'C завтраками| Bed and breakfast'!#REF!</f>
        <v>#REF!</v>
      </c>
      <c r="AP5" s="37" t="e">
        <f>'C завтраками| Bed and breakfast'!#REF!</f>
        <v>#REF!</v>
      </c>
      <c r="AQ5" s="37" t="e">
        <f>'C завтраками| Bed and breakfast'!#REF!</f>
        <v>#REF!</v>
      </c>
      <c r="AR5" s="37" t="e">
        <f>'C завтраками| Bed and breakfast'!#REF!</f>
        <v>#REF!</v>
      </c>
      <c r="AS5" s="37" t="e">
        <f>'C завтраками| Bed and breakfast'!#REF!</f>
        <v>#REF!</v>
      </c>
      <c r="AT5" s="37" t="e">
        <f>'C завтраками| Bed and breakfast'!#REF!</f>
        <v>#REF!</v>
      </c>
    </row>
    <row r="6" spans="1:46" ht="10.7" customHeight="1">
      <c r="A6" s="175" t="s">
        <v>79</v>
      </c>
    </row>
    <row r="7" spans="1:46" ht="10.7" customHeight="1">
      <c r="A7" s="176">
        <v>1</v>
      </c>
      <c r="B7" s="41" t="e">
        <f>'C завтраками| Bed and breakfast'!#REF!*0.85</f>
        <v>#REF!</v>
      </c>
      <c r="C7" s="41" t="e">
        <f>'C завтраками| Bed and breakfast'!#REF!*0.85</f>
        <v>#REF!</v>
      </c>
      <c r="D7" s="41" t="e">
        <f>'C завтраками| Bed and breakfast'!#REF!*0.85</f>
        <v>#REF!</v>
      </c>
      <c r="E7" s="41" t="e">
        <f>'C завтраками| Bed and breakfast'!#REF!*0.85</f>
        <v>#REF!</v>
      </c>
      <c r="F7" s="41" t="e">
        <f>'C завтраками| Bed and breakfast'!#REF!*0.85</f>
        <v>#REF!</v>
      </c>
      <c r="G7" s="41" t="e">
        <f>'C завтраками| Bed and breakfast'!#REF!*0.85</f>
        <v>#REF!</v>
      </c>
      <c r="H7" s="41" t="e">
        <f>'C завтраками| Bed and breakfast'!#REF!*0.85</f>
        <v>#REF!</v>
      </c>
      <c r="I7" s="41" t="e">
        <f>'C завтраками| Bed and breakfast'!#REF!*0.85</f>
        <v>#REF!</v>
      </c>
      <c r="J7" s="41" t="e">
        <f>'C завтраками| Bed and breakfast'!#REF!*0.85</f>
        <v>#REF!</v>
      </c>
      <c r="K7" s="41" t="e">
        <f>'C завтраками| Bed and breakfast'!#REF!*0.85</f>
        <v>#REF!</v>
      </c>
      <c r="L7" s="41" t="e">
        <f>'C завтраками| Bed and breakfast'!#REF!*0.85</f>
        <v>#REF!</v>
      </c>
      <c r="M7" s="41" t="e">
        <f>'C завтраками| Bed and breakfast'!#REF!*0.85</f>
        <v>#REF!</v>
      </c>
      <c r="N7" s="41" t="e">
        <f>'C завтраками| Bed and breakfast'!#REF!*0.85</f>
        <v>#REF!</v>
      </c>
      <c r="O7" s="41" t="e">
        <f>'C завтраками| Bed and breakfast'!#REF!*0.85</f>
        <v>#REF!</v>
      </c>
      <c r="P7" s="41" t="e">
        <f>'C завтраками| Bed and breakfast'!#REF!*0.85</f>
        <v>#REF!</v>
      </c>
      <c r="Q7" s="41" t="e">
        <f>'C завтраками| Bed and breakfast'!#REF!*0.85</f>
        <v>#REF!</v>
      </c>
      <c r="R7" s="41" t="e">
        <f>'C завтраками| Bed and breakfast'!#REF!*0.85</f>
        <v>#REF!</v>
      </c>
      <c r="S7" s="41" t="e">
        <f>'C завтраками| Bed and breakfast'!#REF!*0.85</f>
        <v>#REF!</v>
      </c>
      <c r="T7" s="41" t="e">
        <f>'C завтраками| Bed and breakfast'!#REF!*0.85</f>
        <v>#REF!</v>
      </c>
      <c r="U7" s="41" t="e">
        <f>'C завтраками| Bed and breakfast'!#REF!*0.85</f>
        <v>#REF!</v>
      </c>
      <c r="V7" s="41" t="e">
        <f>'C завтраками| Bed and breakfast'!#REF!*0.85</f>
        <v>#REF!</v>
      </c>
      <c r="W7" s="41" t="e">
        <f>'C завтраками| Bed and breakfast'!#REF!*0.85</f>
        <v>#REF!</v>
      </c>
      <c r="X7" s="41" t="e">
        <f>'C завтраками| Bed and breakfast'!#REF!*0.85</f>
        <v>#REF!</v>
      </c>
      <c r="Y7" s="41" t="e">
        <f>'C завтраками| Bed and breakfast'!#REF!*0.85</f>
        <v>#REF!</v>
      </c>
      <c r="Z7" s="41" t="e">
        <f>'C завтраками| Bed and breakfast'!#REF!*0.85</f>
        <v>#REF!</v>
      </c>
      <c r="AA7" s="41" t="e">
        <f>'C завтраками| Bed and breakfast'!#REF!*0.85</f>
        <v>#REF!</v>
      </c>
      <c r="AB7" s="41" t="e">
        <f>'C завтраками| Bed and breakfast'!#REF!*0.85</f>
        <v>#REF!</v>
      </c>
      <c r="AC7" s="41" t="e">
        <f>'C завтраками| Bed and breakfast'!#REF!*0.85</f>
        <v>#REF!</v>
      </c>
      <c r="AD7" s="41" t="e">
        <f>'C завтраками| Bed and breakfast'!#REF!*0.85</f>
        <v>#REF!</v>
      </c>
      <c r="AE7" s="41" t="e">
        <f>'C завтраками| Bed and breakfast'!#REF!*0.85</f>
        <v>#REF!</v>
      </c>
      <c r="AF7" s="41" t="e">
        <f>'C завтраками| Bed and breakfast'!#REF!*0.85</f>
        <v>#REF!</v>
      </c>
      <c r="AG7" s="41" t="e">
        <f>'C завтраками| Bed and breakfast'!#REF!*0.85</f>
        <v>#REF!</v>
      </c>
      <c r="AH7" s="41" t="e">
        <f>'C завтраками| Bed and breakfast'!#REF!*0.85</f>
        <v>#REF!</v>
      </c>
      <c r="AI7" s="41" t="e">
        <f>'C завтраками| Bed and breakfast'!#REF!*0.85</f>
        <v>#REF!</v>
      </c>
      <c r="AJ7" s="41" t="e">
        <f>'C завтраками| Bed and breakfast'!#REF!*0.85</f>
        <v>#REF!</v>
      </c>
      <c r="AK7" s="41" t="e">
        <f>'C завтраками| Bed and breakfast'!#REF!*0.85</f>
        <v>#REF!</v>
      </c>
      <c r="AL7" s="41" t="e">
        <f>'C завтраками| Bed and breakfast'!#REF!*0.85</f>
        <v>#REF!</v>
      </c>
      <c r="AM7" s="41" t="e">
        <f>'C завтраками| Bed and breakfast'!#REF!*0.85</f>
        <v>#REF!</v>
      </c>
      <c r="AN7" s="41" t="e">
        <f>'C завтраками| Bed and breakfast'!#REF!*0.85</f>
        <v>#REF!</v>
      </c>
      <c r="AO7" s="41" t="e">
        <f>'C завтраками| Bed and breakfast'!#REF!*0.85</f>
        <v>#REF!</v>
      </c>
      <c r="AP7" s="41" t="e">
        <f>'C завтраками| Bed and breakfast'!#REF!*0.85</f>
        <v>#REF!</v>
      </c>
      <c r="AQ7" s="41" t="e">
        <f>'C завтраками| Bed and breakfast'!#REF!*0.85</f>
        <v>#REF!</v>
      </c>
      <c r="AR7" s="41" t="e">
        <f>'C завтраками| Bed and breakfast'!#REF!*0.85</f>
        <v>#REF!</v>
      </c>
      <c r="AS7" s="41" t="e">
        <f>'C завтраками| Bed and breakfast'!#REF!*0.85</f>
        <v>#REF!</v>
      </c>
      <c r="AT7" s="41" t="e">
        <f>'C завтраками| Bed and breakfast'!#REF!*0.85</f>
        <v>#REF!</v>
      </c>
    </row>
    <row r="8" spans="1:46" ht="10.7" customHeight="1">
      <c r="A8" s="176">
        <v>2</v>
      </c>
      <c r="B8" s="41" t="e">
        <f>'C завтраками| Bed and breakfast'!#REF!*0.85</f>
        <v>#REF!</v>
      </c>
      <c r="C8" s="41" t="e">
        <f>'C завтраками| Bed and breakfast'!#REF!*0.85</f>
        <v>#REF!</v>
      </c>
      <c r="D8" s="41" t="e">
        <f>'C завтраками| Bed and breakfast'!#REF!*0.85</f>
        <v>#REF!</v>
      </c>
      <c r="E8" s="41" t="e">
        <f>'C завтраками| Bed and breakfast'!#REF!*0.85</f>
        <v>#REF!</v>
      </c>
      <c r="F8" s="41" t="e">
        <f>'C завтраками| Bed and breakfast'!#REF!*0.85</f>
        <v>#REF!</v>
      </c>
      <c r="G8" s="41" t="e">
        <f>'C завтраками| Bed and breakfast'!#REF!*0.85</f>
        <v>#REF!</v>
      </c>
      <c r="H8" s="41" t="e">
        <f>'C завтраками| Bed and breakfast'!#REF!*0.85</f>
        <v>#REF!</v>
      </c>
      <c r="I8" s="41" t="e">
        <f>'C завтраками| Bed and breakfast'!#REF!*0.85</f>
        <v>#REF!</v>
      </c>
      <c r="J8" s="41" t="e">
        <f>'C завтраками| Bed and breakfast'!#REF!*0.85</f>
        <v>#REF!</v>
      </c>
      <c r="K8" s="41" t="e">
        <f>'C завтраками| Bed and breakfast'!#REF!*0.85</f>
        <v>#REF!</v>
      </c>
      <c r="L8" s="41" t="e">
        <f>'C завтраками| Bed and breakfast'!#REF!*0.85</f>
        <v>#REF!</v>
      </c>
      <c r="M8" s="41" t="e">
        <f>'C завтраками| Bed and breakfast'!#REF!*0.85</f>
        <v>#REF!</v>
      </c>
      <c r="N8" s="41" t="e">
        <f>'C завтраками| Bed and breakfast'!#REF!*0.85</f>
        <v>#REF!</v>
      </c>
      <c r="O8" s="41" t="e">
        <f>'C завтраками| Bed and breakfast'!#REF!*0.85</f>
        <v>#REF!</v>
      </c>
      <c r="P8" s="41" t="e">
        <f>'C завтраками| Bed and breakfast'!#REF!*0.85</f>
        <v>#REF!</v>
      </c>
      <c r="Q8" s="41" t="e">
        <f>'C завтраками| Bed and breakfast'!#REF!*0.85</f>
        <v>#REF!</v>
      </c>
      <c r="R8" s="41" t="e">
        <f>'C завтраками| Bed and breakfast'!#REF!*0.85</f>
        <v>#REF!</v>
      </c>
      <c r="S8" s="41" t="e">
        <f>'C завтраками| Bed and breakfast'!#REF!*0.85</f>
        <v>#REF!</v>
      </c>
      <c r="T8" s="41" t="e">
        <f>'C завтраками| Bed and breakfast'!#REF!*0.85</f>
        <v>#REF!</v>
      </c>
      <c r="U8" s="41" t="e">
        <f>'C завтраками| Bed and breakfast'!#REF!*0.85</f>
        <v>#REF!</v>
      </c>
      <c r="V8" s="41" t="e">
        <f>'C завтраками| Bed and breakfast'!#REF!*0.85</f>
        <v>#REF!</v>
      </c>
      <c r="W8" s="41" t="e">
        <f>'C завтраками| Bed and breakfast'!#REF!*0.85</f>
        <v>#REF!</v>
      </c>
      <c r="X8" s="41" t="e">
        <f>'C завтраками| Bed and breakfast'!#REF!*0.85</f>
        <v>#REF!</v>
      </c>
      <c r="Y8" s="41" t="e">
        <f>'C завтраками| Bed and breakfast'!#REF!*0.85</f>
        <v>#REF!</v>
      </c>
      <c r="Z8" s="41" t="e">
        <f>'C завтраками| Bed and breakfast'!#REF!*0.85</f>
        <v>#REF!</v>
      </c>
      <c r="AA8" s="41" t="e">
        <f>'C завтраками| Bed and breakfast'!#REF!*0.85</f>
        <v>#REF!</v>
      </c>
      <c r="AB8" s="41" t="e">
        <f>'C завтраками| Bed and breakfast'!#REF!*0.85</f>
        <v>#REF!</v>
      </c>
      <c r="AC8" s="41" t="e">
        <f>'C завтраками| Bed and breakfast'!#REF!*0.85</f>
        <v>#REF!</v>
      </c>
      <c r="AD8" s="41" t="e">
        <f>'C завтраками| Bed and breakfast'!#REF!*0.85</f>
        <v>#REF!</v>
      </c>
      <c r="AE8" s="41" t="e">
        <f>'C завтраками| Bed and breakfast'!#REF!*0.85</f>
        <v>#REF!</v>
      </c>
      <c r="AF8" s="41" t="e">
        <f>'C завтраками| Bed and breakfast'!#REF!*0.85</f>
        <v>#REF!</v>
      </c>
      <c r="AG8" s="41" t="e">
        <f>'C завтраками| Bed and breakfast'!#REF!*0.85</f>
        <v>#REF!</v>
      </c>
      <c r="AH8" s="41" t="e">
        <f>'C завтраками| Bed and breakfast'!#REF!*0.85</f>
        <v>#REF!</v>
      </c>
      <c r="AI8" s="41" t="e">
        <f>'C завтраками| Bed and breakfast'!#REF!*0.85</f>
        <v>#REF!</v>
      </c>
      <c r="AJ8" s="41" t="e">
        <f>'C завтраками| Bed and breakfast'!#REF!*0.85</f>
        <v>#REF!</v>
      </c>
      <c r="AK8" s="41" t="e">
        <f>'C завтраками| Bed and breakfast'!#REF!*0.85</f>
        <v>#REF!</v>
      </c>
      <c r="AL8" s="41" t="e">
        <f>'C завтраками| Bed and breakfast'!#REF!*0.85</f>
        <v>#REF!</v>
      </c>
      <c r="AM8" s="41" t="e">
        <f>'C завтраками| Bed and breakfast'!#REF!*0.85</f>
        <v>#REF!</v>
      </c>
      <c r="AN8" s="41" t="e">
        <f>'C завтраками| Bed and breakfast'!#REF!*0.85</f>
        <v>#REF!</v>
      </c>
      <c r="AO8" s="41" t="e">
        <f>'C завтраками| Bed and breakfast'!#REF!*0.85</f>
        <v>#REF!</v>
      </c>
      <c r="AP8" s="41" t="e">
        <f>'C завтраками| Bed and breakfast'!#REF!*0.85</f>
        <v>#REF!</v>
      </c>
      <c r="AQ8" s="41" t="e">
        <f>'C завтраками| Bed and breakfast'!#REF!*0.85</f>
        <v>#REF!</v>
      </c>
      <c r="AR8" s="41" t="e">
        <f>'C завтраками| Bed and breakfast'!#REF!*0.85</f>
        <v>#REF!</v>
      </c>
      <c r="AS8" s="41" t="e">
        <f>'C завтраками| Bed and breakfast'!#REF!*0.85</f>
        <v>#REF!</v>
      </c>
      <c r="AT8" s="41" t="e">
        <f>'C завтраками| Bed and breakfast'!#REF!*0.85</f>
        <v>#REF!</v>
      </c>
    </row>
    <row r="9" spans="1:46" ht="10.7" customHeight="1">
      <c r="A9" s="175" t="s">
        <v>80</v>
      </c>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row>
    <row r="10" spans="1:46" s="32" customFormat="1" ht="10.7" customHeight="1">
      <c r="A10" s="176">
        <v>1</v>
      </c>
      <c r="B10" s="41" t="e">
        <f>'C завтраками| Bed and breakfast'!#REF!*0.85</f>
        <v>#REF!</v>
      </c>
      <c r="C10" s="41" t="e">
        <f>'C завтраками| Bed and breakfast'!#REF!*0.85</f>
        <v>#REF!</v>
      </c>
      <c r="D10" s="41" t="e">
        <f>'C завтраками| Bed and breakfast'!#REF!*0.85</f>
        <v>#REF!</v>
      </c>
      <c r="E10" s="41" t="e">
        <f>'C завтраками| Bed and breakfast'!#REF!*0.85</f>
        <v>#REF!</v>
      </c>
      <c r="F10" s="41" t="e">
        <f>'C завтраками| Bed and breakfast'!#REF!*0.85</f>
        <v>#REF!</v>
      </c>
      <c r="G10" s="41" t="e">
        <f>'C завтраками| Bed and breakfast'!#REF!*0.85</f>
        <v>#REF!</v>
      </c>
      <c r="H10" s="41" t="e">
        <f>'C завтраками| Bed and breakfast'!#REF!*0.85</f>
        <v>#REF!</v>
      </c>
      <c r="I10" s="41" t="e">
        <f>'C завтраками| Bed and breakfast'!#REF!*0.85</f>
        <v>#REF!</v>
      </c>
      <c r="J10" s="41" t="e">
        <f>'C завтраками| Bed and breakfast'!#REF!*0.85</f>
        <v>#REF!</v>
      </c>
      <c r="K10" s="41" t="e">
        <f>'C завтраками| Bed and breakfast'!#REF!*0.85</f>
        <v>#REF!</v>
      </c>
      <c r="L10" s="41" t="e">
        <f>'C завтраками| Bed and breakfast'!#REF!*0.85</f>
        <v>#REF!</v>
      </c>
      <c r="M10" s="41" t="e">
        <f>'C завтраками| Bed and breakfast'!#REF!*0.85</f>
        <v>#REF!</v>
      </c>
      <c r="N10" s="41" t="e">
        <f>'C завтраками| Bed and breakfast'!#REF!*0.85</f>
        <v>#REF!</v>
      </c>
      <c r="O10" s="41" t="e">
        <f>'C завтраками| Bed and breakfast'!#REF!*0.85</f>
        <v>#REF!</v>
      </c>
      <c r="P10" s="41" t="e">
        <f>'C завтраками| Bed and breakfast'!#REF!*0.85</f>
        <v>#REF!</v>
      </c>
      <c r="Q10" s="41" t="e">
        <f>'C завтраками| Bed and breakfast'!#REF!*0.85</f>
        <v>#REF!</v>
      </c>
      <c r="R10" s="41" t="e">
        <f>'C завтраками| Bed and breakfast'!#REF!*0.85</f>
        <v>#REF!</v>
      </c>
      <c r="S10" s="41" t="e">
        <f>'C завтраками| Bed and breakfast'!#REF!*0.85</f>
        <v>#REF!</v>
      </c>
      <c r="T10" s="41" t="e">
        <f>'C завтраками| Bed and breakfast'!#REF!*0.85</f>
        <v>#REF!</v>
      </c>
      <c r="U10" s="41" t="e">
        <f>'C завтраками| Bed and breakfast'!#REF!*0.85</f>
        <v>#REF!</v>
      </c>
      <c r="V10" s="41" t="e">
        <f>'C завтраками| Bed and breakfast'!#REF!*0.85</f>
        <v>#REF!</v>
      </c>
      <c r="W10" s="41" t="e">
        <f>'C завтраками| Bed and breakfast'!#REF!*0.85</f>
        <v>#REF!</v>
      </c>
      <c r="X10" s="41" t="e">
        <f>'C завтраками| Bed and breakfast'!#REF!*0.85</f>
        <v>#REF!</v>
      </c>
      <c r="Y10" s="41" t="e">
        <f>'C завтраками| Bed and breakfast'!#REF!*0.85</f>
        <v>#REF!</v>
      </c>
      <c r="Z10" s="41" t="e">
        <f>'C завтраками| Bed and breakfast'!#REF!*0.85</f>
        <v>#REF!</v>
      </c>
      <c r="AA10" s="41" t="e">
        <f>'C завтраками| Bed and breakfast'!#REF!*0.85</f>
        <v>#REF!</v>
      </c>
      <c r="AB10" s="41" t="e">
        <f>'C завтраками| Bed and breakfast'!#REF!*0.85</f>
        <v>#REF!</v>
      </c>
      <c r="AC10" s="41" t="e">
        <f>'C завтраками| Bed and breakfast'!#REF!*0.85</f>
        <v>#REF!</v>
      </c>
      <c r="AD10" s="41" t="e">
        <f>'C завтраками| Bed and breakfast'!#REF!*0.85</f>
        <v>#REF!</v>
      </c>
      <c r="AE10" s="41" t="e">
        <f>'C завтраками| Bed and breakfast'!#REF!*0.85</f>
        <v>#REF!</v>
      </c>
      <c r="AF10" s="41" t="e">
        <f>'C завтраками| Bed and breakfast'!#REF!*0.85</f>
        <v>#REF!</v>
      </c>
      <c r="AG10" s="41" t="e">
        <f>'C завтраками| Bed and breakfast'!#REF!*0.85</f>
        <v>#REF!</v>
      </c>
      <c r="AH10" s="41" t="e">
        <f>'C завтраками| Bed and breakfast'!#REF!*0.85</f>
        <v>#REF!</v>
      </c>
      <c r="AI10" s="41" t="e">
        <f>'C завтраками| Bed and breakfast'!#REF!*0.85</f>
        <v>#REF!</v>
      </c>
      <c r="AJ10" s="41" t="e">
        <f>'C завтраками| Bed and breakfast'!#REF!*0.85</f>
        <v>#REF!</v>
      </c>
      <c r="AK10" s="41" t="e">
        <f>'C завтраками| Bed and breakfast'!#REF!*0.85</f>
        <v>#REF!</v>
      </c>
      <c r="AL10" s="41" t="e">
        <f>'C завтраками| Bed and breakfast'!#REF!*0.85</f>
        <v>#REF!</v>
      </c>
      <c r="AM10" s="41" t="e">
        <f>'C завтраками| Bed and breakfast'!#REF!*0.85</f>
        <v>#REF!</v>
      </c>
      <c r="AN10" s="41" t="e">
        <f>'C завтраками| Bed and breakfast'!#REF!*0.85</f>
        <v>#REF!</v>
      </c>
      <c r="AO10" s="41" t="e">
        <f>'C завтраками| Bed and breakfast'!#REF!*0.85</f>
        <v>#REF!</v>
      </c>
      <c r="AP10" s="41" t="e">
        <f>'C завтраками| Bed and breakfast'!#REF!*0.85</f>
        <v>#REF!</v>
      </c>
      <c r="AQ10" s="41" t="e">
        <f>'C завтраками| Bed and breakfast'!#REF!*0.85</f>
        <v>#REF!</v>
      </c>
      <c r="AR10" s="41" t="e">
        <f>'C завтраками| Bed and breakfast'!#REF!*0.85</f>
        <v>#REF!</v>
      </c>
      <c r="AS10" s="41" t="e">
        <f>'C завтраками| Bed and breakfast'!#REF!*0.85</f>
        <v>#REF!</v>
      </c>
      <c r="AT10" s="41" t="e">
        <f>'C завтраками| Bed and breakfast'!#REF!*0.85</f>
        <v>#REF!</v>
      </c>
    </row>
    <row r="11" spans="1:46" ht="10.7" customHeight="1">
      <c r="A11" s="176">
        <v>2</v>
      </c>
      <c r="B11" s="41" t="e">
        <f>'C завтраками| Bed and breakfast'!#REF!*0.85</f>
        <v>#REF!</v>
      </c>
      <c r="C11" s="41" t="e">
        <f>'C завтраками| Bed and breakfast'!#REF!*0.85</f>
        <v>#REF!</v>
      </c>
      <c r="D11" s="41" t="e">
        <f>'C завтраками| Bed and breakfast'!#REF!*0.85</f>
        <v>#REF!</v>
      </c>
      <c r="E11" s="41" t="e">
        <f>'C завтраками| Bed and breakfast'!#REF!*0.85</f>
        <v>#REF!</v>
      </c>
      <c r="F11" s="41" t="e">
        <f>'C завтраками| Bed and breakfast'!#REF!*0.85</f>
        <v>#REF!</v>
      </c>
      <c r="G11" s="41" t="e">
        <f>'C завтраками| Bed and breakfast'!#REF!*0.85</f>
        <v>#REF!</v>
      </c>
      <c r="H11" s="41" t="e">
        <f>'C завтраками| Bed and breakfast'!#REF!*0.85</f>
        <v>#REF!</v>
      </c>
      <c r="I11" s="41" t="e">
        <f>'C завтраками| Bed and breakfast'!#REF!*0.85</f>
        <v>#REF!</v>
      </c>
      <c r="J11" s="41" t="e">
        <f>'C завтраками| Bed and breakfast'!#REF!*0.85</f>
        <v>#REF!</v>
      </c>
      <c r="K11" s="41" t="e">
        <f>'C завтраками| Bed and breakfast'!#REF!*0.85</f>
        <v>#REF!</v>
      </c>
      <c r="L11" s="41" t="e">
        <f>'C завтраками| Bed and breakfast'!#REF!*0.85</f>
        <v>#REF!</v>
      </c>
      <c r="M11" s="41" t="e">
        <f>'C завтраками| Bed and breakfast'!#REF!*0.85</f>
        <v>#REF!</v>
      </c>
      <c r="N11" s="41" t="e">
        <f>'C завтраками| Bed and breakfast'!#REF!*0.85</f>
        <v>#REF!</v>
      </c>
      <c r="O11" s="41" t="e">
        <f>'C завтраками| Bed and breakfast'!#REF!*0.85</f>
        <v>#REF!</v>
      </c>
      <c r="P11" s="41" t="e">
        <f>'C завтраками| Bed and breakfast'!#REF!*0.85</f>
        <v>#REF!</v>
      </c>
      <c r="Q11" s="41" t="e">
        <f>'C завтраками| Bed and breakfast'!#REF!*0.85</f>
        <v>#REF!</v>
      </c>
      <c r="R11" s="41" t="e">
        <f>'C завтраками| Bed and breakfast'!#REF!*0.85</f>
        <v>#REF!</v>
      </c>
      <c r="S11" s="41" t="e">
        <f>'C завтраками| Bed and breakfast'!#REF!*0.85</f>
        <v>#REF!</v>
      </c>
      <c r="T11" s="41" t="e">
        <f>'C завтраками| Bed and breakfast'!#REF!*0.85</f>
        <v>#REF!</v>
      </c>
      <c r="U11" s="41" t="e">
        <f>'C завтраками| Bed and breakfast'!#REF!*0.85</f>
        <v>#REF!</v>
      </c>
      <c r="V11" s="41" t="e">
        <f>'C завтраками| Bed and breakfast'!#REF!*0.85</f>
        <v>#REF!</v>
      </c>
      <c r="W11" s="41" t="e">
        <f>'C завтраками| Bed and breakfast'!#REF!*0.85</f>
        <v>#REF!</v>
      </c>
      <c r="X11" s="41" t="e">
        <f>'C завтраками| Bed and breakfast'!#REF!*0.85</f>
        <v>#REF!</v>
      </c>
      <c r="Y11" s="41" t="e">
        <f>'C завтраками| Bed and breakfast'!#REF!*0.85</f>
        <v>#REF!</v>
      </c>
      <c r="Z11" s="41" t="e">
        <f>'C завтраками| Bed and breakfast'!#REF!*0.85</f>
        <v>#REF!</v>
      </c>
      <c r="AA11" s="41" t="e">
        <f>'C завтраками| Bed and breakfast'!#REF!*0.85</f>
        <v>#REF!</v>
      </c>
      <c r="AB11" s="41" t="e">
        <f>'C завтраками| Bed and breakfast'!#REF!*0.85</f>
        <v>#REF!</v>
      </c>
      <c r="AC11" s="41" t="e">
        <f>'C завтраками| Bed and breakfast'!#REF!*0.85</f>
        <v>#REF!</v>
      </c>
      <c r="AD11" s="41" t="e">
        <f>'C завтраками| Bed and breakfast'!#REF!*0.85</f>
        <v>#REF!</v>
      </c>
      <c r="AE11" s="41" t="e">
        <f>'C завтраками| Bed and breakfast'!#REF!*0.85</f>
        <v>#REF!</v>
      </c>
      <c r="AF11" s="41" t="e">
        <f>'C завтраками| Bed and breakfast'!#REF!*0.85</f>
        <v>#REF!</v>
      </c>
      <c r="AG11" s="41" t="e">
        <f>'C завтраками| Bed and breakfast'!#REF!*0.85</f>
        <v>#REF!</v>
      </c>
      <c r="AH11" s="41" t="e">
        <f>'C завтраками| Bed and breakfast'!#REF!*0.85</f>
        <v>#REF!</v>
      </c>
      <c r="AI11" s="41" t="e">
        <f>'C завтраками| Bed and breakfast'!#REF!*0.85</f>
        <v>#REF!</v>
      </c>
      <c r="AJ11" s="41" t="e">
        <f>'C завтраками| Bed and breakfast'!#REF!*0.85</f>
        <v>#REF!</v>
      </c>
      <c r="AK11" s="41" t="e">
        <f>'C завтраками| Bed and breakfast'!#REF!*0.85</f>
        <v>#REF!</v>
      </c>
      <c r="AL11" s="41" t="e">
        <f>'C завтраками| Bed and breakfast'!#REF!*0.85</f>
        <v>#REF!</v>
      </c>
      <c r="AM11" s="41" t="e">
        <f>'C завтраками| Bed and breakfast'!#REF!*0.85</f>
        <v>#REF!</v>
      </c>
      <c r="AN11" s="41" t="e">
        <f>'C завтраками| Bed and breakfast'!#REF!*0.85</f>
        <v>#REF!</v>
      </c>
      <c r="AO11" s="41" t="e">
        <f>'C завтраками| Bed and breakfast'!#REF!*0.85</f>
        <v>#REF!</v>
      </c>
      <c r="AP11" s="41" t="e">
        <f>'C завтраками| Bed and breakfast'!#REF!*0.85</f>
        <v>#REF!</v>
      </c>
      <c r="AQ11" s="41" t="e">
        <f>'C завтраками| Bed and breakfast'!#REF!*0.85</f>
        <v>#REF!</v>
      </c>
      <c r="AR11" s="41" t="e">
        <f>'C завтраками| Bed and breakfast'!#REF!*0.85</f>
        <v>#REF!</v>
      </c>
      <c r="AS11" s="41" t="e">
        <f>'C завтраками| Bed and breakfast'!#REF!*0.85</f>
        <v>#REF!</v>
      </c>
      <c r="AT11" s="41" t="e">
        <f>'C завтраками| Bed and breakfast'!#REF!*0.85</f>
        <v>#REF!</v>
      </c>
    </row>
    <row r="12" spans="1:46" ht="10.7" customHeight="1">
      <c r="A12" s="175" t="s">
        <v>7</v>
      </c>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row>
    <row r="13" spans="1:46" ht="10.7" customHeight="1">
      <c r="A13" s="176">
        <v>1</v>
      </c>
      <c r="B13" s="41" t="e">
        <f>'C завтраками| Bed and breakfast'!#REF!*0.85</f>
        <v>#REF!</v>
      </c>
      <c r="C13" s="41" t="e">
        <f>'C завтраками| Bed and breakfast'!#REF!*0.85</f>
        <v>#REF!</v>
      </c>
      <c r="D13" s="41" t="e">
        <f>'C завтраками| Bed and breakfast'!#REF!*0.85</f>
        <v>#REF!</v>
      </c>
      <c r="E13" s="41" t="e">
        <f>'C завтраками| Bed and breakfast'!#REF!*0.85</f>
        <v>#REF!</v>
      </c>
      <c r="F13" s="41" t="e">
        <f>'C завтраками| Bed and breakfast'!#REF!*0.85</f>
        <v>#REF!</v>
      </c>
      <c r="G13" s="41" t="e">
        <f>'C завтраками| Bed and breakfast'!#REF!*0.85</f>
        <v>#REF!</v>
      </c>
      <c r="H13" s="41" t="e">
        <f>'C завтраками| Bed and breakfast'!#REF!*0.85</f>
        <v>#REF!</v>
      </c>
      <c r="I13" s="41" t="e">
        <f>'C завтраками| Bed and breakfast'!#REF!*0.85</f>
        <v>#REF!</v>
      </c>
      <c r="J13" s="41" t="e">
        <f>'C завтраками| Bed and breakfast'!#REF!*0.85</f>
        <v>#REF!</v>
      </c>
      <c r="K13" s="41" t="e">
        <f>'C завтраками| Bed and breakfast'!#REF!*0.85</f>
        <v>#REF!</v>
      </c>
      <c r="L13" s="41" t="e">
        <f>'C завтраками| Bed and breakfast'!#REF!*0.85</f>
        <v>#REF!</v>
      </c>
      <c r="M13" s="41" t="e">
        <f>'C завтраками| Bed and breakfast'!#REF!*0.85</f>
        <v>#REF!</v>
      </c>
      <c r="N13" s="41" t="e">
        <f>'C завтраками| Bed and breakfast'!#REF!*0.85</f>
        <v>#REF!</v>
      </c>
      <c r="O13" s="41" t="e">
        <f>'C завтраками| Bed and breakfast'!#REF!*0.85</f>
        <v>#REF!</v>
      </c>
      <c r="P13" s="41" t="e">
        <f>'C завтраками| Bed and breakfast'!#REF!*0.85</f>
        <v>#REF!</v>
      </c>
      <c r="Q13" s="41" t="e">
        <f>'C завтраками| Bed and breakfast'!#REF!*0.85</f>
        <v>#REF!</v>
      </c>
      <c r="R13" s="41" t="e">
        <f>'C завтраками| Bed and breakfast'!#REF!*0.85</f>
        <v>#REF!</v>
      </c>
      <c r="S13" s="41" t="e">
        <f>'C завтраками| Bed and breakfast'!#REF!*0.85</f>
        <v>#REF!</v>
      </c>
      <c r="T13" s="41" t="e">
        <f>'C завтраками| Bed and breakfast'!#REF!*0.85</f>
        <v>#REF!</v>
      </c>
      <c r="U13" s="41" t="e">
        <f>'C завтраками| Bed and breakfast'!#REF!*0.85</f>
        <v>#REF!</v>
      </c>
      <c r="V13" s="41" t="e">
        <f>'C завтраками| Bed and breakfast'!#REF!*0.85</f>
        <v>#REF!</v>
      </c>
      <c r="W13" s="41" t="e">
        <f>'C завтраками| Bed and breakfast'!#REF!*0.85</f>
        <v>#REF!</v>
      </c>
      <c r="X13" s="41" t="e">
        <f>'C завтраками| Bed and breakfast'!#REF!*0.85</f>
        <v>#REF!</v>
      </c>
      <c r="Y13" s="41" t="e">
        <f>'C завтраками| Bed and breakfast'!#REF!*0.85</f>
        <v>#REF!</v>
      </c>
      <c r="Z13" s="41" t="e">
        <f>'C завтраками| Bed and breakfast'!#REF!*0.85</f>
        <v>#REF!</v>
      </c>
      <c r="AA13" s="41" t="e">
        <f>'C завтраками| Bed and breakfast'!#REF!*0.85</f>
        <v>#REF!</v>
      </c>
      <c r="AB13" s="41" t="e">
        <f>'C завтраками| Bed and breakfast'!#REF!*0.85</f>
        <v>#REF!</v>
      </c>
      <c r="AC13" s="41" t="e">
        <f>'C завтраками| Bed and breakfast'!#REF!*0.85</f>
        <v>#REF!</v>
      </c>
      <c r="AD13" s="41" t="e">
        <f>'C завтраками| Bed and breakfast'!#REF!*0.85</f>
        <v>#REF!</v>
      </c>
      <c r="AE13" s="41" t="e">
        <f>'C завтраками| Bed and breakfast'!#REF!*0.85</f>
        <v>#REF!</v>
      </c>
      <c r="AF13" s="41" t="e">
        <f>'C завтраками| Bed and breakfast'!#REF!*0.85</f>
        <v>#REF!</v>
      </c>
      <c r="AG13" s="41" t="e">
        <f>'C завтраками| Bed and breakfast'!#REF!*0.85</f>
        <v>#REF!</v>
      </c>
      <c r="AH13" s="41" t="e">
        <f>'C завтраками| Bed and breakfast'!#REF!*0.85</f>
        <v>#REF!</v>
      </c>
      <c r="AI13" s="41" t="e">
        <f>'C завтраками| Bed and breakfast'!#REF!*0.85</f>
        <v>#REF!</v>
      </c>
      <c r="AJ13" s="41" t="e">
        <f>'C завтраками| Bed and breakfast'!#REF!*0.85</f>
        <v>#REF!</v>
      </c>
      <c r="AK13" s="41" t="e">
        <f>'C завтраками| Bed and breakfast'!#REF!*0.85</f>
        <v>#REF!</v>
      </c>
      <c r="AL13" s="41" t="e">
        <f>'C завтраками| Bed and breakfast'!#REF!*0.85</f>
        <v>#REF!</v>
      </c>
      <c r="AM13" s="41" t="e">
        <f>'C завтраками| Bed and breakfast'!#REF!*0.85</f>
        <v>#REF!</v>
      </c>
      <c r="AN13" s="41" t="e">
        <f>'C завтраками| Bed and breakfast'!#REF!*0.85</f>
        <v>#REF!</v>
      </c>
      <c r="AO13" s="41" t="e">
        <f>'C завтраками| Bed and breakfast'!#REF!*0.85</f>
        <v>#REF!</v>
      </c>
      <c r="AP13" s="41" t="e">
        <f>'C завтраками| Bed and breakfast'!#REF!*0.85</f>
        <v>#REF!</v>
      </c>
      <c r="AQ13" s="41" t="e">
        <f>'C завтраками| Bed and breakfast'!#REF!*0.85</f>
        <v>#REF!</v>
      </c>
      <c r="AR13" s="41" t="e">
        <f>'C завтраками| Bed and breakfast'!#REF!*0.85</f>
        <v>#REF!</v>
      </c>
      <c r="AS13" s="41" t="e">
        <f>'C завтраками| Bed and breakfast'!#REF!*0.85</f>
        <v>#REF!</v>
      </c>
      <c r="AT13" s="41" t="e">
        <f>'C завтраками| Bed and breakfast'!#REF!*0.85</f>
        <v>#REF!</v>
      </c>
    </row>
    <row r="14" spans="1:46" ht="10.7" customHeight="1">
      <c r="A14" s="176">
        <v>2</v>
      </c>
      <c r="B14" s="41" t="e">
        <f>'C завтраками| Bed and breakfast'!#REF!*0.85</f>
        <v>#REF!</v>
      </c>
      <c r="C14" s="41" t="e">
        <f>'C завтраками| Bed and breakfast'!#REF!*0.85</f>
        <v>#REF!</v>
      </c>
      <c r="D14" s="41" t="e">
        <f>'C завтраками| Bed and breakfast'!#REF!*0.85</f>
        <v>#REF!</v>
      </c>
      <c r="E14" s="41" t="e">
        <f>'C завтраками| Bed and breakfast'!#REF!*0.85</f>
        <v>#REF!</v>
      </c>
      <c r="F14" s="41" t="e">
        <f>'C завтраками| Bed and breakfast'!#REF!*0.85</f>
        <v>#REF!</v>
      </c>
      <c r="G14" s="41" t="e">
        <f>'C завтраками| Bed and breakfast'!#REF!*0.85</f>
        <v>#REF!</v>
      </c>
      <c r="H14" s="41" t="e">
        <f>'C завтраками| Bed and breakfast'!#REF!*0.85</f>
        <v>#REF!</v>
      </c>
      <c r="I14" s="41" t="e">
        <f>'C завтраками| Bed and breakfast'!#REF!*0.85</f>
        <v>#REF!</v>
      </c>
      <c r="J14" s="41" t="e">
        <f>'C завтраками| Bed and breakfast'!#REF!*0.85</f>
        <v>#REF!</v>
      </c>
      <c r="K14" s="41" t="e">
        <f>'C завтраками| Bed and breakfast'!#REF!*0.85</f>
        <v>#REF!</v>
      </c>
      <c r="L14" s="41" t="e">
        <f>'C завтраками| Bed and breakfast'!#REF!*0.85</f>
        <v>#REF!</v>
      </c>
      <c r="M14" s="41" t="e">
        <f>'C завтраками| Bed and breakfast'!#REF!*0.85</f>
        <v>#REF!</v>
      </c>
      <c r="N14" s="41" t="e">
        <f>'C завтраками| Bed and breakfast'!#REF!*0.85</f>
        <v>#REF!</v>
      </c>
      <c r="O14" s="41" t="e">
        <f>'C завтраками| Bed and breakfast'!#REF!*0.85</f>
        <v>#REF!</v>
      </c>
      <c r="P14" s="41" t="e">
        <f>'C завтраками| Bed and breakfast'!#REF!*0.85</f>
        <v>#REF!</v>
      </c>
      <c r="Q14" s="41" t="e">
        <f>'C завтраками| Bed and breakfast'!#REF!*0.85</f>
        <v>#REF!</v>
      </c>
      <c r="R14" s="41" t="e">
        <f>'C завтраками| Bed and breakfast'!#REF!*0.85</f>
        <v>#REF!</v>
      </c>
      <c r="S14" s="41" t="e">
        <f>'C завтраками| Bed and breakfast'!#REF!*0.85</f>
        <v>#REF!</v>
      </c>
      <c r="T14" s="41" t="e">
        <f>'C завтраками| Bed and breakfast'!#REF!*0.85</f>
        <v>#REF!</v>
      </c>
      <c r="U14" s="41" t="e">
        <f>'C завтраками| Bed and breakfast'!#REF!*0.85</f>
        <v>#REF!</v>
      </c>
      <c r="V14" s="41" t="e">
        <f>'C завтраками| Bed and breakfast'!#REF!*0.85</f>
        <v>#REF!</v>
      </c>
      <c r="W14" s="41" t="e">
        <f>'C завтраками| Bed and breakfast'!#REF!*0.85</f>
        <v>#REF!</v>
      </c>
      <c r="X14" s="41" t="e">
        <f>'C завтраками| Bed and breakfast'!#REF!*0.85</f>
        <v>#REF!</v>
      </c>
      <c r="Y14" s="41" t="e">
        <f>'C завтраками| Bed and breakfast'!#REF!*0.85</f>
        <v>#REF!</v>
      </c>
      <c r="Z14" s="41" t="e">
        <f>'C завтраками| Bed and breakfast'!#REF!*0.85</f>
        <v>#REF!</v>
      </c>
      <c r="AA14" s="41" t="e">
        <f>'C завтраками| Bed and breakfast'!#REF!*0.85</f>
        <v>#REF!</v>
      </c>
      <c r="AB14" s="41" t="e">
        <f>'C завтраками| Bed and breakfast'!#REF!*0.85</f>
        <v>#REF!</v>
      </c>
      <c r="AC14" s="41" t="e">
        <f>'C завтраками| Bed and breakfast'!#REF!*0.85</f>
        <v>#REF!</v>
      </c>
      <c r="AD14" s="41" t="e">
        <f>'C завтраками| Bed and breakfast'!#REF!*0.85</f>
        <v>#REF!</v>
      </c>
      <c r="AE14" s="41" t="e">
        <f>'C завтраками| Bed and breakfast'!#REF!*0.85</f>
        <v>#REF!</v>
      </c>
      <c r="AF14" s="41" t="e">
        <f>'C завтраками| Bed and breakfast'!#REF!*0.85</f>
        <v>#REF!</v>
      </c>
      <c r="AG14" s="41" t="e">
        <f>'C завтраками| Bed and breakfast'!#REF!*0.85</f>
        <v>#REF!</v>
      </c>
      <c r="AH14" s="41" t="e">
        <f>'C завтраками| Bed and breakfast'!#REF!*0.85</f>
        <v>#REF!</v>
      </c>
      <c r="AI14" s="41" t="e">
        <f>'C завтраками| Bed and breakfast'!#REF!*0.85</f>
        <v>#REF!</v>
      </c>
      <c r="AJ14" s="41" t="e">
        <f>'C завтраками| Bed and breakfast'!#REF!*0.85</f>
        <v>#REF!</v>
      </c>
      <c r="AK14" s="41" t="e">
        <f>'C завтраками| Bed and breakfast'!#REF!*0.85</f>
        <v>#REF!</v>
      </c>
      <c r="AL14" s="41" t="e">
        <f>'C завтраками| Bed and breakfast'!#REF!*0.85</f>
        <v>#REF!</v>
      </c>
      <c r="AM14" s="41" t="e">
        <f>'C завтраками| Bed and breakfast'!#REF!*0.85</f>
        <v>#REF!</v>
      </c>
      <c r="AN14" s="41" t="e">
        <f>'C завтраками| Bed and breakfast'!#REF!*0.85</f>
        <v>#REF!</v>
      </c>
      <c r="AO14" s="41" t="e">
        <f>'C завтраками| Bed and breakfast'!#REF!*0.85</f>
        <v>#REF!</v>
      </c>
      <c r="AP14" s="41" t="e">
        <f>'C завтраками| Bed and breakfast'!#REF!*0.85</f>
        <v>#REF!</v>
      </c>
      <c r="AQ14" s="41" t="e">
        <f>'C завтраками| Bed and breakfast'!#REF!*0.85</f>
        <v>#REF!</v>
      </c>
      <c r="AR14" s="41" t="e">
        <f>'C завтраками| Bed and breakfast'!#REF!*0.85</f>
        <v>#REF!</v>
      </c>
      <c r="AS14" s="41" t="e">
        <f>'C завтраками| Bed and breakfast'!#REF!*0.85</f>
        <v>#REF!</v>
      </c>
      <c r="AT14" s="41" t="e">
        <f>'C завтраками| Bed and breakfast'!#REF!*0.85</f>
        <v>#REF!</v>
      </c>
    </row>
    <row r="15" spans="1:46" ht="10.7" customHeight="1">
      <c r="A15" s="175" t="s">
        <v>10</v>
      </c>
      <c r="B15" s="41"/>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row>
    <row r="16" spans="1:46" ht="10.7" customHeight="1">
      <c r="A16" s="176">
        <v>1</v>
      </c>
      <c r="B16" s="41" t="e">
        <f>'C завтраками| Bed and breakfast'!#REF!*0.85</f>
        <v>#REF!</v>
      </c>
      <c r="C16" s="41" t="e">
        <f>'C завтраками| Bed and breakfast'!#REF!*0.85</f>
        <v>#REF!</v>
      </c>
      <c r="D16" s="41" t="e">
        <f>'C завтраками| Bed and breakfast'!#REF!*0.85</f>
        <v>#REF!</v>
      </c>
      <c r="E16" s="41" t="e">
        <f>'C завтраками| Bed and breakfast'!#REF!*0.85</f>
        <v>#REF!</v>
      </c>
      <c r="F16" s="41" t="e">
        <f>'C завтраками| Bed and breakfast'!#REF!*0.85</f>
        <v>#REF!</v>
      </c>
      <c r="G16" s="41" t="e">
        <f>'C завтраками| Bed and breakfast'!#REF!*0.85</f>
        <v>#REF!</v>
      </c>
      <c r="H16" s="41" t="e">
        <f>'C завтраками| Bed and breakfast'!#REF!*0.85</f>
        <v>#REF!</v>
      </c>
      <c r="I16" s="41" t="e">
        <f>'C завтраками| Bed and breakfast'!#REF!*0.85</f>
        <v>#REF!</v>
      </c>
      <c r="J16" s="41" t="e">
        <f>'C завтраками| Bed and breakfast'!#REF!*0.85</f>
        <v>#REF!</v>
      </c>
      <c r="K16" s="41" t="e">
        <f>'C завтраками| Bed and breakfast'!#REF!*0.85</f>
        <v>#REF!</v>
      </c>
      <c r="L16" s="41" t="e">
        <f>'C завтраками| Bed and breakfast'!#REF!*0.85</f>
        <v>#REF!</v>
      </c>
      <c r="M16" s="41" t="e">
        <f>'C завтраками| Bed and breakfast'!#REF!*0.85</f>
        <v>#REF!</v>
      </c>
      <c r="N16" s="41" t="e">
        <f>'C завтраками| Bed and breakfast'!#REF!*0.85</f>
        <v>#REF!</v>
      </c>
      <c r="O16" s="41" t="e">
        <f>'C завтраками| Bed and breakfast'!#REF!*0.85</f>
        <v>#REF!</v>
      </c>
      <c r="P16" s="41" t="e">
        <f>'C завтраками| Bed and breakfast'!#REF!*0.85</f>
        <v>#REF!</v>
      </c>
      <c r="Q16" s="41" t="e">
        <f>'C завтраками| Bed and breakfast'!#REF!*0.85</f>
        <v>#REF!</v>
      </c>
      <c r="R16" s="41" t="e">
        <f>'C завтраками| Bed and breakfast'!#REF!*0.85</f>
        <v>#REF!</v>
      </c>
      <c r="S16" s="41" t="e">
        <f>'C завтраками| Bed and breakfast'!#REF!*0.85</f>
        <v>#REF!</v>
      </c>
      <c r="T16" s="41" t="e">
        <f>'C завтраками| Bed and breakfast'!#REF!*0.85</f>
        <v>#REF!</v>
      </c>
      <c r="U16" s="41" t="e">
        <f>'C завтраками| Bed and breakfast'!#REF!*0.85</f>
        <v>#REF!</v>
      </c>
      <c r="V16" s="41" t="e">
        <f>'C завтраками| Bed and breakfast'!#REF!*0.85</f>
        <v>#REF!</v>
      </c>
      <c r="W16" s="41" t="e">
        <f>'C завтраками| Bed and breakfast'!#REF!*0.85</f>
        <v>#REF!</v>
      </c>
      <c r="X16" s="41" t="e">
        <f>'C завтраками| Bed and breakfast'!#REF!*0.85</f>
        <v>#REF!</v>
      </c>
      <c r="Y16" s="41" t="e">
        <f>'C завтраками| Bed and breakfast'!#REF!*0.85</f>
        <v>#REF!</v>
      </c>
      <c r="Z16" s="41" t="e">
        <f>'C завтраками| Bed and breakfast'!#REF!*0.85</f>
        <v>#REF!</v>
      </c>
      <c r="AA16" s="41" t="e">
        <f>'C завтраками| Bed and breakfast'!#REF!*0.85</f>
        <v>#REF!</v>
      </c>
      <c r="AB16" s="41" t="e">
        <f>'C завтраками| Bed and breakfast'!#REF!*0.85</f>
        <v>#REF!</v>
      </c>
      <c r="AC16" s="41" t="e">
        <f>'C завтраками| Bed and breakfast'!#REF!*0.85</f>
        <v>#REF!</v>
      </c>
      <c r="AD16" s="41" t="e">
        <f>'C завтраками| Bed and breakfast'!#REF!*0.85</f>
        <v>#REF!</v>
      </c>
      <c r="AE16" s="41" t="e">
        <f>'C завтраками| Bed and breakfast'!#REF!*0.85</f>
        <v>#REF!</v>
      </c>
      <c r="AF16" s="41" t="e">
        <f>'C завтраками| Bed and breakfast'!#REF!*0.85</f>
        <v>#REF!</v>
      </c>
      <c r="AG16" s="41" t="e">
        <f>'C завтраками| Bed and breakfast'!#REF!*0.85</f>
        <v>#REF!</v>
      </c>
      <c r="AH16" s="41" t="e">
        <f>'C завтраками| Bed and breakfast'!#REF!*0.85</f>
        <v>#REF!</v>
      </c>
      <c r="AI16" s="41" t="e">
        <f>'C завтраками| Bed and breakfast'!#REF!*0.85</f>
        <v>#REF!</v>
      </c>
      <c r="AJ16" s="41" t="e">
        <f>'C завтраками| Bed and breakfast'!#REF!*0.85</f>
        <v>#REF!</v>
      </c>
      <c r="AK16" s="41" t="e">
        <f>'C завтраками| Bed and breakfast'!#REF!*0.85</f>
        <v>#REF!</v>
      </c>
      <c r="AL16" s="41" t="e">
        <f>'C завтраками| Bed and breakfast'!#REF!*0.85</f>
        <v>#REF!</v>
      </c>
      <c r="AM16" s="41" t="e">
        <f>'C завтраками| Bed and breakfast'!#REF!*0.85</f>
        <v>#REF!</v>
      </c>
      <c r="AN16" s="41" t="e">
        <f>'C завтраками| Bed and breakfast'!#REF!*0.85</f>
        <v>#REF!</v>
      </c>
      <c r="AO16" s="41" t="e">
        <f>'C завтраками| Bed and breakfast'!#REF!*0.85</f>
        <v>#REF!</v>
      </c>
      <c r="AP16" s="41" t="e">
        <f>'C завтраками| Bed and breakfast'!#REF!*0.85</f>
        <v>#REF!</v>
      </c>
      <c r="AQ16" s="41" t="e">
        <f>'C завтраками| Bed and breakfast'!#REF!*0.85</f>
        <v>#REF!</v>
      </c>
      <c r="AR16" s="41" t="e">
        <f>'C завтраками| Bed and breakfast'!#REF!*0.85</f>
        <v>#REF!</v>
      </c>
      <c r="AS16" s="41" t="e">
        <f>'C завтраками| Bed and breakfast'!#REF!*0.85</f>
        <v>#REF!</v>
      </c>
      <c r="AT16" s="41" t="e">
        <f>'C завтраками| Bed and breakfast'!#REF!*0.85</f>
        <v>#REF!</v>
      </c>
    </row>
    <row r="17" spans="1:46" ht="10.5" customHeight="1">
      <c r="A17" s="176">
        <v>2</v>
      </c>
      <c r="B17" s="41" t="e">
        <f>'C завтраками| Bed and breakfast'!#REF!*0.85</f>
        <v>#REF!</v>
      </c>
      <c r="C17" s="41" t="e">
        <f>'C завтраками| Bed and breakfast'!#REF!*0.85</f>
        <v>#REF!</v>
      </c>
      <c r="D17" s="41" t="e">
        <f>'C завтраками| Bed and breakfast'!#REF!*0.85</f>
        <v>#REF!</v>
      </c>
      <c r="E17" s="41" t="e">
        <f>'C завтраками| Bed and breakfast'!#REF!*0.85</f>
        <v>#REF!</v>
      </c>
      <c r="F17" s="41" t="e">
        <f>'C завтраками| Bed and breakfast'!#REF!*0.85</f>
        <v>#REF!</v>
      </c>
      <c r="G17" s="41" t="e">
        <f>'C завтраками| Bed and breakfast'!#REF!*0.85</f>
        <v>#REF!</v>
      </c>
      <c r="H17" s="41" t="e">
        <f>'C завтраками| Bed and breakfast'!#REF!*0.85</f>
        <v>#REF!</v>
      </c>
      <c r="I17" s="41" t="e">
        <f>'C завтраками| Bed and breakfast'!#REF!*0.85</f>
        <v>#REF!</v>
      </c>
      <c r="J17" s="41" t="e">
        <f>'C завтраками| Bed and breakfast'!#REF!*0.85</f>
        <v>#REF!</v>
      </c>
      <c r="K17" s="41" t="e">
        <f>'C завтраками| Bed and breakfast'!#REF!*0.85</f>
        <v>#REF!</v>
      </c>
      <c r="L17" s="41" t="e">
        <f>'C завтраками| Bed and breakfast'!#REF!*0.85</f>
        <v>#REF!</v>
      </c>
      <c r="M17" s="41" t="e">
        <f>'C завтраками| Bed and breakfast'!#REF!*0.85</f>
        <v>#REF!</v>
      </c>
      <c r="N17" s="41" t="e">
        <f>'C завтраками| Bed and breakfast'!#REF!*0.85</f>
        <v>#REF!</v>
      </c>
      <c r="O17" s="41" t="e">
        <f>'C завтраками| Bed and breakfast'!#REF!*0.85</f>
        <v>#REF!</v>
      </c>
      <c r="P17" s="41" t="e">
        <f>'C завтраками| Bed and breakfast'!#REF!*0.85</f>
        <v>#REF!</v>
      </c>
      <c r="Q17" s="41" t="e">
        <f>'C завтраками| Bed and breakfast'!#REF!*0.85</f>
        <v>#REF!</v>
      </c>
      <c r="R17" s="41" t="e">
        <f>'C завтраками| Bed and breakfast'!#REF!*0.85</f>
        <v>#REF!</v>
      </c>
      <c r="S17" s="41" t="e">
        <f>'C завтраками| Bed and breakfast'!#REF!*0.85</f>
        <v>#REF!</v>
      </c>
      <c r="T17" s="41" t="e">
        <f>'C завтраками| Bed and breakfast'!#REF!*0.85</f>
        <v>#REF!</v>
      </c>
      <c r="U17" s="41" t="e">
        <f>'C завтраками| Bed and breakfast'!#REF!*0.85</f>
        <v>#REF!</v>
      </c>
      <c r="V17" s="41" t="e">
        <f>'C завтраками| Bed and breakfast'!#REF!*0.85</f>
        <v>#REF!</v>
      </c>
      <c r="W17" s="41" t="e">
        <f>'C завтраками| Bed and breakfast'!#REF!*0.85</f>
        <v>#REF!</v>
      </c>
      <c r="X17" s="41" t="e">
        <f>'C завтраками| Bed and breakfast'!#REF!*0.85</f>
        <v>#REF!</v>
      </c>
      <c r="Y17" s="41" t="e">
        <f>'C завтраками| Bed and breakfast'!#REF!*0.85</f>
        <v>#REF!</v>
      </c>
      <c r="Z17" s="41" t="e">
        <f>'C завтраками| Bed and breakfast'!#REF!*0.85</f>
        <v>#REF!</v>
      </c>
      <c r="AA17" s="41" t="e">
        <f>'C завтраками| Bed and breakfast'!#REF!*0.85</f>
        <v>#REF!</v>
      </c>
      <c r="AB17" s="41" t="e">
        <f>'C завтраками| Bed and breakfast'!#REF!*0.85</f>
        <v>#REF!</v>
      </c>
      <c r="AC17" s="41" t="e">
        <f>'C завтраками| Bed and breakfast'!#REF!*0.85</f>
        <v>#REF!</v>
      </c>
      <c r="AD17" s="41" t="e">
        <f>'C завтраками| Bed and breakfast'!#REF!*0.85</f>
        <v>#REF!</v>
      </c>
      <c r="AE17" s="41" t="e">
        <f>'C завтраками| Bed and breakfast'!#REF!*0.85</f>
        <v>#REF!</v>
      </c>
      <c r="AF17" s="41" t="e">
        <f>'C завтраками| Bed and breakfast'!#REF!*0.85</f>
        <v>#REF!</v>
      </c>
      <c r="AG17" s="41" t="e">
        <f>'C завтраками| Bed and breakfast'!#REF!*0.85</f>
        <v>#REF!</v>
      </c>
      <c r="AH17" s="41" t="e">
        <f>'C завтраками| Bed and breakfast'!#REF!*0.85</f>
        <v>#REF!</v>
      </c>
      <c r="AI17" s="41" t="e">
        <f>'C завтраками| Bed and breakfast'!#REF!*0.85</f>
        <v>#REF!</v>
      </c>
      <c r="AJ17" s="41" t="e">
        <f>'C завтраками| Bed and breakfast'!#REF!*0.85</f>
        <v>#REF!</v>
      </c>
      <c r="AK17" s="41" t="e">
        <f>'C завтраками| Bed and breakfast'!#REF!*0.85</f>
        <v>#REF!</v>
      </c>
      <c r="AL17" s="41" t="e">
        <f>'C завтраками| Bed and breakfast'!#REF!*0.85</f>
        <v>#REF!</v>
      </c>
      <c r="AM17" s="41" t="e">
        <f>'C завтраками| Bed and breakfast'!#REF!*0.85</f>
        <v>#REF!</v>
      </c>
      <c r="AN17" s="41" t="e">
        <f>'C завтраками| Bed and breakfast'!#REF!*0.85</f>
        <v>#REF!</v>
      </c>
      <c r="AO17" s="41" t="e">
        <f>'C завтраками| Bed and breakfast'!#REF!*0.85</f>
        <v>#REF!</v>
      </c>
      <c r="AP17" s="41" t="e">
        <f>'C завтраками| Bed and breakfast'!#REF!*0.85</f>
        <v>#REF!</v>
      </c>
      <c r="AQ17" s="41" t="e">
        <f>'C завтраками| Bed and breakfast'!#REF!*0.85</f>
        <v>#REF!</v>
      </c>
      <c r="AR17" s="41" t="e">
        <f>'C завтраками| Bed and breakfast'!#REF!*0.85</f>
        <v>#REF!</v>
      </c>
      <c r="AS17" s="41" t="e">
        <f>'C завтраками| Bed and breakfast'!#REF!*0.85</f>
        <v>#REF!</v>
      </c>
      <c r="AT17" s="41" t="e">
        <f>'C завтраками| Bed and breakfast'!#REF!*0.85</f>
        <v>#REF!</v>
      </c>
    </row>
    <row r="18" spans="1:46" ht="10.5" customHeight="1">
      <c r="A18" s="42"/>
      <c r="B18" s="43"/>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row>
    <row r="19" spans="1:46" ht="10.5" customHeight="1">
      <c r="A19" s="202" t="s">
        <v>29</v>
      </c>
      <c r="B19" s="43"/>
      <c r="C19" s="43"/>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row>
    <row r="20" spans="1:46" ht="10.5" customHeight="1">
      <c r="A20" s="42"/>
      <c r="B20" s="28" t="e">
        <f t="shared" ref="B20:AT21" si="0">B4</f>
        <v>#REF!</v>
      </c>
      <c r="C20" s="28" t="e">
        <f t="shared" si="0"/>
        <v>#REF!</v>
      </c>
      <c r="D20" s="28" t="e">
        <f t="shared" si="0"/>
        <v>#REF!</v>
      </c>
      <c r="E20" s="28" t="e">
        <f t="shared" si="0"/>
        <v>#REF!</v>
      </c>
      <c r="F20" s="28" t="e">
        <f t="shared" si="0"/>
        <v>#REF!</v>
      </c>
      <c r="G20" s="28" t="e">
        <f t="shared" si="0"/>
        <v>#REF!</v>
      </c>
      <c r="H20" s="28" t="e">
        <f t="shared" si="0"/>
        <v>#REF!</v>
      </c>
      <c r="I20" s="28" t="e">
        <f t="shared" si="0"/>
        <v>#REF!</v>
      </c>
      <c r="J20" s="28" t="e">
        <f t="shared" si="0"/>
        <v>#REF!</v>
      </c>
      <c r="K20" s="28" t="e">
        <f t="shared" si="0"/>
        <v>#REF!</v>
      </c>
      <c r="L20" s="28" t="e">
        <f t="shared" si="0"/>
        <v>#REF!</v>
      </c>
      <c r="M20" s="28" t="e">
        <f t="shared" si="0"/>
        <v>#REF!</v>
      </c>
      <c r="N20" s="28" t="e">
        <f t="shared" si="0"/>
        <v>#REF!</v>
      </c>
      <c r="O20" s="28" t="e">
        <f t="shared" si="0"/>
        <v>#REF!</v>
      </c>
      <c r="P20" s="28" t="e">
        <f t="shared" si="0"/>
        <v>#REF!</v>
      </c>
      <c r="Q20" s="28" t="e">
        <f t="shared" si="0"/>
        <v>#REF!</v>
      </c>
      <c r="R20" s="28" t="e">
        <f t="shared" si="0"/>
        <v>#REF!</v>
      </c>
      <c r="S20" s="28" t="e">
        <f t="shared" si="0"/>
        <v>#REF!</v>
      </c>
      <c r="T20" s="28" t="e">
        <f t="shared" si="0"/>
        <v>#REF!</v>
      </c>
      <c r="U20" s="28" t="e">
        <f t="shared" si="0"/>
        <v>#REF!</v>
      </c>
      <c r="V20" s="28" t="e">
        <f t="shared" si="0"/>
        <v>#REF!</v>
      </c>
      <c r="W20" s="28" t="e">
        <f t="shared" si="0"/>
        <v>#REF!</v>
      </c>
      <c r="X20" s="28" t="e">
        <f t="shared" si="0"/>
        <v>#REF!</v>
      </c>
      <c r="Y20" s="28" t="e">
        <f t="shared" si="0"/>
        <v>#REF!</v>
      </c>
      <c r="Z20" s="28" t="e">
        <f t="shared" si="0"/>
        <v>#REF!</v>
      </c>
      <c r="AA20" s="28" t="e">
        <f t="shared" si="0"/>
        <v>#REF!</v>
      </c>
      <c r="AB20" s="28" t="e">
        <f t="shared" si="0"/>
        <v>#REF!</v>
      </c>
      <c r="AC20" s="28" t="e">
        <f t="shared" si="0"/>
        <v>#REF!</v>
      </c>
      <c r="AD20" s="28" t="e">
        <f t="shared" si="0"/>
        <v>#REF!</v>
      </c>
      <c r="AE20" s="28" t="e">
        <f t="shared" si="0"/>
        <v>#REF!</v>
      </c>
      <c r="AF20" s="28" t="e">
        <f t="shared" si="0"/>
        <v>#REF!</v>
      </c>
      <c r="AG20" s="28" t="e">
        <f t="shared" si="0"/>
        <v>#REF!</v>
      </c>
      <c r="AH20" s="28" t="e">
        <f t="shared" si="0"/>
        <v>#REF!</v>
      </c>
      <c r="AI20" s="28" t="e">
        <f t="shared" si="0"/>
        <v>#REF!</v>
      </c>
      <c r="AJ20" s="28" t="e">
        <f t="shared" si="0"/>
        <v>#REF!</v>
      </c>
      <c r="AK20" s="28" t="e">
        <f t="shared" si="0"/>
        <v>#REF!</v>
      </c>
      <c r="AL20" s="28" t="e">
        <f t="shared" si="0"/>
        <v>#REF!</v>
      </c>
      <c r="AM20" s="28" t="e">
        <f t="shared" si="0"/>
        <v>#REF!</v>
      </c>
      <c r="AN20" s="28" t="e">
        <f t="shared" si="0"/>
        <v>#REF!</v>
      </c>
      <c r="AO20" s="28" t="e">
        <f t="shared" si="0"/>
        <v>#REF!</v>
      </c>
      <c r="AP20" s="28" t="e">
        <f t="shared" si="0"/>
        <v>#REF!</v>
      </c>
      <c r="AQ20" s="28" t="e">
        <f t="shared" si="0"/>
        <v>#REF!</v>
      </c>
      <c r="AR20" s="28" t="e">
        <f t="shared" si="0"/>
        <v>#REF!</v>
      </c>
      <c r="AS20" s="28" t="e">
        <f t="shared" si="0"/>
        <v>#REF!</v>
      </c>
      <c r="AT20" s="28" t="e">
        <f t="shared" si="0"/>
        <v>#REF!</v>
      </c>
    </row>
    <row r="21" spans="1:46" ht="24.6" customHeight="1">
      <c r="A21" s="38" t="s">
        <v>3</v>
      </c>
      <c r="B21" s="28" t="e">
        <f t="shared" si="0"/>
        <v>#REF!</v>
      </c>
      <c r="C21" s="28" t="e">
        <f t="shared" si="0"/>
        <v>#REF!</v>
      </c>
      <c r="D21" s="28" t="e">
        <f t="shared" si="0"/>
        <v>#REF!</v>
      </c>
      <c r="E21" s="28" t="e">
        <f t="shared" si="0"/>
        <v>#REF!</v>
      </c>
      <c r="F21" s="28" t="e">
        <f t="shared" si="0"/>
        <v>#REF!</v>
      </c>
      <c r="G21" s="28" t="e">
        <f t="shared" si="0"/>
        <v>#REF!</v>
      </c>
      <c r="H21" s="28" t="e">
        <f t="shared" si="0"/>
        <v>#REF!</v>
      </c>
      <c r="I21" s="28" t="e">
        <f t="shared" si="0"/>
        <v>#REF!</v>
      </c>
      <c r="J21" s="28" t="e">
        <f t="shared" si="0"/>
        <v>#REF!</v>
      </c>
      <c r="K21" s="28" t="e">
        <f t="shared" si="0"/>
        <v>#REF!</v>
      </c>
      <c r="L21" s="28" t="e">
        <f t="shared" si="0"/>
        <v>#REF!</v>
      </c>
      <c r="M21" s="28" t="e">
        <f t="shared" si="0"/>
        <v>#REF!</v>
      </c>
      <c r="N21" s="28" t="e">
        <f t="shared" si="0"/>
        <v>#REF!</v>
      </c>
      <c r="O21" s="28" t="e">
        <f t="shared" si="0"/>
        <v>#REF!</v>
      </c>
      <c r="P21" s="28" t="e">
        <f t="shared" si="0"/>
        <v>#REF!</v>
      </c>
      <c r="Q21" s="28" t="e">
        <f t="shared" si="0"/>
        <v>#REF!</v>
      </c>
      <c r="R21" s="28" t="e">
        <f t="shared" si="0"/>
        <v>#REF!</v>
      </c>
      <c r="S21" s="28" t="e">
        <f t="shared" si="0"/>
        <v>#REF!</v>
      </c>
      <c r="T21" s="28" t="e">
        <f t="shared" si="0"/>
        <v>#REF!</v>
      </c>
      <c r="U21" s="28" t="e">
        <f t="shared" si="0"/>
        <v>#REF!</v>
      </c>
      <c r="V21" s="28" t="e">
        <f t="shared" si="0"/>
        <v>#REF!</v>
      </c>
      <c r="W21" s="28" t="e">
        <f t="shared" si="0"/>
        <v>#REF!</v>
      </c>
      <c r="X21" s="28" t="e">
        <f t="shared" si="0"/>
        <v>#REF!</v>
      </c>
      <c r="Y21" s="28" t="e">
        <f t="shared" si="0"/>
        <v>#REF!</v>
      </c>
      <c r="Z21" s="28" t="e">
        <f t="shared" si="0"/>
        <v>#REF!</v>
      </c>
      <c r="AA21" s="28" t="e">
        <f t="shared" si="0"/>
        <v>#REF!</v>
      </c>
      <c r="AB21" s="28" t="e">
        <f t="shared" si="0"/>
        <v>#REF!</v>
      </c>
      <c r="AC21" s="28" t="e">
        <f t="shared" si="0"/>
        <v>#REF!</v>
      </c>
      <c r="AD21" s="28" t="e">
        <f t="shared" si="0"/>
        <v>#REF!</v>
      </c>
      <c r="AE21" s="28" t="e">
        <f t="shared" si="0"/>
        <v>#REF!</v>
      </c>
      <c r="AF21" s="28" t="e">
        <f t="shared" si="0"/>
        <v>#REF!</v>
      </c>
      <c r="AG21" s="28" t="e">
        <f t="shared" si="0"/>
        <v>#REF!</v>
      </c>
      <c r="AH21" s="28" t="e">
        <f t="shared" si="0"/>
        <v>#REF!</v>
      </c>
      <c r="AI21" s="28" t="e">
        <f t="shared" si="0"/>
        <v>#REF!</v>
      </c>
      <c r="AJ21" s="28" t="e">
        <f t="shared" si="0"/>
        <v>#REF!</v>
      </c>
      <c r="AK21" s="28" t="e">
        <f t="shared" si="0"/>
        <v>#REF!</v>
      </c>
      <c r="AL21" s="28" t="e">
        <f t="shared" si="0"/>
        <v>#REF!</v>
      </c>
      <c r="AM21" s="28" t="e">
        <f t="shared" si="0"/>
        <v>#REF!</v>
      </c>
      <c r="AN21" s="28" t="e">
        <f t="shared" si="0"/>
        <v>#REF!</v>
      </c>
      <c r="AO21" s="28" t="e">
        <f t="shared" si="0"/>
        <v>#REF!</v>
      </c>
      <c r="AP21" s="28" t="e">
        <f t="shared" si="0"/>
        <v>#REF!</v>
      </c>
      <c r="AQ21" s="28" t="e">
        <f t="shared" si="0"/>
        <v>#REF!</v>
      </c>
      <c r="AR21" s="28" t="e">
        <f t="shared" si="0"/>
        <v>#REF!</v>
      </c>
      <c r="AS21" s="28" t="e">
        <f t="shared" si="0"/>
        <v>#REF!</v>
      </c>
      <c r="AT21" s="28" t="e">
        <f t="shared" si="0"/>
        <v>#REF!</v>
      </c>
    </row>
    <row r="22" spans="1:46" ht="10.5" customHeight="1">
      <c r="A22" s="175" t="s">
        <v>79</v>
      </c>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row>
    <row r="23" spans="1:46" ht="10.5" customHeight="1">
      <c r="A23" s="176">
        <v>1</v>
      </c>
      <c r="B23" s="39" t="e">
        <f>ROUNDUP(B7*0.87,)+25</f>
        <v>#REF!</v>
      </c>
      <c r="C23" s="39" t="e">
        <f t="shared" ref="C23:AT32" si="1">ROUNDUP(C7*0.87,)+25</f>
        <v>#REF!</v>
      </c>
      <c r="D23" s="39" t="e">
        <f t="shared" si="1"/>
        <v>#REF!</v>
      </c>
      <c r="E23" s="39" t="e">
        <f t="shared" si="1"/>
        <v>#REF!</v>
      </c>
      <c r="F23" s="39" t="e">
        <f t="shared" si="1"/>
        <v>#REF!</v>
      </c>
      <c r="G23" s="39" t="e">
        <f t="shared" si="1"/>
        <v>#REF!</v>
      </c>
      <c r="H23" s="39" t="e">
        <f t="shared" si="1"/>
        <v>#REF!</v>
      </c>
      <c r="I23" s="39" t="e">
        <f t="shared" si="1"/>
        <v>#REF!</v>
      </c>
      <c r="J23" s="39" t="e">
        <f t="shared" si="1"/>
        <v>#REF!</v>
      </c>
      <c r="K23" s="39" t="e">
        <f t="shared" si="1"/>
        <v>#REF!</v>
      </c>
      <c r="L23" s="39" t="e">
        <f t="shared" si="1"/>
        <v>#REF!</v>
      </c>
      <c r="M23" s="39" t="e">
        <f t="shared" si="1"/>
        <v>#REF!</v>
      </c>
      <c r="N23" s="39" t="e">
        <f t="shared" si="1"/>
        <v>#REF!</v>
      </c>
      <c r="O23" s="39" t="e">
        <f t="shared" si="1"/>
        <v>#REF!</v>
      </c>
      <c r="P23" s="39" t="e">
        <f t="shared" si="1"/>
        <v>#REF!</v>
      </c>
      <c r="Q23" s="39" t="e">
        <f t="shared" si="1"/>
        <v>#REF!</v>
      </c>
      <c r="R23" s="39" t="e">
        <f t="shared" si="1"/>
        <v>#REF!</v>
      </c>
      <c r="S23" s="39" t="e">
        <f t="shared" si="1"/>
        <v>#REF!</v>
      </c>
      <c r="T23" s="39" t="e">
        <f t="shared" si="1"/>
        <v>#REF!</v>
      </c>
      <c r="U23" s="39" t="e">
        <f t="shared" si="1"/>
        <v>#REF!</v>
      </c>
      <c r="V23" s="39" t="e">
        <f t="shared" si="1"/>
        <v>#REF!</v>
      </c>
      <c r="W23" s="39" t="e">
        <f t="shared" si="1"/>
        <v>#REF!</v>
      </c>
      <c r="X23" s="39" t="e">
        <f t="shared" si="1"/>
        <v>#REF!</v>
      </c>
      <c r="Y23" s="39" t="e">
        <f t="shared" si="1"/>
        <v>#REF!</v>
      </c>
      <c r="Z23" s="39" t="e">
        <f t="shared" si="1"/>
        <v>#REF!</v>
      </c>
      <c r="AA23" s="39" t="e">
        <f t="shared" si="1"/>
        <v>#REF!</v>
      </c>
      <c r="AB23" s="39" t="e">
        <f t="shared" si="1"/>
        <v>#REF!</v>
      </c>
      <c r="AC23" s="39" t="e">
        <f t="shared" si="1"/>
        <v>#REF!</v>
      </c>
      <c r="AD23" s="39" t="e">
        <f t="shared" si="1"/>
        <v>#REF!</v>
      </c>
      <c r="AE23" s="39" t="e">
        <f t="shared" si="1"/>
        <v>#REF!</v>
      </c>
      <c r="AF23" s="39" t="e">
        <f t="shared" si="1"/>
        <v>#REF!</v>
      </c>
      <c r="AG23" s="39" t="e">
        <f t="shared" si="1"/>
        <v>#REF!</v>
      </c>
      <c r="AH23" s="39" t="e">
        <f t="shared" si="1"/>
        <v>#REF!</v>
      </c>
      <c r="AI23" s="39" t="e">
        <f t="shared" si="1"/>
        <v>#REF!</v>
      </c>
      <c r="AJ23" s="39" t="e">
        <f t="shared" si="1"/>
        <v>#REF!</v>
      </c>
      <c r="AK23" s="39" t="e">
        <f t="shared" si="1"/>
        <v>#REF!</v>
      </c>
      <c r="AL23" s="39" t="e">
        <f t="shared" si="1"/>
        <v>#REF!</v>
      </c>
      <c r="AM23" s="39" t="e">
        <f t="shared" si="1"/>
        <v>#REF!</v>
      </c>
      <c r="AN23" s="39" t="e">
        <f t="shared" si="1"/>
        <v>#REF!</v>
      </c>
      <c r="AO23" s="39" t="e">
        <f t="shared" si="1"/>
        <v>#REF!</v>
      </c>
      <c r="AP23" s="39" t="e">
        <f t="shared" si="1"/>
        <v>#REF!</v>
      </c>
      <c r="AQ23" s="39" t="e">
        <f t="shared" si="1"/>
        <v>#REF!</v>
      </c>
      <c r="AR23" s="39" t="e">
        <f t="shared" si="1"/>
        <v>#REF!</v>
      </c>
      <c r="AS23" s="39" t="e">
        <f t="shared" si="1"/>
        <v>#REF!</v>
      </c>
      <c r="AT23" s="39" t="e">
        <f t="shared" si="1"/>
        <v>#REF!</v>
      </c>
    </row>
    <row r="24" spans="1:46" ht="10.5" customHeight="1">
      <c r="A24" s="176">
        <v>2</v>
      </c>
      <c r="B24" s="39" t="e">
        <f t="shared" ref="B24:Q33" si="2">ROUNDUP(B8*0.87,)+25</f>
        <v>#REF!</v>
      </c>
      <c r="C24" s="39" t="e">
        <f t="shared" si="2"/>
        <v>#REF!</v>
      </c>
      <c r="D24" s="39" t="e">
        <f t="shared" si="2"/>
        <v>#REF!</v>
      </c>
      <c r="E24" s="39" t="e">
        <f t="shared" si="2"/>
        <v>#REF!</v>
      </c>
      <c r="F24" s="39" t="e">
        <f t="shared" si="2"/>
        <v>#REF!</v>
      </c>
      <c r="G24" s="39" t="e">
        <f t="shared" si="2"/>
        <v>#REF!</v>
      </c>
      <c r="H24" s="39" t="e">
        <f t="shared" si="2"/>
        <v>#REF!</v>
      </c>
      <c r="I24" s="39" t="e">
        <f t="shared" si="2"/>
        <v>#REF!</v>
      </c>
      <c r="J24" s="39" t="e">
        <f t="shared" si="2"/>
        <v>#REF!</v>
      </c>
      <c r="K24" s="39" t="e">
        <f t="shared" si="2"/>
        <v>#REF!</v>
      </c>
      <c r="L24" s="39" t="e">
        <f t="shared" si="2"/>
        <v>#REF!</v>
      </c>
      <c r="M24" s="39" t="e">
        <f t="shared" si="2"/>
        <v>#REF!</v>
      </c>
      <c r="N24" s="39" t="e">
        <f t="shared" si="2"/>
        <v>#REF!</v>
      </c>
      <c r="O24" s="39" t="e">
        <f t="shared" si="2"/>
        <v>#REF!</v>
      </c>
      <c r="P24" s="39" t="e">
        <f t="shared" si="2"/>
        <v>#REF!</v>
      </c>
      <c r="Q24" s="39" t="e">
        <f t="shared" si="2"/>
        <v>#REF!</v>
      </c>
      <c r="R24" s="39" t="e">
        <f t="shared" si="1"/>
        <v>#REF!</v>
      </c>
      <c r="S24" s="39" t="e">
        <f t="shared" si="1"/>
        <v>#REF!</v>
      </c>
      <c r="T24" s="39" t="e">
        <f t="shared" si="1"/>
        <v>#REF!</v>
      </c>
      <c r="U24" s="39" t="e">
        <f t="shared" si="1"/>
        <v>#REF!</v>
      </c>
      <c r="V24" s="39" t="e">
        <f t="shared" si="1"/>
        <v>#REF!</v>
      </c>
      <c r="W24" s="39" t="e">
        <f t="shared" si="1"/>
        <v>#REF!</v>
      </c>
      <c r="X24" s="39" t="e">
        <f t="shared" si="1"/>
        <v>#REF!</v>
      </c>
      <c r="Y24" s="39" t="e">
        <f t="shared" si="1"/>
        <v>#REF!</v>
      </c>
      <c r="Z24" s="39" t="e">
        <f t="shared" si="1"/>
        <v>#REF!</v>
      </c>
      <c r="AA24" s="39" t="e">
        <f t="shared" si="1"/>
        <v>#REF!</v>
      </c>
      <c r="AB24" s="39" t="e">
        <f t="shared" si="1"/>
        <v>#REF!</v>
      </c>
      <c r="AC24" s="39" t="e">
        <f t="shared" si="1"/>
        <v>#REF!</v>
      </c>
      <c r="AD24" s="39" t="e">
        <f t="shared" si="1"/>
        <v>#REF!</v>
      </c>
      <c r="AE24" s="39" t="e">
        <f t="shared" si="1"/>
        <v>#REF!</v>
      </c>
      <c r="AF24" s="39" t="e">
        <f t="shared" si="1"/>
        <v>#REF!</v>
      </c>
      <c r="AG24" s="39" t="e">
        <f t="shared" si="1"/>
        <v>#REF!</v>
      </c>
      <c r="AH24" s="39" t="e">
        <f t="shared" si="1"/>
        <v>#REF!</v>
      </c>
      <c r="AI24" s="39" t="e">
        <f t="shared" si="1"/>
        <v>#REF!</v>
      </c>
      <c r="AJ24" s="39" t="e">
        <f t="shared" si="1"/>
        <v>#REF!</v>
      </c>
      <c r="AK24" s="39" t="e">
        <f t="shared" si="1"/>
        <v>#REF!</v>
      </c>
      <c r="AL24" s="39" t="e">
        <f t="shared" si="1"/>
        <v>#REF!</v>
      </c>
      <c r="AM24" s="39" t="e">
        <f t="shared" si="1"/>
        <v>#REF!</v>
      </c>
      <c r="AN24" s="39" t="e">
        <f t="shared" si="1"/>
        <v>#REF!</v>
      </c>
      <c r="AO24" s="39" t="e">
        <f t="shared" si="1"/>
        <v>#REF!</v>
      </c>
      <c r="AP24" s="39" t="e">
        <f t="shared" si="1"/>
        <v>#REF!</v>
      </c>
      <c r="AQ24" s="39" t="e">
        <f t="shared" si="1"/>
        <v>#REF!</v>
      </c>
      <c r="AR24" s="39" t="e">
        <f t="shared" si="1"/>
        <v>#REF!</v>
      </c>
      <c r="AS24" s="39" t="e">
        <f t="shared" si="1"/>
        <v>#REF!</v>
      </c>
      <c r="AT24" s="39" t="e">
        <f t="shared" si="1"/>
        <v>#REF!</v>
      </c>
    </row>
    <row r="25" spans="1:46" ht="10.5" customHeight="1">
      <c r="A25" s="175" t="s">
        <v>80</v>
      </c>
      <c r="B25" s="39"/>
      <c r="C25" s="39"/>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row>
    <row r="26" spans="1:46" ht="10.5" customHeight="1">
      <c r="A26" s="176">
        <v>1</v>
      </c>
      <c r="B26" s="39" t="e">
        <f t="shared" si="2"/>
        <v>#REF!</v>
      </c>
      <c r="C26" s="39" t="e">
        <f t="shared" si="1"/>
        <v>#REF!</v>
      </c>
      <c r="D26" s="39" t="e">
        <f t="shared" si="1"/>
        <v>#REF!</v>
      </c>
      <c r="E26" s="39" t="e">
        <f t="shared" si="1"/>
        <v>#REF!</v>
      </c>
      <c r="F26" s="39" t="e">
        <f t="shared" si="1"/>
        <v>#REF!</v>
      </c>
      <c r="G26" s="39" t="e">
        <f t="shared" si="1"/>
        <v>#REF!</v>
      </c>
      <c r="H26" s="39" t="e">
        <f t="shared" si="1"/>
        <v>#REF!</v>
      </c>
      <c r="I26" s="39" t="e">
        <f t="shared" si="1"/>
        <v>#REF!</v>
      </c>
      <c r="J26" s="39" t="e">
        <f t="shared" si="1"/>
        <v>#REF!</v>
      </c>
      <c r="K26" s="39" t="e">
        <f t="shared" si="1"/>
        <v>#REF!</v>
      </c>
      <c r="L26" s="39" t="e">
        <f t="shared" si="1"/>
        <v>#REF!</v>
      </c>
      <c r="M26" s="39" t="e">
        <f t="shared" si="1"/>
        <v>#REF!</v>
      </c>
      <c r="N26" s="39" t="e">
        <f t="shared" si="1"/>
        <v>#REF!</v>
      </c>
      <c r="O26" s="39" t="e">
        <f t="shared" si="1"/>
        <v>#REF!</v>
      </c>
      <c r="P26" s="39" t="e">
        <f t="shared" si="1"/>
        <v>#REF!</v>
      </c>
      <c r="Q26" s="39" t="e">
        <f t="shared" si="1"/>
        <v>#REF!</v>
      </c>
      <c r="R26" s="39" t="e">
        <f t="shared" si="1"/>
        <v>#REF!</v>
      </c>
      <c r="S26" s="39" t="e">
        <f t="shared" si="1"/>
        <v>#REF!</v>
      </c>
      <c r="T26" s="39" t="e">
        <f t="shared" si="1"/>
        <v>#REF!</v>
      </c>
      <c r="U26" s="39" t="e">
        <f t="shared" si="1"/>
        <v>#REF!</v>
      </c>
      <c r="V26" s="39" t="e">
        <f t="shared" si="1"/>
        <v>#REF!</v>
      </c>
      <c r="W26" s="39" t="e">
        <f t="shared" si="1"/>
        <v>#REF!</v>
      </c>
      <c r="X26" s="39" t="e">
        <f t="shared" si="1"/>
        <v>#REF!</v>
      </c>
      <c r="Y26" s="39" t="e">
        <f t="shared" si="1"/>
        <v>#REF!</v>
      </c>
      <c r="Z26" s="39" t="e">
        <f t="shared" si="1"/>
        <v>#REF!</v>
      </c>
      <c r="AA26" s="39" t="e">
        <f t="shared" si="1"/>
        <v>#REF!</v>
      </c>
      <c r="AB26" s="39" t="e">
        <f t="shared" si="1"/>
        <v>#REF!</v>
      </c>
      <c r="AC26" s="39" t="e">
        <f t="shared" si="1"/>
        <v>#REF!</v>
      </c>
      <c r="AD26" s="39" t="e">
        <f t="shared" si="1"/>
        <v>#REF!</v>
      </c>
      <c r="AE26" s="39" t="e">
        <f t="shared" si="1"/>
        <v>#REF!</v>
      </c>
      <c r="AF26" s="39" t="e">
        <f t="shared" si="1"/>
        <v>#REF!</v>
      </c>
      <c r="AG26" s="39" t="e">
        <f t="shared" si="1"/>
        <v>#REF!</v>
      </c>
      <c r="AH26" s="39" t="e">
        <f t="shared" si="1"/>
        <v>#REF!</v>
      </c>
      <c r="AI26" s="39" t="e">
        <f t="shared" si="1"/>
        <v>#REF!</v>
      </c>
      <c r="AJ26" s="39" t="e">
        <f t="shared" si="1"/>
        <v>#REF!</v>
      </c>
      <c r="AK26" s="39" t="e">
        <f t="shared" si="1"/>
        <v>#REF!</v>
      </c>
      <c r="AL26" s="39" t="e">
        <f t="shared" si="1"/>
        <v>#REF!</v>
      </c>
      <c r="AM26" s="39" t="e">
        <f t="shared" si="1"/>
        <v>#REF!</v>
      </c>
      <c r="AN26" s="39" t="e">
        <f t="shared" si="1"/>
        <v>#REF!</v>
      </c>
      <c r="AO26" s="39" t="e">
        <f t="shared" si="1"/>
        <v>#REF!</v>
      </c>
      <c r="AP26" s="39" t="e">
        <f t="shared" si="1"/>
        <v>#REF!</v>
      </c>
      <c r="AQ26" s="39" t="e">
        <f t="shared" si="1"/>
        <v>#REF!</v>
      </c>
      <c r="AR26" s="39" t="e">
        <f t="shared" si="1"/>
        <v>#REF!</v>
      </c>
      <c r="AS26" s="39" t="e">
        <f t="shared" si="1"/>
        <v>#REF!</v>
      </c>
      <c r="AT26" s="39" t="e">
        <f t="shared" si="1"/>
        <v>#REF!</v>
      </c>
    </row>
    <row r="27" spans="1:46" ht="10.5" customHeight="1">
      <c r="A27" s="176">
        <v>2</v>
      </c>
      <c r="B27" s="39" t="e">
        <f t="shared" si="2"/>
        <v>#REF!</v>
      </c>
      <c r="C27" s="39" t="e">
        <f t="shared" si="1"/>
        <v>#REF!</v>
      </c>
      <c r="D27" s="39" t="e">
        <f t="shared" si="1"/>
        <v>#REF!</v>
      </c>
      <c r="E27" s="39" t="e">
        <f t="shared" si="1"/>
        <v>#REF!</v>
      </c>
      <c r="F27" s="39" t="e">
        <f t="shared" si="1"/>
        <v>#REF!</v>
      </c>
      <c r="G27" s="39" t="e">
        <f t="shared" si="1"/>
        <v>#REF!</v>
      </c>
      <c r="H27" s="39" t="e">
        <f t="shared" si="1"/>
        <v>#REF!</v>
      </c>
      <c r="I27" s="39" t="e">
        <f t="shared" si="1"/>
        <v>#REF!</v>
      </c>
      <c r="J27" s="39" t="e">
        <f t="shared" si="1"/>
        <v>#REF!</v>
      </c>
      <c r="K27" s="39" t="e">
        <f t="shared" si="1"/>
        <v>#REF!</v>
      </c>
      <c r="L27" s="39" t="e">
        <f t="shared" si="1"/>
        <v>#REF!</v>
      </c>
      <c r="M27" s="39" t="e">
        <f t="shared" si="1"/>
        <v>#REF!</v>
      </c>
      <c r="N27" s="39" t="e">
        <f t="shared" si="1"/>
        <v>#REF!</v>
      </c>
      <c r="O27" s="39" t="e">
        <f t="shared" si="1"/>
        <v>#REF!</v>
      </c>
      <c r="P27" s="39" t="e">
        <f t="shared" si="1"/>
        <v>#REF!</v>
      </c>
      <c r="Q27" s="39" t="e">
        <f t="shared" si="1"/>
        <v>#REF!</v>
      </c>
      <c r="R27" s="39" t="e">
        <f t="shared" si="1"/>
        <v>#REF!</v>
      </c>
      <c r="S27" s="39" t="e">
        <f t="shared" si="1"/>
        <v>#REF!</v>
      </c>
      <c r="T27" s="39" t="e">
        <f t="shared" si="1"/>
        <v>#REF!</v>
      </c>
      <c r="U27" s="39" t="e">
        <f t="shared" si="1"/>
        <v>#REF!</v>
      </c>
      <c r="V27" s="39" t="e">
        <f t="shared" si="1"/>
        <v>#REF!</v>
      </c>
      <c r="W27" s="39" t="e">
        <f t="shared" si="1"/>
        <v>#REF!</v>
      </c>
      <c r="X27" s="39" t="e">
        <f t="shared" si="1"/>
        <v>#REF!</v>
      </c>
      <c r="Y27" s="39" t="e">
        <f t="shared" si="1"/>
        <v>#REF!</v>
      </c>
      <c r="Z27" s="39" t="e">
        <f t="shared" si="1"/>
        <v>#REF!</v>
      </c>
      <c r="AA27" s="39" t="e">
        <f t="shared" si="1"/>
        <v>#REF!</v>
      </c>
      <c r="AB27" s="39" t="e">
        <f t="shared" si="1"/>
        <v>#REF!</v>
      </c>
      <c r="AC27" s="39" t="e">
        <f t="shared" si="1"/>
        <v>#REF!</v>
      </c>
      <c r="AD27" s="39" t="e">
        <f t="shared" si="1"/>
        <v>#REF!</v>
      </c>
      <c r="AE27" s="39" t="e">
        <f t="shared" si="1"/>
        <v>#REF!</v>
      </c>
      <c r="AF27" s="39" t="e">
        <f t="shared" si="1"/>
        <v>#REF!</v>
      </c>
      <c r="AG27" s="39" t="e">
        <f t="shared" si="1"/>
        <v>#REF!</v>
      </c>
      <c r="AH27" s="39" t="e">
        <f t="shared" si="1"/>
        <v>#REF!</v>
      </c>
      <c r="AI27" s="39" t="e">
        <f t="shared" si="1"/>
        <v>#REF!</v>
      </c>
      <c r="AJ27" s="39" t="e">
        <f t="shared" si="1"/>
        <v>#REF!</v>
      </c>
      <c r="AK27" s="39" t="e">
        <f t="shared" si="1"/>
        <v>#REF!</v>
      </c>
      <c r="AL27" s="39" t="e">
        <f t="shared" si="1"/>
        <v>#REF!</v>
      </c>
      <c r="AM27" s="39" t="e">
        <f t="shared" si="1"/>
        <v>#REF!</v>
      </c>
      <c r="AN27" s="39" t="e">
        <f t="shared" si="1"/>
        <v>#REF!</v>
      </c>
      <c r="AO27" s="39" t="e">
        <f t="shared" si="1"/>
        <v>#REF!</v>
      </c>
      <c r="AP27" s="39" t="e">
        <f t="shared" si="1"/>
        <v>#REF!</v>
      </c>
      <c r="AQ27" s="39" t="e">
        <f t="shared" si="1"/>
        <v>#REF!</v>
      </c>
      <c r="AR27" s="39" t="e">
        <f t="shared" si="1"/>
        <v>#REF!</v>
      </c>
      <c r="AS27" s="39" t="e">
        <f t="shared" si="1"/>
        <v>#REF!</v>
      </c>
      <c r="AT27" s="39" t="e">
        <f t="shared" si="1"/>
        <v>#REF!</v>
      </c>
    </row>
    <row r="28" spans="1:46" ht="10.5" customHeight="1">
      <c r="A28" s="175" t="s">
        <v>7</v>
      </c>
      <c r="B28" s="39"/>
      <c r="C28" s="39"/>
      <c r="D28" s="39"/>
      <c r="E28" s="39"/>
      <c r="F28" s="39"/>
      <c r="G28" s="39"/>
      <c r="H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row>
    <row r="29" spans="1:46" ht="10.5" customHeight="1">
      <c r="A29" s="176">
        <v>1</v>
      </c>
      <c r="B29" s="39" t="e">
        <f t="shared" si="2"/>
        <v>#REF!</v>
      </c>
      <c r="C29" s="39" t="e">
        <f t="shared" si="1"/>
        <v>#REF!</v>
      </c>
      <c r="D29" s="39" t="e">
        <f t="shared" si="1"/>
        <v>#REF!</v>
      </c>
      <c r="E29" s="39" t="e">
        <f t="shared" si="1"/>
        <v>#REF!</v>
      </c>
      <c r="F29" s="39" t="e">
        <f t="shared" si="1"/>
        <v>#REF!</v>
      </c>
      <c r="G29" s="39" t="e">
        <f t="shared" si="1"/>
        <v>#REF!</v>
      </c>
      <c r="H29" s="39" t="e">
        <f t="shared" si="1"/>
        <v>#REF!</v>
      </c>
      <c r="I29" s="39" t="e">
        <f t="shared" si="1"/>
        <v>#REF!</v>
      </c>
      <c r="J29" s="39" t="e">
        <f t="shared" si="1"/>
        <v>#REF!</v>
      </c>
      <c r="K29" s="39" t="e">
        <f t="shared" si="1"/>
        <v>#REF!</v>
      </c>
      <c r="L29" s="39" t="e">
        <f t="shared" si="1"/>
        <v>#REF!</v>
      </c>
      <c r="M29" s="39" t="e">
        <f t="shared" si="1"/>
        <v>#REF!</v>
      </c>
      <c r="N29" s="39" t="e">
        <f t="shared" si="1"/>
        <v>#REF!</v>
      </c>
      <c r="O29" s="39" t="e">
        <f t="shared" si="1"/>
        <v>#REF!</v>
      </c>
      <c r="P29" s="39" t="e">
        <f t="shared" si="1"/>
        <v>#REF!</v>
      </c>
      <c r="Q29" s="39" t="e">
        <f t="shared" si="1"/>
        <v>#REF!</v>
      </c>
      <c r="R29" s="39" t="e">
        <f t="shared" si="1"/>
        <v>#REF!</v>
      </c>
      <c r="S29" s="39" t="e">
        <f t="shared" si="1"/>
        <v>#REF!</v>
      </c>
      <c r="T29" s="39" t="e">
        <f t="shared" si="1"/>
        <v>#REF!</v>
      </c>
      <c r="U29" s="39" t="e">
        <f t="shared" si="1"/>
        <v>#REF!</v>
      </c>
      <c r="V29" s="39" t="e">
        <f t="shared" si="1"/>
        <v>#REF!</v>
      </c>
      <c r="W29" s="39" t="e">
        <f t="shared" si="1"/>
        <v>#REF!</v>
      </c>
      <c r="X29" s="39" t="e">
        <f t="shared" si="1"/>
        <v>#REF!</v>
      </c>
      <c r="Y29" s="39" t="e">
        <f t="shared" si="1"/>
        <v>#REF!</v>
      </c>
      <c r="Z29" s="39" t="e">
        <f t="shared" si="1"/>
        <v>#REF!</v>
      </c>
      <c r="AA29" s="39" t="e">
        <f t="shared" si="1"/>
        <v>#REF!</v>
      </c>
      <c r="AB29" s="39" t="e">
        <f t="shared" si="1"/>
        <v>#REF!</v>
      </c>
      <c r="AC29" s="39" t="e">
        <f t="shared" si="1"/>
        <v>#REF!</v>
      </c>
      <c r="AD29" s="39" t="e">
        <f t="shared" si="1"/>
        <v>#REF!</v>
      </c>
      <c r="AE29" s="39" t="e">
        <f t="shared" si="1"/>
        <v>#REF!</v>
      </c>
      <c r="AF29" s="39" t="e">
        <f t="shared" si="1"/>
        <v>#REF!</v>
      </c>
      <c r="AG29" s="39" t="e">
        <f t="shared" si="1"/>
        <v>#REF!</v>
      </c>
      <c r="AH29" s="39" t="e">
        <f t="shared" si="1"/>
        <v>#REF!</v>
      </c>
      <c r="AI29" s="39" t="e">
        <f t="shared" si="1"/>
        <v>#REF!</v>
      </c>
      <c r="AJ29" s="39" t="e">
        <f t="shared" si="1"/>
        <v>#REF!</v>
      </c>
      <c r="AK29" s="39" t="e">
        <f t="shared" si="1"/>
        <v>#REF!</v>
      </c>
      <c r="AL29" s="39" t="e">
        <f t="shared" si="1"/>
        <v>#REF!</v>
      </c>
      <c r="AM29" s="39" t="e">
        <f t="shared" si="1"/>
        <v>#REF!</v>
      </c>
      <c r="AN29" s="39" t="e">
        <f t="shared" si="1"/>
        <v>#REF!</v>
      </c>
      <c r="AO29" s="39" t="e">
        <f t="shared" si="1"/>
        <v>#REF!</v>
      </c>
      <c r="AP29" s="39" t="e">
        <f t="shared" si="1"/>
        <v>#REF!</v>
      </c>
      <c r="AQ29" s="39" t="e">
        <f t="shared" si="1"/>
        <v>#REF!</v>
      </c>
      <c r="AR29" s="39" t="e">
        <f t="shared" si="1"/>
        <v>#REF!</v>
      </c>
      <c r="AS29" s="39" t="e">
        <f t="shared" si="1"/>
        <v>#REF!</v>
      </c>
      <c r="AT29" s="39" t="e">
        <f t="shared" si="1"/>
        <v>#REF!</v>
      </c>
    </row>
    <row r="30" spans="1:46" ht="10.7" customHeight="1">
      <c r="A30" s="176">
        <v>2</v>
      </c>
      <c r="B30" s="39" t="e">
        <f t="shared" si="2"/>
        <v>#REF!</v>
      </c>
      <c r="C30" s="39" t="e">
        <f t="shared" si="1"/>
        <v>#REF!</v>
      </c>
      <c r="D30" s="39" t="e">
        <f t="shared" si="1"/>
        <v>#REF!</v>
      </c>
      <c r="E30" s="39" t="e">
        <f t="shared" si="1"/>
        <v>#REF!</v>
      </c>
      <c r="F30" s="39" t="e">
        <f t="shared" si="1"/>
        <v>#REF!</v>
      </c>
      <c r="G30" s="39" t="e">
        <f t="shared" si="1"/>
        <v>#REF!</v>
      </c>
      <c r="H30" s="39" t="e">
        <f t="shared" si="1"/>
        <v>#REF!</v>
      </c>
      <c r="I30" s="39" t="e">
        <f t="shared" si="1"/>
        <v>#REF!</v>
      </c>
      <c r="J30" s="39" t="e">
        <f t="shared" si="1"/>
        <v>#REF!</v>
      </c>
      <c r="K30" s="39" t="e">
        <f t="shared" si="1"/>
        <v>#REF!</v>
      </c>
      <c r="L30" s="39" t="e">
        <f t="shared" si="1"/>
        <v>#REF!</v>
      </c>
      <c r="M30" s="39" t="e">
        <f t="shared" si="1"/>
        <v>#REF!</v>
      </c>
      <c r="N30" s="39" t="e">
        <f t="shared" si="1"/>
        <v>#REF!</v>
      </c>
      <c r="O30" s="39" t="e">
        <f t="shared" si="1"/>
        <v>#REF!</v>
      </c>
      <c r="P30" s="39" t="e">
        <f t="shared" si="1"/>
        <v>#REF!</v>
      </c>
      <c r="Q30" s="39" t="e">
        <f t="shared" si="1"/>
        <v>#REF!</v>
      </c>
      <c r="R30" s="39" t="e">
        <f t="shared" si="1"/>
        <v>#REF!</v>
      </c>
      <c r="S30" s="39" t="e">
        <f t="shared" si="1"/>
        <v>#REF!</v>
      </c>
      <c r="T30" s="39" t="e">
        <f t="shared" si="1"/>
        <v>#REF!</v>
      </c>
      <c r="U30" s="39" t="e">
        <f t="shared" si="1"/>
        <v>#REF!</v>
      </c>
      <c r="V30" s="39" t="e">
        <f t="shared" si="1"/>
        <v>#REF!</v>
      </c>
      <c r="W30" s="39" t="e">
        <f t="shared" si="1"/>
        <v>#REF!</v>
      </c>
      <c r="X30" s="39" t="e">
        <f t="shared" si="1"/>
        <v>#REF!</v>
      </c>
      <c r="Y30" s="39" t="e">
        <f t="shared" si="1"/>
        <v>#REF!</v>
      </c>
      <c r="Z30" s="39" t="e">
        <f t="shared" si="1"/>
        <v>#REF!</v>
      </c>
      <c r="AA30" s="39" t="e">
        <f t="shared" si="1"/>
        <v>#REF!</v>
      </c>
      <c r="AB30" s="39" t="e">
        <f t="shared" si="1"/>
        <v>#REF!</v>
      </c>
      <c r="AC30" s="39" t="e">
        <f t="shared" si="1"/>
        <v>#REF!</v>
      </c>
      <c r="AD30" s="39" t="e">
        <f t="shared" si="1"/>
        <v>#REF!</v>
      </c>
      <c r="AE30" s="39" t="e">
        <f t="shared" si="1"/>
        <v>#REF!</v>
      </c>
      <c r="AF30" s="39" t="e">
        <f t="shared" si="1"/>
        <v>#REF!</v>
      </c>
      <c r="AG30" s="39" t="e">
        <f t="shared" si="1"/>
        <v>#REF!</v>
      </c>
      <c r="AH30" s="39" t="e">
        <f t="shared" si="1"/>
        <v>#REF!</v>
      </c>
      <c r="AI30" s="39" t="e">
        <f t="shared" si="1"/>
        <v>#REF!</v>
      </c>
      <c r="AJ30" s="39" t="e">
        <f t="shared" si="1"/>
        <v>#REF!</v>
      </c>
      <c r="AK30" s="39" t="e">
        <f t="shared" si="1"/>
        <v>#REF!</v>
      </c>
      <c r="AL30" s="39" t="e">
        <f t="shared" si="1"/>
        <v>#REF!</v>
      </c>
      <c r="AM30" s="39" t="e">
        <f t="shared" si="1"/>
        <v>#REF!</v>
      </c>
      <c r="AN30" s="39" t="e">
        <f t="shared" si="1"/>
        <v>#REF!</v>
      </c>
      <c r="AO30" s="39" t="e">
        <f t="shared" si="1"/>
        <v>#REF!</v>
      </c>
      <c r="AP30" s="39" t="e">
        <f t="shared" si="1"/>
        <v>#REF!</v>
      </c>
      <c r="AQ30" s="39" t="e">
        <f t="shared" si="1"/>
        <v>#REF!</v>
      </c>
      <c r="AR30" s="39" t="e">
        <f t="shared" si="1"/>
        <v>#REF!</v>
      </c>
      <c r="AS30" s="39" t="e">
        <f t="shared" si="1"/>
        <v>#REF!</v>
      </c>
      <c r="AT30" s="39" t="e">
        <f t="shared" si="1"/>
        <v>#REF!</v>
      </c>
    </row>
    <row r="31" spans="1:46" ht="10.7" customHeight="1">
      <c r="A31" s="175" t="s">
        <v>10</v>
      </c>
      <c r="B31" s="39"/>
      <c r="C31" s="39"/>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row>
    <row r="32" spans="1:46" ht="10.7" customHeight="1">
      <c r="A32" s="176">
        <v>1</v>
      </c>
      <c r="B32" s="39" t="e">
        <f t="shared" si="2"/>
        <v>#REF!</v>
      </c>
      <c r="C32" s="39" t="e">
        <f t="shared" si="1"/>
        <v>#REF!</v>
      </c>
      <c r="D32" s="39" t="e">
        <f t="shared" si="1"/>
        <v>#REF!</v>
      </c>
      <c r="E32" s="39" t="e">
        <f t="shared" si="1"/>
        <v>#REF!</v>
      </c>
      <c r="F32" s="39" t="e">
        <f t="shared" si="1"/>
        <v>#REF!</v>
      </c>
      <c r="G32" s="39" t="e">
        <f t="shared" si="1"/>
        <v>#REF!</v>
      </c>
      <c r="H32" s="39" t="e">
        <f t="shared" si="1"/>
        <v>#REF!</v>
      </c>
      <c r="I32" s="39" t="e">
        <f t="shared" ref="C32:AT33" si="3">ROUNDUP(I16*0.87,)+25</f>
        <v>#REF!</v>
      </c>
      <c r="J32" s="39" t="e">
        <f t="shared" si="3"/>
        <v>#REF!</v>
      </c>
      <c r="K32" s="39" t="e">
        <f t="shared" si="3"/>
        <v>#REF!</v>
      </c>
      <c r="L32" s="39" t="e">
        <f t="shared" si="3"/>
        <v>#REF!</v>
      </c>
      <c r="M32" s="39" t="e">
        <f t="shared" si="3"/>
        <v>#REF!</v>
      </c>
      <c r="N32" s="39" t="e">
        <f t="shared" si="3"/>
        <v>#REF!</v>
      </c>
      <c r="O32" s="39" t="e">
        <f t="shared" si="3"/>
        <v>#REF!</v>
      </c>
      <c r="P32" s="39" t="e">
        <f t="shared" si="3"/>
        <v>#REF!</v>
      </c>
      <c r="Q32" s="39" t="e">
        <f t="shared" si="3"/>
        <v>#REF!</v>
      </c>
      <c r="R32" s="39" t="e">
        <f t="shared" si="3"/>
        <v>#REF!</v>
      </c>
      <c r="S32" s="39" t="e">
        <f t="shared" si="3"/>
        <v>#REF!</v>
      </c>
      <c r="T32" s="39" t="e">
        <f t="shared" si="3"/>
        <v>#REF!</v>
      </c>
      <c r="U32" s="39" t="e">
        <f t="shared" si="3"/>
        <v>#REF!</v>
      </c>
      <c r="V32" s="39" t="e">
        <f t="shared" si="3"/>
        <v>#REF!</v>
      </c>
      <c r="W32" s="39" t="e">
        <f t="shared" si="3"/>
        <v>#REF!</v>
      </c>
      <c r="X32" s="39" t="e">
        <f t="shared" si="3"/>
        <v>#REF!</v>
      </c>
      <c r="Y32" s="39" t="e">
        <f t="shared" si="3"/>
        <v>#REF!</v>
      </c>
      <c r="Z32" s="39" t="e">
        <f t="shared" si="3"/>
        <v>#REF!</v>
      </c>
      <c r="AA32" s="39" t="e">
        <f t="shared" si="3"/>
        <v>#REF!</v>
      </c>
      <c r="AB32" s="39" t="e">
        <f t="shared" si="3"/>
        <v>#REF!</v>
      </c>
      <c r="AC32" s="39" t="e">
        <f t="shared" si="3"/>
        <v>#REF!</v>
      </c>
      <c r="AD32" s="39" t="e">
        <f t="shared" si="3"/>
        <v>#REF!</v>
      </c>
      <c r="AE32" s="39" t="e">
        <f t="shared" si="3"/>
        <v>#REF!</v>
      </c>
      <c r="AF32" s="39" t="e">
        <f t="shared" si="3"/>
        <v>#REF!</v>
      </c>
      <c r="AG32" s="39" t="e">
        <f t="shared" si="3"/>
        <v>#REF!</v>
      </c>
      <c r="AH32" s="39" t="e">
        <f t="shared" si="3"/>
        <v>#REF!</v>
      </c>
      <c r="AI32" s="39" t="e">
        <f t="shared" si="3"/>
        <v>#REF!</v>
      </c>
      <c r="AJ32" s="39" t="e">
        <f t="shared" si="3"/>
        <v>#REF!</v>
      </c>
      <c r="AK32" s="39" t="e">
        <f t="shared" si="3"/>
        <v>#REF!</v>
      </c>
      <c r="AL32" s="39" t="e">
        <f t="shared" si="3"/>
        <v>#REF!</v>
      </c>
      <c r="AM32" s="39" t="e">
        <f t="shared" si="3"/>
        <v>#REF!</v>
      </c>
      <c r="AN32" s="39" t="e">
        <f t="shared" si="3"/>
        <v>#REF!</v>
      </c>
      <c r="AO32" s="39" t="e">
        <f t="shared" si="3"/>
        <v>#REF!</v>
      </c>
      <c r="AP32" s="39" t="e">
        <f t="shared" si="3"/>
        <v>#REF!</v>
      </c>
      <c r="AQ32" s="39" t="e">
        <f t="shared" si="3"/>
        <v>#REF!</v>
      </c>
      <c r="AR32" s="39" t="e">
        <f t="shared" si="3"/>
        <v>#REF!</v>
      </c>
      <c r="AS32" s="39" t="e">
        <f t="shared" si="3"/>
        <v>#REF!</v>
      </c>
      <c r="AT32" s="39" t="e">
        <f t="shared" si="3"/>
        <v>#REF!</v>
      </c>
    </row>
    <row r="33" spans="1:46" ht="10.7" customHeight="1">
      <c r="A33" s="176">
        <v>2</v>
      </c>
      <c r="B33" s="39" t="e">
        <f t="shared" si="2"/>
        <v>#REF!</v>
      </c>
      <c r="C33" s="39" t="e">
        <f t="shared" si="3"/>
        <v>#REF!</v>
      </c>
      <c r="D33" s="39" t="e">
        <f t="shared" si="3"/>
        <v>#REF!</v>
      </c>
      <c r="E33" s="39" t="e">
        <f t="shared" si="3"/>
        <v>#REF!</v>
      </c>
      <c r="F33" s="39" t="e">
        <f t="shared" si="3"/>
        <v>#REF!</v>
      </c>
      <c r="G33" s="39" t="e">
        <f t="shared" si="3"/>
        <v>#REF!</v>
      </c>
      <c r="H33" s="39" t="e">
        <f t="shared" si="3"/>
        <v>#REF!</v>
      </c>
      <c r="I33" s="39" t="e">
        <f t="shared" si="3"/>
        <v>#REF!</v>
      </c>
      <c r="J33" s="39" t="e">
        <f t="shared" si="3"/>
        <v>#REF!</v>
      </c>
      <c r="K33" s="39" t="e">
        <f t="shared" si="3"/>
        <v>#REF!</v>
      </c>
      <c r="L33" s="39" t="e">
        <f t="shared" si="3"/>
        <v>#REF!</v>
      </c>
      <c r="M33" s="39" t="e">
        <f t="shared" si="3"/>
        <v>#REF!</v>
      </c>
      <c r="N33" s="39" t="e">
        <f t="shared" si="3"/>
        <v>#REF!</v>
      </c>
      <c r="O33" s="39" t="e">
        <f t="shared" si="3"/>
        <v>#REF!</v>
      </c>
      <c r="P33" s="39" t="e">
        <f t="shared" si="3"/>
        <v>#REF!</v>
      </c>
      <c r="Q33" s="39" t="e">
        <f t="shared" si="3"/>
        <v>#REF!</v>
      </c>
      <c r="R33" s="39" t="e">
        <f t="shared" si="3"/>
        <v>#REF!</v>
      </c>
      <c r="S33" s="39" t="e">
        <f t="shared" si="3"/>
        <v>#REF!</v>
      </c>
      <c r="T33" s="39" t="e">
        <f t="shared" si="3"/>
        <v>#REF!</v>
      </c>
      <c r="U33" s="39" t="e">
        <f t="shared" si="3"/>
        <v>#REF!</v>
      </c>
      <c r="V33" s="39" t="e">
        <f t="shared" si="3"/>
        <v>#REF!</v>
      </c>
      <c r="W33" s="39" t="e">
        <f t="shared" si="3"/>
        <v>#REF!</v>
      </c>
      <c r="X33" s="39" t="e">
        <f t="shared" si="3"/>
        <v>#REF!</v>
      </c>
      <c r="Y33" s="39" t="e">
        <f t="shared" si="3"/>
        <v>#REF!</v>
      </c>
      <c r="Z33" s="39" t="e">
        <f t="shared" si="3"/>
        <v>#REF!</v>
      </c>
      <c r="AA33" s="39" t="e">
        <f t="shared" si="3"/>
        <v>#REF!</v>
      </c>
      <c r="AB33" s="39" t="e">
        <f t="shared" si="3"/>
        <v>#REF!</v>
      </c>
      <c r="AC33" s="39" t="e">
        <f t="shared" si="3"/>
        <v>#REF!</v>
      </c>
      <c r="AD33" s="39" t="e">
        <f t="shared" si="3"/>
        <v>#REF!</v>
      </c>
      <c r="AE33" s="39" t="e">
        <f t="shared" si="3"/>
        <v>#REF!</v>
      </c>
      <c r="AF33" s="39" t="e">
        <f t="shared" si="3"/>
        <v>#REF!</v>
      </c>
      <c r="AG33" s="39" t="e">
        <f t="shared" si="3"/>
        <v>#REF!</v>
      </c>
      <c r="AH33" s="39" t="e">
        <f t="shared" si="3"/>
        <v>#REF!</v>
      </c>
      <c r="AI33" s="39" t="e">
        <f t="shared" si="3"/>
        <v>#REF!</v>
      </c>
      <c r="AJ33" s="39" t="e">
        <f t="shared" si="3"/>
        <v>#REF!</v>
      </c>
      <c r="AK33" s="39" t="e">
        <f t="shared" si="3"/>
        <v>#REF!</v>
      </c>
      <c r="AL33" s="39" t="e">
        <f t="shared" si="3"/>
        <v>#REF!</v>
      </c>
      <c r="AM33" s="39" t="e">
        <f t="shared" si="3"/>
        <v>#REF!</v>
      </c>
      <c r="AN33" s="39" t="e">
        <f t="shared" si="3"/>
        <v>#REF!</v>
      </c>
      <c r="AO33" s="39" t="e">
        <f t="shared" si="3"/>
        <v>#REF!</v>
      </c>
      <c r="AP33" s="39" t="e">
        <f t="shared" si="3"/>
        <v>#REF!</v>
      </c>
      <c r="AQ33" s="39" t="e">
        <f t="shared" si="3"/>
        <v>#REF!</v>
      </c>
      <c r="AR33" s="39" t="e">
        <f t="shared" si="3"/>
        <v>#REF!</v>
      </c>
      <c r="AS33" s="39" t="e">
        <f t="shared" si="3"/>
        <v>#REF!</v>
      </c>
      <c r="AT33" s="39" t="e">
        <f t="shared" si="3"/>
        <v>#REF!</v>
      </c>
    </row>
    <row r="34" spans="1:46" ht="12.75" customHeight="1"/>
    <row r="37" spans="1:46">
      <c r="A37" s="47" t="s">
        <v>14</v>
      </c>
    </row>
    <row r="38" spans="1:46">
      <c r="A38" s="48" t="s">
        <v>15</v>
      </c>
    </row>
    <row r="39" spans="1:46">
      <c r="A39" s="48" t="s">
        <v>16</v>
      </c>
    </row>
    <row r="40" spans="1:46" ht="12" customHeight="1">
      <c r="A40" s="49" t="s">
        <v>17</v>
      </c>
    </row>
    <row r="41" spans="1:46">
      <c r="A41" s="203" t="s">
        <v>89</v>
      </c>
    </row>
    <row r="43" spans="1:46">
      <c r="A43" s="47" t="s">
        <v>32</v>
      </c>
    </row>
    <row r="44" spans="1:46">
      <c r="A44" s="32" t="s">
        <v>90</v>
      </c>
    </row>
    <row r="46" spans="1:46">
      <c r="A46" s="51" t="s">
        <v>19</v>
      </c>
    </row>
    <row r="47" spans="1:46" ht="48">
      <c r="A47" s="27" t="s">
        <v>87</v>
      </c>
    </row>
  </sheetData>
  <pageMargins left="0.25" right="0.25" top="0.75" bottom="0.75" header="0.3" footer="0.3"/>
  <pageSetup scale="51" fitToHeight="0"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B37"/>
  <sheetViews>
    <sheetView workbookViewId="0">
      <pane xSplit="1" topLeftCell="B1" activePane="topRight" state="frozen"/>
      <selection pane="topRight" activeCell="F37" sqref="F37"/>
    </sheetView>
  </sheetViews>
  <sheetFormatPr defaultColWidth="9" defaultRowHeight="12"/>
  <cols>
    <col min="1" max="1" width="81.5703125" style="33" customWidth="1"/>
    <col min="2" max="16384" width="9" style="33"/>
  </cols>
  <sheetData>
    <row r="1" spans="1:2" ht="11.45" customHeight="1">
      <c r="A1" s="35" t="s">
        <v>52</v>
      </c>
    </row>
    <row r="2" spans="1:2" ht="11.45" customHeight="1">
      <c r="A2" s="34" t="s">
        <v>85</v>
      </c>
    </row>
    <row r="3" spans="1:2" ht="11.45" customHeight="1">
      <c r="A3" s="35"/>
    </row>
    <row r="4" spans="1:2" ht="11.45" customHeight="1">
      <c r="A4" s="36" t="s">
        <v>2</v>
      </c>
      <c r="B4" s="28" t="e">
        <f>'C завтраками| Bed and breakfast'!#REF!</f>
        <v>#REF!</v>
      </c>
    </row>
    <row r="5" spans="1:2" s="31" customFormat="1" ht="22.35" customHeight="1">
      <c r="A5" s="38" t="s">
        <v>3</v>
      </c>
      <c r="B5" s="28" t="e">
        <f>'C завтраками| Bed and breakfast'!#REF!</f>
        <v>#REF!</v>
      </c>
    </row>
    <row r="6" spans="1:2" ht="10.7" customHeight="1">
      <c r="A6" s="39" t="s">
        <v>4</v>
      </c>
      <c r="B6" s="52"/>
    </row>
    <row r="7" spans="1:2" ht="10.7" customHeight="1">
      <c r="A7" s="40">
        <v>1</v>
      </c>
      <c r="B7" s="39" t="e">
        <f>'C завтраками| Bed and breakfast'!#REF!*0.85</f>
        <v>#REF!</v>
      </c>
    </row>
    <row r="8" spans="1:2" ht="10.7" customHeight="1">
      <c r="A8" s="40">
        <v>2</v>
      </c>
      <c r="B8" s="39" t="e">
        <f>'C завтраками| Bed and breakfast'!#REF!*0.85</f>
        <v>#REF!</v>
      </c>
    </row>
    <row r="9" spans="1:2" ht="10.7" customHeight="1">
      <c r="A9" s="39" t="s">
        <v>5</v>
      </c>
      <c r="B9" s="39"/>
    </row>
    <row r="10" spans="1:2" s="32" customFormat="1" ht="10.7" customHeight="1">
      <c r="A10" s="40">
        <v>1</v>
      </c>
      <c r="B10" s="39" t="e">
        <f>'C завтраками| Bed and breakfast'!#REF!*0.85</f>
        <v>#REF!</v>
      </c>
    </row>
    <row r="11" spans="1:2" ht="10.7" customHeight="1">
      <c r="A11" s="40">
        <v>2</v>
      </c>
      <c r="B11" s="39" t="e">
        <f>'C завтраками| Bed and breakfast'!#REF!*0.85</f>
        <v>#REF!</v>
      </c>
    </row>
    <row r="12" spans="1:2" ht="10.7" customHeight="1">
      <c r="A12" s="39" t="s">
        <v>6</v>
      </c>
      <c r="B12" s="39"/>
    </row>
    <row r="13" spans="1:2" ht="10.7" customHeight="1">
      <c r="A13" s="40">
        <v>1</v>
      </c>
      <c r="B13" s="39" t="e">
        <f>'C завтраками| Bed and breakfast'!#REF!*0.85</f>
        <v>#REF!</v>
      </c>
    </row>
    <row r="14" spans="1:2" ht="10.7" customHeight="1">
      <c r="A14" s="40">
        <v>2</v>
      </c>
      <c r="B14" s="39" t="e">
        <f>'C завтраками| Bed and breakfast'!#REF!*0.85</f>
        <v>#REF!</v>
      </c>
    </row>
    <row r="15" spans="1:2" ht="10.7" customHeight="1">
      <c r="A15" s="39" t="s">
        <v>7</v>
      </c>
      <c r="B15" s="39"/>
    </row>
    <row r="16" spans="1:2" ht="10.7" customHeight="1">
      <c r="A16" s="40">
        <v>1</v>
      </c>
      <c r="B16" s="39" t="e">
        <f>'C завтраками| Bed and breakfast'!#REF!*0.85</f>
        <v>#REF!</v>
      </c>
    </row>
    <row r="17" spans="1:2" ht="10.7" customHeight="1">
      <c r="A17" s="40">
        <v>2</v>
      </c>
      <c r="B17" s="39" t="e">
        <f>'C завтраками| Bed and breakfast'!#REF!*0.85</f>
        <v>#REF!</v>
      </c>
    </row>
    <row r="18" spans="1:2" ht="10.7" customHeight="1">
      <c r="A18" s="39" t="s">
        <v>9</v>
      </c>
      <c r="B18" s="39"/>
    </row>
    <row r="19" spans="1:2" ht="10.7" customHeight="1">
      <c r="A19" s="40">
        <v>1</v>
      </c>
      <c r="B19" s="39" t="e">
        <f>'C завтраками| Bed and breakfast'!#REF!*0.85</f>
        <v>#REF!</v>
      </c>
    </row>
    <row r="20" spans="1:2" ht="10.7" customHeight="1">
      <c r="A20" s="40">
        <v>2</v>
      </c>
      <c r="B20" s="39" t="e">
        <f>'C завтраками| Bed and breakfast'!#REF!*0.85</f>
        <v>#REF!</v>
      </c>
    </row>
    <row r="21" spans="1:2" ht="10.7" customHeight="1">
      <c r="A21" s="39" t="s">
        <v>10</v>
      </c>
      <c r="B21" s="39"/>
    </row>
    <row r="22" spans="1:2" ht="10.7" customHeight="1">
      <c r="A22" s="40">
        <v>1</v>
      </c>
      <c r="B22" s="39" t="e">
        <f>'C завтраками| Bed and breakfast'!#REF!*0.85</f>
        <v>#REF!</v>
      </c>
    </row>
    <row r="23" spans="1:2" ht="9.6" customHeight="1">
      <c r="A23" s="40">
        <v>2</v>
      </c>
      <c r="B23" s="39" t="e">
        <f>'C завтраками| Bed and breakfast'!#REF!*0.85</f>
        <v>#REF!</v>
      </c>
    </row>
    <row r="24" spans="1:2" ht="9.6" customHeight="1">
      <c r="A24" s="39" t="s">
        <v>11</v>
      </c>
      <c r="B24" s="39"/>
    </row>
    <row r="25" spans="1:2" ht="9.6" customHeight="1">
      <c r="A25" s="40" t="s">
        <v>12</v>
      </c>
      <c r="B25" s="39" t="e">
        <f>'C завтраками| Bed and breakfast'!#REF!*0.85</f>
        <v>#REF!</v>
      </c>
    </row>
    <row r="27" spans="1:2">
      <c r="A27" s="47" t="s">
        <v>14</v>
      </c>
    </row>
    <row r="28" spans="1:2">
      <c r="A28" s="48" t="s">
        <v>15</v>
      </c>
    </row>
    <row r="29" spans="1:2">
      <c r="A29" s="48" t="s">
        <v>16</v>
      </c>
    </row>
    <row r="30" spans="1:2" ht="12" customHeight="1">
      <c r="A30" s="49" t="s">
        <v>17</v>
      </c>
    </row>
    <row r="31" spans="1:2">
      <c r="A31" s="48" t="s">
        <v>18</v>
      </c>
    </row>
    <row r="33" spans="1:1">
      <c r="A33" s="47" t="s">
        <v>32</v>
      </c>
    </row>
    <row r="34" spans="1:1">
      <c r="A34" s="32" t="s">
        <v>90</v>
      </c>
    </row>
    <row r="36" spans="1:1">
      <c r="A36" s="51" t="s">
        <v>19</v>
      </c>
    </row>
    <row r="37" spans="1:1" ht="48">
      <c r="A37" s="27" t="s">
        <v>87</v>
      </c>
    </row>
  </sheetData>
  <pageMargins left="0.25" right="0.25" top="0.75" bottom="0.75" header="0.3" footer="0.3"/>
  <pageSetup scale="51" fitToHeight="0" orientation="landscape"/>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S69"/>
  <sheetViews>
    <sheetView workbookViewId="0">
      <selection activeCell="N20" sqref="N20:P21"/>
    </sheetView>
  </sheetViews>
  <sheetFormatPr defaultColWidth="9" defaultRowHeight="12.75"/>
  <cols>
    <col min="1" max="1" width="64.140625" customWidth="1"/>
    <col min="2" max="13" width="9" hidden="1" customWidth="1"/>
  </cols>
  <sheetData>
    <row r="1" spans="1:16" s="1" customFormat="1">
      <c r="A1" s="35" t="s">
        <v>91</v>
      </c>
    </row>
    <row r="2" spans="1:16" s="1" customFormat="1">
      <c r="A2" s="185" t="s">
        <v>92</v>
      </c>
    </row>
    <row r="3" spans="1:16" s="1" customFormat="1">
      <c r="A3" s="185" t="s">
        <v>2</v>
      </c>
    </row>
    <row r="4" spans="1:16" s="1" customFormat="1">
      <c r="A4" s="5"/>
      <c r="B4" s="186" t="e">
        <f>'C завтраками| Bed and breakfast'!#REF!</f>
        <v>#REF!</v>
      </c>
      <c r="C4" s="186" t="e">
        <f>'C завтраками| Bed and breakfast'!#REF!</f>
        <v>#REF!</v>
      </c>
      <c r="D4" s="186" t="e">
        <f>'C завтраками| Bed and breakfast'!#REF!</f>
        <v>#REF!</v>
      </c>
      <c r="E4" s="186" t="e">
        <f>'C завтраками| Bed and breakfast'!#REF!</f>
        <v>#REF!</v>
      </c>
      <c r="F4" s="186" t="e">
        <f>'C завтраками| Bed and breakfast'!#REF!</f>
        <v>#REF!</v>
      </c>
      <c r="G4" s="186" t="e">
        <f>'C завтраками| Bed and breakfast'!#REF!</f>
        <v>#REF!</v>
      </c>
      <c r="H4" s="186" t="e">
        <f>'C завтраками| Bed and breakfast'!#REF!</f>
        <v>#REF!</v>
      </c>
      <c r="I4" s="186" t="e">
        <f>'C завтраками| Bed and breakfast'!#REF!</f>
        <v>#REF!</v>
      </c>
      <c r="J4" s="186" t="e">
        <f>'C завтраками| Bed and breakfast'!#REF!</f>
        <v>#REF!</v>
      </c>
      <c r="K4" s="186" t="e">
        <f>'C завтраками| Bed and breakfast'!#REF!</f>
        <v>#REF!</v>
      </c>
      <c r="L4" s="186" t="e">
        <f>'C завтраками| Bed and breakfast'!#REF!</f>
        <v>#REF!</v>
      </c>
      <c r="M4" s="186" t="e">
        <f>'C завтраками| Bed and breakfast'!#REF!</f>
        <v>#REF!</v>
      </c>
      <c r="N4" s="186" t="e">
        <f>'C завтраками| Bed and breakfast'!#REF!</f>
        <v>#REF!</v>
      </c>
      <c r="O4" s="186" t="e">
        <f>'C завтраками| Bed and breakfast'!#REF!</f>
        <v>#REF!</v>
      </c>
      <c r="P4" s="186" t="e">
        <f>'C завтраками| Bed and breakfast'!#REF!</f>
        <v>#REF!</v>
      </c>
    </row>
    <row r="5" spans="1:16" s="1" customFormat="1" ht="23.1" customHeight="1">
      <c r="A5" s="7" t="s">
        <v>3</v>
      </c>
      <c r="B5" s="186" t="e">
        <f>'C завтраками| Bed and breakfast'!#REF!</f>
        <v>#REF!</v>
      </c>
      <c r="C5" s="186" t="e">
        <f>'C завтраками| Bed and breakfast'!#REF!</f>
        <v>#REF!</v>
      </c>
      <c r="D5" s="186" t="e">
        <f>'C завтраками| Bed and breakfast'!#REF!</f>
        <v>#REF!</v>
      </c>
      <c r="E5" s="186" t="e">
        <f>'C завтраками| Bed and breakfast'!#REF!</f>
        <v>#REF!</v>
      </c>
      <c r="F5" s="186" t="e">
        <f>'C завтраками| Bed and breakfast'!#REF!</f>
        <v>#REF!</v>
      </c>
      <c r="G5" s="186" t="e">
        <f>'C завтраками| Bed and breakfast'!#REF!</f>
        <v>#REF!</v>
      </c>
      <c r="H5" s="186" t="e">
        <f>'C завтраками| Bed and breakfast'!#REF!</f>
        <v>#REF!</v>
      </c>
      <c r="I5" s="186" t="e">
        <f>'C завтраками| Bed and breakfast'!#REF!</f>
        <v>#REF!</v>
      </c>
      <c r="J5" s="186" t="e">
        <f>'C завтраками| Bed and breakfast'!#REF!</f>
        <v>#REF!</v>
      </c>
      <c r="K5" s="186" t="e">
        <f>'C завтраками| Bed and breakfast'!#REF!</f>
        <v>#REF!</v>
      </c>
      <c r="L5" s="186" t="e">
        <f>'C завтраками| Bed and breakfast'!#REF!</f>
        <v>#REF!</v>
      </c>
      <c r="M5" s="186" t="e">
        <f>'C завтраками| Bed and breakfast'!#REF!</f>
        <v>#REF!</v>
      </c>
      <c r="N5" s="186" t="e">
        <f>'C завтраками| Bed and breakfast'!#REF!</f>
        <v>#REF!</v>
      </c>
      <c r="O5" s="186" t="e">
        <f>'C завтраками| Bed and breakfast'!#REF!</f>
        <v>#REF!</v>
      </c>
      <c r="P5" s="186" t="e">
        <f>'C завтраками| Bed and breakfast'!#REF!</f>
        <v>#REF!</v>
      </c>
    </row>
    <row r="6" spans="1:16" s="1" customFormat="1">
      <c r="A6" s="8" t="s">
        <v>79</v>
      </c>
    </row>
    <row r="7" spans="1:16" s="1" customFormat="1">
      <c r="A7" s="9">
        <v>1</v>
      </c>
      <c r="B7" s="10" t="e">
        <f>'C завтраками| Bed and breakfast'!#REF!*0.9</f>
        <v>#REF!</v>
      </c>
      <c r="C7" s="10" t="e">
        <f>'C завтраками| Bed and breakfast'!#REF!*0.9</f>
        <v>#REF!</v>
      </c>
      <c r="D7" s="10" t="e">
        <f>'C завтраками| Bed and breakfast'!#REF!*0.9</f>
        <v>#REF!</v>
      </c>
      <c r="E7" s="10" t="e">
        <f>'C завтраками| Bed and breakfast'!#REF!*0.9</f>
        <v>#REF!</v>
      </c>
      <c r="F7" s="10" t="e">
        <f>'C завтраками| Bed and breakfast'!#REF!*0.9</f>
        <v>#REF!</v>
      </c>
      <c r="G7" s="10" t="e">
        <f>'C завтраками| Bed and breakfast'!#REF!*0.9</f>
        <v>#REF!</v>
      </c>
      <c r="H7" s="10" t="e">
        <f>'C завтраками| Bed and breakfast'!#REF!*0.9</f>
        <v>#REF!</v>
      </c>
      <c r="I7" s="10" t="e">
        <f>'C завтраками| Bed and breakfast'!#REF!*0.9</f>
        <v>#REF!</v>
      </c>
      <c r="J7" s="10" t="e">
        <f>'C завтраками| Bed and breakfast'!#REF!*0.9</f>
        <v>#REF!</v>
      </c>
      <c r="K7" s="10" t="e">
        <f>'C завтраками| Bed and breakfast'!#REF!*0.9</f>
        <v>#REF!</v>
      </c>
      <c r="L7" s="10" t="e">
        <f>'C завтраками| Bed and breakfast'!#REF!*0.9</f>
        <v>#REF!</v>
      </c>
      <c r="M7" s="10" t="e">
        <f>'C завтраками| Bed and breakfast'!#REF!*0.9</f>
        <v>#REF!</v>
      </c>
      <c r="N7" s="10" t="e">
        <f>'C завтраками| Bed and breakfast'!#REF!*0.9</f>
        <v>#REF!</v>
      </c>
      <c r="O7" s="10" t="e">
        <f>'C завтраками| Bed and breakfast'!#REF!*0.9</f>
        <v>#REF!</v>
      </c>
      <c r="P7" s="10" t="e">
        <f>'C завтраками| Bed and breakfast'!#REF!*0.9</f>
        <v>#REF!</v>
      </c>
    </row>
    <row r="8" spans="1:16" s="1" customFormat="1">
      <c r="A8" s="9">
        <v>2</v>
      </c>
      <c r="B8" s="10" t="e">
        <f>'C завтраками| Bed and breakfast'!#REF!*0.9</f>
        <v>#REF!</v>
      </c>
      <c r="C8" s="10" t="e">
        <f>'C завтраками| Bed and breakfast'!#REF!*0.9</f>
        <v>#REF!</v>
      </c>
      <c r="D8" s="10" t="e">
        <f>'C завтраками| Bed and breakfast'!#REF!*0.9</f>
        <v>#REF!</v>
      </c>
      <c r="E8" s="10" t="e">
        <f>'C завтраками| Bed and breakfast'!#REF!*0.9</f>
        <v>#REF!</v>
      </c>
      <c r="F8" s="10" t="e">
        <f>'C завтраками| Bed and breakfast'!#REF!*0.9</f>
        <v>#REF!</v>
      </c>
      <c r="G8" s="10" t="e">
        <f>'C завтраками| Bed and breakfast'!#REF!*0.9</f>
        <v>#REF!</v>
      </c>
      <c r="H8" s="10" t="e">
        <f>'C завтраками| Bed and breakfast'!#REF!*0.9</f>
        <v>#REF!</v>
      </c>
      <c r="I8" s="10" t="e">
        <f>'C завтраками| Bed and breakfast'!#REF!*0.9</f>
        <v>#REF!</v>
      </c>
      <c r="J8" s="10" t="e">
        <f>'C завтраками| Bed and breakfast'!#REF!*0.9</f>
        <v>#REF!</v>
      </c>
      <c r="K8" s="10" t="e">
        <f>'C завтраками| Bed and breakfast'!#REF!*0.9</f>
        <v>#REF!</v>
      </c>
      <c r="L8" s="10" t="e">
        <f>'C завтраками| Bed and breakfast'!#REF!*0.9</f>
        <v>#REF!</v>
      </c>
      <c r="M8" s="10" t="e">
        <f>'C завтраками| Bed and breakfast'!#REF!*0.9</f>
        <v>#REF!</v>
      </c>
      <c r="N8" s="10" t="e">
        <f>'C завтраками| Bed and breakfast'!#REF!*0.9</f>
        <v>#REF!</v>
      </c>
      <c r="O8" s="10" t="e">
        <f>'C завтраками| Bed and breakfast'!#REF!*0.9</f>
        <v>#REF!</v>
      </c>
      <c r="P8" s="10" t="e">
        <f>'C завтраками| Bed and breakfast'!#REF!*0.9</f>
        <v>#REF!</v>
      </c>
    </row>
    <row r="9" spans="1:16" s="1" customFormat="1">
      <c r="A9" s="8" t="s">
        <v>80</v>
      </c>
      <c r="B9" s="10"/>
      <c r="C9" s="10"/>
      <c r="D9" s="10"/>
      <c r="E9" s="10"/>
      <c r="F9" s="10"/>
      <c r="G9" s="10"/>
      <c r="H9" s="10"/>
      <c r="I9" s="10"/>
      <c r="J9" s="10"/>
      <c r="K9" s="10"/>
      <c r="L9" s="10"/>
      <c r="M9" s="10"/>
      <c r="N9" s="10"/>
      <c r="O9" s="10"/>
      <c r="P9" s="10"/>
    </row>
    <row r="10" spans="1:16" s="1" customFormat="1">
      <c r="A10" s="9">
        <v>1</v>
      </c>
      <c r="B10" s="10" t="e">
        <f>'C завтраками| Bed and breakfast'!#REF!*0.9</f>
        <v>#REF!</v>
      </c>
      <c r="C10" s="10" t="e">
        <f>'C завтраками| Bed and breakfast'!#REF!*0.9</f>
        <v>#REF!</v>
      </c>
      <c r="D10" s="10" t="e">
        <f>'C завтраками| Bed and breakfast'!#REF!*0.9</f>
        <v>#REF!</v>
      </c>
      <c r="E10" s="10" t="e">
        <f>'C завтраками| Bed and breakfast'!#REF!*0.9</f>
        <v>#REF!</v>
      </c>
      <c r="F10" s="10" t="e">
        <f>'C завтраками| Bed and breakfast'!#REF!*0.9</f>
        <v>#REF!</v>
      </c>
      <c r="G10" s="10" t="e">
        <f>'C завтраками| Bed and breakfast'!#REF!*0.9</f>
        <v>#REF!</v>
      </c>
      <c r="H10" s="10" t="e">
        <f>'C завтраками| Bed and breakfast'!#REF!*0.9</f>
        <v>#REF!</v>
      </c>
      <c r="I10" s="10" t="e">
        <f>'C завтраками| Bed and breakfast'!#REF!*0.9</f>
        <v>#REF!</v>
      </c>
      <c r="J10" s="10" t="e">
        <f>'C завтраками| Bed and breakfast'!#REF!*0.9</f>
        <v>#REF!</v>
      </c>
      <c r="K10" s="10" t="e">
        <f>'C завтраками| Bed and breakfast'!#REF!*0.9</f>
        <v>#REF!</v>
      </c>
      <c r="L10" s="10" t="e">
        <f>'C завтраками| Bed and breakfast'!#REF!*0.9</f>
        <v>#REF!</v>
      </c>
      <c r="M10" s="10" t="e">
        <f>'C завтраками| Bed and breakfast'!#REF!*0.9</f>
        <v>#REF!</v>
      </c>
      <c r="N10" s="10" t="e">
        <f>'C завтраками| Bed and breakfast'!#REF!*0.9</f>
        <v>#REF!</v>
      </c>
      <c r="O10" s="10" t="e">
        <f>'C завтраками| Bed and breakfast'!#REF!*0.9</f>
        <v>#REF!</v>
      </c>
      <c r="P10" s="10" t="e">
        <f>'C завтраками| Bed and breakfast'!#REF!*0.9</f>
        <v>#REF!</v>
      </c>
    </row>
    <row r="11" spans="1:16" s="1" customFormat="1">
      <c r="A11" s="9">
        <v>2</v>
      </c>
      <c r="B11" s="10" t="e">
        <f>'C завтраками| Bed and breakfast'!#REF!*0.9</f>
        <v>#REF!</v>
      </c>
      <c r="C11" s="10" t="e">
        <f>'C завтраками| Bed and breakfast'!#REF!*0.9</f>
        <v>#REF!</v>
      </c>
      <c r="D11" s="10" t="e">
        <f>'C завтраками| Bed and breakfast'!#REF!*0.9</f>
        <v>#REF!</v>
      </c>
      <c r="E11" s="10" t="e">
        <f>'C завтраками| Bed and breakfast'!#REF!*0.9</f>
        <v>#REF!</v>
      </c>
      <c r="F11" s="10" t="e">
        <f>'C завтраками| Bed and breakfast'!#REF!*0.9</f>
        <v>#REF!</v>
      </c>
      <c r="G11" s="10" t="e">
        <f>'C завтраками| Bed and breakfast'!#REF!*0.9</f>
        <v>#REF!</v>
      </c>
      <c r="H11" s="10" t="e">
        <f>'C завтраками| Bed and breakfast'!#REF!*0.9</f>
        <v>#REF!</v>
      </c>
      <c r="I11" s="10" t="e">
        <f>'C завтраками| Bed and breakfast'!#REF!*0.9</f>
        <v>#REF!</v>
      </c>
      <c r="J11" s="10" t="e">
        <f>'C завтраками| Bed and breakfast'!#REF!*0.9</f>
        <v>#REF!</v>
      </c>
      <c r="K11" s="10" t="e">
        <f>'C завтраками| Bed and breakfast'!#REF!*0.9</f>
        <v>#REF!</v>
      </c>
      <c r="L11" s="10" t="e">
        <f>'C завтраками| Bed and breakfast'!#REF!*0.9</f>
        <v>#REF!</v>
      </c>
      <c r="M11" s="10" t="e">
        <f>'C завтраками| Bed and breakfast'!#REF!*0.9</f>
        <v>#REF!</v>
      </c>
      <c r="N11" s="10" t="e">
        <f>'C завтраками| Bed and breakfast'!#REF!*0.9</f>
        <v>#REF!</v>
      </c>
      <c r="O11" s="10" t="e">
        <f>'C завтраками| Bed and breakfast'!#REF!*0.9</f>
        <v>#REF!</v>
      </c>
      <c r="P11" s="10" t="e">
        <f>'C завтраками| Bed and breakfast'!#REF!*0.9</f>
        <v>#REF!</v>
      </c>
    </row>
    <row r="12" spans="1:16" s="1" customFormat="1">
      <c r="A12" s="8" t="s">
        <v>7</v>
      </c>
      <c r="B12" s="10"/>
      <c r="C12" s="10"/>
      <c r="D12" s="10"/>
      <c r="E12" s="10"/>
      <c r="F12" s="10"/>
      <c r="G12" s="10"/>
      <c r="H12" s="10"/>
      <c r="I12" s="10"/>
      <c r="J12" s="10"/>
      <c r="K12" s="10"/>
      <c r="L12" s="10"/>
      <c r="M12" s="10"/>
      <c r="N12" s="10"/>
      <c r="O12" s="10"/>
      <c r="P12" s="10"/>
    </row>
    <row r="13" spans="1:16" s="1" customFormat="1">
      <c r="A13" s="11">
        <v>1</v>
      </c>
      <c r="B13" s="10" t="e">
        <f>'C завтраками| Bed and breakfast'!#REF!*0.9</f>
        <v>#REF!</v>
      </c>
      <c r="C13" s="10" t="e">
        <f>'C завтраками| Bed and breakfast'!#REF!*0.9</f>
        <v>#REF!</v>
      </c>
      <c r="D13" s="10" t="e">
        <f>'C завтраками| Bed and breakfast'!#REF!*0.9</f>
        <v>#REF!</v>
      </c>
      <c r="E13" s="10" t="e">
        <f>'C завтраками| Bed and breakfast'!#REF!*0.9</f>
        <v>#REF!</v>
      </c>
      <c r="F13" s="10" t="e">
        <f>'C завтраками| Bed and breakfast'!#REF!*0.9</f>
        <v>#REF!</v>
      </c>
      <c r="G13" s="10" t="e">
        <f>'C завтраками| Bed and breakfast'!#REF!*0.9</f>
        <v>#REF!</v>
      </c>
      <c r="H13" s="10" t="e">
        <f>'C завтраками| Bed and breakfast'!#REF!*0.9</f>
        <v>#REF!</v>
      </c>
      <c r="I13" s="10" t="e">
        <f>'C завтраками| Bed and breakfast'!#REF!*0.9</f>
        <v>#REF!</v>
      </c>
      <c r="J13" s="10" t="e">
        <f>'C завтраками| Bed and breakfast'!#REF!*0.9</f>
        <v>#REF!</v>
      </c>
      <c r="K13" s="10" t="e">
        <f>'C завтраками| Bed and breakfast'!#REF!*0.9</f>
        <v>#REF!</v>
      </c>
      <c r="L13" s="10" t="e">
        <f>'C завтраками| Bed and breakfast'!#REF!*0.9</f>
        <v>#REF!</v>
      </c>
      <c r="M13" s="10" t="e">
        <f>'C завтраками| Bed and breakfast'!#REF!*0.9</f>
        <v>#REF!</v>
      </c>
      <c r="N13" s="10" t="e">
        <f>'C завтраками| Bed and breakfast'!#REF!*0.9</f>
        <v>#REF!</v>
      </c>
      <c r="O13" s="10" t="e">
        <f>'C завтраками| Bed and breakfast'!#REF!*0.9</f>
        <v>#REF!</v>
      </c>
      <c r="P13" s="10" t="e">
        <f>'C завтраками| Bed and breakfast'!#REF!*0.9</f>
        <v>#REF!</v>
      </c>
    </row>
    <row r="14" spans="1:16" s="1" customFormat="1">
      <c r="A14" s="11">
        <v>2</v>
      </c>
      <c r="B14" s="10" t="e">
        <f>'C завтраками| Bed and breakfast'!#REF!*0.9</f>
        <v>#REF!</v>
      </c>
      <c r="C14" s="10" t="e">
        <f>'C завтраками| Bed and breakfast'!#REF!*0.9</f>
        <v>#REF!</v>
      </c>
      <c r="D14" s="10" t="e">
        <f>'C завтраками| Bed and breakfast'!#REF!*0.9</f>
        <v>#REF!</v>
      </c>
      <c r="E14" s="10" t="e">
        <f>'C завтраками| Bed and breakfast'!#REF!*0.9</f>
        <v>#REF!</v>
      </c>
      <c r="F14" s="10" t="e">
        <f>'C завтраками| Bed and breakfast'!#REF!*0.9</f>
        <v>#REF!</v>
      </c>
      <c r="G14" s="10" t="e">
        <f>'C завтраками| Bed and breakfast'!#REF!*0.9</f>
        <v>#REF!</v>
      </c>
      <c r="H14" s="10" t="e">
        <f>'C завтраками| Bed and breakfast'!#REF!*0.9</f>
        <v>#REF!</v>
      </c>
      <c r="I14" s="10" t="e">
        <f>'C завтраками| Bed and breakfast'!#REF!*0.9</f>
        <v>#REF!</v>
      </c>
      <c r="J14" s="10" t="e">
        <f>'C завтраками| Bed and breakfast'!#REF!*0.9</f>
        <v>#REF!</v>
      </c>
      <c r="K14" s="10" t="e">
        <f>'C завтраками| Bed and breakfast'!#REF!*0.9</f>
        <v>#REF!</v>
      </c>
      <c r="L14" s="10" t="e">
        <f>'C завтраками| Bed and breakfast'!#REF!*0.9</f>
        <v>#REF!</v>
      </c>
      <c r="M14" s="10" t="e">
        <f>'C завтраками| Bed and breakfast'!#REF!*0.9</f>
        <v>#REF!</v>
      </c>
      <c r="N14" s="10" t="e">
        <f>'C завтраками| Bed and breakfast'!#REF!*0.9</f>
        <v>#REF!</v>
      </c>
      <c r="O14" s="10" t="e">
        <f>'C завтраками| Bed and breakfast'!#REF!*0.9</f>
        <v>#REF!</v>
      </c>
      <c r="P14" s="10" t="e">
        <f>'C завтраками| Bed and breakfast'!#REF!*0.9</f>
        <v>#REF!</v>
      </c>
    </row>
    <row r="15" spans="1:16" s="1" customFormat="1">
      <c r="A15" s="8" t="s">
        <v>10</v>
      </c>
      <c r="B15" s="10"/>
      <c r="C15" s="10"/>
      <c r="D15" s="10"/>
      <c r="E15" s="10"/>
      <c r="F15" s="10"/>
      <c r="G15" s="10"/>
      <c r="H15" s="10"/>
      <c r="I15" s="10"/>
      <c r="J15" s="10"/>
      <c r="K15" s="10"/>
      <c r="L15" s="10"/>
      <c r="M15" s="10"/>
      <c r="N15" s="10"/>
      <c r="O15" s="10"/>
      <c r="P15" s="10"/>
    </row>
    <row r="16" spans="1:16" s="1" customFormat="1">
      <c r="A16" s="11">
        <v>1</v>
      </c>
      <c r="B16" s="10" t="e">
        <f>'C завтраками| Bed and breakfast'!#REF!*0.9</f>
        <v>#REF!</v>
      </c>
      <c r="C16" s="10" t="e">
        <f>'C завтраками| Bed and breakfast'!#REF!*0.9</f>
        <v>#REF!</v>
      </c>
      <c r="D16" s="10" t="e">
        <f>'C завтраками| Bed and breakfast'!#REF!*0.9</f>
        <v>#REF!</v>
      </c>
      <c r="E16" s="10" t="e">
        <f>'C завтраками| Bed and breakfast'!#REF!*0.9</f>
        <v>#REF!</v>
      </c>
      <c r="F16" s="10" t="e">
        <f>'C завтраками| Bed and breakfast'!#REF!*0.9</f>
        <v>#REF!</v>
      </c>
      <c r="G16" s="10" t="e">
        <f>'C завтраками| Bed and breakfast'!#REF!*0.9</f>
        <v>#REF!</v>
      </c>
      <c r="H16" s="10" t="e">
        <f>'C завтраками| Bed and breakfast'!#REF!*0.9</f>
        <v>#REF!</v>
      </c>
      <c r="I16" s="10" t="e">
        <f>'C завтраками| Bed and breakfast'!#REF!*0.9</f>
        <v>#REF!</v>
      </c>
      <c r="J16" s="10" t="e">
        <f>'C завтраками| Bed and breakfast'!#REF!*0.9</f>
        <v>#REF!</v>
      </c>
      <c r="K16" s="10" t="e">
        <f>'C завтраками| Bed and breakfast'!#REF!*0.9</f>
        <v>#REF!</v>
      </c>
      <c r="L16" s="10" t="e">
        <f>'C завтраками| Bed and breakfast'!#REF!*0.9</f>
        <v>#REF!</v>
      </c>
      <c r="M16" s="10" t="e">
        <f>'C завтраками| Bed and breakfast'!#REF!*0.9</f>
        <v>#REF!</v>
      </c>
      <c r="N16" s="10" t="e">
        <f>'C завтраками| Bed and breakfast'!#REF!*0.9</f>
        <v>#REF!</v>
      </c>
      <c r="O16" s="10" t="e">
        <f>'C завтраками| Bed and breakfast'!#REF!*0.9</f>
        <v>#REF!</v>
      </c>
      <c r="P16" s="10" t="e">
        <f>'C завтраками| Bed and breakfast'!#REF!*0.9</f>
        <v>#REF!</v>
      </c>
    </row>
    <row r="17" spans="1:16" s="1" customFormat="1">
      <c r="A17" s="11">
        <v>2</v>
      </c>
      <c r="B17" s="10" t="e">
        <f>'C завтраками| Bed and breakfast'!#REF!*0.9</f>
        <v>#REF!</v>
      </c>
      <c r="C17" s="10" t="e">
        <f>'C завтраками| Bed and breakfast'!#REF!*0.9</f>
        <v>#REF!</v>
      </c>
      <c r="D17" s="10" t="e">
        <f>'C завтраками| Bed and breakfast'!#REF!*0.9</f>
        <v>#REF!</v>
      </c>
      <c r="E17" s="10" t="e">
        <f>'C завтраками| Bed and breakfast'!#REF!*0.9</f>
        <v>#REF!</v>
      </c>
      <c r="F17" s="10" t="e">
        <f>'C завтраками| Bed and breakfast'!#REF!*0.9</f>
        <v>#REF!</v>
      </c>
      <c r="G17" s="10" t="e">
        <f>'C завтраками| Bed and breakfast'!#REF!*0.9</f>
        <v>#REF!</v>
      </c>
      <c r="H17" s="10" t="e">
        <f>'C завтраками| Bed and breakfast'!#REF!*0.9</f>
        <v>#REF!</v>
      </c>
      <c r="I17" s="10" t="e">
        <f>'C завтраками| Bed and breakfast'!#REF!*0.9</f>
        <v>#REF!</v>
      </c>
      <c r="J17" s="10" t="e">
        <f>'C завтраками| Bed and breakfast'!#REF!*0.9</f>
        <v>#REF!</v>
      </c>
      <c r="K17" s="10" t="e">
        <f>'C завтраками| Bed and breakfast'!#REF!*0.9</f>
        <v>#REF!</v>
      </c>
      <c r="L17" s="10" t="e">
        <f>'C завтраками| Bed and breakfast'!#REF!*0.9</f>
        <v>#REF!</v>
      </c>
      <c r="M17" s="10" t="e">
        <f>'C завтраками| Bed and breakfast'!#REF!*0.9</f>
        <v>#REF!</v>
      </c>
      <c r="N17" s="10" t="e">
        <f>'C завтраками| Bed and breakfast'!#REF!*0.9</f>
        <v>#REF!</v>
      </c>
      <c r="O17" s="10" t="e">
        <f>'C завтраками| Bed and breakfast'!#REF!*0.9</f>
        <v>#REF!</v>
      </c>
      <c r="P17" s="10" t="e">
        <f>'C завтраками| Bed and breakfast'!#REF!*0.9</f>
        <v>#REF!</v>
      </c>
    </row>
    <row r="18" spans="1:16" s="1" customFormat="1">
      <c r="A18" s="29"/>
    </row>
    <row r="19" spans="1:16" s="1" customFormat="1">
      <c r="A19" s="187" t="s">
        <v>29</v>
      </c>
    </row>
    <row r="20" spans="1:16" s="1" customFormat="1">
      <c r="A20" s="29"/>
      <c r="B20" s="85" t="e">
        <f>B4</f>
        <v>#REF!</v>
      </c>
      <c r="C20" s="28" t="e">
        <f t="shared" ref="C20" si="0">C4</f>
        <v>#REF!</v>
      </c>
      <c r="D20" s="28" t="e">
        <f t="shared" ref="D20:E20" si="1">D4</f>
        <v>#REF!</v>
      </c>
      <c r="E20" s="28" t="e">
        <f t="shared" si="1"/>
        <v>#REF!</v>
      </c>
      <c r="F20" s="28" t="e">
        <f t="shared" ref="F20:J20" si="2">F4</f>
        <v>#REF!</v>
      </c>
      <c r="G20" s="28" t="e">
        <f t="shared" si="2"/>
        <v>#REF!</v>
      </c>
      <c r="H20" s="28" t="e">
        <f t="shared" si="2"/>
        <v>#REF!</v>
      </c>
      <c r="I20" s="28" t="e">
        <f t="shared" si="2"/>
        <v>#REF!</v>
      </c>
      <c r="J20" s="28" t="e">
        <f t="shared" si="2"/>
        <v>#REF!</v>
      </c>
      <c r="K20" s="6" t="e">
        <f t="shared" ref="K20" si="3">K4</f>
        <v>#REF!</v>
      </c>
      <c r="L20" s="6" t="e">
        <f t="shared" ref="L20:P20" si="4">L4</f>
        <v>#REF!</v>
      </c>
      <c r="M20" s="6" t="e">
        <f t="shared" si="4"/>
        <v>#REF!</v>
      </c>
      <c r="N20" s="6" t="e">
        <f t="shared" si="4"/>
        <v>#REF!</v>
      </c>
      <c r="O20" s="28" t="e">
        <f t="shared" si="4"/>
        <v>#REF!</v>
      </c>
      <c r="P20" s="28" t="e">
        <f t="shared" si="4"/>
        <v>#REF!</v>
      </c>
    </row>
    <row r="21" spans="1:16" s="1" customFormat="1" ht="35.450000000000003" customHeight="1">
      <c r="A21" s="30" t="s">
        <v>3</v>
      </c>
      <c r="B21" s="85" t="e">
        <f>B5</f>
        <v>#REF!</v>
      </c>
      <c r="C21" s="28" t="e">
        <f t="shared" ref="C21" si="5">C5</f>
        <v>#REF!</v>
      </c>
      <c r="D21" s="28" t="e">
        <f t="shared" ref="D21:E21" si="6">D5</f>
        <v>#REF!</v>
      </c>
      <c r="E21" s="28" t="e">
        <f t="shared" si="6"/>
        <v>#REF!</v>
      </c>
      <c r="F21" s="28" t="e">
        <f t="shared" ref="F21:J21" si="7">F5</f>
        <v>#REF!</v>
      </c>
      <c r="G21" s="28" t="e">
        <f t="shared" si="7"/>
        <v>#REF!</v>
      </c>
      <c r="H21" s="28" t="e">
        <f t="shared" si="7"/>
        <v>#REF!</v>
      </c>
      <c r="I21" s="28" t="e">
        <f t="shared" si="7"/>
        <v>#REF!</v>
      </c>
      <c r="J21" s="28" t="e">
        <f t="shared" si="7"/>
        <v>#REF!</v>
      </c>
      <c r="K21" s="6" t="e">
        <f t="shared" ref="K21" si="8">K5</f>
        <v>#REF!</v>
      </c>
      <c r="L21" s="6" t="e">
        <f t="shared" ref="L21:P21" si="9">L5</f>
        <v>#REF!</v>
      </c>
      <c r="M21" s="6" t="e">
        <f t="shared" si="9"/>
        <v>#REF!</v>
      </c>
      <c r="N21" s="6" t="e">
        <f t="shared" si="9"/>
        <v>#REF!</v>
      </c>
      <c r="O21" s="28" t="e">
        <f t="shared" si="9"/>
        <v>#REF!</v>
      </c>
      <c r="P21" s="28" t="e">
        <f t="shared" si="9"/>
        <v>#REF!</v>
      </c>
    </row>
    <row r="22" spans="1:16" s="1" customFormat="1">
      <c r="A22" s="8" t="s">
        <v>93</v>
      </c>
    </row>
    <row r="23" spans="1:16" s="1" customFormat="1">
      <c r="A23" s="9">
        <v>1</v>
      </c>
      <c r="B23" s="10" t="e">
        <f>B7*0.87</f>
        <v>#REF!</v>
      </c>
      <c r="C23" s="10" t="e">
        <f t="shared" ref="C23" si="10">C7*0.87</f>
        <v>#REF!</v>
      </c>
      <c r="D23" s="10" t="e">
        <f t="shared" ref="D23:E23" si="11">D7*0.87</f>
        <v>#REF!</v>
      </c>
      <c r="E23" s="10" t="e">
        <f t="shared" si="11"/>
        <v>#REF!</v>
      </c>
      <c r="F23" s="10" t="e">
        <f t="shared" ref="F23:J23" si="12">F7*0.87</f>
        <v>#REF!</v>
      </c>
      <c r="G23" s="10" t="e">
        <f t="shared" si="12"/>
        <v>#REF!</v>
      </c>
      <c r="H23" s="10" t="e">
        <f t="shared" si="12"/>
        <v>#REF!</v>
      </c>
      <c r="I23" s="10" t="e">
        <f t="shared" si="12"/>
        <v>#REF!</v>
      </c>
      <c r="J23" s="10" t="e">
        <f t="shared" si="12"/>
        <v>#REF!</v>
      </c>
      <c r="K23" s="10" t="e">
        <f t="shared" ref="K23" si="13">K7*0.87</f>
        <v>#REF!</v>
      </c>
      <c r="L23" s="10" t="e">
        <f t="shared" ref="L23:P23" si="14">L7*0.87</f>
        <v>#REF!</v>
      </c>
      <c r="M23" s="10" t="e">
        <f t="shared" si="14"/>
        <v>#REF!</v>
      </c>
      <c r="N23" s="10" t="e">
        <f t="shared" si="14"/>
        <v>#REF!</v>
      </c>
      <c r="O23" s="10" t="e">
        <f t="shared" si="14"/>
        <v>#REF!</v>
      </c>
      <c r="P23" s="10" t="e">
        <f t="shared" si="14"/>
        <v>#REF!</v>
      </c>
    </row>
    <row r="24" spans="1:16" s="1" customFormat="1">
      <c r="A24" s="9">
        <v>2</v>
      </c>
      <c r="B24" s="10" t="e">
        <f t="shared" ref="B24:B33" si="15">B8*0.87</f>
        <v>#REF!</v>
      </c>
      <c r="C24" s="10" t="e">
        <f t="shared" ref="C24" si="16">C8*0.87</f>
        <v>#REF!</v>
      </c>
      <c r="D24" s="10" t="e">
        <f t="shared" ref="D24:E24" si="17">D8*0.87</f>
        <v>#REF!</v>
      </c>
      <c r="E24" s="10" t="e">
        <f t="shared" si="17"/>
        <v>#REF!</v>
      </c>
      <c r="F24" s="10" t="e">
        <f t="shared" ref="F24:J24" si="18">F8*0.87</f>
        <v>#REF!</v>
      </c>
      <c r="G24" s="10" t="e">
        <f t="shared" si="18"/>
        <v>#REF!</v>
      </c>
      <c r="H24" s="10" t="e">
        <f t="shared" si="18"/>
        <v>#REF!</v>
      </c>
      <c r="I24" s="10" t="e">
        <f t="shared" si="18"/>
        <v>#REF!</v>
      </c>
      <c r="J24" s="10" t="e">
        <f t="shared" si="18"/>
        <v>#REF!</v>
      </c>
      <c r="K24" s="10" t="e">
        <f t="shared" ref="K24" si="19">K8*0.87</f>
        <v>#REF!</v>
      </c>
      <c r="L24" s="10" t="e">
        <f t="shared" ref="L24:P24" si="20">L8*0.87</f>
        <v>#REF!</v>
      </c>
      <c r="M24" s="10" t="e">
        <f t="shared" si="20"/>
        <v>#REF!</v>
      </c>
      <c r="N24" s="10" t="e">
        <f t="shared" si="20"/>
        <v>#REF!</v>
      </c>
      <c r="O24" s="10" t="e">
        <f t="shared" si="20"/>
        <v>#REF!</v>
      </c>
      <c r="P24" s="10" t="e">
        <f t="shared" si="20"/>
        <v>#REF!</v>
      </c>
    </row>
    <row r="25" spans="1:16" s="1" customFormat="1">
      <c r="A25" s="8" t="s">
        <v>94</v>
      </c>
      <c r="B25" s="10"/>
      <c r="C25" s="10"/>
      <c r="D25" s="10"/>
      <c r="E25" s="10"/>
      <c r="F25" s="10"/>
      <c r="G25" s="10"/>
      <c r="H25" s="10"/>
      <c r="I25" s="10"/>
      <c r="J25" s="10"/>
      <c r="K25" s="10"/>
      <c r="L25" s="10"/>
      <c r="M25" s="10"/>
      <c r="N25" s="10"/>
      <c r="O25" s="10"/>
      <c r="P25" s="10"/>
    </row>
    <row r="26" spans="1:16" s="1" customFormat="1">
      <c r="A26" s="9">
        <v>1</v>
      </c>
      <c r="B26" s="10" t="e">
        <f t="shared" si="15"/>
        <v>#REF!</v>
      </c>
      <c r="C26" s="10" t="e">
        <f t="shared" ref="C26" si="21">C10*0.87</f>
        <v>#REF!</v>
      </c>
      <c r="D26" s="10" t="e">
        <f t="shared" ref="D26:E26" si="22">D10*0.87</f>
        <v>#REF!</v>
      </c>
      <c r="E26" s="10" t="e">
        <f t="shared" si="22"/>
        <v>#REF!</v>
      </c>
      <c r="F26" s="10" t="e">
        <f t="shared" ref="F26:J26" si="23">F10*0.87</f>
        <v>#REF!</v>
      </c>
      <c r="G26" s="10" t="e">
        <f t="shared" si="23"/>
        <v>#REF!</v>
      </c>
      <c r="H26" s="10" t="e">
        <f t="shared" si="23"/>
        <v>#REF!</v>
      </c>
      <c r="I26" s="10" t="e">
        <f t="shared" si="23"/>
        <v>#REF!</v>
      </c>
      <c r="J26" s="10" t="e">
        <f t="shared" si="23"/>
        <v>#REF!</v>
      </c>
      <c r="K26" s="10" t="e">
        <f t="shared" ref="K26" si="24">K10*0.87</f>
        <v>#REF!</v>
      </c>
      <c r="L26" s="10" t="e">
        <f t="shared" ref="L26:P26" si="25">L10*0.87</f>
        <v>#REF!</v>
      </c>
      <c r="M26" s="10" t="e">
        <f t="shared" si="25"/>
        <v>#REF!</v>
      </c>
      <c r="N26" s="10" t="e">
        <f t="shared" si="25"/>
        <v>#REF!</v>
      </c>
      <c r="O26" s="10" t="e">
        <f t="shared" si="25"/>
        <v>#REF!</v>
      </c>
      <c r="P26" s="10" t="e">
        <f t="shared" si="25"/>
        <v>#REF!</v>
      </c>
    </row>
    <row r="27" spans="1:16" s="1" customFormat="1">
      <c r="A27" s="9">
        <v>2</v>
      </c>
      <c r="B27" s="10" t="e">
        <f t="shared" si="15"/>
        <v>#REF!</v>
      </c>
      <c r="C27" s="10" t="e">
        <f t="shared" ref="C27" si="26">C11*0.87</f>
        <v>#REF!</v>
      </c>
      <c r="D27" s="10" t="e">
        <f t="shared" ref="D27:E27" si="27">D11*0.87</f>
        <v>#REF!</v>
      </c>
      <c r="E27" s="10" t="e">
        <f t="shared" si="27"/>
        <v>#REF!</v>
      </c>
      <c r="F27" s="10" t="e">
        <f t="shared" ref="F27:J27" si="28">F11*0.87</f>
        <v>#REF!</v>
      </c>
      <c r="G27" s="10" t="e">
        <f t="shared" si="28"/>
        <v>#REF!</v>
      </c>
      <c r="H27" s="10" t="e">
        <f t="shared" si="28"/>
        <v>#REF!</v>
      </c>
      <c r="I27" s="10" t="e">
        <f t="shared" si="28"/>
        <v>#REF!</v>
      </c>
      <c r="J27" s="10" t="e">
        <f t="shared" si="28"/>
        <v>#REF!</v>
      </c>
      <c r="K27" s="10" t="e">
        <f t="shared" ref="K27" si="29">K11*0.87</f>
        <v>#REF!</v>
      </c>
      <c r="L27" s="10" t="e">
        <f t="shared" ref="L27:P27" si="30">L11*0.87</f>
        <v>#REF!</v>
      </c>
      <c r="M27" s="10" t="e">
        <f t="shared" si="30"/>
        <v>#REF!</v>
      </c>
      <c r="N27" s="10" t="e">
        <f t="shared" si="30"/>
        <v>#REF!</v>
      </c>
      <c r="O27" s="10" t="e">
        <f t="shared" si="30"/>
        <v>#REF!</v>
      </c>
      <c r="P27" s="10" t="e">
        <f t="shared" si="30"/>
        <v>#REF!</v>
      </c>
    </row>
    <row r="28" spans="1:16" s="1" customFormat="1">
      <c r="A28" s="8" t="s">
        <v>95</v>
      </c>
      <c r="B28" s="10"/>
      <c r="C28" s="10"/>
      <c r="D28" s="10"/>
      <c r="E28" s="10"/>
      <c r="F28" s="10"/>
      <c r="G28" s="10"/>
      <c r="H28" s="10"/>
      <c r="I28" s="10"/>
      <c r="J28" s="10"/>
      <c r="K28" s="10"/>
      <c r="L28" s="10"/>
      <c r="M28" s="10"/>
      <c r="N28" s="10"/>
      <c r="O28" s="10"/>
      <c r="P28" s="10"/>
    </row>
    <row r="29" spans="1:16" s="1" customFormat="1">
      <c r="A29" s="11">
        <v>1</v>
      </c>
      <c r="B29" s="10" t="e">
        <f t="shared" si="15"/>
        <v>#REF!</v>
      </c>
      <c r="C29" s="10" t="e">
        <f t="shared" ref="C29" si="31">C13*0.87</f>
        <v>#REF!</v>
      </c>
      <c r="D29" s="10" t="e">
        <f t="shared" ref="D29:E29" si="32">D13*0.87</f>
        <v>#REF!</v>
      </c>
      <c r="E29" s="10" t="e">
        <f t="shared" si="32"/>
        <v>#REF!</v>
      </c>
      <c r="F29" s="10" t="e">
        <f t="shared" ref="F29:J29" si="33">F13*0.87</f>
        <v>#REF!</v>
      </c>
      <c r="G29" s="10" t="e">
        <f t="shared" si="33"/>
        <v>#REF!</v>
      </c>
      <c r="H29" s="10" t="e">
        <f t="shared" si="33"/>
        <v>#REF!</v>
      </c>
      <c r="I29" s="10" t="e">
        <f t="shared" si="33"/>
        <v>#REF!</v>
      </c>
      <c r="J29" s="10" t="e">
        <f t="shared" si="33"/>
        <v>#REF!</v>
      </c>
      <c r="K29" s="10" t="e">
        <f t="shared" ref="K29" si="34">K13*0.87</f>
        <v>#REF!</v>
      </c>
      <c r="L29" s="10" t="e">
        <f t="shared" ref="L29:P29" si="35">L13*0.87</f>
        <v>#REF!</v>
      </c>
      <c r="M29" s="10" t="e">
        <f t="shared" si="35"/>
        <v>#REF!</v>
      </c>
      <c r="N29" s="10" t="e">
        <f t="shared" si="35"/>
        <v>#REF!</v>
      </c>
      <c r="O29" s="10" t="e">
        <f t="shared" si="35"/>
        <v>#REF!</v>
      </c>
      <c r="P29" s="10" t="e">
        <f t="shared" si="35"/>
        <v>#REF!</v>
      </c>
    </row>
    <row r="30" spans="1:16" s="1" customFormat="1">
      <c r="A30" s="11">
        <v>2</v>
      </c>
      <c r="B30" s="10" t="e">
        <f t="shared" si="15"/>
        <v>#REF!</v>
      </c>
      <c r="C30" s="10" t="e">
        <f t="shared" ref="C30" si="36">C14*0.87</f>
        <v>#REF!</v>
      </c>
      <c r="D30" s="10" t="e">
        <f t="shared" ref="D30:E30" si="37">D14*0.87</f>
        <v>#REF!</v>
      </c>
      <c r="E30" s="10" t="e">
        <f t="shared" si="37"/>
        <v>#REF!</v>
      </c>
      <c r="F30" s="10" t="e">
        <f t="shared" ref="F30:J30" si="38">F14*0.87</f>
        <v>#REF!</v>
      </c>
      <c r="G30" s="10" t="e">
        <f t="shared" si="38"/>
        <v>#REF!</v>
      </c>
      <c r="H30" s="10" t="e">
        <f t="shared" si="38"/>
        <v>#REF!</v>
      </c>
      <c r="I30" s="10" t="e">
        <f t="shared" si="38"/>
        <v>#REF!</v>
      </c>
      <c r="J30" s="10" t="e">
        <f t="shared" si="38"/>
        <v>#REF!</v>
      </c>
      <c r="K30" s="10" t="e">
        <f t="shared" ref="K30" si="39">K14*0.87</f>
        <v>#REF!</v>
      </c>
      <c r="L30" s="10" t="e">
        <f t="shared" ref="L30:P30" si="40">L14*0.87</f>
        <v>#REF!</v>
      </c>
      <c r="M30" s="10" t="e">
        <f t="shared" si="40"/>
        <v>#REF!</v>
      </c>
      <c r="N30" s="10" t="e">
        <f t="shared" si="40"/>
        <v>#REF!</v>
      </c>
      <c r="O30" s="10" t="e">
        <f t="shared" si="40"/>
        <v>#REF!</v>
      </c>
      <c r="P30" s="10" t="e">
        <f t="shared" si="40"/>
        <v>#REF!</v>
      </c>
    </row>
    <row r="31" spans="1:16" s="1" customFormat="1">
      <c r="A31" s="8" t="s">
        <v>96</v>
      </c>
      <c r="B31" s="10"/>
      <c r="C31" s="10"/>
      <c r="D31" s="10"/>
      <c r="E31" s="10"/>
      <c r="F31" s="10"/>
      <c r="G31" s="10"/>
      <c r="H31" s="10"/>
      <c r="I31" s="10"/>
      <c r="J31" s="10"/>
      <c r="K31" s="10"/>
      <c r="L31" s="10"/>
      <c r="M31" s="10"/>
      <c r="N31" s="10"/>
      <c r="O31" s="10"/>
      <c r="P31" s="10"/>
    </row>
    <row r="32" spans="1:16" s="1" customFormat="1">
      <c r="A32" s="11">
        <v>1</v>
      </c>
      <c r="B32" s="10" t="e">
        <f t="shared" si="15"/>
        <v>#REF!</v>
      </c>
      <c r="C32" s="10" t="e">
        <f t="shared" ref="C32" si="41">C16*0.87</f>
        <v>#REF!</v>
      </c>
      <c r="D32" s="10" t="e">
        <f t="shared" ref="D32:E32" si="42">D16*0.87</f>
        <v>#REF!</v>
      </c>
      <c r="E32" s="10" t="e">
        <f t="shared" si="42"/>
        <v>#REF!</v>
      </c>
      <c r="F32" s="10" t="e">
        <f t="shared" ref="F32:J32" si="43">F16*0.87</f>
        <v>#REF!</v>
      </c>
      <c r="G32" s="10" t="e">
        <f t="shared" si="43"/>
        <v>#REF!</v>
      </c>
      <c r="H32" s="10" t="e">
        <f t="shared" si="43"/>
        <v>#REF!</v>
      </c>
      <c r="I32" s="10" t="e">
        <f t="shared" si="43"/>
        <v>#REF!</v>
      </c>
      <c r="J32" s="10" t="e">
        <f t="shared" si="43"/>
        <v>#REF!</v>
      </c>
      <c r="K32" s="10" t="e">
        <f t="shared" ref="K32" si="44">K16*0.87</f>
        <v>#REF!</v>
      </c>
      <c r="L32" s="10" t="e">
        <f t="shared" ref="L32:P32" si="45">L16*0.87</f>
        <v>#REF!</v>
      </c>
      <c r="M32" s="10" t="e">
        <f t="shared" si="45"/>
        <v>#REF!</v>
      </c>
      <c r="N32" s="10" t="e">
        <f t="shared" si="45"/>
        <v>#REF!</v>
      </c>
      <c r="O32" s="10" t="e">
        <f t="shared" si="45"/>
        <v>#REF!</v>
      </c>
      <c r="P32" s="10" t="e">
        <f t="shared" si="45"/>
        <v>#REF!</v>
      </c>
    </row>
    <row r="33" spans="1:45" s="1" customFormat="1">
      <c r="A33" s="11">
        <v>2</v>
      </c>
      <c r="B33" s="10" t="e">
        <f t="shared" si="15"/>
        <v>#REF!</v>
      </c>
      <c r="C33" s="10" t="e">
        <f t="shared" ref="C33" si="46">C17*0.87</f>
        <v>#REF!</v>
      </c>
      <c r="D33" s="10" t="e">
        <f t="shared" ref="D33:E33" si="47">D17*0.87</f>
        <v>#REF!</v>
      </c>
      <c r="E33" s="10" t="e">
        <f t="shared" si="47"/>
        <v>#REF!</v>
      </c>
      <c r="F33" s="10" t="e">
        <f t="shared" ref="F33:J33" si="48">F17*0.87</f>
        <v>#REF!</v>
      </c>
      <c r="G33" s="10" t="e">
        <f t="shared" si="48"/>
        <v>#REF!</v>
      </c>
      <c r="H33" s="10" t="e">
        <f t="shared" si="48"/>
        <v>#REF!</v>
      </c>
      <c r="I33" s="10" t="e">
        <f t="shared" si="48"/>
        <v>#REF!</v>
      </c>
      <c r="J33" s="10" t="e">
        <f t="shared" si="48"/>
        <v>#REF!</v>
      </c>
      <c r="K33" s="10" t="e">
        <f t="shared" ref="K33" si="49">K17*0.87</f>
        <v>#REF!</v>
      </c>
      <c r="L33" s="10" t="e">
        <f t="shared" ref="L33:P33" si="50">L17*0.87</f>
        <v>#REF!</v>
      </c>
      <c r="M33" s="10" t="e">
        <f t="shared" si="50"/>
        <v>#REF!</v>
      </c>
      <c r="N33" s="10" t="e">
        <f t="shared" si="50"/>
        <v>#REF!</v>
      </c>
      <c r="O33" s="10" t="e">
        <f t="shared" si="50"/>
        <v>#REF!</v>
      </c>
      <c r="P33" s="10" t="e">
        <f t="shared" si="50"/>
        <v>#REF!</v>
      </c>
    </row>
    <row r="35" spans="1:45" s="1" customFormat="1" ht="15">
      <c r="A35" s="260" t="s">
        <v>97</v>
      </c>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row>
    <row r="36" spans="1:45" s="184" customFormat="1" ht="12">
      <c r="A36" s="189" t="s">
        <v>32</v>
      </c>
    </row>
    <row r="37" spans="1:45" s="184" customFormat="1" ht="12">
      <c r="A37" s="144" t="s">
        <v>98</v>
      </c>
      <c r="B37" s="190"/>
      <c r="C37" s="190"/>
      <c r="D37" s="190"/>
      <c r="E37" s="190"/>
      <c r="F37" s="190"/>
      <c r="G37" s="190"/>
      <c r="H37" s="190"/>
      <c r="I37" s="190"/>
      <c r="J37" s="190"/>
      <c r="K37" s="190"/>
      <c r="L37" s="190"/>
      <c r="M37" s="190"/>
      <c r="N37" s="190"/>
      <c r="O37" s="190"/>
      <c r="P37" s="190"/>
      <c r="Q37" s="190"/>
      <c r="R37" s="190"/>
      <c r="S37" s="197"/>
      <c r="T37" s="197"/>
      <c r="U37" s="197"/>
      <c r="V37" s="197"/>
      <c r="W37" s="197"/>
      <c r="X37" s="197"/>
      <c r="Y37" s="197"/>
      <c r="Z37" s="197"/>
      <c r="AA37" s="197"/>
      <c r="AB37" s="197"/>
      <c r="AC37" s="197"/>
      <c r="AD37" s="197"/>
      <c r="AE37" s="197"/>
      <c r="AF37" s="197"/>
      <c r="AG37" s="197"/>
      <c r="AH37" s="197"/>
      <c r="AI37" s="197"/>
      <c r="AJ37" s="197"/>
      <c r="AK37" s="197"/>
      <c r="AL37" s="197"/>
    </row>
    <row r="38" spans="1:45" s="184" customFormat="1" ht="24">
      <c r="A38" s="144" t="s">
        <v>99</v>
      </c>
      <c r="B38" s="190"/>
      <c r="C38" s="190"/>
      <c r="D38" s="190"/>
      <c r="E38" s="190"/>
      <c r="F38" s="190"/>
      <c r="G38" s="190"/>
      <c r="H38" s="190"/>
      <c r="I38" s="190"/>
      <c r="J38" s="190"/>
      <c r="K38" s="190"/>
      <c r="L38" s="190"/>
      <c r="M38" s="190"/>
      <c r="N38" s="190"/>
      <c r="O38" s="190"/>
      <c r="P38" s="190"/>
      <c r="Q38" s="190"/>
      <c r="R38" s="190"/>
      <c r="S38" s="197"/>
      <c r="T38" s="197"/>
      <c r="U38" s="197"/>
      <c r="V38" s="197"/>
      <c r="W38" s="197"/>
      <c r="X38" s="197"/>
      <c r="Y38" s="197"/>
      <c r="Z38" s="197"/>
      <c r="AA38" s="197"/>
      <c r="AB38" s="197"/>
      <c r="AC38" s="197"/>
      <c r="AD38" s="197"/>
      <c r="AE38" s="197"/>
      <c r="AF38" s="197"/>
      <c r="AG38" s="197"/>
      <c r="AH38" s="197"/>
      <c r="AI38" s="197"/>
      <c r="AJ38" s="197"/>
      <c r="AK38" s="197"/>
      <c r="AL38" s="197"/>
    </row>
    <row r="39" spans="1:45" s="184" customFormat="1" ht="12">
      <c r="A39" s="191"/>
    </row>
    <row r="40" spans="1:45" s="184" customFormat="1" ht="12">
      <c r="A40" s="192" t="s">
        <v>14</v>
      </c>
    </row>
    <row r="41" spans="1:45" s="184" customFormat="1" ht="12">
      <c r="A41" s="17" t="s">
        <v>100</v>
      </c>
    </row>
    <row r="42" spans="1:45" s="184" customFormat="1" ht="12">
      <c r="A42" s="18" t="s">
        <v>15</v>
      </c>
    </row>
    <row r="43" spans="1:45" s="184" customFormat="1" ht="12">
      <c r="A43" s="18" t="s">
        <v>16</v>
      </c>
    </row>
    <row r="44" spans="1:45" s="184" customFormat="1" ht="24">
      <c r="A44" s="19" t="s">
        <v>17</v>
      </c>
    </row>
    <row r="45" spans="1:45" s="184" customFormat="1" ht="12">
      <c r="A45" s="18" t="s">
        <v>101</v>
      </c>
    </row>
    <row r="46" spans="1:45" s="184" customFormat="1" ht="48">
      <c r="A46" s="49" t="s">
        <v>102</v>
      </c>
    </row>
    <row r="47" spans="1:45" s="184" customFormat="1" ht="12">
      <c r="A47" s="49"/>
    </row>
    <row r="48" spans="1:45" s="184" customFormat="1" ht="38.25">
      <c r="A48" s="193" t="s">
        <v>103</v>
      </c>
      <c r="B48" s="194"/>
      <c r="C48" s="194"/>
      <c r="D48" s="194"/>
      <c r="E48" s="194"/>
      <c r="F48" s="194"/>
      <c r="G48" s="194"/>
      <c r="H48" s="194"/>
      <c r="I48" s="194"/>
      <c r="J48" s="194"/>
      <c r="K48" s="194"/>
      <c r="L48" s="194"/>
      <c r="M48" s="194"/>
      <c r="N48" s="194"/>
      <c r="O48" s="194"/>
      <c r="P48" s="194"/>
      <c r="Q48" s="194"/>
      <c r="R48" s="194"/>
      <c r="S48" s="194"/>
      <c r="T48" s="194"/>
      <c r="U48" s="194"/>
      <c r="V48" s="194"/>
      <c r="W48" s="194"/>
      <c r="X48" s="194"/>
    </row>
    <row r="49" spans="1:24" s="184" customFormat="1" ht="12">
      <c r="A49" s="195"/>
      <c r="B49" s="194"/>
      <c r="C49" s="194"/>
      <c r="D49" s="194"/>
      <c r="E49" s="194"/>
      <c r="F49" s="194"/>
      <c r="G49" s="194"/>
      <c r="H49" s="194"/>
      <c r="I49" s="194"/>
      <c r="J49" s="194"/>
      <c r="K49" s="194"/>
      <c r="L49" s="194"/>
      <c r="M49" s="194"/>
      <c r="N49" s="194"/>
      <c r="O49" s="194"/>
      <c r="P49" s="194"/>
      <c r="Q49" s="194"/>
      <c r="R49" s="194"/>
      <c r="S49" s="194"/>
      <c r="T49" s="194"/>
      <c r="U49" s="194"/>
      <c r="V49" s="194"/>
      <c r="W49" s="194"/>
      <c r="X49" s="194"/>
    </row>
    <row r="50" spans="1:24" s="184" customFormat="1" ht="52.5">
      <c r="A50" s="21" t="s">
        <v>104</v>
      </c>
      <c r="B50" s="196"/>
      <c r="C50" s="196"/>
      <c r="D50" s="196"/>
      <c r="E50" s="196"/>
      <c r="F50" s="196"/>
      <c r="G50" s="196"/>
      <c r="H50" s="196"/>
      <c r="I50" s="196"/>
      <c r="J50" s="196"/>
      <c r="K50" s="196"/>
      <c r="L50" s="196"/>
      <c r="M50" s="196"/>
      <c r="N50" s="196"/>
      <c r="O50" s="196"/>
      <c r="P50" s="196"/>
      <c r="Q50" s="198"/>
      <c r="R50" s="198"/>
      <c r="S50" s="198"/>
      <c r="T50" s="194"/>
      <c r="U50" s="194"/>
      <c r="V50" s="194"/>
      <c r="W50" s="194"/>
      <c r="X50" s="194"/>
    </row>
    <row r="51" spans="1:24" s="184" customFormat="1" ht="42">
      <c r="A51" s="21" t="s">
        <v>105</v>
      </c>
      <c r="B51" s="196"/>
      <c r="C51" s="196"/>
      <c r="D51" s="196"/>
      <c r="E51" s="196"/>
      <c r="F51" s="196"/>
      <c r="G51" s="196"/>
      <c r="H51" s="196"/>
      <c r="I51" s="196"/>
      <c r="J51" s="196"/>
      <c r="K51" s="196"/>
      <c r="L51" s="196"/>
      <c r="M51" s="196"/>
      <c r="N51" s="196"/>
      <c r="O51" s="196"/>
      <c r="P51" s="196"/>
      <c r="Q51" s="198"/>
      <c r="R51" s="198"/>
      <c r="S51" s="198"/>
      <c r="T51" s="194"/>
      <c r="U51" s="194"/>
      <c r="V51" s="194"/>
      <c r="W51" s="194"/>
      <c r="X51" s="194"/>
    </row>
    <row r="52" spans="1:24" s="184" customFormat="1" ht="73.5">
      <c r="A52" s="21" t="s">
        <v>106</v>
      </c>
      <c r="B52" s="196"/>
      <c r="C52" s="196"/>
      <c r="D52" s="196"/>
      <c r="E52" s="196"/>
      <c r="F52" s="196"/>
      <c r="G52" s="196"/>
      <c r="H52" s="196"/>
      <c r="I52" s="196"/>
      <c r="J52" s="196"/>
      <c r="K52" s="196"/>
      <c r="L52" s="196"/>
      <c r="M52" s="196"/>
      <c r="N52" s="196"/>
      <c r="O52" s="196"/>
      <c r="P52" s="196"/>
      <c r="Q52" s="198"/>
      <c r="R52" s="198"/>
      <c r="S52" s="198"/>
      <c r="T52" s="194"/>
      <c r="U52" s="194"/>
      <c r="V52" s="194"/>
      <c r="W52" s="194"/>
      <c r="X52" s="194"/>
    </row>
    <row r="53" spans="1:24" s="184" customFormat="1" ht="52.5">
      <c r="A53" s="180" t="s">
        <v>107</v>
      </c>
      <c r="B53" s="194"/>
      <c r="C53" s="194"/>
      <c r="D53" s="194"/>
      <c r="E53" s="194"/>
      <c r="F53" s="194"/>
      <c r="G53" s="194"/>
      <c r="H53" s="194"/>
      <c r="I53" s="194"/>
      <c r="J53" s="194"/>
      <c r="K53" s="194"/>
      <c r="L53" s="194"/>
      <c r="M53" s="194"/>
      <c r="N53" s="194"/>
      <c r="O53" s="194"/>
      <c r="P53" s="194"/>
      <c r="Q53" s="194"/>
      <c r="R53" s="194"/>
      <c r="S53" s="194"/>
      <c r="T53" s="194"/>
      <c r="U53" s="194"/>
      <c r="V53" s="194"/>
      <c r="W53" s="194"/>
      <c r="X53" s="194"/>
    </row>
    <row r="54" spans="1:24" s="184" customFormat="1" ht="63">
      <c r="A54" s="21" t="s">
        <v>108</v>
      </c>
      <c r="B54" s="194"/>
      <c r="C54" s="194"/>
      <c r="D54" s="194"/>
      <c r="E54" s="194"/>
      <c r="F54" s="194"/>
      <c r="G54" s="194"/>
      <c r="H54" s="194"/>
      <c r="I54" s="194"/>
      <c r="J54" s="194"/>
      <c r="K54" s="194"/>
      <c r="L54" s="194"/>
      <c r="M54" s="194"/>
      <c r="N54" s="194"/>
      <c r="O54" s="194"/>
      <c r="P54" s="194"/>
      <c r="Q54" s="194"/>
      <c r="R54" s="194"/>
      <c r="S54" s="194"/>
      <c r="T54" s="194"/>
      <c r="U54" s="194"/>
      <c r="V54" s="194"/>
      <c r="W54" s="194"/>
      <c r="X54" s="194"/>
    </row>
    <row r="55" spans="1:24" s="184" customFormat="1" ht="31.5">
      <c r="A55" s="180" t="s">
        <v>109</v>
      </c>
      <c r="E55" s="194"/>
      <c r="F55" s="194"/>
      <c r="G55" s="194"/>
      <c r="H55" s="194"/>
      <c r="I55" s="194"/>
      <c r="J55" s="194"/>
      <c r="K55" s="194"/>
      <c r="L55" s="194"/>
      <c r="M55" s="194"/>
      <c r="N55" s="194"/>
      <c r="O55" s="194"/>
      <c r="P55" s="194"/>
      <c r="Q55" s="194"/>
      <c r="R55" s="194"/>
      <c r="S55" s="194"/>
      <c r="T55" s="194"/>
      <c r="U55" s="194"/>
      <c r="V55" s="194"/>
      <c r="W55" s="194"/>
      <c r="X55" s="194"/>
    </row>
    <row r="56" spans="1:24" s="184" customFormat="1" ht="52.5">
      <c r="A56" s="21" t="s">
        <v>110</v>
      </c>
      <c r="E56" s="194"/>
      <c r="F56" s="194"/>
      <c r="G56" s="194"/>
      <c r="H56" s="194"/>
      <c r="I56" s="194"/>
      <c r="J56" s="194"/>
      <c r="K56" s="194"/>
      <c r="L56" s="194"/>
      <c r="M56" s="194"/>
      <c r="N56" s="194"/>
      <c r="O56" s="194"/>
      <c r="P56" s="194"/>
      <c r="Q56" s="194"/>
      <c r="R56" s="194"/>
      <c r="S56" s="194"/>
      <c r="T56" s="194"/>
      <c r="U56" s="194"/>
      <c r="V56" s="194"/>
      <c r="W56" s="194"/>
      <c r="X56" s="194"/>
    </row>
    <row r="57" spans="1:24" s="184" customFormat="1" ht="42">
      <c r="A57" s="21" t="s">
        <v>111</v>
      </c>
    </row>
    <row r="58" spans="1:24" s="184" customFormat="1" ht="42">
      <c r="A58" s="180" t="s">
        <v>112</v>
      </c>
    </row>
    <row r="59" spans="1:24" s="184" customFormat="1" ht="21">
      <c r="A59" s="180" t="s">
        <v>113</v>
      </c>
    </row>
    <row r="60" spans="1:24" s="184" customFormat="1" ht="12"/>
    <row r="61" spans="1:24" s="184" customFormat="1" ht="31.5">
      <c r="A61" s="25" t="s">
        <v>114</v>
      </c>
    </row>
    <row r="62" spans="1:24" s="184" customFormat="1" ht="52.5">
      <c r="A62" s="22" t="s">
        <v>115</v>
      </c>
    </row>
    <row r="63" spans="1:24" s="184" customFormat="1" ht="21">
      <c r="A63" s="25" t="s">
        <v>46</v>
      </c>
    </row>
    <row r="64" spans="1:24" s="184" customFormat="1" ht="53.25">
      <c r="A64" s="24" t="s">
        <v>116</v>
      </c>
    </row>
    <row r="65" spans="1:1" s="184" customFormat="1" ht="31.5">
      <c r="A65" s="25" t="s">
        <v>117</v>
      </c>
    </row>
    <row r="66" spans="1:1" s="184" customFormat="1" ht="12"/>
    <row r="67" spans="1:1" s="184" customFormat="1" ht="12">
      <c r="A67" s="26" t="s">
        <v>19</v>
      </c>
    </row>
    <row r="68" spans="1:1" s="184" customFormat="1" ht="36">
      <c r="A68" s="27" t="s">
        <v>49</v>
      </c>
    </row>
    <row r="69" spans="1:1" s="184" customFormat="1" ht="24">
      <c r="A69" s="27" t="s">
        <v>50</v>
      </c>
    </row>
  </sheetData>
  <mergeCells count="1">
    <mergeCell ref="A35:AS35"/>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S54"/>
  <sheetViews>
    <sheetView workbookViewId="0">
      <selection activeCell="N4" sqref="N4:P5"/>
    </sheetView>
  </sheetViews>
  <sheetFormatPr defaultColWidth="9" defaultRowHeight="12.75"/>
  <cols>
    <col min="1" max="1" width="64.140625" customWidth="1"/>
    <col min="2" max="13" width="9" hidden="1" customWidth="1"/>
  </cols>
  <sheetData>
    <row r="1" spans="1:16" s="1" customFormat="1">
      <c r="A1" s="35" t="s">
        <v>91</v>
      </c>
    </row>
    <row r="2" spans="1:16" s="1" customFormat="1">
      <c r="A2" s="185" t="s">
        <v>92</v>
      </c>
    </row>
    <row r="3" spans="1:16" s="1" customFormat="1">
      <c r="A3" s="185" t="s">
        <v>2</v>
      </c>
    </row>
    <row r="4" spans="1:16" s="1" customFormat="1">
      <c r="A4" s="5"/>
      <c r="B4" s="186" t="e">
        <f>'C завтраками| Bed and breakfast'!#REF!</f>
        <v>#REF!</v>
      </c>
      <c r="C4" s="28" t="e">
        <f>'C завтраками| Bed and breakfast'!#REF!</f>
        <v>#REF!</v>
      </c>
      <c r="D4" s="28" t="e">
        <f>'C завтраками| Bed and breakfast'!#REF!</f>
        <v>#REF!</v>
      </c>
      <c r="E4" s="28" t="e">
        <f>'C завтраками| Bed and breakfast'!#REF!</f>
        <v>#REF!</v>
      </c>
      <c r="F4" s="28" t="e">
        <f>'C завтраками| Bed and breakfast'!#REF!</f>
        <v>#REF!</v>
      </c>
      <c r="G4" s="28" t="e">
        <f>'C завтраками| Bed and breakfast'!#REF!</f>
        <v>#REF!</v>
      </c>
      <c r="H4" s="28" t="e">
        <f>'C завтраками| Bed and breakfast'!#REF!</f>
        <v>#REF!</v>
      </c>
      <c r="I4" s="28" t="e">
        <f>'C завтраками| Bed and breakfast'!#REF!</f>
        <v>#REF!</v>
      </c>
      <c r="J4" s="28" t="e">
        <f>'C завтраками| Bed and breakfast'!#REF!</f>
        <v>#REF!</v>
      </c>
      <c r="K4" s="6" t="e">
        <f>'C завтраками| Bed and breakfast'!#REF!</f>
        <v>#REF!</v>
      </c>
      <c r="L4" s="6" t="e">
        <f>'C завтраками| Bed and breakfast'!#REF!</f>
        <v>#REF!</v>
      </c>
      <c r="M4" s="6" t="e">
        <f>'C завтраками| Bed and breakfast'!#REF!</f>
        <v>#REF!</v>
      </c>
      <c r="N4" s="6" t="e">
        <f>'C завтраками| Bed and breakfast'!#REF!</f>
        <v>#REF!</v>
      </c>
      <c r="O4" s="28" t="e">
        <f>'C завтраками| Bed and breakfast'!#REF!</f>
        <v>#REF!</v>
      </c>
      <c r="P4" s="28" t="e">
        <f>'C завтраками| Bed and breakfast'!#REF!</f>
        <v>#REF!</v>
      </c>
    </row>
    <row r="5" spans="1:16" s="1" customFormat="1" ht="23.1" customHeight="1">
      <c r="A5" s="7" t="s">
        <v>3</v>
      </c>
      <c r="B5" s="186" t="e">
        <f>'C завтраками| Bed and breakfast'!#REF!</f>
        <v>#REF!</v>
      </c>
      <c r="C5" s="28" t="e">
        <f>'C завтраками| Bed and breakfast'!#REF!</f>
        <v>#REF!</v>
      </c>
      <c r="D5" s="28" t="e">
        <f>'C завтраками| Bed and breakfast'!#REF!</f>
        <v>#REF!</v>
      </c>
      <c r="E5" s="28" t="e">
        <f>'C завтраками| Bed and breakfast'!#REF!</f>
        <v>#REF!</v>
      </c>
      <c r="F5" s="28" t="e">
        <f>'C завтраками| Bed and breakfast'!#REF!</f>
        <v>#REF!</v>
      </c>
      <c r="G5" s="28" t="e">
        <f>'C завтраками| Bed and breakfast'!#REF!</f>
        <v>#REF!</v>
      </c>
      <c r="H5" s="28" t="e">
        <f>'C завтраками| Bed and breakfast'!#REF!</f>
        <v>#REF!</v>
      </c>
      <c r="I5" s="28" t="e">
        <f>'C завтраками| Bed and breakfast'!#REF!</f>
        <v>#REF!</v>
      </c>
      <c r="J5" s="28" t="e">
        <f>'C завтраками| Bed and breakfast'!#REF!</f>
        <v>#REF!</v>
      </c>
      <c r="K5" s="6" t="e">
        <f>'C завтраками| Bed and breakfast'!#REF!</f>
        <v>#REF!</v>
      </c>
      <c r="L5" s="6" t="e">
        <f>'C завтраками| Bed and breakfast'!#REF!</f>
        <v>#REF!</v>
      </c>
      <c r="M5" s="6" t="e">
        <f>'C завтраками| Bed and breakfast'!#REF!</f>
        <v>#REF!</v>
      </c>
      <c r="N5" s="6" t="e">
        <f>'C завтраками| Bed and breakfast'!#REF!</f>
        <v>#REF!</v>
      </c>
      <c r="O5" s="28" t="e">
        <f>'C завтраками| Bed and breakfast'!#REF!</f>
        <v>#REF!</v>
      </c>
      <c r="P5" s="28" t="e">
        <f>'C завтраками| Bed and breakfast'!#REF!</f>
        <v>#REF!</v>
      </c>
    </row>
    <row r="6" spans="1:16" s="1" customFormat="1">
      <c r="A6" s="8" t="s">
        <v>79</v>
      </c>
    </row>
    <row r="7" spans="1:16" s="1" customFormat="1">
      <c r="A7" s="9">
        <v>1</v>
      </c>
      <c r="B7" s="10" t="e">
        <f>'C завтраками| Bed and breakfast'!#REF!*0.9</f>
        <v>#REF!</v>
      </c>
      <c r="C7" s="10" t="e">
        <f>'C завтраками| Bed and breakfast'!#REF!*0.9</f>
        <v>#REF!</v>
      </c>
      <c r="D7" s="10" t="e">
        <f>'C завтраками| Bed and breakfast'!#REF!*0.9</f>
        <v>#REF!</v>
      </c>
      <c r="E7" s="10" t="e">
        <f>'C завтраками| Bed and breakfast'!#REF!*0.9</f>
        <v>#REF!</v>
      </c>
      <c r="F7" s="10" t="e">
        <f>'C завтраками| Bed and breakfast'!#REF!*0.9</f>
        <v>#REF!</v>
      </c>
      <c r="G7" s="10" t="e">
        <f>'C завтраками| Bed and breakfast'!#REF!*0.9</f>
        <v>#REF!</v>
      </c>
      <c r="H7" s="10" t="e">
        <f>'C завтраками| Bed and breakfast'!#REF!*0.9</f>
        <v>#REF!</v>
      </c>
      <c r="I7" s="10" t="e">
        <f>'C завтраками| Bed and breakfast'!#REF!*0.9</f>
        <v>#REF!</v>
      </c>
      <c r="J7" s="10" t="e">
        <f>'C завтраками| Bed and breakfast'!#REF!*0.9</f>
        <v>#REF!</v>
      </c>
      <c r="K7" s="10" t="e">
        <f>'C завтраками| Bed and breakfast'!#REF!*0.9</f>
        <v>#REF!</v>
      </c>
      <c r="L7" s="10" t="e">
        <f>'C завтраками| Bed and breakfast'!#REF!*0.9</f>
        <v>#REF!</v>
      </c>
      <c r="M7" s="10" t="e">
        <f>'C завтраками| Bed and breakfast'!#REF!*0.9</f>
        <v>#REF!</v>
      </c>
      <c r="N7" s="10" t="e">
        <f>'C завтраками| Bed and breakfast'!#REF!*0.9</f>
        <v>#REF!</v>
      </c>
      <c r="O7" s="10" t="e">
        <f>'C завтраками| Bed and breakfast'!#REF!*0.9</f>
        <v>#REF!</v>
      </c>
      <c r="P7" s="10" t="e">
        <f>'C завтраками| Bed and breakfast'!#REF!*0.9</f>
        <v>#REF!</v>
      </c>
    </row>
    <row r="8" spans="1:16" s="1" customFormat="1">
      <c r="A8" s="9">
        <v>2</v>
      </c>
      <c r="B8" s="10" t="e">
        <f>'C завтраками| Bed and breakfast'!#REF!*0.9</f>
        <v>#REF!</v>
      </c>
      <c r="C8" s="10" t="e">
        <f>'C завтраками| Bed and breakfast'!#REF!*0.9</f>
        <v>#REF!</v>
      </c>
      <c r="D8" s="10" t="e">
        <f>'C завтраками| Bed and breakfast'!#REF!*0.9</f>
        <v>#REF!</v>
      </c>
      <c r="E8" s="10" t="e">
        <f>'C завтраками| Bed and breakfast'!#REF!*0.9</f>
        <v>#REF!</v>
      </c>
      <c r="F8" s="10" t="e">
        <f>'C завтраками| Bed and breakfast'!#REF!*0.9</f>
        <v>#REF!</v>
      </c>
      <c r="G8" s="10" t="e">
        <f>'C завтраками| Bed and breakfast'!#REF!*0.9</f>
        <v>#REF!</v>
      </c>
      <c r="H8" s="10" t="e">
        <f>'C завтраками| Bed and breakfast'!#REF!*0.9</f>
        <v>#REF!</v>
      </c>
      <c r="I8" s="10" t="e">
        <f>'C завтраками| Bed and breakfast'!#REF!*0.9</f>
        <v>#REF!</v>
      </c>
      <c r="J8" s="10" t="e">
        <f>'C завтраками| Bed and breakfast'!#REF!*0.9</f>
        <v>#REF!</v>
      </c>
      <c r="K8" s="10" t="e">
        <f>'C завтраками| Bed and breakfast'!#REF!*0.9</f>
        <v>#REF!</v>
      </c>
      <c r="L8" s="10" t="e">
        <f>'C завтраками| Bed and breakfast'!#REF!*0.9</f>
        <v>#REF!</v>
      </c>
      <c r="M8" s="10" t="e">
        <f>'C завтраками| Bed and breakfast'!#REF!*0.9</f>
        <v>#REF!</v>
      </c>
      <c r="N8" s="10" t="e">
        <f>'C завтраками| Bed and breakfast'!#REF!*0.9</f>
        <v>#REF!</v>
      </c>
      <c r="O8" s="10" t="e">
        <f>'C завтраками| Bed and breakfast'!#REF!*0.9</f>
        <v>#REF!</v>
      </c>
      <c r="P8" s="10" t="e">
        <f>'C завтраками| Bed and breakfast'!#REF!*0.9</f>
        <v>#REF!</v>
      </c>
    </row>
    <row r="9" spans="1:16" s="1" customFormat="1">
      <c r="A9" s="8" t="s">
        <v>80</v>
      </c>
      <c r="B9" s="10"/>
      <c r="C9" s="10"/>
      <c r="D9" s="10"/>
      <c r="E9" s="10"/>
      <c r="F9" s="10"/>
      <c r="G9" s="10"/>
      <c r="H9" s="10"/>
      <c r="I9" s="10"/>
      <c r="J9" s="10"/>
      <c r="K9" s="10"/>
      <c r="L9" s="10"/>
      <c r="M9" s="10"/>
      <c r="N9" s="10"/>
      <c r="O9" s="10"/>
      <c r="P9" s="10"/>
    </row>
    <row r="10" spans="1:16" s="1" customFormat="1">
      <c r="A10" s="9">
        <v>1</v>
      </c>
      <c r="B10" s="10" t="e">
        <f>'C завтраками| Bed and breakfast'!#REF!*0.9</f>
        <v>#REF!</v>
      </c>
      <c r="C10" s="10" t="e">
        <f>'C завтраками| Bed and breakfast'!#REF!*0.9</f>
        <v>#REF!</v>
      </c>
      <c r="D10" s="10" t="e">
        <f>'C завтраками| Bed and breakfast'!#REF!*0.9</f>
        <v>#REF!</v>
      </c>
      <c r="E10" s="10" t="e">
        <f>'C завтраками| Bed and breakfast'!#REF!*0.9</f>
        <v>#REF!</v>
      </c>
      <c r="F10" s="10" t="e">
        <f>'C завтраками| Bed and breakfast'!#REF!*0.9</f>
        <v>#REF!</v>
      </c>
      <c r="G10" s="10" t="e">
        <f>'C завтраками| Bed and breakfast'!#REF!*0.9</f>
        <v>#REF!</v>
      </c>
      <c r="H10" s="10" t="e">
        <f>'C завтраками| Bed and breakfast'!#REF!*0.9</f>
        <v>#REF!</v>
      </c>
      <c r="I10" s="10" t="e">
        <f>'C завтраками| Bed and breakfast'!#REF!*0.9</f>
        <v>#REF!</v>
      </c>
      <c r="J10" s="10" t="e">
        <f>'C завтраками| Bed and breakfast'!#REF!*0.9</f>
        <v>#REF!</v>
      </c>
      <c r="K10" s="10" t="e">
        <f>'C завтраками| Bed and breakfast'!#REF!*0.9</f>
        <v>#REF!</v>
      </c>
      <c r="L10" s="10" t="e">
        <f>'C завтраками| Bed and breakfast'!#REF!*0.9</f>
        <v>#REF!</v>
      </c>
      <c r="M10" s="10" t="e">
        <f>'C завтраками| Bed and breakfast'!#REF!*0.9</f>
        <v>#REF!</v>
      </c>
      <c r="N10" s="10" t="e">
        <f>'C завтраками| Bed and breakfast'!#REF!*0.9</f>
        <v>#REF!</v>
      </c>
      <c r="O10" s="10" t="e">
        <f>'C завтраками| Bed and breakfast'!#REF!*0.9</f>
        <v>#REF!</v>
      </c>
      <c r="P10" s="10" t="e">
        <f>'C завтраками| Bed and breakfast'!#REF!*0.9</f>
        <v>#REF!</v>
      </c>
    </row>
    <row r="11" spans="1:16" s="1" customFormat="1">
      <c r="A11" s="9">
        <v>2</v>
      </c>
      <c r="B11" s="10" t="e">
        <f>'C завтраками| Bed and breakfast'!#REF!*0.9</f>
        <v>#REF!</v>
      </c>
      <c r="C11" s="10" t="e">
        <f>'C завтраками| Bed and breakfast'!#REF!*0.9</f>
        <v>#REF!</v>
      </c>
      <c r="D11" s="10" t="e">
        <f>'C завтраками| Bed and breakfast'!#REF!*0.9</f>
        <v>#REF!</v>
      </c>
      <c r="E11" s="10" t="e">
        <f>'C завтраками| Bed and breakfast'!#REF!*0.9</f>
        <v>#REF!</v>
      </c>
      <c r="F11" s="10" t="e">
        <f>'C завтраками| Bed and breakfast'!#REF!*0.9</f>
        <v>#REF!</v>
      </c>
      <c r="G11" s="10" t="e">
        <f>'C завтраками| Bed and breakfast'!#REF!*0.9</f>
        <v>#REF!</v>
      </c>
      <c r="H11" s="10" t="e">
        <f>'C завтраками| Bed and breakfast'!#REF!*0.9</f>
        <v>#REF!</v>
      </c>
      <c r="I11" s="10" t="e">
        <f>'C завтраками| Bed and breakfast'!#REF!*0.9</f>
        <v>#REF!</v>
      </c>
      <c r="J11" s="10" t="e">
        <f>'C завтраками| Bed and breakfast'!#REF!*0.9</f>
        <v>#REF!</v>
      </c>
      <c r="K11" s="10" t="e">
        <f>'C завтраками| Bed and breakfast'!#REF!*0.9</f>
        <v>#REF!</v>
      </c>
      <c r="L11" s="10" t="e">
        <f>'C завтраками| Bed and breakfast'!#REF!*0.9</f>
        <v>#REF!</v>
      </c>
      <c r="M11" s="10" t="e">
        <f>'C завтраками| Bed and breakfast'!#REF!*0.9</f>
        <v>#REF!</v>
      </c>
      <c r="N11" s="10" t="e">
        <f>'C завтраками| Bed and breakfast'!#REF!*0.9</f>
        <v>#REF!</v>
      </c>
      <c r="O11" s="10" t="e">
        <f>'C завтраками| Bed and breakfast'!#REF!*0.9</f>
        <v>#REF!</v>
      </c>
      <c r="P11" s="10" t="e">
        <f>'C завтраками| Bed and breakfast'!#REF!*0.9</f>
        <v>#REF!</v>
      </c>
    </row>
    <row r="12" spans="1:16" s="1" customFormat="1">
      <c r="A12" s="8" t="s">
        <v>7</v>
      </c>
      <c r="B12" s="10"/>
      <c r="C12" s="10"/>
      <c r="D12" s="10"/>
      <c r="E12" s="10"/>
      <c r="F12" s="10"/>
      <c r="G12" s="10"/>
      <c r="H12" s="10"/>
      <c r="I12" s="10"/>
      <c r="J12" s="10"/>
      <c r="K12" s="10"/>
      <c r="L12" s="10"/>
      <c r="M12" s="10"/>
      <c r="N12" s="10"/>
      <c r="O12" s="10"/>
      <c r="P12" s="10"/>
    </row>
    <row r="13" spans="1:16" s="1" customFormat="1">
      <c r="A13" s="11">
        <v>1</v>
      </c>
      <c r="B13" s="10" t="e">
        <f>'C завтраками| Bed and breakfast'!#REF!*0.9</f>
        <v>#REF!</v>
      </c>
      <c r="C13" s="10" t="e">
        <f>'C завтраками| Bed and breakfast'!#REF!*0.9</f>
        <v>#REF!</v>
      </c>
      <c r="D13" s="10" t="e">
        <f>'C завтраками| Bed and breakfast'!#REF!*0.9</f>
        <v>#REF!</v>
      </c>
      <c r="E13" s="10" t="e">
        <f>'C завтраками| Bed and breakfast'!#REF!*0.9</f>
        <v>#REF!</v>
      </c>
      <c r="F13" s="10" t="e">
        <f>'C завтраками| Bed and breakfast'!#REF!*0.9</f>
        <v>#REF!</v>
      </c>
      <c r="G13" s="10" t="e">
        <f>'C завтраками| Bed and breakfast'!#REF!*0.9</f>
        <v>#REF!</v>
      </c>
      <c r="H13" s="10" t="e">
        <f>'C завтраками| Bed and breakfast'!#REF!*0.9</f>
        <v>#REF!</v>
      </c>
      <c r="I13" s="10" t="e">
        <f>'C завтраками| Bed and breakfast'!#REF!*0.9</f>
        <v>#REF!</v>
      </c>
      <c r="J13" s="10" t="e">
        <f>'C завтраками| Bed and breakfast'!#REF!*0.9</f>
        <v>#REF!</v>
      </c>
      <c r="K13" s="10" t="e">
        <f>'C завтраками| Bed and breakfast'!#REF!*0.9</f>
        <v>#REF!</v>
      </c>
      <c r="L13" s="10" t="e">
        <f>'C завтраками| Bed and breakfast'!#REF!*0.9</f>
        <v>#REF!</v>
      </c>
      <c r="M13" s="10" t="e">
        <f>'C завтраками| Bed and breakfast'!#REF!*0.9</f>
        <v>#REF!</v>
      </c>
      <c r="N13" s="10" t="e">
        <f>'C завтраками| Bed and breakfast'!#REF!*0.9</f>
        <v>#REF!</v>
      </c>
      <c r="O13" s="10" t="e">
        <f>'C завтраками| Bed and breakfast'!#REF!*0.9</f>
        <v>#REF!</v>
      </c>
      <c r="P13" s="10" t="e">
        <f>'C завтраками| Bed and breakfast'!#REF!*0.9</f>
        <v>#REF!</v>
      </c>
    </row>
    <row r="14" spans="1:16" s="1" customFormat="1">
      <c r="A14" s="11">
        <v>2</v>
      </c>
      <c r="B14" s="10" t="e">
        <f>'C завтраками| Bed and breakfast'!#REF!*0.9</f>
        <v>#REF!</v>
      </c>
      <c r="C14" s="10" t="e">
        <f>'C завтраками| Bed and breakfast'!#REF!*0.9</f>
        <v>#REF!</v>
      </c>
      <c r="D14" s="10" t="e">
        <f>'C завтраками| Bed and breakfast'!#REF!*0.9</f>
        <v>#REF!</v>
      </c>
      <c r="E14" s="10" t="e">
        <f>'C завтраками| Bed and breakfast'!#REF!*0.9</f>
        <v>#REF!</v>
      </c>
      <c r="F14" s="10" t="e">
        <f>'C завтраками| Bed and breakfast'!#REF!*0.9</f>
        <v>#REF!</v>
      </c>
      <c r="G14" s="10" t="e">
        <f>'C завтраками| Bed and breakfast'!#REF!*0.9</f>
        <v>#REF!</v>
      </c>
      <c r="H14" s="10" t="e">
        <f>'C завтраками| Bed and breakfast'!#REF!*0.9</f>
        <v>#REF!</v>
      </c>
      <c r="I14" s="10" t="e">
        <f>'C завтраками| Bed and breakfast'!#REF!*0.9</f>
        <v>#REF!</v>
      </c>
      <c r="J14" s="10" t="e">
        <f>'C завтраками| Bed and breakfast'!#REF!*0.9</f>
        <v>#REF!</v>
      </c>
      <c r="K14" s="10" t="e">
        <f>'C завтраками| Bed and breakfast'!#REF!*0.9</f>
        <v>#REF!</v>
      </c>
      <c r="L14" s="10" t="e">
        <f>'C завтраками| Bed and breakfast'!#REF!*0.9</f>
        <v>#REF!</v>
      </c>
      <c r="M14" s="10" t="e">
        <f>'C завтраками| Bed and breakfast'!#REF!*0.9</f>
        <v>#REF!</v>
      </c>
      <c r="N14" s="10" t="e">
        <f>'C завтраками| Bed and breakfast'!#REF!*0.9</f>
        <v>#REF!</v>
      </c>
      <c r="O14" s="10" t="e">
        <f>'C завтраками| Bed and breakfast'!#REF!*0.9</f>
        <v>#REF!</v>
      </c>
      <c r="P14" s="10" t="e">
        <f>'C завтраками| Bed and breakfast'!#REF!*0.9</f>
        <v>#REF!</v>
      </c>
    </row>
    <row r="15" spans="1:16" s="1" customFormat="1">
      <c r="A15" s="8" t="s">
        <v>10</v>
      </c>
      <c r="B15" s="10"/>
      <c r="C15" s="10"/>
      <c r="D15" s="10"/>
      <c r="E15" s="10"/>
      <c r="F15" s="10"/>
      <c r="G15" s="10"/>
      <c r="H15" s="10"/>
      <c r="I15" s="10"/>
      <c r="J15" s="10"/>
      <c r="K15" s="10"/>
      <c r="L15" s="10"/>
      <c r="M15" s="10"/>
      <c r="N15" s="10"/>
      <c r="O15" s="10"/>
      <c r="P15" s="10"/>
    </row>
    <row r="16" spans="1:16" s="1" customFormat="1">
      <c r="A16" s="11">
        <v>1</v>
      </c>
      <c r="B16" s="10" t="e">
        <f>'C завтраками| Bed and breakfast'!#REF!*0.9</f>
        <v>#REF!</v>
      </c>
      <c r="C16" s="10" t="e">
        <f>'C завтраками| Bed and breakfast'!#REF!*0.9</f>
        <v>#REF!</v>
      </c>
      <c r="D16" s="10" t="e">
        <f>'C завтраками| Bed and breakfast'!#REF!*0.9</f>
        <v>#REF!</v>
      </c>
      <c r="E16" s="10" t="e">
        <f>'C завтраками| Bed and breakfast'!#REF!*0.9</f>
        <v>#REF!</v>
      </c>
      <c r="F16" s="10" t="e">
        <f>'C завтраками| Bed and breakfast'!#REF!*0.9</f>
        <v>#REF!</v>
      </c>
      <c r="G16" s="10" t="e">
        <f>'C завтраками| Bed and breakfast'!#REF!*0.9</f>
        <v>#REF!</v>
      </c>
      <c r="H16" s="10" t="e">
        <f>'C завтраками| Bed and breakfast'!#REF!*0.9</f>
        <v>#REF!</v>
      </c>
      <c r="I16" s="10" t="e">
        <f>'C завтраками| Bed and breakfast'!#REF!*0.9</f>
        <v>#REF!</v>
      </c>
      <c r="J16" s="10" t="e">
        <f>'C завтраками| Bed and breakfast'!#REF!*0.9</f>
        <v>#REF!</v>
      </c>
      <c r="K16" s="10" t="e">
        <f>'C завтраками| Bed and breakfast'!#REF!*0.9</f>
        <v>#REF!</v>
      </c>
      <c r="L16" s="10" t="e">
        <f>'C завтраками| Bed and breakfast'!#REF!*0.9</f>
        <v>#REF!</v>
      </c>
      <c r="M16" s="10" t="e">
        <f>'C завтраками| Bed and breakfast'!#REF!*0.9</f>
        <v>#REF!</v>
      </c>
      <c r="N16" s="10" t="e">
        <f>'C завтраками| Bed and breakfast'!#REF!*0.9</f>
        <v>#REF!</v>
      </c>
      <c r="O16" s="10" t="e">
        <f>'C завтраками| Bed and breakfast'!#REF!*0.9</f>
        <v>#REF!</v>
      </c>
      <c r="P16" s="10" t="e">
        <f>'C завтраками| Bed and breakfast'!#REF!*0.9</f>
        <v>#REF!</v>
      </c>
    </row>
    <row r="17" spans="1:45" s="1" customFormat="1">
      <c r="A17" s="11">
        <v>2</v>
      </c>
      <c r="B17" s="10" t="e">
        <f>'C завтраками| Bed and breakfast'!#REF!*0.9</f>
        <v>#REF!</v>
      </c>
      <c r="C17" s="10" t="e">
        <f>'C завтраками| Bed and breakfast'!#REF!*0.9</f>
        <v>#REF!</v>
      </c>
      <c r="D17" s="10" t="e">
        <f>'C завтраками| Bed and breakfast'!#REF!*0.9</f>
        <v>#REF!</v>
      </c>
      <c r="E17" s="10" t="e">
        <f>'C завтраками| Bed and breakfast'!#REF!*0.9</f>
        <v>#REF!</v>
      </c>
      <c r="F17" s="10" t="e">
        <f>'C завтраками| Bed and breakfast'!#REF!*0.9</f>
        <v>#REF!</v>
      </c>
      <c r="G17" s="10" t="e">
        <f>'C завтраками| Bed and breakfast'!#REF!*0.9</f>
        <v>#REF!</v>
      </c>
      <c r="H17" s="10" t="e">
        <f>'C завтраками| Bed and breakfast'!#REF!*0.9</f>
        <v>#REF!</v>
      </c>
      <c r="I17" s="10" t="e">
        <f>'C завтраками| Bed and breakfast'!#REF!*0.9</f>
        <v>#REF!</v>
      </c>
      <c r="J17" s="10" t="e">
        <f>'C завтраками| Bed and breakfast'!#REF!*0.9</f>
        <v>#REF!</v>
      </c>
      <c r="K17" s="10" t="e">
        <f>'C завтраками| Bed and breakfast'!#REF!*0.9</f>
        <v>#REF!</v>
      </c>
      <c r="L17" s="10" t="e">
        <f>'C завтраками| Bed and breakfast'!#REF!*0.9</f>
        <v>#REF!</v>
      </c>
      <c r="M17" s="10" t="e">
        <f>'C завтраками| Bed and breakfast'!#REF!*0.9</f>
        <v>#REF!</v>
      </c>
      <c r="N17" s="10" t="e">
        <f>'C завтраками| Bed and breakfast'!#REF!*0.9</f>
        <v>#REF!</v>
      </c>
      <c r="O17" s="10" t="e">
        <f>'C завтраками| Bed and breakfast'!#REF!*0.9</f>
        <v>#REF!</v>
      </c>
      <c r="P17" s="10" t="e">
        <f>'C завтраками| Bed and breakfast'!#REF!*0.9</f>
        <v>#REF!</v>
      </c>
    </row>
    <row r="18" spans="1:45" s="1" customFormat="1">
      <c r="A18" s="29"/>
    </row>
    <row r="20" spans="1:45" s="1" customFormat="1" ht="15">
      <c r="A20" s="260" t="s">
        <v>97</v>
      </c>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0"/>
      <c r="AQ20" s="260"/>
      <c r="AR20" s="260"/>
      <c r="AS20" s="260"/>
    </row>
    <row r="21" spans="1:45" s="184" customFormat="1" ht="12">
      <c r="A21" s="189" t="s">
        <v>32</v>
      </c>
    </row>
    <row r="22" spans="1:45" s="184" customFormat="1" ht="12">
      <c r="A22" s="144" t="s">
        <v>98</v>
      </c>
      <c r="B22" s="190"/>
      <c r="C22" s="190"/>
      <c r="D22" s="190"/>
      <c r="E22" s="190"/>
      <c r="F22" s="190"/>
      <c r="G22" s="190"/>
      <c r="H22" s="190"/>
      <c r="I22" s="190"/>
      <c r="J22" s="190"/>
      <c r="K22" s="190"/>
      <c r="L22" s="190"/>
      <c r="M22" s="190"/>
      <c r="N22" s="190"/>
      <c r="O22" s="197"/>
      <c r="P22" s="197"/>
      <c r="Q22" s="197"/>
      <c r="R22" s="197"/>
      <c r="S22" s="197"/>
      <c r="T22" s="197"/>
      <c r="U22" s="197"/>
      <c r="V22" s="197"/>
      <c r="W22" s="197"/>
      <c r="X22" s="197"/>
      <c r="Y22" s="197"/>
      <c r="Z22" s="197"/>
      <c r="AA22" s="197"/>
      <c r="AB22" s="197"/>
      <c r="AC22" s="197"/>
      <c r="AD22" s="197"/>
      <c r="AE22" s="197"/>
      <c r="AF22" s="197"/>
      <c r="AG22" s="197"/>
    </row>
    <row r="23" spans="1:45" s="184" customFormat="1" ht="24">
      <c r="A23" s="144" t="s">
        <v>99</v>
      </c>
      <c r="B23" s="190"/>
      <c r="C23" s="190"/>
      <c r="D23" s="190"/>
      <c r="E23" s="190"/>
      <c r="F23" s="190"/>
      <c r="G23" s="190"/>
      <c r="H23" s="190"/>
      <c r="I23" s="190"/>
      <c r="J23" s="190"/>
      <c r="K23" s="190"/>
      <c r="L23" s="190"/>
      <c r="M23" s="190"/>
      <c r="N23" s="190"/>
      <c r="O23" s="197"/>
      <c r="P23" s="197"/>
      <c r="Q23" s="197"/>
      <c r="R23" s="197"/>
      <c r="S23" s="197"/>
      <c r="T23" s="197"/>
      <c r="U23" s="197"/>
      <c r="V23" s="197"/>
      <c r="W23" s="197"/>
      <c r="X23" s="197"/>
      <c r="Y23" s="197"/>
      <c r="Z23" s="197"/>
      <c r="AA23" s="197"/>
      <c r="AB23" s="197"/>
      <c r="AC23" s="197"/>
      <c r="AD23" s="197"/>
      <c r="AE23" s="197"/>
      <c r="AF23" s="197"/>
      <c r="AG23" s="197"/>
    </row>
    <row r="24" spans="1:45" s="184" customFormat="1" ht="12">
      <c r="A24" s="191"/>
    </row>
    <row r="25" spans="1:45" s="184" customFormat="1" ht="12">
      <c r="A25" s="192" t="s">
        <v>14</v>
      </c>
    </row>
    <row r="26" spans="1:45" s="184" customFormat="1" ht="12">
      <c r="A26" s="17" t="s">
        <v>100</v>
      </c>
    </row>
    <row r="27" spans="1:45" s="184" customFormat="1" ht="12">
      <c r="A27" s="18" t="s">
        <v>15</v>
      </c>
    </row>
    <row r="28" spans="1:45" s="184" customFormat="1" ht="12">
      <c r="A28" s="18" t="s">
        <v>16</v>
      </c>
    </row>
    <row r="29" spans="1:45" s="184" customFormat="1" ht="24">
      <c r="A29" s="19" t="s">
        <v>17</v>
      </c>
    </row>
    <row r="30" spans="1:45" s="184" customFormat="1" ht="12">
      <c r="A30" s="18" t="s">
        <v>101</v>
      </c>
    </row>
    <row r="31" spans="1:45" s="184" customFormat="1" ht="48">
      <c r="A31" s="49" t="s">
        <v>102</v>
      </c>
    </row>
    <row r="32" spans="1:45" s="184" customFormat="1" ht="12">
      <c r="A32" s="49"/>
    </row>
    <row r="33" spans="1:19" s="184" customFormat="1" ht="38.25">
      <c r="A33" s="193" t="s">
        <v>103</v>
      </c>
      <c r="B33" s="194"/>
      <c r="C33" s="194"/>
      <c r="D33" s="194"/>
      <c r="E33" s="194"/>
      <c r="F33" s="194"/>
      <c r="G33" s="194"/>
      <c r="H33" s="194"/>
      <c r="I33" s="194"/>
      <c r="J33" s="194"/>
      <c r="K33" s="194"/>
      <c r="L33" s="194"/>
      <c r="M33" s="194"/>
      <c r="N33" s="194"/>
      <c r="O33" s="194"/>
      <c r="P33" s="194"/>
      <c r="Q33" s="194"/>
      <c r="R33" s="194"/>
      <c r="S33" s="194"/>
    </row>
    <row r="34" spans="1:19" s="184" customFormat="1" ht="12">
      <c r="A34" s="195"/>
      <c r="B34" s="194"/>
      <c r="C34" s="194"/>
      <c r="D34" s="194"/>
      <c r="E34" s="194"/>
      <c r="F34" s="194"/>
      <c r="G34" s="194"/>
      <c r="H34" s="194"/>
      <c r="I34" s="194"/>
      <c r="J34" s="194"/>
      <c r="K34" s="194"/>
      <c r="L34" s="194"/>
      <c r="M34" s="194"/>
      <c r="N34" s="194"/>
      <c r="O34" s="194"/>
      <c r="P34" s="194"/>
      <c r="Q34" s="194"/>
      <c r="R34" s="194"/>
      <c r="S34" s="194"/>
    </row>
    <row r="35" spans="1:19" s="184" customFormat="1" ht="52.5">
      <c r="A35" s="21" t="s">
        <v>104</v>
      </c>
      <c r="B35" s="196"/>
      <c r="C35" s="196"/>
      <c r="D35" s="196"/>
      <c r="E35" s="196"/>
      <c r="F35" s="196"/>
      <c r="G35" s="196"/>
      <c r="H35" s="196"/>
      <c r="I35" s="196"/>
      <c r="J35" s="196"/>
      <c r="K35" s="196"/>
      <c r="L35" s="196"/>
      <c r="M35" s="196"/>
      <c r="N35" s="198"/>
      <c r="O35" s="194"/>
      <c r="P35" s="194"/>
      <c r="Q35" s="194"/>
      <c r="R35" s="194"/>
      <c r="S35" s="194"/>
    </row>
    <row r="36" spans="1:19" s="184" customFormat="1" ht="42">
      <c r="A36" s="21" t="s">
        <v>105</v>
      </c>
      <c r="B36" s="196"/>
      <c r="C36" s="196"/>
      <c r="D36" s="196"/>
      <c r="E36" s="196"/>
      <c r="F36" s="196"/>
      <c r="G36" s="196"/>
      <c r="H36" s="196"/>
      <c r="I36" s="196"/>
      <c r="J36" s="196"/>
      <c r="K36" s="196"/>
      <c r="L36" s="196"/>
      <c r="M36" s="196"/>
      <c r="N36" s="198"/>
      <c r="O36" s="194"/>
      <c r="P36" s="194"/>
      <c r="Q36" s="194"/>
      <c r="R36" s="194"/>
      <c r="S36" s="194"/>
    </row>
    <row r="37" spans="1:19" s="184" customFormat="1" ht="73.5">
      <c r="A37" s="21" t="s">
        <v>106</v>
      </c>
      <c r="B37" s="196"/>
      <c r="C37" s="196"/>
      <c r="D37" s="196"/>
      <c r="E37" s="196"/>
      <c r="F37" s="196"/>
      <c r="G37" s="196"/>
      <c r="H37" s="196"/>
      <c r="I37" s="196"/>
      <c r="J37" s="196"/>
      <c r="K37" s="196"/>
      <c r="L37" s="196"/>
      <c r="M37" s="196"/>
      <c r="N37" s="198"/>
      <c r="O37" s="194"/>
      <c r="P37" s="194"/>
      <c r="Q37" s="194"/>
      <c r="R37" s="194"/>
      <c r="S37" s="194"/>
    </row>
    <row r="38" spans="1:19" s="184" customFormat="1" ht="52.5">
      <c r="A38" s="180" t="s">
        <v>107</v>
      </c>
      <c r="B38" s="194"/>
      <c r="C38" s="194"/>
      <c r="D38" s="194"/>
      <c r="E38" s="194"/>
      <c r="F38" s="194"/>
      <c r="G38" s="194"/>
      <c r="H38" s="194"/>
      <c r="I38" s="194"/>
      <c r="J38" s="194"/>
      <c r="K38" s="194"/>
      <c r="L38" s="194"/>
      <c r="M38" s="194"/>
      <c r="N38" s="194"/>
      <c r="O38" s="194"/>
      <c r="P38" s="194"/>
      <c r="Q38" s="194"/>
      <c r="R38" s="194"/>
      <c r="S38" s="194"/>
    </row>
    <row r="39" spans="1:19" s="184" customFormat="1" ht="63">
      <c r="A39" s="21" t="s">
        <v>108</v>
      </c>
      <c r="B39" s="194"/>
      <c r="C39" s="194"/>
      <c r="D39" s="194"/>
      <c r="E39" s="194"/>
      <c r="F39" s="194"/>
      <c r="G39" s="194"/>
      <c r="H39" s="194"/>
      <c r="I39" s="194"/>
      <c r="J39" s="194"/>
      <c r="K39" s="194"/>
      <c r="L39" s="194"/>
      <c r="M39" s="194"/>
      <c r="N39" s="194"/>
      <c r="O39" s="194"/>
      <c r="P39" s="194"/>
      <c r="Q39" s="194"/>
      <c r="R39" s="194"/>
      <c r="S39" s="194"/>
    </row>
    <row r="40" spans="1:19" s="184" customFormat="1" ht="31.5">
      <c r="A40" s="180" t="s">
        <v>109</v>
      </c>
      <c r="E40" s="194"/>
      <c r="F40" s="194"/>
      <c r="G40" s="194"/>
      <c r="H40" s="194"/>
      <c r="I40" s="194"/>
      <c r="J40" s="194"/>
      <c r="K40" s="194"/>
      <c r="L40" s="194"/>
      <c r="M40" s="194"/>
      <c r="N40" s="194"/>
      <c r="O40" s="194"/>
      <c r="P40" s="194"/>
      <c r="Q40" s="194"/>
      <c r="R40" s="194"/>
      <c r="S40" s="194"/>
    </row>
    <row r="41" spans="1:19" s="184" customFormat="1" ht="52.5">
      <c r="A41" s="21" t="s">
        <v>110</v>
      </c>
      <c r="E41" s="194"/>
      <c r="F41" s="194"/>
      <c r="G41" s="194"/>
      <c r="H41" s="194"/>
      <c r="I41" s="194"/>
      <c r="J41" s="194"/>
      <c r="K41" s="194"/>
      <c r="L41" s="194"/>
      <c r="M41" s="194"/>
      <c r="N41" s="194"/>
      <c r="O41" s="194"/>
      <c r="P41" s="194"/>
      <c r="Q41" s="194"/>
      <c r="R41" s="194"/>
      <c r="S41" s="194"/>
    </row>
    <row r="42" spans="1:19" s="184" customFormat="1" ht="42">
      <c r="A42" s="21" t="s">
        <v>111</v>
      </c>
    </row>
    <row r="43" spans="1:19" s="184" customFormat="1" ht="42">
      <c r="A43" s="180" t="s">
        <v>112</v>
      </c>
    </row>
    <row r="44" spans="1:19" s="184" customFormat="1" ht="21">
      <c r="A44" s="180" t="s">
        <v>113</v>
      </c>
    </row>
    <row r="45" spans="1:19" s="184" customFormat="1" ht="12"/>
    <row r="46" spans="1:19" s="184" customFormat="1" ht="31.5">
      <c r="A46" s="25" t="s">
        <v>114</v>
      </c>
    </row>
    <row r="47" spans="1:19" s="184" customFormat="1" ht="52.5">
      <c r="A47" s="22" t="s">
        <v>115</v>
      </c>
    </row>
    <row r="48" spans="1:19" s="184" customFormat="1" ht="21">
      <c r="A48" s="25" t="s">
        <v>46</v>
      </c>
    </row>
    <row r="49" spans="1:1" s="184" customFormat="1" ht="53.25">
      <c r="A49" s="24" t="s">
        <v>116</v>
      </c>
    </row>
    <row r="50" spans="1:1" s="184" customFormat="1" ht="31.5">
      <c r="A50" s="25" t="s">
        <v>117</v>
      </c>
    </row>
    <row r="51" spans="1:1" s="184" customFormat="1" ht="12"/>
    <row r="52" spans="1:1" s="184" customFormat="1" ht="12">
      <c r="A52" s="26" t="s">
        <v>19</v>
      </c>
    </row>
    <row r="53" spans="1:1" s="184" customFormat="1" ht="36">
      <c r="A53" s="27" t="s">
        <v>49</v>
      </c>
    </row>
    <row r="54" spans="1:1" s="184" customFormat="1" ht="24">
      <c r="A54" s="27" t="s">
        <v>50</v>
      </c>
    </row>
  </sheetData>
  <mergeCells count="1">
    <mergeCell ref="A20:AS20"/>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K71"/>
  <sheetViews>
    <sheetView workbookViewId="0">
      <selection activeCell="N20" sqref="N20:P21"/>
    </sheetView>
  </sheetViews>
  <sheetFormatPr defaultColWidth="9" defaultRowHeight="12.75"/>
  <cols>
    <col min="1" max="1" width="64.140625" customWidth="1"/>
    <col min="2" max="13" width="9" hidden="1" customWidth="1"/>
  </cols>
  <sheetData>
    <row r="1" spans="1:16" s="1" customFormat="1">
      <c r="A1" s="35" t="s">
        <v>91</v>
      </c>
    </row>
    <row r="2" spans="1:16" s="1" customFormat="1">
      <c r="A2" s="4" t="s">
        <v>118</v>
      </c>
    </row>
    <row r="3" spans="1:16" s="1" customFormat="1">
      <c r="A3" s="4" t="s">
        <v>2</v>
      </c>
    </row>
    <row r="4" spans="1:16" s="1" customFormat="1">
      <c r="A4" s="5"/>
      <c r="B4" s="186" t="e">
        <f>'C завтраками| Bed and breakfast'!#REF!</f>
        <v>#REF!</v>
      </c>
      <c r="C4" s="186" t="e">
        <f>'C завтраками| Bed and breakfast'!#REF!</f>
        <v>#REF!</v>
      </c>
      <c r="D4" s="186" t="e">
        <f>'C завтраками| Bed and breakfast'!#REF!</f>
        <v>#REF!</v>
      </c>
      <c r="E4" s="186" t="e">
        <f>'C завтраками| Bed and breakfast'!#REF!</f>
        <v>#REF!</v>
      </c>
      <c r="F4" s="186" t="e">
        <f>'C завтраками| Bed and breakfast'!#REF!</f>
        <v>#REF!</v>
      </c>
      <c r="G4" s="186" t="e">
        <f>'C завтраками| Bed and breakfast'!#REF!</f>
        <v>#REF!</v>
      </c>
      <c r="H4" s="186" t="e">
        <f>'C завтраками| Bed and breakfast'!#REF!</f>
        <v>#REF!</v>
      </c>
      <c r="I4" s="186" t="e">
        <f>'C завтраками| Bed and breakfast'!#REF!</f>
        <v>#REF!</v>
      </c>
      <c r="J4" s="186" t="e">
        <f>'C завтраками| Bed and breakfast'!#REF!</f>
        <v>#REF!</v>
      </c>
      <c r="K4" s="186" t="e">
        <f>'C завтраками| Bed and breakfast'!#REF!</f>
        <v>#REF!</v>
      </c>
      <c r="L4" s="186" t="e">
        <f>'C завтраками| Bed and breakfast'!#REF!</f>
        <v>#REF!</v>
      </c>
      <c r="M4" s="186" t="e">
        <f>'C завтраками| Bed and breakfast'!#REF!</f>
        <v>#REF!</v>
      </c>
      <c r="N4" s="186" t="e">
        <f>'C завтраками| Bed and breakfast'!#REF!</f>
        <v>#REF!</v>
      </c>
      <c r="O4" s="186" t="e">
        <f>'C завтраками| Bed and breakfast'!#REF!</f>
        <v>#REF!</v>
      </c>
      <c r="P4" s="186" t="e">
        <f>'C завтраками| Bed and breakfast'!#REF!</f>
        <v>#REF!</v>
      </c>
    </row>
    <row r="5" spans="1:16" s="1" customFormat="1" ht="23.1" customHeight="1">
      <c r="A5" s="7" t="s">
        <v>3</v>
      </c>
      <c r="B5" s="186" t="e">
        <f>'C завтраками| Bed and breakfast'!#REF!</f>
        <v>#REF!</v>
      </c>
      <c r="C5" s="186" t="e">
        <f>'C завтраками| Bed and breakfast'!#REF!</f>
        <v>#REF!</v>
      </c>
      <c r="D5" s="186" t="e">
        <f>'C завтраками| Bed and breakfast'!#REF!</f>
        <v>#REF!</v>
      </c>
      <c r="E5" s="186" t="e">
        <f>'C завтраками| Bed and breakfast'!#REF!</f>
        <v>#REF!</v>
      </c>
      <c r="F5" s="186" t="e">
        <f>'C завтраками| Bed and breakfast'!#REF!</f>
        <v>#REF!</v>
      </c>
      <c r="G5" s="186" t="e">
        <f>'C завтраками| Bed and breakfast'!#REF!</f>
        <v>#REF!</v>
      </c>
      <c r="H5" s="186" t="e">
        <f>'C завтраками| Bed and breakfast'!#REF!</f>
        <v>#REF!</v>
      </c>
      <c r="I5" s="186" t="e">
        <f>'C завтраками| Bed and breakfast'!#REF!</f>
        <v>#REF!</v>
      </c>
      <c r="J5" s="186" t="e">
        <f>'C завтраками| Bed and breakfast'!#REF!</f>
        <v>#REF!</v>
      </c>
      <c r="K5" s="186" t="e">
        <f>'C завтраками| Bed and breakfast'!#REF!</f>
        <v>#REF!</v>
      </c>
      <c r="L5" s="186" t="e">
        <f>'C завтраками| Bed and breakfast'!#REF!</f>
        <v>#REF!</v>
      </c>
      <c r="M5" s="186" t="e">
        <f>'C завтраками| Bed and breakfast'!#REF!</f>
        <v>#REF!</v>
      </c>
      <c r="N5" s="186" t="e">
        <f>'C завтраками| Bed and breakfast'!#REF!</f>
        <v>#REF!</v>
      </c>
      <c r="O5" s="186" t="e">
        <f>'C завтраками| Bed and breakfast'!#REF!</f>
        <v>#REF!</v>
      </c>
      <c r="P5" s="186" t="e">
        <f>'C завтраками| Bed and breakfast'!#REF!</f>
        <v>#REF!</v>
      </c>
    </row>
    <row r="6" spans="1:16" s="1" customFormat="1">
      <c r="A6" s="8" t="s">
        <v>79</v>
      </c>
    </row>
    <row r="7" spans="1:16" s="1" customFormat="1">
      <c r="A7" s="9">
        <v>1</v>
      </c>
      <c r="B7" s="10" t="e">
        <f>'C завтраками| Bed and breakfast'!#REF!*0.9</f>
        <v>#REF!</v>
      </c>
      <c r="C7" s="10" t="e">
        <f>'C завтраками| Bed and breakfast'!#REF!*0.9</f>
        <v>#REF!</v>
      </c>
      <c r="D7" s="10" t="e">
        <f>'C завтраками| Bed and breakfast'!#REF!*0.9</f>
        <v>#REF!</v>
      </c>
      <c r="E7" s="10" t="e">
        <f>'C завтраками| Bed and breakfast'!#REF!*0.9</f>
        <v>#REF!</v>
      </c>
      <c r="F7" s="10" t="e">
        <f>'C завтраками| Bed and breakfast'!#REF!*0.9</f>
        <v>#REF!</v>
      </c>
      <c r="G7" s="10" t="e">
        <f>'C завтраками| Bed and breakfast'!#REF!*0.9</f>
        <v>#REF!</v>
      </c>
      <c r="H7" s="10" t="e">
        <f>'C завтраками| Bed and breakfast'!#REF!*0.9</f>
        <v>#REF!</v>
      </c>
      <c r="I7" s="10" t="e">
        <f>'C завтраками| Bed and breakfast'!#REF!*0.9</f>
        <v>#REF!</v>
      </c>
      <c r="J7" s="10" t="e">
        <f>'C завтраками| Bed and breakfast'!#REF!*0.9</f>
        <v>#REF!</v>
      </c>
      <c r="K7" s="10" t="e">
        <f>'C завтраками| Bed and breakfast'!#REF!*0.9</f>
        <v>#REF!</v>
      </c>
      <c r="L7" s="10" t="e">
        <f>'C завтраками| Bed and breakfast'!#REF!*0.9</f>
        <v>#REF!</v>
      </c>
      <c r="M7" s="10" t="e">
        <f>'C завтраками| Bed and breakfast'!#REF!*0.9</f>
        <v>#REF!</v>
      </c>
      <c r="N7" s="10" t="e">
        <f>'C завтраками| Bed and breakfast'!#REF!*0.9</f>
        <v>#REF!</v>
      </c>
      <c r="O7" s="10" t="e">
        <f>'C завтраками| Bed and breakfast'!#REF!*0.9</f>
        <v>#REF!</v>
      </c>
      <c r="P7" s="10" t="e">
        <f>'C завтраками| Bed and breakfast'!#REF!*0.9</f>
        <v>#REF!</v>
      </c>
    </row>
    <row r="8" spans="1:16" s="1" customFormat="1">
      <c r="A8" s="9">
        <v>2</v>
      </c>
      <c r="B8" s="10" t="e">
        <f>'C завтраками| Bed and breakfast'!#REF!*0.9</f>
        <v>#REF!</v>
      </c>
      <c r="C8" s="10" t="e">
        <f>'C завтраками| Bed and breakfast'!#REF!*0.9</f>
        <v>#REF!</v>
      </c>
      <c r="D8" s="10" t="e">
        <f>'C завтраками| Bed and breakfast'!#REF!*0.9</f>
        <v>#REF!</v>
      </c>
      <c r="E8" s="10" t="e">
        <f>'C завтраками| Bed and breakfast'!#REF!*0.9</f>
        <v>#REF!</v>
      </c>
      <c r="F8" s="10" t="e">
        <f>'C завтраками| Bed and breakfast'!#REF!*0.9</f>
        <v>#REF!</v>
      </c>
      <c r="G8" s="10" t="e">
        <f>'C завтраками| Bed and breakfast'!#REF!*0.9</f>
        <v>#REF!</v>
      </c>
      <c r="H8" s="10" t="e">
        <f>'C завтраками| Bed and breakfast'!#REF!*0.9</f>
        <v>#REF!</v>
      </c>
      <c r="I8" s="10" t="e">
        <f>'C завтраками| Bed and breakfast'!#REF!*0.9</f>
        <v>#REF!</v>
      </c>
      <c r="J8" s="10" t="e">
        <f>'C завтраками| Bed and breakfast'!#REF!*0.9</f>
        <v>#REF!</v>
      </c>
      <c r="K8" s="10" t="e">
        <f>'C завтраками| Bed and breakfast'!#REF!*0.9</f>
        <v>#REF!</v>
      </c>
      <c r="L8" s="10" t="e">
        <f>'C завтраками| Bed and breakfast'!#REF!*0.9</f>
        <v>#REF!</v>
      </c>
      <c r="M8" s="10" t="e">
        <f>'C завтраками| Bed and breakfast'!#REF!*0.9</f>
        <v>#REF!</v>
      </c>
      <c r="N8" s="10" t="e">
        <f>'C завтраками| Bed and breakfast'!#REF!*0.9</f>
        <v>#REF!</v>
      </c>
      <c r="O8" s="10" t="e">
        <f>'C завтраками| Bed and breakfast'!#REF!*0.9</f>
        <v>#REF!</v>
      </c>
      <c r="P8" s="10" t="e">
        <f>'C завтраками| Bed and breakfast'!#REF!*0.9</f>
        <v>#REF!</v>
      </c>
    </row>
    <row r="9" spans="1:16" s="1" customFormat="1">
      <c r="A9" s="8" t="s">
        <v>80</v>
      </c>
      <c r="B9" s="10"/>
      <c r="C9" s="10"/>
      <c r="D9" s="10"/>
      <c r="E9" s="10"/>
      <c r="F9" s="10"/>
      <c r="G9" s="10"/>
      <c r="H9" s="10"/>
      <c r="I9" s="10"/>
      <c r="J9" s="10"/>
      <c r="K9" s="10"/>
      <c r="L9" s="10"/>
      <c r="M9" s="10"/>
      <c r="N9" s="10"/>
      <c r="O9" s="10"/>
      <c r="P9" s="10"/>
    </row>
    <row r="10" spans="1:16" s="1" customFormat="1">
      <c r="A10" s="9">
        <v>1</v>
      </c>
      <c r="B10" s="10" t="e">
        <f>'C завтраками| Bed and breakfast'!#REF!*0.9</f>
        <v>#REF!</v>
      </c>
      <c r="C10" s="10" t="e">
        <f>'C завтраками| Bed and breakfast'!#REF!*0.9</f>
        <v>#REF!</v>
      </c>
      <c r="D10" s="10" t="e">
        <f>'C завтраками| Bed and breakfast'!#REF!*0.9</f>
        <v>#REF!</v>
      </c>
      <c r="E10" s="10" t="e">
        <f>'C завтраками| Bed and breakfast'!#REF!*0.9</f>
        <v>#REF!</v>
      </c>
      <c r="F10" s="10" t="e">
        <f>'C завтраками| Bed and breakfast'!#REF!*0.9</f>
        <v>#REF!</v>
      </c>
      <c r="G10" s="10" t="e">
        <f>'C завтраками| Bed and breakfast'!#REF!*0.9</f>
        <v>#REF!</v>
      </c>
      <c r="H10" s="10" t="e">
        <f>'C завтраками| Bed and breakfast'!#REF!*0.9</f>
        <v>#REF!</v>
      </c>
      <c r="I10" s="10" t="e">
        <f>'C завтраками| Bed and breakfast'!#REF!*0.9</f>
        <v>#REF!</v>
      </c>
      <c r="J10" s="10" t="e">
        <f>'C завтраками| Bed and breakfast'!#REF!*0.9</f>
        <v>#REF!</v>
      </c>
      <c r="K10" s="10" t="e">
        <f>'C завтраками| Bed and breakfast'!#REF!*0.9</f>
        <v>#REF!</v>
      </c>
      <c r="L10" s="10" t="e">
        <f>'C завтраками| Bed and breakfast'!#REF!*0.9</f>
        <v>#REF!</v>
      </c>
      <c r="M10" s="10" t="e">
        <f>'C завтраками| Bed and breakfast'!#REF!*0.9</f>
        <v>#REF!</v>
      </c>
      <c r="N10" s="10" t="e">
        <f>'C завтраками| Bed and breakfast'!#REF!*0.9</f>
        <v>#REF!</v>
      </c>
      <c r="O10" s="10" t="e">
        <f>'C завтраками| Bed and breakfast'!#REF!*0.9</f>
        <v>#REF!</v>
      </c>
      <c r="P10" s="10" t="e">
        <f>'C завтраками| Bed and breakfast'!#REF!*0.9</f>
        <v>#REF!</v>
      </c>
    </row>
    <row r="11" spans="1:16" s="1" customFormat="1">
      <c r="A11" s="9">
        <v>2</v>
      </c>
      <c r="B11" s="10" t="e">
        <f>'C завтраками| Bed and breakfast'!#REF!*0.9</f>
        <v>#REF!</v>
      </c>
      <c r="C11" s="10" t="e">
        <f>'C завтраками| Bed and breakfast'!#REF!*0.9</f>
        <v>#REF!</v>
      </c>
      <c r="D11" s="10" t="e">
        <f>'C завтраками| Bed and breakfast'!#REF!*0.9</f>
        <v>#REF!</v>
      </c>
      <c r="E11" s="10" t="e">
        <f>'C завтраками| Bed and breakfast'!#REF!*0.9</f>
        <v>#REF!</v>
      </c>
      <c r="F11" s="10" t="e">
        <f>'C завтраками| Bed and breakfast'!#REF!*0.9</f>
        <v>#REF!</v>
      </c>
      <c r="G11" s="10" t="e">
        <f>'C завтраками| Bed and breakfast'!#REF!*0.9</f>
        <v>#REF!</v>
      </c>
      <c r="H11" s="10" t="e">
        <f>'C завтраками| Bed and breakfast'!#REF!*0.9</f>
        <v>#REF!</v>
      </c>
      <c r="I11" s="10" t="e">
        <f>'C завтраками| Bed and breakfast'!#REF!*0.9</f>
        <v>#REF!</v>
      </c>
      <c r="J11" s="10" t="e">
        <f>'C завтраками| Bed and breakfast'!#REF!*0.9</f>
        <v>#REF!</v>
      </c>
      <c r="K11" s="10" t="e">
        <f>'C завтраками| Bed and breakfast'!#REF!*0.9</f>
        <v>#REF!</v>
      </c>
      <c r="L11" s="10" t="e">
        <f>'C завтраками| Bed and breakfast'!#REF!*0.9</f>
        <v>#REF!</v>
      </c>
      <c r="M11" s="10" t="e">
        <f>'C завтраками| Bed and breakfast'!#REF!*0.9</f>
        <v>#REF!</v>
      </c>
      <c r="N11" s="10" t="e">
        <f>'C завтраками| Bed and breakfast'!#REF!*0.9</f>
        <v>#REF!</v>
      </c>
      <c r="O11" s="10" t="e">
        <f>'C завтраками| Bed and breakfast'!#REF!*0.9</f>
        <v>#REF!</v>
      </c>
      <c r="P11" s="10" t="e">
        <f>'C завтраками| Bed and breakfast'!#REF!*0.9</f>
        <v>#REF!</v>
      </c>
    </row>
    <row r="12" spans="1:16" s="1" customFormat="1">
      <c r="A12" s="8" t="s">
        <v>7</v>
      </c>
      <c r="B12" s="10"/>
      <c r="C12" s="10"/>
      <c r="D12" s="10"/>
      <c r="E12" s="10"/>
      <c r="F12" s="10"/>
      <c r="G12" s="10"/>
      <c r="H12" s="10"/>
      <c r="I12" s="10"/>
      <c r="J12" s="10"/>
      <c r="K12" s="10"/>
      <c r="L12" s="10"/>
      <c r="M12" s="10"/>
      <c r="N12" s="10"/>
      <c r="O12" s="10"/>
      <c r="P12" s="10"/>
    </row>
    <row r="13" spans="1:16" s="1" customFormat="1">
      <c r="A13" s="11">
        <v>1</v>
      </c>
      <c r="B13" s="10" t="e">
        <f>'C завтраками| Bed and breakfast'!#REF!*0.9</f>
        <v>#REF!</v>
      </c>
      <c r="C13" s="10" t="e">
        <f>'C завтраками| Bed and breakfast'!#REF!*0.9</f>
        <v>#REF!</v>
      </c>
      <c r="D13" s="10" t="e">
        <f>'C завтраками| Bed and breakfast'!#REF!*0.9</f>
        <v>#REF!</v>
      </c>
      <c r="E13" s="10" t="e">
        <f>'C завтраками| Bed and breakfast'!#REF!*0.9</f>
        <v>#REF!</v>
      </c>
      <c r="F13" s="10" t="e">
        <f>'C завтраками| Bed and breakfast'!#REF!*0.9</f>
        <v>#REF!</v>
      </c>
      <c r="G13" s="10" t="e">
        <f>'C завтраками| Bed and breakfast'!#REF!*0.9</f>
        <v>#REF!</v>
      </c>
      <c r="H13" s="10" t="e">
        <f>'C завтраками| Bed and breakfast'!#REF!*0.9</f>
        <v>#REF!</v>
      </c>
      <c r="I13" s="10" t="e">
        <f>'C завтраками| Bed and breakfast'!#REF!*0.9</f>
        <v>#REF!</v>
      </c>
      <c r="J13" s="10" t="e">
        <f>'C завтраками| Bed and breakfast'!#REF!*0.9</f>
        <v>#REF!</v>
      </c>
      <c r="K13" s="10" t="e">
        <f>'C завтраками| Bed and breakfast'!#REF!*0.9</f>
        <v>#REF!</v>
      </c>
      <c r="L13" s="10" t="e">
        <f>'C завтраками| Bed and breakfast'!#REF!*0.9</f>
        <v>#REF!</v>
      </c>
      <c r="M13" s="10" t="e">
        <f>'C завтраками| Bed and breakfast'!#REF!*0.9</f>
        <v>#REF!</v>
      </c>
      <c r="N13" s="10" t="e">
        <f>'C завтраками| Bed and breakfast'!#REF!*0.9</f>
        <v>#REF!</v>
      </c>
      <c r="O13" s="10" t="e">
        <f>'C завтраками| Bed and breakfast'!#REF!*0.9</f>
        <v>#REF!</v>
      </c>
      <c r="P13" s="10" t="e">
        <f>'C завтраками| Bed and breakfast'!#REF!*0.9</f>
        <v>#REF!</v>
      </c>
    </row>
    <row r="14" spans="1:16" s="1" customFormat="1">
      <c r="A14" s="11">
        <v>2</v>
      </c>
      <c r="B14" s="10" t="e">
        <f>'C завтраками| Bed and breakfast'!#REF!*0.9</f>
        <v>#REF!</v>
      </c>
      <c r="C14" s="10" t="e">
        <f>'C завтраками| Bed and breakfast'!#REF!*0.9</f>
        <v>#REF!</v>
      </c>
      <c r="D14" s="10" t="e">
        <f>'C завтраками| Bed and breakfast'!#REF!*0.9</f>
        <v>#REF!</v>
      </c>
      <c r="E14" s="10" t="e">
        <f>'C завтраками| Bed and breakfast'!#REF!*0.9</f>
        <v>#REF!</v>
      </c>
      <c r="F14" s="10" t="e">
        <f>'C завтраками| Bed and breakfast'!#REF!*0.9</f>
        <v>#REF!</v>
      </c>
      <c r="G14" s="10" t="e">
        <f>'C завтраками| Bed and breakfast'!#REF!*0.9</f>
        <v>#REF!</v>
      </c>
      <c r="H14" s="10" t="e">
        <f>'C завтраками| Bed and breakfast'!#REF!*0.9</f>
        <v>#REF!</v>
      </c>
      <c r="I14" s="10" t="e">
        <f>'C завтраками| Bed and breakfast'!#REF!*0.9</f>
        <v>#REF!</v>
      </c>
      <c r="J14" s="10" t="e">
        <f>'C завтраками| Bed and breakfast'!#REF!*0.9</f>
        <v>#REF!</v>
      </c>
      <c r="K14" s="10" t="e">
        <f>'C завтраками| Bed and breakfast'!#REF!*0.9</f>
        <v>#REF!</v>
      </c>
      <c r="L14" s="10" t="e">
        <f>'C завтраками| Bed and breakfast'!#REF!*0.9</f>
        <v>#REF!</v>
      </c>
      <c r="M14" s="10" t="e">
        <f>'C завтраками| Bed and breakfast'!#REF!*0.9</f>
        <v>#REF!</v>
      </c>
      <c r="N14" s="10" t="e">
        <f>'C завтраками| Bed and breakfast'!#REF!*0.9</f>
        <v>#REF!</v>
      </c>
      <c r="O14" s="10" t="e">
        <f>'C завтраками| Bed and breakfast'!#REF!*0.9</f>
        <v>#REF!</v>
      </c>
      <c r="P14" s="10" t="e">
        <f>'C завтраками| Bed and breakfast'!#REF!*0.9</f>
        <v>#REF!</v>
      </c>
    </row>
    <row r="15" spans="1:16" s="1" customFormat="1">
      <c r="A15" s="8" t="s">
        <v>10</v>
      </c>
      <c r="B15" s="10"/>
      <c r="C15" s="10"/>
      <c r="D15" s="10"/>
      <c r="E15" s="10"/>
      <c r="F15" s="10"/>
      <c r="G15" s="10"/>
      <c r="H15" s="10"/>
      <c r="I15" s="10"/>
      <c r="J15" s="10"/>
      <c r="K15" s="10"/>
      <c r="L15" s="10"/>
      <c r="M15" s="10"/>
      <c r="N15" s="10"/>
      <c r="O15" s="10"/>
      <c r="P15" s="10"/>
    </row>
    <row r="16" spans="1:16" s="1" customFormat="1">
      <c r="A16" s="11">
        <v>1</v>
      </c>
      <c r="B16" s="10" t="e">
        <f>'C завтраками| Bed and breakfast'!#REF!*0.9</f>
        <v>#REF!</v>
      </c>
      <c r="C16" s="10" t="e">
        <f>'C завтраками| Bed and breakfast'!#REF!*0.9</f>
        <v>#REF!</v>
      </c>
      <c r="D16" s="10" t="e">
        <f>'C завтраками| Bed and breakfast'!#REF!*0.9</f>
        <v>#REF!</v>
      </c>
      <c r="E16" s="10" t="e">
        <f>'C завтраками| Bed and breakfast'!#REF!*0.9</f>
        <v>#REF!</v>
      </c>
      <c r="F16" s="10" t="e">
        <f>'C завтраками| Bed and breakfast'!#REF!*0.9</f>
        <v>#REF!</v>
      </c>
      <c r="G16" s="10" t="e">
        <f>'C завтраками| Bed and breakfast'!#REF!*0.9</f>
        <v>#REF!</v>
      </c>
      <c r="H16" s="10" t="e">
        <f>'C завтраками| Bed and breakfast'!#REF!*0.9</f>
        <v>#REF!</v>
      </c>
      <c r="I16" s="10" t="e">
        <f>'C завтраками| Bed and breakfast'!#REF!*0.9</f>
        <v>#REF!</v>
      </c>
      <c r="J16" s="10" t="e">
        <f>'C завтраками| Bed and breakfast'!#REF!*0.9</f>
        <v>#REF!</v>
      </c>
      <c r="K16" s="10" t="e">
        <f>'C завтраками| Bed and breakfast'!#REF!*0.9</f>
        <v>#REF!</v>
      </c>
      <c r="L16" s="10" t="e">
        <f>'C завтраками| Bed and breakfast'!#REF!*0.9</f>
        <v>#REF!</v>
      </c>
      <c r="M16" s="10" t="e">
        <f>'C завтраками| Bed and breakfast'!#REF!*0.9</f>
        <v>#REF!</v>
      </c>
      <c r="N16" s="10" t="e">
        <f>'C завтраками| Bed and breakfast'!#REF!*0.9</f>
        <v>#REF!</v>
      </c>
      <c r="O16" s="10" t="e">
        <f>'C завтраками| Bed and breakfast'!#REF!*0.9</f>
        <v>#REF!</v>
      </c>
      <c r="P16" s="10" t="e">
        <f>'C завтраками| Bed and breakfast'!#REF!*0.9</f>
        <v>#REF!</v>
      </c>
    </row>
    <row r="17" spans="1:16" s="1" customFormat="1">
      <c r="A17" s="11">
        <v>2</v>
      </c>
      <c r="B17" s="10" t="e">
        <f>'C завтраками| Bed and breakfast'!#REF!*0.9</f>
        <v>#REF!</v>
      </c>
      <c r="C17" s="10" t="e">
        <f>'C завтраками| Bed and breakfast'!#REF!*0.9</f>
        <v>#REF!</v>
      </c>
      <c r="D17" s="10" t="e">
        <f>'C завтраками| Bed and breakfast'!#REF!*0.9</f>
        <v>#REF!</v>
      </c>
      <c r="E17" s="10" t="e">
        <f>'C завтраками| Bed and breakfast'!#REF!*0.9</f>
        <v>#REF!</v>
      </c>
      <c r="F17" s="10" t="e">
        <f>'C завтраками| Bed and breakfast'!#REF!*0.9</f>
        <v>#REF!</v>
      </c>
      <c r="G17" s="10" t="e">
        <f>'C завтраками| Bed and breakfast'!#REF!*0.9</f>
        <v>#REF!</v>
      </c>
      <c r="H17" s="10" t="e">
        <f>'C завтраками| Bed and breakfast'!#REF!*0.9</f>
        <v>#REF!</v>
      </c>
      <c r="I17" s="10" t="e">
        <f>'C завтраками| Bed and breakfast'!#REF!*0.9</f>
        <v>#REF!</v>
      </c>
      <c r="J17" s="10" t="e">
        <f>'C завтраками| Bed and breakfast'!#REF!*0.9</f>
        <v>#REF!</v>
      </c>
      <c r="K17" s="10" t="e">
        <f>'C завтраками| Bed and breakfast'!#REF!*0.9</f>
        <v>#REF!</v>
      </c>
      <c r="L17" s="10" t="e">
        <f>'C завтраками| Bed and breakfast'!#REF!*0.9</f>
        <v>#REF!</v>
      </c>
      <c r="M17" s="10" t="e">
        <f>'C завтраками| Bed and breakfast'!#REF!*0.9</f>
        <v>#REF!</v>
      </c>
      <c r="N17" s="10" t="e">
        <f>'C завтраками| Bed and breakfast'!#REF!*0.9</f>
        <v>#REF!</v>
      </c>
      <c r="O17" s="10" t="e">
        <f>'C завтраками| Bed and breakfast'!#REF!*0.9</f>
        <v>#REF!</v>
      </c>
      <c r="P17" s="10" t="e">
        <f>'C завтраками| Bed and breakfast'!#REF!*0.9</f>
        <v>#REF!</v>
      </c>
    </row>
    <row r="18" spans="1:16" s="1" customFormat="1">
      <c r="A18" s="29"/>
    </row>
    <row r="19" spans="1:16" s="1" customFormat="1">
      <c r="A19" s="187" t="s">
        <v>29</v>
      </c>
    </row>
    <row r="20" spans="1:16" s="1" customFormat="1">
      <c r="A20" s="29"/>
      <c r="B20" s="85" t="e">
        <f>B4</f>
        <v>#REF!</v>
      </c>
      <c r="C20" s="28" t="e">
        <f t="shared" ref="C20:E20" si="0">C4</f>
        <v>#REF!</v>
      </c>
      <c r="D20" s="28" t="e">
        <f t="shared" si="0"/>
        <v>#REF!</v>
      </c>
      <c r="E20" s="28" t="e">
        <f t="shared" si="0"/>
        <v>#REF!</v>
      </c>
      <c r="F20" s="28" t="e">
        <f t="shared" ref="F20:K20" si="1">F4</f>
        <v>#REF!</v>
      </c>
      <c r="G20" s="28" t="e">
        <f t="shared" si="1"/>
        <v>#REF!</v>
      </c>
      <c r="H20" s="28" t="e">
        <f t="shared" si="1"/>
        <v>#REF!</v>
      </c>
      <c r="I20" s="28" t="e">
        <f t="shared" si="1"/>
        <v>#REF!</v>
      </c>
      <c r="J20" s="28" t="e">
        <f t="shared" si="1"/>
        <v>#REF!</v>
      </c>
      <c r="K20" s="6" t="e">
        <f t="shared" si="1"/>
        <v>#REF!</v>
      </c>
      <c r="L20" s="6" t="e">
        <f t="shared" ref="L20:P20" si="2">L4</f>
        <v>#REF!</v>
      </c>
      <c r="M20" s="6" t="e">
        <f t="shared" si="2"/>
        <v>#REF!</v>
      </c>
      <c r="N20" s="6" t="e">
        <f t="shared" si="2"/>
        <v>#REF!</v>
      </c>
      <c r="O20" s="28" t="e">
        <f t="shared" si="2"/>
        <v>#REF!</v>
      </c>
      <c r="P20" s="28" t="e">
        <f t="shared" si="2"/>
        <v>#REF!</v>
      </c>
    </row>
    <row r="21" spans="1:16" s="1" customFormat="1" ht="35.450000000000003" customHeight="1">
      <c r="A21" s="30" t="s">
        <v>3</v>
      </c>
      <c r="B21" s="85" t="e">
        <f>B5</f>
        <v>#REF!</v>
      </c>
      <c r="C21" s="28" t="e">
        <f t="shared" ref="C21:E21" si="3">C5</f>
        <v>#REF!</v>
      </c>
      <c r="D21" s="28" t="e">
        <f t="shared" si="3"/>
        <v>#REF!</v>
      </c>
      <c r="E21" s="28" t="e">
        <f t="shared" si="3"/>
        <v>#REF!</v>
      </c>
      <c r="F21" s="28" t="e">
        <f t="shared" ref="F21:K21" si="4">F5</f>
        <v>#REF!</v>
      </c>
      <c r="G21" s="28" t="e">
        <f t="shared" si="4"/>
        <v>#REF!</v>
      </c>
      <c r="H21" s="28" t="e">
        <f t="shared" si="4"/>
        <v>#REF!</v>
      </c>
      <c r="I21" s="28" t="e">
        <f t="shared" si="4"/>
        <v>#REF!</v>
      </c>
      <c r="J21" s="28" t="e">
        <f t="shared" si="4"/>
        <v>#REF!</v>
      </c>
      <c r="K21" s="6" t="e">
        <f t="shared" si="4"/>
        <v>#REF!</v>
      </c>
      <c r="L21" s="6" t="e">
        <f t="shared" ref="L21:P21" si="5">L5</f>
        <v>#REF!</v>
      </c>
      <c r="M21" s="6" t="e">
        <f t="shared" si="5"/>
        <v>#REF!</v>
      </c>
      <c r="N21" s="6" t="e">
        <f t="shared" si="5"/>
        <v>#REF!</v>
      </c>
      <c r="O21" s="28" t="e">
        <f t="shared" si="5"/>
        <v>#REF!</v>
      </c>
      <c r="P21" s="28" t="e">
        <f t="shared" si="5"/>
        <v>#REF!</v>
      </c>
    </row>
    <row r="22" spans="1:16" s="1" customFormat="1">
      <c r="A22" s="8" t="s">
        <v>93</v>
      </c>
    </row>
    <row r="23" spans="1:16" s="1" customFormat="1">
      <c r="A23" s="9">
        <v>1</v>
      </c>
      <c r="B23" s="10" t="e">
        <f>B7*0.9</f>
        <v>#REF!</v>
      </c>
      <c r="C23" s="10" t="e">
        <f t="shared" ref="C23:E23" si="6">C7*0.9</f>
        <v>#REF!</v>
      </c>
      <c r="D23" s="10" t="e">
        <f t="shared" si="6"/>
        <v>#REF!</v>
      </c>
      <c r="E23" s="10" t="e">
        <f t="shared" si="6"/>
        <v>#REF!</v>
      </c>
      <c r="F23" s="10" t="e">
        <f t="shared" ref="F23:K23" si="7">F7*0.9</f>
        <v>#REF!</v>
      </c>
      <c r="G23" s="10" t="e">
        <f t="shared" si="7"/>
        <v>#REF!</v>
      </c>
      <c r="H23" s="10" t="e">
        <f t="shared" si="7"/>
        <v>#REF!</v>
      </c>
      <c r="I23" s="10" t="e">
        <f t="shared" si="7"/>
        <v>#REF!</v>
      </c>
      <c r="J23" s="10" t="e">
        <f t="shared" si="7"/>
        <v>#REF!</v>
      </c>
      <c r="K23" s="10" t="e">
        <f t="shared" si="7"/>
        <v>#REF!</v>
      </c>
      <c r="L23" s="10" t="e">
        <f t="shared" ref="L23:P23" si="8">L7*0.9</f>
        <v>#REF!</v>
      </c>
      <c r="M23" s="10" t="e">
        <f t="shared" si="8"/>
        <v>#REF!</v>
      </c>
      <c r="N23" s="10" t="e">
        <f t="shared" si="8"/>
        <v>#REF!</v>
      </c>
      <c r="O23" s="10" t="e">
        <f t="shared" si="8"/>
        <v>#REF!</v>
      </c>
      <c r="P23" s="10" t="e">
        <f t="shared" si="8"/>
        <v>#REF!</v>
      </c>
    </row>
    <row r="24" spans="1:16" s="1" customFormat="1">
      <c r="A24" s="9">
        <v>2</v>
      </c>
      <c r="B24" s="10" t="e">
        <f t="shared" ref="B24:B33" si="9">B8*0.9</f>
        <v>#REF!</v>
      </c>
      <c r="C24" s="10" t="e">
        <f t="shared" ref="C24:E24" si="10">C8*0.9</f>
        <v>#REF!</v>
      </c>
      <c r="D24" s="10" t="e">
        <f t="shared" si="10"/>
        <v>#REF!</v>
      </c>
      <c r="E24" s="10" t="e">
        <f t="shared" si="10"/>
        <v>#REF!</v>
      </c>
      <c r="F24" s="10" t="e">
        <f t="shared" ref="F24:K24" si="11">F8*0.9</f>
        <v>#REF!</v>
      </c>
      <c r="G24" s="10" t="e">
        <f t="shared" si="11"/>
        <v>#REF!</v>
      </c>
      <c r="H24" s="10" t="e">
        <f t="shared" si="11"/>
        <v>#REF!</v>
      </c>
      <c r="I24" s="10" t="e">
        <f t="shared" si="11"/>
        <v>#REF!</v>
      </c>
      <c r="J24" s="10" t="e">
        <f t="shared" si="11"/>
        <v>#REF!</v>
      </c>
      <c r="K24" s="10" t="e">
        <f t="shared" si="11"/>
        <v>#REF!</v>
      </c>
      <c r="L24" s="10" t="e">
        <f t="shared" ref="L24:P24" si="12">L8*0.9</f>
        <v>#REF!</v>
      </c>
      <c r="M24" s="10" t="e">
        <f t="shared" si="12"/>
        <v>#REF!</v>
      </c>
      <c r="N24" s="10" t="e">
        <f t="shared" si="12"/>
        <v>#REF!</v>
      </c>
      <c r="O24" s="10" t="e">
        <f t="shared" si="12"/>
        <v>#REF!</v>
      </c>
      <c r="P24" s="10" t="e">
        <f t="shared" si="12"/>
        <v>#REF!</v>
      </c>
    </row>
    <row r="25" spans="1:16" s="1" customFormat="1">
      <c r="A25" s="8" t="s">
        <v>94</v>
      </c>
      <c r="B25" s="10"/>
      <c r="C25" s="10"/>
      <c r="D25" s="10"/>
      <c r="E25" s="10"/>
      <c r="F25" s="10"/>
      <c r="G25" s="10"/>
      <c r="H25" s="10"/>
      <c r="I25" s="10"/>
      <c r="J25" s="10"/>
      <c r="K25" s="10"/>
      <c r="L25" s="10"/>
      <c r="M25" s="10"/>
      <c r="N25" s="10"/>
      <c r="O25" s="10"/>
      <c r="P25" s="10"/>
    </row>
    <row r="26" spans="1:16" s="1" customFormat="1">
      <c r="A26" s="9">
        <v>1</v>
      </c>
      <c r="B26" s="10" t="e">
        <f t="shared" si="9"/>
        <v>#REF!</v>
      </c>
      <c r="C26" s="10" t="e">
        <f t="shared" ref="C26:E26" si="13">C10*0.9</f>
        <v>#REF!</v>
      </c>
      <c r="D26" s="10" t="e">
        <f t="shared" si="13"/>
        <v>#REF!</v>
      </c>
      <c r="E26" s="10" t="e">
        <f t="shared" si="13"/>
        <v>#REF!</v>
      </c>
      <c r="F26" s="10" t="e">
        <f t="shared" ref="F26:K26" si="14">F10*0.9</f>
        <v>#REF!</v>
      </c>
      <c r="G26" s="10" t="e">
        <f t="shared" si="14"/>
        <v>#REF!</v>
      </c>
      <c r="H26" s="10" t="e">
        <f t="shared" si="14"/>
        <v>#REF!</v>
      </c>
      <c r="I26" s="10" t="e">
        <f t="shared" si="14"/>
        <v>#REF!</v>
      </c>
      <c r="J26" s="10" t="e">
        <f t="shared" si="14"/>
        <v>#REF!</v>
      </c>
      <c r="K26" s="10" t="e">
        <f t="shared" si="14"/>
        <v>#REF!</v>
      </c>
      <c r="L26" s="10" t="e">
        <f t="shared" ref="L26:P26" si="15">L10*0.9</f>
        <v>#REF!</v>
      </c>
      <c r="M26" s="10" t="e">
        <f t="shared" si="15"/>
        <v>#REF!</v>
      </c>
      <c r="N26" s="10" t="e">
        <f t="shared" si="15"/>
        <v>#REF!</v>
      </c>
      <c r="O26" s="10" t="e">
        <f t="shared" si="15"/>
        <v>#REF!</v>
      </c>
      <c r="P26" s="10" t="e">
        <f t="shared" si="15"/>
        <v>#REF!</v>
      </c>
    </row>
    <row r="27" spans="1:16" s="1" customFormat="1">
      <c r="A27" s="9">
        <v>2</v>
      </c>
      <c r="B27" s="10" t="e">
        <f t="shared" si="9"/>
        <v>#REF!</v>
      </c>
      <c r="C27" s="10" t="e">
        <f t="shared" ref="C27:E27" si="16">C11*0.9</f>
        <v>#REF!</v>
      </c>
      <c r="D27" s="10" t="e">
        <f t="shared" si="16"/>
        <v>#REF!</v>
      </c>
      <c r="E27" s="10" t="e">
        <f t="shared" si="16"/>
        <v>#REF!</v>
      </c>
      <c r="F27" s="10" t="e">
        <f t="shared" ref="F27:K27" si="17">F11*0.9</f>
        <v>#REF!</v>
      </c>
      <c r="G27" s="10" t="e">
        <f t="shared" si="17"/>
        <v>#REF!</v>
      </c>
      <c r="H27" s="10" t="e">
        <f t="shared" si="17"/>
        <v>#REF!</v>
      </c>
      <c r="I27" s="10" t="e">
        <f t="shared" si="17"/>
        <v>#REF!</v>
      </c>
      <c r="J27" s="10" t="e">
        <f t="shared" si="17"/>
        <v>#REF!</v>
      </c>
      <c r="K27" s="10" t="e">
        <f t="shared" si="17"/>
        <v>#REF!</v>
      </c>
      <c r="L27" s="10" t="e">
        <f t="shared" ref="L27:P27" si="18">L11*0.9</f>
        <v>#REF!</v>
      </c>
      <c r="M27" s="10" t="e">
        <f t="shared" si="18"/>
        <v>#REF!</v>
      </c>
      <c r="N27" s="10" t="e">
        <f t="shared" si="18"/>
        <v>#REF!</v>
      </c>
      <c r="O27" s="10" t="e">
        <f t="shared" si="18"/>
        <v>#REF!</v>
      </c>
      <c r="P27" s="10" t="e">
        <f t="shared" si="18"/>
        <v>#REF!</v>
      </c>
    </row>
    <row r="28" spans="1:16" s="1" customFormat="1">
      <c r="A28" s="8" t="s">
        <v>95</v>
      </c>
      <c r="B28" s="10"/>
      <c r="C28" s="10"/>
      <c r="D28" s="10"/>
      <c r="E28" s="10"/>
      <c r="F28" s="10"/>
      <c r="G28" s="10"/>
      <c r="H28" s="10"/>
      <c r="I28" s="10"/>
      <c r="J28" s="10"/>
      <c r="K28" s="10"/>
      <c r="L28" s="10"/>
      <c r="M28" s="10"/>
      <c r="N28" s="10"/>
      <c r="O28" s="10"/>
      <c r="P28" s="10"/>
    </row>
    <row r="29" spans="1:16" s="1" customFormat="1">
      <c r="A29" s="11">
        <v>1</v>
      </c>
      <c r="B29" s="10" t="e">
        <f t="shared" si="9"/>
        <v>#REF!</v>
      </c>
      <c r="C29" s="10" t="e">
        <f t="shared" ref="C29:E29" si="19">C13*0.9</f>
        <v>#REF!</v>
      </c>
      <c r="D29" s="10" t="e">
        <f t="shared" si="19"/>
        <v>#REF!</v>
      </c>
      <c r="E29" s="10" t="e">
        <f t="shared" si="19"/>
        <v>#REF!</v>
      </c>
      <c r="F29" s="10" t="e">
        <f t="shared" ref="F29:K29" si="20">F13*0.9</f>
        <v>#REF!</v>
      </c>
      <c r="G29" s="10" t="e">
        <f t="shared" si="20"/>
        <v>#REF!</v>
      </c>
      <c r="H29" s="10" t="e">
        <f t="shared" si="20"/>
        <v>#REF!</v>
      </c>
      <c r="I29" s="10" t="e">
        <f t="shared" si="20"/>
        <v>#REF!</v>
      </c>
      <c r="J29" s="10" t="e">
        <f t="shared" si="20"/>
        <v>#REF!</v>
      </c>
      <c r="K29" s="10" t="e">
        <f t="shared" si="20"/>
        <v>#REF!</v>
      </c>
      <c r="L29" s="10" t="e">
        <f t="shared" ref="L29:P29" si="21">L13*0.9</f>
        <v>#REF!</v>
      </c>
      <c r="M29" s="10" t="e">
        <f t="shared" si="21"/>
        <v>#REF!</v>
      </c>
      <c r="N29" s="10" t="e">
        <f t="shared" si="21"/>
        <v>#REF!</v>
      </c>
      <c r="O29" s="10" t="e">
        <f t="shared" si="21"/>
        <v>#REF!</v>
      </c>
      <c r="P29" s="10" t="e">
        <f t="shared" si="21"/>
        <v>#REF!</v>
      </c>
    </row>
    <row r="30" spans="1:16" s="1" customFormat="1">
      <c r="A30" s="11">
        <v>2</v>
      </c>
      <c r="B30" s="10" t="e">
        <f t="shared" si="9"/>
        <v>#REF!</v>
      </c>
      <c r="C30" s="10" t="e">
        <f t="shared" ref="C30:E30" si="22">C14*0.9</f>
        <v>#REF!</v>
      </c>
      <c r="D30" s="10" t="e">
        <f t="shared" si="22"/>
        <v>#REF!</v>
      </c>
      <c r="E30" s="10" t="e">
        <f t="shared" si="22"/>
        <v>#REF!</v>
      </c>
      <c r="F30" s="10" t="e">
        <f t="shared" ref="F30:K30" si="23">F14*0.9</f>
        <v>#REF!</v>
      </c>
      <c r="G30" s="10" t="e">
        <f t="shared" si="23"/>
        <v>#REF!</v>
      </c>
      <c r="H30" s="10" t="e">
        <f t="shared" si="23"/>
        <v>#REF!</v>
      </c>
      <c r="I30" s="10" t="e">
        <f t="shared" si="23"/>
        <v>#REF!</v>
      </c>
      <c r="J30" s="10" t="e">
        <f t="shared" si="23"/>
        <v>#REF!</v>
      </c>
      <c r="K30" s="10" t="e">
        <f t="shared" si="23"/>
        <v>#REF!</v>
      </c>
      <c r="L30" s="10" t="e">
        <f t="shared" ref="L30:P30" si="24">L14*0.9</f>
        <v>#REF!</v>
      </c>
      <c r="M30" s="10" t="e">
        <f t="shared" si="24"/>
        <v>#REF!</v>
      </c>
      <c r="N30" s="10" t="e">
        <f t="shared" si="24"/>
        <v>#REF!</v>
      </c>
      <c r="O30" s="10" t="e">
        <f t="shared" si="24"/>
        <v>#REF!</v>
      </c>
      <c r="P30" s="10" t="e">
        <f t="shared" si="24"/>
        <v>#REF!</v>
      </c>
    </row>
    <row r="31" spans="1:16" s="1" customFormat="1">
      <c r="A31" s="8" t="s">
        <v>96</v>
      </c>
      <c r="B31" s="10"/>
      <c r="C31" s="10"/>
      <c r="D31" s="10"/>
      <c r="E31" s="10"/>
      <c r="F31" s="10"/>
      <c r="G31" s="10"/>
      <c r="H31" s="10"/>
      <c r="I31" s="10"/>
      <c r="J31" s="10"/>
      <c r="K31" s="10"/>
      <c r="L31" s="10"/>
      <c r="M31" s="10"/>
      <c r="N31" s="10"/>
      <c r="O31" s="10"/>
      <c r="P31" s="10"/>
    </row>
    <row r="32" spans="1:16" s="1" customFormat="1">
      <c r="A32" s="11">
        <v>1</v>
      </c>
      <c r="B32" s="10" t="e">
        <f t="shared" si="9"/>
        <v>#REF!</v>
      </c>
      <c r="C32" s="10" t="e">
        <f t="shared" ref="C32:E32" si="25">C16*0.9</f>
        <v>#REF!</v>
      </c>
      <c r="D32" s="10" t="e">
        <f t="shared" si="25"/>
        <v>#REF!</v>
      </c>
      <c r="E32" s="10" t="e">
        <f t="shared" si="25"/>
        <v>#REF!</v>
      </c>
      <c r="F32" s="10" t="e">
        <f t="shared" ref="F32:K32" si="26">F16*0.9</f>
        <v>#REF!</v>
      </c>
      <c r="G32" s="10" t="e">
        <f t="shared" si="26"/>
        <v>#REF!</v>
      </c>
      <c r="H32" s="10" t="e">
        <f t="shared" si="26"/>
        <v>#REF!</v>
      </c>
      <c r="I32" s="10" t="e">
        <f t="shared" si="26"/>
        <v>#REF!</v>
      </c>
      <c r="J32" s="10" t="e">
        <f t="shared" si="26"/>
        <v>#REF!</v>
      </c>
      <c r="K32" s="10" t="e">
        <f t="shared" si="26"/>
        <v>#REF!</v>
      </c>
      <c r="L32" s="10" t="e">
        <f t="shared" ref="L32:P32" si="27">L16*0.9</f>
        <v>#REF!</v>
      </c>
      <c r="M32" s="10" t="e">
        <f t="shared" si="27"/>
        <v>#REF!</v>
      </c>
      <c r="N32" s="10" t="e">
        <f t="shared" si="27"/>
        <v>#REF!</v>
      </c>
      <c r="O32" s="10" t="e">
        <f t="shared" si="27"/>
        <v>#REF!</v>
      </c>
      <c r="P32" s="10" t="e">
        <f t="shared" si="27"/>
        <v>#REF!</v>
      </c>
    </row>
    <row r="33" spans="1:37" s="1" customFormat="1">
      <c r="A33" s="11">
        <v>2</v>
      </c>
      <c r="B33" s="10" t="e">
        <f t="shared" si="9"/>
        <v>#REF!</v>
      </c>
      <c r="C33" s="10" t="e">
        <f t="shared" ref="C33:E33" si="28">C17*0.9</f>
        <v>#REF!</v>
      </c>
      <c r="D33" s="10" t="e">
        <f t="shared" si="28"/>
        <v>#REF!</v>
      </c>
      <c r="E33" s="10" t="e">
        <f t="shared" si="28"/>
        <v>#REF!</v>
      </c>
      <c r="F33" s="10" t="e">
        <f t="shared" ref="F33:K33" si="29">F17*0.9</f>
        <v>#REF!</v>
      </c>
      <c r="G33" s="10" t="e">
        <f t="shared" si="29"/>
        <v>#REF!</v>
      </c>
      <c r="H33" s="10" t="e">
        <f t="shared" si="29"/>
        <v>#REF!</v>
      </c>
      <c r="I33" s="10" t="e">
        <f t="shared" si="29"/>
        <v>#REF!</v>
      </c>
      <c r="J33" s="10" t="e">
        <f t="shared" si="29"/>
        <v>#REF!</v>
      </c>
      <c r="K33" s="10" t="e">
        <f t="shared" si="29"/>
        <v>#REF!</v>
      </c>
      <c r="L33" s="10" t="e">
        <f t="shared" ref="L33:P33" si="30">L17*0.9</f>
        <v>#REF!</v>
      </c>
      <c r="M33" s="10" t="e">
        <f t="shared" si="30"/>
        <v>#REF!</v>
      </c>
      <c r="N33" s="10" t="e">
        <f t="shared" si="30"/>
        <v>#REF!</v>
      </c>
      <c r="O33" s="10" t="e">
        <f t="shared" si="30"/>
        <v>#REF!</v>
      </c>
      <c r="P33" s="10" t="e">
        <f t="shared" si="30"/>
        <v>#REF!</v>
      </c>
    </row>
    <row r="35" spans="1:37" s="184" customFormat="1" ht="99.75" customHeight="1">
      <c r="A35" s="261" t="s">
        <v>119</v>
      </c>
      <c r="B35" s="261"/>
      <c r="C35" s="261"/>
      <c r="D35" s="261"/>
      <c r="E35" s="261"/>
      <c r="F35" s="261"/>
    </row>
    <row r="36" spans="1:37" s="184" customFormat="1" ht="12">
      <c r="A36" s="189" t="s">
        <v>32</v>
      </c>
    </row>
    <row r="37" spans="1:37" s="184" customFormat="1" ht="12">
      <c r="A37" s="144" t="s">
        <v>120</v>
      </c>
      <c r="B37" s="190"/>
      <c r="C37" s="190"/>
      <c r="D37" s="190"/>
      <c r="E37" s="190"/>
      <c r="F37" s="190"/>
      <c r="G37" s="190"/>
      <c r="H37" s="190"/>
      <c r="I37" s="190"/>
      <c r="J37" s="190"/>
      <c r="K37" s="190"/>
      <c r="L37" s="190"/>
      <c r="M37" s="190"/>
      <c r="N37" s="190"/>
      <c r="O37" s="190"/>
      <c r="P37" s="190"/>
      <c r="Q37" s="190"/>
      <c r="R37" s="197"/>
      <c r="S37" s="197"/>
      <c r="T37" s="197"/>
      <c r="U37" s="197"/>
      <c r="V37" s="197"/>
      <c r="W37" s="197"/>
      <c r="X37" s="197"/>
      <c r="Y37" s="197"/>
      <c r="Z37" s="197"/>
      <c r="AA37" s="197"/>
      <c r="AB37" s="197"/>
      <c r="AC37" s="197"/>
      <c r="AD37" s="197"/>
      <c r="AE37" s="197"/>
      <c r="AF37" s="197"/>
      <c r="AG37" s="197"/>
      <c r="AH37" s="197"/>
      <c r="AI37" s="197"/>
      <c r="AJ37" s="197"/>
      <c r="AK37" s="197"/>
    </row>
    <row r="38" spans="1:37" s="184" customFormat="1" ht="24">
      <c r="A38" s="144" t="s">
        <v>99</v>
      </c>
      <c r="B38" s="190"/>
      <c r="C38" s="190"/>
      <c r="D38" s="190"/>
      <c r="E38" s="190"/>
      <c r="F38" s="190"/>
      <c r="G38" s="190"/>
      <c r="H38" s="190"/>
      <c r="I38" s="190"/>
      <c r="J38" s="190"/>
      <c r="K38" s="190"/>
      <c r="L38" s="190"/>
      <c r="M38" s="190"/>
      <c r="N38" s="190"/>
      <c r="O38" s="190"/>
      <c r="P38" s="190"/>
      <c r="Q38" s="190"/>
      <c r="R38" s="197"/>
      <c r="S38" s="197"/>
      <c r="T38" s="197"/>
      <c r="U38" s="197"/>
      <c r="V38" s="197"/>
      <c r="W38" s="197"/>
      <c r="X38" s="197"/>
      <c r="Y38" s="197"/>
      <c r="Z38" s="197"/>
      <c r="AA38" s="197"/>
      <c r="AB38" s="197"/>
      <c r="AC38" s="197"/>
      <c r="AD38" s="197"/>
      <c r="AE38" s="197"/>
      <c r="AF38" s="197"/>
      <c r="AG38" s="197"/>
      <c r="AH38" s="197"/>
      <c r="AI38" s="197"/>
      <c r="AJ38" s="197"/>
      <c r="AK38" s="197"/>
    </row>
    <row r="39" spans="1:37" s="184" customFormat="1" ht="12">
      <c r="A39" s="25" t="s">
        <v>121</v>
      </c>
    </row>
    <row r="40" spans="1:37" s="184" customFormat="1" ht="12">
      <c r="A40" s="199"/>
    </row>
    <row r="41" spans="1:37" s="184" customFormat="1" ht="12">
      <c r="A41" s="192" t="s">
        <v>14</v>
      </c>
    </row>
    <row r="42" spans="1:37" s="184" customFormat="1" ht="12">
      <c r="A42" s="17" t="s">
        <v>100</v>
      </c>
    </row>
    <row r="43" spans="1:37" s="184" customFormat="1" ht="12">
      <c r="A43" s="18" t="s">
        <v>15</v>
      </c>
    </row>
    <row r="44" spans="1:37" s="184" customFormat="1" ht="12">
      <c r="A44" s="18" t="s">
        <v>16</v>
      </c>
    </row>
    <row r="45" spans="1:37" s="184" customFormat="1" ht="24">
      <c r="A45" s="19" t="s">
        <v>17</v>
      </c>
    </row>
    <row r="46" spans="1:37" s="184" customFormat="1" ht="12">
      <c r="A46" s="18" t="s">
        <v>101</v>
      </c>
    </row>
    <row r="47" spans="1:37" s="184" customFormat="1" ht="24">
      <c r="A47" s="19" t="s">
        <v>122</v>
      </c>
    </row>
    <row r="48" spans="1:37" s="184" customFormat="1" ht="12">
      <c r="A48" s="49"/>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row>
    <row r="49" spans="1:25" s="184" customFormat="1" ht="33">
      <c r="A49" s="200" t="s">
        <v>123</v>
      </c>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row>
    <row r="50" spans="1:25" s="184" customFormat="1" ht="52.5">
      <c r="A50" s="21" t="s">
        <v>104</v>
      </c>
      <c r="B50" s="196"/>
      <c r="C50" s="196"/>
      <c r="D50" s="196"/>
      <c r="E50" s="196"/>
      <c r="F50" s="196"/>
      <c r="G50" s="196"/>
      <c r="H50" s="196"/>
      <c r="I50" s="196"/>
      <c r="J50" s="196"/>
      <c r="K50" s="196"/>
      <c r="L50" s="196"/>
      <c r="M50" s="196"/>
      <c r="N50" s="196"/>
      <c r="O50" s="196"/>
      <c r="P50" s="198"/>
      <c r="Q50" s="198"/>
      <c r="R50" s="198"/>
      <c r="S50" s="194"/>
      <c r="T50" s="194"/>
      <c r="U50" s="194"/>
      <c r="V50" s="194"/>
      <c r="W50" s="194"/>
      <c r="X50" s="194"/>
      <c r="Y50" s="194"/>
    </row>
    <row r="51" spans="1:25" s="184" customFormat="1" ht="42">
      <c r="A51" s="21" t="s">
        <v>105</v>
      </c>
      <c r="B51" s="196"/>
      <c r="C51" s="196"/>
      <c r="D51" s="196"/>
      <c r="E51" s="196"/>
      <c r="F51" s="196"/>
      <c r="G51" s="196"/>
      <c r="H51" s="196"/>
      <c r="I51" s="196"/>
      <c r="J51" s="196"/>
      <c r="K51" s="196"/>
      <c r="L51" s="196"/>
      <c r="M51" s="196"/>
      <c r="N51" s="196"/>
      <c r="O51" s="196"/>
      <c r="P51" s="198"/>
      <c r="Q51" s="198"/>
      <c r="R51" s="198"/>
      <c r="S51" s="194"/>
      <c r="T51" s="194"/>
      <c r="U51" s="194"/>
      <c r="V51" s="194"/>
      <c r="W51" s="194"/>
      <c r="X51" s="194"/>
      <c r="Y51" s="194"/>
    </row>
    <row r="52" spans="1:25" s="184" customFormat="1" ht="21">
      <c r="A52" s="21" t="s">
        <v>124</v>
      </c>
      <c r="B52" s="196"/>
      <c r="C52" s="196"/>
      <c r="D52" s="196"/>
      <c r="E52" s="196"/>
      <c r="F52" s="196"/>
      <c r="G52" s="196"/>
      <c r="H52" s="196"/>
      <c r="I52" s="196"/>
      <c r="J52" s="196"/>
      <c r="K52" s="196"/>
      <c r="L52" s="196"/>
      <c r="M52" s="196"/>
      <c r="N52" s="196"/>
      <c r="O52" s="196"/>
      <c r="P52" s="198"/>
      <c r="Q52" s="198"/>
      <c r="R52" s="198"/>
      <c r="S52" s="194"/>
      <c r="T52" s="194"/>
      <c r="U52" s="194"/>
      <c r="V52" s="194"/>
      <c r="W52" s="194"/>
      <c r="X52" s="194"/>
      <c r="Y52" s="194"/>
    </row>
    <row r="53" spans="1:25" s="184" customFormat="1" ht="42">
      <c r="A53" s="21" t="s">
        <v>125</v>
      </c>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row>
    <row r="54" spans="1:25" s="184" customFormat="1" ht="31.5">
      <c r="A54" s="21" t="s">
        <v>126</v>
      </c>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row>
    <row r="55" spans="1:25" s="184" customFormat="1" ht="42">
      <c r="A55" s="21" t="s">
        <v>127</v>
      </c>
    </row>
    <row r="56" spans="1:25" s="184" customFormat="1" ht="63">
      <c r="A56" s="21" t="s">
        <v>128</v>
      </c>
    </row>
    <row r="57" spans="1:25" s="184" customFormat="1" ht="42">
      <c r="A57" s="21" t="s">
        <v>129</v>
      </c>
    </row>
    <row r="58" spans="1:25" s="184" customFormat="1" ht="73.5">
      <c r="A58" s="21" t="s">
        <v>130</v>
      </c>
    </row>
    <row r="59" spans="1:25" s="184" customFormat="1" ht="52.5">
      <c r="A59" s="22" t="s">
        <v>115</v>
      </c>
    </row>
    <row r="60" spans="1:25" s="184" customFormat="1" ht="12"/>
    <row r="61" spans="1:25" s="184" customFormat="1" ht="42">
      <c r="A61" s="25" t="s">
        <v>131</v>
      </c>
    </row>
    <row r="62" spans="1:25" s="184" customFormat="1" ht="12"/>
    <row r="63" spans="1:25" s="184" customFormat="1" ht="31.5">
      <c r="A63" s="201" t="s">
        <v>132</v>
      </c>
    </row>
    <row r="64" spans="1:25" s="184" customFormat="1" ht="12"/>
    <row r="65" spans="1:1" s="184" customFormat="1" ht="32.25">
      <c r="A65" s="24" t="s">
        <v>133</v>
      </c>
    </row>
    <row r="66" spans="1:1" s="184" customFormat="1" ht="12"/>
    <row r="67" spans="1:1" s="184" customFormat="1" ht="53.25">
      <c r="A67" s="24" t="s">
        <v>116</v>
      </c>
    </row>
    <row r="68" spans="1:1" s="184" customFormat="1" ht="12"/>
    <row r="69" spans="1:1" s="184" customFormat="1" ht="12">
      <c r="A69" s="26" t="s">
        <v>19</v>
      </c>
    </row>
    <row r="70" spans="1:1" s="184" customFormat="1" ht="36">
      <c r="A70" s="27" t="s">
        <v>49</v>
      </c>
    </row>
    <row r="71" spans="1:1" ht="24">
      <c r="A71" s="27" t="s">
        <v>50</v>
      </c>
    </row>
  </sheetData>
  <mergeCells count="1">
    <mergeCell ref="A35:F35"/>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L71"/>
  <sheetViews>
    <sheetView workbookViewId="0">
      <selection activeCell="N20" sqref="N20:P21"/>
    </sheetView>
  </sheetViews>
  <sheetFormatPr defaultColWidth="9" defaultRowHeight="12.75"/>
  <cols>
    <col min="1" max="1" width="64.140625" customWidth="1"/>
    <col min="2" max="13" width="9" hidden="1" customWidth="1"/>
  </cols>
  <sheetData>
    <row r="1" spans="1:16" s="1" customFormat="1">
      <c r="A1" s="35" t="s">
        <v>91</v>
      </c>
    </row>
    <row r="2" spans="1:16" s="1" customFormat="1">
      <c r="A2" s="4" t="s">
        <v>118</v>
      </c>
    </row>
    <row r="3" spans="1:16" s="1" customFormat="1">
      <c r="A3" s="4" t="s">
        <v>2</v>
      </c>
    </row>
    <row r="4" spans="1:16" s="1" customFormat="1">
      <c r="A4" s="5"/>
      <c r="B4" s="186" t="e">
        <f>'C завтраками| Bed and breakfast'!#REF!</f>
        <v>#REF!</v>
      </c>
      <c r="C4" s="186" t="e">
        <f>'C завтраками| Bed and breakfast'!#REF!</f>
        <v>#REF!</v>
      </c>
      <c r="D4" s="186" t="e">
        <f>'C завтраками| Bed and breakfast'!#REF!</f>
        <v>#REF!</v>
      </c>
      <c r="E4" s="186" t="e">
        <f>'C завтраками| Bed and breakfast'!#REF!</f>
        <v>#REF!</v>
      </c>
      <c r="F4" s="186" t="e">
        <f>'C завтраками| Bed and breakfast'!#REF!</f>
        <v>#REF!</v>
      </c>
      <c r="G4" s="186" t="e">
        <f>'C завтраками| Bed and breakfast'!#REF!</f>
        <v>#REF!</v>
      </c>
      <c r="H4" s="186" t="e">
        <f>'C завтраками| Bed and breakfast'!#REF!</f>
        <v>#REF!</v>
      </c>
      <c r="I4" s="186" t="e">
        <f>'C завтраками| Bed and breakfast'!#REF!</f>
        <v>#REF!</v>
      </c>
      <c r="J4" s="186" t="e">
        <f>'C завтраками| Bed and breakfast'!#REF!</f>
        <v>#REF!</v>
      </c>
      <c r="K4" s="186" t="e">
        <f>'C завтраками| Bed and breakfast'!#REF!</f>
        <v>#REF!</v>
      </c>
      <c r="L4" s="186" t="e">
        <f>'C завтраками| Bed and breakfast'!#REF!</f>
        <v>#REF!</v>
      </c>
      <c r="M4" s="186" t="e">
        <f>'C завтраками| Bed and breakfast'!#REF!</f>
        <v>#REF!</v>
      </c>
      <c r="N4" s="186" t="e">
        <f>'C завтраками| Bed and breakfast'!#REF!</f>
        <v>#REF!</v>
      </c>
      <c r="O4" s="186" t="e">
        <f>'C завтраками| Bed and breakfast'!#REF!</f>
        <v>#REF!</v>
      </c>
      <c r="P4" s="186" t="e">
        <f>'C завтраками| Bed and breakfast'!#REF!</f>
        <v>#REF!</v>
      </c>
    </row>
    <row r="5" spans="1:16" s="1" customFormat="1" ht="23.1" customHeight="1">
      <c r="A5" s="7" t="s">
        <v>3</v>
      </c>
      <c r="B5" s="186" t="e">
        <f>'C завтраками| Bed and breakfast'!#REF!</f>
        <v>#REF!</v>
      </c>
      <c r="C5" s="186" t="e">
        <f>'C завтраками| Bed and breakfast'!#REF!</f>
        <v>#REF!</v>
      </c>
      <c r="D5" s="186" t="e">
        <f>'C завтраками| Bed and breakfast'!#REF!</f>
        <v>#REF!</v>
      </c>
      <c r="E5" s="186" t="e">
        <f>'C завтраками| Bed and breakfast'!#REF!</f>
        <v>#REF!</v>
      </c>
      <c r="F5" s="186" t="e">
        <f>'C завтраками| Bed and breakfast'!#REF!</f>
        <v>#REF!</v>
      </c>
      <c r="G5" s="186" t="e">
        <f>'C завтраками| Bed and breakfast'!#REF!</f>
        <v>#REF!</v>
      </c>
      <c r="H5" s="186" t="e">
        <f>'C завтраками| Bed and breakfast'!#REF!</f>
        <v>#REF!</v>
      </c>
      <c r="I5" s="186" t="e">
        <f>'C завтраками| Bed and breakfast'!#REF!</f>
        <v>#REF!</v>
      </c>
      <c r="J5" s="186" t="e">
        <f>'C завтраками| Bed and breakfast'!#REF!</f>
        <v>#REF!</v>
      </c>
      <c r="K5" s="186" t="e">
        <f>'C завтраками| Bed and breakfast'!#REF!</f>
        <v>#REF!</v>
      </c>
      <c r="L5" s="186" t="e">
        <f>'C завтраками| Bed and breakfast'!#REF!</f>
        <v>#REF!</v>
      </c>
      <c r="M5" s="186" t="e">
        <f>'C завтраками| Bed and breakfast'!#REF!</f>
        <v>#REF!</v>
      </c>
      <c r="N5" s="186" t="e">
        <f>'C завтраками| Bed and breakfast'!#REF!</f>
        <v>#REF!</v>
      </c>
      <c r="O5" s="186" t="e">
        <f>'C завтраками| Bed and breakfast'!#REF!</f>
        <v>#REF!</v>
      </c>
      <c r="P5" s="186" t="e">
        <f>'C завтраками| Bed and breakfast'!#REF!</f>
        <v>#REF!</v>
      </c>
    </row>
    <row r="6" spans="1:16" s="1" customFormat="1">
      <c r="A6" s="8" t="s">
        <v>79</v>
      </c>
    </row>
    <row r="7" spans="1:16" s="1" customFormat="1">
      <c r="A7" s="9">
        <v>1</v>
      </c>
      <c r="B7" s="10" t="e">
        <f>'C завтраками| Bed and breakfast'!#REF!*0.9</f>
        <v>#REF!</v>
      </c>
      <c r="C7" s="10" t="e">
        <f>'C завтраками| Bed and breakfast'!#REF!*0.9</f>
        <v>#REF!</v>
      </c>
      <c r="D7" s="10" t="e">
        <f>'C завтраками| Bed and breakfast'!#REF!*0.9</f>
        <v>#REF!</v>
      </c>
      <c r="E7" s="10" t="e">
        <f>'C завтраками| Bed and breakfast'!#REF!*0.9</f>
        <v>#REF!</v>
      </c>
      <c r="F7" s="10" t="e">
        <f>'C завтраками| Bed and breakfast'!#REF!*0.9</f>
        <v>#REF!</v>
      </c>
      <c r="G7" s="10" t="e">
        <f>'C завтраками| Bed and breakfast'!#REF!*0.9</f>
        <v>#REF!</v>
      </c>
      <c r="H7" s="10" t="e">
        <f>'C завтраками| Bed and breakfast'!#REF!*0.9</f>
        <v>#REF!</v>
      </c>
      <c r="I7" s="10" t="e">
        <f>'C завтраками| Bed and breakfast'!#REF!*0.9</f>
        <v>#REF!</v>
      </c>
      <c r="J7" s="10" t="e">
        <f>'C завтраками| Bed and breakfast'!#REF!*0.9</f>
        <v>#REF!</v>
      </c>
      <c r="K7" s="10" t="e">
        <f>'C завтраками| Bed and breakfast'!#REF!*0.9</f>
        <v>#REF!</v>
      </c>
      <c r="L7" s="10" t="e">
        <f>'C завтраками| Bed and breakfast'!#REF!*0.9</f>
        <v>#REF!</v>
      </c>
      <c r="M7" s="10" t="e">
        <f>'C завтраками| Bed and breakfast'!#REF!*0.9</f>
        <v>#REF!</v>
      </c>
      <c r="N7" s="10" t="e">
        <f>'C завтраками| Bed and breakfast'!#REF!*0.9</f>
        <v>#REF!</v>
      </c>
      <c r="O7" s="10" t="e">
        <f>'C завтраками| Bed and breakfast'!#REF!*0.9</f>
        <v>#REF!</v>
      </c>
      <c r="P7" s="10" t="e">
        <f>'C завтраками| Bed and breakfast'!#REF!*0.9</f>
        <v>#REF!</v>
      </c>
    </row>
    <row r="8" spans="1:16" s="1" customFormat="1">
      <c r="A8" s="9">
        <v>2</v>
      </c>
      <c r="B8" s="10" t="e">
        <f>'C завтраками| Bed and breakfast'!#REF!*0.9</f>
        <v>#REF!</v>
      </c>
      <c r="C8" s="10" t="e">
        <f>'C завтраками| Bed and breakfast'!#REF!*0.9</f>
        <v>#REF!</v>
      </c>
      <c r="D8" s="10" t="e">
        <f>'C завтраками| Bed and breakfast'!#REF!*0.9</f>
        <v>#REF!</v>
      </c>
      <c r="E8" s="10" t="e">
        <f>'C завтраками| Bed and breakfast'!#REF!*0.9</f>
        <v>#REF!</v>
      </c>
      <c r="F8" s="10" t="e">
        <f>'C завтраками| Bed and breakfast'!#REF!*0.9</f>
        <v>#REF!</v>
      </c>
      <c r="G8" s="10" t="e">
        <f>'C завтраками| Bed and breakfast'!#REF!*0.9</f>
        <v>#REF!</v>
      </c>
      <c r="H8" s="10" t="e">
        <f>'C завтраками| Bed and breakfast'!#REF!*0.9</f>
        <v>#REF!</v>
      </c>
      <c r="I8" s="10" t="e">
        <f>'C завтраками| Bed and breakfast'!#REF!*0.9</f>
        <v>#REF!</v>
      </c>
      <c r="J8" s="10" t="e">
        <f>'C завтраками| Bed and breakfast'!#REF!*0.9</f>
        <v>#REF!</v>
      </c>
      <c r="K8" s="10" t="e">
        <f>'C завтраками| Bed and breakfast'!#REF!*0.9</f>
        <v>#REF!</v>
      </c>
      <c r="L8" s="10" t="e">
        <f>'C завтраками| Bed and breakfast'!#REF!*0.9</f>
        <v>#REF!</v>
      </c>
      <c r="M8" s="10" t="e">
        <f>'C завтраками| Bed and breakfast'!#REF!*0.9</f>
        <v>#REF!</v>
      </c>
      <c r="N8" s="10" t="e">
        <f>'C завтраками| Bed and breakfast'!#REF!*0.9</f>
        <v>#REF!</v>
      </c>
      <c r="O8" s="10" t="e">
        <f>'C завтраками| Bed and breakfast'!#REF!*0.9</f>
        <v>#REF!</v>
      </c>
      <c r="P8" s="10" t="e">
        <f>'C завтраками| Bed and breakfast'!#REF!*0.9</f>
        <v>#REF!</v>
      </c>
    </row>
    <row r="9" spans="1:16" s="1" customFormat="1">
      <c r="A9" s="8" t="s">
        <v>80</v>
      </c>
      <c r="B9" s="10"/>
      <c r="C9" s="10"/>
      <c r="D9" s="10"/>
      <c r="E9" s="10"/>
      <c r="F9" s="10"/>
      <c r="G9" s="10"/>
      <c r="H9" s="10"/>
      <c r="I9" s="10"/>
      <c r="J9" s="10"/>
      <c r="K9" s="10"/>
      <c r="L9" s="10"/>
      <c r="M9" s="10"/>
      <c r="N9" s="10"/>
      <c r="O9" s="10"/>
      <c r="P9" s="10"/>
    </row>
    <row r="10" spans="1:16" s="1" customFormat="1">
      <c r="A10" s="9">
        <v>1</v>
      </c>
      <c r="B10" s="10" t="e">
        <f>'C завтраками| Bed and breakfast'!#REF!*0.9</f>
        <v>#REF!</v>
      </c>
      <c r="C10" s="10" t="e">
        <f>'C завтраками| Bed and breakfast'!#REF!*0.9</f>
        <v>#REF!</v>
      </c>
      <c r="D10" s="10" t="e">
        <f>'C завтраками| Bed and breakfast'!#REF!*0.9</f>
        <v>#REF!</v>
      </c>
      <c r="E10" s="10" t="e">
        <f>'C завтраками| Bed and breakfast'!#REF!*0.9</f>
        <v>#REF!</v>
      </c>
      <c r="F10" s="10" t="e">
        <f>'C завтраками| Bed and breakfast'!#REF!*0.9</f>
        <v>#REF!</v>
      </c>
      <c r="G10" s="10" t="e">
        <f>'C завтраками| Bed and breakfast'!#REF!*0.9</f>
        <v>#REF!</v>
      </c>
      <c r="H10" s="10" t="e">
        <f>'C завтраками| Bed and breakfast'!#REF!*0.9</f>
        <v>#REF!</v>
      </c>
      <c r="I10" s="10" t="e">
        <f>'C завтраками| Bed and breakfast'!#REF!*0.9</f>
        <v>#REF!</v>
      </c>
      <c r="J10" s="10" t="e">
        <f>'C завтраками| Bed and breakfast'!#REF!*0.9</f>
        <v>#REF!</v>
      </c>
      <c r="K10" s="10" t="e">
        <f>'C завтраками| Bed and breakfast'!#REF!*0.9</f>
        <v>#REF!</v>
      </c>
      <c r="L10" s="10" t="e">
        <f>'C завтраками| Bed and breakfast'!#REF!*0.9</f>
        <v>#REF!</v>
      </c>
      <c r="M10" s="10" t="e">
        <f>'C завтраками| Bed and breakfast'!#REF!*0.9</f>
        <v>#REF!</v>
      </c>
      <c r="N10" s="10" t="e">
        <f>'C завтраками| Bed and breakfast'!#REF!*0.9</f>
        <v>#REF!</v>
      </c>
      <c r="O10" s="10" t="e">
        <f>'C завтраками| Bed and breakfast'!#REF!*0.9</f>
        <v>#REF!</v>
      </c>
      <c r="P10" s="10" t="e">
        <f>'C завтраками| Bed and breakfast'!#REF!*0.9</f>
        <v>#REF!</v>
      </c>
    </row>
    <row r="11" spans="1:16" s="1" customFormat="1">
      <c r="A11" s="9">
        <v>2</v>
      </c>
      <c r="B11" s="10" t="e">
        <f>'C завтраками| Bed and breakfast'!#REF!*0.9</f>
        <v>#REF!</v>
      </c>
      <c r="C11" s="10" t="e">
        <f>'C завтраками| Bed and breakfast'!#REF!*0.9</f>
        <v>#REF!</v>
      </c>
      <c r="D11" s="10" t="e">
        <f>'C завтраками| Bed and breakfast'!#REF!*0.9</f>
        <v>#REF!</v>
      </c>
      <c r="E11" s="10" t="e">
        <f>'C завтраками| Bed and breakfast'!#REF!*0.9</f>
        <v>#REF!</v>
      </c>
      <c r="F11" s="10" t="e">
        <f>'C завтраками| Bed and breakfast'!#REF!*0.9</f>
        <v>#REF!</v>
      </c>
      <c r="G11" s="10" t="e">
        <f>'C завтраками| Bed and breakfast'!#REF!*0.9</f>
        <v>#REF!</v>
      </c>
      <c r="H11" s="10" t="e">
        <f>'C завтраками| Bed and breakfast'!#REF!*0.9</f>
        <v>#REF!</v>
      </c>
      <c r="I11" s="10" t="e">
        <f>'C завтраками| Bed and breakfast'!#REF!*0.9</f>
        <v>#REF!</v>
      </c>
      <c r="J11" s="10" t="e">
        <f>'C завтраками| Bed and breakfast'!#REF!*0.9</f>
        <v>#REF!</v>
      </c>
      <c r="K11" s="10" t="e">
        <f>'C завтраками| Bed and breakfast'!#REF!*0.9</f>
        <v>#REF!</v>
      </c>
      <c r="L11" s="10" t="e">
        <f>'C завтраками| Bed and breakfast'!#REF!*0.9</f>
        <v>#REF!</v>
      </c>
      <c r="M11" s="10" t="e">
        <f>'C завтраками| Bed and breakfast'!#REF!*0.9</f>
        <v>#REF!</v>
      </c>
      <c r="N11" s="10" t="e">
        <f>'C завтраками| Bed and breakfast'!#REF!*0.9</f>
        <v>#REF!</v>
      </c>
      <c r="O11" s="10" t="e">
        <f>'C завтраками| Bed and breakfast'!#REF!*0.9</f>
        <v>#REF!</v>
      </c>
      <c r="P11" s="10" t="e">
        <f>'C завтраками| Bed and breakfast'!#REF!*0.9</f>
        <v>#REF!</v>
      </c>
    </row>
    <row r="12" spans="1:16" s="1" customFormat="1">
      <c r="A12" s="8" t="s">
        <v>7</v>
      </c>
      <c r="B12" s="10"/>
      <c r="C12" s="10"/>
      <c r="D12" s="10"/>
      <c r="E12" s="10"/>
      <c r="F12" s="10"/>
      <c r="G12" s="10"/>
      <c r="H12" s="10"/>
      <c r="I12" s="10"/>
      <c r="J12" s="10"/>
      <c r="K12" s="10"/>
      <c r="L12" s="10"/>
      <c r="M12" s="10"/>
      <c r="N12" s="10"/>
      <c r="O12" s="10"/>
      <c r="P12" s="10"/>
    </row>
    <row r="13" spans="1:16" s="1" customFormat="1">
      <c r="A13" s="11">
        <v>1</v>
      </c>
      <c r="B13" s="10" t="e">
        <f>'C завтраками| Bed and breakfast'!#REF!*0.9</f>
        <v>#REF!</v>
      </c>
      <c r="C13" s="10" t="e">
        <f>'C завтраками| Bed and breakfast'!#REF!*0.9</f>
        <v>#REF!</v>
      </c>
      <c r="D13" s="10" t="e">
        <f>'C завтраками| Bed and breakfast'!#REF!*0.9</f>
        <v>#REF!</v>
      </c>
      <c r="E13" s="10" t="e">
        <f>'C завтраками| Bed and breakfast'!#REF!*0.9</f>
        <v>#REF!</v>
      </c>
      <c r="F13" s="10" t="e">
        <f>'C завтраками| Bed and breakfast'!#REF!*0.9</f>
        <v>#REF!</v>
      </c>
      <c r="G13" s="10" t="e">
        <f>'C завтраками| Bed and breakfast'!#REF!*0.9</f>
        <v>#REF!</v>
      </c>
      <c r="H13" s="10" t="e">
        <f>'C завтраками| Bed and breakfast'!#REF!*0.9</f>
        <v>#REF!</v>
      </c>
      <c r="I13" s="10" t="e">
        <f>'C завтраками| Bed and breakfast'!#REF!*0.9</f>
        <v>#REF!</v>
      </c>
      <c r="J13" s="10" t="e">
        <f>'C завтраками| Bed and breakfast'!#REF!*0.9</f>
        <v>#REF!</v>
      </c>
      <c r="K13" s="10" t="e">
        <f>'C завтраками| Bed and breakfast'!#REF!*0.9</f>
        <v>#REF!</v>
      </c>
      <c r="L13" s="10" t="e">
        <f>'C завтраками| Bed and breakfast'!#REF!*0.9</f>
        <v>#REF!</v>
      </c>
      <c r="M13" s="10" t="e">
        <f>'C завтраками| Bed and breakfast'!#REF!*0.9</f>
        <v>#REF!</v>
      </c>
      <c r="N13" s="10" t="e">
        <f>'C завтраками| Bed and breakfast'!#REF!*0.9</f>
        <v>#REF!</v>
      </c>
      <c r="O13" s="10" t="e">
        <f>'C завтраками| Bed and breakfast'!#REF!*0.9</f>
        <v>#REF!</v>
      </c>
      <c r="P13" s="10" t="e">
        <f>'C завтраками| Bed and breakfast'!#REF!*0.9</f>
        <v>#REF!</v>
      </c>
    </row>
    <row r="14" spans="1:16" s="1" customFormat="1">
      <c r="A14" s="11">
        <v>2</v>
      </c>
      <c r="B14" s="10" t="e">
        <f>'C завтраками| Bed and breakfast'!#REF!*0.9</f>
        <v>#REF!</v>
      </c>
      <c r="C14" s="10" t="e">
        <f>'C завтраками| Bed and breakfast'!#REF!*0.9</f>
        <v>#REF!</v>
      </c>
      <c r="D14" s="10" t="e">
        <f>'C завтраками| Bed and breakfast'!#REF!*0.9</f>
        <v>#REF!</v>
      </c>
      <c r="E14" s="10" t="e">
        <f>'C завтраками| Bed and breakfast'!#REF!*0.9</f>
        <v>#REF!</v>
      </c>
      <c r="F14" s="10" t="e">
        <f>'C завтраками| Bed and breakfast'!#REF!*0.9</f>
        <v>#REF!</v>
      </c>
      <c r="G14" s="10" t="e">
        <f>'C завтраками| Bed and breakfast'!#REF!*0.9</f>
        <v>#REF!</v>
      </c>
      <c r="H14" s="10" t="e">
        <f>'C завтраками| Bed and breakfast'!#REF!*0.9</f>
        <v>#REF!</v>
      </c>
      <c r="I14" s="10" t="e">
        <f>'C завтраками| Bed and breakfast'!#REF!*0.9</f>
        <v>#REF!</v>
      </c>
      <c r="J14" s="10" t="e">
        <f>'C завтраками| Bed and breakfast'!#REF!*0.9</f>
        <v>#REF!</v>
      </c>
      <c r="K14" s="10" t="e">
        <f>'C завтраками| Bed and breakfast'!#REF!*0.9</f>
        <v>#REF!</v>
      </c>
      <c r="L14" s="10" t="e">
        <f>'C завтраками| Bed and breakfast'!#REF!*0.9</f>
        <v>#REF!</v>
      </c>
      <c r="M14" s="10" t="e">
        <f>'C завтраками| Bed and breakfast'!#REF!*0.9</f>
        <v>#REF!</v>
      </c>
      <c r="N14" s="10" t="e">
        <f>'C завтраками| Bed and breakfast'!#REF!*0.9</f>
        <v>#REF!</v>
      </c>
      <c r="O14" s="10" t="e">
        <f>'C завтраками| Bed and breakfast'!#REF!*0.9</f>
        <v>#REF!</v>
      </c>
      <c r="P14" s="10" t="e">
        <f>'C завтраками| Bed and breakfast'!#REF!*0.9</f>
        <v>#REF!</v>
      </c>
    </row>
    <row r="15" spans="1:16" s="1" customFormat="1">
      <c r="A15" s="8" t="s">
        <v>10</v>
      </c>
      <c r="B15" s="10"/>
      <c r="C15" s="10"/>
      <c r="D15" s="10"/>
      <c r="E15" s="10"/>
      <c r="F15" s="10"/>
      <c r="G15" s="10"/>
      <c r="H15" s="10"/>
      <c r="I15" s="10"/>
      <c r="J15" s="10"/>
      <c r="K15" s="10"/>
      <c r="L15" s="10"/>
      <c r="M15" s="10"/>
      <c r="N15" s="10"/>
      <c r="O15" s="10"/>
      <c r="P15" s="10"/>
    </row>
    <row r="16" spans="1:16" s="1" customFormat="1">
      <c r="A16" s="11">
        <v>1</v>
      </c>
      <c r="B16" s="10" t="e">
        <f>'C завтраками| Bed and breakfast'!#REF!*0.9</f>
        <v>#REF!</v>
      </c>
      <c r="C16" s="10" t="e">
        <f>'C завтраками| Bed and breakfast'!#REF!*0.9</f>
        <v>#REF!</v>
      </c>
      <c r="D16" s="10" t="e">
        <f>'C завтраками| Bed and breakfast'!#REF!*0.9</f>
        <v>#REF!</v>
      </c>
      <c r="E16" s="10" t="e">
        <f>'C завтраками| Bed and breakfast'!#REF!*0.9</f>
        <v>#REF!</v>
      </c>
      <c r="F16" s="10" t="e">
        <f>'C завтраками| Bed and breakfast'!#REF!*0.9</f>
        <v>#REF!</v>
      </c>
      <c r="G16" s="10" t="e">
        <f>'C завтраками| Bed and breakfast'!#REF!*0.9</f>
        <v>#REF!</v>
      </c>
      <c r="H16" s="10" t="e">
        <f>'C завтраками| Bed and breakfast'!#REF!*0.9</f>
        <v>#REF!</v>
      </c>
      <c r="I16" s="10" t="e">
        <f>'C завтраками| Bed and breakfast'!#REF!*0.9</f>
        <v>#REF!</v>
      </c>
      <c r="J16" s="10" t="e">
        <f>'C завтраками| Bed and breakfast'!#REF!*0.9</f>
        <v>#REF!</v>
      </c>
      <c r="K16" s="10" t="e">
        <f>'C завтраками| Bed and breakfast'!#REF!*0.9</f>
        <v>#REF!</v>
      </c>
      <c r="L16" s="10" t="e">
        <f>'C завтраками| Bed and breakfast'!#REF!*0.9</f>
        <v>#REF!</v>
      </c>
      <c r="M16" s="10" t="e">
        <f>'C завтраками| Bed and breakfast'!#REF!*0.9</f>
        <v>#REF!</v>
      </c>
      <c r="N16" s="10" t="e">
        <f>'C завтраками| Bed and breakfast'!#REF!*0.9</f>
        <v>#REF!</v>
      </c>
      <c r="O16" s="10" t="e">
        <f>'C завтраками| Bed and breakfast'!#REF!*0.9</f>
        <v>#REF!</v>
      </c>
      <c r="P16" s="10" t="e">
        <f>'C завтраками| Bed and breakfast'!#REF!*0.9</f>
        <v>#REF!</v>
      </c>
    </row>
    <row r="17" spans="1:16" s="1" customFormat="1">
      <c r="A17" s="11">
        <v>2</v>
      </c>
      <c r="B17" s="10" t="e">
        <f>'C завтраками| Bed and breakfast'!#REF!*0.9</f>
        <v>#REF!</v>
      </c>
      <c r="C17" s="10" t="e">
        <f>'C завтраками| Bed and breakfast'!#REF!*0.9</f>
        <v>#REF!</v>
      </c>
      <c r="D17" s="10" t="e">
        <f>'C завтраками| Bed and breakfast'!#REF!*0.9</f>
        <v>#REF!</v>
      </c>
      <c r="E17" s="10" t="e">
        <f>'C завтраками| Bed and breakfast'!#REF!*0.9</f>
        <v>#REF!</v>
      </c>
      <c r="F17" s="10" t="e">
        <f>'C завтраками| Bed and breakfast'!#REF!*0.9</f>
        <v>#REF!</v>
      </c>
      <c r="G17" s="10" t="e">
        <f>'C завтраками| Bed and breakfast'!#REF!*0.9</f>
        <v>#REF!</v>
      </c>
      <c r="H17" s="10" t="e">
        <f>'C завтраками| Bed and breakfast'!#REF!*0.9</f>
        <v>#REF!</v>
      </c>
      <c r="I17" s="10" t="e">
        <f>'C завтраками| Bed and breakfast'!#REF!*0.9</f>
        <v>#REF!</v>
      </c>
      <c r="J17" s="10" t="e">
        <f>'C завтраками| Bed and breakfast'!#REF!*0.9</f>
        <v>#REF!</v>
      </c>
      <c r="K17" s="10" t="e">
        <f>'C завтраками| Bed and breakfast'!#REF!*0.9</f>
        <v>#REF!</v>
      </c>
      <c r="L17" s="10" t="e">
        <f>'C завтраками| Bed and breakfast'!#REF!*0.9</f>
        <v>#REF!</v>
      </c>
      <c r="M17" s="10" t="e">
        <f>'C завтраками| Bed and breakfast'!#REF!*0.9</f>
        <v>#REF!</v>
      </c>
      <c r="N17" s="10" t="e">
        <f>'C завтраками| Bed and breakfast'!#REF!*0.9</f>
        <v>#REF!</v>
      </c>
      <c r="O17" s="10" t="e">
        <f>'C завтраками| Bed and breakfast'!#REF!*0.9</f>
        <v>#REF!</v>
      </c>
      <c r="P17" s="10" t="e">
        <f>'C завтраками| Bed and breakfast'!#REF!*0.9</f>
        <v>#REF!</v>
      </c>
    </row>
    <row r="18" spans="1:16" s="1" customFormat="1">
      <c r="A18" s="29"/>
    </row>
    <row r="19" spans="1:16" s="1" customFormat="1">
      <c r="A19" s="187" t="s">
        <v>29</v>
      </c>
    </row>
    <row r="20" spans="1:16" s="1" customFormat="1">
      <c r="A20" s="29"/>
      <c r="B20" s="85" t="e">
        <f>B4</f>
        <v>#REF!</v>
      </c>
      <c r="C20" s="28" t="e">
        <f t="shared" ref="C20" si="0">C4</f>
        <v>#REF!</v>
      </c>
      <c r="D20" s="28" t="e">
        <f t="shared" ref="D20:E20" si="1">D4</f>
        <v>#REF!</v>
      </c>
      <c r="E20" s="28" t="e">
        <f t="shared" si="1"/>
        <v>#REF!</v>
      </c>
      <c r="F20" s="28" t="e">
        <f t="shared" ref="F20:K20" si="2">F4</f>
        <v>#REF!</v>
      </c>
      <c r="G20" s="28" t="e">
        <f t="shared" si="2"/>
        <v>#REF!</v>
      </c>
      <c r="H20" s="28" t="e">
        <f t="shared" si="2"/>
        <v>#REF!</v>
      </c>
      <c r="I20" s="28" t="e">
        <f t="shared" si="2"/>
        <v>#REF!</v>
      </c>
      <c r="J20" s="28" t="e">
        <f t="shared" si="2"/>
        <v>#REF!</v>
      </c>
      <c r="K20" s="6" t="e">
        <f t="shared" si="2"/>
        <v>#REF!</v>
      </c>
      <c r="L20" s="6" t="e">
        <f t="shared" ref="L20:P20" si="3">L4</f>
        <v>#REF!</v>
      </c>
      <c r="M20" s="6" t="e">
        <f t="shared" si="3"/>
        <v>#REF!</v>
      </c>
      <c r="N20" s="6" t="e">
        <f t="shared" si="3"/>
        <v>#REF!</v>
      </c>
      <c r="O20" s="28" t="e">
        <f t="shared" si="3"/>
        <v>#REF!</v>
      </c>
      <c r="P20" s="28" t="e">
        <f t="shared" si="3"/>
        <v>#REF!</v>
      </c>
    </row>
    <row r="21" spans="1:16" s="1" customFormat="1" ht="35.450000000000003" customHeight="1">
      <c r="A21" s="30" t="s">
        <v>3</v>
      </c>
      <c r="B21" s="85" t="e">
        <f>B5</f>
        <v>#REF!</v>
      </c>
      <c r="C21" s="28" t="e">
        <f t="shared" ref="C21" si="4">C5</f>
        <v>#REF!</v>
      </c>
      <c r="D21" s="28" t="e">
        <f t="shared" ref="D21:E21" si="5">D5</f>
        <v>#REF!</v>
      </c>
      <c r="E21" s="28" t="e">
        <f t="shared" si="5"/>
        <v>#REF!</v>
      </c>
      <c r="F21" s="28" t="e">
        <f t="shared" ref="F21:K21" si="6">F5</f>
        <v>#REF!</v>
      </c>
      <c r="G21" s="28" t="e">
        <f t="shared" si="6"/>
        <v>#REF!</v>
      </c>
      <c r="H21" s="28" t="e">
        <f t="shared" si="6"/>
        <v>#REF!</v>
      </c>
      <c r="I21" s="28" t="e">
        <f t="shared" si="6"/>
        <v>#REF!</v>
      </c>
      <c r="J21" s="28" t="e">
        <f t="shared" si="6"/>
        <v>#REF!</v>
      </c>
      <c r="K21" s="6" t="e">
        <f t="shared" si="6"/>
        <v>#REF!</v>
      </c>
      <c r="L21" s="6" t="e">
        <f t="shared" ref="L21:P21" si="7">L5</f>
        <v>#REF!</v>
      </c>
      <c r="M21" s="6" t="e">
        <f t="shared" si="7"/>
        <v>#REF!</v>
      </c>
      <c r="N21" s="6" t="e">
        <f t="shared" si="7"/>
        <v>#REF!</v>
      </c>
      <c r="O21" s="28" t="e">
        <f t="shared" si="7"/>
        <v>#REF!</v>
      </c>
      <c r="P21" s="28" t="e">
        <f t="shared" si="7"/>
        <v>#REF!</v>
      </c>
    </row>
    <row r="22" spans="1:16" s="1" customFormat="1">
      <c r="A22" s="8" t="s">
        <v>93</v>
      </c>
    </row>
    <row r="23" spans="1:16" s="1" customFormat="1">
      <c r="A23" s="9">
        <v>1</v>
      </c>
      <c r="B23" s="10" t="e">
        <f>B7*0.87</f>
        <v>#REF!</v>
      </c>
      <c r="C23" s="10" t="e">
        <f t="shared" ref="C23" si="8">C7*0.87</f>
        <v>#REF!</v>
      </c>
      <c r="D23" s="10" t="e">
        <f t="shared" ref="D23:E23" si="9">D7*0.87</f>
        <v>#REF!</v>
      </c>
      <c r="E23" s="10" t="e">
        <f t="shared" si="9"/>
        <v>#REF!</v>
      </c>
      <c r="F23" s="10" t="e">
        <f t="shared" ref="F23:K23" si="10">F7*0.87</f>
        <v>#REF!</v>
      </c>
      <c r="G23" s="10" t="e">
        <f t="shared" si="10"/>
        <v>#REF!</v>
      </c>
      <c r="H23" s="10" t="e">
        <f t="shared" si="10"/>
        <v>#REF!</v>
      </c>
      <c r="I23" s="10" t="e">
        <f t="shared" si="10"/>
        <v>#REF!</v>
      </c>
      <c r="J23" s="10" t="e">
        <f t="shared" si="10"/>
        <v>#REF!</v>
      </c>
      <c r="K23" s="10" t="e">
        <f t="shared" si="10"/>
        <v>#REF!</v>
      </c>
      <c r="L23" s="10" t="e">
        <f t="shared" ref="L23:P23" si="11">L7*0.87</f>
        <v>#REF!</v>
      </c>
      <c r="M23" s="10" t="e">
        <f t="shared" si="11"/>
        <v>#REF!</v>
      </c>
      <c r="N23" s="10" t="e">
        <f t="shared" si="11"/>
        <v>#REF!</v>
      </c>
      <c r="O23" s="10" t="e">
        <f t="shared" si="11"/>
        <v>#REF!</v>
      </c>
      <c r="P23" s="10" t="e">
        <f t="shared" si="11"/>
        <v>#REF!</v>
      </c>
    </row>
    <row r="24" spans="1:16" s="1" customFormat="1">
      <c r="A24" s="9">
        <v>2</v>
      </c>
      <c r="B24" s="10" t="e">
        <f t="shared" ref="B24:C33" si="12">B8*0.87</f>
        <v>#REF!</v>
      </c>
      <c r="C24" s="10" t="e">
        <f t="shared" si="12"/>
        <v>#REF!</v>
      </c>
      <c r="D24" s="10" t="e">
        <f t="shared" ref="D24:E24" si="13">D8*0.87</f>
        <v>#REF!</v>
      </c>
      <c r="E24" s="10" t="e">
        <f t="shared" si="13"/>
        <v>#REF!</v>
      </c>
      <c r="F24" s="10" t="e">
        <f t="shared" ref="F24:K24" si="14">F8*0.87</f>
        <v>#REF!</v>
      </c>
      <c r="G24" s="10" t="e">
        <f t="shared" si="14"/>
        <v>#REF!</v>
      </c>
      <c r="H24" s="10" t="e">
        <f t="shared" si="14"/>
        <v>#REF!</v>
      </c>
      <c r="I24" s="10" t="e">
        <f t="shared" si="14"/>
        <v>#REF!</v>
      </c>
      <c r="J24" s="10" t="e">
        <f t="shared" si="14"/>
        <v>#REF!</v>
      </c>
      <c r="K24" s="10" t="e">
        <f t="shared" si="14"/>
        <v>#REF!</v>
      </c>
      <c r="L24" s="10" t="e">
        <f t="shared" ref="L24:P24" si="15">L8*0.87</f>
        <v>#REF!</v>
      </c>
      <c r="M24" s="10" t="e">
        <f t="shared" si="15"/>
        <v>#REF!</v>
      </c>
      <c r="N24" s="10" t="e">
        <f t="shared" si="15"/>
        <v>#REF!</v>
      </c>
      <c r="O24" s="10" t="e">
        <f t="shared" si="15"/>
        <v>#REF!</v>
      </c>
      <c r="P24" s="10" t="e">
        <f t="shared" si="15"/>
        <v>#REF!</v>
      </c>
    </row>
    <row r="25" spans="1:16" s="1" customFormat="1">
      <c r="A25" s="8" t="s">
        <v>94</v>
      </c>
      <c r="B25" s="10"/>
      <c r="C25" s="10"/>
      <c r="D25" s="10"/>
      <c r="E25" s="10"/>
      <c r="F25" s="10"/>
      <c r="G25" s="10"/>
      <c r="H25" s="10"/>
      <c r="I25" s="10"/>
      <c r="J25" s="10"/>
      <c r="K25" s="10"/>
      <c r="L25" s="10"/>
      <c r="M25" s="10"/>
      <c r="N25" s="10"/>
      <c r="O25" s="10"/>
      <c r="P25" s="10"/>
    </row>
    <row r="26" spans="1:16" s="1" customFormat="1">
      <c r="A26" s="9">
        <v>1</v>
      </c>
      <c r="B26" s="10" t="e">
        <f t="shared" si="12"/>
        <v>#REF!</v>
      </c>
      <c r="C26" s="10" t="e">
        <f t="shared" si="12"/>
        <v>#REF!</v>
      </c>
      <c r="D26" s="10" t="e">
        <f t="shared" ref="D26:E26" si="16">D10*0.87</f>
        <v>#REF!</v>
      </c>
      <c r="E26" s="10" t="e">
        <f t="shared" si="16"/>
        <v>#REF!</v>
      </c>
      <c r="F26" s="10" t="e">
        <f t="shared" ref="F26:K26" si="17">F10*0.87</f>
        <v>#REF!</v>
      </c>
      <c r="G26" s="10" t="e">
        <f t="shared" si="17"/>
        <v>#REF!</v>
      </c>
      <c r="H26" s="10" t="e">
        <f t="shared" si="17"/>
        <v>#REF!</v>
      </c>
      <c r="I26" s="10" t="e">
        <f t="shared" si="17"/>
        <v>#REF!</v>
      </c>
      <c r="J26" s="10" t="e">
        <f t="shared" si="17"/>
        <v>#REF!</v>
      </c>
      <c r="K26" s="10" t="e">
        <f t="shared" si="17"/>
        <v>#REF!</v>
      </c>
      <c r="L26" s="10" t="e">
        <f t="shared" ref="L26:P26" si="18">L10*0.87</f>
        <v>#REF!</v>
      </c>
      <c r="M26" s="10" t="e">
        <f t="shared" si="18"/>
        <v>#REF!</v>
      </c>
      <c r="N26" s="10" t="e">
        <f t="shared" si="18"/>
        <v>#REF!</v>
      </c>
      <c r="O26" s="10" t="e">
        <f t="shared" si="18"/>
        <v>#REF!</v>
      </c>
      <c r="P26" s="10" t="e">
        <f t="shared" si="18"/>
        <v>#REF!</v>
      </c>
    </row>
    <row r="27" spans="1:16" s="1" customFormat="1">
      <c r="A27" s="9">
        <v>2</v>
      </c>
      <c r="B27" s="10" t="e">
        <f t="shared" si="12"/>
        <v>#REF!</v>
      </c>
      <c r="C27" s="10" t="e">
        <f t="shared" si="12"/>
        <v>#REF!</v>
      </c>
      <c r="D27" s="10" t="e">
        <f t="shared" ref="D27:E27" si="19">D11*0.87</f>
        <v>#REF!</v>
      </c>
      <c r="E27" s="10" t="e">
        <f t="shared" si="19"/>
        <v>#REF!</v>
      </c>
      <c r="F27" s="10" t="e">
        <f t="shared" ref="F27:K27" si="20">F11*0.87</f>
        <v>#REF!</v>
      </c>
      <c r="G27" s="10" t="e">
        <f t="shared" si="20"/>
        <v>#REF!</v>
      </c>
      <c r="H27" s="10" t="e">
        <f t="shared" si="20"/>
        <v>#REF!</v>
      </c>
      <c r="I27" s="10" t="e">
        <f t="shared" si="20"/>
        <v>#REF!</v>
      </c>
      <c r="J27" s="10" t="e">
        <f t="shared" si="20"/>
        <v>#REF!</v>
      </c>
      <c r="K27" s="10" t="e">
        <f t="shared" si="20"/>
        <v>#REF!</v>
      </c>
      <c r="L27" s="10" t="e">
        <f t="shared" ref="L27:P27" si="21">L11*0.87</f>
        <v>#REF!</v>
      </c>
      <c r="M27" s="10" t="e">
        <f t="shared" si="21"/>
        <v>#REF!</v>
      </c>
      <c r="N27" s="10" t="e">
        <f t="shared" si="21"/>
        <v>#REF!</v>
      </c>
      <c r="O27" s="10" t="e">
        <f t="shared" si="21"/>
        <v>#REF!</v>
      </c>
      <c r="P27" s="10" t="e">
        <f t="shared" si="21"/>
        <v>#REF!</v>
      </c>
    </row>
    <row r="28" spans="1:16" s="1" customFormat="1">
      <c r="A28" s="8" t="s">
        <v>95</v>
      </c>
      <c r="B28" s="10"/>
      <c r="C28" s="10"/>
      <c r="D28" s="10"/>
      <c r="E28" s="10"/>
      <c r="F28" s="10"/>
      <c r="G28" s="10"/>
      <c r="H28" s="10"/>
      <c r="I28" s="10"/>
      <c r="J28" s="10"/>
      <c r="K28" s="10"/>
      <c r="L28" s="10"/>
      <c r="M28" s="10"/>
      <c r="N28" s="10"/>
      <c r="O28" s="10"/>
      <c r="P28" s="10"/>
    </row>
    <row r="29" spans="1:16" s="1" customFormat="1">
      <c r="A29" s="11">
        <v>1</v>
      </c>
      <c r="B29" s="10" t="e">
        <f t="shared" si="12"/>
        <v>#REF!</v>
      </c>
      <c r="C29" s="10" t="e">
        <f t="shared" si="12"/>
        <v>#REF!</v>
      </c>
      <c r="D29" s="10" t="e">
        <f t="shared" ref="D29:E29" si="22">D13*0.87</f>
        <v>#REF!</v>
      </c>
      <c r="E29" s="10" t="e">
        <f t="shared" si="22"/>
        <v>#REF!</v>
      </c>
      <c r="F29" s="10" t="e">
        <f t="shared" ref="F29:K29" si="23">F13*0.87</f>
        <v>#REF!</v>
      </c>
      <c r="G29" s="10" t="e">
        <f t="shared" si="23"/>
        <v>#REF!</v>
      </c>
      <c r="H29" s="10" t="e">
        <f t="shared" si="23"/>
        <v>#REF!</v>
      </c>
      <c r="I29" s="10" t="e">
        <f t="shared" si="23"/>
        <v>#REF!</v>
      </c>
      <c r="J29" s="10" t="e">
        <f t="shared" si="23"/>
        <v>#REF!</v>
      </c>
      <c r="K29" s="10" t="e">
        <f t="shared" si="23"/>
        <v>#REF!</v>
      </c>
      <c r="L29" s="10" t="e">
        <f t="shared" ref="L29:P29" si="24">L13*0.87</f>
        <v>#REF!</v>
      </c>
      <c r="M29" s="10" t="e">
        <f t="shared" si="24"/>
        <v>#REF!</v>
      </c>
      <c r="N29" s="10" t="e">
        <f t="shared" si="24"/>
        <v>#REF!</v>
      </c>
      <c r="O29" s="10" t="e">
        <f t="shared" si="24"/>
        <v>#REF!</v>
      </c>
      <c r="P29" s="10" t="e">
        <f t="shared" si="24"/>
        <v>#REF!</v>
      </c>
    </row>
    <row r="30" spans="1:16" s="1" customFormat="1">
      <c r="A30" s="11">
        <v>2</v>
      </c>
      <c r="B30" s="10" t="e">
        <f t="shared" si="12"/>
        <v>#REF!</v>
      </c>
      <c r="C30" s="10" t="e">
        <f t="shared" si="12"/>
        <v>#REF!</v>
      </c>
      <c r="D30" s="10" t="e">
        <f t="shared" ref="D30:E30" si="25">D14*0.87</f>
        <v>#REF!</v>
      </c>
      <c r="E30" s="10" t="e">
        <f t="shared" si="25"/>
        <v>#REF!</v>
      </c>
      <c r="F30" s="10" t="e">
        <f t="shared" ref="F30:K30" si="26">F14*0.87</f>
        <v>#REF!</v>
      </c>
      <c r="G30" s="10" t="e">
        <f t="shared" si="26"/>
        <v>#REF!</v>
      </c>
      <c r="H30" s="10" t="e">
        <f t="shared" si="26"/>
        <v>#REF!</v>
      </c>
      <c r="I30" s="10" t="e">
        <f t="shared" si="26"/>
        <v>#REF!</v>
      </c>
      <c r="J30" s="10" t="e">
        <f t="shared" si="26"/>
        <v>#REF!</v>
      </c>
      <c r="K30" s="10" t="e">
        <f t="shared" si="26"/>
        <v>#REF!</v>
      </c>
      <c r="L30" s="10" t="e">
        <f t="shared" ref="L30:P30" si="27">L14*0.87</f>
        <v>#REF!</v>
      </c>
      <c r="M30" s="10" t="e">
        <f t="shared" si="27"/>
        <v>#REF!</v>
      </c>
      <c r="N30" s="10" t="e">
        <f t="shared" si="27"/>
        <v>#REF!</v>
      </c>
      <c r="O30" s="10" t="e">
        <f t="shared" si="27"/>
        <v>#REF!</v>
      </c>
      <c r="P30" s="10" t="e">
        <f t="shared" si="27"/>
        <v>#REF!</v>
      </c>
    </row>
    <row r="31" spans="1:16" s="1" customFormat="1">
      <c r="A31" s="8" t="s">
        <v>96</v>
      </c>
      <c r="B31" s="10"/>
      <c r="C31" s="10"/>
      <c r="D31" s="10"/>
      <c r="E31" s="10"/>
      <c r="F31" s="10"/>
      <c r="G31" s="10"/>
      <c r="H31" s="10"/>
      <c r="I31" s="10"/>
      <c r="J31" s="10"/>
      <c r="K31" s="10"/>
      <c r="L31" s="10"/>
      <c r="M31" s="10"/>
      <c r="N31" s="10"/>
      <c r="O31" s="10"/>
      <c r="P31" s="10"/>
    </row>
    <row r="32" spans="1:16" s="1" customFormat="1">
      <c r="A32" s="11">
        <v>1</v>
      </c>
      <c r="B32" s="10" t="e">
        <f t="shared" si="12"/>
        <v>#REF!</v>
      </c>
      <c r="C32" s="10" t="e">
        <f t="shared" si="12"/>
        <v>#REF!</v>
      </c>
      <c r="D32" s="10" t="e">
        <f t="shared" ref="D32:E32" si="28">D16*0.87</f>
        <v>#REF!</v>
      </c>
      <c r="E32" s="10" t="e">
        <f t="shared" si="28"/>
        <v>#REF!</v>
      </c>
      <c r="F32" s="10" t="e">
        <f t="shared" ref="F32:K32" si="29">F16*0.87</f>
        <v>#REF!</v>
      </c>
      <c r="G32" s="10" t="e">
        <f t="shared" si="29"/>
        <v>#REF!</v>
      </c>
      <c r="H32" s="10" t="e">
        <f t="shared" si="29"/>
        <v>#REF!</v>
      </c>
      <c r="I32" s="10" t="e">
        <f t="shared" si="29"/>
        <v>#REF!</v>
      </c>
      <c r="J32" s="10" t="e">
        <f t="shared" si="29"/>
        <v>#REF!</v>
      </c>
      <c r="K32" s="10" t="e">
        <f t="shared" si="29"/>
        <v>#REF!</v>
      </c>
      <c r="L32" s="10" t="e">
        <f t="shared" ref="L32:P32" si="30">L16*0.87</f>
        <v>#REF!</v>
      </c>
      <c r="M32" s="10" t="e">
        <f t="shared" si="30"/>
        <v>#REF!</v>
      </c>
      <c r="N32" s="10" t="e">
        <f t="shared" si="30"/>
        <v>#REF!</v>
      </c>
      <c r="O32" s="10" t="e">
        <f t="shared" si="30"/>
        <v>#REF!</v>
      </c>
      <c r="P32" s="10" t="e">
        <f t="shared" si="30"/>
        <v>#REF!</v>
      </c>
    </row>
    <row r="33" spans="1:38" s="1" customFormat="1">
      <c r="A33" s="11">
        <v>2</v>
      </c>
      <c r="B33" s="10" t="e">
        <f t="shared" si="12"/>
        <v>#REF!</v>
      </c>
      <c r="C33" s="10" t="e">
        <f t="shared" si="12"/>
        <v>#REF!</v>
      </c>
      <c r="D33" s="10" t="e">
        <f t="shared" ref="D33:E33" si="31">D17*0.87</f>
        <v>#REF!</v>
      </c>
      <c r="E33" s="10" t="e">
        <f t="shared" si="31"/>
        <v>#REF!</v>
      </c>
      <c r="F33" s="10" t="e">
        <f t="shared" ref="F33:K33" si="32">F17*0.87</f>
        <v>#REF!</v>
      </c>
      <c r="G33" s="10" t="e">
        <f t="shared" si="32"/>
        <v>#REF!</v>
      </c>
      <c r="H33" s="10" t="e">
        <f t="shared" si="32"/>
        <v>#REF!</v>
      </c>
      <c r="I33" s="10" t="e">
        <f t="shared" si="32"/>
        <v>#REF!</v>
      </c>
      <c r="J33" s="10" t="e">
        <f t="shared" si="32"/>
        <v>#REF!</v>
      </c>
      <c r="K33" s="10" t="e">
        <f t="shared" si="32"/>
        <v>#REF!</v>
      </c>
      <c r="L33" s="10" t="e">
        <f t="shared" ref="L33:P33" si="33">L17*0.87</f>
        <v>#REF!</v>
      </c>
      <c r="M33" s="10" t="e">
        <f t="shared" si="33"/>
        <v>#REF!</v>
      </c>
      <c r="N33" s="10" t="e">
        <f t="shared" si="33"/>
        <v>#REF!</v>
      </c>
      <c r="O33" s="10" t="e">
        <f t="shared" si="33"/>
        <v>#REF!</v>
      </c>
      <c r="P33" s="10" t="e">
        <f t="shared" si="33"/>
        <v>#REF!</v>
      </c>
    </row>
    <row r="35" spans="1:38" s="184" customFormat="1" ht="115.5" customHeight="1">
      <c r="A35" s="261" t="s">
        <v>119</v>
      </c>
      <c r="B35" s="261"/>
      <c r="C35" s="261"/>
      <c r="D35" s="261"/>
      <c r="E35" s="261"/>
      <c r="F35" s="261"/>
    </row>
    <row r="36" spans="1:38" s="184" customFormat="1" ht="12">
      <c r="A36" s="189" t="s">
        <v>32</v>
      </c>
    </row>
    <row r="37" spans="1:38" s="184" customFormat="1" ht="12">
      <c r="A37" s="144" t="s">
        <v>120</v>
      </c>
      <c r="B37" s="190"/>
      <c r="C37" s="190"/>
      <c r="D37" s="190"/>
      <c r="E37" s="190"/>
      <c r="F37" s="190"/>
      <c r="G37" s="190"/>
      <c r="H37" s="190"/>
      <c r="I37" s="190"/>
      <c r="J37" s="190"/>
      <c r="K37" s="190"/>
      <c r="L37" s="190"/>
      <c r="M37" s="190"/>
      <c r="N37" s="190"/>
      <c r="O37" s="190"/>
      <c r="P37" s="190"/>
      <c r="Q37" s="190"/>
      <c r="R37" s="190"/>
      <c r="S37" s="197"/>
      <c r="T37" s="197"/>
      <c r="U37" s="197"/>
      <c r="V37" s="197"/>
      <c r="W37" s="197"/>
      <c r="X37" s="197"/>
      <c r="Y37" s="197"/>
      <c r="Z37" s="197"/>
      <c r="AA37" s="197"/>
      <c r="AB37" s="197"/>
      <c r="AC37" s="197"/>
      <c r="AD37" s="197"/>
      <c r="AE37" s="197"/>
      <c r="AF37" s="197"/>
      <c r="AG37" s="197"/>
      <c r="AH37" s="197"/>
      <c r="AI37" s="197"/>
      <c r="AJ37" s="197"/>
      <c r="AK37" s="197"/>
      <c r="AL37" s="197"/>
    </row>
    <row r="38" spans="1:38" s="184" customFormat="1" ht="24">
      <c r="A38" s="144" t="s">
        <v>99</v>
      </c>
      <c r="B38" s="190"/>
      <c r="C38" s="190"/>
      <c r="D38" s="190"/>
      <c r="E38" s="190"/>
      <c r="F38" s="190"/>
      <c r="G38" s="190"/>
      <c r="H38" s="190"/>
      <c r="I38" s="190"/>
      <c r="J38" s="190"/>
      <c r="K38" s="190"/>
      <c r="L38" s="190"/>
      <c r="M38" s="190"/>
      <c r="N38" s="190"/>
      <c r="O38" s="190"/>
      <c r="P38" s="190"/>
      <c r="Q38" s="190"/>
      <c r="R38" s="190"/>
      <c r="S38" s="197"/>
      <c r="T38" s="197"/>
      <c r="U38" s="197"/>
      <c r="V38" s="197"/>
      <c r="W38" s="197"/>
      <c r="X38" s="197"/>
      <c r="Y38" s="197"/>
      <c r="Z38" s="197"/>
      <c r="AA38" s="197"/>
      <c r="AB38" s="197"/>
      <c r="AC38" s="197"/>
      <c r="AD38" s="197"/>
      <c r="AE38" s="197"/>
      <c r="AF38" s="197"/>
      <c r="AG38" s="197"/>
      <c r="AH38" s="197"/>
      <c r="AI38" s="197"/>
      <c r="AJ38" s="197"/>
      <c r="AK38" s="197"/>
      <c r="AL38" s="197"/>
    </row>
    <row r="39" spans="1:38" s="184" customFormat="1" ht="12">
      <c r="A39" s="25" t="s">
        <v>121</v>
      </c>
    </row>
    <row r="40" spans="1:38" s="184" customFormat="1" ht="12">
      <c r="A40" s="199"/>
    </row>
    <row r="41" spans="1:38" s="184" customFormat="1" ht="12">
      <c r="A41" s="192" t="s">
        <v>14</v>
      </c>
    </row>
    <row r="42" spans="1:38" s="184" customFormat="1" ht="12">
      <c r="A42" s="17" t="s">
        <v>100</v>
      </c>
    </row>
    <row r="43" spans="1:38" s="184" customFormat="1" ht="12">
      <c r="A43" s="18" t="s">
        <v>15</v>
      </c>
    </row>
    <row r="44" spans="1:38" s="184" customFormat="1" ht="12">
      <c r="A44" s="18" t="s">
        <v>16</v>
      </c>
    </row>
    <row r="45" spans="1:38" s="184" customFormat="1" ht="24">
      <c r="A45" s="19" t="s">
        <v>17</v>
      </c>
    </row>
    <row r="46" spans="1:38" s="184" customFormat="1" ht="12">
      <c r="A46" s="18" t="s">
        <v>101</v>
      </c>
    </row>
    <row r="47" spans="1:38" s="184" customFormat="1" ht="24">
      <c r="A47" s="19" t="s">
        <v>122</v>
      </c>
    </row>
    <row r="48" spans="1:38" s="184" customFormat="1" ht="12">
      <c r="A48" s="49"/>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row>
    <row r="49" spans="1:26" s="184" customFormat="1" ht="33">
      <c r="A49" s="200" t="s">
        <v>123</v>
      </c>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row>
    <row r="50" spans="1:26" s="184" customFormat="1" ht="52.5">
      <c r="A50" s="21" t="s">
        <v>104</v>
      </c>
      <c r="B50" s="196"/>
      <c r="C50" s="196"/>
      <c r="D50" s="196"/>
      <c r="E50" s="196"/>
      <c r="F50" s="196"/>
      <c r="G50" s="196"/>
      <c r="H50" s="196"/>
      <c r="I50" s="196"/>
      <c r="J50" s="196"/>
      <c r="K50" s="196"/>
      <c r="L50" s="196"/>
      <c r="M50" s="196"/>
      <c r="N50" s="196"/>
      <c r="O50" s="196"/>
      <c r="P50" s="196"/>
      <c r="Q50" s="198"/>
      <c r="R50" s="198"/>
      <c r="S50" s="198"/>
      <c r="T50" s="194"/>
      <c r="U50" s="194"/>
      <c r="V50" s="194"/>
      <c r="W50" s="194"/>
      <c r="X50" s="194"/>
      <c r="Y50" s="194"/>
      <c r="Z50" s="194"/>
    </row>
    <row r="51" spans="1:26" s="184" customFormat="1" ht="42">
      <c r="A51" s="21" t="s">
        <v>105</v>
      </c>
      <c r="B51" s="196"/>
      <c r="C51" s="196"/>
      <c r="D51" s="196"/>
      <c r="E51" s="196"/>
      <c r="F51" s="196"/>
      <c r="G51" s="196"/>
      <c r="H51" s="196"/>
      <c r="I51" s="196"/>
      <c r="J51" s="196"/>
      <c r="K51" s="196"/>
      <c r="L51" s="196"/>
      <c r="M51" s="196"/>
      <c r="N51" s="196"/>
      <c r="O51" s="196"/>
      <c r="P51" s="196"/>
      <c r="Q51" s="198"/>
      <c r="R51" s="198"/>
      <c r="S51" s="198"/>
      <c r="T51" s="194"/>
      <c r="U51" s="194"/>
      <c r="V51" s="194"/>
      <c r="W51" s="194"/>
      <c r="X51" s="194"/>
      <c r="Y51" s="194"/>
      <c r="Z51" s="194"/>
    </row>
    <row r="52" spans="1:26" s="184" customFormat="1" ht="21">
      <c r="A52" s="21" t="s">
        <v>124</v>
      </c>
      <c r="B52" s="196"/>
      <c r="C52" s="196"/>
      <c r="D52" s="196"/>
      <c r="E52" s="196"/>
      <c r="F52" s="196"/>
      <c r="G52" s="196"/>
      <c r="H52" s="196"/>
      <c r="I52" s="196"/>
      <c r="J52" s="196"/>
      <c r="K52" s="196"/>
      <c r="L52" s="196"/>
      <c r="M52" s="196"/>
      <c r="N52" s="196"/>
      <c r="O52" s="196"/>
      <c r="P52" s="196"/>
      <c r="Q52" s="198"/>
      <c r="R52" s="198"/>
      <c r="S52" s="198"/>
      <c r="T52" s="194"/>
      <c r="U52" s="194"/>
      <c r="V52" s="194"/>
      <c r="W52" s="194"/>
      <c r="X52" s="194"/>
      <c r="Y52" s="194"/>
      <c r="Z52" s="194"/>
    </row>
    <row r="53" spans="1:26" s="184" customFormat="1" ht="42">
      <c r="A53" s="21" t="s">
        <v>125</v>
      </c>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row>
    <row r="54" spans="1:26" s="184" customFormat="1" ht="31.5">
      <c r="A54" s="21" t="s">
        <v>126</v>
      </c>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row>
    <row r="55" spans="1:26" s="184" customFormat="1" ht="42">
      <c r="A55" s="21" t="s">
        <v>127</v>
      </c>
    </row>
    <row r="56" spans="1:26" s="184" customFormat="1" ht="63">
      <c r="A56" s="21" t="s">
        <v>128</v>
      </c>
    </row>
    <row r="57" spans="1:26" s="184" customFormat="1" ht="42">
      <c r="A57" s="21" t="s">
        <v>129</v>
      </c>
    </row>
    <row r="58" spans="1:26" s="184" customFormat="1" ht="73.5">
      <c r="A58" s="21" t="s">
        <v>130</v>
      </c>
    </row>
    <row r="59" spans="1:26" s="184" customFormat="1" ht="52.5">
      <c r="A59" s="22" t="s">
        <v>115</v>
      </c>
    </row>
    <row r="60" spans="1:26" s="184" customFormat="1" ht="12"/>
    <row r="61" spans="1:26" s="184" customFormat="1" ht="42">
      <c r="A61" s="25" t="s">
        <v>131</v>
      </c>
    </row>
    <row r="62" spans="1:26" s="184" customFormat="1" ht="12"/>
    <row r="63" spans="1:26" s="184" customFormat="1" ht="31.5">
      <c r="A63" s="201" t="s">
        <v>132</v>
      </c>
    </row>
    <row r="64" spans="1:26" s="184" customFormat="1" ht="12"/>
    <row r="65" spans="1:1" s="184" customFormat="1" ht="32.25">
      <c r="A65" s="24" t="s">
        <v>133</v>
      </c>
    </row>
    <row r="66" spans="1:1" s="184" customFormat="1" ht="12"/>
    <row r="67" spans="1:1" s="184" customFormat="1" ht="53.25">
      <c r="A67" s="24" t="s">
        <v>116</v>
      </c>
    </row>
    <row r="68" spans="1:1" s="184" customFormat="1" ht="12"/>
    <row r="69" spans="1:1" s="184" customFormat="1" ht="12">
      <c r="A69" s="26" t="s">
        <v>19</v>
      </c>
    </row>
    <row r="70" spans="1:1" s="184" customFormat="1" ht="36">
      <c r="A70" s="27" t="s">
        <v>49</v>
      </c>
    </row>
    <row r="71" spans="1:1" ht="24">
      <c r="A71" s="27" t="s">
        <v>50</v>
      </c>
    </row>
  </sheetData>
  <mergeCells count="1">
    <mergeCell ref="A35:F3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M56"/>
  <sheetViews>
    <sheetView workbookViewId="0">
      <selection activeCell="N4" sqref="N4:P5"/>
    </sheetView>
  </sheetViews>
  <sheetFormatPr defaultColWidth="9" defaultRowHeight="12.75"/>
  <cols>
    <col min="1" max="1" width="64.140625" customWidth="1"/>
    <col min="2" max="13" width="9" hidden="1" customWidth="1"/>
  </cols>
  <sheetData>
    <row r="1" spans="1:16" s="1" customFormat="1">
      <c r="A1" s="35" t="s">
        <v>91</v>
      </c>
    </row>
    <row r="2" spans="1:16" s="1" customFormat="1">
      <c r="A2" s="4" t="s">
        <v>118</v>
      </c>
    </row>
    <row r="3" spans="1:16" s="1" customFormat="1">
      <c r="A3" s="4" t="s">
        <v>2</v>
      </c>
    </row>
    <row r="4" spans="1:16" s="1" customFormat="1">
      <c r="A4" s="5"/>
      <c r="B4" s="186" t="e">
        <f>'C завтраками| Bed and breakfast'!#REF!</f>
        <v>#REF!</v>
      </c>
      <c r="C4" s="28" t="e">
        <f>'C завтраками| Bed and breakfast'!#REF!</f>
        <v>#REF!</v>
      </c>
      <c r="D4" s="28" t="e">
        <f>'C завтраками| Bed and breakfast'!#REF!</f>
        <v>#REF!</v>
      </c>
      <c r="E4" s="28" t="e">
        <f>'C завтраками| Bed and breakfast'!#REF!</f>
        <v>#REF!</v>
      </c>
      <c r="F4" s="28" t="e">
        <f>'C завтраками| Bed and breakfast'!#REF!</f>
        <v>#REF!</v>
      </c>
      <c r="G4" s="28" t="e">
        <f>'C завтраками| Bed and breakfast'!#REF!</f>
        <v>#REF!</v>
      </c>
      <c r="H4" s="28" t="e">
        <f>'C завтраками| Bed and breakfast'!#REF!</f>
        <v>#REF!</v>
      </c>
      <c r="I4" s="28" t="e">
        <f>'C завтраками| Bed and breakfast'!#REF!</f>
        <v>#REF!</v>
      </c>
      <c r="J4" s="28" t="e">
        <f>'C завтраками| Bed and breakfast'!#REF!</f>
        <v>#REF!</v>
      </c>
      <c r="K4" s="6" t="e">
        <f>'C завтраками| Bed and breakfast'!#REF!</f>
        <v>#REF!</v>
      </c>
      <c r="L4" s="6" t="e">
        <f>'C завтраками| Bed and breakfast'!#REF!</f>
        <v>#REF!</v>
      </c>
      <c r="M4" s="6" t="e">
        <f>'C завтраками| Bed and breakfast'!#REF!</f>
        <v>#REF!</v>
      </c>
      <c r="N4" s="6" t="e">
        <f>'C завтраками| Bed and breakfast'!#REF!</f>
        <v>#REF!</v>
      </c>
      <c r="O4" s="28" t="e">
        <f>'C завтраками| Bed and breakfast'!#REF!</f>
        <v>#REF!</v>
      </c>
      <c r="P4" s="28" t="e">
        <f>'C завтраками| Bed and breakfast'!#REF!</f>
        <v>#REF!</v>
      </c>
    </row>
    <row r="5" spans="1:16" s="1" customFormat="1" ht="23.1" customHeight="1">
      <c r="A5" s="7" t="s">
        <v>3</v>
      </c>
      <c r="B5" s="186" t="e">
        <f>'C завтраками| Bed and breakfast'!#REF!</f>
        <v>#REF!</v>
      </c>
      <c r="C5" s="28" t="e">
        <f>'C завтраками| Bed and breakfast'!#REF!</f>
        <v>#REF!</v>
      </c>
      <c r="D5" s="28" t="e">
        <f>'C завтраками| Bed and breakfast'!#REF!</f>
        <v>#REF!</v>
      </c>
      <c r="E5" s="28" t="e">
        <f>'C завтраками| Bed and breakfast'!#REF!</f>
        <v>#REF!</v>
      </c>
      <c r="F5" s="28" t="e">
        <f>'C завтраками| Bed and breakfast'!#REF!</f>
        <v>#REF!</v>
      </c>
      <c r="G5" s="28" t="e">
        <f>'C завтраками| Bed and breakfast'!#REF!</f>
        <v>#REF!</v>
      </c>
      <c r="H5" s="28" t="e">
        <f>'C завтраками| Bed and breakfast'!#REF!</f>
        <v>#REF!</v>
      </c>
      <c r="I5" s="28" t="e">
        <f>'C завтраками| Bed and breakfast'!#REF!</f>
        <v>#REF!</v>
      </c>
      <c r="J5" s="28" t="e">
        <f>'C завтраками| Bed and breakfast'!#REF!</f>
        <v>#REF!</v>
      </c>
      <c r="K5" s="6" t="e">
        <f>'C завтраками| Bed and breakfast'!#REF!</f>
        <v>#REF!</v>
      </c>
      <c r="L5" s="6" t="e">
        <f>'C завтраками| Bed and breakfast'!#REF!</f>
        <v>#REF!</v>
      </c>
      <c r="M5" s="6" t="e">
        <f>'C завтраками| Bed and breakfast'!#REF!</f>
        <v>#REF!</v>
      </c>
      <c r="N5" s="6" t="e">
        <f>'C завтраками| Bed and breakfast'!#REF!</f>
        <v>#REF!</v>
      </c>
      <c r="O5" s="28" t="e">
        <f>'C завтраками| Bed and breakfast'!#REF!</f>
        <v>#REF!</v>
      </c>
      <c r="P5" s="28" t="e">
        <f>'C завтраками| Bed and breakfast'!#REF!</f>
        <v>#REF!</v>
      </c>
    </row>
    <row r="6" spans="1:16" s="1" customFormat="1">
      <c r="A6" s="8" t="s">
        <v>79</v>
      </c>
    </row>
    <row r="7" spans="1:16" s="1" customFormat="1">
      <c r="A7" s="9">
        <v>1</v>
      </c>
      <c r="B7" s="10" t="e">
        <f>'C завтраками| Bed and breakfast'!#REF!*0.9</f>
        <v>#REF!</v>
      </c>
      <c r="C7" s="10" t="e">
        <f>'C завтраками| Bed and breakfast'!#REF!*0.9</f>
        <v>#REF!</v>
      </c>
      <c r="D7" s="10" t="e">
        <f>'C завтраками| Bed and breakfast'!#REF!*0.9</f>
        <v>#REF!</v>
      </c>
      <c r="E7" s="10" t="e">
        <f>'C завтраками| Bed and breakfast'!#REF!*0.9</f>
        <v>#REF!</v>
      </c>
      <c r="F7" s="10" t="e">
        <f>'C завтраками| Bed and breakfast'!#REF!*0.9</f>
        <v>#REF!</v>
      </c>
      <c r="G7" s="10" t="e">
        <f>'C завтраками| Bed and breakfast'!#REF!*0.9</f>
        <v>#REF!</v>
      </c>
      <c r="H7" s="10" t="e">
        <f>'C завтраками| Bed and breakfast'!#REF!*0.9</f>
        <v>#REF!</v>
      </c>
      <c r="I7" s="10" t="e">
        <f>'C завтраками| Bed and breakfast'!#REF!*0.9</f>
        <v>#REF!</v>
      </c>
      <c r="J7" s="10" t="e">
        <f>'C завтраками| Bed and breakfast'!#REF!*0.9</f>
        <v>#REF!</v>
      </c>
      <c r="K7" s="10" t="e">
        <f>'C завтраками| Bed and breakfast'!#REF!*0.9</f>
        <v>#REF!</v>
      </c>
      <c r="L7" s="10" t="e">
        <f>'C завтраками| Bed and breakfast'!#REF!*0.9</f>
        <v>#REF!</v>
      </c>
      <c r="M7" s="10" t="e">
        <f>'C завтраками| Bed and breakfast'!#REF!*0.9</f>
        <v>#REF!</v>
      </c>
      <c r="N7" s="10" t="e">
        <f>'C завтраками| Bed and breakfast'!#REF!*0.9</f>
        <v>#REF!</v>
      </c>
      <c r="O7" s="10" t="e">
        <f>'C завтраками| Bed and breakfast'!#REF!*0.9</f>
        <v>#REF!</v>
      </c>
      <c r="P7" s="10" t="e">
        <f>'C завтраками| Bed and breakfast'!#REF!*0.9</f>
        <v>#REF!</v>
      </c>
    </row>
    <row r="8" spans="1:16" s="1" customFormat="1">
      <c r="A8" s="9">
        <v>2</v>
      </c>
      <c r="B8" s="10" t="e">
        <f>'C завтраками| Bed and breakfast'!#REF!*0.9</f>
        <v>#REF!</v>
      </c>
      <c r="C8" s="10" t="e">
        <f>'C завтраками| Bed and breakfast'!#REF!*0.9</f>
        <v>#REF!</v>
      </c>
      <c r="D8" s="10" t="e">
        <f>'C завтраками| Bed and breakfast'!#REF!*0.9</f>
        <v>#REF!</v>
      </c>
      <c r="E8" s="10" t="e">
        <f>'C завтраками| Bed and breakfast'!#REF!*0.9</f>
        <v>#REF!</v>
      </c>
      <c r="F8" s="10" t="e">
        <f>'C завтраками| Bed and breakfast'!#REF!*0.9</f>
        <v>#REF!</v>
      </c>
      <c r="G8" s="10" t="e">
        <f>'C завтраками| Bed and breakfast'!#REF!*0.9</f>
        <v>#REF!</v>
      </c>
      <c r="H8" s="10" t="e">
        <f>'C завтраками| Bed and breakfast'!#REF!*0.9</f>
        <v>#REF!</v>
      </c>
      <c r="I8" s="10" t="e">
        <f>'C завтраками| Bed and breakfast'!#REF!*0.9</f>
        <v>#REF!</v>
      </c>
      <c r="J8" s="10" t="e">
        <f>'C завтраками| Bed and breakfast'!#REF!*0.9</f>
        <v>#REF!</v>
      </c>
      <c r="K8" s="10" t="e">
        <f>'C завтраками| Bed and breakfast'!#REF!*0.9</f>
        <v>#REF!</v>
      </c>
      <c r="L8" s="10" t="e">
        <f>'C завтраками| Bed and breakfast'!#REF!*0.9</f>
        <v>#REF!</v>
      </c>
      <c r="M8" s="10" t="e">
        <f>'C завтраками| Bed and breakfast'!#REF!*0.9</f>
        <v>#REF!</v>
      </c>
      <c r="N8" s="10" t="e">
        <f>'C завтраками| Bed and breakfast'!#REF!*0.9</f>
        <v>#REF!</v>
      </c>
      <c r="O8" s="10" t="e">
        <f>'C завтраками| Bed and breakfast'!#REF!*0.9</f>
        <v>#REF!</v>
      </c>
      <c r="P8" s="10" t="e">
        <f>'C завтраками| Bed and breakfast'!#REF!*0.9</f>
        <v>#REF!</v>
      </c>
    </row>
    <row r="9" spans="1:16" s="1" customFormat="1">
      <c r="A9" s="8" t="s">
        <v>80</v>
      </c>
      <c r="B9" s="10"/>
      <c r="C9" s="10"/>
      <c r="D9" s="10"/>
      <c r="E9" s="10"/>
      <c r="F9" s="10"/>
      <c r="G9" s="10"/>
      <c r="H9" s="10"/>
      <c r="I9" s="10"/>
      <c r="J9" s="10"/>
      <c r="K9" s="10"/>
      <c r="L9" s="10"/>
      <c r="M9" s="10"/>
      <c r="N9" s="10"/>
      <c r="O9" s="10"/>
      <c r="P9" s="10"/>
    </row>
    <row r="10" spans="1:16" s="1" customFormat="1">
      <c r="A10" s="9">
        <v>1</v>
      </c>
      <c r="B10" s="10" t="e">
        <f>'C завтраками| Bed and breakfast'!#REF!*0.9</f>
        <v>#REF!</v>
      </c>
      <c r="C10" s="10" t="e">
        <f>'C завтраками| Bed and breakfast'!#REF!*0.9</f>
        <v>#REF!</v>
      </c>
      <c r="D10" s="10" t="e">
        <f>'C завтраками| Bed and breakfast'!#REF!*0.9</f>
        <v>#REF!</v>
      </c>
      <c r="E10" s="10" t="e">
        <f>'C завтраками| Bed and breakfast'!#REF!*0.9</f>
        <v>#REF!</v>
      </c>
      <c r="F10" s="10" t="e">
        <f>'C завтраками| Bed and breakfast'!#REF!*0.9</f>
        <v>#REF!</v>
      </c>
      <c r="G10" s="10" t="e">
        <f>'C завтраками| Bed and breakfast'!#REF!*0.9</f>
        <v>#REF!</v>
      </c>
      <c r="H10" s="10" t="e">
        <f>'C завтраками| Bed and breakfast'!#REF!*0.9</f>
        <v>#REF!</v>
      </c>
      <c r="I10" s="10" t="e">
        <f>'C завтраками| Bed and breakfast'!#REF!*0.9</f>
        <v>#REF!</v>
      </c>
      <c r="J10" s="10" t="e">
        <f>'C завтраками| Bed and breakfast'!#REF!*0.9</f>
        <v>#REF!</v>
      </c>
      <c r="K10" s="10" t="e">
        <f>'C завтраками| Bed and breakfast'!#REF!*0.9</f>
        <v>#REF!</v>
      </c>
      <c r="L10" s="10" t="e">
        <f>'C завтраками| Bed and breakfast'!#REF!*0.9</f>
        <v>#REF!</v>
      </c>
      <c r="M10" s="10" t="e">
        <f>'C завтраками| Bed and breakfast'!#REF!*0.9</f>
        <v>#REF!</v>
      </c>
      <c r="N10" s="10" t="e">
        <f>'C завтраками| Bed and breakfast'!#REF!*0.9</f>
        <v>#REF!</v>
      </c>
      <c r="O10" s="10" t="e">
        <f>'C завтраками| Bed and breakfast'!#REF!*0.9</f>
        <v>#REF!</v>
      </c>
      <c r="P10" s="10" t="e">
        <f>'C завтраками| Bed and breakfast'!#REF!*0.9</f>
        <v>#REF!</v>
      </c>
    </row>
    <row r="11" spans="1:16" s="1" customFormat="1">
      <c r="A11" s="9">
        <v>2</v>
      </c>
      <c r="B11" s="10" t="e">
        <f>'C завтраками| Bed and breakfast'!#REF!*0.9</f>
        <v>#REF!</v>
      </c>
      <c r="C11" s="10" t="e">
        <f>'C завтраками| Bed and breakfast'!#REF!*0.9</f>
        <v>#REF!</v>
      </c>
      <c r="D11" s="10" t="e">
        <f>'C завтраками| Bed and breakfast'!#REF!*0.9</f>
        <v>#REF!</v>
      </c>
      <c r="E11" s="10" t="e">
        <f>'C завтраками| Bed and breakfast'!#REF!*0.9</f>
        <v>#REF!</v>
      </c>
      <c r="F11" s="10" t="e">
        <f>'C завтраками| Bed and breakfast'!#REF!*0.9</f>
        <v>#REF!</v>
      </c>
      <c r="G11" s="10" t="e">
        <f>'C завтраками| Bed and breakfast'!#REF!*0.9</f>
        <v>#REF!</v>
      </c>
      <c r="H11" s="10" t="e">
        <f>'C завтраками| Bed and breakfast'!#REF!*0.9</f>
        <v>#REF!</v>
      </c>
      <c r="I11" s="10" t="e">
        <f>'C завтраками| Bed and breakfast'!#REF!*0.9</f>
        <v>#REF!</v>
      </c>
      <c r="J11" s="10" t="e">
        <f>'C завтраками| Bed and breakfast'!#REF!*0.9</f>
        <v>#REF!</v>
      </c>
      <c r="K11" s="10" t="e">
        <f>'C завтраками| Bed and breakfast'!#REF!*0.9</f>
        <v>#REF!</v>
      </c>
      <c r="L11" s="10" t="e">
        <f>'C завтраками| Bed and breakfast'!#REF!*0.9</f>
        <v>#REF!</v>
      </c>
      <c r="M11" s="10" t="e">
        <f>'C завтраками| Bed and breakfast'!#REF!*0.9</f>
        <v>#REF!</v>
      </c>
      <c r="N11" s="10" t="e">
        <f>'C завтраками| Bed and breakfast'!#REF!*0.9</f>
        <v>#REF!</v>
      </c>
      <c r="O11" s="10" t="e">
        <f>'C завтраками| Bed and breakfast'!#REF!*0.9</f>
        <v>#REF!</v>
      </c>
      <c r="P11" s="10" t="e">
        <f>'C завтраками| Bed and breakfast'!#REF!*0.9</f>
        <v>#REF!</v>
      </c>
    </row>
    <row r="12" spans="1:16" s="1" customFormat="1">
      <c r="A12" s="8" t="s">
        <v>7</v>
      </c>
      <c r="B12" s="10"/>
      <c r="C12" s="10"/>
      <c r="D12" s="10"/>
      <c r="E12" s="10"/>
      <c r="F12" s="10"/>
      <c r="G12" s="10"/>
      <c r="H12" s="10"/>
      <c r="I12" s="10"/>
      <c r="J12" s="10"/>
      <c r="K12" s="10"/>
      <c r="L12" s="10"/>
      <c r="M12" s="10"/>
      <c r="N12" s="10"/>
      <c r="O12" s="10"/>
      <c r="P12" s="10"/>
    </row>
    <row r="13" spans="1:16" s="1" customFormat="1">
      <c r="A13" s="11">
        <v>1</v>
      </c>
      <c r="B13" s="10" t="e">
        <f>'C завтраками| Bed and breakfast'!#REF!*0.9</f>
        <v>#REF!</v>
      </c>
      <c r="C13" s="10" t="e">
        <f>'C завтраками| Bed and breakfast'!#REF!*0.9</f>
        <v>#REF!</v>
      </c>
      <c r="D13" s="10" t="e">
        <f>'C завтраками| Bed and breakfast'!#REF!*0.9</f>
        <v>#REF!</v>
      </c>
      <c r="E13" s="10" t="e">
        <f>'C завтраками| Bed and breakfast'!#REF!*0.9</f>
        <v>#REF!</v>
      </c>
      <c r="F13" s="10" t="e">
        <f>'C завтраками| Bed and breakfast'!#REF!*0.9</f>
        <v>#REF!</v>
      </c>
      <c r="G13" s="10" t="e">
        <f>'C завтраками| Bed and breakfast'!#REF!*0.9</f>
        <v>#REF!</v>
      </c>
      <c r="H13" s="10" t="e">
        <f>'C завтраками| Bed and breakfast'!#REF!*0.9</f>
        <v>#REF!</v>
      </c>
      <c r="I13" s="10" t="e">
        <f>'C завтраками| Bed and breakfast'!#REF!*0.9</f>
        <v>#REF!</v>
      </c>
      <c r="J13" s="10" t="e">
        <f>'C завтраками| Bed and breakfast'!#REF!*0.9</f>
        <v>#REF!</v>
      </c>
      <c r="K13" s="10" t="e">
        <f>'C завтраками| Bed and breakfast'!#REF!*0.9</f>
        <v>#REF!</v>
      </c>
      <c r="L13" s="10" t="e">
        <f>'C завтраками| Bed and breakfast'!#REF!*0.9</f>
        <v>#REF!</v>
      </c>
      <c r="M13" s="10" t="e">
        <f>'C завтраками| Bed and breakfast'!#REF!*0.9</f>
        <v>#REF!</v>
      </c>
      <c r="N13" s="10" t="e">
        <f>'C завтраками| Bed and breakfast'!#REF!*0.9</f>
        <v>#REF!</v>
      </c>
      <c r="O13" s="10" t="e">
        <f>'C завтраками| Bed and breakfast'!#REF!*0.9</f>
        <v>#REF!</v>
      </c>
      <c r="P13" s="10" t="e">
        <f>'C завтраками| Bed and breakfast'!#REF!*0.9</f>
        <v>#REF!</v>
      </c>
    </row>
    <row r="14" spans="1:16" s="1" customFormat="1">
      <c r="A14" s="11">
        <v>2</v>
      </c>
      <c r="B14" s="10" t="e">
        <f>'C завтраками| Bed and breakfast'!#REF!*0.9</f>
        <v>#REF!</v>
      </c>
      <c r="C14" s="10" t="e">
        <f>'C завтраками| Bed and breakfast'!#REF!*0.9</f>
        <v>#REF!</v>
      </c>
      <c r="D14" s="10" t="e">
        <f>'C завтраками| Bed and breakfast'!#REF!*0.9</f>
        <v>#REF!</v>
      </c>
      <c r="E14" s="10" t="e">
        <f>'C завтраками| Bed and breakfast'!#REF!*0.9</f>
        <v>#REF!</v>
      </c>
      <c r="F14" s="10" t="e">
        <f>'C завтраками| Bed and breakfast'!#REF!*0.9</f>
        <v>#REF!</v>
      </c>
      <c r="G14" s="10" t="e">
        <f>'C завтраками| Bed and breakfast'!#REF!*0.9</f>
        <v>#REF!</v>
      </c>
      <c r="H14" s="10" t="e">
        <f>'C завтраками| Bed and breakfast'!#REF!*0.9</f>
        <v>#REF!</v>
      </c>
      <c r="I14" s="10" t="e">
        <f>'C завтраками| Bed and breakfast'!#REF!*0.9</f>
        <v>#REF!</v>
      </c>
      <c r="J14" s="10" t="e">
        <f>'C завтраками| Bed and breakfast'!#REF!*0.9</f>
        <v>#REF!</v>
      </c>
      <c r="K14" s="10" t="e">
        <f>'C завтраками| Bed and breakfast'!#REF!*0.9</f>
        <v>#REF!</v>
      </c>
      <c r="L14" s="10" t="e">
        <f>'C завтраками| Bed and breakfast'!#REF!*0.9</f>
        <v>#REF!</v>
      </c>
      <c r="M14" s="10" t="e">
        <f>'C завтраками| Bed and breakfast'!#REF!*0.9</f>
        <v>#REF!</v>
      </c>
      <c r="N14" s="10" t="e">
        <f>'C завтраками| Bed and breakfast'!#REF!*0.9</f>
        <v>#REF!</v>
      </c>
      <c r="O14" s="10" t="e">
        <f>'C завтраками| Bed and breakfast'!#REF!*0.9</f>
        <v>#REF!</v>
      </c>
      <c r="P14" s="10" t="e">
        <f>'C завтраками| Bed and breakfast'!#REF!*0.9</f>
        <v>#REF!</v>
      </c>
    </row>
    <row r="15" spans="1:16" s="1" customFormat="1">
      <c r="A15" s="8" t="s">
        <v>10</v>
      </c>
      <c r="B15" s="10"/>
      <c r="C15" s="10"/>
      <c r="D15" s="10"/>
      <c r="E15" s="10"/>
      <c r="F15" s="10"/>
      <c r="G15" s="10"/>
      <c r="H15" s="10"/>
      <c r="I15" s="10"/>
      <c r="J15" s="10"/>
      <c r="K15" s="10"/>
      <c r="L15" s="10"/>
      <c r="M15" s="10"/>
      <c r="N15" s="10"/>
      <c r="O15" s="10"/>
      <c r="P15" s="10"/>
    </row>
    <row r="16" spans="1:16" s="1" customFormat="1">
      <c r="A16" s="11">
        <v>1</v>
      </c>
      <c r="B16" s="10" t="e">
        <f>'C завтраками| Bed and breakfast'!#REF!*0.9</f>
        <v>#REF!</v>
      </c>
      <c r="C16" s="10" t="e">
        <f>'C завтраками| Bed and breakfast'!#REF!*0.9</f>
        <v>#REF!</v>
      </c>
      <c r="D16" s="10" t="e">
        <f>'C завтраками| Bed and breakfast'!#REF!*0.9</f>
        <v>#REF!</v>
      </c>
      <c r="E16" s="10" t="e">
        <f>'C завтраками| Bed and breakfast'!#REF!*0.9</f>
        <v>#REF!</v>
      </c>
      <c r="F16" s="10" t="e">
        <f>'C завтраками| Bed and breakfast'!#REF!*0.9</f>
        <v>#REF!</v>
      </c>
      <c r="G16" s="10" t="e">
        <f>'C завтраками| Bed and breakfast'!#REF!*0.9</f>
        <v>#REF!</v>
      </c>
      <c r="H16" s="10" t="e">
        <f>'C завтраками| Bed and breakfast'!#REF!*0.9</f>
        <v>#REF!</v>
      </c>
      <c r="I16" s="10" t="e">
        <f>'C завтраками| Bed and breakfast'!#REF!*0.9</f>
        <v>#REF!</v>
      </c>
      <c r="J16" s="10" t="e">
        <f>'C завтраками| Bed and breakfast'!#REF!*0.9</f>
        <v>#REF!</v>
      </c>
      <c r="K16" s="10" t="e">
        <f>'C завтраками| Bed and breakfast'!#REF!*0.9</f>
        <v>#REF!</v>
      </c>
      <c r="L16" s="10" t="e">
        <f>'C завтраками| Bed and breakfast'!#REF!*0.9</f>
        <v>#REF!</v>
      </c>
      <c r="M16" s="10" t="e">
        <f>'C завтраками| Bed and breakfast'!#REF!*0.9</f>
        <v>#REF!</v>
      </c>
      <c r="N16" s="10" t="e">
        <f>'C завтраками| Bed and breakfast'!#REF!*0.9</f>
        <v>#REF!</v>
      </c>
      <c r="O16" s="10" t="e">
        <f>'C завтраками| Bed and breakfast'!#REF!*0.9</f>
        <v>#REF!</v>
      </c>
      <c r="P16" s="10" t="e">
        <f>'C завтраками| Bed and breakfast'!#REF!*0.9</f>
        <v>#REF!</v>
      </c>
    </row>
    <row r="17" spans="1:39" s="1" customFormat="1">
      <c r="A17" s="11">
        <v>2</v>
      </c>
      <c r="B17" s="10" t="e">
        <f>'C завтраками| Bed and breakfast'!#REF!*0.9</f>
        <v>#REF!</v>
      </c>
      <c r="C17" s="10" t="e">
        <f>'C завтраками| Bed and breakfast'!#REF!*0.9</f>
        <v>#REF!</v>
      </c>
      <c r="D17" s="10" t="e">
        <f>'C завтраками| Bed and breakfast'!#REF!*0.9</f>
        <v>#REF!</v>
      </c>
      <c r="E17" s="10" t="e">
        <f>'C завтраками| Bed and breakfast'!#REF!*0.9</f>
        <v>#REF!</v>
      </c>
      <c r="F17" s="10" t="e">
        <f>'C завтраками| Bed and breakfast'!#REF!*0.9</f>
        <v>#REF!</v>
      </c>
      <c r="G17" s="10" t="e">
        <f>'C завтраками| Bed and breakfast'!#REF!*0.9</f>
        <v>#REF!</v>
      </c>
      <c r="H17" s="10" t="e">
        <f>'C завтраками| Bed and breakfast'!#REF!*0.9</f>
        <v>#REF!</v>
      </c>
      <c r="I17" s="10" t="e">
        <f>'C завтраками| Bed and breakfast'!#REF!*0.9</f>
        <v>#REF!</v>
      </c>
      <c r="J17" s="10" t="e">
        <f>'C завтраками| Bed and breakfast'!#REF!*0.9</f>
        <v>#REF!</v>
      </c>
      <c r="K17" s="10" t="e">
        <f>'C завтраками| Bed and breakfast'!#REF!*0.9</f>
        <v>#REF!</v>
      </c>
      <c r="L17" s="10" t="e">
        <f>'C завтраками| Bed and breakfast'!#REF!*0.9</f>
        <v>#REF!</v>
      </c>
      <c r="M17" s="10" t="e">
        <f>'C завтраками| Bed and breakfast'!#REF!*0.9</f>
        <v>#REF!</v>
      </c>
      <c r="N17" s="10" t="e">
        <f>'C завтраками| Bed and breakfast'!#REF!*0.9</f>
        <v>#REF!</v>
      </c>
      <c r="O17" s="10" t="e">
        <f>'C завтраками| Bed and breakfast'!#REF!*0.9</f>
        <v>#REF!</v>
      </c>
      <c r="P17" s="10" t="e">
        <f>'C завтраками| Bed and breakfast'!#REF!*0.9</f>
        <v>#REF!</v>
      </c>
    </row>
    <row r="18" spans="1:39" s="1" customFormat="1">
      <c r="A18" s="29"/>
    </row>
    <row r="20" spans="1:39" s="184" customFormat="1" ht="98.25" customHeight="1">
      <c r="A20" s="261" t="s">
        <v>119</v>
      </c>
      <c r="B20" s="261"/>
      <c r="C20" s="261"/>
      <c r="D20" s="261"/>
      <c r="E20" s="261"/>
      <c r="F20" s="261"/>
    </row>
    <row r="21" spans="1:39" s="184" customFormat="1" ht="12">
      <c r="A21" s="189" t="s">
        <v>32</v>
      </c>
    </row>
    <row r="22" spans="1:39" s="184" customFormat="1" ht="12">
      <c r="A22" s="144" t="s">
        <v>120</v>
      </c>
      <c r="B22" s="190"/>
      <c r="C22" s="190"/>
      <c r="D22" s="190"/>
      <c r="E22" s="190"/>
      <c r="F22" s="190"/>
      <c r="G22" s="190"/>
      <c r="H22" s="190"/>
      <c r="I22" s="190"/>
      <c r="J22" s="190"/>
      <c r="K22" s="190"/>
      <c r="L22" s="190"/>
      <c r="M22" s="190"/>
      <c r="N22" s="190"/>
      <c r="O22" s="190"/>
      <c r="P22" s="190"/>
      <c r="Q22" s="190"/>
      <c r="R22" s="190"/>
      <c r="S22" s="190"/>
      <c r="T22" s="197"/>
      <c r="U22" s="197"/>
      <c r="V22" s="197"/>
      <c r="W22" s="197"/>
      <c r="X22" s="197"/>
      <c r="Y22" s="197"/>
      <c r="Z22" s="197"/>
      <c r="AA22" s="197"/>
      <c r="AB22" s="197"/>
      <c r="AC22" s="197"/>
      <c r="AD22" s="197"/>
      <c r="AE22" s="197"/>
      <c r="AF22" s="197"/>
      <c r="AG22" s="197"/>
      <c r="AH22" s="197"/>
      <c r="AI22" s="197"/>
      <c r="AJ22" s="197"/>
      <c r="AK22" s="197"/>
      <c r="AL22" s="197"/>
      <c r="AM22" s="197"/>
    </row>
    <row r="23" spans="1:39" s="184" customFormat="1" ht="24">
      <c r="A23" s="144" t="s">
        <v>99</v>
      </c>
      <c r="B23" s="190"/>
      <c r="C23" s="190"/>
      <c r="D23" s="190"/>
      <c r="E23" s="190"/>
      <c r="F23" s="190"/>
      <c r="G23" s="190"/>
      <c r="H23" s="190"/>
      <c r="I23" s="190"/>
      <c r="J23" s="190"/>
      <c r="K23" s="190"/>
      <c r="L23" s="190"/>
      <c r="M23" s="190"/>
      <c r="N23" s="190"/>
      <c r="O23" s="190"/>
      <c r="P23" s="190"/>
      <c r="Q23" s="190"/>
      <c r="R23" s="190"/>
      <c r="S23" s="190"/>
      <c r="T23" s="197"/>
      <c r="U23" s="197"/>
      <c r="V23" s="197"/>
      <c r="W23" s="197"/>
      <c r="X23" s="197"/>
      <c r="Y23" s="197"/>
      <c r="Z23" s="197"/>
      <c r="AA23" s="197"/>
      <c r="AB23" s="197"/>
      <c r="AC23" s="197"/>
      <c r="AD23" s="197"/>
      <c r="AE23" s="197"/>
      <c r="AF23" s="197"/>
      <c r="AG23" s="197"/>
      <c r="AH23" s="197"/>
      <c r="AI23" s="197"/>
      <c r="AJ23" s="197"/>
      <c r="AK23" s="197"/>
      <c r="AL23" s="197"/>
      <c r="AM23" s="197"/>
    </row>
    <row r="24" spans="1:39" s="184" customFormat="1" ht="12">
      <c r="A24" s="25" t="s">
        <v>121</v>
      </c>
    </row>
    <row r="25" spans="1:39" s="184" customFormat="1" ht="12">
      <c r="A25" s="199"/>
    </row>
    <row r="26" spans="1:39" s="184" customFormat="1" ht="12">
      <c r="A26" s="192" t="s">
        <v>14</v>
      </c>
    </row>
    <row r="27" spans="1:39" s="184" customFormat="1" ht="12">
      <c r="A27" s="17" t="s">
        <v>100</v>
      </c>
    </row>
    <row r="28" spans="1:39" s="184" customFormat="1" ht="12">
      <c r="A28" s="18" t="s">
        <v>15</v>
      </c>
    </row>
    <row r="29" spans="1:39" s="184" customFormat="1" ht="12">
      <c r="A29" s="18" t="s">
        <v>16</v>
      </c>
    </row>
    <row r="30" spans="1:39" s="184" customFormat="1" ht="24">
      <c r="A30" s="19" t="s">
        <v>17</v>
      </c>
    </row>
    <row r="31" spans="1:39" s="184" customFormat="1" ht="12">
      <c r="A31" s="18" t="s">
        <v>101</v>
      </c>
    </row>
    <row r="32" spans="1:39" s="184" customFormat="1" ht="24">
      <c r="A32" s="19" t="s">
        <v>122</v>
      </c>
    </row>
    <row r="33" spans="1:27" s="184" customFormat="1" ht="12">
      <c r="A33" s="49"/>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row>
    <row r="34" spans="1:27" s="184" customFormat="1" ht="33">
      <c r="A34" s="200" t="s">
        <v>123</v>
      </c>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row>
    <row r="35" spans="1:27" s="184" customFormat="1" ht="52.5">
      <c r="A35" s="21" t="s">
        <v>104</v>
      </c>
      <c r="B35" s="196"/>
      <c r="C35" s="196"/>
      <c r="D35" s="196"/>
      <c r="E35" s="196"/>
      <c r="F35" s="196"/>
      <c r="G35" s="196"/>
      <c r="H35" s="196"/>
      <c r="I35" s="196"/>
      <c r="J35" s="196"/>
      <c r="K35" s="196"/>
      <c r="L35" s="196"/>
      <c r="M35" s="196"/>
      <c r="N35" s="196"/>
      <c r="O35" s="196"/>
      <c r="P35" s="196"/>
      <c r="Q35" s="196"/>
      <c r="R35" s="198"/>
      <c r="S35" s="198"/>
      <c r="T35" s="198"/>
      <c r="U35" s="194"/>
      <c r="V35" s="194"/>
      <c r="W35" s="194"/>
      <c r="X35" s="194"/>
      <c r="Y35" s="194"/>
      <c r="Z35" s="194"/>
      <c r="AA35" s="194"/>
    </row>
    <row r="36" spans="1:27" s="184" customFormat="1" ht="42">
      <c r="A36" s="21" t="s">
        <v>105</v>
      </c>
      <c r="B36" s="196"/>
      <c r="C36" s="196"/>
      <c r="D36" s="196"/>
      <c r="E36" s="196"/>
      <c r="F36" s="196"/>
      <c r="G36" s="196"/>
      <c r="H36" s="196"/>
      <c r="I36" s="196"/>
      <c r="J36" s="196"/>
      <c r="K36" s="196"/>
      <c r="L36" s="196"/>
      <c r="M36" s="196"/>
      <c r="N36" s="196"/>
      <c r="O36" s="196"/>
      <c r="P36" s="196"/>
      <c r="Q36" s="196"/>
      <c r="R36" s="198"/>
      <c r="S36" s="198"/>
      <c r="T36" s="198"/>
      <c r="U36" s="194"/>
      <c r="V36" s="194"/>
      <c r="W36" s="194"/>
      <c r="X36" s="194"/>
      <c r="Y36" s="194"/>
      <c r="Z36" s="194"/>
      <c r="AA36" s="194"/>
    </row>
    <row r="37" spans="1:27" s="184" customFormat="1" ht="30.75" customHeight="1">
      <c r="A37" s="21" t="s">
        <v>124</v>
      </c>
      <c r="B37" s="196"/>
      <c r="C37" s="196"/>
      <c r="D37" s="196"/>
      <c r="E37" s="196"/>
      <c r="F37" s="196"/>
      <c r="G37" s="196"/>
      <c r="H37" s="196"/>
      <c r="I37" s="196"/>
      <c r="J37" s="196"/>
      <c r="K37" s="196"/>
      <c r="L37" s="196"/>
      <c r="M37" s="196"/>
      <c r="N37" s="196"/>
      <c r="O37" s="196"/>
      <c r="P37" s="196"/>
      <c r="Q37" s="196"/>
      <c r="R37" s="198"/>
      <c r="S37" s="198"/>
      <c r="T37" s="198"/>
      <c r="U37" s="194"/>
      <c r="V37" s="194"/>
      <c r="W37" s="194"/>
      <c r="X37" s="194"/>
      <c r="Y37" s="194"/>
      <c r="Z37" s="194"/>
      <c r="AA37" s="194"/>
    </row>
    <row r="38" spans="1:27" s="184" customFormat="1" ht="42">
      <c r="A38" s="21" t="s">
        <v>125</v>
      </c>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row>
    <row r="39" spans="1:27" s="184" customFormat="1" ht="31.5">
      <c r="A39" s="21" t="s">
        <v>126</v>
      </c>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row>
    <row r="40" spans="1:27" s="184" customFormat="1" ht="42">
      <c r="A40" s="21" t="s">
        <v>127</v>
      </c>
    </row>
    <row r="41" spans="1:27" s="184" customFormat="1" ht="63">
      <c r="A41" s="21" t="s">
        <v>128</v>
      </c>
    </row>
    <row r="42" spans="1:27" s="184" customFormat="1" ht="42">
      <c r="A42" s="21" t="s">
        <v>129</v>
      </c>
    </row>
    <row r="43" spans="1:27" s="184" customFormat="1" ht="73.5">
      <c r="A43" s="21" t="s">
        <v>130</v>
      </c>
    </row>
    <row r="44" spans="1:27" s="184" customFormat="1" ht="52.5">
      <c r="A44" s="22" t="s">
        <v>115</v>
      </c>
    </row>
    <row r="45" spans="1:27" s="184" customFormat="1" ht="12"/>
    <row r="46" spans="1:27" s="184" customFormat="1" ht="42">
      <c r="A46" s="25" t="s">
        <v>131</v>
      </c>
    </row>
    <row r="47" spans="1:27" s="184" customFormat="1" ht="12"/>
    <row r="48" spans="1:27" s="184" customFormat="1" ht="31.5">
      <c r="A48" s="201" t="s">
        <v>132</v>
      </c>
    </row>
    <row r="49" spans="1:1" s="184" customFormat="1" ht="12"/>
    <row r="50" spans="1:1" s="184" customFormat="1" ht="32.25">
      <c r="A50" s="24" t="s">
        <v>133</v>
      </c>
    </row>
    <row r="51" spans="1:1" s="184" customFormat="1" ht="12"/>
    <row r="52" spans="1:1" s="184" customFormat="1" ht="53.25">
      <c r="A52" s="24" t="s">
        <v>116</v>
      </c>
    </row>
    <row r="53" spans="1:1" s="184" customFormat="1" ht="12"/>
    <row r="54" spans="1:1" s="184" customFormat="1" ht="12">
      <c r="A54" s="26" t="s">
        <v>19</v>
      </c>
    </row>
    <row r="55" spans="1:1" s="184" customFormat="1" ht="36">
      <c r="A55" s="27" t="s">
        <v>49</v>
      </c>
    </row>
    <row r="56" spans="1:1" ht="24">
      <c r="A56" s="27" t="s">
        <v>50</v>
      </c>
    </row>
  </sheetData>
  <mergeCells count="1">
    <mergeCell ref="A20:F20"/>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T71"/>
  <sheetViews>
    <sheetView workbookViewId="0">
      <selection activeCell="N1" sqref="N1:O1048576"/>
    </sheetView>
  </sheetViews>
  <sheetFormatPr defaultColWidth="9" defaultRowHeight="12.75"/>
  <cols>
    <col min="1" max="1" width="64.140625" customWidth="1"/>
    <col min="2" max="13" width="9" hidden="1" customWidth="1"/>
  </cols>
  <sheetData>
    <row r="1" spans="1:16" s="1" customFormat="1">
      <c r="A1" s="35" t="s">
        <v>91</v>
      </c>
    </row>
    <row r="2" spans="1:16" s="1" customFormat="1">
      <c r="A2" s="185" t="s">
        <v>92</v>
      </c>
    </row>
    <row r="3" spans="1:16" s="1" customFormat="1">
      <c r="A3" s="185" t="s">
        <v>2</v>
      </c>
    </row>
    <row r="4" spans="1:16" s="1" customFormat="1">
      <c r="A4" s="5"/>
      <c r="B4" s="186" t="e">
        <f>'C завтраками| Bed and breakfast'!#REF!</f>
        <v>#REF!</v>
      </c>
      <c r="C4" s="186" t="e">
        <f>'C завтраками| Bed and breakfast'!#REF!</f>
        <v>#REF!</v>
      </c>
      <c r="D4" s="186" t="e">
        <f>'C завтраками| Bed and breakfast'!#REF!</f>
        <v>#REF!</v>
      </c>
      <c r="E4" s="186" t="e">
        <f>'C завтраками| Bed and breakfast'!#REF!</f>
        <v>#REF!</v>
      </c>
      <c r="F4" s="186" t="e">
        <f>'C завтраками| Bed and breakfast'!#REF!</f>
        <v>#REF!</v>
      </c>
      <c r="G4" s="186" t="e">
        <f>'C завтраками| Bed and breakfast'!#REF!</f>
        <v>#REF!</v>
      </c>
      <c r="H4" s="186" t="e">
        <f>'C завтраками| Bed and breakfast'!#REF!</f>
        <v>#REF!</v>
      </c>
      <c r="I4" s="186" t="e">
        <f>'C завтраками| Bed and breakfast'!#REF!</f>
        <v>#REF!</v>
      </c>
      <c r="J4" s="186" t="e">
        <f>'C завтраками| Bed and breakfast'!#REF!</f>
        <v>#REF!</v>
      </c>
      <c r="K4" s="186" t="e">
        <f>'C завтраками| Bed and breakfast'!#REF!</f>
        <v>#REF!</v>
      </c>
      <c r="L4" s="186" t="e">
        <f>'C завтраками| Bed and breakfast'!#REF!</f>
        <v>#REF!</v>
      </c>
      <c r="M4" s="186" t="e">
        <f>'C завтраками| Bed and breakfast'!#REF!</f>
        <v>#REF!</v>
      </c>
      <c r="N4" s="186" t="e">
        <f>'C завтраками| Bed and breakfast'!#REF!</f>
        <v>#REF!</v>
      </c>
      <c r="O4" s="186" t="e">
        <f>'C завтраками| Bed and breakfast'!#REF!</f>
        <v>#REF!</v>
      </c>
      <c r="P4" s="186" t="e">
        <f>'C завтраками| Bed and breakfast'!#REF!</f>
        <v>#REF!</v>
      </c>
    </row>
    <row r="5" spans="1:16" s="1" customFormat="1" ht="23.1" customHeight="1">
      <c r="A5" s="7" t="s">
        <v>3</v>
      </c>
      <c r="B5" s="186" t="e">
        <f>'C завтраками| Bed and breakfast'!#REF!</f>
        <v>#REF!</v>
      </c>
      <c r="C5" s="186" t="e">
        <f>'C завтраками| Bed and breakfast'!#REF!</f>
        <v>#REF!</v>
      </c>
      <c r="D5" s="186" t="e">
        <f>'C завтраками| Bed and breakfast'!#REF!</f>
        <v>#REF!</v>
      </c>
      <c r="E5" s="186" t="e">
        <f>'C завтраками| Bed and breakfast'!#REF!</f>
        <v>#REF!</v>
      </c>
      <c r="F5" s="186" t="e">
        <f>'C завтраками| Bed and breakfast'!#REF!</f>
        <v>#REF!</v>
      </c>
      <c r="G5" s="186" t="e">
        <f>'C завтраками| Bed and breakfast'!#REF!</f>
        <v>#REF!</v>
      </c>
      <c r="H5" s="186" t="e">
        <f>'C завтраками| Bed and breakfast'!#REF!</f>
        <v>#REF!</v>
      </c>
      <c r="I5" s="186" t="e">
        <f>'C завтраками| Bed and breakfast'!#REF!</f>
        <v>#REF!</v>
      </c>
      <c r="J5" s="186" t="e">
        <f>'C завтраками| Bed and breakfast'!#REF!</f>
        <v>#REF!</v>
      </c>
      <c r="K5" s="186" t="e">
        <f>'C завтраками| Bed and breakfast'!#REF!</f>
        <v>#REF!</v>
      </c>
      <c r="L5" s="186" t="e">
        <f>'C завтраками| Bed and breakfast'!#REF!</f>
        <v>#REF!</v>
      </c>
      <c r="M5" s="186" t="e">
        <f>'C завтраками| Bed and breakfast'!#REF!</f>
        <v>#REF!</v>
      </c>
      <c r="N5" s="186" t="e">
        <f>'C завтраками| Bed and breakfast'!#REF!</f>
        <v>#REF!</v>
      </c>
      <c r="O5" s="186" t="e">
        <f>'C завтраками| Bed and breakfast'!#REF!</f>
        <v>#REF!</v>
      </c>
      <c r="P5" s="186" t="e">
        <f>'C завтраками| Bed and breakfast'!#REF!</f>
        <v>#REF!</v>
      </c>
    </row>
    <row r="6" spans="1:16" s="1" customFormat="1">
      <c r="A6" s="8" t="s">
        <v>79</v>
      </c>
    </row>
    <row r="7" spans="1:16" s="1" customFormat="1">
      <c r="A7" s="9">
        <v>1</v>
      </c>
      <c r="B7" s="10" t="e">
        <f>'C завтраками| Bed and breakfast'!#REF!*0.9</f>
        <v>#REF!</v>
      </c>
      <c r="C7" s="10" t="e">
        <f>'C завтраками| Bed and breakfast'!#REF!*0.9</f>
        <v>#REF!</v>
      </c>
      <c r="D7" s="10" t="e">
        <f>'C завтраками| Bed and breakfast'!#REF!*0.9</f>
        <v>#REF!</v>
      </c>
      <c r="E7" s="10" t="e">
        <f>'C завтраками| Bed and breakfast'!#REF!*0.9</f>
        <v>#REF!</v>
      </c>
      <c r="F7" s="10" t="e">
        <f>'C завтраками| Bed and breakfast'!#REF!*0.9</f>
        <v>#REF!</v>
      </c>
      <c r="G7" s="10" t="e">
        <f>'C завтраками| Bed and breakfast'!#REF!*0.9</f>
        <v>#REF!</v>
      </c>
      <c r="H7" s="10" t="e">
        <f>'C завтраками| Bed and breakfast'!#REF!*0.9</f>
        <v>#REF!</v>
      </c>
      <c r="I7" s="10" t="e">
        <f>'C завтраками| Bed and breakfast'!#REF!*0.9</f>
        <v>#REF!</v>
      </c>
      <c r="J7" s="10" t="e">
        <f>'C завтраками| Bed and breakfast'!#REF!*0.9</f>
        <v>#REF!</v>
      </c>
      <c r="K7" s="10" t="e">
        <f>'C завтраками| Bed and breakfast'!#REF!*0.9</f>
        <v>#REF!</v>
      </c>
      <c r="L7" s="10" t="e">
        <f>'C завтраками| Bed and breakfast'!#REF!*0.9</f>
        <v>#REF!</v>
      </c>
      <c r="M7" s="10" t="e">
        <f>'C завтраками| Bed and breakfast'!#REF!*0.9</f>
        <v>#REF!</v>
      </c>
      <c r="N7" s="10" t="e">
        <f>'C завтраками| Bed and breakfast'!#REF!*0.9</f>
        <v>#REF!</v>
      </c>
      <c r="O7" s="10" t="e">
        <f>'C завтраками| Bed and breakfast'!#REF!*0.9</f>
        <v>#REF!</v>
      </c>
      <c r="P7" s="10" t="e">
        <f>'C завтраками| Bed and breakfast'!#REF!*0.9</f>
        <v>#REF!</v>
      </c>
    </row>
    <row r="8" spans="1:16" s="1" customFormat="1">
      <c r="A8" s="9">
        <v>2</v>
      </c>
      <c r="B8" s="10" t="e">
        <f>'C завтраками| Bed and breakfast'!#REF!*0.9</f>
        <v>#REF!</v>
      </c>
      <c r="C8" s="10" t="e">
        <f>'C завтраками| Bed and breakfast'!#REF!*0.9</f>
        <v>#REF!</v>
      </c>
      <c r="D8" s="10" t="e">
        <f>'C завтраками| Bed and breakfast'!#REF!*0.9</f>
        <v>#REF!</v>
      </c>
      <c r="E8" s="10" t="e">
        <f>'C завтраками| Bed and breakfast'!#REF!*0.9</f>
        <v>#REF!</v>
      </c>
      <c r="F8" s="10" t="e">
        <f>'C завтраками| Bed and breakfast'!#REF!*0.9</f>
        <v>#REF!</v>
      </c>
      <c r="G8" s="10" t="e">
        <f>'C завтраками| Bed and breakfast'!#REF!*0.9</f>
        <v>#REF!</v>
      </c>
      <c r="H8" s="10" t="e">
        <f>'C завтраками| Bed and breakfast'!#REF!*0.9</f>
        <v>#REF!</v>
      </c>
      <c r="I8" s="10" t="e">
        <f>'C завтраками| Bed and breakfast'!#REF!*0.9</f>
        <v>#REF!</v>
      </c>
      <c r="J8" s="10" t="e">
        <f>'C завтраками| Bed and breakfast'!#REF!*0.9</f>
        <v>#REF!</v>
      </c>
      <c r="K8" s="10" t="e">
        <f>'C завтраками| Bed and breakfast'!#REF!*0.9</f>
        <v>#REF!</v>
      </c>
      <c r="L8" s="10" t="e">
        <f>'C завтраками| Bed and breakfast'!#REF!*0.9</f>
        <v>#REF!</v>
      </c>
      <c r="M8" s="10" t="e">
        <f>'C завтраками| Bed and breakfast'!#REF!*0.9</f>
        <v>#REF!</v>
      </c>
      <c r="N8" s="10" t="e">
        <f>'C завтраками| Bed and breakfast'!#REF!*0.9</f>
        <v>#REF!</v>
      </c>
      <c r="O8" s="10" t="e">
        <f>'C завтраками| Bed and breakfast'!#REF!*0.9</f>
        <v>#REF!</v>
      </c>
      <c r="P8" s="10" t="e">
        <f>'C завтраками| Bed and breakfast'!#REF!*0.9</f>
        <v>#REF!</v>
      </c>
    </row>
    <row r="9" spans="1:16" s="1" customFormat="1">
      <c r="A9" s="8" t="s">
        <v>80</v>
      </c>
      <c r="B9" s="10"/>
      <c r="C9" s="10"/>
      <c r="D9" s="10"/>
      <c r="E9" s="10"/>
      <c r="F9" s="10"/>
      <c r="G9" s="10"/>
      <c r="H9" s="10"/>
      <c r="I9" s="10"/>
      <c r="J9" s="10"/>
      <c r="K9" s="10"/>
      <c r="L9" s="10"/>
      <c r="M9" s="10"/>
      <c r="N9" s="10"/>
      <c r="O9" s="10"/>
      <c r="P9" s="10"/>
    </row>
    <row r="10" spans="1:16" s="1" customFormat="1">
      <c r="A10" s="9">
        <v>1</v>
      </c>
      <c r="B10" s="10" t="e">
        <f>'C завтраками| Bed and breakfast'!#REF!*0.9</f>
        <v>#REF!</v>
      </c>
      <c r="C10" s="10" t="e">
        <f>'C завтраками| Bed and breakfast'!#REF!*0.9</f>
        <v>#REF!</v>
      </c>
      <c r="D10" s="10" t="e">
        <f>'C завтраками| Bed and breakfast'!#REF!*0.9</f>
        <v>#REF!</v>
      </c>
      <c r="E10" s="10" t="e">
        <f>'C завтраками| Bed and breakfast'!#REF!*0.9</f>
        <v>#REF!</v>
      </c>
      <c r="F10" s="10" t="e">
        <f>'C завтраками| Bed and breakfast'!#REF!*0.9</f>
        <v>#REF!</v>
      </c>
      <c r="G10" s="10" t="e">
        <f>'C завтраками| Bed and breakfast'!#REF!*0.9</f>
        <v>#REF!</v>
      </c>
      <c r="H10" s="10" t="e">
        <f>'C завтраками| Bed and breakfast'!#REF!*0.9</f>
        <v>#REF!</v>
      </c>
      <c r="I10" s="10" t="e">
        <f>'C завтраками| Bed and breakfast'!#REF!*0.9</f>
        <v>#REF!</v>
      </c>
      <c r="J10" s="10" t="e">
        <f>'C завтраками| Bed and breakfast'!#REF!*0.9</f>
        <v>#REF!</v>
      </c>
      <c r="K10" s="10" t="e">
        <f>'C завтраками| Bed and breakfast'!#REF!*0.9</f>
        <v>#REF!</v>
      </c>
      <c r="L10" s="10" t="e">
        <f>'C завтраками| Bed and breakfast'!#REF!*0.9</f>
        <v>#REF!</v>
      </c>
      <c r="M10" s="10" t="e">
        <f>'C завтраками| Bed and breakfast'!#REF!*0.9</f>
        <v>#REF!</v>
      </c>
      <c r="N10" s="10" t="e">
        <f>'C завтраками| Bed and breakfast'!#REF!*0.9</f>
        <v>#REF!</v>
      </c>
      <c r="O10" s="10" t="e">
        <f>'C завтраками| Bed and breakfast'!#REF!*0.9</f>
        <v>#REF!</v>
      </c>
      <c r="P10" s="10" t="e">
        <f>'C завтраками| Bed and breakfast'!#REF!*0.9</f>
        <v>#REF!</v>
      </c>
    </row>
    <row r="11" spans="1:16" s="1" customFormat="1">
      <c r="A11" s="9">
        <v>2</v>
      </c>
      <c r="B11" s="10" t="e">
        <f>'C завтраками| Bed and breakfast'!#REF!*0.9</f>
        <v>#REF!</v>
      </c>
      <c r="C11" s="10" t="e">
        <f>'C завтраками| Bed and breakfast'!#REF!*0.9</f>
        <v>#REF!</v>
      </c>
      <c r="D11" s="10" t="e">
        <f>'C завтраками| Bed and breakfast'!#REF!*0.9</f>
        <v>#REF!</v>
      </c>
      <c r="E11" s="10" t="e">
        <f>'C завтраками| Bed and breakfast'!#REF!*0.9</f>
        <v>#REF!</v>
      </c>
      <c r="F11" s="10" t="e">
        <f>'C завтраками| Bed and breakfast'!#REF!*0.9</f>
        <v>#REF!</v>
      </c>
      <c r="G11" s="10" t="e">
        <f>'C завтраками| Bed and breakfast'!#REF!*0.9</f>
        <v>#REF!</v>
      </c>
      <c r="H11" s="10" t="e">
        <f>'C завтраками| Bed and breakfast'!#REF!*0.9</f>
        <v>#REF!</v>
      </c>
      <c r="I11" s="10" t="e">
        <f>'C завтраками| Bed and breakfast'!#REF!*0.9</f>
        <v>#REF!</v>
      </c>
      <c r="J11" s="10" t="e">
        <f>'C завтраками| Bed and breakfast'!#REF!*0.9</f>
        <v>#REF!</v>
      </c>
      <c r="K11" s="10" t="e">
        <f>'C завтраками| Bed and breakfast'!#REF!*0.9</f>
        <v>#REF!</v>
      </c>
      <c r="L11" s="10" t="e">
        <f>'C завтраками| Bed and breakfast'!#REF!*0.9</f>
        <v>#REF!</v>
      </c>
      <c r="M11" s="10" t="e">
        <f>'C завтраками| Bed and breakfast'!#REF!*0.9</f>
        <v>#REF!</v>
      </c>
      <c r="N11" s="10" t="e">
        <f>'C завтраками| Bed and breakfast'!#REF!*0.9</f>
        <v>#REF!</v>
      </c>
      <c r="O11" s="10" t="e">
        <f>'C завтраками| Bed and breakfast'!#REF!*0.9</f>
        <v>#REF!</v>
      </c>
      <c r="P11" s="10" t="e">
        <f>'C завтраками| Bed and breakfast'!#REF!*0.9</f>
        <v>#REF!</v>
      </c>
    </row>
    <row r="12" spans="1:16" s="1" customFormat="1">
      <c r="A12" s="8" t="s">
        <v>7</v>
      </c>
      <c r="B12" s="10"/>
      <c r="C12" s="10"/>
      <c r="D12" s="10"/>
      <c r="E12" s="10"/>
      <c r="F12" s="10"/>
      <c r="G12" s="10"/>
      <c r="H12" s="10"/>
      <c r="I12" s="10"/>
      <c r="J12" s="10"/>
      <c r="K12" s="10"/>
      <c r="L12" s="10"/>
      <c r="M12" s="10"/>
      <c r="N12" s="10"/>
      <c r="O12" s="10"/>
      <c r="P12" s="10"/>
    </row>
    <row r="13" spans="1:16" s="1" customFormat="1">
      <c r="A13" s="11">
        <v>1</v>
      </c>
      <c r="B13" s="10" t="e">
        <f>'C завтраками| Bed and breakfast'!#REF!*0.9</f>
        <v>#REF!</v>
      </c>
      <c r="C13" s="10" t="e">
        <f>'C завтраками| Bed and breakfast'!#REF!*0.9</f>
        <v>#REF!</v>
      </c>
      <c r="D13" s="10" t="e">
        <f>'C завтраками| Bed and breakfast'!#REF!*0.9</f>
        <v>#REF!</v>
      </c>
      <c r="E13" s="10" t="e">
        <f>'C завтраками| Bed and breakfast'!#REF!*0.9</f>
        <v>#REF!</v>
      </c>
      <c r="F13" s="10" t="e">
        <f>'C завтраками| Bed and breakfast'!#REF!*0.9</f>
        <v>#REF!</v>
      </c>
      <c r="G13" s="10" t="e">
        <f>'C завтраками| Bed and breakfast'!#REF!*0.9</f>
        <v>#REF!</v>
      </c>
      <c r="H13" s="10" t="e">
        <f>'C завтраками| Bed and breakfast'!#REF!*0.9</f>
        <v>#REF!</v>
      </c>
      <c r="I13" s="10" t="e">
        <f>'C завтраками| Bed and breakfast'!#REF!*0.9</f>
        <v>#REF!</v>
      </c>
      <c r="J13" s="10" t="e">
        <f>'C завтраками| Bed and breakfast'!#REF!*0.9</f>
        <v>#REF!</v>
      </c>
      <c r="K13" s="10" t="e">
        <f>'C завтраками| Bed and breakfast'!#REF!*0.9</f>
        <v>#REF!</v>
      </c>
      <c r="L13" s="10" t="e">
        <f>'C завтраками| Bed and breakfast'!#REF!*0.9</f>
        <v>#REF!</v>
      </c>
      <c r="M13" s="10" t="e">
        <f>'C завтраками| Bed and breakfast'!#REF!*0.9</f>
        <v>#REF!</v>
      </c>
      <c r="N13" s="10" t="e">
        <f>'C завтраками| Bed and breakfast'!#REF!*0.9</f>
        <v>#REF!</v>
      </c>
      <c r="O13" s="10" t="e">
        <f>'C завтраками| Bed and breakfast'!#REF!*0.9</f>
        <v>#REF!</v>
      </c>
      <c r="P13" s="10" t="e">
        <f>'C завтраками| Bed and breakfast'!#REF!*0.9</f>
        <v>#REF!</v>
      </c>
    </row>
    <row r="14" spans="1:16" s="1" customFormat="1">
      <c r="A14" s="11">
        <v>2</v>
      </c>
      <c r="B14" s="10" t="e">
        <f>'C завтраками| Bed and breakfast'!#REF!*0.9</f>
        <v>#REF!</v>
      </c>
      <c r="C14" s="10" t="e">
        <f>'C завтраками| Bed and breakfast'!#REF!*0.9</f>
        <v>#REF!</v>
      </c>
      <c r="D14" s="10" t="e">
        <f>'C завтраками| Bed and breakfast'!#REF!*0.9</f>
        <v>#REF!</v>
      </c>
      <c r="E14" s="10" t="e">
        <f>'C завтраками| Bed and breakfast'!#REF!*0.9</f>
        <v>#REF!</v>
      </c>
      <c r="F14" s="10" t="e">
        <f>'C завтраками| Bed and breakfast'!#REF!*0.9</f>
        <v>#REF!</v>
      </c>
      <c r="G14" s="10" t="e">
        <f>'C завтраками| Bed and breakfast'!#REF!*0.9</f>
        <v>#REF!</v>
      </c>
      <c r="H14" s="10" t="e">
        <f>'C завтраками| Bed and breakfast'!#REF!*0.9</f>
        <v>#REF!</v>
      </c>
      <c r="I14" s="10" t="e">
        <f>'C завтраками| Bed and breakfast'!#REF!*0.9</f>
        <v>#REF!</v>
      </c>
      <c r="J14" s="10" t="e">
        <f>'C завтраками| Bed and breakfast'!#REF!*0.9</f>
        <v>#REF!</v>
      </c>
      <c r="K14" s="10" t="e">
        <f>'C завтраками| Bed and breakfast'!#REF!*0.9</f>
        <v>#REF!</v>
      </c>
      <c r="L14" s="10" t="e">
        <f>'C завтраками| Bed and breakfast'!#REF!*0.9</f>
        <v>#REF!</v>
      </c>
      <c r="M14" s="10" t="e">
        <f>'C завтраками| Bed and breakfast'!#REF!*0.9</f>
        <v>#REF!</v>
      </c>
      <c r="N14" s="10" t="e">
        <f>'C завтраками| Bed and breakfast'!#REF!*0.9</f>
        <v>#REF!</v>
      </c>
      <c r="O14" s="10" t="e">
        <f>'C завтраками| Bed and breakfast'!#REF!*0.9</f>
        <v>#REF!</v>
      </c>
      <c r="P14" s="10" t="e">
        <f>'C завтраками| Bed and breakfast'!#REF!*0.9</f>
        <v>#REF!</v>
      </c>
    </row>
    <row r="15" spans="1:16" s="1" customFormat="1">
      <c r="A15" s="8" t="s">
        <v>10</v>
      </c>
      <c r="B15" s="10"/>
      <c r="C15" s="10"/>
      <c r="D15" s="10"/>
      <c r="E15" s="10"/>
      <c r="F15" s="10"/>
      <c r="G15" s="10"/>
      <c r="H15" s="10"/>
      <c r="I15" s="10"/>
      <c r="J15" s="10"/>
      <c r="K15" s="10"/>
      <c r="L15" s="10"/>
      <c r="M15" s="10"/>
      <c r="N15" s="10"/>
      <c r="O15" s="10"/>
      <c r="P15" s="10"/>
    </row>
    <row r="16" spans="1:16" s="1" customFormat="1">
      <c r="A16" s="11">
        <v>1</v>
      </c>
      <c r="B16" s="10" t="e">
        <f>'C завтраками| Bed and breakfast'!#REF!*0.9</f>
        <v>#REF!</v>
      </c>
      <c r="C16" s="10" t="e">
        <f>'C завтраками| Bed and breakfast'!#REF!*0.9</f>
        <v>#REF!</v>
      </c>
      <c r="D16" s="10" t="e">
        <f>'C завтраками| Bed and breakfast'!#REF!*0.9</f>
        <v>#REF!</v>
      </c>
      <c r="E16" s="10" t="e">
        <f>'C завтраками| Bed and breakfast'!#REF!*0.9</f>
        <v>#REF!</v>
      </c>
      <c r="F16" s="10" t="e">
        <f>'C завтраками| Bed and breakfast'!#REF!*0.9</f>
        <v>#REF!</v>
      </c>
      <c r="G16" s="10" t="e">
        <f>'C завтраками| Bed and breakfast'!#REF!*0.9</f>
        <v>#REF!</v>
      </c>
      <c r="H16" s="10" t="e">
        <f>'C завтраками| Bed and breakfast'!#REF!*0.9</f>
        <v>#REF!</v>
      </c>
      <c r="I16" s="10" t="e">
        <f>'C завтраками| Bed and breakfast'!#REF!*0.9</f>
        <v>#REF!</v>
      </c>
      <c r="J16" s="10" t="e">
        <f>'C завтраками| Bed and breakfast'!#REF!*0.9</f>
        <v>#REF!</v>
      </c>
      <c r="K16" s="10" t="e">
        <f>'C завтраками| Bed and breakfast'!#REF!*0.9</f>
        <v>#REF!</v>
      </c>
      <c r="L16" s="10" t="e">
        <f>'C завтраками| Bed and breakfast'!#REF!*0.9</f>
        <v>#REF!</v>
      </c>
      <c r="M16" s="10" t="e">
        <f>'C завтраками| Bed and breakfast'!#REF!*0.9</f>
        <v>#REF!</v>
      </c>
      <c r="N16" s="10" t="e">
        <f>'C завтраками| Bed and breakfast'!#REF!*0.9</f>
        <v>#REF!</v>
      </c>
      <c r="O16" s="10" t="e">
        <f>'C завтраками| Bed and breakfast'!#REF!*0.9</f>
        <v>#REF!</v>
      </c>
      <c r="P16" s="10" t="e">
        <f>'C завтраками| Bed and breakfast'!#REF!*0.9</f>
        <v>#REF!</v>
      </c>
    </row>
    <row r="17" spans="1:16" s="1" customFormat="1">
      <c r="A17" s="11">
        <v>2</v>
      </c>
      <c r="B17" s="10" t="e">
        <f>'C завтраками| Bed and breakfast'!#REF!*0.9</f>
        <v>#REF!</v>
      </c>
      <c r="C17" s="10" t="e">
        <f>'C завтраками| Bed and breakfast'!#REF!*0.9</f>
        <v>#REF!</v>
      </c>
      <c r="D17" s="10" t="e">
        <f>'C завтраками| Bed and breakfast'!#REF!*0.9</f>
        <v>#REF!</v>
      </c>
      <c r="E17" s="10" t="e">
        <f>'C завтраками| Bed and breakfast'!#REF!*0.9</f>
        <v>#REF!</v>
      </c>
      <c r="F17" s="10" t="e">
        <f>'C завтраками| Bed and breakfast'!#REF!*0.9</f>
        <v>#REF!</v>
      </c>
      <c r="G17" s="10" t="e">
        <f>'C завтраками| Bed and breakfast'!#REF!*0.9</f>
        <v>#REF!</v>
      </c>
      <c r="H17" s="10" t="e">
        <f>'C завтраками| Bed and breakfast'!#REF!*0.9</f>
        <v>#REF!</v>
      </c>
      <c r="I17" s="10" t="e">
        <f>'C завтраками| Bed and breakfast'!#REF!*0.9</f>
        <v>#REF!</v>
      </c>
      <c r="J17" s="10" t="e">
        <f>'C завтраками| Bed and breakfast'!#REF!*0.9</f>
        <v>#REF!</v>
      </c>
      <c r="K17" s="10" t="e">
        <f>'C завтраками| Bed and breakfast'!#REF!*0.9</f>
        <v>#REF!</v>
      </c>
      <c r="L17" s="10" t="e">
        <f>'C завтраками| Bed and breakfast'!#REF!*0.9</f>
        <v>#REF!</v>
      </c>
      <c r="M17" s="10" t="e">
        <f>'C завтраками| Bed and breakfast'!#REF!*0.9</f>
        <v>#REF!</v>
      </c>
      <c r="N17" s="10" t="e">
        <f>'C завтраками| Bed and breakfast'!#REF!*0.9</f>
        <v>#REF!</v>
      </c>
      <c r="O17" s="10" t="e">
        <f>'C завтраками| Bed and breakfast'!#REF!*0.9</f>
        <v>#REF!</v>
      </c>
      <c r="P17" s="10" t="e">
        <f>'C завтраками| Bed and breakfast'!#REF!*0.9</f>
        <v>#REF!</v>
      </c>
    </row>
    <row r="18" spans="1:16" s="1" customFormat="1">
      <c r="A18" s="29"/>
    </row>
    <row r="19" spans="1:16" s="1" customFormat="1">
      <c r="A19" s="187" t="s">
        <v>29</v>
      </c>
    </row>
    <row r="20" spans="1:16" s="1" customFormat="1">
      <c r="A20" s="29"/>
      <c r="B20" s="85" t="e">
        <f>B4</f>
        <v>#REF!</v>
      </c>
      <c r="C20" s="28" t="e">
        <f t="shared" ref="C20" si="0">C4</f>
        <v>#REF!</v>
      </c>
      <c r="D20" s="28" t="e">
        <f t="shared" ref="D20" si="1">D4</f>
        <v>#REF!</v>
      </c>
      <c r="E20" s="28" t="e">
        <f t="shared" ref="E20" si="2">E4</f>
        <v>#REF!</v>
      </c>
      <c r="F20" s="28" t="e">
        <f t="shared" ref="F20:I20" si="3">F4</f>
        <v>#REF!</v>
      </c>
      <c r="G20" s="28" t="e">
        <f t="shared" si="3"/>
        <v>#REF!</v>
      </c>
      <c r="H20" s="28" t="e">
        <f t="shared" si="3"/>
        <v>#REF!</v>
      </c>
      <c r="I20" s="28" t="e">
        <f t="shared" si="3"/>
        <v>#REF!</v>
      </c>
      <c r="J20" s="28" t="e">
        <f t="shared" ref="J20:K20" si="4">J4</f>
        <v>#REF!</v>
      </c>
      <c r="K20" s="6" t="e">
        <f t="shared" si="4"/>
        <v>#REF!</v>
      </c>
      <c r="L20" s="6" t="e">
        <f t="shared" ref="L20:P20" si="5">L4</f>
        <v>#REF!</v>
      </c>
      <c r="M20" s="6" t="e">
        <f t="shared" si="5"/>
        <v>#REF!</v>
      </c>
      <c r="N20" s="6" t="e">
        <f t="shared" si="5"/>
        <v>#REF!</v>
      </c>
      <c r="O20" s="28" t="e">
        <f t="shared" si="5"/>
        <v>#REF!</v>
      </c>
      <c r="P20" s="28" t="e">
        <f t="shared" si="5"/>
        <v>#REF!</v>
      </c>
    </row>
    <row r="21" spans="1:16" s="1" customFormat="1" ht="35.450000000000003" customHeight="1">
      <c r="A21" s="30" t="s">
        <v>3</v>
      </c>
      <c r="B21" s="85" t="e">
        <f>B5</f>
        <v>#REF!</v>
      </c>
      <c r="C21" s="28" t="e">
        <f t="shared" ref="C21" si="6">C5</f>
        <v>#REF!</v>
      </c>
      <c r="D21" s="28" t="e">
        <f t="shared" ref="D21" si="7">D5</f>
        <v>#REF!</v>
      </c>
      <c r="E21" s="28" t="e">
        <f t="shared" ref="E21" si="8">E5</f>
        <v>#REF!</v>
      </c>
      <c r="F21" s="28" t="e">
        <f t="shared" ref="F21:I21" si="9">F5</f>
        <v>#REF!</v>
      </c>
      <c r="G21" s="28" t="e">
        <f t="shared" si="9"/>
        <v>#REF!</v>
      </c>
      <c r="H21" s="28" t="e">
        <f t="shared" si="9"/>
        <v>#REF!</v>
      </c>
      <c r="I21" s="28" t="e">
        <f t="shared" si="9"/>
        <v>#REF!</v>
      </c>
      <c r="J21" s="28" t="e">
        <f t="shared" ref="J21:K21" si="10">J5</f>
        <v>#REF!</v>
      </c>
      <c r="K21" s="6" t="e">
        <f t="shared" si="10"/>
        <v>#REF!</v>
      </c>
      <c r="L21" s="6" t="e">
        <f t="shared" ref="L21:P21" si="11">L5</f>
        <v>#REF!</v>
      </c>
      <c r="M21" s="6" t="e">
        <f t="shared" si="11"/>
        <v>#REF!</v>
      </c>
      <c r="N21" s="6" t="e">
        <f t="shared" si="11"/>
        <v>#REF!</v>
      </c>
      <c r="O21" s="28" t="e">
        <f t="shared" si="11"/>
        <v>#REF!</v>
      </c>
      <c r="P21" s="28" t="e">
        <f t="shared" si="11"/>
        <v>#REF!</v>
      </c>
    </row>
    <row r="22" spans="1:16" s="1" customFormat="1">
      <c r="A22" s="8" t="s">
        <v>93</v>
      </c>
    </row>
    <row r="23" spans="1:16" s="1" customFormat="1">
      <c r="A23" s="9">
        <v>1</v>
      </c>
      <c r="B23" s="10" t="e">
        <f>B7*0.9</f>
        <v>#REF!</v>
      </c>
      <c r="C23" s="10" t="e">
        <f t="shared" ref="C23" si="12">C7*0.9</f>
        <v>#REF!</v>
      </c>
      <c r="D23" s="10" t="e">
        <f t="shared" ref="D23" si="13">D7*0.9</f>
        <v>#REF!</v>
      </c>
      <c r="E23" s="10" t="e">
        <f t="shared" ref="E23" si="14">E7*0.9</f>
        <v>#REF!</v>
      </c>
      <c r="F23" s="10" t="e">
        <f t="shared" ref="F23:I23" si="15">F7*0.9</f>
        <v>#REF!</v>
      </c>
      <c r="G23" s="10" t="e">
        <f t="shared" si="15"/>
        <v>#REF!</v>
      </c>
      <c r="H23" s="10" t="e">
        <f t="shared" si="15"/>
        <v>#REF!</v>
      </c>
      <c r="I23" s="10" t="e">
        <f t="shared" si="15"/>
        <v>#REF!</v>
      </c>
      <c r="J23" s="10" t="e">
        <f t="shared" ref="J23:K23" si="16">J7*0.9</f>
        <v>#REF!</v>
      </c>
      <c r="K23" s="10" t="e">
        <f t="shared" si="16"/>
        <v>#REF!</v>
      </c>
      <c r="L23" s="10" t="e">
        <f t="shared" ref="L23:P23" si="17">L7*0.9</f>
        <v>#REF!</v>
      </c>
      <c r="M23" s="10" t="e">
        <f t="shared" si="17"/>
        <v>#REF!</v>
      </c>
      <c r="N23" s="10" t="e">
        <f t="shared" si="17"/>
        <v>#REF!</v>
      </c>
      <c r="O23" s="10" t="e">
        <f t="shared" si="17"/>
        <v>#REF!</v>
      </c>
      <c r="P23" s="10" t="e">
        <f t="shared" si="17"/>
        <v>#REF!</v>
      </c>
    </row>
    <row r="24" spans="1:16" s="1" customFormat="1">
      <c r="A24" s="9">
        <v>2</v>
      </c>
      <c r="B24" s="10" t="e">
        <f t="shared" ref="B24:B33" si="18">B8*0.9</f>
        <v>#REF!</v>
      </c>
      <c r="C24" s="10" t="e">
        <f t="shared" ref="C24" si="19">C8*0.9</f>
        <v>#REF!</v>
      </c>
      <c r="D24" s="10" t="e">
        <f t="shared" ref="D24" si="20">D8*0.9</f>
        <v>#REF!</v>
      </c>
      <c r="E24" s="10" t="e">
        <f t="shared" ref="E24" si="21">E8*0.9</f>
        <v>#REF!</v>
      </c>
      <c r="F24" s="10" t="e">
        <f t="shared" ref="F24:I24" si="22">F8*0.9</f>
        <v>#REF!</v>
      </c>
      <c r="G24" s="10" t="e">
        <f t="shared" si="22"/>
        <v>#REF!</v>
      </c>
      <c r="H24" s="10" t="e">
        <f t="shared" si="22"/>
        <v>#REF!</v>
      </c>
      <c r="I24" s="10" t="e">
        <f t="shared" si="22"/>
        <v>#REF!</v>
      </c>
      <c r="J24" s="10" t="e">
        <f t="shared" ref="J24:K24" si="23">J8*0.9</f>
        <v>#REF!</v>
      </c>
      <c r="K24" s="10" t="e">
        <f t="shared" si="23"/>
        <v>#REF!</v>
      </c>
      <c r="L24" s="10" t="e">
        <f t="shared" ref="L24:P24" si="24">L8*0.9</f>
        <v>#REF!</v>
      </c>
      <c r="M24" s="10" t="e">
        <f t="shared" si="24"/>
        <v>#REF!</v>
      </c>
      <c r="N24" s="10" t="e">
        <f t="shared" si="24"/>
        <v>#REF!</v>
      </c>
      <c r="O24" s="10" t="e">
        <f t="shared" si="24"/>
        <v>#REF!</v>
      </c>
      <c r="P24" s="10" t="e">
        <f t="shared" si="24"/>
        <v>#REF!</v>
      </c>
    </row>
    <row r="25" spans="1:16" s="1" customFormat="1">
      <c r="A25" s="8" t="s">
        <v>94</v>
      </c>
      <c r="B25" s="10"/>
      <c r="C25" s="10"/>
      <c r="D25" s="10"/>
      <c r="E25" s="10"/>
      <c r="F25" s="10"/>
      <c r="G25" s="10"/>
      <c r="H25" s="10"/>
      <c r="I25" s="10"/>
      <c r="J25" s="10"/>
      <c r="K25" s="10"/>
      <c r="L25" s="10"/>
      <c r="M25" s="10"/>
      <c r="N25" s="10"/>
      <c r="O25" s="10"/>
      <c r="P25" s="10"/>
    </row>
    <row r="26" spans="1:16" s="1" customFormat="1">
      <c r="A26" s="9">
        <v>1</v>
      </c>
      <c r="B26" s="10" t="e">
        <f t="shared" si="18"/>
        <v>#REF!</v>
      </c>
      <c r="C26" s="10" t="e">
        <f t="shared" ref="C26" si="25">C10*0.9</f>
        <v>#REF!</v>
      </c>
      <c r="D26" s="10" t="e">
        <f t="shared" ref="D26" si="26">D10*0.9</f>
        <v>#REF!</v>
      </c>
      <c r="E26" s="10" t="e">
        <f t="shared" ref="E26" si="27">E10*0.9</f>
        <v>#REF!</v>
      </c>
      <c r="F26" s="10" t="e">
        <f t="shared" ref="F26:I26" si="28">F10*0.9</f>
        <v>#REF!</v>
      </c>
      <c r="G26" s="10" t="e">
        <f t="shared" si="28"/>
        <v>#REF!</v>
      </c>
      <c r="H26" s="10" t="e">
        <f t="shared" si="28"/>
        <v>#REF!</v>
      </c>
      <c r="I26" s="10" t="e">
        <f t="shared" si="28"/>
        <v>#REF!</v>
      </c>
      <c r="J26" s="10" t="e">
        <f t="shared" ref="J26:K26" si="29">J10*0.9</f>
        <v>#REF!</v>
      </c>
      <c r="K26" s="10" t="e">
        <f t="shared" si="29"/>
        <v>#REF!</v>
      </c>
      <c r="L26" s="10" t="e">
        <f t="shared" ref="L26:P26" si="30">L10*0.9</f>
        <v>#REF!</v>
      </c>
      <c r="M26" s="10" t="e">
        <f t="shared" si="30"/>
        <v>#REF!</v>
      </c>
      <c r="N26" s="10" t="e">
        <f t="shared" si="30"/>
        <v>#REF!</v>
      </c>
      <c r="O26" s="10" t="e">
        <f t="shared" si="30"/>
        <v>#REF!</v>
      </c>
      <c r="P26" s="10" t="e">
        <f t="shared" si="30"/>
        <v>#REF!</v>
      </c>
    </row>
    <row r="27" spans="1:16" s="1" customFormat="1">
      <c r="A27" s="9">
        <v>2</v>
      </c>
      <c r="B27" s="10" t="e">
        <f t="shared" si="18"/>
        <v>#REF!</v>
      </c>
      <c r="C27" s="10" t="e">
        <f t="shared" ref="C27" si="31">C11*0.9</f>
        <v>#REF!</v>
      </c>
      <c r="D27" s="10" t="e">
        <f t="shared" ref="D27" si="32">D11*0.9</f>
        <v>#REF!</v>
      </c>
      <c r="E27" s="10" t="e">
        <f t="shared" ref="E27" si="33">E11*0.9</f>
        <v>#REF!</v>
      </c>
      <c r="F27" s="10" t="e">
        <f t="shared" ref="F27:I27" si="34">F11*0.9</f>
        <v>#REF!</v>
      </c>
      <c r="G27" s="10" t="e">
        <f t="shared" si="34"/>
        <v>#REF!</v>
      </c>
      <c r="H27" s="10" t="e">
        <f t="shared" si="34"/>
        <v>#REF!</v>
      </c>
      <c r="I27" s="10" t="e">
        <f t="shared" si="34"/>
        <v>#REF!</v>
      </c>
      <c r="J27" s="10" t="e">
        <f t="shared" ref="J27:K27" si="35">J11*0.9</f>
        <v>#REF!</v>
      </c>
      <c r="K27" s="10" t="e">
        <f t="shared" si="35"/>
        <v>#REF!</v>
      </c>
      <c r="L27" s="10" t="e">
        <f t="shared" ref="L27:P27" si="36">L11*0.9</f>
        <v>#REF!</v>
      </c>
      <c r="M27" s="10" t="e">
        <f t="shared" si="36"/>
        <v>#REF!</v>
      </c>
      <c r="N27" s="10" t="e">
        <f t="shared" si="36"/>
        <v>#REF!</v>
      </c>
      <c r="O27" s="10" t="e">
        <f t="shared" si="36"/>
        <v>#REF!</v>
      </c>
      <c r="P27" s="10" t="e">
        <f t="shared" si="36"/>
        <v>#REF!</v>
      </c>
    </row>
    <row r="28" spans="1:16" s="1" customFormat="1">
      <c r="A28" s="8" t="s">
        <v>95</v>
      </c>
      <c r="B28" s="10"/>
      <c r="C28" s="10"/>
      <c r="D28" s="10"/>
      <c r="E28" s="10"/>
      <c r="F28" s="10"/>
      <c r="G28" s="10"/>
      <c r="H28" s="10"/>
      <c r="I28" s="10"/>
      <c r="J28" s="10"/>
      <c r="K28" s="10"/>
      <c r="L28" s="10"/>
      <c r="M28" s="10"/>
      <c r="N28" s="10"/>
      <c r="O28" s="10"/>
      <c r="P28" s="10"/>
    </row>
    <row r="29" spans="1:16" s="1" customFormat="1">
      <c r="A29" s="11">
        <v>1</v>
      </c>
      <c r="B29" s="10" t="e">
        <f t="shared" si="18"/>
        <v>#REF!</v>
      </c>
      <c r="C29" s="10" t="e">
        <f t="shared" ref="C29" si="37">C13*0.9</f>
        <v>#REF!</v>
      </c>
      <c r="D29" s="10" t="e">
        <f t="shared" ref="D29" si="38">D13*0.9</f>
        <v>#REF!</v>
      </c>
      <c r="E29" s="10" t="e">
        <f t="shared" ref="E29" si="39">E13*0.9</f>
        <v>#REF!</v>
      </c>
      <c r="F29" s="10" t="e">
        <f t="shared" ref="F29:I29" si="40">F13*0.9</f>
        <v>#REF!</v>
      </c>
      <c r="G29" s="10" t="e">
        <f t="shared" si="40"/>
        <v>#REF!</v>
      </c>
      <c r="H29" s="10" t="e">
        <f t="shared" si="40"/>
        <v>#REF!</v>
      </c>
      <c r="I29" s="10" t="e">
        <f t="shared" si="40"/>
        <v>#REF!</v>
      </c>
      <c r="J29" s="10" t="e">
        <f t="shared" ref="J29:K29" si="41">J13*0.9</f>
        <v>#REF!</v>
      </c>
      <c r="K29" s="10" t="e">
        <f t="shared" si="41"/>
        <v>#REF!</v>
      </c>
      <c r="L29" s="10" t="e">
        <f t="shared" ref="L29:P29" si="42">L13*0.9</f>
        <v>#REF!</v>
      </c>
      <c r="M29" s="10" t="e">
        <f t="shared" si="42"/>
        <v>#REF!</v>
      </c>
      <c r="N29" s="10" t="e">
        <f t="shared" si="42"/>
        <v>#REF!</v>
      </c>
      <c r="O29" s="10" t="e">
        <f t="shared" si="42"/>
        <v>#REF!</v>
      </c>
      <c r="P29" s="10" t="e">
        <f t="shared" si="42"/>
        <v>#REF!</v>
      </c>
    </row>
    <row r="30" spans="1:16" s="1" customFormat="1">
      <c r="A30" s="11">
        <v>2</v>
      </c>
      <c r="B30" s="10" t="e">
        <f t="shared" si="18"/>
        <v>#REF!</v>
      </c>
      <c r="C30" s="10" t="e">
        <f t="shared" ref="C30" si="43">C14*0.9</f>
        <v>#REF!</v>
      </c>
      <c r="D30" s="10" t="e">
        <f t="shared" ref="D30" si="44">D14*0.9</f>
        <v>#REF!</v>
      </c>
      <c r="E30" s="10" t="e">
        <f t="shared" ref="E30" si="45">E14*0.9</f>
        <v>#REF!</v>
      </c>
      <c r="F30" s="10" t="e">
        <f t="shared" ref="F30:I30" si="46">F14*0.9</f>
        <v>#REF!</v>
      </c>
      <c r="G30" s="10" t="e">
        <f t="shared" si="46"/>
        <v>#REF!</v>
      </c>
      <c r="H30" s="10" t="e">
        <f t="shared" si="46"/>
        <v>#REF!</v>
      </c>
      <c r="I30" s="10" t="e">
        <f t="shared" si="46"/>
        <v>#REF!</v>
      </c>
      <c r="J30" s="10" t="e">
        <f t="shared" ref="J30:K30" si="47">J14*0.9</f>
        <v>#REF!</v>
      </c>
      <c r="K30" s="10" t="e">
        <f t="shared" si="47"/>
        <v>#REF!</v>
      </c>
      <c r="L30" s="10" t="e">
        <f t="shared" ref="L30:P30" si="48">L14*0.9</f>
        <v>#REF!</v>
      </c>
      <c r="M30" s="10" t="e">
        <f t="shared" si="48"/>
        <v>#REF!</v>
      </c>
      <c r="N30" s="10" t="e">
        <f t="shared" si="48"/>
        <v>#REF!</v>
      </c>
      <c r="O30" s="10" t="e">
        <f t="shared" si="48"/>
        <v>#REF!</v>
      </c>
      <c r="P30" s="10" t="e">
        <f t="shared" si="48"/>
        <v>#REF!</v>
      </c>
    </row>
    <row r="31" spans="1:16" s="1" customFormat="1">
      <c r="A31" s="8" t="s">
        <v>96</v>
      </c>
      <c r="B31" s="10"/>
      <c r="C31" s="10"/>
      <c r="D31" s="10"/>
      <c r="E31" s="10"/>
      <c r="F31" s="10"/>
      <c r="G31" s="10"/>
      <c r="H31" s="10"/>
      <c r="I31" s="10"/>
      <c r="J31" s="10"/>
      <c r="K31" s="10"/>
      <c r="L31" s="10"/>
      <c r="M31" s="10"/>
      <c r="N31" s="10"/>
      <c r="O31" s="10"/>
      <c r="P31" s="10"/>
    </row>
    <row r="32" spans="1:16" s="1" customFormat="1">
      <c r="A32" s="11">
        <v>1</v>
      </c>
      <c r="B32" s="10" t="e">
        <f t="shared" si="18"/>
        <v>#REF!</v>
      </c>
      <c r="C32" s="10" t="e">
        <f t="shared" ref="C32" si="49">C16*0.9</f>
        <v>#REF!</v>
      </c>
      <c r="D32" s="10" t="e">
        <f t="shared" ref="D32" si="50">D16*0.9</f>
        <v>#REF!</v>
      </c>
      <c r="E32" s="10" t="e">
        <f t="shared" ref="E32" si="51">E16*0.9</f>
        <v>#REF!</v>
      </c>
      <c r="F32" s="10" t="e">
        <f t="shared" ref="F32:I32" si="52">F16*0.9</f>
        <v>#REF!</v>
      </c>
      <c r="G32" s="10" t="e">
        <f t="shared" si="52"/>
        <v>#REF!</v>
      </c>
      <c r="H32" s="10" t="e">
        <f t="shared" si="52"/>
        <v>#REF!</v>
      </c>
      <c r="I32" s="10" t="e">
        <f t="shared" si="52"/>
        <v>#REF!</v>
      </c>
      <c r="J32" s="10" t="e">
        <f t="shared" ref="J32:K32" si="53">J16*0.9</f>
        <v>#REF!</v>
      </c>
      <c r="K32" s="10" t="e">
        <f t="shared" si="53"/>
        <v>#REF!</v>
      </c>
      <c r="L32" s="10" t="e">
        <f t="shared" ref="L32:P32" si="54">L16*0.9</f>
        <v>#REF!</v>
      </c>
      <c r="M32" s="10" t="e">
        <f t="shared" si="54"/>
        <v>#REF!</v>
      </c>
      <c r="N32" s="10" t="e">
        <f t="shared" si="54"/>
        <v>#REF!</v>
      </c>
      <c r="O32" s="10" t="e">
        <f t="shared" si="54"/>
        <v>#REF!</v>
      </c>
      <c r="P32" s="10" t="e">
        <f t="shared" si="54"/>
        <v>#REF!</v>
      </c>
    </row>
    <row r="33" spans="1:46" s="1" customFormat="1">
      <c r="A33" s="11">
        <v>2</v>
      </c>
      <c r="B33" s="10" t="e">
        <f t="shared" si="18"/>
        <v>#REF!</v>
      </c>
      <c r="C33" s="10" t="e">
        <f t="shared" ref="C33" si="55">C17*0.9</f>
        <v>#REF!</v>
      </c>
      <c r="D33" s="10" t="e">
        <f t="shared" ref="D33" si="56">D17*0.9</f>
        <v>#REF!</v>
      </c>
      <c r="E33" s="10" t="e">
        <f t="shared" ref="E33" si="57">E17*0.9</f>
        <v>#REF!</v>
      </c>
      <c r="F33" s="10" t="e">
        <f t="shared" ref="F33:I33" si="58">F17*0.9</f>
        <v>#REF!</v>
      </c>
      <c r="G33" s="10" t="e">
        <f t="shared" si="58"/>
        <v>#REF!</v>
      </c>
      <c r="H33" s="10" t="e">
        <f t="shared" si="58"/>
        <v>#REF!</v>
      </c>
      <c r="I33" s="10" t="e">
        <f t="shared" si="58"/>
        <v>#REF!</v>
      </c>
      <c r="J33" s="10" t="e">
        <f t="shared" ref="J33:K33" si="59">J17*0.9</f>
        <v>#REF!</v>
      </c>
      <c r="K33" s="10" t="e">
        <f t="shared" si="59"/>
        <v>#REF!</v>
      </c>
      <c r="L33" s="10" t="e">
        <f t="shared" ref="L33:P33" si="60">L17*0.9</f>
        <v>#REF!</v>
      </c>
      <c r="M33" s="10" t="e">
        <f t="shared" si="60"/>
        <v>#REF!</v>
      </c>
      <c r="N33" s="10" t="e">
        <f t="shared" si="60"/>
        <v>#REF!</v>
      </c>
      <c r="O33" s="10" t="e">
        <f t="shared" si="60"/>
        <v>#REF!</v>
      </c>
      <c r="P33" s="10" t="e">
        <f t="shared" si="60"/>
        <v>#REF!</v>
      </c>
    </row>
    <row r="35" spans="1:46" ht="14.45" customHeight="1">
      <c r="A35" s="260" t="s">
        <v>97</v>
      </c>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row>
    <row r="36" spans="1:46" s="1" customFormat="1">
      <c r="A36" s="188"/>
    </row>
    <row r="37" spans="1:46" s="184" customFormat="1" ht="12">
      <c r="A37" s="189" t="s">
        <v>32</v>
      </c>
    </row>
    <row r="38" spans="1:46" s="184" customFormat="1" ht="12">
      <c r="A38" s="144" t="s">
        <v>98</v>
      </c>
      <c r="B38" s="190"/>
      <c r="C38" s="190"/>
      <c r="D38" s="190"/>
      <c r="E38" s="190"/>
      <c r="F38" s="190"/>
      <c r="G38" s="190"/>
      <c r="H38" s="190"/>
      <c r="I38" s="190"/>
      <c r="J38" s="190"/>
      <c r="K38" s="190"/>
      <c r="L38" s="190"/>
      <c r="M38" s="190"/>
      <c r="N38" s="190"/>
      <c r="O38" s="197"/>
      <c r="P38" s="197"/>
      <c r="Q38" s="197"/>
      <c r="R38" s="197"/>
      <c r="S38" s="197"/>
      <c r="T38" s="197"/>
      <c r="U38" s="197"/>
      <c r="V38" s="197"/>
      <c r="W38" s="197"/>
      <c r="X38" s="197"/>
      <c r="Y38" s="197"/>
      <c r="Z38" s="197"/>
      <c r="AA38" s="197"/>
      <c r="AB38" s="197"/>
      <c r="AC38" s="197"/>
      <c r="AD38" s="197"/>
      <c r="AE38" s="197"/>
      <c r="AF38" s="197"/>
      <c r="AG38" s="197"/>
    </row>
    <row r="39" spans="1:46" s="184" customFormat="1" ht="24">
      <c r="A39" s="144" t="s">
        <v>99</v>
      </c>
      <c r="B39" s="190"/>
      <c r="C39" s="190"/>
      <c r="D39" s="190"/>
      <c r="E39" s="190"/>
      <c r="F39" s="190"/>
      <c r="G39" s="190"/>
      <c r="H39" s="190"/>
      <c r="I39" s="190"/>
      <c r="J39" s="190"/>
      <c r="K39" s="190"/>
      <c r="L39" s="190"/>
      <c r="M39" s="190"/>
      <c r="N39" s="190"/>
      <c r="O39" s="197"/>
      <c r="P39" s="197"/>
      <c r="Q39" s="197"/>
      <c r="R39" s="197"/>
      <c r="S39" s="197"/>
      <c r="T39" s="197"/>
      <c r="U39" s="197"/>
      <c r="V39" s="197"/>
      <c r="W39" s="197"/>
      <c r="X39" s="197"/>
      <c r="Y39" s="197"/>
      <c r="Z39" s="197"/>
      <c r="AA39" s="197"/>
      <c r="AB39" s="197"/>
      <c r="AC39" s="197"/>
      <c r="AD39" s="197"/>
      <c r="AE39" s="197"/>
      <c r="AF39" s="197"/>
      <c r="AG39" s="197"/>
    </row>
    <row r="40" spans="1:46" s="184" customFormat="1" ht="12">
      <c r="A40" s="191"/>
    </row>
    <row r="41" spans="1:46" s="184" customFormat="1" ht="12">
      <c r="A41" s="192" t="s">
        <v>14</v>
      </c>
    </row>
    <row r="42" spans="1:46" s="184" customFormat="1" ht="12">
      <c r="A42" s="17" t="s">
        <v>100</v>
      </c>
    </row>
    <row r="43" spans="1:46" s="184" customFormat="1" ht="12">
      <c r="A43" s="18" t="s">
        <v>15</v>
      </c>
    </row>
    <row r="44" spans="1:46" s="184" customFormat="1" ht="12">
      <c r="A44" s="18" t="s">
        <v>16</v>
      </c>
    </row>
    <row r="45" spans="1:46" s="184" customFormat="1" ht="24">
      <c r="A45" s="19" t="s">
        <v>17</v>
      </c>
    </row>
    <row r="46" spans="1:46" s="184" customFormat="1" ht="12">
      <c r="A46" s="18" t="s">
        <v>101</v>
      </c>
    </row>
    <row r="47" spans="1:46" s="184" customFormat="1" ht="48">
      <c r="A47" s="49" t="s">
        <v>102</v>
      </c>
    </row>
    <row r="48" spans="1:46" s="184" customFormat="1" ht="12">
      <c r="A48" s="49"/>
    </row>
    <row r="49" spans="1:19" s="184" customFormat="1" ht="38.25">
      <c r="A49" s="193" t="s">
        <v>103</v>
      </c>
      <c r="B49" s="194"/>
      <c r="C49" s="194"/>
      <c r="D49" s="194"/>
      <c r="E49" s="194"/>
      <c r="F49" s="194"/>
      <c r="G49" s="194"/>
      <c r="H49" s="194"/>
      <c r="I49" s="194"/>
      <c r="J49" s="194"/>
      <c r="K49" s="194"/>
      <c r="L49" s="194"/>
      <c r="M49" s="194"/>
      <c r="N49" s="194"/>
      <c r="O49" s="194"/>
      <c r="P49" s="194"/>
      <c r="Q49" s="194"/>
      <c r="R49" s="194"/>
      <c r="S49" s="194"/>
    </row>
    <row r="50" spans="1:19" s="184" customFormat="1" ht="12">
      <c r="A50" s="195"/>
      <c r="B50" s="194"/>
      <c r="C50" s="194"/>
      <c r="D50" s="194"/>
      <c r="E50" s="194"/>
      <c r="F50" s="194"/>
      <c r="G50" s="194"/>
      <c r="H50" s="194"/>
      <c r="I50" s="194"/>
      <c r="J50" s="194"/>
      <c r="K50" s="194"/>
      <c r="L50" s="194"/>
      <c r="M50" s="194"/>
      <c r="N50" s="194"/>
      <c r="O50" s="194"/>
      <c r="P50" s="194"/>
      <c r="Q50" s="194"/>
      <c r="R50" s="194"/>
      <c r="S50" s="194"/>
    </row>
    <row r="51" spans="1:19" s="184" customFormat="1" ht="52.5">
      <c r="A51" s="21" t="s">
        <v>104</v>
      </c>
      <c r="B51" s="196"/>
      <c r="C51" s="196"/>
      <c r="D51" s="196"/>
      <c r="E51" s="196"/>
      <c r="F51" s="196"/>
      <c r="G51" s="196"/>
      <c r="H51" s="196"/>
      <c r="I51" s="196"/>
      <c r="J51" s="196"/>
      <c r="K51" s="196"/>
      <c r="L51" s="196"/>
      <c r="M51" s="198"/>
      <c r="N51" s="198"/>
      <c r="O51" s="194"/>
      <c r="P51" s="194"/>
      <c r="Q51" s="194"/>
      <c r="R51" s="194"/>
      <c r="S51" s="194"/>
    </row>
    <row r="52" spans="1:19" s="184" customFormat="1" ht="42">
      <c r="A52" s="21" t="s">
        <v>105</v>
      </c>
      <c r="B52" s="196"/>
      <c r="C52" s="196"/>
      <c r="D52" s="196"/>
      <c r="E52" s="196"/>
      <c r="F52" s="196"/>
      <c r="G52" s="196"/>
      <c r="H52" s="196"/>
      <c r="I52" s="196"/>
      <c r="J52" s="196"/>
      <c r="K52" s="196"/>
      <c r="L52" s="196"/>
      <c r="M52" s="198"/>
      <c r="N52" s="198"/>
      <c r="O52" s="194"/>
      <c r="P52" s="194"/>
      <c r="Q52" s="194"/>
      <c r="R52" s="194"/>
      <c r="S52" s="194"/>
    </row>
    <row r="53" spans="1:19" s="184" customFormat="1" ht="73.5">
      <c r="A53" s="21" t="s">
        <v>106</v>
      </c>
      <c r="B53" s="196"/>
      <c r="C53" s="196"/>
      <c r="D53" s="196"/>
      <c r="E53" s="196"/>
      <c r="F53" s="196"/>
      <c r="G53" s="196"/>
      <c r="H53" s="196"/>
      <c r="I53" s="196"/>
      <c r="J53" s="196"/>
      <c r="K53" s="196"/>
      <c r="L53" s="196"/>
      <c r="M53" s="198"/>
      <c r="N53" s="198"/>
      <c r="O53" s="194"/>
      <c r="P53" s="194"/>
      <c r="Q53" s="194"/>
      <c r="R53" s="194"/>
      <c r="S53" s="194"/>
    </row>
    <row r="54" spans="1:19" s="184" customFormat="1" ht="52.5">
      <c r="A54" s="180" t="s">
        <v>107</v>
      </c>
      <c r="B54" s="194"/>
      <c r="C54" s="194"/>
      <c r="D54" s="194"/>
      <c r="E54" s="194"/>
      <c r="F54" s="194"/>
      <c r="G54" s="194"/>
      <c r="H54" s="194"/>
      <c r="I54" s="194"/>
      <c r="J54" s="194"/>
      <c r="K54" s="194"/>
      <c r="L54" s="194"/>
      <c r="M54" s="194"/>
      <c r="N54" s="194"/>
      <c r="O54" s="194"/>
      <c r="P54" s="194"/>
      <c r="Q54" s="194"/>
      <c r="R54" s="194"/>
      <c r="S54" s="194"/>
    </row>
    <row r="55" spans="1:19" s="184" customFormat="1" ht="63">
      <c r="A55" s="21" t="s">
        <v>108</v>
      </c>
      <c r="B55" s="194"/>
      <c r="C55" s="194"/>
      <c r="D55" s="194"/>
      <c r="E55" s="194"/>
      <c r="F55" s="194"/>
      <c r="G55" s="194"/>
      <c r="H55" s="194"/>
      <c r="I55" s="194"/>
      <c r="J55" s="194"/>
      <c r="K55" s="194"/>
      <c r="L55" s="194"/>
      <c r="M55" s="194"/>
      <c r="N55" s="194"/>
      <c r="O55" s="194"/>
      <c r="P55" s="194"/>
      <c r="Q55" s="194"/>
      <c r="R55" s="194"/>
      <c r="S55" s="194"/>
    </row>
    <row r="56" spans="1:19" s="184" customFormat="1" ht="31.5">
      <c r="A56" s="180" t="s">
        <v>109</v>
      </c>
      <c r="E56" s="194"/>
      <c r="F56" s="194"/>
      <c r="G56" s="194"/>
      <c r="H56" s="194"/>
      <c r="I56" s="194"/>
      <c r="J56" s="194"/>
      <c r="K56" s="194"/>
      <c r="L56" s="194"/>
      <c r="M56" s="194"/>
      <c r="N56" s="194"/>
      <c r="O56" s="194"/>
      <c r="P56" s="194"/>
      <c r="Q56" s="194"/>
      <c r="R56" s="194"/>
      <c r="S56" s="194"/>
    </row>
    <row r="57" spans="1:19" s="184" customFormat="1" ht="52.5">
      <c r="A57" s="21" t="s">
        <v>110</v>
      </c>
      <c r="E57" s="194"/>
      <c r="F57" s="194"/>
      <c r="G57" s="194"/>
      <c r="H57" s="194"/>
      <c r="I57" s="194"/>
      <c r="J57" s="194"/>
      <c r="K57" s="194"/>
      <c r="L57" s="194"/>
      <c r="M57" s="194"/>
      <c r="N57" s="194"/>
      <c r="O57" s="194"/>
      <c r="P57" s="194"/>
      <c r="Q57" s="194"/>
      <c r="R57" s="194"/>
      <c r="S57" s="194"/>
    </row>
    <row r="58" spans="1:19" s="184" customFormat="1" ht="42">
      <c r="A58" s="21" t="s">
        <v>111</v>
      </c>
    </row>
    <row r="59" spans="1:19" s="184" customFormat="1" ht="42">
      <c r="A59" s="180" t="s">
        <v>112</v>
      </c>
    </row>
    <row r="60" spans="1:19" s="184" customFormat="1" ht="21">
      <c r="A60" s="180" t="s">
        <v>113</v>
      </c>
    </row>
    <row r="61" spans="1:19" s="184" customFormat="1" ht="12"/>
    <row r="62" spans="1:19" s="184" customFormat="1" ht="31.5">
      <c r="A62" s="25" t="s">
        <v>114</v>
      </c>
    </row>
    <row r="63" spans="1:19" s="184" customFormat="1" ht="52.5">
      <c r="A63" s="22" t="s">
        <v>115</v>
      </c>
    </row>
    <row r="64" spans="1:19" s="184" customFormat="1" ht="21">
      <c r="A64" s="25" t="s">
        <v>46</v>
      </c>
    </row>
    <row r="65" spans="1:1" s="184" customFormat="1" ht="53.25">
      <c r="A65" s="24" t="s">
        <v>116</v>
      </c>
    </row>
    <row r="66" spans="1:1" s="184" customFormat="1" ht="31.5">
      <c r="A66" s="25" t="s">
        <v>117</v>
      </c>
    </row>
    <row r="67" spans="1:1" s="184" customFormat="1" ht="12"/>
    <row r="68" spans="1:1" s="184" customFormat="1" ht="12">
      <c r="A68" s="26" t="s">
        <v>19</v>
      </c>
    </row>
    <row r="69" spans="1:1" s="184" customFormat="1" ht="12"/>
    <row r="70" spans="1:1" ht="36">
      <c r="A70" s="27" t="s">
        <v>49</v>
      </c>
    </row>
    <row r="71" spans="1:1" ht="24">
      <c r="A71" s="27" t="s">
        <v>50</v>
      </c>
    </row>
  </sheetData>
  <mergeCells count="1">
    <mergeCell ref="A35:AT35"/>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FF00"/>
  </sheetPr>
  <dimension ref="A1:U67"/>
  <sheetViews>
    <sheetView topLeftCell="B13" workbookViewId="0">
      <selection activeCell="B22" sqref="B22:U33"/>
    </sheetView>
  </sheetViews>
  <sheetFormatPr defaultColWidth="8.7109375" defaultRowHeight="12.75"/>
  <cols>
    <col min="1" max="1" width="72.5703125" style="1" customWidth="1"/>
    <col min="2" max="16384" width="8.7109375" style="1"/>
  </cols>
  <sheetData>
    <row r="1" spans="1:21">
      <c r="A1" s="35" t="s">
        <v>91</v>
      </c>
    </row>
    <row r="2" spans="1:21">
      <c r="A2" s="53" t="s">
        <v>134</v>
      </c>
    </row>
    <row r="3" spans="1:21">
      <c r="A3" s="53" t="s">
        <v>2</v>
      </c>
      <c r="B3" s="54" t="e">
        <f>'C завтраками| Bed and breakfast'!#REF!</f>
        <v>#REF!</v>
      </c>
      <c r="C3" s="54" t="e">
        <f>'C завтраками| Bed and breakfast'!#REF!</f>
        <v>#REF!</v>
      </c>
      <c r="D3" s="54" t="e">
        <f>'C завтраками| Bed and breakfast'!#REF!</f>
        <v>#REF!</v>
      </c>
      <c r="E3" s="54" t="e">
        <f>'C завтраками| Bed and breakfast'!#REF!</f>
        <v>#REF!</v>
      </c>
      <c r="F3" s="54" t="e">
        <f>'C завтраками| Bed and breakfast'!#REF!</f>
        <v>#REF!</v>
      </c>
      <c r="G3" s="54" t="e">
        <f>'C завтраками| Bed and breakfast'!#REF!</f>
        <v>#REF!</v>
      </c>
      <c r="H3" s="54" t="e">
        <f>'C завтраками| Bed and breakfast'!#REF!</f>
        <v>#REF!</v>
      </c>
      <c r="I3" s="54" t="e">
        <f>'C завтраками| Bed and breakfast'!#REF!</f>
        <v>#REF!</v>
      </c>
      <c r="J3" s="54" t="e">
        <f>'C завтраками| Bed and breakfast'!#REF!</f>
        <v>#REF!</v>
      </c>
      <c r="K3" s="54" t="e">
        <f>'C завтраками| Bed and breakfast'!#REF!</f>
        <v>#REF!</v>
      </c>
      <c r="L3" s="54" t="e">
        <f>'C завтраками| Bed and breakfast'!#REF!</f>
        <v>#REF!</v>
      </c>
      <c r="M3" s="54" t="e">
        <f>'C завтраками| Bed and breakfast'!#REF!</f>
        <v>#REF!</v>
      </c>
      <c r="N3" s="54" t="e">
        <f>'C завтраками| Bed and breakfast'!#REF!</f>
        <v>#REF!</v>
      </c>
      <c r="O3" s="54" t="e">
        <f>'C завтраками| Bed and breakfast'!#REF!</f>
        <v>#REF!</v>
      </c>
      <c r="P3" s="54" t="e">
        <f>'C завтраками| Bed and breakfast'!#REF!</f>
        <v>#REF!</v>
      </c>
      <c r="Q3" s="54" t="e">
        <f>'C завтраками| Bed and breakfast'!#REF!</f>
        <v>#REF!</v>
      </c>
      <c r="R3" s="54" t="e">
        <f>'C завтраками| Bed and breakfast'!#REF!</f>
        <v>#REF!</v>
      </c>
      <c r="S3" s="54" t="e">
        <f>'C завтраками| Bed and breakfast'!#REF!</f>
        <v>#REF!</v>
      </c>
      <c r="T3" s="54" t="e">
        <f>'C завтраками| Bed and breakfast'!#REF!</f>
        <v>#REF!</v>
      </c>
      <c r="U3" s="54" t="e">
        <f>'C завтраками| Bed and breakfast'!#REF!</f>
        <v>#REF!</v>
      </c>
    </row>
    <row r="4" spans="1:21" ht="23.1" customHeight="1">
      <c r="A4" s="7" t="s">
        <v>3</v>
      </c>
      <c r="B4" s="54" t="e">
        <f>'C завтраками| Bed and breakfast'!#REF!</f>
        <v>#REF!</v>
      </c>
      <c r="C4" s="54" t="e">
        <f>'C завтраками| Bed and breakfast'!#REF!</f>
        <v>#REF!</v>
      </c>
      <c r="D4" s="54" t="e">
        <f>'C завтраками| Bed and breakfast'!#REF!</f>
        <v>#REF!</v>
      </c>
      <c r="E4" s="54" t="e">
        <f>'C завтраками| Bed and breakfast'!#REF!</f>
        <v>#REF!</v>
      </c>
      <c r="F4" s="54" t="e">
        <f>'C завтраками| Bed and breakfast'!#REF!</f>
        <v>#REF!</v>
      </c>
      <c r="G4" s="54" t="e">
        <f>'C завтраками| Bed and breakfast'!#REF!</f>
        <v>#REF!</v>
      </c>
      <c r="H4" s="54" t="e">
        <f>'C завтраками| Bed and breakfast'!#REF!</f>
        <v>#REF!</v>
      </c>
      <c r="I4" s="54" t="e">
        <f>'C завтраками| Bed and breakfast'!#REF!</f>
        <v>#REF!</v>
      </c>
      <c r="J4" s="54" t="e">
        <f>'C завтраками| Bed and breakfast'!#REF!</f>
        <v>#REF!</v>
      </c>
      <c r="K4" s="54" t="e">
        <f>'C завтраками| Bed and breakfast'!#REF!</f>
        <v>#REF!</v>
      </c>
      <c r="L4" s="54" t="e">
        <f>'C завтраками| Bed and breakfast'!#REF!</f>
        <v>#REF!</v>
      </c>
      <c r="M4" s="54" t="e">
        <f>'C завтраками| Bed and breakfast'!#REF!</f>
        <v>#REF!</v>
      </c>
      <c r="N4" s="54" t="e">
        <f>'C завтраками| Bed and breakfast'!#REF!</f>
        <v>#REF!</v>
      </c>
      <c r="O4" s="54" t="e">
        <f>'C завтраками| Bed and breakfast'!#REF!</f>
        <v>#REF!</v>
      </c>
      <c r="P4" s="54" t="e">
        <f>'C завтраками| Bed and breakfast'!#REF!</f>
        <v>#REF!</v>
      </c>
      <c r="Q4" s="54" t="e">
        <f>'C завтраками| Bed and breakfast'!#REF!</f>
        <v>#REF!</v>
      </c>
      <c r="R4" s="54" t="e">
        <f>'C завтраками| Bed and breakfast'!#REF!</f>
        <v>#REF!</v>
      </c>
      <c r="S4" s="54" t="e">
        <f>'C завтраками| Bed and breakfast'!#REF!</f>
        <v>#REF!</v>
      </c>
      <c r="T4" s="54" t="e">
        <f>'C завтраками| Bed and breakfast'!#REF!</f>
        <v>#REF!</v>
      </c>
      <c r="U4" s="54" t="e">
        <f>'C завтраками| Bed and breakfast'!#REF!</f>
        <v>#REF!</v>
      </c>
    </row>
    <row r="5" spans="1:21">
      <c r="A5" s="8" t="s">
        <v>79</v>
      </c>
    </row>
    <row r="6" spans="1:21">
      <c r="A6" s="9">
        <v>1</v>
      </c>
      <c r="B6" s="10" t="e">
        <f>'C завтраками| Bed and breakfast'!#REF!*0.85</f>
        <v>#REF!</v>
      </c>
      <c r="C6" s="10" t="e">
        <f>'C завтраками| Bed and breakfast'!#REF!*0.85</f>
        <v>#REF!</v>
      </c>
      <c r="D6" s="10" t="e">
        <f>'C завтраками| Bed and breakfast'!#REF!*0.85</f>
        <v>#REF!</v>
      </c>
      <c r="E6" s="10" t="e">
        <f>'C завтраками| Bed and breakfast'!#REF!*0.85</f>
        <v>#REF!</v>
      </c>
      <c r="F6" s="10" t="e">
        <f>'C завтраками| Bed and breakfast'!#REF!*0.85</f>
        <v>#REF!</v>
      </c>
      <c r="G6" s="10" t="e">
        <f>'C завтраками| Bed and breakfast'!#REF!*0.85</f>
        <v>#REF!</v>
      </c>
      <c r="H6" s="10" t="e">
        <f>'C завтраками| Bed and breakfast'!#REF!*0.85</f>
        <v>#REF!</v>
      </c>
      <c r="I6" s="10" t="e">
        <f>'C завтраками| Bed and breakfast'!#REF!*0.85</f>
        <v>#REF!</v>
      </c>
      <c r="J6" s="10" t="e">
        <f>'C завтраками| Bed and breakfast'!#REF!*0.85</f>
        <v>#REF!</v>
      </c>
      <c r="K6" s="10" t="e">
        <f>'C завтраками| Bed and breakfast'!#REF!*0.85</f>
        <v>#REF!</v>
      </c>
      <c r="L6" s="10" t="e">
        <f>'C завтраками| Bed and breakfast'!#REF!*0.85</f>
        <v>#REF!</v>
      </c>
      <c r="M6" s="10" t="e">
        <f>'C завтраками| Bed and breakfast'!#REF!*0.85</f>
        <v>#REF!</v>
      </c>
      <c r="N6" s="10" t="e">
        <f>'C завтраками| Bed and breakfast'!#REF!*0.85</f>
        <v>#REF!</v>
      </c>
      <c r="O6" s="10" t="e">
        <f>'C завтраками| Bed and breakfast'!#REF!*0.85</f>
        <v>#REF!</v>
      </c>
      <c r="P6" s="10" t="e">
        <f>'C завтраками| Bed and breakfast'!#REF!*0.85</f>
        <v>#REF!</v>
      </c>
      <c r="Q6" s="10" t="e">
        <f>'C завтраками| Bed and breakfast'!#REF!*0.85</f>
        <v>#REF!</v>
      </c>
      <c r="R6" s="10" t="e">
        <f>'C завтраками| Bed and breakfast'!#REF!*0.85</f>
        <v>#REF!</v>
      </c>
      <c r="S6" s="10" t="e">
        <f>'C завтраками| Bed and breakfast'!#REF!*0.85</f>
        <v>#REF!</v>
      </c>
      <c r="T6" s="10" t="e">
        <f>'C завтраками| Bed and breakfast'!#REF!*0.85</f>
        <v>#REF!</v>
      </c>
      <c r="U6" s="10" t="e">
        <f>'C завтраками| Bed and breakfast'!#REF!*0.85</f>
        <v>#REF!</v>
      </c>
    </row>
    <row r="7" spans="1:21">
      <c r="A7" s="9">
        <v>2</v>
      </c>
      <c r="B7" s="10" t="e">
        <f>'C завтраками| Bed and breakfast'!#REF!*0.85</f>
        <v>#REF!</v>
      </c>
      <c r="C7" s="10" t="e">
        <f>'C завтраками| Bed and breakfast'!#REF!*0.85</f>
        <v>#REF!</v>
      </c>
      <c r="D7" s="10" t="e">
        <f>'C завтраками| Bed and breakfast'!#REF!*0.85</f>
        <v>#REF!</v>
      </c>
      <c r="E7" s="10" t="e">
        <f>'C завтраками| Bed and breakfast'!#REF!*0.85</f>
        <v>#REF!</v>
      </c>
      <c r="F7" s="10" t="e">
        <f>'C завтраками| Bed and breakfast'!#REF!*0.85</f>
        <v>#REF!</v>
      </c>
      <c r="G7" s="10" t="e">
        <f>'C завтраками| Bed and breakfast'!#REF!*0.85</f>
        <v>#REF!</v>
      </c>
      <c r="H7" s="10" t="e">
        <f>'C завтраками| Bed and breakfast'!#REF!*0.85</f>
        <v>#REF!</v>
      </c>
      <c r="I7" s="10" t="e">
        <f>'C завтраками| Bed and breakfast'!#REF!*0.85</f>
        <v>#REF!</v>
      </c>
      <c r="J7" s="10" t="e">
        <f>'C завтраками| Bed and breakfast'!#REF!*0.85</f>
        <v>#REF!</v>
      </c>
      <c r="K7" s="10" t="e">
        <f>'C завтраками| Bed and breakfast'!#REF!*0.85</f>
        <v>#REF!</v>
      </c>
      <c r="L7" s="10" t="e">
        <f>'C завтраками| Bed and breakfast'!#REF!*0.85</f>
        <v>#REF!</v>
      </c>
      <c r="M7" s="10" t="e">
        <f>'C завтраками| Bed and breakfast'!#REF!*0.85</f>
        <v>#REF!</v>
      </c>
      <c r="N7" s="10" t="e">
        <f>'C завтраками| Bed and breakfast'!#REF!*0.85</f>
        <v>#REF!</v>
      </c>
      <c r="O7" s="10" t="e">
        <f>'C завтраками| Bed and breakfast'!#REF!*0.85</f>
        <v>#REF!</v>
      </c>
      <c r="P7" s="10" t="e">
        <f>'C завтраками| Bed and breakfast'!#REF!*0.85</f>
        <v>#REF!</v>
      </c>
      <c r="Q7" s="10" t="e">
        <f>'C завтраками| Bed and breakfast'!#REF!*0.85</f>
        <v>#REF!</v>
      </c>
      <c r="R7" s="10" t="e">
        <f>'C завтраками| Bed and breakfast'!#REF!*0.85</f>
        <v>#REF!</v>
      </c>
      <c r="S7" s="10" t="e">
        <f>'C завтраками| Bed and breakfast'!#REF!*0.85</f>
        <v>#REF!</v>
      </c>
      <c r="T7" s="10" t="e">
        <f>'C завтраками| Bed and breakfast'!#REF!*0.85</f>
        <v>#REF!</v>
      </c>
      <c r="U7" s="10" t="e">
        <f>'C завтраками| Bed and breakfast'!#REF!*0.85</f>
        <v>#REF!</v>
      </c>
    </row>
    <row r="8" spans="1:21">
      <c r="A8" s="8" t="s">
        <v>80</v>
      </c>
      <c r="B8" s="10"/>
      <c r="C8" s="10"/>
      <c r="D8" s="10"/>
      <c r="E8" s="10"/>
      <c r="F8" s="10"/>
      <c r="G8" s="10"/>
      <c r="H8" s="10"/>
      <c r="I8" s="10"/>
      <c r="J8" s="10"/>
      <c r="K8" s="10"/>
      <c r="L8" s="10"/>
      <c r="M8" s="10"/>
      <c r="N8" s="10"/>
      <c r="O8" s="10"/>
      <c r="P8" s="10"/>
      <c r="Q8" s="10"/>
      <c r="R8" s="10"/>
      <c r="S8" s="10"/>
      <c r="T8" s="10"/>
      <c r="U8" s="10"/>
    </row>
    <row r="9" spans="1:21">
      <c r="A9" s="9">
        <v>1</v>
      </c>
      <c r="B9" s="10" t="e">
        <f>'C завтраками| Bed and breakfast'!#REF!*0.85</f>
        <v>#REF!</v>
      </c>
      <c r="C9" s="10" t="e">
        <f>'C завтраками| Bed and breakfast'!#REF!*0.85</f>
        <v>#REF!</v>
      </c>
      <c r="D9" s="10" t="e">
        <f>'C завтраками| Bed and breakfast'!#REF!*0.85</f>
        <v>#REF!</v>
      </c>
      <c r="E9" s="10" t="e">
        <f>'C завтраками| Bed and breakfast'!#REF!*0.85</f>
        <v>#REF!</v>
      </c>
      <c r="F9" s="10" t="e">
        <f>'C завтраками| Bed and breakfast'!#REF!*0.85</f>
        <v>#REF!</v>
      </c>
      <c r="G9" s="10" t="e">
        <f>'C завтраками| Bed and breakfast'!#REF!*0.85</f>
        <v>#REF!</v>
      </c>
      <c r="H9" s="10" t="e">
        <f>'C завтраками| Bed and breakfast'!#REF!*0.85</f>
        <v>#REF!</v>
      </c>
      <c r="I9" s="10" t="e">
        <f>'C завтраками| Bed and breakfast'!#REF!*0.85</f>
        <v>#REF!</v>
      </c>
      <c r="J9" s="10" t="e">
        <f>'C завтраками| Bed and breakfast'!#REF!*0.85</f>
        <v>#REF!</v>
      </c>
      <c r="K9" s="10" t="e">
        <f>'C завтраками| Bed and breakfast'!#REF!*0.85</f>
        <v>#REF!</v>
      </c>
      <c r="L9" s="10" t="e">
        <f>'C завтраками| Bed and breakfast'!#REF!*0.85</f>
        <v>#REF!</v>
      </c>
      <c r="M9" s="10" t="e">
        <f>'C завтраками| Bed and breakfast'!#REF!*0.85</f>
        <v>#REF!</v>
      </c>
      <c r="N9" s="10" t="e">
        <f>'C завтраками| Bed and breakfast'!#REF!*0.85</f>
        <v>#REF!</v>
      </c>
      <c r="O9" s="10" t="e">
        <f>'C завтраками| Bed and breakfast'!#REF!*0.85</f>
        <v>#REF!</v>
      </c>
      <c r="P9" s="10" t="e">
        <f>'C завтраками| Bed and breakfast'!#REF!*0.85</f>
        <v>#REF!</v>
      </c>
      <c r="Q9" s="10" t="e">
        <f>'C завтраками| Bed and breakfast'!#REF!*0.85</f>
        <v>#REF!</v>
      </c>
      <c r="R9" s="10" t="e">
        <f>'C завтраками| Bed and breakfast'!#REF!*0.85</f>
        <v>#REF!</v>
      </c>
      <c r="S9" s="10" t="e">
        <f>'C завтраками| Bed and breakfast'!#REF!*0.85</f>
        <v>#REF!</v>
      </c>
      <c r="T9" s="10" t="e">
        <f>'C завтраками| Bed and breakfast'!#REF!*0.85</f>
        <v>#REF!</v>
      </c>
      <c r="U9" s="10" t="e">
        <f>'C завтраками| Bed and breakfast'!#REF!*0.85</f>
        <v>#REF!</v>
      </c>
    </row>
    <row r="10" spans="1:21">
      <c r="A10" s="9">
        <v>2</v>
      </c>
      <c r="B10" s="10" t="e">
        <f>'C завтраками| Bed and breakfast'!#REF!*0.85</f>
        <v>#REF!</v>
      </c>
      <c r="C10" s="10" t="e">
        <f>'C завтраками| Bed and breakfast'!#REF!*0.85</f>
        <v>#REF!</v>
      </c>
      <c r="D10" s="10" t="e">
        <f>'C завтраками| Bed and breakfast'!#REF!*0.85</f>
        <v>#REF!</v>
      </c>
      <c r="E10" s="10" t="e">
        <f>'C завтраками| Bed and breakfast'!#REF!*0.85</f>
        <v>#REF!</v>
      </c>
      <c r="F10" s="10" t="e">
        <f>'C завтраками| Bed and breakfast'!#REF!*0.85</f>
        <v>#REF!</v>
      </c>
      <c r="G10" s="10" t="e">
        <f>'C завтраками| Bed and breakfast'!#REF!*0.85</f>
        <v>#REF!</v>
      </c>
      <c r="H10" s="10" t="e">
        <f>'C завтраками| Bed and breakfast'!#REF!*0.85</f>
        <v>#REF!</v>
      </c>
      <c r="I10" s="10" t="e">
        <f>'C завтраками| Bed and breakfast'!#REF!*0.85</f>
        <v>#REF!</v>
      </c>
      <c r="J10" s="10" t="e">
        <f>'C завтраками| Bed and breakfast'!#REF!*0.85</f>
        <v>#REF!</v>
      </c>
      <c r="K10" s="10" t="e">
        <f>'C завтраками| Bed and breakfast'!#REF!*0.85</f>
        <v>#REF!</v>
      </c>
      <c r="L10" s="10" t="e">
        <f>'C завтраками| Bed and breakfast'!#REF!*0.85</f>
        <v>#REF!</v>
      </c>
      <c r="M10" s="10" t="e">
        <f>'C завтраками| Bed and breakfast'!#REF!*0.85</f>
        <v>#REF!</v>
      </c>
      <c r="N10" s="10" t="e">
        <f>'C завтраками| Bed and breakfast'!#REF!*0.85</f>
        <v>#REF!</v>
      </c>
      <c r="O10" s="10" t="e">
        <f>'C завтраками| Bed and breakfast'!#REF!*0.85</f>
        <v>#REF!</v>
      </c>
      <c r="P10" s="10" t="e">
        <f>'C завтраками| Bed and breakfast'!#REF!*0.85</f>
        <v>#REF!</v>
      </c>
      <c r="Q10" s="10" t="e">
        <f>'C завтраками| Bed and breakfast'!#REF!*0.85</f>
        <v>#REF!</v>
      </c>
      <c r="R10" s="10" t="e">
        <f>'C завтраками| Bed and breakfast'!#REF!*0.85</f>
        <v>#REF!</v>
      </c>
      <c r="S10" s="10" t="e">
        <f>'C завтраками| Bed and breakfast'!#REF!*0.85</f>
        <v>#REF!</v>
      </c>
      <c r="T10" s="10" t="e">
        <f>'C завтраками| Bed and breakfast'!#REF!*0.85</f>
        <v>#REF!</v>
      </c>
      <c r="U10" s="10" t="e">
        <f>'C завтраками| Bed and breakfast'!#REF!*0.85</f>
        <v>#REF!</v>
      </c>
    </row>
    <row r="11" spans="1:21">
      <c r="A11" s="8" t="s">
        <v>7</v>
      </c>
      <c r="B11" s="10"/>
      <c r="C11" s="10"/>
      <c r="D11" s="10"/>
      <c r="E11" s="10"/>
      <c r="F11" s="10"/>
      <c r="G11" s="10"/>
      <c r="H11" s="10"/>
      <c r="I11" s="10"/>
      <c r="J11" s="10"/>
      <c r="K11" s="10"/>
      <c r="L11" s="10"/>
      <c r="M11" s="10"/>
      <c r="N11" s="10"/>
      <c r="O11" s="10"/>
      <c r="P11" s="10"/>
      <c r="Q11" s="10"/>
      <c r="R11" s="10"/>
      <c r="S11" s="10"/>
      <c r="T11" s="10"/>
      <c r="U11" s="10"/>
    </row>
    <row r="12" spans="1:21">
      <c r="A12" s="11">
        <v>1</v>
      </c>
      <c r="B12" s="10" t="e">
        <f>'C завтраками| Bed and breakfast'!#REF!*0.85</f>
        <v>#REF!</v>
      </c>
      <c r="C12" s="10" t="e">
        <f>'C завтраками| Bed and breakfast'!#REF!*0.85</f>
        <v>#REF!</v>
      </c>
      <c r="D12" s="10" t="e">
        <f>'C завтраками| Bed and breakfast'!#REF!*0.85</f>
        <v>#REF!</v>
      </c>
      <c r="E12" s="10" t="e">
        <f>'C завтраками| Bed and breakfast'!#REF!*0.85</f>
        <v>#REF!</v>
      </c>
      <c r="F12" s="10" t="e">
        <f>'C завтраками| Bed and breakfast'!#REF!*0.85</f>
        <v>#REF!</v>
      </c>
      <c r="G12" s="10" t="e">
        <f>'C завтраками| Bed and breakfast'!#REF!*0.85</f>
        <v>#REF!</v>
      </c>
      <c r="H12" s="10" t="e">
        <f>'C завтраками| Bed and breakfast'!#REF!*0.85</f>
        <v>#REF!</v>
      </c>
      <c r="I12" s="10" t="e">
        <f>'C завтраками| Bed and breakfast'!#REF!*0.85</f>
        <v>#REF!</v>
      </c>
      <c r="J12" s="10" t="e">
        <f>'C завтраками| Bed and breakfast'!#REF!*0.85</f>
        <v>#REF!</v>
      </c>
      <c r="K12" s="10" t="e">
        <f>'C завтраками| Bed and breakfast'!#REF!*0.85</f>
        <v>#REF!</v>
      </c>
      <c r="L12" s="10" t="e">
        <f>'C завтраками| Bed and breakfast'!#REF!*0.85</f>
        <v>#REF!</v>
      </c>
      <c r="M12" s="10" t="e">
        <f>'C завтраками| Bed and breakfast'!#REF!*0.85</f>
        <v>#REF!</v>
      </c>
      <c r="N12" s="10" t="e">
        <f>'C завтраками| Bed and breakfast'!#REF!*0.85</f>
        <v>#REF!</v>
      </c>
      <c r="O12" s="10" t="e">
        <f>'C завтраками| Bed and breakfast'!#REF!*0.85</f>
        <v>#REF!</v>
      </c>
      <c r="P12" s="10" t="e">
        <f>'C завтраками| Bed and breakfast'!#REF!*0.85</f>
        <v>#REF!</v>
      </c>
      <c r="Q12" s="10" t="e">
        <f>'C завтраками| Bed and breakfast'!#REF!*0.85</f>
        <v>#REF!</v>
      </c>
      <c r="R12" s="10" t="e">
        <f>'C завтраками| Bed and breakfast'!#REF!*0.85</f>
        <v>#REF!</v>
      </c>
      <c r="S12" s="10" t="e">
        <f>'C завтраками| Bed and breakfast'!#REF!*0.85</f>
        <v>#REF!</v>
      </c>
      <c r="T12" s="10" t="e">
        <f>'C завтраками| Bed and breakfast'!#REF!*0.85</f>
        <v>#REF!</v>
      </c>
      <c r="U12" s="10" t="e">
        <f>'C завтраками| Bed and breakfast'!#REF!*0.85</f>
        <v>#REF!</v>
      </c>
    </row>
    <row r="13" spans="1:21">
      <c r="A13" s="11">
        <v>2</v>
      </c>
      <c r="B13" s="10" t="e">
        <f>'C завтраками| Bed and breakfast'!#REF!*0.85</f>
        <v>#REF!</v>
      </c>
      <c r="C13" s="10" t="e">
        <f>'C завтраками| Bed and breakfast'!#REF!*0.85</f>
        <v>#REF!</v>
      </c>
      <c r="D13" s="10" t="e">
        <f>'C завтраками| Bed and breakfast'!#REF!*0.85</f>
        <v>#REF!</v>
      </c>
      <c r="E13" s="10" t="e">
        <f>'C завтраками| Bed and breakfast'!#REF!*0.85</f>
        <v>#REF!</v>
      </c>
      <c r="F13" s="10" t="e">
        <f>'C завтраками| Bed and breakfast'!#REF!*0.85</f>
        <v>#REF!</v>
      </c>
      <c r="G13" s="10" t="e">
        <f>'C завтраками| Bed and breakfast'!#REF!*0.85</f>
        <v>#REF!</v>
      </c>
      <c r="H13" s="10" t="e">
        <f>'C завтраками| Bed and breakfast'!#REF!*0.85</f>
        <v>#REF!</v>
      </c>
      <c r="I13" s="10" t="e">
        <f>'C завтраками| Bed and breakfast'!#REF!*0.85</f>
        <v>#REF!</v>
      </c>
      <c r="J13" s="10" t="e">
        <f>'C завтраками| Bed and breakfast'!#REF!*0.85</f>
        <v>#REF!</v>
      </c>
      <c r="K13" s="10" t="e">
        <f>'C завтраками| Bed and breakfast'!#REF!*0.85</f>
        <v>#REF!</v>
      </c>
      <c r="L13" s="10" t="e">
        <f>'C завтраками| Bed and breakfast'!#REF!*0.85</f>
        <v>#REF!</v>
      </c>
      <c r="M13" s="10" t="e">
        <f>'C завтраками| Bed and breakfast'!#REF!*0.85</f>
        <v>#REF!</v>
      </c>
      <c r="N13" s="10" t="e">
        <f>'C завтраками| Bed and breakfast'!#REF!*0.85</f>
        <v>#REF!</v>
      </c>
      <c r="O13" s="10" t="e">
        <f>'C завтраками| Bed and breakfast'!#REF!*0.85</f>
        <v>#REF!</v>
      </c>
      <c r="P13" s="10" t="e">
        <f>'C завтраками| Bed and breakfast'!#REF!*0.85</f>
        <v>#REF!</v>
      </c>
      <c r="Q13" s="10" t="e">
        <f>'C завтраками| Bed and breakfast'!#REF!*0.85</f>
        <v>#REF!</v>
      </c>
      <c r="R13" s="10" t="e">
        <f>'C завтраками| Bed and breakfast'!#REF!*0.85</f>
        <v>#REF!</v>
      </c>
      <c r="S13" s="10" t="e">
        <f>'C завтраками| Bed and breakfast'!#REF!*0.85</f>
        <v>#REF!</v>
      </c>
      <c r="T13" s="10" t="e">
        <f>'C завтраками| Bed and breakfast'!#REF!*0.85</f>
        <v>#REF!</v>
      </c>
      <c r="U13" s="10" t="e">
        <f>'C завтраками| Bed and breakfast'!#REF!*0.85</f>
        <v>#REF!</v>
      </c>
    </row>
    <row r="14" spans="1:21">
      <c r="A14" s="8" t="s">
        <v>10</v>
      </c>
      <c r="B14" s="10"/>
      <c r="C14" s="10"/>
      <c r="D14" s="10"/>
      <c r="E14" s="10"/>
      <c r="F14" s="10"/>
      <c r="G14" s="10"/>
      <c r="H14" s="10"/>
      <c r="I14" s="10"/>
      <c r="J14" s="10"/>
      <c r="K14" s="10"/>
      <c r="L14" s="10"/>
      <c r="M14" s="10"/>
      <c r="N14" s="10"/>
      <c r="O14" s="10"/>
      <c r="P14" s="10"/>
      <c r="Q14" s="10"/>
      <c r="R14" s="10"/>
      <c r="S14" s="10"/>
      <c r="T14" s="10"/>
      <c r="U14" s="10"/>
    </row>
    <row r="15" spans="1:21">
      <c r="A15" s="11">
        <v>1</v>
      </c>
      <c r="B15" s="10" t="e">
        <f>'C завтраками| Bed and breakfast'!#REF!*0.85</f>
        <v>#REF!</v>
      </c>
      <c r="C15" s="10" t="e">
        <f>'C завтраками| Bed and breakfast'!#REF!*0.85</f>
        <v>#REF!</v>
      </c>
      <c r="D15" s="10" t="e">
        <f>'C завтраками| Bed and breakfast'!#REF!*0.85</f>
        <v>#REF!</v>
      </c>
      <c r="E15" s="10" t="e">
        <f>'C завтраками| Bed and breakfast'!#REF!*0.85</f>
        <v>#REF!</v>
      </c>
      <c r="F15" s="10" t="e">
        <f>'C завтраками| Bed and breakfast'!#REF!*0.85</f>
        <v>#REF!</v>
      </c>
      <c r="G15" s="10" t="e">
        <f>'C завтраками| Bed and breakfast'!#REF!*0.85</f>
        <v>#REF!</v>
      </c>
      <c r="H15" s="10" t="e">
        <f>'C завтраками| Bed and breakfast'!#REF!*0.85</f>
        <v>#REF!</v>
      </c>
      <c r="I15" s="10" t="e">
        <f>'C завтраками| Bed and breakfast'!#REF!*0.85</f>
        <v>#REF!</v>
      </c>
      <c r="J15" s="10" t="e">
        <f>'C завтраками| Bed and breakfast'!#REF!*0.85</f>
        <v>#REF!</v>
      </c>
      <c r="K15" s="10" t="e">
        <f>'C завтраками| Bed and breakfast'!#REF!*0.85</f>
        <v>#REF!</v>
      </c>
      <c r="L15" s="10" t="e">
        <f>'C завтраками| Bed and breakfast'!#REF!*0.85</f>
        <v>#REF!</v>
      </c>
      <c r="M15" s="10" t="e">
        <f>'C завтраками| Bed and breakfast'!#REF!*0.85</f>
        <v>#REF!</v>
      </c>
      <c r="N15" s="10" t="e">
        <f>'C завтраками| Bed and breakfast'!#REF!*0.85</f>
        <v>#REF!</v>
      </c>
      <c r="O15" s="10" t="e">
        <f>'C завтраками| Bed and breakfast'!#REF!*0.85</f>
        <v>#REF!</v>
      </c>
      <c r="P15" s="10" t="e">
        <f>'C завтраками| Bed and breakfast'!#REF!*0.85</f>
        <v>#REF!</v>
      </c>
      <c r="Q15" s="10" t="e">
        <f>'C завтраками| Bed and breakfast'!#REF!*0.85</f>
        <v>#REF!</v>
      </c>
      <c r="R15" s="10" t="e">
        <f>'C завтраками| Bed and breakfast'!#REF!*0.85</f>
        <v>#REF!</v>
      </c>
      <c r="S15" s="10" t="e">
        <f>'C завтраками| Bed and breakfast'!#REF!*0.85</f>
        <v>#REF!</v>
      </c>
      <c r="T15" s="10" t="e">
        <f>'C завтраками| Bed and breakfast'!#REF!*0.85</f>
        <v>#REF!</v>
      </c>
      <c r="U15" s="10" t="e">
        <f>'C завтраками| Bed and breakfast'!#REF!*0.85</f>
        <v>#REF!</v>
      </c>
    </row>
    <row r="16" spans="1:21">
      <c r="A16" s="11">
        <v>2</v>
      </c>
      <c r="B16" s="10" t="e">
        <f>'C завтраками| Bed and breakfast'!#REF!*0.85</f>
        <v>#REF!</v>
      </c>
      <c r="C16" s="10" t="e">
        <f>'C завтраками| Bed and breakfast'!#REF!*0.85</f>
        <v>#REF!</v>
      </c>
      <c r="D16" s="10" t="e">
        <f>'C завтраками| Bed and breakfast'!#REF!*0.85</f>
        <v>#REF!</v>
      </c>
      <c r="E16" s="10" t="e">
        <f>'C завтраками| Bed and breakfast'!#REF!*0.85</f>
        <v>#REF!</v>
      </c>
      <c r="F16" s="10" t="e">
        <f>'C завтраками| Bed and breakfast'!#REF!*0.85</f>
        <v>#REF!</v>
      </c>
      <c r="G16" s="10" t="e">
        <f>'C завтраками| Bed and breakfast'!#REF!*0.85</f>
        <v>#REF!</v>
      </c>
      <c r="H16" s="10" t="e">
        <f>'C завтраками| Bed and breakfast'!#REF!*0.85</f>
        <v>#REF!</v>
      </c>
      <c r="I16" s="10" t="e">
        <f>'C завтраками| Bed and breakfast'!#REF!*0.85</f>
        <v>#REF!</v>
      </c>
      <c r="J16" s="10" t="e">
        <f>'C завтраками| Bed and breakfast'!#REF!*0.85</f>
        <v>#REF!</v>
      </c>
      <c r="K16" s="10" t="e">
        <f>'C завтраками| Bed and breakfast'!#REF!*0.85</f>
        <v>#REF!</v>
      </c>
      <c r="L16" s="10" t="e">
        <f>'C завтраками| Bed and breakfast'!#REF!*0.85</f>
        <v>#REF!</v>
      </c>
      <c r="M16" s="10" t="e">
        <f>'C завтраками| Bed and breakfast'!#REF!*0.85</f>
        <v>#REF!</v>
      </c>
      <c r="N16" s="10" t="e">
        <f>'C завтраками| Bed and breakfast'!#REF!*0.85</f>
        <v>#REF!</v>
      </c>
      <c r="O16" s="10" t="e">
        <f>'C завтраками| Bed and breakfast'!#REF!*0.85</f>
        <v>#REF!</v>
      </c>
      <c r="P16" s="10" t="e">
        <f>'C завтраками| Bed and breakfast'!#REF!*0.85</f>
        <v>#REF!</v>
      </c>
      <c r="Q16" s="10" t="e">
        <f>'C завтраками| Bed and breakfast'!#REF!*0.85</f>
        <v>#REF!</v>
      </c>
      <c r="R16" s="10" t="e">
        <f>'C завтраками| Bed and breakfast'!#REF!*0.85</f>
        <v>#REF!</v>
      </c>
      <c r="S16" s="10" t="e">
        <f>'C завтраками| Bed and breakfast'!#REF!*0.85</f>
        <v>#REF!</v>
      </c>
      <c r="T16" s="10" t="e">
        <f>'C завтраками| Bed and breakfast'!#REF!*0.85</f>
        <v>#REF!</v>
      </c>
      <c r="U16" s="10" t="e">
        <f>'C завтраками| Bed and breakfast'!#REF!*0.85</f>
        <v>#REF!</v>
      </c>
    </row>
    <row r="17" spans="1:21">
      <c r="A17" s="29"/>
    </row>
    <row r="18" spans="1:21">
      <c r="A18" s="53" t="s">
        <v>51</v>
      </c>
    </row>
    <row r="19" spans="1:21">
      <c r="A19" s="29"/>
      <c r="B19" s="28" t="e">
        <f t="shared" ref="B19:U20" si="0">B3</f>
        <v>#REF!</v>
      </c>
      <c r="C19" s="28" t="e">
        <f t="shared" si="0"/>
        <v>#REF!</v>
      </c>
      <c r="D19" s="28" t="e">
        <f t="shared" si="0"/>
        <v>#REF!</v>
      </c>
      <c r="E19" s="28" t="e">
        <f t="shared" si="0"/>
        <v>#REF!</v>
      </c>
      <c r="F19" s="28" t="e">
        <f t="shared" si="0"/>
        <v>#REF!</v>
      </c>
      <c r="G19" s="28" t="e">
        <f t="shared" si="0"/>
        <v>#REF!</v>
      </c>
      <c r="H19" s="28" t="e">
        <f t="shared" si="0"/>
        <v>#REF!</v>
      </c>
      <c r="I19" s="28" t="e">
        <f t="shared" si="0"/>
        <v>#REF!</v>
      </c>
      <c r="J19" s="28" t="e">
        <f t="shared" si="0"/>
        <v>#REF!</v>
      </c>
      <c r="K19" s="28" t="e">
        <f t="shared" si="0"/>
        <v>#REF!</v>
      </c>
      <c r="L19" s="28" t="e">
        <f t="shared" si="0"/>
        <v>#REF!</v>
      </c>
      <c r="M19" s="28" t="e">
        <f t="shared" si="0"/>
        <v>#REF!</v>
      </c>
      <c r="N19" s="28" t="e">
        <f t="shared" si="0"/>
        <v>#REF!</v>
      </c>
      <c r="O19" s="28" t="e">
        <f t="shared" si="0"/>
        <v>#REF!</v>
      </c>
      <c r="P19" s="28" t="e">
        <f t="shared" si="0"/>
        <v>#REF!</v>
      </c>
      <c r="Q19" s="28" t="e">
        <f t="shared" si="0"/>
        <v>#REF!</v>
      </c>
      <c r="R19" s="28" t="e">
        <f t="shared" si="0"/>
        <v>#REF!</v>
      </c>
      <c r="S19" s="28" t="e">
        <f t="shared" si="0"/>
        <v>#REF!</v>
      </c>
      <c r="T19" s="28" t="e">
        <f t="shared" si="0"/>
        <v>#REF!</v>
      </c>
      <c r="U19" s="28" t="e">
        <f t="shared" si="0"/>
        <v>#REF!</v>
      </c>
    </row>
    <row r="20" spans="1:21" ht="35.450000000000003" customHeight="1">
      <c r="A20" s="30" t="s">
        <v>3</v>
      </c>
      <c r="B20" s="28" t="e">
        <f t="shared" si="0"/>
        <v>#REF!</v>
      </c>
      <c r="C20" s="28" t="e">
        <f t="shared" si="0"/>
        <v>#REF!</v>
      </c>
      <c r="D20" s="28" t="e">
        <f t="shared" si="0"/>
        <v>#REF!</v>
      </c>
      <c r="E20" s="28" t="e">
        <f t="shared" si="0"/>
        <v>#REF!</v>
      </c>
      <c r="F20" s="28" t="e">
        <f t="shared" si="0"/>
        <v>#REF!</v>
      </c>
      <c r="G20" s="28" t="e">
        <f t="shared" si="0"/>
        <v>#REF!</v>
      </c>
      <c r="H20" s="28" t="e">
        <f t="shared" si="0"/>
        <v>#REF!</v>
      </c>
      <c r="I20" s="28" t="e">
        <f t="shared" si="0"/>
        <v>#REF!</v>
      </c>
      <c r="J20" s="28" t="e">
        <f t="shared" si="0"/>
        <v>#REF!</v>
      </c>
      <c r="K20" s="28" t="e">
        <f t="shared" si="0"/>
        <v>#REF!</v>
      </c>
      <c r="L20" s="28" t="e">
        <f t="shared" si="0"/>
        <v>#REF!</v>
      </c>
      <c r="M20" s="28" t="e">
        <f t="shared" si="0"/>
        <v>#REF!</v>
      </c>
      <c r="N20" s="28" t="e">
        <f t="shared" si="0"/>
        <v>#REF!</v>
      </c>
      <c r="O20" s="28" t="e">
        <f t="shared" si="0"/>
        <v>#REF!</v>
      </c>
      <c r="P20" s="28" t="e">
        <f t="shared" si="0"/>
        <v>#REF!</v>
      </c>
      <c r="Q20" s="28" t="e">
        <f t="shared" si="0"/>
        <v>#REF!</v>
      </c>
      <c r="R20" s="28" t="e">
        <f t="shared" si="0"/>
        <v>#REF!</v>
      </c>
      <c r="S20" s="28" t="e">
        <f t="shared" si="0"/>
        <v>#REF!</v>
      </c>
      <c r="T20" s="28" t="e">
        <f t="shared" si="0"/>
        <v>#REF!</v>
      </c>
      <c r="U20" s="28" t="e">
        <f t="shared" si="0"/>
        <v>#REF!</v>
      </c>
    </row>
    <row r="21" spans="1:21">
      <c r="A21" s="8" t="s">
        <v>93</v>
      </c>
    </row>
    <row r="22" spans="1:21">
      <c r="A22" s="9">
        <v>1</v>
      </c>
      <c r="B22" s="10" t="e">
        <f>B6*0.87+25</f>
        <v>#REF!</v>
      </c>
      <c r="C22" s="10" t="e">
        <f t="shared" ref="C22:U32" si="1">C6*0.87+25</f>
        <v>#REF!</v>
      </c>
      <c r="D22" s="10" t="e">
        <f t="shared" si="1"/>
        <v>#REF!</v>
      </c>
      <c r="E22" s="10" t="e">
        <f t="shared" si="1"/>
        <v>#REF!</v>
      </c>
      <c r="F22" s="10" t="e">
        <f t="shared" si="1"/>
        <v>#REF!</v>
      </c>
      <c r="G22" s="10" t="e">
        <f t="shared" si="1"/>
        <v>#REF!</v>
      </c>
      <c r="H22" s="10" t="e">
        <f t="shared" si="1"/>
        <v>#REF!</v>
      </c>
      <c r="I22" s="10" t="e">
        <f t="shared" si="1"/>
        <v>#REF!</v>
      </c>
      <c r="J22" s="10" t="e">
        <f t="shared" si="1"/>
        <v>#REF!</v>
      </c>
      <c r="K22" s="10" t="e">
        <f t="shared" si="1"/>
        <v>#REF!</v>
      </c>
      <c r="L22" s="10" t="e">
        <f t="shared" si="1"/>
        <v>#REF!</v>
      </c>
      <c r="M22" s="10" t="e">
        <f t="shared" si="1"/>
        <v>#REF!</v>
      </c>
      <c r="N22" s="10" t="e">
        <f t="shared" si="1"/>
        <v>#REF!</v>
      </c>
      <c r="O22" s="10" t="e">
        <f t="shared" si="1"/>
        <v>#REF!</v>
      </c>
      <c r="P22" s="10" t="e">
        <f t="shared" si="1"/>
        <v>#REF!</v>
      </c>
      <c r="Q22" s="10" t="e">
        <f t="shared" si="1"/>
        <v>#REF!</v>
      </c>
      <c r="R22" s="10" t="e">
        <f t="shared" si="1"/>
        <v>#REF!</v>
      </c>
      <c r="S22" s="10" t="e">
        <f t="shared" si="1"/>
        <v>#REF!</v>
      </c>
      <c r="T22" s="10" t="e">
        <f t="shared" si="1"/>
        <v>#REF!</v>
      </c>
      <c r="U22" s="10" t="e">
        <f t="shared" si="1"/>
        <v>#REF!</v>
      </c>
    </row>
    <row r="23" spans="1:21">
      <c r="A23" s="9">
        <v>2</v>
      </c>
      <c r="B23" s="10" t="e">
        <f t="shared" ref="B23:Q32" si="2">B7*0.87+25</f>
        <v>#REF!</v>
      </c>
      <c r="C23" s="10" t="e">
        <f t="shared" si="2"/>
        <v>#REF!</v>
      </c>
      <c r="D23" s="10" t="e">
        <f t="shared" si="2"/>
        <v>#REF!</v>
      </c>
      <c r="E23" s="10" t="e">
        <f t="shared" si="2"/>
        <v>#REF!</v>
      </c>
      <c r="F23" s="10" t="e">
        <f t="shared" si="2"/>
        <v>#REF!</v>
      </c>
      <c r="G23" s="10" t="e">
        <f t="shared" si="2"/>
        <v>#REF!</v>
      </c>
      <c r="H23" s="10" t="e">
        <f t="shared" si="2"/>
        <v>#REF!</v>
      </c>
      <c r="I23" s="10" t="e">
        <f t="shared" si="2"/>
        <v>#REF!</v>
      </c>
      <c r="J23" s="10" t="e">
        <f t="shared" si="2"/>
        <v>#REF!</v>
      </c>
      <c r="K23" s="10" t="e">
        <f t="shared" si="2"/>
        <v>#REF!</v>
      </c>
      <c r="L23" s="10" t="e">
        <f t="shared" si="2"/>
        <v>#REF!</v>
      </c>
      <c r="M23" s="10" t="e">
        <f t="shared" si="2"/>
        <v>#REF!</v>
      </c>
      <c r="N23" s="10" t="e">
        <f t="shared" si="2"/>
        <v>#REF!</v>
      </c>
      <c r="O23" s="10" t="e">
        <f t="shared" si="2"/>
        <v>#REF!</v>
      </c>
      <c r="P23" s="10" t="e">
        <f t="shared" si="2"/>
        <v>#REF!</v>
      </c>
      <c r="Q23" s="10" t="e">
        <f t="shared" si="2"/>
        <v>#REF!</v>
      </c>
      <c r="R23" s="10" t="e">
        <f t="shared" si="1"/>
        <v>#REF!</v>
      </c>
      <c r="S23" s="10" t="e">
        <f t="shared" si="1"/>
        <v>#REF!</v>
      </c>
      <c r="T23" s="10" t="e">
        <f t="shared" si="1"/>
        <v>#REF!</v>
      </c>
      <c r="U23" s="10" t="e">
        <f t="shared" si="1"/>
        <v>#REF!</v>
      </c>
    </row>
    <row r="24" spans="1:21">
      <c r="A24" s="8" t="s">
        <v>94</v>
      </c>
      <c r="B24" s="10"/>
      <c r="C24" s="10"/>
      <c r="D24" s="10"/>
      <c r="E24" s="10"/>
      <c r="F24" s="10"/>
      <c r="G24" s="10"/>
      <c r="H24" s="10"/>
      <c r="I24" s="10"/>
      <c r="J24" s="10"/>
      <c r="K24" s="10"/>
      <c r="L24" s="10"/>
      <c r="M24" s="10"/>
      <c r="N24" s="10"/>
      <c r="O24" s="10"/>
      <c r="P24" s="10"/>
      <c r="Q24" s="10"/>
      <c r="R24" s="10"/>
      <c r="S24" s="10"/>
      <c r="T24" s="10"/>
      <c r="U24" s="10"/>
    </row>
    <row r="25" spans="1:21">
      <c r="A25" s="9">
        <v>1</v>
      </c>
      <c r="B25" s="10" t="e">
        <f t="shared" si="2"/>
        <v>#REF!</v>
      </c>
      <c r="C25" s="10" t="e">
        <f t="shared" si="1"/>
        <v>#REF!</v>
      </c>
      <c r="D25" s="10" t="e">
        <f t="shared" si="1"/>
        <v>#REF!</v>
      </c>
      <c r="E25" s="10" t="e">
        <f t="shared" si="1"/>
        <v>#REF!</v>
      </c>
      <c r="F25" s="10" t="e">
        <f t="shared" si="1"/>
        <v>#REF!</v>
      </c>
      <c r="G25" s="10" t="e">
        <f t="shared" si="1"/>
        <v>#REF!</v>
      </c>
      <c r="H25" s="10" t="e">
        <f t="shared" si="1"/>
        <v>#REF!</v>
      </c>
      <c r="I25" s="10" t="e">
        <f t="shared" si="1"/>
        <v>#REF!</v>
      </c>
      <c r="J25" s="10" t="e">
        <f t="shared" si="1"/>
        <v>#REF!</v>
      </c>
      <c r="K25" s="10" t="e">
        <f t="shared" si="1"/>
        <v>#REF!</v>
      </c>
      <c r="L25" s="10" t="e">
        <f t="shared" si="1"/>
        <v>#REF!</v>
      </c>
      <c r="M25" s="10" t="e">
        <f t="shared" si="1"/>
        <v>#REF!</v>
      </c>
      <c r="N25" s="10" t="e">
        <f t="shared" si="1"/>
        <v>#REF!</v>
      </c>
      <c r="O25" s="10" t="e">
        <f t="shared" si="1"/>
        <v>#REF!</v>
      </c>
      <c r="P25" s="10" t="e">
        <f t="shared" si="1"/>
        <v>#REF!</v>
      </c>
      <c r="Q25" s="10" t="e">
        <f t="shared" si="1"/>
        <v>#REF!</v>
      </c>
      <c r="R25" s="10" t="e">
        <f t="shared" si="1"/>
        <v>#REF!</v>
      </c>
      <c r="S25" s="10" t="e">
        <f t="shared" si="1"/>
        <v>#REF!</v>
      </c>
      <c r="T25" s="10" t="e">
        <f t="shared" si="1"/>
        <v>#REF!</v>
      </c>
      <c r="U25" s="10" t="e">
        <f t="shared" si="1"/>
        <v>#REF!</v>
      </c>
    </row>
    <row r="26" spans="1:21">
      <c r="A26" s="9">
        <v>2</v>
      </c>
      <c r="B26" s="10" t="e">
        <f t="shared" si="2"/>
        <v>#REF!</v>
      </c>
      <c r="C26" s="10" t="e">
        <f t="shared" si="1"/>
        <v>#REF!</v>
      </c>
      <c r="D26" s="10" t="e">
        <f t="shared" si="1"/>
        <v>#REF!</v>
      </c>
      <c r="E26" s="10" t="e">
        <f t="shared" si="1"/>
        <v>#REF!</v>
      </c>
      <c r="F26" s="10" t="e">
        <f t="shared" si="1"/>
        <v>#REF!</v>
      </c>
      <c r="G26" s="10" t="e">
        <f t="shared" si="1"/>
        <v>#REF!</v>
      </c>
      <c r="H26" s="10" t="e">
        <f t="shared" si="1"/>
        <v>#REF!</v>
      </c>
      <c r="I26" s="10" t="e">
        <f t="shared" si="1"/>
        <v>#REF!</v>
      </c>
      <c r="J26" s="10" t="e">
        <f t="shared" si="1"/>
        <v>#REF!</v>
      </c>
      <c r="K26" s="10" t="e">
        <f t="shared" si="1"/>
        <v>#REF!</v>
      </c>
      <c r="L26" s="10" t="e">
        <f t="shared" si="1"/>
        <v>#REF!</v>
      </c>
      <c r="M26" s="10" t="e">
        <f t="shared" si="1"/>
        <v>#REF!</v>
      </c>
      <c r="N26" s="10" t="e">
        <f t="shared" si="1"/>
        <v>#REF!</v>
      </c>
      <c r="O26" s="10" t="e">
        <f t="shared" si="1"/>
        <v>#REF!</v>
      </c>
      <c r="P26" s="10" t="e">
        <f t="shared" si="1"/>
        <v>#REF!</v>
      </c>
      <c r="Q26" s="10" t="e">
        <f t="shared" si="1"/>
        <v>#REF!</v>
      </c>
      <c r="R26" s="10" t="e">
        <f t="shared" si="1"/>
        <v>#REF!</v>
      </c>
      <c r="S26" s="10" t="e">
        <f t="shared" si="1"/>
        <v>#REF!</v>
      </c>
      <c r="T26" s="10" t="e">
        <f t="shared" si="1"/>
        <v>#REF!</v>
      </c>
      <c r="U26" s="10" t="e">
        <f t="shared" si="1"/>
        <v>#REF!</v>
      </c>
    </row>
    <row r="27" spans="1:21">
      <c r="A27" s="8" t="s">
        <v>95</v>
      </c>
      <c r="B27" s="10"/>
      <c r="C27" s="10"/>
      <c r="D27" s="10"/>
      <c r="E27" s="10"/>
      <c r="F27" s="10"/>
      <c r="G27" s="10"/>
      <c r="H27" s="10"/>
      <c r="I27" s="10"/>
      <c r="J27" s="10"/>
      <c r="K27" s="10"/>
      <c r="L27" s="10"/>
      <c r="M27" s="10"/>
      <c r="N27" s="10"/>
      <c r="O27" s="10"/>
      <c r="P27" s="10"/>
      <c r="Q27" s="10"/>
      <c r="R27" s="10"/>
      <c r="S27" s="10"/>
      <c r="T27" s="10"/>
      <c r="U27" s="10"/>
    </row>
    <row r="28" spans="1:21">
      <c r="A28" s="11">
        <v>1</v>
      </c>
      <c r="B28" s="10" t="e">
        <f t="shared" si="2"/>
        <v>#REF!</v>
      </c>
      <c r="C28" s="10" t="e">
        <f t="shared" si="1"/>
        <v>#REF!</v>
      </c>
      <c r="D28" s="10" t="e">
        <f t="shared" si="1"/>
        <v>#REF!</v>
      </c>
      <c r="E28" s="10" t="e">
        <f t="shared" si="1"/>
        <v>#REF!</v>
      </c>
      <c r="F28" s="10" t="e">
        <f t="shared" si="1"/>
        <v>#REF!</v>
      </c>
      <c r="G28" s="10" t="e">
        <f t="shared" si="1"/>
        <v>#REF!</v>
      </c>
      <c r="H28" s="10" t="e">
        <f t="shared" si="1"/>
        <v>#REF!</v>
      </c>
      <c r="I28" s="10" t="e">
        <f t="shared" si="1"/>
        <v>#REF!</v>
      </c>
      <c r="J28" s="10" t="e">
        <f t="shared" si="1"/>
        <v>#REF!</v>
      </c>
      <c r="K28" s="10" t="e">
        <f t="shared" si="1"/>
        <v>#REF!</v>
      </c>
      <c r="L28" s="10" t="e">
        <f t="shared" si="1"/>
        <v>#REF!</v>
      </c>
      <c r="M28" s="10" t="e">
        <f t="shared" si="1"/>
        <v>#REF!</v>
      </c>
      <c r="N28" s="10" t="e">
        <f t="shared" si="1"/>
        <v>#REF!</v>
      </c>
      <c r="O28" s="10" t="e">
        <f t="shared" si="1"/>
        <v>#REF!</v>
      </c>
      <c r="P28" s="10" t="e">
        <f t="shared" si="1"/>
        <v>#REF!</v>
      </c>
      <c r="Q28" s="10" t="e">
        <f t="shared" si="1"/>
        <v>#REF!</v>
      </c>
      <c r="R28" s="10" t="e">
        <f t="shared" si="1"/>
        <v>#REF!</v>
      </c>
      <c r="S28" s="10" t="e">
        <f t="shared" si="1"/>
        <v>#REF!</v>
      </c>
      <c r="T28" s="10" t="e">
        <f t="shared" si="1"/>
        <v>#REF!</v>
      </c>
      <c r="U28" s="10" t="e">
        <f t="shared" si="1"/>
        <v>#REF!</v>
      </c>
    </row>
    <row r="29" spans="1:21">
      <c r="A29" s="11">
        <v>2</v>
      </c>
      <c r="B29" s="10" t="e">
        <f t="shared" si="2"/>
        <v>#REF!</v>
      </c>
      <c r="C29" s="10" t="e">
        <f t="shared" si="1"/>
        <v>#REF!</v>
      </c>
      <c r="D29" s="10" t="e">
        <f t="shared" si="1"/>
        <v>#REF!</v>
      </c>
      <c r="E29" s="10" t="e">
        <f t="shared" si="1"/>
        <v>#REF!</v>
      </c>
      <c r="F29" s="10" t="e">
        <f t="shared" si="1"/>
        <v>#REF!</v>
      </c>
      <c r="G29" s="10" t="e">
        <f t="shared" si="1"/>
        <v>#REF!</v>
      </c>
      <c r="H29" s="10" t="e">
        <f t="shared" si="1"/>
        <v>#REF!</v>
      </c>
      <c r="I29" s="10" t="e">
        <f t="shared" si="1"/>
        <v>#REF!</v>
      </c>
      <c r="J29" s="10" t="e">
        <f t="shared" si="1"/>
        <v>#REF!</v>
      </c>
      <c r="K29" s="10" t="e">
        <f t="shared" si="1"/>
        <v>#REF!</v>
      </c>
      <c r="L29" s="10" t="e">
        <f t="shared" si="1"/>
        <v>#REF!</v>
      </c>
      <c r="M29" s="10" t="e">
        <f t="shared" si="1"/>
        <v>#REF!</v>
      </c>
      <c r="N29" s="10" t="e">
        <f t="shared" si="1"/>
        <v>#REF!</v>
      </c>
      <c r="O29" s="10" t="e">
        <f t="shared" si="1"/>
        <v>#REF!</v>
      </c>
      <c r="P29" s="10" t="e">
        <f t="shared" si="1"/>
        <v>#REF!</v>
      </c>
      <c r="Q29" s="10" t="e">
        <f t="shared" si="1"/>
        <v>#REF!</v>
      </c>
      <c r="R29" s="10" t="e">
        <f t="shared" si="1"/>
        <v>#REF!</v>
      </c>
      <c r="S29" s="10" t="e">
        <f t="shared" si="1"/>
        <v>#REF!</v>
      </c>
      <c r="T29" s="10" t="e">
        <f t="shared" si="1"/>
        <v>#REF!</v>
      </c>
      <c r="U29" s="10" t="e">
        <f t="shared" si="1"/>
        <v>#REF!</v>
      </c>
    </row>
    <row r="30" spans="1:21">
      <c r="A30" s="8" t="s">
        <v>96</v>
      </c>
      <c r="B30" s="10"/>
      <c r="C30" s="10"/>
      <c r="D30" s="10"/>
      <c r="E30" s="10"/>
      <c r="F30" s="10"/>
      <c r="G30" s="10"/>
      <c r="H30" s="10"/>
      <c r="I30" s="10"/>
      <c r="J30" s="10"/>
      <c r="K30" s="10"/>
      <c r="L30" s="10"/>
      <c r="M30" s="10"/>
      <c r="N30" s="10"/>
      <c r="O30" s="10"/>
      <c r="P30" s="10"/>
      <c r="Q30" s="10"/>
      <c r="R30" s="10"/>
      <c r="S30" s="10"/>
      <c r="T30" s="10"/>
      <c r="U30" s="10"/>
    </row>
    <row r="31" spans="1:21">
      <c r="A31" s="11">
        <v>1</v>
      </c>
      <c r="B31" s="10" t="e">
        <f t="shared" si="2"/>
        <v>#REF!</v>
      </c>
      <c r="C31" s="10" t="e">
        <f t="shared" si="1"/>
        <v>#REF!</v>
      </c>
      <c r="D31" s="10" t="e">
        <f t="shared" si="1"/>
        <v>#REF!</v>
      </c>
      <c r="E31" s="10" t="e">
        <f t="shared" si="1"/>
        <v>#REF!</v>
      </c>
      <c r="F31" s="10" t="e">
        <f t="shared" si="1"/>
        <v>#REF!</v>
      </c>
      <c r="G31" s="10" t="e">
        <f t="shared" si="1"/>
        <v>#REF!</v>
      </c>
      <c r="H31" s="10" t="e">
        <f t="shared" si="1"/>
        <v>#REF!</v>
      </c>
      <c r="I31" s="10" t="e">
        <f t="shared" si="1"/>
        <v>#REF!</v>
      </c>
      <c r="J31" s="10" t="e">
        <f t="shared" si="1"/>
        <v>#REF!</v>
      </c>
      <c r="K31" s="10" t="e">
        <f t="shared" si="1"/>
        <v>#REF!</v>
      </c>
      <c r="L31" s="10" t="e">
        <f t="shared" si="1"/>
        <v>#REF!</v>
      </c>
      <c r="M31" s="10" t="e">
        <f t="shared" si="1"/>
        <v>#REF!</v>
      </c>
      <c r="N31" s="10" t="e">
        <f t="shared" si="1"/>
        <v>#REF!</v>
      </c>
      <c r="O31" s="10" t="e">
        <f t="shared" si="1"/>
        <v>#REF!</v>
      </c>
      <c r="P31" s="10" t="e">
        <f t="shared" si="1"/>
        <v>#REF!</v>
      </c>
      <c r="Q31" s="10" t="e">
        <f t="shared" si="1"/>
        <v>#REF!</v>
      </c>
      <c r="R31" s="10" t="e">
        <f t="shared" si="1"/>
        <v>#REF!</v>
      </c>
      <c r="S31" s="10" t="e">
        <f t="shared" si="1"/>
        <v>#REF!</v>
      </c>
      <c r="T31" s="10" t="e">
        <f t="shared" si="1"/>
        <v>#REF!</v>
      </c>
      <c r="U31" s="10" t="e">
        <f t="shared" si="1"/>
        <v>#REF!</v>
      </c>
    </row>
    <row r="32" spans="1:21">
      <c r="A32" s="11">
        <v>2</v>
      </c>
      <c r="B32" s="10" t="e">
        <f t="shared" si="2"/>
        <v>#REF!</v>
      </c>
      <c r="C32" s="10" t="e">
        <f t="shared" si="1"/>
        <v>#REF!</v>
      </c>
      <c r="D32" s="10" t="e">
        <f t="shared" si="1"/>
        <v>#REF!</v>
      </c>
      <c r="E32" s="10" t="e">
        <f t="shared" si="1"/>
        <v>#REF!</v>
      </c>
      <c r="F32" s="10" t="e">
        <f t="shared" si="1"/>
        <v>#REF!</v>
      </c>
      <c r="G32" s="10" t="e">
        <f t="shared" si="1"/>
        <v>#REF!</v>
      </c>
      <c r="H32" s="10" t="e">
        <f t="shared" si="1"/>
        <v>#REF!</v>
      </c>
      <c r="I32" s="10" t="e">
        <f t="shared" si="1"/>
        <v>#REF!</v>
      </c>
      <c r="J32" s="10" t="e">
        <f t="shared" si="1"/>
        <v>#REF!</v>
      </c>
      <c r="K32" s="10" t="e">
        <f t="shared" si="1"/>
        <v>#REF!</v>
      </c>
      <c r="L32" s="10" t="e">
        <f t="shared" si="1"/>
        <v>#REF!</v>
      </c>
      <c r="M32" s="10" t="e">
        <f t="shared" si="1"/>
        <v>#REF!</v>
      </c>
      <c r="N32" s="10" t="e">
        <f t="shared" si="1"/>
        <v>#REF!</v>
      </c>
      <c r="O32" s="10" t="e">
        <f t="shared" si="1"/>
        <v>#REF!</v>
      </c>
      <c r="P32" s="10" t="e">
        <f t="shared" si="1"/>
        <v>#REF!</v>
      </c>
      <c r="Q32" s="10" t="e">
        <f t="shared" si="1"/>
        <v>#REF!</v>
      </c>
      <c r="R32" s="10" t="e">
        <f t="shared" si="1"/>
        <v>#REF!</v>
      </c>
      <c r="S32" s="10" t="e">
        <f t="shared" si="1"/>
        <v>#REF!</v>
      </c>
      <c r="T32" s="10" t="e">
        <f t="shared" si="1"/>
        <v>#REF!</v>
      </c>
      <c r="U32" s="10" t="e">
        <f t="shared" si="1"/>
        <v>#REF!</v>
      </c>
    </row>
    <row r="34" spans="1:1" ht="135">
      <c r="A34" s="12" t="s">
        <v>135</v>
      </c>
    </row>
    <row r="35" spans="1:1">
      <c r="A35" s="57" t="s">
        <v>32</v>
      </c>
    </row>
    <row r="36" spans="1:1">
      <c r="A36" s="58" t="s">
        <v>136</v>
      </c>
    </row>
    <row r="37" spans="1:1">
      <c r="A37" s="58" t="s">
        <v>137</v>
      </c>
    </row>
    <row r="39" spans="1:1">
      <c r="A39" s="57" t="s">
        <v>14</v>
      </c>
    </row>
    <row r="41" spans="1:1">
      <c r="A41" s="59" t="s">
        <v>138</v>
      </c>
    </row>
    <row r="42" spans="1:1">
      <c r="A42" s="59" t="s">
        <v>139</v>
      </c>
    </row>
    <row r="43" spans="1:1">
      <c r="A43" s="59" t="s">
        <v>140</v>
      </c>
    </row>
    <row r="44" spans="1:1">
      <c r="A44" s="59" t="s">
        <v>141</v>
      </c>
    </row>
    <row r="45" spans="1:1">
      <c r="A45" s="149" t="s">
        <v>142</v>
      </c>
    </row>
    <row r="46" spans="1:1">
      <c r="A46" s="181" t="s">
        <v>143</v>
      </c>
    </row>
    <row r="47" spans="1:1" ht="31.5">
      <c r="A47" s="60" t="s">
        <v>144</v>
      </c>
    </row>
    <row r="48" spans="1:1" ht="52.5">
      <c r="A48" s="182" t="s">
        <v>145</v>
      </c>
    </row>
    <row r="49" spans="1:1" ht="42">
      <c r="A49" s="182" t="s">
        <v>146</v>
      </c>
    </row>
    <row r="50" spans="1:1" ht="42">
      <c r="A50" s="182" t="s">
        <v>147</v>
      </c>
    </row>
    <row r="51" spans="1:1" ht="52.5">
      <c r="A51" s="182" t="s">
        <v>148</v>
      </c>
    </row>
    <row r="52" spans="1:1" ht="31.5">
      <c r="A52" s="182" t="s">
        <v>149</v>
      </c>
    </row>
    <row r="53" spans="1:1" ht="21">
      <c r="A53" s="182" t="s">
        <v>150</v>
      </c>
    </row>
    <row r="54" spans="1:1" ht="31.5">
      <c r="A54" s="182" t="s">
        <v>151</v>
      </c>
    </row>
    <row r="55" spans="1:1" ht="34.5">
      <c r="A55" s="182" t="s">
        <v>152</v>
      </c>
    </row>
    <row r="56" spans="1:1" ht="42">
      <c r="A56" s="182" t="s">
        <v>153</v>
      </c>
    </row>
    <row r="57" spans="1:1" ht="31.5">
      <c r="A57" s="182" t="s">
        <v>154</v>
      </c>
    </row>
    <row r="58" spans="1:1" ht="31.5">
      <c r="A58" s="183" t="s">
        <v>155</v>
      </c>
    </row>
    <row r="59" spans="1:1" ht="42">
      <c r="A59" s="22" t="s">
        <v>115</v>
      </c>
    </row>
    <row r="60" spans="1:1" ht="63">
      <c r="A60" s="62" t="s">
        <v>156</v>
      </c>
    </row>
    <row r="61" spans="1:1" ht="21">
      <c r="A61" s="23" t="s">
        <v>46</v>
      </c>
    </row>
    <row r="62" spans="1:1" ht="53.25">
      <c r="A62" s="24" t="s">
        <v>116</v>
      </c>
    </row>
    <row r="63" spans="1:1" ht="31.5">
      <c r="A63" s="25" t="s">
        <v>117</v>
      </c>
    </row>
    <row r="65" spans="1:1">
      <c r="A65" s="26" t="s">
        <v>19</v>
      </c>
    </row>
    <row r="66" spans="1:1" ht="24">
      <c r="A66" s="27" t="s">
        <v>49</v>
      </c>
    </row>
    <row r="67" spans="1:1" ht="24">
      <c r="A67" s="27" t="s">
        <v>50</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B71"/>
  <sheetViews>
    <sheetView zoomScale="90" zoomScaleNormal="90" workbookViewId="0">
      <selection activeCell="B1" sqref="B1:C1048576"/>
    </sheetView>
  </sheetViews>
  <sheetFormatPr defaultColWidth="8.7109375" defaultRowHeight="12.75"/>
  <cols>
    <col min="1" max="1" width="72.5703125" style="1" customWidth="1"/>
    <col min="2" max="16384" width="8.7109375" style="1"/>
  </cols>
  <sheetData>
    <row r="1" spans="1:2">
      <c r="A1" s="35" t="s">
        <v>91</v>
      </c>
    </row>
    <row r="2" spans="1:2">
      <c r="A2" s="4" t="s">
        <v>157</v>
      </c>
    </row>
    <row r="3" spans="1:2">
      <c r="A3" s="4" t="s">
        <v>2</v>
      </c>
    </row>
    <row r="4" spans="1:2">
      <c r="A4" s="5"/>
      <c r="B4" s="88" t="e">
        <f>'Осенние каникулы | FIT15'!#REF!</f>
        <v>#REF!</v>
      </c>
    </row>
    <row r="5" spans="1:2" ht="23.1" customHeight="1">
      <c r="A5" s="7" t="s">
        <v>3</v>
      </c>
      <c r="B5" s="88" t="e">
        <f>'Осенние каникулы | FIT15'!#REF!</f>
        <v>#REF!</v>
      </c>
    </row>
    <row r="6" spans="1:2">
      <c r="A6" s="39" t="s">
        <v>79</v>
      </c>
    </row>
    <row r="7" spans="1:2">
      <c r="A7" s="40">
        <v>1</v>
      </c>
      <c r="B7" s="10" t="e">
        <f>'Осенние каникулы | FIT15'!#REF!</f>
        <v>#REF!</v>
      </c>
    </row>
    <row r="8" spans="1:2">
      <c r="A8" s="40">
        <v>2</v>
      </c>
      <c r="B8" s="10" t="e">
        <f>'Осенние каникулы | FIT15'!#REF!</f>
        <v>#REF!</v>
      </c>
    </row>
    <row r="9" spans="1:2">
      <c r="A9" s="39" t="s">
        <v>80</v>
      </c>
      <c r="B9" s="10"/>
    </row>
    <row r="10" spans="1:2">
      <c r="A10" s="40">
        <v>1</v>
      </c>
      <c r="B10" s="10" t="e">
        <f>'Осенние каникулы | FIT15'!#REF!</f>
        <v>#REF!</v>
      </c>
    </row>
    <row r="11" spans="1:2">
      <c r="A11" s="40">
        <v>2</v>
      </c>
      <c r="B11" s="10" t="e">
        <f>'Осенние каникулы | FIT15'!#REF!</f>
        <v>#REF!</v>
      </c>
    </row>
    <row r="12" spans="1:2">
      <c r="A12" s="39" t="s">
        <v>7</v>
      </c>
      <c r="B12" s="10"/>
    </row>
    <row r="13" spans="1:2">
      <c r="A13" s="40">
        <v>1</v>
      </c>
      <c r="B13" s="10" t="e">
        <f>'Осенние каникулы | FIT15'!#REF!</f>
        <v>#REF!</v>
      </c>
    </row>
    <row r="14" spans="1:2">
      <c r="A14" s="40">
        <v>2</v>
      </c>
      <c r="B14" s="10" t="e">
        <f>'Осенние каникулы | FIT15'!#REF!</f>
        <v>#REF!</v>
      </c>
    </row>
    <row r="15" spans="1:2">
      <c r="A15" s="39" t="s">
        <v>10</v>
      </c>
      <c r="B15" s="10"/>
    </row>
    <row r="16" spans="1:2">
      <c r="A16" s="40">
        <v>1</v>
      </c>
      <c r="B16" s="10" t="e">
        <f>'Осенние каникулы | FIT15'!#REF!</f>
        <v>#REF!</v>
      </c>
    </row>
    <row r="17" spans="1:2">
      <c r="A17" s="40">
        <v>2</v>
      </c>
      <c r="B17" s="10" t="e">
        <f>'Осенние каникулы | FIT15'!#REF!</f>
        <v>#REF!</v>
      </c>
    </row>
    <row r="18" spans="1:2">
      <c r="A18" s="39" t="s">
        <v>11</v>
      </c>
      <c r="B18" s="10"/>
    </row>
    <row r="19" spans="1:2">
      <c r="A19" s="40" t="s">
        <v>12</v>
      </c>
      <c r="B19" s="10" t="e">
        <f>'Осенние каникулы | FIT15'!#REF!</f>
        <v>#REF!</v>
      </c>
    </row>
    <row r="20" spans="1:2">
      <c r="A20" s="29"/>
    </row>
    <row r="21" spans="1:2">
      <c r="A21" s="53" t="s">
        <v>51</v>
      </c>
    </row>
    <row r="22" spans="1:2">
      <c r="A22" s="29"/>
      <c r="B22" s="28" t="e">
        <f t="shared" ref="B22" si="0">B4</f>
        <v>#REF!</v>
      </c>
    </row>
    <row r="23" spans="1:2" ht="35.450000000000003" customHeight="1">
      <c r="A23" s="30" t="s">
        <v>3</v>
      </c>
      <c r="B23" s="28" t="e">
        <f t="shared" ref="B23" si="1">B5</f>
        <v>#REF!</v>
      </c>
    </row>
    <row r="24" spans="1:2">
      <c r="A24" s="39" t="s">
        <v>79</v>
      </c>
    </row>
    <row r="25" spans="1:2">
      <c r="A25" s="40">
        <v>1</v>
      </c>
      <c r="B25" s="10" t="e">
        <f t="shared" ref="B25" si="2">B7*0.87</f>
        <v>#REF!</v>
      </c>
    </row>
    <row r="26" spans="1:2">
      <c r="A26" s="40">
        <v>2</v>
      </c>
      <c r="B26" s="10" t="e">
        <f t="shared" ref="B26" si="3">B8*0.87</f>
        <v>#REF!</v>
      </c>
    </row>
    <row r="27" spans="1:2">
      <c r="A27" s="39" t="s">
        <v>80</v>
      </c>
      <c r="B27" s="10"/>
    </row>
    <row r="28" spans="1:2">
      <c r="A28" s="40">
        <v>1</v>
      </c>
      <c r="B28" s="10" t="e">
        <f t="shared" ref="B28" si="4">B10*0.87</f>
        <v>#REF!</v>
      </c>
    </row>
    <row r="29" spans="1:2">
      <c r="A29" s="40">
        <v>2</v>
      </c>
      <c r="B29" s="10" t="e">
        <f t="shared" ref="B29" si="5">B11*0.87</f>
        <v>#REF!</v>
      </c>
    </row>
    <row r="30" spans="1:2">
      <c r="A30" s="39" t="s">
        <v>7</v>
      </c>
      <c r="B30" s="10"/>
    </row>
    <row r="31" spans="1:2">
      <c r="A31" s="40">
        <v>1</v>
      </c>
      <c r="B31" s="10" t="e">
        <f t="shared" ref="B31" si="6">B13*0.87</f>
        <v>#REF!</v>
      </c>
    </row>
    <row r="32" spans="1:2">
      <c r="A32" s="40">
        <v>2</v>
      </c>
      <c r="B32" s="10" t="e">
        <f t="shared" ref="B32" si="7">B14*0.87</f>
        <v>#REF!</v>
      </c>
    </row>
    <row r="33" spans="1:2">
      <c r="A33" s="39" t="s">
        <v>10</v>
      </c>
      <c r="B33" s="10"/>
    </row>
    <row r="34" spans="1:2">
      <c r="A34" s="40">
        <v>1</v>
      </c>
      <c r="B34" s="10" t="e">
        <f t="shared" ref="B34" si="8">B16*0.87</f>
        <v>#REF!</v>
      </c>
    </row>
    <row r="35" spans="1:2">
      <c r="A35" s="40">
        <v>2</v>
      </c>
      <c r="B35" s="10" t="e">
        <f t="shared" ref="B35" si="9">B17*0.87</f>
        <v>#REF!</v>
      </c>
    </row>
    <row r="36" spans="1:2">
      <c r="A36" s="39" t="s">
        <v>11</v>
      </c>
      <c r="B36" s="10"/>
    </row>
    <row r="37" spans="1:2">
      <c r="A37" s="40" t="s">
        <v>12</v>
      </c>
      <c r="B37" s="10" t="e">
        <f t="shared" ref="B37" si="10">B19*0.87</f>
        <v>#REF!</v>
      </c>
    </row>
    <row r="39" spans="1:2" ht="146.44999999999999" customHeight="1">
      <c r="A39" s="12" t="s">
        <v>158</v>
      </c>
    </row>
    <row r="40" spans="1:2">
      <c r="A40" s="57" t="s">
        <v>32</v>
      </c>
    </row>
    <row r="41" spans="1:2">
      <c r="A41" s="144" t="s">
        <v>159</v>
      </c>
    </row>
    <row r="42" spans="1:2">
      <c r="A42" s="144" t="s">
        <v>160</v>
      </c>
    </row>
    <row r="44" spans="1:2">
      <c r="A44" s="57" t="s">
        <v>14</v>
      </c>
    </row>
    <row r="46" spans="1:2">
      <c r="A46" s="17" t="s">
        <v>100</v>
      </c>
    </row>
    <row r="47" spans="1:2">
      <c r="A47" s="18" t="s">
        <v>15</v>
      </c>
    </row>
    <row r="48" spans="1:2">
      <c r="A48" s="18" t="s">
        <v>16</v>
      </c>
    </row>
    <row r="49" spans="1:1" ht="24">
      <c r="A49" s="19" t="s">
        <v>17</v>
      </c>
    </row>
    <row r="50" spans="1:1">
      <c r="A50" s="48" t="s">
        <v>18</v>
      </c>
    </row>
    <row r="51" spans="1:1" ht="24">
      <c r="A51" s="19" t="s">
        <v>161</v>
      </c>
    </row>
    <row r="53" spans="1:1" ht="25.5">
      <c r="A53" s="145" t="s">
        <v>162</v>
      </c>
    </row>
    <row r="54" spans="1:1" ht="42">
      <c r="A54" s="21" t="s">
        <v>163</v>
      </c>
    </row>
    <row r="55" spans="1:1" ht="46.5" customHeight="1">
      <c r="A55" s="21" t="s">
        <v>164</v>
      </c>
    </row>
    <row r="56" spans="1:1" ht="75.75" customHeight="1">
      <c r="A56" s="21" t="s">
        <v>165</v>
      </c>
    </row>
    <row r="57" spans="1:1" ht="42">
      <c r="A57" s="21" t="s">
        <v>166</v>
      </c>
    </row>
    <row r="58" spans="1:1" ht="21">
      <c r="A58" s="180" t="s">
        <v>167</v>
      </c>
    </row>
    <row r="59" spans="1:1" ht="21">
      <c r="A59" s="180" t="s">
        <v>168</v>
      </c>
    </row>
    <row r="60" spans="1:1" ht="31.5">
      <c r="A60" s="21" t="s">
        <v>169</v>
      </c>
    </row>
    <row r="61" spans="1:1" ht="31.5">
      <c r="A61" s="21" t="s">
        <v>170</v>
      </c>
    </row>
    <row r="62" spans="1:1" ht="42">
      <c r="A62" s="21" t="s">
        <v>171</v>
      </c>
    </row>
    <row r="63" spans="1:1" ht="42">
      <c r="A63" s="21" t="s">
        <v>172</v>
      </c>
    </row>
    <row r="64" spans="1:1" ht="42">
      <c r="A64" s="22" t="s">
        <v>115</v>
      </c>
    </row>
    <row r="65" spans="1:1" ht="21">
      <c r="A65" s="23" t="s">
        <v>46</v>
      </c>
    </row>
    <row r="66" spans="1:1" ht="53.25">
      <c r="A66" s="24" t="s">
        <v>116</v>
      </c>
    </row>
    <row r="67" spans="1:1" ht="31.5">
      <c r="A67" s="25" t="s">
        <v>117</v>
      </c>
    </row>
    <row r="69" spans="1:1">
      <c r="A69" s="26" t="s">
        <v>19</v>
      </c>
    </row>
    <row r="70" spans="1:1" ht="24">
      <c r="A70" s="27" t="s">
        <v>49</v>
      </c>
    </row>
    <row r="71" spans="1:1" ht="24">
      <c r="A71" s="27" t="s">
        <v>50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J52"/>
  <sheetViews>
    <sheetView workbookViewId="0">
      <selection activeCell="H1" sqref="H1:I1048576"/>
    </sheetView>
  </sheetViews>
  <sheetFormatPr defaultColWidth="9" defaultRowHeight="12.75"/>
  <cols>
    <col min="1" max="1" width="103.140625" customWidth="1"/>
    <col min="2" max="7" width="9" hidden="1" customWidth="1"/>
  </cols>
  <sheetData>
    <row r="1" spans="1:10">
      <c r="A1" s="2" t="s">
        <v>0</v>
      </c>
    </row>
    <row r="2" spans="1:10">
      <c r="A2" s="164" t="s">
        <v>1</v>
      </c>
    </row>
    <row r="3" spans="1:10">
      <c r="A3" s="2"/>
    </row>
    <row r="4" spans="1:10">
      <c r="A4" s="36" t="s">
        <v>2</v>
      </c>
      <c r="B4" s="218" t="e">
        <f>'4=3 | FIT15'!B4</f>
        <v>#REF!</v>
      </c>
      <c r="C4" s="218" t="e">
        <f>'4=3 | FIT15'!C4</f>
        <v>#REF!</v>
      </c>
      <c r="D4" s="218" t="e">
        <f>'4=3 | FIT15'!D4</f>
        <v>#REF!</v>
      </c>
      <c r="E4" s="218" t="e">
        <f>'4=3 | FIT15'!E4</f>
        <v>#REF!</v>
      </c>
      <c r="F4" s="218" t="e">
        <f>'4=3 | FIT15'!F4</f>
        <v>#REF!</v>
      </c>
      <c r="G4" s="218" t="e">
        <f>'4=3 | FIT15'!G4</f>
        <v>#REF!</v>
      </c>
      <c r="H4" s="218">
        <f>'4=3 | FIT15'!H4</f>
        <v>46017</v>
      </c>
      <c r="I4" s="218">
        <f>'4=3 | FIT15'!I4</f>
        <v>46018</v>
      </c>
      <c r="J4" s="218">
        <f>'4=3 | FIT15'!J4</f>
        <v>46019</v>
      </c>
    </row>
    <row r="5" spans="1:10">
      <c r="A5" s="151" t="s">
        <v>3</v>
      </c>
      <c r="B5" s="218" t="e">
        <f>'4=3 | FIT15'!B5</f>
        <v>#REF!</v>
      </c>
      <c r="C5" s="218" t="e">
        <f>'4=3 | FIT15'!C5</f>
        <v>#REF!</v>
      </c>
      <c r="D5" s="218" t="e">
        <f>'4=3 | FIT15'!D5</f>
        <v>#REF!</v>
      </c>
      <c r="E5" s="218" t="e">
        <f>'4=3 | FIT15'!E5</f>
        <v>#REF!</v>
      </c>
      <c r="F5" s="218" t="e">
        <f>'4=3 | FIT15'!F5</f>
        <v>#REF!</v>
      </c>
      <c r="G5" s="218" t="e">
        <f>'4=3 | FIT15'!G5</f>
        <v>#REF!</v>
      </c>
      <c r="H5" s="218">
        <f>'4=3 | FIT15'!H5</f>
        <v>46017</v>
      </c>
      <c r="I5" s="218">
        <f>'4=3 | FIT15'!I5</f>
        <v>46018</v>
      </c>
      <c r="J5" s="218">
        <f>'4=3 | FIT15'!J5</f>
        <v>46019</v>
      </c>
    </row>
    <row r="6" spans="1:10">
      <c r="A6" s="39" t="s">
        <v>4</v>
      </c>
      <c r="B6" s="228"/>
      <c r="C6" s="228"/>
      <c r="D6" s="228"/>
      <c r="E6" s="228"/>
      <c r="F6" s="228"/>
      <c r="G6" s="228"/>
      <c r="H6" s="228"/>
      <c r="I6" s="228"/>
      <c r="J6" s="228"/>
    </row>
    <row r="7" spans="1:10">
      <c r="A7" s="40">
        <v>1</v>
      </c>
      <c r="B7" s="247" t="e">
        <f>'4=3 | FIT15'!B7</f>
        <v>#REF!</v>
      </c>
      <c r="C7" s="247" t="e">
        <f>'4=3 | FIT15'!C7</f>
        <v>#REF!</v>
      </c>
      <c r="D7" s="247" t="e">
        <f>'4=3 | FIT15'!D7</f>
        <v>#REF!</v>
      </c>
      <c r="E7" s="247" t="e">
        <f>'4=3 | FIT15'!E7</f>
        <v>#REF!</v>
      </c>
      <c r="F7" s="247" t="e">
        <f>'4=3 | FIT15'!F7</f>
        <v>#REF!</v>
      </c>
      <c r="G7" s="247" t="e">
        <f>'4=3 | FIT15'!G7</f>
        <v>#REF!</v>
      </c>
      <c r="H7" s="247">
        <f>'4=3 | FIT15'!H7</f>
        <v>14512.5</v>
      </c>
      <c r="I7" s="247">
        <f>'4=3 | FIT15'!I7</f>
        <v>17137.5</v>
      </c>
      <c r="J7" s="247">
        <f>'4=3 | FIT15'!J7</f>
        <v>42637.5</v>
      </c>
    </row>
    <row r="8" spans="1:10">
      <c r="A8" s="40">
        <v>2</v>
      </c>
      <c r="B8" s="247" t="e">
        <f>'4=3 | FIT15'!B8</f>
        <v>#REF!</v>
      </c>
      <c r="C8" s="247" t="e">
        <f>'4=3 | FIT15'!C8</f>
        <v>#REF!</v>
      </c>
      <c r="D8" s="247" t="e">
        <f>'4=3 | FIT15'!D8</f>
        <v>#REF!</v>
      </c>
      <c r="E8" s="247" t="e">
        <f>'4=3 | FIT15'!E8</f>
        <v>#REF!</v>
      </c>
      <c r="F8" s="247" t="e">
        <f>'4=3 | FIT15'!F8</f>
        <v>#REF!</v>
      </c>
      <c r="G8" s="247" t="e">
        <f>'4=3 | FIT15'!G8</f>
        <v>#REF!</v>
      </c>
      <c r="H8" s="247">
        <f>'4=3 | FIT15'!H8</f>
        <v>16200</v>
      </c>
      <c r="I8" s="247">
        <f>'4=3 | FIT15'!I8</f>
        <v>19275</v>
      </c>
      <c r="J8" s="247">
        <f>'4=3 | FIT15'!J8</f>
        <v>44775</v>
      </c>
    </row>
    <row r="9" spans="1:10">
      <c r="A9" s="39" t="s">
        <v>5</v>
      </c>
      <c r="B9" s="247"/>
      <c r="C9" s="247"/>
      <c r="D9" s="247"/>
      <c r="E9" s="247"/>
      <c r="F9" s="247"/>
      <c r="G9" s="247"/>
      <c r="H9" s="247"/>
      <c r="I9" s="247"/>
      <c r="J9" s="247"/>
    </row>
    <row r="10" spans="1:10">
      <c r="A10" s="40">
        <v>1</v>
      </c>
      <c r="B10" s="247" t="e">
        <f>'4=3 | FIT15'!B10</f>
        <v>#REF!</v>
      </c>
      <c r="C10" s="247" t="e">
        <f>'4=3 | FIT15'!C10</f>
        <v>#REF!</v>
      </c>
      <c r="D10" s="247" t="e">
        <f>'4=3 | FIT15'!D10</f>
        <v>#REF!</v>
      </c>
      <c r="E10" s="247" t="e">
        <f>'4=3 | FIT15'!E10</f>
        <v>#REF!</v>
      </c>
      <c r="F10" s="247" t="e">
        <f>'4=3 | FIT15'!F10</f>
        <v>#REF!</v>
      </c>
      <c r="G10" s="247" t="e">
        <f>'4=3 | FIT15'!G10</f>
        <v>#REF!</v>
      </c>
      <c r="H10" s="247">
        <f>'4=3 | FIT15'!H10</f>
        <v>15262.5</v>
      </c>
      <c r="I10" s="247">
        <f>'4=3 | FIT15'!I10</f>
        <v>17887.5</v>
      </c>
      <c r="J10" s="247">
        <f>'4=3 | FIT15'!J10</f>
        <v>43387.5</v>
      </c>
    </row>
    <row r="11" spans="1:10">
      <c r="A11" s="40">
        <v>2</v>
      </c>
      <c r="B11" s="247" t="e">
        <f>'4=3 | FIT15'!B11</f>
        <v>#REF!</v>
      </c>
      <c r="C11" s="247" t="e">
        <f>'4=3 | FIT15'!C11</f>
        <v>#REF!</v>
      </c>
      <c r="D11" s="247" t="e">
        <f>'4=3 | FIT15'!D11</f>
        <v>#REF!</v>
      </c>
      <c r="E11" s="247" t="e">
        <f>'4=3 | FIT15'!E11</f>
        <v>#REF!</v>
      </c>
      <c r="F11" s="247" t="e">
        <f>'4=3 | FIT15'!F11</f>
        <v>#REF!</v>
      </c>
      <c r="G11" s="247" t="e">
        <f>'4=3 | FIT15'!G11</f>
        <v>#REF!</v>
      </c>
      <c r="H11" s="247">
        <f>'4=3 | FIT15'!H11</f>
        <v>16950</v>
      </c>
      <c r="I11" s="247">
        <f>'4=3 | FIT15'!I11</f>
        <v>20025</v>
      </c>
      <c r="J11" s="247">
        <f>'4=3 | FIT15'!J11</f>
        <v>45525</v>
      </c>
    </row>
    <row r="12" spans="1:10">
      <c r="A12" s="39" t="s">
        <v>6</v>
      </c>
      <c r="B12" s="247"/>
      <c r="C12" s="247"/>
      <c r="D12" s="247"/>
      <c r="E12" s="247"/>
      <c r="F12" s="247"/>
      <c r="G12" s="247"/>
      <c r="H12" s="247"/>
      <c r="I12" s="247"/>
      <c r="J12" s="247"/>
    </row>
    <row r="13" spans="1:10">
      <c r="A13" s="40">
        <v>1</v>
      </c>
      <c r="B13" s="247" t="e">
        <f>'4=3 | FIT15'!B13</f>
        <v>#REF!</v>
      </c>
      <c r="C13" s="247" t="e">
        <f>'4=3 | FIT15'!C13</f>
        <v>#REF!</v>
      </c>
      <c r="D13" s="247" t="e">
        <f>'4=3 | FIT15'!D13</f>
        <v>#REF!</v>
      </c>
      <c r="E13" s="247" t="e">
        <f>'4=3 | FIT15'!E13</f>
        <v>#REF!</v>
      </c>
      <c r="F13" s="247" t="e">
        <f>'4=3 | FIT15'!F13</f>
        <v>#REF!</v>
      </c>
      <c r="G13" s="247" t="e">
        <f>'4=3 | FIT15'!G13</f>
        <v>#REF!</v>
      </c>
      <c r="H13" s="247">
        <f>'4=3 | FIT15'!H13</f>
        <v>16012.5</v>
      </c>
      <c r="I13" s="247">
        <f>'4=3 | FIT15'!I13</f>
        <v>18637.5</v>
      </c>
      <c r="J13" s="247">
        <f>'4=3 | FIT15'!J13</f>
        <v>44137.5</v>
      </c>
    </row>
    <row r="14" spans="1:10">
      <c r="A14" s="40">
        <v>2</v>
      </c>
      <c r="B14" s="247" t="e">
        <f>'4=3 | FIT15'!B14</f>
        <v>#REF!</v>
      </c>
      <c r="C14" s="247" t="e">
        <f>'4=3 | FIT15'!C14</f>
        <v>#REF!</v>
      </c>
      <c r="D14" s="247" t="e">
        <f>'4=3 | FIT15'!D14</f>
        <v>#REF!</v>
      </c>
      <c r="E14" s="247" t="e">
        <f>'4=3 | FIT15'!E14</f>
        <v>#REF!</v>
      </c>
      <c r="F14" s="247" t="e">
        <f>'4=3 | FIT15'!F14</f>
        <v>#REF!</v>
      </c>
      <c r="G14" s="247" t="e">
        <f>'4=3 | FIT15'!G14</f>
        <v>#REF!</v>
      </c>
      <c r="H14" s="247">
        <f>'4=3 | FIT15'!H14</f>
        <v>17700</v>
      </c>
      <c r="I14" s="247">
        <f>'4=3 | FIT15'!I14</f>
        <v>20775</v>
      </c>
      <c r="J14" s="247">
        <f>'4=3 | FIT15'!J14</f>
        <v>46275</v>
      </c>
    </row>
    <row r="15" spans="1:10">
      <c r="A15" s="39" t="s">
        <v>7</v>
      </c>
      <c r="B15" s="247"/>
      <c r="C15" s="247"/>
      <c r="D15" s="247"/>
      <c r="E15" s="247"/>
      <c r="F15" s="247"/>
      <c r="G15" s="247"/>
      <c r="H15" s="247"/>
      <c r="I15" s="247"/>
      <c r="J15" s="247"/>
    </row>
    <row r="16" spans="1:10">
      <c r="A16" s="40">
        <v>1</v>
      </c>
      <c r="B16" s="247" t="e">
        <f>'4=3 | FIT15'!B16</f>
        <v>#REF!</v>
      </c>
      <c r="C16" s="247" t="e">
        <f>'4=3 | FIT15'!C16</f>
        <v>#REF!</v>
      </c>
      <c r="D16" s="247" t="e">
        <f>'4=3 | FIT15'!D16</f>
        <v>#REF!</v>
      </c>
      <c r="E16" s="247" t="e">
        <f>'4=3 | FIT15'!E16</f>
        <v>#REF!</v>
      </c>
      <c r="F16" s="247" t="e">
        <f>'4=3 | FIT15'!F16</f>
        <v>#REF!</v>
      </c>
      <c r="G16" s="247" t="e">
        <f>'4=3 | FIT15'!G16</f>
        <v>#REF!</v>
      </c>
      <c r="H16" s="247">
        <f>'4=3 | FIT15'!H16</f>
        <v>16762.5</v>
      </c>
      <c r="I16" s="247">
        <f>'4=3 | FIT15'!I16</f>
        <v>20137.5</v>
      </c>
      <c r="J16" s="247">
        <f>'4=3 | FIT15'!J16</f>
        <v>45637.5</v>
      </c>
    </row>
    <row r="17" spans="1:10">
      <c r="A17" s="40">
        <v>2</v>
      </c>
      <c r="B17" s="247" t="e">
        <f>'4=3 | FIT15'!B17</f>
        <v>#REF!</v>
      </c>
      <c r="C17" s="247" t="e">
        <f>'4=3 | FIT15'!C17</f>
        <v>#REF!</v>
      </c>
      <c r="D17" s="247" t="e">
        <f>'4=3 | FIT15'!D17</f>
        <v>#REF!</v>
      </c>
      <c r="E17" s="247" t="e">
        <f>'4=3 | FIT15'!E17</f>
        <v>#REF!</v>
      </c>
      <c r="F17" s="247" t="e">
        <f>'4=3 | FIT15'!F17</f>
        <v>#REF!</v>
      </c>
      <c r="G17" s="247" t="e">
        <f>'4=3 | FIT15'!G17</f>
        <v>#REF!</v>
      </c>
      <c r="H17" s="247">
        <f>'4=3 | FIT15'!H17</f>
        <v>18450</v>
      </c>
      <c r="I17" s="247">
        <f>'4=3 | FIT15'!I17</f>
        <v>22275</v>
      </c>
      <c r="J17" s="247">
        <f>'4=3 | FIT15'!J17</f>
        <v>47775</v>
      </c>
    </row>
    <row r="18" spans="1:10">
      <c r="A18" s="93" t="s">
        <v>8</v>
      </c>
      <c r="B18" s="39"/>
      <c r="C18" s="39"/>
      <c r="D18" s="39"/>
      <c r="E18" s="39"/>
      <c r="F18" s="39"/>
      <c r="G18" s="39"/>
      <c r="H18" s="39"/>
      <c r="I18" s="39"/>
      <c r="J18" s="39"/>
    </row>
    <row r="19" spans="1:10">
      <c r="A19" s="40">
        <v>1</v>
      </c>
      <c r="B19" s="219" t="e">
        <f t="shared" ref="B19:G19" si="0">B10</f>
        <v>#REF!</v>
      </c>
      <c r="C19" s="219" t="e">
        <f t="shared" si="0"/>
        <v>#REF!</v>
      </c>
      <c r="D19" s="219" t="e">
        <f t="shared" si="0"/>
        <v>#REF!</v>
      </c>
      <c r="E19" s="219" t="e">
        <f t="shared" si="0"/>
        <v>#REF!</v>
      </c>
      <c r="F19" s="219" t="e">
        <f t="shared" si="0"/>
        <v>#REF!</v>
      </c>
      <c r="G19" s="219" t="e">
        <f t="shared" si="0"/>
        <v>#REF!</v>
      </c>
      <c r="H19" s="219">
        <f t="shared" ref="H19:I19" si="1">H10</f>
        <v>15262.5</v>
      </c>
      <c r="I19" s="219">
        <f t="shared" si="1"/>
        <v>17887.5</v>
      </c>
      <c r="J19" s="219">
        <f t="shared" ref="J19" si="2">J10</f>
        <v>43387.5</v>
      </c>
    </row>
    <row r="20" spans="1:10">
      <c r="A20" s="251">
        <v>2</v>
      </c>
      <c r="B20" s="252" t="e">
        <f t="shared" ref="B20:G20" si="3">B11</f>
        <v>#REF!</v>
      </c>
      <c r="C20" s="252" t="e">
        <f t="shared" si="3"/>
        <v>#REF!</v>
      </c>
      <c r="D20" s="252" t="e">
        <f t="shared" si="3"/>
        <v>#REF!</v>
      </c>
      <c r="E20" s="252" t="e">
        <f t="shared" si="3"/>
        <v>#REF!</v>
      </c>
      <c r="F20" s="252" t="e">
        <f t="shared" si="3"/>
        <v>#REF!</v>
      </c>
      <c r="G20" s="252" t="e">
        <f t="shared" si="3"/>
        <v>#REF!</v>
      </c>
      <c r="H20" s="252">
        <f t="shared" ref="H20:I20" si="4">H11</f>
        <v>16950</v>
      </c>
      <c r="I20" s="252">
        <f t="shared" si="4"/>
        <v>20025</v>
      </c>
      <c r="J20" s="252">
        <f t="shared" ref="J20" si="5">J11</f>
        <v>45525</v>
      </c>
    </row>
    <row r="21" spans="1:10">
      <c r="A21" s="166"/>
      <c r="B21" s="253"/>
      <c r="C21" s="253"/>
      <c r="D21" s="253"/>
      <c r="E21" s="253"/>
      <c r="F21" s="253"/>
      <c r="G21" s="253"/>
      <c r="H21" s="253"/>
      <c r="I21" s="253"/>
      <c r="J21" s="253"/>
    </row>
    <row r="22" spans="1:10">
      <c r="A22" s="172" t="s">
        <v>29</v>
      </c>
      <c r="B22" s="218" t="e">
        <f t="shared" ref="B22:G22" si="6">B4</f>
        <v>#REF!</v>
      </c>
      <c r="C22" s="218" t="e">
        <f t="shared" si="6"/>
        <v>#REF!</v>
      </c>
      <c r="D22" s="218" t="e">
        <f t="shared" si="6"/>
        <v>#REF!</v>
      </c>
      <c r="E22" s="218" t="e">
        <f t="shared" si="6"/>
        <v>#REF!</v>
      </c>
      <c r="F22" s="218" t="e">
        <f t="shared" si="6"/>
        <v>#REF!</v>
      </c>
      <c r="G22" s="218" t="e">
        <f t="shared" si="6"/>
        <v>#REF!</v>
      </c>
      <c r="H22" s="218">
        <f t="shared" ref="H22:I22" si="7">H4</f>
        <v>46017</v>
      </c>
      <c r="I22" s="218">
        <f t="shared" si="7"/>
        <v>46018</v>
      </c>
      <c r="J22" s="218">
        <f t="shared" ref="J22" si="8">J4</f>
        <v>46019</v>
      </c>
    </row>
    <row r="23" spans="1:10">
      <c r="A23" s="151" t="s">
        <v>3</v>
      </c>
      <c r="B23" s="218" t="e">
        <f t="shared" ref="B23:G23" si="9">B5</f>
        <v>#REF!</v>
      </c>
      <c r="C23" s="218" t="e">
        <f t="shared" si="9"/>
        <v>#REF!</v>
      </c>
      <c r="D23" s="218" t="e">
        <f t="shared" si="9"/>
        <v>#REF!</v>
      </c>
      <c r="E23" s="218" t="e">
        <f t="shared" si="9"/>
        <v>#REF!</v>
      </c>
      <c r="F23" s="218" t="e">
        <f t="shared" si="9"/>
        <v>#REF!</v>
      </c>
      <c r="G23" s="218" t="e">
        <f t="shared" si="9"/>
        <v>#REF!</v>
      </c>
      <c r="H23" s="218">
        <f t="shared" ref="H23:I23" si="10">H5</f>
        <v>46017</v>
      </c>
      <c r="I23" s="218">
        <f t="shared" si="10"/>
        <v>46018</v>
      </c>
      <c r="J23" s="218">
        <f t="shared" ref="J23" si="11">J5</f>
        <v>46019</v>
      </c>
    </row>
    <row r="24" spans="1:10">
      <c r="A24" s="39" t="s">
        <v>4</v>
      </c>
      <c r="B24" s="228"/>
      <c r="C24" s="228"/>
      <c r="D24" s="228"/>
      <c r="E24" s="228"/>
      <c r="F24" s="228"/>
      <c r="G24" s="228"/>
      <c r="H24" s="228"/>
      <c r="I24" s="228"/>
      <c r="J24" s="228"/>
    </row>
    <row r="25" spans="1:10">
      <c r="A25" s="40">
        <v>1</v>
      </c>
      <c r="B25" s="250" t="e">
        <f t="shared" ref="B25:G25" si="12">B7*0.87</f>
        <v>#REF!</v>
      </c>
      <c r="C25" s="250" t="e">
        <f t="shared" si="12"/>
        <v>#REF!</v>
      </c>
      <c r="D25" s="250" t="e">
        <f t="shared" si="12"/>
        <v>#REF!</v>
      </c>
      <c r="E25" s="250" t="e">
        <f t="shared" si="12"/>
        <v>#REF!</v>
      </c>
      <c r="F25" s="250" t="e">
        <f t="shared" si="12"/>
        <v>#REF!</v>
      </c>
      <c r="G25" s="250" t="e">
        <f t="shared" si="12"/>
        <v>#REF!</v>
      </c>
      <c r="H25" s="250">
        <f t="shared" ref="H25:I25" si="13">H7*0.87</f>
        <v>12625.875</v>
      </c>
      <c r="I25" s="250">
        <f t="shared" si="13"/>
        <v>14909.625</v>
      </c>
      <c r="J25" s="250">
        <f t="shared" ref="J25" si="14">J7*0.87</f>
        <v>37094.625</v>
      </c>
    </row>
    <row r="26" spans="1:10">
      <c r="A26" s="40">
        <v>2</v>
      </c>
      <c r="B26" s="250" t="e">
        <f t="shared" ref="B26:G26" si="15">B8*0.87</f>
        <v>#REF!</v>
      </c>
      <c r="C26" s="250" t="e">
        <f t="shared" si="15"/>
        <v>#REF!</v>
      </c>
      <c r="D26" s="250" t="e">
        <f t="shared" si="15"/>
        <v>#REF!</v>
      </c>
      <c r="E26" s="250" t="e">
        <f t="shared" si="15"/>
        <v>#REF!</v>
      </c>
      <c r="F26" s="250" t="e">
        <f t="shared" si="15"/>
        <v>#REF!</v>
      </c>
      <c r="G26" s="250" t="e">
        <f t="shared" si="15"/>
        <v>#REF!</v>
      </c>
      <c r="H26" s="250">
        <f t="shared" ref="H26:I26" si="16">H8*0.87</f>
        <v>14094</v>
      </c>
      <c r="I26" s="250">
        <f t="shared" si="16"/>
        <v>16769.25</v>
      </c>
      <c r="J26" s="250">
        <f t="shared" ref="J26" si="17">J8*0.87</f>
        <v>38954.25</v>
      </c>
    </row>
    <row r="27" spans="1:10">
      <c r="A27" s="39" t="s">
        <v>5</v>
      </c>
      <c r="B27" s="250"/>
      <c r="C27" s="250"/>
      <c r="D27" s="250"/>
      <c r="E27" s="250"/>
      <c r="F27" s="250"/>
      <c r="G27" s="250"/>
      <c r="H27" s="250"/>
      <c r="I27" s="250"/>
      <c r="J27" s="250"/>
    </row>
    <row r="28" spans="1:10">
      <c r="A28" s="40">
        <v>1</v>
      </c>
      <c r="B28" s="250" t="e">
        <f t="shared" ref="B28:G28" si="18">B10*0.87</f>
        <v>#REF!</v>
      </c>
      <c r="C28" s="250" t="e">
        <f t="shared" si="18"/>
        <v>#REF!</v>
      </c>
      <c r="D28" s="250" t="e">
        <f t="shared" si="18"/>
        <v>#REF!</v>
      </c>
      <c r="E28" s="250" t="e">
        <f t="shared" si="18"/>
        <v>#REF!</v>
      </c>
      <c r="F28" s="250" t="e">
        <f t="shared" si="18"/>
        <v>#REF!</v>
      </c>
      <c r="G28" s="250" t="e">
        <f t="shared" si="18"/>
        <v>#REF!</v>
      </c>
      <c r="H28" s="250">
        <f t="shared" ref="H28:I28" si="19">H10*0.87</f>
        <v>13278.375</v>
      </c>
      <c r="I28" s="250">
        <f t="shared" si="19"/>
        <v>15562.125</v>
      </c>
      <c r="J28" s="250">
        <f t="shared" ref="J28" si="20">J10*0.87</f>
        <v>37747.125</v>
      </c>
    </row>
    <row r="29" spans="1:10">
      <c r="A29" s="40">
        <v>2</v>
      </c>
      <c r="B29" s="173" t="e">
        <f t="shared" ref="B29:G29" si="21">B11*0.87</f>
        <v>#REF!</v>
      </c>
      <c r="C29" s="173" t="e">
        <f t="shared" si="21"/>
        <v>#REF!</v>
      </c>
      <c r="D29" s="173" t="e">
        <f t="shared" si="21"/>
        <v>#REF!</v>
      </c>
      <c r="E29" s="173" t="e">
        <f t="shared" si="21"/>
        <v>#REF!</v>
      </c>
      <c r="F29" s="173" t="e">
        <f t="shared" si="21"/>
        <v>#REF!</v>
      </c>
      <c r="G29" s="173" t="e">
        <f t="shared" si="21"/>
        <v>#REF!</v>
      </c>
      <c r="H29" s="173">
        <f t="shared" ref="H29:I29" si="22">H11*0.87</f>
        <v>14746.5</v>
      </c>
      <c r="I29" s="173">
        <f t="shared" si="22"/>
        <v>17421.75</v>
      </c>
      <c r="J29" s="173">
        <f t="shared" ref="J29" si="23">J11*0.87</f>
        <v>39606.75</v>
      </c>
    </row>
    <row r="30" spans="1:10">
      <c r="A30" s="39" t="s">
        <v>6</v>
      </c>
      <c r="B30" s="173"/>
      <c r="C30" s="173"/>
      <c r="D30" s="173"/>
      <c r="E30" s="173"/>
      <c r="F30" s="173"/>
      <c r="G30" s="173"/>
      <c r="H30" s="173"/>
      <c r="I30" s="173"/>
      <c r="J30" s="173"/>
    </row>
    <row r="31" spans="1:10">
      <c r="A31" s="40">
        <v>1</v>
      </c>
      <c r="B31" s="173" t="e">
        <f t="shared" ref="B31:G31" si="24">B13*0.87</f>
        <v>#REF!</v>
      </c>
      <c r="C31" s="173" t="e">
        <f t="shared" si="24"/>
        <v>#REF!</v>
      </c>
      <c r="D31" s="173" t="e">
        <f t="shared" si="24"/>
        <v>#REF!</v>
      </c>
      <c r="E31" s="173" t="e">
        <f t="shared" si="24"/>
        <v>#REF!</v>
      </c>
      <c r="F31" s="173" t="e">
        <f t="shared" si="24"/>
        <v>#REF!</v>
      </c>
      <c r="G31" s="173" t="e">
        <f t="shared" si="24"/>
        <v>#REF!</v>
      </c>
      <c r="H31" s="173">
        <f t="shared" ref="H31:I31" si="25">H13*0.87</f>
        <v>13930.875</v>
      </c>
      <c r="I31" s="173">
        <f t="shared" si="25"/>
        <v>16214.625</v>
      </c>
      <c r="J31" s="173">
        <f t="shared" ref="J31" si="26">J13*0.87</f>
        <v>38399.625</v>
      </c>
    </row>
    <row r="32" spans="1:10">
      <c r="A32" s="40">
        <v>2</v>
      </c>
      <c r="B32" s="173" t="e">
        <f t="shared" ref="B32:G32" si="27">B14*0.87</f>
        <v>#REF!</v>
      </c>
      <c r="C32" s="173" t="e">
        <f t="shared" si="27"/>
        <v>#REF!</v>
      </c>
      <c r="D32" s="173" t="e">
        <f t="shared" si="27"/>
        <v>#REF!</v>
      </c>
      <c r="E32" s="173" t="e">
        <f t="shared" si="27"/>
        <v>#REF!</v>
      </c>
      <c r="F32" s="173" t="e">
        <f t="shared" si="27"/>
        <v>#REF!</v>
      </c>
      <c r="G32" s="173" t="e">
        <f t="shared" si="27"/>
        <v>#REF!</v>
      </c>
      <c r="H32" s="173">
        <f t="shared" ref="H32:I32" si="28">H14*0.87</f>
        <v>15399</v>
      </c>
      <c r="I32" s="173">
        <f t="shared" si="28"/>
        <v>18074.25</v>
      </c>
      <c r="J32" s="173">
        <f t="shared" ref="J32" si="29">J14*0.87</f>
        <v>40259.25</v>
      </c>
    </row>
    <row r="33" spans="1:10">
      <c r="A33" s="39" t="s">
        <v>7</v>
      </c>
      <c r="B33" s="173"/>
      <c r="C33" s="173"/>
      <c r="D33" s="173"/>
      <c r="E33" s="173"/>
      <c r="F33" s="173"/>
      <c r="G33" s="173"/>
      <c r="H33" s="173"/>
      <c r="I33" s="173"/>
      <c r="J33" s="173"/>
    </row>
    <row r="34" spans="1:10">
      <c r="A34" s="40">
        <v>1</v>
      </c>
      <c r="B34" s="173" t="e">
        <f t="shared" ref="B34:G34" si="30">B16*0.87</f>
        <v>#REF!</v>
      </c>
      <c r="C34" s="173" t="e">
        <f t="shared" si="30"/>
        <v>#REF!</v>
      </c>
      <c r="D34" s="173" t="e">
        <f t="shared" si="30"/>
        <v>#REF!</v>
      </c>
      <c r="E34" s="173" t="e">
        <f t="shared" si="30"/>
        <v>#REF!</v>
      </c>
      <c r="F34" s="173" t="e">
        <f t="shared" si="30"/>
        <v>#REF!</v>
      </c>
      <c r="G34" s="173" t="e">
        <f t="shared" si="30"/>
        <v>#REF!</v>
      </c>
      <c r="H34" s="173">
        <f t="shared" ref="H34:I34" si="31">H16*0.87</f>
        <v>14583.375</v>
      </c>
      <c r="I34" s="173">
        <f t="shared" si="31"/>
        <v>17519.625</v>
      </c>
      <c r="J34" s="173">
        <f t="shared" ref="J34" si="32">J16*0.87</f>
        <v>39704.625</v>
      </c>
    </row>
    <row r="35" spans="1:10">
      <c r="A35" s="40">
        <v>2</v>
      </c>
      <c r="B35" s="173" t="e">
        <f t="shared" ref="B35:G35" si="33">B17*0.87</f>
        <v>#REF!</v>
      </c>
      <c r="C35" s="173" t="e">
        <f t="shared" si="33"/>
        <v>#REF!</v>
      </c>
      <c r="D35" s="173" t="e">
        <f t="shared" si="33"/>
        <v>#REF!</v>
      </c>
      <c r="E35" s="173" t="e">
        <f t="shared" si="33"/>
        <v>#REF!</v>
      </c>
      <c r="F35" s="173" t="e">
        <f t="shared" si="33"/>
        <v>#REF!</v>
      </c>
      <c r="G35" s="173" t="e">
        <f t="shared" si="33"/>
        <v>#REF!</v>
      </c>
      <c r="H35" s="173">
        <f t="shared" ref="H35:I35" si="34">H17*0.87</f>
        <v>16051.5</v>
      </c>
      <c r="I35" s="173">
        <f t="shared" si="34"/>
        <v>19379.25</v>
      </c>
      <c r="J35" s="173">
        <f t="shared" ref="J35" si="35">J17*0.87</f>
        <v>41564.25</v>
      </c>
    </row>
    <row r="36" spans="1:10">
      <c r="A36" s="93" t="s">
        <v>8</v>
      </c>
      <c r="B36" s="39"/>
      <c r="C36" s="39"/>
      <c r="D36" s="39"/>
      <c r="E36" s="39"/>
      <c r="F36" s="39"/>
      <c r="G36" s="39"/>
      <c r="H36" s="39"/>
      <c r="I36" s="39"/>
      <c r="J36" s="39"/>
    </row>
    <row r="37" spans="1:10">
      <c r="A37" s="40">
        <v>1</v>
      </c>
      <c r="B37" s="219" t="e">
        <f t="shared" ref="B37:G37" si="36">B28</f>
        <v>#REF!</v>
      </c>
      <c r="C37" s="219" t="e">
        <f t="shared" si="36"/>
        <v>#REF!</v>
      </c>
      <c r="D37" s="219" t="e">
        <f t="shared" si="36"/>
        <v>#REF!</v>
      </c>
      <c r="E37" s="219" t="e">
        <f t="shared" si="36"/>
        <v>#REF!</v>
      </c>
      <c r="F37" s="219" t="e">
        <f t="shared" si="36"/>
        <v>#REF!</v>
      </c>
      <c r="G37" s="219" t="e">
        <f t="shared" si="36"/>
        <v>#REF!</v>
      </c>
      <c r="H37" s="219">
        <f t="shared" ref="H37:I37" si="37">H28</f>
        <v>13278.375</v>
      </c>
      <c r="I37" s="219">
        <f t="shared" si="37"/>
        <v>15562.125</v>
      </c>
      <c r="J37" s="219">
        <f t="shared" ref="J37" si="38">J28</f>
        <v>37747.125</v>
      </c>
    </row>
    <row r="38" spans="1:10">
      <c r="A38" s="251">
        <v>2</v>
      </c>
      <c r="B38" s="252" t="e">
        <f t="shared" ref="B38:G38" si="39">B29</f>
        <v>#REF!</v>
      </c>
      <c r="C38" s="252" t="e">
        <f t="shared" si="39"/>
        <v>#REF!</v>
      </c>
      <c r="D38" s="252" t="e">
        <f t="shared" si="39"/>
        <v>#REF!</v>
      </c>
      <c r="E38" s="252" t="e">
        <f t="shared" si="39"/>
        <v>#REF!</v>
      </c>
      <c r="F38" s="252" t="e">
        <f t="shared" si="39"/>
        <v>#REF!</v>
      </c>
      <c r="G38" s="252" t="e">
        <f t="shared" si="39"/>
        <v>#REF!</v>
      </c>
      <c r="H38" s="252">
        <f t="shared" ref="H38:I38" si="40">H29</f>
        <v>14746.5</v>
      </c>
      <c r="I38" s="252">
        <f t="shared" si="40"/>
        <v>17421.75</v>
      </c>
      <c r="J38" s="252">
        <f t="shared" ref="J38" si="41">J29</f>
        <v>39606.75</v>
      </c>
    </row>
    <row r="39" spans="1:10">
      <c r="A39" s="70" t="s">
        <v>16</v>
      </c>
    </row>
    <row r="40" spans="1:10">
      <c r="A40" s="71" t="s">
        <v>17</v>
      </c>
    </row>
    <row r="41" spans="1:10">
      <c r="A41" s="48" t="s">
        <v>18</v>
      </c>
    </row>
    <row r="43" spans="1:10">
      <c r="A43" s="51" t="s">
        <v>21</v>
      </c>
    </row>
    <row r="44" spans="1:10">
      <c r="A44" s="167" t="str">
        <f>'4=3 |COMMISSION'!A27</f>
        <v>Период бронирования: 17.09.2025 -  28.12.2025  /  Period of sales: 17.09.2025 -  28.12.2025</v>
      </c>
    </row>
    <row r="45" spans="1:10" ht="27" customHeight="1">
      <c r="A45" s="167" t="str">
        <f>'4=3 |COMMISSION'!A28</f>
        <v>Период бронирования: 17.09.2025 -  28.12.2025  /  Period of sales: 17.09.2025 -  28.12.2026</v>
      </c>
    </row>
    <row r="46" spans="1:10">
      <c r="A46" s="227" t="s">
        <v>24</v>
      </c>
    </row>
    <row r="47" spans="1:10">
      <c r="A47" s="51" t="s">
        <v>25</v>
      </c>
    </row>
    <row r="48" spans="1:10">
      <c r="A48" s="170" t="s">
        <v>26</v>
      </c>
    </row>
    <row r="49" spans="1:1">
      <c r="A49" s="170" t="s">
        <v>27</v>
      </c>
    </row>
    <row r="51" spans="1:1">
      <c r="A51" s="161" t="s">
        <v>19</v>
      </c>
    </row>
    <row r="52" spans="1:1" ht="36">
      <c r="A52" s="162" t="s">
        <v>28</v>
      </c>
    </row>
  </sheetData>
  <pageMargins left="0.7" right="0.7" top="0.75" bottom="0.75" header="0.3" footer="0.3"/>
  <pageSetup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B53"/>
  <sheetViews>
    <sheetView zoomScale="90" zoomScaleNormal="90" workbookViewId="0">
      <selection activeCell="B1" sqref="B1:C1048576"/>
    </sheetView>
  </sheetViews>
  <sheetFormatPr defaultColWidth="8.7109375" defaultRowHeight="12.75"/>
  <cols>
    <col min="1" max="1" width="72.5703125" style="1" customWidth="1"/>
    <col min="2" max="16384" width="8.7109375" style="1"/>
  </cols>
  <sheetData>
    <row r="1" spans="1:2">
      <c r="A1" s="35" t="s">
        <v>91</v>
      </c>
    </row>
    <row r="2" spans="1:2">
      <c r="A2" s="4" t="s">
        <v>157</v>
      </c>
    </row>
    <row r="3" spans="1:2">
      <c r="A3" s="4" t="s">
        <v>2</v>
      </c>
    </row>
    <row r="4" spans="1:2">
      <c r="A4" s="5"/>
      <c r="B4" s="28" t="e">
        <f>'Осенние каникулы | FIT15'!#REF!</f>
        <v>#REF!</v>
      </c>
    </row>
    <row r="5" spans="1:2" ht="23.1" customHeight="1">
      <c r="A5" s="7" t="s">
        <v>3</v>
      </c>
      <c r="B5" s="28" t="e">
        <f>'Осенние каникулы | FIT15'!#REF!</f>
        <v>#REF!</v>
      </c>
    </row>
    <row r="6" spans="1:2">
      <c r="A6" s="39" t="s">
        <v>79</v>
      </c>
    </row>
    <row r="7" spans="1:2">
      <c r="A7" s="40">
        <v>1</v>
      </c>
      <c r="B7" s="10" t="e">
        <f>'Осенние каникулы | FIT15'!#REF!</f>
        <v>#REF!</v>
      </c>
    </row>
    <row r="8" spans="1:2">
      <c r="A8" s="40">
        <v>2</v>
      </c>
      <c r="B8" s="10" t="e">
        <f>'Осенние каникулы | FIT15'!#REF!</f>
        <v>#REF!</v>
      </c>
    </row>
    <row r="9" spans="1:2">
      <c r="A9" s="39" t="s">
        <v>80</v>
      </c>
      <c r="B9" s="10"/>
    </row>
    <row r="10" spans="1:2">
      <c r="A10" s="40">
        <v>1</v>
      </c>
      <c r="B10" s="10" t="e">
        <f>'Осенние каникулы | FIT15'!#REF!</f>
        <v>#REF!</v>
      </c>
    </row>
    <row r="11" spans="1:2">
      <c r="A11" s="40">
        <v>2</v>
      </c>
      <c r="B11" s="10" t="e">
        <f>'Осенние каникулы | FIT15'!#REF!</f>
        <v>#REF!</v>
      </c>
    </row>
    <row r="12" spans="1:2">
      <c r="A12" s="39" t="s">
        <v>7</v>
      </c>
      <c r="B12" s="10"/>
    </row>
    <row r="13" spans="1:2">
      <c r="A13" s="40">
        <v>1</v>
      </c>
      <c r="B13" s="10" t="e">
        <f>'Осенние каникулы | FIT15'!#REF!</f>
        <v>#REF!</v>
      </c>
    </row>
    <row r="14" spans="1:2">
      <c r="A14" s="40">
        <v>2</v>
      </c>
      <c r="B14" s="10" t="e">
        <f>'Осенние каникулы | FIT15'!#REF!</f>
        <v>#REF!</v>
      </c>
    </row>
    <row r="15" spans="1:2">
      <c r="A15" s="39" t="s">
        <v>10</v>
      </c>
      <c r="B15" s="10"/>
    </row>
    <row r="16" spans="1:2">
      <c r="A16" s="40">
        <v>1</v>
      </c>
      <c r="B16" s="10" t="e">
        <f>'Осенние каникулы | FIT15'!#REF!</f>
        <v>#REF!</v>
      </c>
    </row>
    <row r="17" spans="1:2">
      <c r="A17" s="40">
        <v>2</v>
      </c>
      <c r="B17" s="10" t="e">
        <f>'Осенние каникулы | FIT15'!#REF!</f>
        <v>#REF!</v>
      </c>
    </row>
    <row r="18" spans="1:2">
      <c r="A18" s="39" t="s">
        <v>11</v>
      </c>
      <c r="B18" s="10"/>
    </row>
    <row r="19" spans="1:2">
      <c r="A19" s="40" t="s">
        <v>12</v>
      </c>
      <c r="B19" s="10" t="e">
        <f>'Осенние каникулы | FIT15'!#REF!</f>
        <v>#REF!</v>
      </c>
    </row>
    <row r="21" spans="1:2" ht="150.6" customHeight="1">
      <c r="A21" s="12" t="s">
        <v>158</v>
      </c>
    </row>
    <row r="22" spans="1:2">
      <c r="A22" s="57" t="s">
        <v>32</v>
      </c>
    </row>
    <row r="23" spans="1:2">
      <c r="A23" s="144" t="s">
        <v>159</v>
      </c>
    </row>
    <row r="24" spans="1:2">
      <c r="A24" s="144" t="s">
        <v>160</v>
      </c>
    </row>
    <row r="26" spans="1:2">
      <c r="A26" s="57" t="s">
        <v>14</v>
      </c>
    </row>
    <row r="28" spans="1:2">
      <c r="A28" s="17" t="s">
        <v>100</v>
      </c>
    </row>
    <row r="29" spans="1:2">
      <c r="A29" s="18" t="s">
        <v>15</v>
      </c>
    </row>
    <row r="30" spans="1:2">
      <c r="A30" s="18" t="s">
        <v>16</v>
      </c>
    </row>
    <row r="31" spans="1:2" ht="24">
      <c r="A31" s="19" t="s">
        <v>17</v>
      </c>
    </row>
    <row r="32" spans="1:2">
      <c r="A32" s="48" t="s">
        <v>18</v>
      </c>
    </row>
    <row r="33" spans="1:1" ht="24">
      <c r="A33" s="19" t="s">
        <v>161</v>
      </c>
    </row>
    <row r="35" spans="1:1" ht="25.5">
      <c r="A35" s="145" t="s">
        <v>162</v>
      </c>
    </row>
    <row r="36" spans="1:1" ht="42">
      <c r="A36" s="21" t="s">
        <v>163</v>
      </c>
    </row>
    <row r="37" spans="1:1" ht="31.5">
      <c r="A37" s="21" t="s">
        <v>164</v>
      </c>
    </row>
    <row r="38" spans="1:1" ht="42">
      <c r="A38" s="21" t="s">
        <v>165</v>
      </c>
    </row>
    <row r="39" spans="1:1" ht="42">
      <c r="A39" s="21" t="s">
        <v>166</v>
      </c>
    </row>
    <row r="40" spans="1:1" ht="21">
      <c r="A40" s="180" t="s">
        <v>167</v>
      </c>
    </row>
    <row r="41" spans="1:1" ht="21">
      <c r="A41" s="180" t="s">
        <v>168</v>
      </c>
    </row>
    <row r="42" spans="1:1" ht="31.5">
      <c r="A42" s="21" t="s">
        <v>169</v>
      </c>
    </row>
    <row r="43" spans="1:1" ht="31.5">
      <c r="A43" s="21" t="s">
        <v>170</v>
      </c>
    </row>
    <row r="44" spans="1:1" ht="42">
      <c r="A44" s="21" t="s">
        <v>171</v>
      </c>
    </row>
    <row r="45" spans="1:1" ht="42">
      <c r="A45" s="21" t="s">
        <v>172</v>
      </c>
    </row>
    <row r="46" spans="1:1" ht="42">
      <c r="A46" s="22" t="s">
        <v>115</v>
      </c>
    </row>
    <row r="47" spans="1:1" ht="21">
      <c r="A47" s="23" t="s">
        <v>46</v>
      </c>
    </row>
    <row r="48" spans="1:1" ht="53.25">
      <c r="A48" s="24" t="s">
        <v>116</v>
      </c>
    </row>
    <row r="49" spans="1:1" ht="31.5">
      <c r="A49" s="25" t="s">
        <v>117</v>
      </c>
    </row>
    <row r="51" spans="1:1">
      <c r="A51" s="26" t="s">
        <v>19</v>
      </c>
    </row>
    <row r="52" spans="1:1" ht="24">
      <c r="A52" s="27" t="s">
        <v>49</v>
      </c>
    </row>
    <row r="53" spans="1:1" ht="24">
      <c r="A53" s="27" t="s">
        <v>50</v>
      </c>
    </row>
  </sheetData>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AI45"/>
  <sheetViews>
    <sheetView workbookViewId="0">
      <pane xSplit="1" topLeftCell="B1" activePane="topRight" state="frozen"/>
      <selection pane="topRight" activeCell="B7" sqref="B7:AI17"/>
    </sheetView>
  </sheetViews>
  <sheetFormatPr defaultColWidth="9" defaultRowHeight="12"/>
  <cols>
    <col min="1" max="1" width="80" style="33" customWidth="1"/>
    <col min="2" max="19" width="9" style="33" customWidth="1"/>
    <col min="20" max="16384" width="9" style="33"/>
  </cols>
  <sheetData>
    <row r="1" spans="1:35" ht="11.45" customHeight="1">
      <c r="A1" s="35" t="s">
        <v>52</v>
      </c>
    </row>
    <row r="2" spans="1:35" ht="11.45" customHeight="1">
      <c r="A2" s="34" t="s">
        <v>78</v>
      </c>
    </row>
    <row r="3" spans="1:35" ht="11.45" customHeight="1">
      <c r="A3" s="35"/>
    </row>
    <row r="4" spans="1:35" ht="11.45" customHeight="1">
      <c r="A4" s="36" t="s">
        <v>173</v>
      </c>
      <c r="B4" s="37" t="e">
        <f>'C завтраками| Bed and breakfast'!#REF!</f>
        <v>#REF!</v>
      </c>
      <c r="C4" s="37" t="e">
        <f>'C завтраками| Bed and breakfast'!#REF!</f>
        <v>#REF!</v>
      </c>
      <c r="D4" s="37" t="e">
        <f>'C завтраками| Bed and breakfast'!#REF!</f>
        <v>#REF!</v>
      </c>
      <c r="E4" s="37" t="e">
        <f>'C завтраками| Bed and breakfast'!#REF!</f>
        <v>#REF!</v>
      </c>
      <c r="F4" s="37" t="e">
        <f>'C завтраками| Bed and breakfast'!#REF!</f>
        <v>#REF!</v>
      </c>
      <c r="G4" s="37" t="e">
        <f>'C завтраками| Bed and breakfast'!#REF!</f>
        <v>#REF!</v>
      </c>
      <c r="H4" s="37" t="e">
        <f>'C завтраками| Bed and breakfast'!#REF!</f>
        <v>#REF!</v>
      </c>
      <c r="I4" s="37" t="e">
        <f>'C завтраками| Bed and breakfast'!#REF!</f>
        <v>#REF!</v>
      </c>
      <c r="J4" s="37" t="e">
        <f>'C завтраками| Bed and breakfast'!#REF!</f>
        <v>#REF!</v>
      </c>
      <c r="K4" s="37" t="e">
        <f>'C завтраками| Bed and breakfast'!#REF!</f>
        <v>#REF!</v>
      </c>
      <c r="L4" s="37" t="e">
        <f>'C завтраками| Bed and breakfast'!#REF!</f>
        <v>#REF!</v>
      </c>
      <c r="M4" s="37" t="e">
        <f>'C завтраками| Bed and breakfast'!#REF!</f>
        <v>#REF!</v>
      </c>
      <c r="N4" s="37" t="e">
        <f>'C завтраками| Bed and breakfast'!#REF!</f>
        <v>#REF!</v>
      </c>
      <c r="O4" s="37" t="e">
        <f>'C завтраками| Bed and breakfast'!#REF!</f>
        <v>#REF!</v>
      </c>
      <c r="P4" s="37" t="e">
        <f>'C завтраками| Bed and breakfast'!#REF!</f>
        <v>#REF!</v>
      </c>
      <c r="Q4" s="37" t="e">
        <f>'C завтраками| Bed and breakfast'!#REF!</f>
        <v>#REF!</v>
      </c>
      <c r="R4" s="37" t="e">
        <f>'C завтраками| Bed and breakfast'!#REF!</f>
        <v>#REF!</v>
      </c>
      <c r="S4" s="37" t="e">
        <f>'C завтраками| Bed and breakfast'!#REF!</f>
        <v>#REF!</v>
      </c>
      <c r="T4" s="37" t="e">
        <f>'C завтраками| Bed and breakfast'!#REF!</f>
        <v>#REF!</v>
      </c>
      <c r="U4" s="37" t="e">
        <f>'C завтраками| Bed and breakfast'!#REF!</f>
        <v>#REF!</v>
      </c>
      <c r="V4" s="37" t="e">
        <f>'C завтраками| Bed and breakfast'!#REF!</f>
        <v>#REF!</v>
      </c>
      <c r="W4" s="37" t="e">
        <f>'C завтраками| Bed and breakfast'!#REF!</f>
        <v>#REF!</v>
      </c>
      <c r="X4" s="37" t="e">
        <f>'C завтраками| Bed and breakfast'!#REF!</f>
        <v>#REF!</v>
      </c>
      <c r="Y4" s="37" t="e">
        <f>'C завтраками| Bed and breakfast'!#REF!</f>
        <v>#REF!</v>
      </c>
      <c r="Z4" s="37" t="e">
        <f>'C завтраками| Bed and breakfast'!#REF!</f>
        <v>#REF!</v>
      </c>
      <c r="AA4" s="37" t="e">
        <f>'C завтраками| Bed and breakfast'!#REF!</f>
        <v>#REF!</v>
      </c>
      <c r="AB4" s="37" t="e">
        <f>'C завтраками| Bed and breakfast'!#REF!</f>
        <v>#REF!</v>
      </c>
      <c r="AC4" s="37" t="e">
        <f>'C завтраками| Bed and breakfast'!#REF!</f>
        <v>#REF!</v>
      </c>
      <c r="AD4" s="37" t="e">
        <f>'C завтраками| Bed and breakfast'!#REF!</f>
        <v>#REF!</v>
      </c>
      <c r="AE4" s="37" t="e">
        <f>'C завтраками| Bed and breakfast'!#REF!</f>
        <v>#REF!</v>
      </c>
      <c r="AF4" s="37" t="e">
        <f>'C завтраками| Bed and breakfast'!#REF!</f>
        <v>#REF!</v>
      </c>
      <c r="AG4" s="37" t="e">
        <f>'C завтраками| Bed and breakfast'!#REF!</f>
        <v>#REF!</v>
      </c>
      <c r="AH4" s="37" t="e">
        <f>'C завтраками| Bed and breakfast'!#REF!</f>
        <v>#REF!</v>
      </c>
      <c r="AI4" s="37" t="e">
        <f>'C завтраками| Bed and breakfast'!#REF!</f>
        <v>#REF!</v>
      </c>
    </row>
    <row r="5" spans="1:35" s="31" customFormat="1" ht="22.35" customHeight="1">
      <c r="A5" s="38" t="s">
        <v>3</v>
      </c>
      <c r="B5" s="37" t="e">
        <f>'C завтраками| Bed and breakfast'!#REF!</f>
        <v>#REF!</v>
      </c>
      <c r="C5" s="37" t="e">
        <f>'C завтраками| Bed and breakfast'!#REF!</f>
        <v>#REF!</v>
      </c>
      <c r="D5" s="37" t="e">
        <f>'C завтраками| Bed and breakfast'!#REF!</f>
        <v>#REF!</v>
      </c>
      <c r="E5" s="37" t="e">
        <f>'C завтраками| Bed and breakfast'!#REF!</f>
        <v>#REF!</v>
      </c>
      <c r="F5" s="37" t="e">
        <f>'C завтраками| Bed and breakfast'!#REF!</f>
        <v>#REF!</v>
      </c>
      <c r="G5" s="37" t="e">
        <f>'C завтраками| Bed and breakfast'!#REF!</f>
        <v>#REF!</v>
      </c>
      <c r="H5" s="37" t="e">
        <f>'C завтраками| Bed and breakfast'!#REF!</f>
        <v>#REF!</v>
      </c>
      <c r="I5" s="37" t="e">
        <f>'C завтраками| Bed and breakfast'!#REF!</f>
        <v>#REF!</v>
      </c>
      <c r="J5" s="37" t="e">
        <f>'C завтраками| Bed and breakfast'!#REF!</f>
        <v>#REF!</v>
      </c>
      <c r="K5" s="37" t="e">
        <f>'C завтраками| Bed and breakfast'!#REF!</f>
        <v>#REF!</v>
      </c>
      <c r="L5" s="37" t="e">
        <f>'C завтраками| Bed and breakfast'!#REF!</f>
        <v>#REF!</v>
      </c>
      <c r="M5" s="37" t="e">
        <f>'C завтраками| Bed and breakfast'!#REF!</f>
        <v>#REF!</v>
      </c>
      <c r="N5" s="37" t="e">
        <f>'C завтраками| Bed and breakfast'!#REF!</f>
        <v>#REF!</v>
      </c>
      <c r="O5" s="37" t="e">
        <f>'C завтраками| Bed and breakfast'!#REF!</f>
        <v>#REF!</v>
      </c>
      <c r="P5" s="37" t="e">
        <f>'C завтраками| Bed and breakfast'!#REF!</f>
        <v>#REF!</v>
      </c>
      <c r="Q5" s="37" t="e">
        <f>'C завтраками| Bed and breakfast'!#REF!</f>
        <v>#REF!</v>
      </c>
      <c r="R5" s="37" t="e">
        <f>'C завтраками| Bed and breakfast'!#REF!</f>
        <v>#REF!</v>
      </c>
      <c r="S5" s="37" t="e">
        <f>'C завтраками| Bed and breakfast'!#REF!</f>
        <v>#REF!</v>
      </c>
      <c r="T5" s="37" t="e">
        <f>'C завтраками| Bed and breakfast'!#REF!</f>
        <v>#REF!</v>
      </c>
      <c r="U5" s="37" t="e">
        <f>'C завтраками| Bed and breakfast'!#REF!</f>
        <v>#REF!</v>
      </c>
      <c r="V5" s="37" t="e">
        <f>'C завтраками| Bed and breakfast'!#REF!</f>
        <v>#REF!</v>
      </c>
      <c r="W5" s="37" t="e">
        <f>'C завтраками| Bed and breakfast'!#REF!</f>
        <v>#REF!</v>
      </c>
      <c r="X5" s="37" t="e">
        <f>'C завтраками| Bed and breakfast'!#REF!</f>
        <v>#REF!</v>
      </c>
      <c r="Y5" s="37" t="e">
        <f>'C завтраками| Bed and breakfast'!#REF!</f>
        <v>#REF!</v>
      </c>
      <c r="Z5" s="37" t="e">
        <f>'C завтраками| Bed and breakfast'!#REF!</f>
        <v>#REF!</v>
      </c>
      <c r="AA5" s="37" t="e">
        <f>'C завтраками| Bed and breakfast'!#REF!</f>
        <v>#REF!</v>
      </c>
      <c r="AB5" s="37" t="e">
        <f>'C завтраками| Bed and breakfast'!#REF!</f>
        <v>#REF!</v>
      </c>
      <c r="AC5" s="37" t="e">
        <f>'C завтраками| Bed and breakfast'!#REF!</f>
        <v>#REF!</v>
      </c>
      <c r="AD5" s="37" t="e">
        <f>'C завтраками| Bed and breakfast'!#REF!</f>
        <v>#REF!</v>
      </c>
      <c r="AE5" s="37" t="e">
        <f>'C завтраками| Bed and breakfast'!#REF!</f>
        <v>#REF!</v>
      </c>
      <c r="AF5" s="37" t="e">
        <f>'C завтраками| Bed and breakfast'!#REF!</f>
        <v>#REF!</v>
      </c>
      <c r="AG5" s="37" t="e">
        <f>'C завтраками| Bed and breakfast'!#REF!</f>
        <v>#REF!</v>
      </c>
      <c r="AH5" s="37" t="e">
        <f>'C завтраками| Bed and breakfast'!#REF!</f>
        <v>#REF!</v>
      </c>
      <c r="AI5" s="37" t="e">
        <f>'C завтраками| Bed and breakfast'!#REF!</f>
        <v>#REF!</v>
      </c>
    </row>
    <row r="6" spans="1:35" ht="10.7" customHeight="1">
      <c r="A6" s="39" t="s">
        <v>79</v>
      </c>
    </row>
    <row r="7" spans="1:35" ht="10.7" customHeight="1">
      <c r="A7" s="40">
        <v>1</v>
      </c>
      <c r="B7" s="41" t="e">
        <f>'C завтраками| Bed and breakfast'!#REF!*0.9</f>
        <v>#REF!</v>
      </c>
      <c r="C7" s="41" t="e">
        <f>'C завтраками| Bed and breakfast'!#REF!*0.9</f>
        <v>#REF!</v>
      </c>
      <c r="D7" s="41" t="e">
        <f>'C завтраками| Bed and breakfast'!#REF!*0.9</f>
        <v>#REF!</v>
      </c>
      <c r="E7" s="41" t="e">
        <f>'C завтраками| Bed and breakfast'!#REF!*0.9</f>
        <v>#REF!</v>
      </c>
      <c r="F7" s="41" t="e">
        <f>'C завтраками| Bed and breakfast'!#REF!*0.9</f>
        <v>#REF!</v>
      </c>
      <c r="G7" s="41" t="e">
        <f>'C завтраками| Bed and breakfast'!#REF!*0.9</f>
        <v>#REF!</v>
      </c>
      <c r="H7" s="41" t="e">
        <f>'C завтраками| Bed and breakfast'!#REF!*0.9</f>
        <v>#REF!</v>
      </c>
      <c r="I7" s="41" t="e">
        <f>'C завтраками| Bed and breakfast'!#REF!*0.9</f>
        <v>#REF!</v>
      </c>
      <c r="J7" s="41" t="e">
        <f>'C завтраками| Bed and breakfast'!#REF!*0.9</f>
        <v>#REF!</v>
      </c>
      <c r="K7" s="41" t="e">
        <f>'C завтраками| Bed and breakfast'!#REF!*0.9</f>
        <v>#REF!</v>
      </c>
      <c r="L7" s="41" t="e">
        <f>'C завтраками| Bed and breakfast'!#REF!*0.9</f>
        <v>#REF!</v>
      </c>
      <c r="M7" s="41" t="e">
        <f>'C завтраками| Bed and breakfast'!#REF!*0.9</f>
        <v>#REF!</v>
      </c>
      <c r="N7" s="41" t="e">
        <f>'C завтраками| Bed and breakfast'!#REF!*0.9</f>
        <v>#REF!</v>
      </c>
      <c r="O7" s="41" t="e">
        <f>'C завтраками| Bed and breakfast'!#REF!*0.9</f>
        <v>#REF!</v>
      </c>
      <c r="P7" s="41" t="e">
        <f>'C завтраками| Bed and breakfast'!#REF!*0.9</f>
        <v>#REF!</v>
      </c>
      <c r="Q7" s="41" t="e">
        <f>'C завтраками| Bed and breakfast'!#REF!*0.9</f>
        <v>#REF!</v>
      </c>
      <c r="R7" s="41" t="e">
        <f>'C завтраками| Bed and breakfast'!#REF!*0.9</f>
        <v>#REF!</v>
      </c>
      <c r="S7" s="41" t="e">
        <f>'C завтраками| Bed and breakfast'!#REF!*0.9</f>
        <v>#REF!</v>
      </c>
      <c r="T7" s="41" t="e">
        <f>'C завтраками| Bed and breakfast'!#REF!*0.9</f>
        <v>#REF!</v>
      </c>
      <c r="U7" s="41" t="e">
        <f>'C завтраками| Bed and breakfast'!#REF!*0.9</f>
        <v>#REF!</v>
      </c>
      <c r="V7" s="41" t="e">
        <f>'C завтраками| Bed and breakfast'!#REF!*0.9</f>
        <v>#REF!</v>
      </c>
      <c r="W7" s="41" t="e">
        <f>'C завтраками| Bed and breakfast'!#REF!*0.9</f>
        <v>#REF!</v>
      </c>
      <c r="X7" s="41" t="e">
        <f>'C завтраками| Bed and breakfast'!#REF!*0.9</f>
        <v>#REF!</v>
      </c>
      <c r="Y7" s="41" t="e">
        <f>'C завтраками| Bed and breakfast'!#REF!*0.9</f>
        <v>#REF!</v>
      </c>
      <c r="Z7" s="41" t="e">
        <f>'C завтраками| Bed and breakfast'!#REF!*0.9</f>
        <v>#REF!</v>
      </c>
      <c r="AA7" s="41" t="e">
        <f>'C завтраками| Bed and breakfast'!#REF!*0.9</f>
        <v>#REF!</v>
      </c>
      <c r="AB7" s="41" t="e">
        <f>'C завтраками| Bed and breakfast'!#REF!*0.9</f>
        <v>#REF!</v>
      </c>
      <c r="AC7" s="41" t="e">
        <f>'C завтраками| Bed and breakfast'!#REF!*0.9</f>
        <v>#REF!</v>
      </c>
      <c r="AD7" s="41" t="e">
        <f>'C завтраками| Bed and breakfast'!#REF!*0.9</f>
        <v>#REF!</v>
      </c>
      <c r="AE7" s="41" t="e">
        <f>'C завтраками| Bed and breakfast'!#REF!*0.9</f>
        <v>#REF!</v>
      </c>
      <c r="AF7" s="41" t="e">
        <f>'C завтраками| Bed and breakfast'!#REF!*0.9</f>
        <v>#REF!</v>
      </c>
      <c r="AG7" s="41" t="e">
        <f>'C завтраками| Bed and breakfast'!#REF!*0.9</f>
        <v>#REF!</v>
      </c>
      <c r="AH7" s="41" t="e">
        <f>'C завтраками| Bed and breakfast'!#REF!*0.9</f>
        <v>#REF!</v>
      </c>
      <c r="AI7" s="41" t="e">
        <f>'C завтраками| Bed and breakfast'!#REF!*0.9</f>
        <v>#REF!</v>
      </c>
    </row>
    <row r="8" spans="1:35" ht="10.7" customHeight="1">
      <c r="A8" s="40">
        <v>2</v>
      </c>
      <c r="B8" s="41" t="e">
        <f>'C завтраками| Bed and breakfast'!#REF!*0.9</f>
        <v>#REF!</v>
      </c>
      <c r="C8" s="41" t="e">
        <f>'C завтраками| Bed and breakfast'!#REF!*0.9</f>
        <v>#REF!</v>
      </c>
      <c r="D8" s="41" t="e">
        <f>'C завтраками| Bed and breakfast'!#REF!*0.9</f>
        <v>#REF!</v>
      </c>
      <c r="E8" s="41" t="e">
        <f>'C завтраками| Bed and breakfast'!#REF!*0.9</f>
        <v>#REF!</v>
      </c>
      <c r="F8" s="41" t="e">
        <f>'C завтраками| Bed and breakfast'!#REF!*0.9</f>
        <v>#REF!</v>
      </c>
      <c r="G8" s="41" t="e">
        <f>'C завтраками| Bed and breakfast'!#REF!*0.9</f>
        <v>#REF!</v>
      </c>
      <c r="H8" s="41" t="e">
        <f>'C завтраками| Bed and breakfast'!#REF!*0.9</f>
        <v>#REF!</v>
      </c>
      <c r="I8" s="41" t="e">
        <f>'C завтраками| Bed and breakfast'!#REF!*0.9</f>
        <v>#REF!</v>
      </c>
      <c r="J8" s="41" t="e">
        <f>'C завтраками| Bed and breakfast'!#REF!*0.9</f>
        <v>#REF!</v>
      </c>
      <c r="K8" s="41" t="e">
        <f>'C завтраками| Bed and breakfast'!#REF!*0.9</f>
        <v>#REF!</v>
      </c>
      <c r="L8" s="41" t="e">
        <f>'C завтраками| Bed and breakfast'!#REF!*0.9</f>
        <v>#REF!</v>
      </c>
      <c r="M8" s="41" t="e">
        <f>'C завтраками| Bed and breakfast'!#REF!*0.9</f>
        <v>#REF!</v>
      </c>
      <c r="N8" s="41" t="e">
        <f>'C завтраками| Bed and breakfast'!#REF!*0.9</f>
        <v>#REF!</v>
      </c>
      <c r="O8" s="41" t="e">
        <f>'C завтраками| Bed and breakfast'!#REF!*0.9</f>
        <v>#REF!</v>
      </c>
      <c r="P8" s="41" t="e">
        <f>'C завтраками| Bed and breakfast'!#REF!*0.9</f>
        <v>#REF!</v>
      </c>
      <c r="Q8" s="41" t="e">
        <f>'C завтраками| Bed and breakfast'!#REF!*0.9</f>
        <v>#REF!</v>
      </c>
      <c r="R8" s="41" t="e">
        <f>'C завтраками| Bed and breakfast'!#REF!*0.9</f>
        <v>#REF!</v>
      </c>
      <c r="S8" s="41" t="e">
        <f>'C завтраками| Bed and breakfast'!#REF!*0.9</f>
        <v>#REF!</v>
      </c>
      <c r="T8" s="41" t="e">
        <f>'C завтраками| Bed and breakfast'!#REF!*0.9</f>
        <v>#REF!</v>
      </c>
      <c r="U8" s="41" t="e">
        <f>'C завтраками| Bed and breakfast'!#REF!*0.9</f>
        <v>#REF!</v>
      </c>
      <c r="V8" s="41" t="e">
        <f>'C завтраками| Bed and breakfast'!#REF!*0.9</f>
        <v>#REF!</v>
      </c>
      <c r="W8" s="41" t="e">
        <f>'C завтраками| Bed and breakfast'!#REF!*0.9</f>
        <v>#REF!</v>
      </c>
      <c r="X8" s="41" t="e">
        <f>'C завтраками| Bed and breakfast'!#REF!*0.9</f>
        <v>#REF!</v>
      </c>
      <c r="Y8" s="41" t="e">
        <f>'C завтраками| Bed and breakfast'!#REF!*0.9</f>
        <v>#REF!</v>
      </c>
      <c r="Z8" s="41" t="e">
        <f>'C завтраками| Bed and breakfast'!#REF!*0.9</f>
        <v>#REF!</v>
      </c>
      <c r="AA8" s="41" t="e">
        <f>'C завтраками| Bed and breakfast'!#REF!*0.9</f>
        <v>#REF!</v>
      </c>
      <c r="AB8" s="41" t="e">
        <f>'C завтраками| Bed and breakfast'!#REF!*0.9</f>
        <v>#REF!</v>
      </c>
      <c r="AC8" s="41" t="e">
        <f>'C завтраками| Bed and breakfast'!#REF!*0.9</f>
        <v>#REF!</v>
      </c>
      <c r="AD8" s="41" t="e">
        <f>'C завтраками| Bed and breakfast'!#REF!*0.9</f>
        <v>#REF!</v>
      </c>
      <c r="AE8" s="41" t="e">
        <f>'C завтраками| Bed and breakfast'!#REF!*0.9</f>
        <v>#REF!</v>
      </c>
      <c r="AF8" s="41" t="e">
        <f>'C завтраками| Bed and breakfast'!#REF!*0.9</f>
        <v>#REF!</v>
      </c>
      <c r="AG8" s="41" t="e">
        <f>'C завтраками| Bed and breakfast'!#REF!*0.9</f>
        <v>#REF!</v>
      </c>
      <c r="AH8" s="41" t="e">
        <f>'C завтраками| Bed and breakfast'!#REF!*0.9</f>
        <v>#REF!</v>
      </c>
      <c r="AI8" s="41" t="e">
        <f>'C завтраками| Bed and breakfast'!#REF!*0.9</f>
        <v>#REF!</v>
      </c>
    </row>
    <row r="9" spans="1:35" ht="10.7" customHeight="1">
      <c r="A9" s="39" t="s">
        <v>80</v>
      </c>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row>
    <row r="10" spans="1:35" s="32" customFormat="1" ht="10.7" customHeight="1">
      <c r="A10" s="40">
        <v>1</v>
      </c>
      <c r="B10" s="41" t="e">
        <f>'C завтраками| Bed and breakfast'!#REF!*0.9</f>
        <v>#REF!</v>
      </c>
      <c r="C10" s="41" t="e">
        <f>'C завтраками| Bed and breakfast'!#REF!*0.9</f>
        <v>#REF!</v>
      </c>
      <c r="D10" s="41" t="e">
        <f>'C завтраками| Bed and breakfast'!#REF!*0.9</f>
        <v>#REF!</v>
      </c>
      <c r="E10" s="41" t="e">
        <f>'C завтраками| Bed and breakfast'!#REF!*0.9</f>
        <v>#REF!</v>
      </c>
      <c r="F10" s="41" t="e">
        <f>'C завтраками| Bed and breakfast'!#REF!*0.9</f>
        <v>#REF!</v>
      </c>
      <c r="G10" s="41" t="e">
        <f>'C завтраками| Bed and breakfast'!#REF!*0.9</f>
        <v>#REF!</v>
      </c>
      <c r="H10" s="41" t="e">
        <f>'C завтраками| Bed and breakfast'!#REF!*0.9</f>
        <v>#REF!</v>
      </c>
      <c r="I10" s="41" t="e">
        <f>'C завтраками| Bed and breakfast'!#REF!*0.9</f>
        <v>#REF!</v>
      </c>
      <c r="J10" s="41" t="e">
        <f>'C завтраками| Bed and breakfast'!#REF!*0.9</f>
        <v>#REF!</v>
      </c>
      <c r="K10" s="41" t="e">
        <f>'C завтраками| Bed and breakfast'!#REF!*0.9</f>
        <v>#REF!</v>
      </c>
      <c r="L10" s="41" t="e">
        <f>'C завтраками| Bed and breakfast'!#REF!*0.9</f>
        <v>#REF!</v>
      </c>
      <c r="M10" s="41" t="e">
        <f>'C завтраками| Bed and breakfast'!#REF!*0.9</f>
        <v>#REF!</v>
      </c>
      <c r="N10" s="41" t="e">
        <f>'C завтраками| Bed and breakfast'!#REF!*0.9</f>
        <v>#REF!</v>
      </c>
      <c r="O10" s="41" t="e">
        <f>'C завтраками| Bed and breakfast'!#REF!*0.9</f>
        <v>#REF!</v>
      </c>
      <c r="P10" s="41" t="e">
        <f>'C завтраками| Bed and breakfast'!#REF!*0.9</f>
        <v>#REF!</v>
      </c>
      <c r="Q10" s="41" t="e">
        <f>'C завтраками| Bed and breakfast'!#REF!*0.9</f>
        <v>#REF!</v>
      </c>
      <c r="R10" s="41" t="e">
        <f>'C завтраками| Bed and breakfast'!#REF!*0.9</f>
        <v>#REF!</v>
      </c>
      <c r="S10" s="41" t="e">
        <f>'C завтраками| Bed and breakfast'!#REF!*0.9</f>
        <v>#REF!</v>
      </c>
      <c r="T10" s="41" t="e">
        <f>'C завтраками| Bed and breakfast'!#REF!*0.9</f>
        <v>#REF!</v>
      </c>
      <c r="U10" s="41" t="e">
        <f>'C завтраками| Bed and breakfast'!#REF!*0.9</f>
        <v>#REF!</v>
      </c>
      <c r="V10" s="41" t="e">
        <f>'C завтраками| Bed and breakfast'!#REF!*0.9</f>
        <v>#REF!</v>
      </c>
      <c r="W10" s="41" t="e">
        <f>'C завтраками| Bed and breakfast'!#REF!*0.9</f>
        <v>#REF!</v>
      </c>
      <c r="X10" s="41" t="e">
        <f>'C завтраками| Bed and breakfast'!#REF!*0.9</f>
        <v>#REF!</v>
      </c>
      <c r="Y10" s="41" t="e">
        <f>'C завтраками| Bed and breakfast'!#REF!*0.9</f>
        <v>#REF!</v>
      </c>
      <c r="Z10" s="41" t="e">
        <f>'C завтраками| Bed and breakfast'!#REF!*0.9</f>
        <v>#REF!</v>
      </c>
      <c r="AA10" s="41" t="e">
        <f>'C завтраками| Bed and breakfast'!#REF!*0.9</f>
        <v>#REF!</v>
      </c>
      <c r="AB10" s="41" t="e">
        <f>'C завтраками| Bed and breakfast'!#REF!*0.9</f>
        <v>#REF!</v>
      </c>
      <c r="AC10" s="41" t="e">
        <f>'C завтраками| Bed and breakfast'!#REF!*0.9</f>
        <v>#REF!</v>
      </c>
      <c r="AD10" s="41" t="e">
        <f>'C завтраками| Bed and breakfast'!#REF!*0.9</f>
        <v>#REF!</v>
      </c>
      <c r="AE10" s="41" t="e">
        <f>'C завтраками| Bed and breakfast'!#REF!*0.9</f>
        <v>#REF!</v>
      </c>
      <c r="AF10" s="41" t="e">
        <f>'C завтраками| Bed and breakfast'!#REF!*0.9</f>
        <v>#REF!</v>
      </c>
      <c r="AG10" s="41" t="e">
        <f>'C завтраками| Bed and breakfast'!#REF!*0.9</f>
        <v>#REF!</v>
      </c>
      <c r="AH10" s="41" t="e">
        <f>'C завтраками| Bed and breakfast'!#REF!*0.9</f>
        <v>#REF!</v>
      </c>
      <c r="AI10" s="41" t="e">
        <f>'C завтраками| Bed and breakfast'!#REF!*0.9</f>
        <v>#REF!</v>
      </c>
    </row>
    <row r="11" spans="1:35" ht="10.7" customHeight="1">
      <c r="A11" s="40">
        <v>2</v>
      </c>
      <c r="B11" s="41" t="e">
        <f>'C завтраками| Bed and breakfast'!#REF!*0.9</f>
        <v>#REF!</v>
      </c>
      <c r="C11" s="41" t="e">
        <f>'C завтраками| Bed and breakfast'!#REF!*0.9</f>
        <v>#REF!</v>
      </c>
      <c r="D11" s="41" t="e">
        <f>'C завтраками| Bed and breakfast'!#REF!*0.9</f>
        <v>#REF!</v>
      </c>
      <c r="E11" s="41" t="e">
        <f>'C завтраками| Bed and breakfast'!#REF!*0.9</f>
        <v>#REF!</v>
      </c>
      <c r="F11" s="41" t="e">
        <f>'C завтраками| Bed and breakfast'!#REF!*0.9</f>
        <v>#REF!</v>
      </c>
      <c r="G11" s="41" t="e">
        <f>'C завтраками| Bed and breakfast'!#REF!*0.9</f>
        <v>#REF!</v>
      </c>
      <c r="H11" s="41" t="e">
        <f>'C завтраками| Bed and breakfast'!#REF!*0.9</f>
        <v>#REF!</v>
      </c>
      <c r="I11" s="41" t="e">
        <f>'C завтраками| Bed and breakfast'!#REF!*0.9</f>
        <v>#REF!</v>
      </c>
      <c r="J11" s="41" t="e">
        <f>'C завтраками| Bed and breakfast'!#REF!*0.9</f>
        <v>#REF!</v>
      </c>
      <c r="K11" s="41" t="e">
        <f>'C завтраками| Bed and breakfast'!#REF!*0.9</f>
        <v>#REF!</v>
      </c>
      <c r="L11" s="41" t="e">
        <f>'C завтраками| Bed and breakfast'!#REF!*0.9</f>
        <v>#REF!</v>
      </c>
      <c r="M11" s="41" t="e">
        <f>'C завтраками| Bed and breakfast'!#REF!*0.9</f>
        <v>#REF!</v>
      </c>
      <c r="N11" s="41" t="e">
        <f>'C завтраками| Bed and breakfast'!#REF!*0.9</f>
        <v>#REF!</v>
      </c>
      <c r="O11" s="41" t="e">
        <f>'C завтраками| Bed and breakfast'!#REF!*0.9</f>
        <v>#REF!</v>
      </c>
      <c r="P11" s="41" t="e">
        <f>'C завтраками| Bed and breakfast'!#REF!*0.9</f>
        <v>#REF!</v>
      </c>
      <c r="Q11" s="41" t="e">
        <f>'C завтраками| Bed and breakfast'!#REF!*0.9</f>
        <v>#REF!</v>
      </c>
      <c r="R11" s="41" t="e">
        <f>'C завтраками| Bed and breakfast'!#REF!*0.9</f>
        <v>#REF!</v>
      </c>
      <c r="S11" s="41" t="e">
        <f>'C завтраками| Bed and breakfast'!#REF!*0.9</f>
        <v>#REF!</v>
      </c>
      <c r="T11" s="41" t="e">
        <f>'C завтраками| Bed and breakfast'!#REF!*0.9</f>
        <v>#REF!</v>
      </c>
      <c r="U11" s="41" t="e">
        <f>'C завтраками| Bed and breakfast'!#REF!*0.9</f>
        <v>#REF!</v>
      </c>
      <c r="V11" s="41" t="e">
        <f>'C завтраками| Bed and breakfast'!#REF!*0.9</f>
        <v>#REF!</v>
      </c>
      <c r="W11" s="41" t="e">
        <f>'C завтраками| Bed and breakfast'!#REF!*0.9</f>
        <v>#REF!</v>
      </c>
      <c r="X11" s="41" t="e">
        <f>'C завтраками| Bed and breakfast'!#REF!*0.9</f>
        <v>#REF!</v>
      </c>
      <c r="Y11" s="41" t="e">
        <f>'C завтраками| Bed and breakfast'!#REF!*0.9</f>
        <v>#REF!</v>
      </c>
      <c r="Z11" s="41" t="e">
        <f>'C завтраками| Bed and breakfast'!#REF!*0.9</f>
        <v>#REF!</v>
      </c>
      <c r="AA11" s="41" t="e">
        <f>'C завтраками| Bed and breakfast'!#REF!*0.9</f>
        <v>#REF!</v>
      </c>
      <c r="AB11" s="41" t="e">
        <f>'C завтраками| Bed and breakfast'!#REF!*0.9</f>
        <v>#REF!</v>
      </c>
      <c r="AC11" s="41" t="e">
        <f>'C завтраками| Bed and breakfast'!#REF!*0.9</f>
        <v>#REF!</v>
      </c>
      <c r="AD11" s="41" t="e">
        <f>'C завтраками| Bed and breakfast'!#REF!*0.9</f>
        <v>#REF!</v>
      </c>
      <c r="AE11" s="41" t="e">
        <f>'C завтраками| Bed and breakfast'!#REF!*0.9</f>
        <v>#REF!</v>
      </c>
      <c r="AF11" s="41" t="e">
        <f>'C завтраками| Bed and breakfast'!#REF!*0.9</f>
        <v>#REF!</v>
      </c>
      <c r="AG11" s="41" t="e">
        <f>'C завтраками| Bed and breakfast'!#REF!*0.9</f>
        <v>#REF!</v>
      </c>
      <c r="AH11" s="41" t="e">
        <f>'C завтраками| Bed and breakfast'!#REF!*0.9</f>
        <v>#REF!</v>
      </c>
      <c r="AI11" s="41" t="e">
        <f>'C завтраками| Bed and breakfast'!#REF!*0.9</f>
        <v>#REF!</v>
      </c>
    </row>
    <row r="12" spans="1:35" ht="10.7" customHeight="1">
      <c r="A12" s="39" t="s">
        <v>7</v>
      </c>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row>
    <row r="13" spans="1:35" ht="10.7" customHeight="1">
      <c r="A13" s="40">
        <v>1</v>
      </c>
      <c r="B13" s="41" t="e">
        <f>'C завтраками| Bed and breakfast'!#REF!*0.9</f>
        <v>#REF!</v>
      </c>
      <c r="C13" s="41" t="e">
        <f>'C завтраками| Bed and breakfast'!#REF!*0.9</f>
        <v>#REF!</v>
      </c>
      <c r="D13" s="41" t="e">
        <f>'C завтраками| Bed and breakfast'!#REF!*0.9</f>
        <v>#REF!</v>
      </c>
      <c r="E13" s="41" t="e">
        <f>'C завтраками| Bed and breakfast'!#REF!*0.9</f>
        <v>#REF!</v>
      </c>
      <c r="F13" s="41" t="e">
        <f>'C завтраками| Bed and breakfast'!#REF!*0.9</f>
        <v>#REF!</v>
      </c>
      <c r="G13" s="41" t="e">
        <f>'C завтраками| Bed and breakfast'!#REF!*0.9</f>
        <v>#REF!</v>
      </c>
      <c r="H13" s="41" t="e">
        <f>'C завтраками| Bed and breakfast'!#REF!*0.9</f>
        <v>#REF!</v>
      </c>
      <c r="I13" s="41" t="e">
        <f>'C завтраками| Bed and breakfast'!#REF!*0.9</f>
        <v>#REF!</v>
      </c>
      <c r="J13" s="41" t="e">
        <f>'C завтраками| Bed and breakfast'!#REF!*0.9</f>
        <v>#REF!</v>
      </c>
      <c r="K13" s="41" t="e">
        <f>'C завтраками| Bed and breakfast'!#REF!*0.9</f>
        <v>#REF!</v>
      </c>
      <c r="L13" s="41" t="e">
        <f>'C завтраками| Bed and breakfast'!#REF!*0.9</f>
        <v>#REF!</v>
      </c>
      <c r="M13" s="41" t="e">
        <f>'C завтраками| Bed and breakfast'!#REF!*0.9</f>
        <v>#REF!</v>
      </c>
      <c r="N13" s="41" t="e">
        <f>'C завтраками| Bed and breakfast'!#REF!*0.9</f>
        <v>#REF!</v>
      </c>
      <c r="O13" s="41" t="e">
        <f>'C завтраками| Bed and breakfast'!#REF!*0.9</f>
        <v>#REF!</v>
      </c>
      <c r="P13" s="41" t="e">
        <f>'C завтраками| Bed and breakfast'!#REF!*0.9</f>
        <v>#REF!</v>
      </c>
      <c r="Q13" s="41" t="e">
        <f>'C завтраками| Bed and breakfast'!#REF!*0.9</f>
        <v>#REF!</v>
      </c>
      <c r="R13" s="41" t="e">
        <f>'C завтраками| Bed and breakfast'!#REF!*0.9</f>
        <v>#REF!</v>
      </c>
      <c r="S13" s="41" t="e">
        <f>'C завтраками| Bed and breakfast'!#REF!*0.9</f>
        <v>#REF!</v>
      </c>
      <c r="T13" s="41" t="e">
        <f>'C завтраками| Bed and breakfast'!#REF!*0.9</f>
        <v>#REF!</v>
      </c>
      <c r="U13" s="41" t="e">
        <f>'C завтраками| Bed and breakfast'!#REF!*0.9</f>
        <v>#REF!</v>
      </c>
      <c r="V13" s="41" t="e">
        <f>'C завтраками| Bed and breakfast'!#REF!*0.9</f>
        <v>#REF!</v>
      </c>
      <c r="W13" s="41" t="e">
        <f>'C завтраками| Bed and breakfast'!#REF!*0.9</f>
        <v>#REF!</v>
      </c>
      <c r="X13" s="41" t="e">
        <f>'C завтраками| Bed and breakfast'!#REF!*0.9</f>
        <v>#REF!</v>
      </c>
      <c r="Y13" s="41" t="e">
        <f>'C завтраками| Bed and breakfast'!#REF!*0.9</f>
        <v>#REF!</v>
      </c>
      <c r="Z13" s="41" t="e">
        <f>'C завтраками| Bed and breakfast'!#REF!*0.9</f>
        <v>#REF!</v>
      </c>
      <c r="AA13" s="41" t="e">
        <f>'C завтраками| Bed and breakfast'!#REF!*0.9</f>
        <v>#REF!</v>
      </c>
      <c r="AB13" s="41" t="e">
        <f>'C завтраками| Bed and breakfast'!#REF!*0.9</f>
        <v>#REF!</v>
      </c>
      <c r="AC13" s="41" t="e">
        <f>'C завтраками| Bed and breakfast'!#REF!*0.9</f>
        <v>#REF!</v>
      </c>
      <c r="AD13" s="41" t="e">
        <f>'C завтраками| Bed and breakfast'!#REF!*0.9</f>
        <v>#REF!</v>
      </c>
      <c r="AE13" s="41" t="e">
        <f>'C завтраками| Bed and breakfast'!#REF!*0.9</f>
        <v>#REF!</v>
      </c>
      <c r="AF13" s="41" t="e">
        <f>'C завтраками| Bed and breakfast'!#REF!*0.9</f>
        <v>#REF!</v>
      </c>
      <c r="AG13" s="41" t="e">
        <f>'C завтраками| Bed and breakfast'!#REF!*0.9</f>
        <v>#REF!</v>
      </c>
      <c r="AH13" s="41" t="e">
        <f>'C завтраками| Bed and breakfast'!#REF!*0.9</f>
        <v>#REF!</v>
      </c>
      <c r="AI13" s="41" t="e">
        <f>'C завтраками| Bed and breakfast'!#REF!*0.9</f>
        <v>#REF!</v>
      </c>
    </row>
    <row r="14" spans="1:35" ht="10.7" customHeight="1">
      <c r="A14" s="40">
        <v>2</v>
      </c>
      <c r="B14" s="41" t="e">
        <f>'C завтраками| Bed and breakfast'!#REF!*0.9</f>
        <v>#REF!</v>
      </c>
      <c r="C14" s="41" t="e">
        <f>'C завтраками| Bed and breakfast'!#REF!*0.9</f>
        <v>#REF!</v>
      </c>
      <c r="D14" s="41" t="e">
        <f>'C завтраками| Bed and breakfast'!#REF!*0.9</f>
        <v>#REF!</v>
      </c>
      <c r="E14" s="41" t="e">
        <f>'C завтраками| Bed and breakfast'!#REF!*0.9</f>
        <v>#REF!</v>
      </c>
      <c r="F14" s="41" t="e">
        <f>'C завтраками| Bed and breakfast'!#REF!*0.9</f>
        <v>#REF!</v>
      </c>
      <c r="G14" s="41" t="e">
        <f>'C завтраками| Bed and breakfast'!#REF!*0.9</f>
        <v>#REF!</v>
      </c>
      <c r="H14" s="41" t="e">
        <f>'C завтраками| Bed and breakfast'!#REF!*0.9</f>
        <v>#REF!</v>
      </c>
      <c r="I14" s="41" t="e">
        <f>'C завтраками| Bed and breakfast'!#REF!*0.9</f>
        <v>#REF!</v>
      </c>
      <c r="J14" s="41" t="e">
        <f>'C завтраками| Bed and breakfast'!#REF!*0.9</f>
        <v>#REF!</v>
      </c>
      <c r="K14" s="41" t="e">
        <f>'C завтраками| Bed and breakfast'!#REF!*0.9</f>
        <v>#REF!</v>
      </c>
      <c r="L14" s="41" t="e">
        <f>'C завтраками| Bed and breakfast'!#REF!*0.9</f>
        <v>#REF!</v>
      </c>
      <c r="M14" s="41" t="e">
        <f>'C завтраками| Bed and breakfast'!#REF!*0.9</f>
        <v>#REF!</v>
      </c>
      <c r="N14" s="41" t="e">
        <f>'C завтраками| Bed and breakfast'!#REF!*0.9</f>
        <v>#REF!</v>
      </c>
      <c r="O14" s="41" t="e">
        <f>'C завтраками| Bed and breakfast'!#REF!*0.9</f>
        <v>#REF!</v>
      </c>
      <c r="P14" s="41" t="e">
        <f>'C завтраками| Bed and breakfast'!#REF!*0.9</f>
        <v>#REF!</v>
      </c>
      <c r="Q14" s="41" t="e">
        <f>'C завтраками| Bed and breakfast'!#REF!*0.9</f>
        <v>#REF!</v>
      </c>
      <c r="R14" s="41" t="e">
        <f>'C завтраками| Bed and breakfast'!#REF!*0.9</f>
        <v>#REF!</v>
      </c>
      <c r="S14" s="41" t="e">
        <f>'C завтраками| Bed and breakfast'!#REF!*0.9</f>
        <v>#REF!</v>
      </c>
      <c r="T14" s="41" t="e">
        <f>'C завтраками| Bed and breakfast'!#REF!*0.9</f>
        <v>#REF!</v>
      </c>
      <c r="U14" s="41" t="e">
        <f>'C завтраками| Bed and breakfast'!#REF!*0.9</f>
        <v>#REF!</v>
      </c>
      <c r="V14" s="41" t="e">
        <f>'C завтраками| Bed and breakfast'!#REF!*0.9</f>
        <v>#REF!</v>
      </c>
      <c r="W14" s="41" t="e">
        <f>'C завтраками| Bed and breakfast'!#REF!*0.9</f>
        <v>#REF!</v>
      </c>
      <c r="X14" s="41" t="e">
        <f>'C завтраками| Bed and breakfast'!#REF!*0.9</f>
        <v>#REF!</v>
      </c>
      <c r="Y14" s="41" t="e">
        <f>'C завтраками| Bed and breakfast'!#REF!*0.9</f>
        <v>#REF!</v>
      </c>
      <c r="Z14" s="41" t="e">
        <f>'C завтраками| Bed and breakfast'!#REF!*0.9</f>
        <v>#REF!</v>
      </c>
      <c r="AA14" s="41" t="e">
        <f>'C завтраками| Bed and breakfast'!#REF!*0.9</f>
        <v>#REF!</v>
      </c>
      <c r="AB14" s="41" t="e">
        <f>'C завтраками| Bed and breakfast'!#REF!*0.9</f>
        <v>#REF!</v>
      </c>
      <c r="AC14" s="41" t="e">
        <f>'C завтраками| Bed and breakfast'!#REF!*0.9</f>
        <v>#REF!</v>
      </c>
      <c r="AD14" s="41" t="e">
        <f>'C завтраками| Bed and breakfast'!#REF!*0.9</f>
        <v>#REF!</v>
      </c>
      <c r="AE14" s="41" t="e">
        <f>'C завтраками| Bed and breakfast'!#REF!*0.9</f>
        <v>#REF!</v>
      </c>
      <c r="AF14" s="41" t="e">
        <f>'C завтраками| Bed and breakfast'!#REF!*0.9</f>
        <v>#REF!</v>
      </c>
      <c r="AG14" s="41" t="e">
        <f>'C завтраками| Bed and breakfast'!#REF!*0.9</f>
        <v>#REF!</v>
      </c>
      <c r="AH14" s="41" t="e">
        <f>'C завтраками| Bed and breakfast'!#REF!*0.9</f>
        <v>#REF!</v>
      </c>
      <c r="AI14" s="41" t="e">
        <f>'C завтраками| Bed and breakfast'!#REF!*0.9</f>
        <v>#REF!</v>
      </c>
    </row>
    <row r="15" spans="1:35" ht="10.7" customHeight="1">
      <c r="A15" s="39" t="s">
        <v>10</v>
      </c>
      <c r="B15" s="41"/>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row>
    <row r="16" spans="1:35" ht="10.7" customHeight="1">
      <c r="A16" s="40">
        <v>1</v>
      </c>
      <c r="B16" s="41" t="e">
        <f>'C завтраками| Bed and breakfast'!#REF!*0.9</f>
        <v>#REF!</v>
      </c>
      <c r="C16" s="41" t="e">
        <f>'C завтраками| Bed and breakfast'!#REF!*0.9</f>
        <v>#REF!</v>
      </c>
      <c r="D16" s="41" t="e">
        <f>'C завтраками| Bed and breakfast'!#REF!*0.9</f>
        <v>#REF!</v>
      </c>
      <c r="E16" s="41" t="e">
        <f>'C завтраками| Bed and breakfast'!#REF!*0.9</f>
        <v>#REF!</v>
      </c>
      <c r="F16" s="41" t="e">
        <f>'C завтраками| Bed and breakfast'!#REF!*0.9</f>
        <v>#REF!</v>
      </c>
      <c r="G16" s="41" t="e">
        <f>'C завтраками| Bed and breakfast'!#REF!*0.9</f>
        <v>#REF!</v>
      </c>
      <c r="H16" s="41" t="e">
        <f>'C завтраками| Bed and breakfast'!#REF!*0.9</f>
        <v>#REF!</v>
      </c>
      <c r="I16" s="41" t="e">
        <f>'C завтраками| Bed and breakfast'!#REF!*0.9</f>
        <v>#REF!</v>
      </c>
      <c r="J16" s="41" t="e">
        <f>'C завтраками| Bed and breakfast'!#REF!*0.9</f>
        <v>#REF!</v>
      </c>
      <c r="K16" s="41" t="e">
        <f>'C завтраками| Bed and breakfast'!#REF!*0.9</f>
        <v>#REF!</v>
      </c>
      <c r="L16" s="41" t="e">
        <f>'C завтраками| Bed and breakfast'!#REF!*0.9</f>
        <v>#REF!</v>
      </c>
      <c r="M16" s="41" t="e">
        <f>'C завтраками| Bed and breakfast'!#REF!*0.9</f>
        <v>#REF!</v>
      </c>
      <c r="N16" s="41" t="e">
        <f>'C завтраками| Bed and breakfast'!#REF!*0.9</f>
        <v>#REF!</v>
      </c>
      <c r="O16" s="41" t="e">
        <f>'C завтраками| Bed and breakfast'!#REF!*0.9</f>
        <v>#REF!</v>
      </c>
      <c r="P16" s="41" t="e">
        <f>'C завтраками| Bed and breakfast'!#REF!*0.9</f>
        <v>#REF!</v>
      </c>
      <c r="Q16" s="41" t="e">
        <f>'C завтраками| Bed and breakfast'!#REF!*0.9</f>
        <v>#REF!</v>
      </c>
      <c r="R16" s="41" t="e">
        <f>'C завтраками| Bed and breakfast'!#REF!*0.9</f>
        <v>#REF!</v>
      </c>
      <c r="S16" s="41" t="e">
        <f>'C завтраками| Bed and breakfast'!#REF!*0.9</f>
        <v>#REF!</v>
      </c>
      <c r="T16" s="41" t="e">
        <f>'C завтраками| Bed and breakfast'!#REF!*0.9</f>
        <v>#REF!</v>
      </c>
      <c r="U16" s="41" t="e">
        <f>'C завтраками| Bed and breakfast'!#REF!*0.9</f>
        <v>#REF!</v>
      </c>
      <c r="V16" s="41" t="e">
        <f>'C завтраками| Bed and breakfast'!#REF!*0.9</f>
        <v>#REF!</v>
      </c>
      <c r="W16" s="41" t="e">
        <f>'C завтраками| Bed and breakfast'!#REF!*0.9</f>
        <v>#REF!</v>
      </c>
      <c r="X16" s="41" t="e">
        <f>'C завтраками| Bed and breakfast'!#REF!*0.9</f>
        <v>#REF!</v>
      </c>
      <c r="Y16" s="41" t="e">
        <f>'C завтраками| Bed and breakfast'!#REF!*0.9</f>
        <v>#REF!</v>
      </c>
      <c r="Z16" s="41" t="e">
        <f>'C завтраками| Bed and breakfast'!#REF!*0.9</f>
        <v>#REF!</v>
      </c>
      <c r="AA16" s="41" t="e">
        <f>'C завтраками| Bed and breakfast'!#REF!*0.9</f>
        <v>#REF!</v>
      </c>
      <c r="AB16" s="41" t="e">
        <f>'C завтраками| Bed and breakfast'!#REF!*0.9</f>
        <v>#REF!</v>
      </c>
      <c r="AC16" s="41" t="e">
        <f>'C завтраками| Bed and breakfast'!#REF!*0.9</f>
        <v>#REF!</v>
      </c>
      <c r="AD16" s="41" t="e">
        <f>'C завтраками| Bed and breakfast'!#REF!*0.9</f>
        <v>#REF!</v>
      </c>
      <c r="AE16" s="41" t="e">
        <f>'C завтраками| Bed and breakfast'!#REF!*0.9</f>
        <v>#REF!</v>
      </c>
      <c r="AF16" s="41" t="e">
        <f>'C завтраками| Bed and breakfast'!#REF!*0.9</f>
        <v>#REF!</v>
      </c>
      <c r="AG16" s="41" t="e">
        <f>'C завтраками| Bed and breakfast'!#REF!*0.9</f>
        <v>#REF!</v>
      </c>
      <c r="AH16" s="41" t="e">
        <f>'C завтраками| Bed and breakfast'!#REF!*0.9</f>
        <v>#REF!</v>
      </c>
      <c r="AI16" s="41" t="e">
        <f>'C завтраками| Bed and breakfast'!#REF!*0.9</f>
        <v>#REF!</v>
      </c>
    </row>
    <row r="17" spans="1:35" ht="10.5" customHeight="1">
      <c r="A17" s="40">
        <v>2</v>
      </c>
      <c r="B17" s="41" t="e">
        <f>'C завтраками| Bed and breakfast'!#REF!*0.9</f>
        <v>#REF!</v>
      </c>
      <c r="C17" s="41" t="e">
        <f>'C завтраками| Bed and breakfast'!#REF!*0.9</f>
        <v>#REF!</v>
      </c>
      <c r="D17" s="41" t="e">
        <f>'C завтраками| Bed and breakfast'!#REF!*0.9</f>
        <v>#REF!</v>
      </c>
      <c r="E17" s="41" t="e">
        <f>'C завтраками| Bed and breakfast'!#REF!*0.9</f>
        <v>#REF!</v>
      </c>
      <c r="F17" s="41" t="e">
        <f>'C завтраками| Bed and breakfast'!#REF!*0.9</f>
        <v>#REF!</v>
      </c>
      <c r="G17" s="41" t="e">
        <f>'C завтраками| Bed and breakfast'!#REF!*0.9</f>
        <v>#REF!</v>
      </c>
      <c r="H17" s="41" t="e">
        <f>'C завтраками| Bed and breakfast'!#REF!*0.9</f>
        <v>#REF!</v>
      </c>
      <c r="I17" s="41" t="e">
        <f>'C завтраками| Bed and breakfast'!#REF!*0.9</f>
        <v>#REF!</v>
      </c>
      <c r="J17" s="41" t="e">
        <f>'C завтраками| Bed and breakfast'!#REF!*0.9</f>
        <v>#REF!</v>
      </c>
      <c r="K17" s="41" t="e">
        <f>'C завтраками| Bed and breakfast'!#REF!*0.9</f>
        <v>#REF!</v>
      </c>
      <c r="L17" s="41" t="e">
        <f>'C завтраками| Bed and breakfast'!#REF!*0.9</f>
        <v>#REF!</v>
      </c>
      <c r="M17" s="41" t="e">
        <f>'C завтраками| Bed and breakfast'!#REF!*0.9</f>
        <v>#REF!</v>
      </c>
      <c r="N17" s="41" t="e">
        <f>'C завтраками| Bed and breakfast'!#REF!*0.9</f>
        <v>#REF!</v>
      </c>
      <c r="O17" s="41" t="e">
        <f>'C завтраками| Bed and breakfast'!#REF!*0.9</f>
        <v>#REF!</v>
      </c>
      <c r="P17" s="41" t="e">
        <f>'C завтраками| Bed and breakfast'!#REF!*0.9</f>
        <v>#REF!</v>
      </c>
      <c r="Q17" s="41" t="e">
        <f>'C завтраками| Bed and breakfast'!#REF!*0.9</f>
        <v>#REF!</v>
      </c>
      <c r="R17" s="41" t="e">
        <f>'C завтраками| Bed and breakfast'!#REF!*0.9</f>
        <v>#REF!</v>
      </c>
      <c r="S17" s="41" t="e">
        <f>'C завтраками| Bed and breakfast'!#REF!*0.9</f>
        <v>#REF!</v>
      </c>
      <c r="T17" s="41" t="e">
        <f>'C завтраками| Bed and breakfast'!#REF!*0.9</f>
        <v>#REF!</v>
      </c>
      <c r="U17" s="41" t="e">
        <f>'C завтраками| Bed and breakfast'!#REF!*0.9</f>
        <v>#REF!</v>
      </c>
      <c r="V17" s="41" t="e">
        <f>'C завтраками| Bed and breakfast'!#REF!*0.9</f>
        <v>#REF!</v>
      </c>
      <c r="W17" s="41" t="e">
        <f>'C завтраками| Bed and breakfast'!#REF!*0.9</f>
        <v>#REF!</v>
      </c>
      <c r="X17" s="41" t="e">
        <f>'C завтраками| Bed and breakfast'!#REF!*0.9</f>
        <v>#REF!</v>
      </c>
      <c r="Y17" s="41" t="e">
        <f>'C завтраками| Bed and breakfast'!#REF!*0.9</f>
        <v>#REF!</v>
      </c>
      <c r="Z17" s="41" t="e">
        <f>'C завтраками| Bed and breakfast'!#REF!*0.9</f>
        <v>#REF!</v>
      </c>
      <c r="AA17" s="41" t="e">
        <f>'C завтраками| Bed and breakfast'!#REF!*0.9</f>
        <v>#REF!</v>
      </c>
      <c r="AB17" s="41" t="e">
        <f>'C завтраками| Bed and breakfast'!#REF!*0.9</f>
        <v>#REF!</v>
      </c>
      <c r="AC17" s="41" t="e">
        <f>'C завтраками| Bed and breakfast'!#REF!*0.9</f>
        <v>#REF!</v>
      </c>
      <c r="AD17" s="41" t="e">
        <f>'C завтраками| Bed and breakfast'!#REF!*0.9</f>
        <v>#REF!</v>
      </c>
      <c r="AE17" s="41" t="e">
        <f>'C завтраками| Bed and breakfast'!#REF!*0.9</f>
        <v>#REF!</v>
      </c>
      <c r="AF17" s="41" t="e">
        <f>'C завтраками| Bed and breakfast'!#REF!*0.9</f>
        <v>#REF!</v>
      </c>
      <c r="AG17" s="41" t="e">
        <f>'C завтраками| Bed and breakfast'!#REF!*0.9</f>
        <v>#REF!</v>
      </c>
      <c r="AH17" s="41" t="e">
        <f>'C завтраками| Bed and breakfast'!#REF!*0.9</f>
        <v>#REF!</v>
      </c>
      <c r="AI17" s="41" t="e">
        <f>'C завтраками| Bed and breakfast'!#REF!*0.9</f>
        <v>#REF!</v>
      </c>
    </row>
    <row r="18" spans="1:35" ht="10.5" customHeight="1">
      <c r="A18" s="42"/>
      <c r="B18" s="43"/>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row>
    <row r="19" spans="1:35" ht="10.5" customHeight="1">
      <c r="A19" s="42"/>
      <c r="B19" s="43"/>
      <c r="C19" s="43"/>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row>
    <row r="20" spans="1:35" ht="10.5" customHeight="1">
      <c r="A20" s="42"/>
      <c r="B20" s="43"/>
      <c r="C20" s="43"/>
      <c r="D20" s="43"/>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row>
    <row r="21" spans="1:35" ht="10.5" customHeight="1">
      <c r="A21" s="36" t="s">
        <v>2</v>
      </c>
      <c r="B21" s="37" t="e">
        <f t="shared" ref="B21:AI21" si="0">B4</f>
        <v>#REF!</v>
      </c>
      <c r="C21" s="37" t="e">
        <f t="shared" si="0"/>
        <v>#REF!</v>
      </c>
      <c r="D21" s="37" t="e">
        <f t="shared" si="0"/>
        <v>#REF!</v>
      </c>
      <c r="E21" s="37" t="e">
        <f t="shared" si="0"/>
        <v>#REF!</v>
      </c>
      <c r="F21" s="37" t="e">
        <f t="shared" si="0"/>
        <v>#REF!</v>
      </c>
      <c r="G21" s="37" t="e">
        <f t="shared" si="0"/>
        <v>#REF!</v>
      </c>
      <c r="H21" s="37" t="e">
        <f t="shared" si="0"/>
        <v>#REF!</v>
      </c>
      <c r="I21" s="37" t="e">
        <f t="shared" si="0"/>
        <v>#REF!</v>
      </c>
      <c r="J21" s="37" t="e">
        <f t="shared" si="0"/>
        <v>#REF!</v>
      </c>
      <c r="K21" s="37" t="e">
        <f t="shared" si="0"/>
        <v>#REF!</v>
      </c>
      <c r="L21" s="37" t="e">
        <f t="shared" si="0"/>
        <v>#REF!</v>
      </c>
      <c r="M21" s="37" t="e">
        <f t="shared" si="0"/>
        <v>#REF!</v>
      </c>
      <c r="N21" s="37" t="e">
        <f t="shared" si="0"/>
        <v>#REF!</v>
      </c>
      <c r="O21" s="37" t="e">
        <f t="shared" si="0"/>
        <v>#REF!</v>
      </c>
      <c r="P21" s="37" t="e">
        <f t="shared" si="0"/>
        <v>#REF!</v>
      </c>
      <c r="Q21" s="37" t="e">
        <f t="shared" si="0"/>
        <v>#REF!</v>
      </c>
      <c r="R21" s="37" t="e">
        <f t="shared" si="0"/>
        <v>#REF!</v>
      </c>
      <c r="S21" s="37" t="e">
        <f t="shared" si="0"/>
        <v>#REF!</v>
      </c>
      <c r="T21" s="37" t="e">
        <f t="shared" si="0"/>
        <v>#REF!</v>
      </c>
      <c r="U21" s="37" t="e">
        <f t="shared" si="0"/>
        <v>#REF!</v>
      </c>
      <c r="V21" s="37" t="e">
        <f t="shared" si="0"/>
        <v>#REF!</v>
      </c>
      <c r="W21" s="37" t="e">
        <f t="shared" si="0"/>
        <v>#REF!</v>
      </c>
      <c r="X21" s="37" t="e">
        <f t="shared" si="0"/>
        <v>#REF!</v>
      </c>
      <c r="Y21" s="37" t="e">
        <f t="shared" si="0"/>
        <v>#REF!</v>
      </c>
      <c r="Z21" s="37" t="e">
        <f t="shared" si="0"/>
        <v>#REF!</v>
      </c>
      <c r="AA21" s="37" t="e">
        <f t="shared" si="0"/>
        <v>#REF!</v>
      </c>
      <c r="AB21" s="37" t="e">
        <f t="shared" si="0"/>
        <v>#REF!</v>
      </c>
      <c r="AC21" s="37" t="e">
        <f t="shared" si="0"/>
        <v>#REF!</v>
      </c>
      <c r="AD21" s="37" t="e">
        <f t="shared" si="0"/>
        <v>#REF!</v>
      </c>
      <c r="AE21" s="37" t="e">
        <f t="shared" si="0"/>
        <v>#REF!</v>
      </c>
      <c r="AF21" s="37" t="e">
        <f t="shared" si="0"/>
        <v>#REF!</v>
      </c>
      <c r="AG21" s="37" t="e">
        <f t="shared" si="0"/>
        <v>#REF!</v>
      </c>
      <c r="AH21" s="37" t="e">
        <f t="shared" si="0"/>
        <v>#REF!</v>
      </c>
      <c r="AI21" s="37" t="e">
        <f t="shared" si="0"/>
        <v>#REF!</v>
      </c>
    </row>
    <row r="22" spans="1:35" ht="10.5" customHeight="1">
      <c r="A22" s="38" t="s">
        <v>3</v>
      </c>
      <c r="B22" s="37" t="e">
        <f t="shared" ref="B22:AI22" si="1">B5</f>
        <v>#REF!</v>
      </c>
      <c r="C22" s="37" t="e">
        <f t="shared" si="1"/>
        <v>#REF!</v>
      </c>
      <c r="D22" s="37" t="e">
        <f t="shared" si="1"/>
        <v>#REF!</v>
      </c>
      <c r="E22" s="37" t="e">
        <f t="shared" si="1"/>
        <v>#REF!</v>
      </c>
      <c r="F22" s="37" t="e">
        <f t="shared" si="1"/>
        <v>#REF!</v>
      </c>
      <c r="G22" s="37" t="e">
        <f t="shared" si="1"/>
        <v>#REF!</v>
      </c>
      <c r="H22" s="37" t="e">
        <f t="shared" si="1"/>
        <v>#REF!</v>
      </c>
      <c r="I22" s="37" t="e">
        <f t="shared" si="1"/>
        <v>#REF!</v>
      </c>
      <c r="J22" s="37" t="e">
        <f t="shared" si="1"/>
        <v>#REF!</v>
      </c>
      <c r="K22" s="37" t="e">
        <f t="shared" si="1"/>
        <v>#REF!</v>
      </c>
      <c r="L22" s="37" t="e">
        <f t="shared" si="1"/>
        <v>#REF!</v>
      </c>
      <c r="M22" s="37" t="e">
        <f t="shared" si="1"/>
        <v>#REF!</v>
      </c>
      <c r="N22" s="37" t="e">
        <f t="shared" si="1"/>
        <v>#REF!</v>
      </c>
      <c r="O22" s="37" t="e">
        <f t="shared" si="1"/>
        <v>#REF!</v>
      </c>
      <c r="P22" s="37" t="e">
        <f t="shared" si="1"/>
        <v>#REF!</v>
      </c>
      <c r="Q22" s="37" t="e">
        <f t="shared" si="1"/>
        <v>#REF!</v>
      </c>
      <c r="R22" s="37" t="e">
        <f t="shared" si="1"/>
        <v>#REF!</v>
      </c>
      <c r="S22" s="37" t="e">
        <f t="shared" si="1"/>
        <v>#REF!</v>
      </c>
      <c r="T22" s="37" t="e">
        <f t="shared" si="1"/>
        <v>#REF!</v>
      </c>
      <c r="U22" s="37" t="e">
        <f t="shared" si="1"/>
        <v>#REF!</v>
      </c>
      <c r="V22" s="37" t="e">
        <f t="shared" si="1"/>
        <v>#REF!</v>
      </c>
      <c r="W22" s="37" t="e">
        <f t="shared" si="1"/>
        <v>#REF!</v>
      </c>
      <c r="X22" s="37" t="e">
        <f t="shared" si="1"/>
        <v>#REF!</v>
      </c>
      <c r="Y22" s="37" t="e">
        <f t="shared" si="1"/>
        <v>#REF!</v>
      </c>
      <c r="Z22" s="37" t="e">
        <f t="shared" si="1"/>
        <v>#REF!</v>
      </c>
      <c r="AA22" s="37" t="e">
        <f t="shared" si="1"/>
        <v>#REF!</v>
      </c>
      <c r="AB22" s="37" t="e">
        <f t="shared" si="1"/>
        <v>#REF!</v>
      </c>
      <c r="AC22" s="37" t="e">
        <f t="shared" si="1"/>
        <v>#REF!</v>
      </c>
      <c r="AD22" s="37" t="e">
        <f t="shared" si="1"/>
        <v>#REF!</v>
      </c>
      <c r="AE22" s="37" t="e">
        <f t="shared" si="1"/>
        <v>#REF!</v>
      </c>
      <c r="AF22" s="37" t="e">
        <f t="shared" si="1"/>
        <v>#REF!</v>
      </c>
      <c r="AG22" s="37" t="e">
        <f t="shared" si="1"/>
        <v>#REF!</v>
      </c>
      <c r="AH22" s="37" t="e">
        <f t="shared" si="1"/>
        <v>#REF!</v>
      </c>
      <c r="AI22" s="37" t="e">
        <f t="shared" si="1"/>
        <v>#REF!</v>
      </c>
    </row>
    <row r="23" spans="1:35" ht="10.5" customHeight="1">
      <c r="A23" s="175" t="s">
        <v>79</v>
      </c>
    </row>
    <row r="24" spans="1:35" ht="10.5" customHeight="1">
      <c r="A24" s="176">
        <v>1</v>
      </c>
      <c r="B24" s="41" t="e">
        <f>B7+B36</f>
        <v>#REF!</v>
      </c>
      <c r="C24" s="41" t="e">
        <f t="shared" ref="C24:AI24" si="2">C7+C36</f>
        <v>#REF!</v>
      </c>
      <c r="D24" s="41" t="e">
        <f t="shared" si="2"/>
        <v>#REF!</v>
      </c>
      <c r="E24" s="41" t="e">
        <f t="shared" si="2"/>
        <v>#REF!</v>
      </c>
      <c r="F24" s="41" t="e">
        <f t="shared" si="2"/>
        <v>#REF!</v>
      </c>
      <c r="G24" s="41" t="e">
        <f t="shared" si="2"/>
        <v>#REF!</v>
      </c>
      <c r="H24" s="41" t="e">
        <f t="shared" si="2"/>
        <v>#REF!</v>
      </c>
      <c r="I24" s="41" t="e">
        <f t="shared" si="2"/>
        <v>#REF!</v>
      </c>
      <c r="J24" s="41" t="e">
        <f t="shared" si="2"/>
        <v>#REF!</v>
      </c>
      <c r="K24" s="41" t="e">
        <f t="shared" si="2"/>
        <v>#REF!</v>
      </c>
      <c r="L24" s="41" t="e">
        <f t="shared" si="2"/>
        <v>#REF!</v>
      </c>
      <c r="M24" s="41" t="e">
        <f t="shared" si="2"/>
        <v>#REF!</v>
      </c>
      <c r="N24" s="41" t="e">
        <f t="shared" si="2"/>
        <v>#REF!</v>
      </c>
      <c r="O24" s="41" t="e">
        <f t="shared" si="2"/>
        <v>#REF!</v>
      </c>
      <c r="P24" s="41" t="e">
        <f t="shared" si="2"/>
        <v>#REF!</v>
      </c>
      <c r="Q24" s="41" t="e">
        <f t="shared" si="2"/>
        <v>#REF!</v>
      </c>
      <c r="R24" s="41" t="e">
        <f t="shared" si="2"/>
        <v>#REF!</v>
      </c>
      <c r="S24" s="41" t="e">
        <f t="shared" si="2"/>
        <v>#REF!</v>
      </c>
      <c r="T24" s="41" t="e">
        <f t="shared" si="2"/>
        <v>#REF!</v>
      </c>
      <c r="U24" s="41" t="e">
        <f t="shared" si="2"/>
        <v>#REF!</v>
      </c>
      <c r="V24" s="41" t="e">
        <f t="shared" si="2"/>
        <v>#REF!</v>
      </c>
      <c r="W24" s="41" t="e">
        <f t="shared" si="2"/>
        <v>#REF!</v>
      </c>
      <c r="X24" s="41" t="e">
        <f t="shared" si="2"/>
        <v>#REF!</v>
      </c>
      <c r="Y24" s="41" t="e">
        <f t="shared" si="2"/>
        <v>#REF!</v>
      </c>
      <c r="Z24" s="41" t="e">
        <f t="shared" si="2"/>
        <v>#REF!</v>
      </c>
      <c r="AA24" s="41" t="e">
        <f t="shared" si="2"/>
        <v>#REF!</v>
      </c>
      <c r="AB24" s="41" t="e">
        <f t="shared" si="2"/>
        <v>#REF!</v>
      </c>
      <c r="AC24" s="41" t="e">
        <f t="shared" si="2"/>
        <v>#REF!</v>
      </c>
      <c r="AD24" s="41" t="e">
        <f t="shared" si="2"/>
        <v>#REF!</v>
      </c>
      <c r="AE24" s="41" t="e">
        <f t="shared" si="2"/>
        <v>#REF!</v>
      </c>
      <c r="AF24" s="41" t="e">
        <f t="shared" si="2"/>
        <v>#REF!</v>
      </c>
      <c r="AG24" s="41" t="e">
        <f t="shared" si="2"/>
        <v>#REF!</v>
      </c>
      <c r="AH24" s="41" t="e">
        <f t="shared" si="2"/>
        <v>#REF!</v>
      </c>
      <c r="AI24" s="41" t="e">
        <f t="shared" si="2"/>
        <v>#REF!</v>
      </c>
    </row>
    <row r="25" spans="1:35" ht="10.5" customHeight="1">
      <c r="A25" s="176">
        <v>2</v>
      </c>
      <c r="B25" s="41" t="e">
        <f>B8+B37</f>
        <v>#REF!</v>
      </c>
      <c r="C25" s="41" t="e">
        <f t="shared" ref="C25:AI25" si="3">C8+C37</f>
        <v>#REF!</v>
      </c>
      <c r="D25" s="41" t="e">
        <f t="shared" si="3"/>
        <v>#REF!</v>
      </c>
      <c r="E25" s="41" t="e">
        <f t="shared" si="3"/>
        <v>#REF!</v>
      </c>
      <c r="F25" s="41" t="e">
        <f t="shared" si="3"/>
        <v>#REF!</v>
      </c>
      <c r="G25" s="41" t="e">
        <f t="shared" si="3"/>
        <v>#REF!</v>
      </c>
      <c r="H25" s="41" t="e">
        <f t="shared" si="3"/>
        <v>#REF!</v>
      </c>
      <c r="I25" s="41" t="e">
        <f t="shared" si="3"/>
        <v>#REF!</v>
      </c>
      <c r="J25" s="41" t="e">
        <f t="shared" si="3"/>
        <v>#REF!</v>
      </c>
      <c r="K25" s="41" t="e">
        <f t="shared" si="3"/>
        <v>#REF!</v>
      </c>
      <c r="L25" s="41" t="e">
        <f t="shared" si="3"/>
        <v>#REF!</v>
      </c>
      <c r="M25" s="41" t="e">
        <f t="shared" si="3"/>
        <v>#REF!</v>
      </c>
      <c r="N25" s="41" t="e">
        <f t="shared" si="3"/>
        <v>#REF!</v>
      </c>
      <c r="O25" s="41" t="e">
        <f t="shared" si="3"/>
        <v>#REF!</v>
      </c>
      <c r="P25" s="41" t="e">
        <f t="shared" si="3"/>
        <v>#REF!</v>
      </c>
      <c r="Q25" s="41" t="e">
        <f t="shared" si="3"/>
        <v>#REF!</v>
      </c>
      <c r="R25" s="41" t="e">
        <f t="shared" si="3"/>
        <v>#REF!</v>
      </c>
      <c r="S25" s="41" t="e">
        <f t="shared" si="3"/>
        <v>#REF!</v>
      </c>
      <c r="T25" s="41" t="e">
        <f t="shared" si="3"/>
        <v>#REF!</v>
      </c>
      <c r="U25" s="41" t="e">
        <f t="shared" si="3"/>
        <v>#REF!</v>
      </c>
      <c r="V25" s="41" t="e">
        <f t="shared" si="3"/>
        <v>#REF!</v>
      </c>
      <c r="W25" s="41" t="e">
        <f t="shared" si="3"/>
        <v>#REF!</v>
      </c>
      <c r="X25" s="41" t="e">
        <f t="shared" si="3"/>
        <v>#REF!</v>
      </c>
      <c r="Y25" s="41" t="e">
        <f t="shared" si="3"/>
        <v>#REF!</v>
      </c>
      <c r="Z25" s="41" t="e">
        <f t="shared" si="3"/>
        <v>#REF!</v>
      </c>
      <c r="AA25" s="41" t="e">
        <f t="shared" si="3"/>
        <v>#REF!</v>
      </c>
      <c r="AB25" s="41" t="e">
        <f t="shared" si="3"/>
        <v>#REF!</v>
      </c>
      <c r="AC25" s="41" t="e">
        <f t="shared" si="3"/>
        <v>#REF!</v>
      </c>
      <c r="AD25" s="41" t="e">
        <f t="shared" si="3"/>
        <v>#REF!</v>
      </c>
      <c r="AE25" s="41" t="e">
        <f t="shared" si="3"/>
        <v>#REF!</v>
      </c>
      <c r="AF25" s="41" t="e">
        <f t="shared" si="3"/>
        <v>#REF!</v>
      </c>
      <c r="AG25" s="41" t="e">
        <f t="shared" si="3"/>
        <v>#REF!</v>
      </c>
      <c r="AH25" s="41" t="e">
        <f t="shared" si="3"/>
        <v>#REF!</v>
      </c>
      <c r="AI25" s="41" t="e">
        <f t="shared" si="3"/>
        <v>#REF!</v>
      </c>
    </row>
    <row r="26" spans="1:35" ht="10.5" customHeight="1">
      <c r="A26" s="175" t="s">
        <v>80</v>
      </c>
      <c r="B26" s="41"/>
      <c r="C26" s="41"/>
      <c r="D26" s="41"/>
      <c r="E26" s="41"/>
      <c r="F26" s="41"/>
      <c r="G26" s="41"/>
      <c r="H26" s="41"/>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row>
    <row r="27" spans="1:35" ht="10.5" customHeight="1">
      <c r="A27" s="176">
        <v>1</v>
      </c>
      <c r="B27" s="41" t="e">
        <f>B10+B36</f>
        <v>#REF!</v>
      </c>
      <c r="C27" s="41" t="e">
        <f t="shared" ref="C27:AI27" si="4">C10+C36</f>
        <v>#REF!</v>
      </c>
      <c r="D27" s="41" t="e">
        <f t="shared" si="4"/>
        <v>#REF!</v>
      </c>
      <c r="E27" s="41" t="e">
        <f t="shared" si="4"/>
        <v>#REF!</v>
      </c>
      <c r="F27" s="41" t="e">
        <f t="shared" si="4"/>
        <v>#REF!</v>
      </c>
      <c r="G27" s="41" t="e">
        <f t="shared" si="4"/>
        <v>#REF!</v>
      </c>
      <c r="H27" s="41" t="e">
        <f t="shared" si="4"/>
        <v>#REF!</v>
      </c>
      <c r="I27" s="41" t="e">
        <f t="shared" si="4"/>
        <v>#REF!</v>
      </c>
      <c r="J27" s="41" t="e">
        <f t="shared" si="4"/>
        <v>#REF!</v>
      </c>
      <c r="K27" s="41" t="e">
        <f t="shared" si="4"/>
        <v>#REF!</v>
      </c>
      <c r="L27" s="41" t="e">
        <f t="shared" si="4"/>
        <v>#REF!</v>
      </c>
      <c r="M27" s="41" t="e">
        <f t="shared" si="4"/>
        <v>#REF!</v>
      </c>
      <c r="N27" s="41" t="e">
        <f t="shared" si="4"/>
        <v>#REF!</v>
      </c>
      <c r="O27" s="41" t="e">
        <f t="shared" si="4"/>
        <v>#REF!</v>
      </c>
      <c r="P27" s="41" t="e">
        <f t="shared" si="4"/>
        <v>#REF!</v>
      </c>
      <c r="Q27" s="41" t="e">
        <f t="shared" si="4"/>
        <v>#REF!</v>
      </c>
      <c r="R27" s="41" t="e">
        <f t="shared" si="4"/>
        <v>#REF!</v>
      </c>
      <c r="S27" s="41" t="e">
        <f t="shared" si="4"/>
        <v>#REF!</v>
      </c>
      <c r="T27" s="41" t="e">
        <f t="shared" si="4"/>
        <v>#REF!</v>
      </c>
      <c r="U27" s="41" t="e">
        <f t="shared" si="4"/>
        <v>#REF!</v>
      </c>
      <c r="V27" s="41" t="e">
        <f t="shared" si="4"/>
        <v>#REF!</v>
      </c>
      <c r="W27" s="41" t="e">
        <f t="shared" si="4"/>
        <v>#REF!</v>
      </c>
      <c r="X27" s="41" t="e">
        <f t="shared" si="4"/>
        <v>#REF!</v>
      </c>
      <c r="Y27" s="41" t="e">
        <f t="shared" si="4"/>
        <v>#REF!</v>
      </c>
      <c r="Z27" s="41" t="e">
        <f t="shared" si="4"/>
        <v>#REF!</v>
      </c>
      <c r="AA27" s="41" t="e">
        <f t="shared" si="4"/>
        <v>#REF!</v>
      </c>
      <c r="AB27" s="41" t="e">
        <f t="shared" si="4"/>
        <v>#REF!</v>
      </c>
      <c r="AC27" s="41" t="e">
        <f t="shared" si="4"/>
        <v>#REF!</v>
      </c>
      <c r="AD27" s="41" t="e">
        <f t="shared" si="4"/>
        <v>#REF!</v>
      </c>
      <c r="AE27" s="41" t="e">
        <f t="shared" si="4"/>
        <v>#REF!</v>
      </c>
      <c r="AF27" s="41" t="e">
        <f t="shared" si="4"/>
        <v>#REF!</v>
      </c>
      <c r="AG27" s="41" t="e">
        <f t="shared" si="4"/>
        <v>#REF!</v>
      </c>
      <c r="AH27" s="41" t="e">
        <f t="shared" si="4"/>
        <v>#REF!</v>
      </c>
      <c r="AI27" s="41" t="e">
        <f t="shared" si="4"/>
        <v>#REF!</v>
      </c>
    </row>
    <row r="28" spans="1:35" ht="10.5" customHeight="1">
      <c r="A28" s="176">
        <v>2</v>
      </c>
      <c r="B28" s="41" t="e">
        <f>B11+B37</f>
        <v>#REF!</v>
      </c>
      <c r="C28" s="41" t="e">
        <f t="shared" ref="C28:AI28" si="5">C11+C37</f>
        <v>#REF!</v>
      </c>
      <c r="D28" s="41" t="e">
        <f t="shared" si="5"/>
        <v>#REF!</v>
      </c>
      <c r="E28" s="41" t="e">
        <f t="shared" si="5"/>
        <v>#REF!</v>
      </c>
      <c r="F28" s="41" t="e">
        <f t="shared" si="5"/>
        <v>#REF!</v>
      </c>
      <c r="G28" s="41" t="e">
        <f t="shared" si="5"/>
        <v>#REF!</v>
      </c>
      <c r="H28" s="41" t="e">
        <f t="shared" si="5"/>
        <v>#REF!</v>
      </c>
      <c r="I28" s="41" t="e">
        <f t="shared" si="5"/>
        <v>#REF!</v>
      </c>
      <c r="J28" s="41" t="e">
        <f t="shared" si="5"/>
        <v>#REF!</v>
      </c>
      <c r="K28" s="41" t="e">
        <f t="shared" si="5"/>
        <v>#REF!</v>
      </c>
      <c r="L28" s="41" t="e">
        <f t="shared" si="5"/>
        <v>#REF!</v>
      </c>
      <c r="M28" s="41" t="e">
        <f t="shared" si="5"/>
        <v>#REF!</v>
      </c>
      <c r="N28" s="41" t="e">
        <f t="shared" si="5"/>
        <v>#REF!</v>
      </c>
      <c r="O28" s="41" t="e">
        <f t="shared" si="5"/>
        <v>#REF!</v>
      </c>
      <c r="P28" s="41" t="e">
        <f t="shared" si="5"/>
        <v>#REF!</v>
      </c>
      <c r="Q28" s="41" t="e">
        <f t="shared" si="5"/>
        <v>#REF!</v>
      </c>
      <c r="R28" s="41" t="e">
        <f t="shared" si="5"/>
        <v>#REF!</v>
      </c>
      <c r="S28" s="41" t="e">
        <f t="shared" si="5"/>
        <v>#REF!</v>
      </c>
      <c r="T28" s="41" t="e">
        <f t="shared" si="5"/>
        <v>#REF!</v>
      </c>
      <c r="U28" s="41" t="e">
        <f t="shared" si="5"/>
        <v>#REF!</v>
      </c>
      <c r="V28" s="41" t="e">
        <f t="shared" si="5"/>
        <v>#REF!</v>
      </c>
      <c r="W28" s="41" t="e">
        <f t="shared" si="5"/>
        <v>#REF!</v>
      </c>
      <c r="X28" s="41" t="e">
        <f t="shared" si="5"/>
        <v>#REF!</v>
      </c>
      <c r="Y28" s="41" t="e">
        <f t="shared" si="5"/>
        <v>#REF!</v>
      </c>
      <c r="Z28" s="41" t="e">
        <f t="shared" si="5"/>
        <v>#REF!</v>
      </c>
      <c r="AA28" s="41" t="e">
        <f t="shared" si="5"/>
        <v>#REF!</v>
      </c>
      <c r="AB28" s="41" t="e">
        <f t="shared" si="5"/>
        <v>#REF!</v>
      </c>
      <c r="AC28" s="41" t="e">
        <f t="shared" si="5"/>
        <v>#REF!</v>
      </c>
      <c r="AD28" s="41" t="e">
        <f t="shared" si="5"/>
        <v>#REF!</v>
      </c>
      <c r="AE28" s="41" t="e">
        <f t="shared" si="5"/>
        <v>#REF!</v>
      </c>
      <c r="AF28" s="41" t="e">
        <f t="shared" si="5"/>
        <v>#REF!</v>
      </c>
      <c r="AG28" s="41" t="e">
        <f t="shared" si="5"/>
        <v>#REF!</v>
      </c>
      <c r="AH28" s="41" t="e">
        <f t="shared" si="5"/>
        <v>#REF!</v>
      </c>
      <c r="AI28" s="41" t="e">
        <f t="shared" si="5"/>
        <v>#REF!</v>
      </c>
    </row>
    <row r="29" spans="1:35" ht="10.5" customHeight="1">
      <c r="A29" s="175" t="s">
        <v>7</v>
      </c>
      <c r="B29" s="41"/>
      <c r="C29" s="41"/>
      <c r="D29" s="41"/>
      <c r="E29" s="41"/>
      <c r="F29" s="41"/>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row>
    <row r="30" spans="1:35" ht="10.5" customHeight="1">
      <c r="A30" s="176">
        <v>1</v>
      </c>
      <c r="B30" s="41" t="e">
        <f>B13+B36</f>
        <v>#REF!</v>
      </c>
      <c r="C30" s="41" t="e">
        <f t="shared" ref="C30:AI30" si="6">C13+C36</f>
        <v>#REF!</v>
      </c>
      <c r="D30" s="41" t="e">
        <f t="shared" si="6"/>
        <v>#REF!</v>
      </c>
      <c r="E30" s="41" t="e">
        <f t="shared" si="6"/>
        <v>#REF!</v>
      </c>
      <c r="F30" s="41" t="e">
        <f t="shared" si="6"/>
        <v>#REF!</v>
      </c>
      <c r="G30" s="41" t="e">
        <f t="shared" si="6"/>
        <v>#REF!</v>
      </c>
      <c r="H30" s="41" t="e">
        <f t="shared" si="6"/>
        <v>#REF!</v>
      </c>
      <c r="I30" s="41" t="e">
        <f t="shared" si="6"/>
        <v>#REF!</v>
      </c>
      <c r="J30" s="41" t="e">
        <f t="shared" si="6"/>
        <v>#REF!</v>
      </c>
      <c r="K30" s="41" t="e">
        <f t="shared" si="6"/>
        <v>#REF!</v>
      </c>
      <c r="L30" s="41" t="e">
        <f t="shared" si="6"/>
        <v>#REF!</v>
      </c>
      <c r="M30" s="41" t="e">
        <f t="shared" si="6"/>
        <v>#REF!</v>
      </c>
      <c r="N30" s="41" t="e">
        <f t="shared" si="6"/>
        <v>#REF!</v>
      </c>
      <c r="O30" s="41" t="e">
        <f t="shared" si="6"/>
        <v>#REF!</v>
      </c>
      <c r="P30" s="41" t="e">
        <f t="shared" si="6"/>
        <v>#REF!</v>
      </c>
      <c r="Q30" s="41" t="e">
        <f t="shared" si="6"/>
        <v>#REF!</v>
      </c>
      <c r="R30" s="41" t="e">
        <f t="shared" si="6"/>
        <v>#REF!</v>
      </c>
      <c r="S30" s="41" t="e">
        <f t="shared" si="6"/>
        <v>#REF!</v>
      </c>
      <c r="T30" s="41" t="e">
        <f t="shared" si="6"/>
        <v>#REF!</v>
      </c>
      <c r="U30" s="41" t="e">
        <f t="shared" si="6"/>
        <v>#REF!</v>
      </c>
      <c r="V30" s="41" t="e">
        <f t="shared" si="6"/>
        <v>#REF!</v>
      </c>
      <c r="W30" s="41" t="e">
        <f t="shared" si="6"/>
        <v>#REF!</v>
      </c>
      <c r="X30" s="41" t="e">
        <f t="shared" si="6"/>
        <v>#REF!</v>
      </c>
      <c r="Y30" s="41" t="e">
        <f t="shared" si="6"/>
        <v>#REF!</v>
      </c>
      <c r="Z30" s="41" t="e">
        <f t="shared" si="6"/>
        <v>#REF!</v>
      </c>
      <c r="AA30" s="41" t="e">
        <f t="shared" si="6"/>
        <v>#REF!</v>
      </c>
      <c r="AB30" s="41" t="e">
        <f t="shared" si="6"/>
        <v>#REF!</v>
      </c>
      <c r="AC30" s="41" t="e">
        <f t="shared" si="6"/>
        <v>#REF!</v>
      </c>
      <c r="AD30" s="41" t="e">
        <f t="shared" si="6"/>
        <v>#REF!</v>
      </c>
      <c r="AE30" s="41" t="e">
        <f t="shared" si="6"/>
        <v>#REF!</v>
      </c>
      <c r="AF30" s="41" t="e">
        <f t="shared" si="6"/>
        <v>#REF!</v>
      </c>
      <c r="AG30" s="41" t="e">
        <f t="shared" si="6"/>
        <v>#REF!</v>
      </c>
      <c r="AH30" s="41" t="e">
        <f t="shared" si="6"/>
        <v>#REF!</v>
      </c>
      <c r="AI30" s="41" t="e">
        <f t="shared" si="6"/>
        <v>#REF!</v>
      </c>
    </row>
    <row r="31" spans="1:35" ht="10.5" customHeight="1">
      <c r="A31" s="176">
        <v>2</v>
      </c>
      <c r="B31" s="41" t="e">
        <f>B14+B37</f>
        <v>#REF!</v>
      </c>
      <c r="C31" s="41" t="e">
        <f t="shared" ref="C31:AI31" si="7">C14+C37</f>
        <v>#REF!</v>
      </c>
      <c r="D31" s="41" t="e">
        <f t="shared" si="7"/>
        <v>#REF!</v>
      </c>
      <c r="E31" s="41" t="e">
        <f t="shared" si="7"/>
        <v>#REF!</v>
      </c>
      <c r="F31" s="41" t="e">
        <f t="shared" si="7"/>
        <v>#REF!</v>
      </c>
      <c r="G31" s="41" t="e">
        <f t="shared" si="7"/>
        <v>#REF!</v>
      </c>
      <c r="H31" s="41" t="e">
        <f t="shared" si="7"/>
        <v>#REF!</v>
      </c>
      <c r="I31" s="41" t="e">
        <f t="shared" si="7"/>
        <v>#REF!</v>
      </c>
      <c r="J31" s="41" t="e">
        <f t="shared" si="7"/>
        <v>#REF!</v>
      </c>
      <c r="K31" s="41" t="e">
        <f t="shared" si="7"/>
        <v>#REF!</v>
      </c>
      <c r="L31" s="41" t="e">
        <f t="shared" si="7"/>
        <v>#REF!</v>
      </c>
      <c r="M31" s="41" t="e">
        <f t="shared" si="7"/>
        <v>#REF!</v>
      </c>
      <c r="N31" s="41" t="e">
        <f t="shared" si="7"/>
        <v>#REF!</v>
      </c>
      <c r="O31" s="41" t="e">
        <f t="shared" si="7"/>
        <v>#REF!</v>
      </c>
      <c r="P31" s="41" t="e">
        <f t="shared" si="7"/>
        <v>#REF!</v>
      </c>
      <c r="Q31" s="41" t="e">
        <f t="shared" si="7"/>
        <v>#REF!</v>
      </c>
      <c r="R31" s="41" t="e">
        <f t="shared" si="7"/>
        <v>#REF!</v>
      </c>
      <c r="S31" s="41" t="e">
        <f t="shared" si="7"/>
        <v>#REF!</v>
      </c>
      <c r="T31" s="41" t="e">
        <f t="shared" si="7"/>
        <v>#REF!</v>
      </c>
      <c r="U31" s="41" t="e">
        <f t="shared" si="7"/>
        <v>#REF!</v>
      </c>
      <c r="V31" s="41" t="e">
        <f t="shared" si="7"/>
        <v>#REF!</v>
      </c>
      <c r="W31" s="41" t="e">
        <f t="shared" si="7"/>
        <v>#REF!</v>
      </c>
      <c r="X31" s="41" t="e">
        <f t="shared" si="7"/>
        <v>#REF!</v>
      </c>
      <c r="Y31" s="41" t="e">
        <f t="shared" si="7"/>
        <v>#REF!</v>
      </c>
      <c r="Z31" s="41" t="e">
        <f t="shared" si="7"/>
        <v>#REF!</v>
      </c>
      <c r="AA31" s="41" t="e">
        <f t="shared" si="7"/>
        <v>#REF!</v>
      </c>
      <c r="AB31" s="41" t="e">
        <f t="shared" si="7"/>
        <v>#REF!</v>
      </c>
      <c r="AC31" s="41" t="e">
        <f t="shared" si="7"/>
        <v>#REF!</v>
      </c>
      <c r="AD31" s="41" t="e">
        <f t="shared" si="7"/>
        <v>#REF!</v>
      </c>
      <c r="AE31" s="41" t="e">
        <f t="shared" si="7"/>
        <v>#REF!</v>
      </c>
      <c r="AF31" s="41" t="e">
        <f t="shared" si="7"/>
        <v>#REF!</v>
      </c>
      <c r="AG31" s="41" t="e">
        <f t="shared" si="7"/>
        <v>#REF!</v>
      </c>
      <c r="AH31" s="41" t="e">
        <f t="shared" si="7"/>
        <v>#REF!</v>
      </c>
      <c r="AI31" s="41" t="e">
        <f t="shared" si="7"/>
        <v>#REF!</v>
      </c>
    </row>
    <row r="32" spans="1:35" ht="10.5" customHeight="1">
      <c r="A32" s="175" t="s">
        <v>10</v>
      </c>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row>
    <row r="33" spans="1:35" ht="10.5" customHeight="1">
      <c r="A33" s="176">
        <v>1</v>
      </c>
      <c r="B33" s="41" t="e">
        <f>B16+B36</f>
        <v>#REF!</v>
      </c>
      <c r="C33" s="41" t="e">
        <f t="shared" ref="C33:AI33" si="8">C16+C36</f>
        <v>#REF!</v>
      </c>
      <c r="D33" s="41" t="e">
        <f t="shared" si="8"/>
        <v>#REF!</v>
      </c>
      <c r="E33" s="41" t="e">
        <f t="shared" si="8"/>
        <v>#REF!</v>
      </c>
      <c r="F33" s="41" t="e">
        <f t="shared" si="8"/>
        <v>#REF!</v>
      </c>
      <c r="G33" s="41" t="e">
        <f t="shared" si="8"/>
        <v>#REF!</v>
      </c>
      <c r="H33" s="41" t="e">
        <f t="shared" si="8"/>
        <v>#REF!</v>
      </c>
      <c r="I33" s="41" t="e">
        <f t="shared" si="8"/>
        <v>#REF!</v>
      </c>
      <c r="J33" s="41" t="e">
        <f t="shared" si="8"/>
        <v>#REF!</v>
      </c>
      <c r="K33" s="41" t="e">
        <f t="shared" si="8"/>
        <v>#REF!</v>
      </c>
      <c r="L33" s="41" t="e">
        <f t="shared" si="8"/>
        <v>#REF!</v>
      </c>
      <c r="M33" s="41" t="e">
        <f t="shared" si="8"/>
        <v>#REF!</v>
      </c>
      <c r="N33" s="41" t="e">
        <f t="shared" si="8"/>
        <v>#REF!</v>
      </c>
      <c r="O33" s="41" t="e">
        <f t="shared" si="8"/>
        <v>#REF!</v>
      </c>
      <c r="P33" s="41" t="e">
        <f t="shared" si="8"/>
        <v>#REF!</v>
      </c>
      <c r="Q33" s="41" t="e">
        <f t="shared" si="8"/>
        <v>#REF!</v>
      </c>
      <c r="R33" s="41" t="e">
        <f t="shared" si="8"/>
        <v>#REF!</v>
      </c>
      <c r="S33" s="41" t="e">
        <f t="shared" si="8"/>
        <v>#REF!</v>
      </c>
      <c r="T33" s="41" t="e">
        <f t="shared" si="8"/>
        <v>#REF!</v>
      </c>
      <c r="U33" s="41" t="e">
        <f t="shared" si="8"/>
        <v>#REF!</v>
      </c>
      <c r="V33" s="41" t="e">
        <f t="shared" si="8"/>
        <v>#REF!</v>
      </c>
      <c r="W33" s="41" t="e">
        <f t="shared" si="8"/>
        <v>#REF!</v>
      </c>
      <c r="X33" s="41" t="e">
        <f t="shared" si="8"/>
        <v>#REF!</v>
      </c>
      <c r="Y33" s="41" t="e">
        <f t="shared" si="8"/>
        <v>#REF!</v>
      </c>
      <c r="Z33" s="41" t="e">
        <f t="shared" si="8"/>
        <v>#REF!</v>
      </c>
      <c r="AA33" s="41" t="e">
        <f t="shared" si="8"/>
        <v>#REF!</v>
      </c>
      <c r="AB33" s="41" t="e">
        <f t="shared" si="8"/>
        <v>#REF!</v>
      </c>
      <c r="AC33" s="41" t="e">
        <f t="shared" si="8"/>
        <v>#REF!</v>
      </c>
      <c r="AD33" s="41" t="e">
        <f t="shared" si="8"/>
        <v>#REF!</v>
      </c>
      <c r="AE33" s="41" t="e">
        <f t="shared" si="8"/>
        <v>#REF!</v>
      </c>
      <c r="AF33" s="41" t="e">
        <f t="shared" si="8"/>
        <v>#REF!</v>
      </c>
      <c r="AG33" s="41" t="e">
        <f t="shared" si="8"/>
        <v>#REF!</v>
      </c>
      <c r="AH33" s="41" t="e">
        <f t="shared" si="8"/>
        <v>#REF!</v>
      </c>
      <c r="AI33" s="41" t="e">
        <f t="shared" si="8"/>
        <v>#REF!</v>
      </c>
    </row>
    <row r="34" spans="1:35" ht="12.75" customHeight="1">
      <c r="A34" s="176">
        <v>2</v>
      </c>
      <c r="B34" s="41" t="e">
        <f>B17+B37</f>
        <v>#REF!</v>
      </c>
      <c r="C34" s="41" t="e">
        <f t="shared" ref="C34:AI34" si="9">C17+C37</f>
        <v>#REF!</v>
      </c>
      <c r="D34" s="41" t="e">
        <f t="shared" si="9"/>
        <v>#REF!</v>
      </c>
      <c r="E34" s="41" t="e">
        <f t="shared" si="9"/>
        <v>#REF!</v>
      </c>
      <c r="F34" s="41" t="e">
        <f t="shared" si="9"/>
        <v>#REF!</v>
      </c>
      <c r="G34" s="41" t="e">
        <f t="shared" si="9"/>
        <v>#REF!</v>
      </c>
      <c r="H34" s="41" t="e">
        <f t="shared" si="9"/>
        <v>#REF!</v>
      </c>
      <c r="I34" s="41" t="e">
        <f t="shared" si="9"/>
        <v>#REF!</v>
      </c>
      <c r="J34" s="41" t="e">
        <f t="shared" si="9"/>
        <v>#REF!</v>
      </c>
      <c r="K34" s="41" t="e">
        <f t="shared" si="9"/>
        <v>#REF!</v>
      </c>
      <c r="L34" s="41" t="e">
        <f t="shared" si="9"/>
        <v>#REF!</v>
      </c>
      <c r="M34" s="41" t="e">
        <f t="shared" si="9"/>
        <v>#REF!</v>
      </c>
      <c r="N34" s="41" t="e">
        <f t="shared" si="9"/>
        <v>#REF!</v>
      </c>
      <c r="O34" s="41" t="e">
        <f t="shared" si="9"/>
        <v>#REF!</v>
      </c>
      <c r="P34" s="41" t="e">
        <f t="shared" si="9"/>
        <v>#REF!</v>
      </c>
      <c r="Q34" s="41" t="e">
        <f t="shared" si="9"/>
        <v>#REF!</v>
      </c>
      <c r="R34" s="41" t="e">
        <f t="shared" si="9"/>
        <v>#REF!</v>
      </c>
      <c r="S34" s="41" t="e">
        <f t="shared" si="9"/>
        <v>#REF!</v>
      </c>
      <c r="T34" s="41" t="e">
        <f t="shared" si="9"/>
        <v>#REF!</v>
      </c>
      <c r="U34" s="41" t="e">
        <f t="shared" si="9"/>
        <v>#REF!</v>
      </c>
      <c r="V34" s="41" t="e">
        <f t="shared" si="9"/>
        <v>#REF!</v>
      </c>
      <c r="W34" s="41" t="e">
        <f t="shared" si="9"/>
        <v>#REF!</v>
      </c>
      <c r="X34" s="41" t="e">
        <f t="shared" si="9"/>
        <v>#REF!</v>
      </c>
      <c r="Y34" s="41" t="e">
        <f t="shared" si="9"/>
        <v>#REF!</v>
      </c>
      <c r="Z34" s="41" t="e">
        <f t="shared" si="9"/>
        <v>#REF!</v>
      </c>
      <c r="AA34" s="41" t="e">
        <f t="shared" si="9"/>
        <v>#REF!</v>
      </c>
      <c r="AB34" s="41" t="e">
        <f t="shared" si="9"/>
        <v>#REF!</v>
      </c>
      <c r="AC34" s="41" t="e">
        <f t="shared" si="9"/>
        <v>#REF!</v>
      </c>
      <c r="AD34" s="41" t="e">
        <f t="shared" si="9"/>
        <v>#REF!</v>
      </c>
      <c r="AE34" s="41" t="e">
        <f t="shared" si="9"/>
        <v>#REF!</v>
      </c>
      <c r="AF34" s="41" t="e">
        <f t="shared" si="9"/>
        <v>#REF!</v>
      </c>
      <c r="AG34" s="41" t="e">
        <f t="shared" si="9"/>
        <v>#REF!</v>
      </c>
      <c r="AH34" s="41" t="e">
        <f t="shared" si="9"/>
        <v>#REF!</v>
      </c>
      <c r="AI34" s="41" t="e">
        <f t="shared" si="9"/>
        <v>#REF!</v>
      </c>
    </row>
    <row r="35" spans="1:35" ht="12.75" customHeight="1">
      <c r="A35" s="42"/>
    </row>
    <row r="36" spans="1:35">
      <c r="A36" s="32" t="s">
        <v>174</v>
      </c>
      <c r="B36" s="177">
        <v>1750</v>
      </c>
      <c r="C36" s="178">
        <v>2400</v>
      </c>
      <c r="D36" s="178">
        <v>2400</v>
      </c>
      <c r="E36" s="178">
        <v>2400</v>
      </c>
      <c r="F36" s="178">
        <v>2400</v>
      </c>
      <c r="G36" s="178">
        <v>2400</v>
      </c>
      <c r="H36" s="178">
        <v>2400</v>
      </c>
      <c r="I36" s="178">
        <v>2400</v>
      </c>
      <c r="J36" s="179">
        <v>2000</v>
      </c>
      <c r="K36" s="179">
        <v>2000</v>
      </c>
      <c r="L36" s="179">
        <v>2000</v>
      </c>
      <c r="M36" s="179">
        <v>2000</v>
      </c>
      <c r="N36" s="179">
        <v>2000</v>
      </c>
      <c r="O36" s="179">
        <v>2000</v>
      </c>
      <c r="P36" s="179">
        <v>2000</v>
      </c>
      <c r="Q36" s="179">
        <v>2000</v>
      </c>
      <c r="R36" s="179">
        <v>2000</v>
      </c>
      <c r="S36" s="179">
        <v>2000</v>
      </c>
      <c r="T36" s="179">
        <v>2000</v>
      </c>
      <c r="U36" s="179">
        <v>2000</v>
      </c>
      <c r="V36" s="179">
        <v>2000</v>
      </c>
      <c r="W36" s="179">
        <v>2000</v>
      </c>
      <c r="X36" s="179">
        <v>2000</v>
      </c>
      <c r="Y36" s="179">
        <v>2000</v>
      </c>
      <c r="Z36" s="179">
        <v>2000</v>
      </c>
      <c r="AA36" s="179">
        <v>2000</v>
      </c>
      <c r="AB36" s="179">
        <v>2000</v>
      </c>
      <c r="AC36" s="179">
        <v>2000</v>
      </c>
      <c r="AD36" s="179">
        <v>2000</v>
      </c>
      <c r="AE36" s="179">
        <v>2000</v>
      </c>
      <c r="AF36" s="179">
        <v>2000</v>
      </c>
      <c r="AG36" s="179">
        <v>2000</v>
      </c>
      <c r="AH36" s="179">
        <v>2000</v>
      </c>
      <c r="AI36" s="179">
        <v>2000</v>
      </c>
    </row>
    <row r="37" spans="1:35">
      <c r="A37" s="32"/>
      <c r="B37" s="177">
        <f>B36*2</f>
        <v>3500</v>
      </c>
      <c r="C37" s="178">
        <f>C36*2</f>
        <v>4800</v>
      </c>
      <c r="D37" s="178">
        <f t="shared" ref="D37:J37" si="10">D36*2</f>
        <v>4800</v>
      </c>
      <c r="E37" s="178">
        <f t="shared" si="10"/>
        <v>4800</v>
      </c>
      <c r="F37" s="178">
        <f t="shared" si="10"/>
        <v>4800</v>
      </c>
      <c r="G37" s="178">
        <f t="shared" si="10"/>
        <v>4800</v>
      </c>
      <c r="H37" s="178">
        <f t="shared" si="10"/>
        <v>4800</v>
      </c>
      <c r="I37" s="178">
        <f t="shared" si="10"/>
        <v>4800</v>
      </c>
      <c r="J37" s="179">
        <f t="shared" si="10"/>
        <v>4000</v>
      </c>
      <c r="K37" s="179">
        <f t="shared" ref="K37:AI37" si="11">K36*2</f>
        <v>4000</v>
      </c>
      <c r="L37" s="179">
        <f t="shared" si="11"/>
        <v>4000</v>
      </c>
      <c r="M37" s="179">
        <f t="shared" si="11"/>
        <v>4000</v>
      </c>
      <c r="N37" s="179">
        <f t="shared" si="11"/>
        <v>4000</v>
      </c>
      <c r="O37" s="179">
        <f t="shared" si="11"/>
        <v>4000</v>
      </c>
      <c r="P37" s="179">
        <f t="shared" si="11"/>
        <v>4000</v>
      </c>
      <c r="Q37" s="179">
        <f t="shared" si="11"/>
        <v>4000</v>
      </c>
      <c r="R37" s="179">
        <f t="shared" si="11"/>
        <v>4000</v>
      </c>
      <c r="S37" s="179">
        <f t="shared" si="11"/>
        <v>4000</v>
      </c>
      <c r="T37" s="179">
        <f t="shared" si="11"/>
        <v>4000</v>
      </c>
      <c r="U37" s="179">
        <f t="shared" si="11"/>
        <v>4000</v>
      </c>
      <c r="V37" s="179">
        <f t="shared" si="11"/>
        <v>4000</v>
      </c>
      <c r="W37" s="179">
        <f t="shared" si="11"/>
        <v>4000</v>
      </c>
      <c r="X37" s="179">
        <f t="shared" si="11"/>
        <v>4000</v>
      </c>
      <c r="Y37" s="179">
        <f t="shared" si="11"/>
        <v>4000</v>
      </c>
      <c r="Z37" s="179">
        <f t="shared" si="11"/>
        <v>4000</v>
      </c>
      <c r="AA37" s="179">
        <f t="shared" si="11"/>
        <v>4000</v>
      </c>
      <c r="AB37" s="179">
        <f t="shared" si="11"/>
        <v>4000</v>
      </c>
      <c r="AC37" s="179">
        <f t="shared" si="11"/>
        <v>4000</v>
      </c>
      <c r="AD37" s="179">
        <f t="shared" si="11"/>
        <v>4000</v>
      </c>
      <c r="AE37" s="179">
        <f t="shared" si="11"/>
        <v>4000</v>
      </c>
      <c r="AF37" s="179">
        <f t="shared" si="11"/>
        <v>4000</v>
      </c>
      <c r="AG37" s="179">
        <f t="shared" si="11"/>
        <v>4000</v>
      </c>
      <c r="AH37" s="179">
        <f t="shared" si="11"/>
        <v>4000</v>
      </c>
      <c r="AI37" s="179">
        <f t="shared" si="11"/>
        <v>4000</v>
      </c>
    </row>
    <row r="41" spans="1:35" ht="12" customHeight="1"/>
    <row r="45" spans="1:35" ht="51" customHeight="1"/>
  </sheetData>
  <pageMargins left="0.25" right="0.25" top="0.75" bottom="0.75" header="0.3" footer="0.3"/>
  <pageSetup scale="51" fitToHeight="0" orientation="landscape"/>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69"/>
  <sheetViews>
    <sheetView topLeftCell="A7" workbookViewId="0">
      <selection activeCell="D31" sqref="D31"/>
    </sheetView>
  </sheetViews>
  <sheetFormatPr defaultColWidth="9" defaultRowHeight="12.75"/>
  <cols>
    <col min="1" max="1" width="75.85546875" customWidth="1"/>
  </cols>
  <sheetData>
    <row r="1" spans="1:12">
      <c r="A1" s="163" t="s">
        <v>75</v>
      </c>
    </row>
    <row r="2" spans="1:12">
      <c r="A2" s="164" t="s">
        <v>1</v>
      </c>
    </row>
    <row r="3" spans="1:12">
      <c r="A3" s="2"/>
    </row>
    <row r="4" spans="1:12">
      <c r="A4" s="36" t="s">
        <v>2</v>
      </c>
      <c r="B4" s="28" t="e">
        <f>'C завтраками| Bed and breakfast'!#REF!</f>
        <v>#REF!</v>
      </c>
      <c r="C4" s="28" t="e">
        <f>'C завтраками| Bed and breakfast'!#REF!</f>
        <v>#REF!</v>
      </c>
      <c r="D4" s="28" t="e">
        <f>'C завтраками| Bed and breakfast'!#REF!</f>
        <v>#REF!</v>
      </c>
      <c r="E4" s="28" t="e">
        <f>'C завтраками| Bed and breakfast'!#REF!</f>
        <v>#REF!</v>
      </c>
      <c r="F4" s="28" t="e">
        <f>'C завтраками| Bed and breakfast'!#REF!</f>
        <v>#REF!</v>
      </c>
      <c r="G4" s="28" t="e">
        <f>'C завтраками| Bed and breakfast'!#REF!</f>
        <v>#REF!</v>
      </c>
      <c r="H4" s="28" t="e">
        <f>'C завтраками| Bed and breakfast'!#REF!</f>
        <v>#REF!</v>
      </c>
      <c r="I4" s="28" t="e">
        <f>'C завтраками| Bed and breakfast'!#REF!</f>
        <v>#REF!</v>
      </c>
      <c r="J4" s="28" t="e">
        <f>'C завтраками| Bed and breakfast'!#REF!</f>
        <v>#REF!</v>
      </c>
      <c r="K4" s="28" t="e">
        <f>'C завтраками| Bed and breakfast'!#REF!</f>
        <v>#REF!</v>
      </c>
      <c r="L4" s="28" t="e">
        <f>'C завтраками| Bed and breakfast'!#REF!</f>
        <v>#REF!</v>
      </c>
    </row>
    <row r="5" spans="1:12">
      <c r="A5" s="151" t="s">
        <v>3</v>
      </c>
      <c r="B5" s="28" t="e">
        <f>'C завтраками| Bed and breakfast'!#REF!</f>
        <v>#REF!</v>
      </c>
      <c r="C5" s="28" t="e">
        <f>'C завтраками| Bed and breakfast'!#REF!</f>
        <v>#REF!</v>
      </c>
      <c r="D5" s="28" t="e">
        <f>'C завтраками| Bed and breakfast'!#REF!</f>
        <v>#REF!</v>
      </c>
      <c r="E5" s="28" t="e">
        <f>'C завтраками| Bed and breakfast'!#REF!</f>
        <v>#REF!</v>
      </c>
      <c r="F5" s="28" t="e">
        <f>'C завтраками| Bed and breakfast'!#REF!</f>
        <v>#REF!</v>
      </c>
      <c r="G5" s="28" t="e">
        <f>'C завтраками| Bed and breakfast'!#REF!</f>
        <v>#REF!</v>
      </c>
      <c r="H5" s="28" t="e">
        <f>'C завтраками| Bed and breakfast'!#REF!</f>
        <v>#REF!</v>
      </c>
      <c r="I5" s="28" t="e">
        <f>'C завтраками| Bed and breakfast'!#REF!</f>
        <v>#REF!</v>
      </c>
      <c r="J5" s="28" t="e">
        <f>'C завтраками| Bed and breakfast'!#REF!</f>
        <v>#REF!</v>
      </c>
      <c r="K5" s="28" t="e">
        <f>'C завтраками| Bed and breakfast'!#REF!</f>
        <v>#REF!</v>
      </c>
      <c r="L5" s="28" t="e">
        <f>'C завтраками| Bed and breakfast'!#REF!</f>
        <v>#REF!</v>
      </c>
    </row>
    <row r="6" spans="1:12">
      <c r="A6" s="39" t="s">
        <v>4</v>
      </c>
      <c r="B6" s="165"/>
      <c r="C6" s="165"/>
      <c r="D6" s="165"/>
      <c r="E6" s="165"/>
      <c r="F6" s="165"/>
      <c r="G6" s="165"/>
      <c r="H6" s="165"/>
      <c r="I6" s="165"/>
      <c r="J6" s="165"/>
      <c r="K6" s="165"/>
      <c r="L6" s="165"/>
    </row>
    <row r="7" spans="1:12">
      <c r="A7" s="40">
        <v>1</v>
      </c>
      <c r="B7" s="39" t="e">
        <f>'C завтраками| Bed and breakfast'!#REF!*0.8</f>
        <v>#REF!</v>
      </c>
      <c r="C7" s="39" t="e">
        <f>'C завтраками| Bed and breakfast'!#REF!*0.8</f>
        <v>#REF!</v>
      </c>
      <c r="D7" s="39" t="e">
        <f>'C завтраками| Bed and breakfast'!#REF!*0.8</f>
        <v>#REF!</v>
      </c>
      <c r="E7" s="39" t="e">
        <f>'C завтраками| Bed and breakfast'!#REF!*0.8</f>
        <v>#REF!</v>
      </c>
      <c r="F7" s="39" t="e">
        <f>'C завтраками| Bed and breakfast'!#REF!*0.8</f>
        <v>#REF!</v>
      </c>
      <c r="G7" s="39" t="e">
        <f>'C завтраками| Bed and breakfast'!#REF!*0.8</f>
        <v>#REF!</v>
      </c>
      <c r="H7" s="39" t="e">
        <f>'C завтраками| Bed and breakfast'!#REF!*0.8</f>
        <v>#REF!</v>
      </c>
      <c r="I7" s="39" t="e">
        <f>'C завтраками| Bed and breakfast'!#REF!*0.8</f>
        <v>#REF!</v>
      </c>
      <c r="J7" s="39" t="e">
        <f>'C завтраками| Bed and breakfast'!#REF!*0.8</f>
        <v>#REF!</v>
      </c>
      <c r="K7" s="39" t="e">
        <f>'C завтраками| Bed and breakfast'!#REF!*0.8</f>
        <v>#REF!</v>
      </c>
      <c r="L7" s="39" t="e">
        <f>'C завтраками| Bed and breakfast'!#REF!*0.8</f>
        <v>#REF!</v>
      </c>
    </row>
    <row r="8" spans="1:12">
      <c r="A8" s="40">
        <v>2</v>
      </c>
      <c r="B8" s="39" t="e">
        <f>'C завтраками| Bed and breakfast'!#REF!*0.8</f>
        <v>#REF!</v>
      </c>
      <c r="C8" s="39" t="e">
        <f>'C завтраками| Bed and breakfast'!#REF!*0.8</f>
        <v>#REF!</v>
      </c>
      <c r="D8" s="39" t="e">
        <f>'C завтраками| Bed and breakfast'!#REF!*0.8</f>
        <v>#REF!</v>
      </c>
      <c r="E8" s="39" t="e">
        <f>'C завтраками| Bed and breakfast'!#REF!*0.8</f>
        <v>#REF!</v>
      </c>
      <c r="F8" s="39" t="e">
        <f>'C завтраками| Bed and breakfast'!#REF!*0.8</f>
        <v>#REF!</v>
      </c>
      <c r="G8" s="39" t="e">
        <f>'C завтраками| Bed and breakfast'!#REF!*0.8</f>
        <v>#REF!</v>
      </c>
      <c r="H8" s="39" t="e">
        <f>'C завтраками| Bed and breakfast'!#REF!*0.8</f>
        <v>#REF!</v>
      </c>
      <c r="I8" s="39" t="e">
        <f>'C завтраками| Bed and breakfast'!#REF!*0.8</f>
        <v>#REF!</v>
      </c>
      <c r="J8" s="39" t="e">
        <f>'C завтраками| Bed and breakfast'!#REF!*0.8</f>
        <v>#REF!</v>
      </c>
      <c r="K8" s="39" t="e">
        <f>'C завтраками| Bed and breakfast'!#REF!*0.8</f>
        <v>#REF!</v>
      </c>
      <c r="L8" s="39" t="e">
        <f>'C завтраками| Bed and breakfast'!#REF!*0.8</f>
        <v>#REF!</v>
      </c>
    </row>
    <row r="9" spans="1:12">
      <c r="A9" s="39" t="s">
        <v>5</v>
      </c>
      <c r="B9" s="39"/>
      <c r="C9" s="39"/>
      <c r="D9" s="39"/>
      <c r="E9" s="39"/>
      <c r="F9" s="39"/>
      <c r="G9" s="39"/>
      <c r="H9" s="39"/>
      <c r="I9" s="39"/>
      <c r="J9" s="39"/>
      <c r="K9" s="39"/>
      <c r="L9" s="39"/>
    </row>
    <row r="10" spans="1:12">
      <c r="A10" s="40">
        <v>1</v>
      </c>
      <c r="B10" s="39" t="e">
        <f>'C завтраками| Bed and breakfast'!#REF!*0.8</f>
        <v>#REF!</v>
      </c>
      <c r="C10" s="39" t="e">
        <f>'C завтраками| Bed and breakfast'!#REF!*0.8</f>
        <v>#REF!</v>
      </c>
      <c r="D10" s="39" t="e">
        <f>'C завтраками| Bed and breakfast'!#REF!*0.8</f>
        <v>#REF!</v>
      </c>
      <c r="E10" s="39" t="e">
        <f>'C завтраками| Bed and breakfast'!#REF!*0.8</f>
        <v>#REF!</v>
      </c>
      <c r="F10" s="39" t="e">
        <f>'C завтраками| Bed and breakfast'!#REF!*0.8</f>
        <v>#REF!</v>
      </c>
      <c r="G10" s="39" t="e">
        <f>'C завтраками| Bed and breakfast'!#REF!*0.8</f>
        <v>#REF!</v>
      </c>
      <c r="H10" s="39" t="e">
        <f>'C завтраками| Bed and breakfast'!#REF!*0.8</f>
        <v>#REF!</v>
      </c>
      <c r="I10" s="39" t="e">
        <f>'C завтраками| Bed and breakfast'!#REF!*0.8</f>
        <v>#REF!</v>
      </c>
      <c r="J10" s="39" t="e">
        <f>'C завтраками| Bed and breakfast'!#REF!*0.8</f>
        <v>#REF!</v>
      </c>
      <c r="K10" s="39" t="e">
        <f>'C завтраками| Bed and breakfast'!#REF!*0.8</f>
        <v>#REF!</v>
      </c>
      <c r="L10" s="39" t="e">
        <f>'C завтраками| Bed and breakfast'!#REF!*0.8</f>
        <v>#REF!</v>
      </c>
    </row>
    <row r="11" spans="1:12">
      <c r="A11" s="40">
        <v>2</v>
      </c>
      <c r="B11" s="39" t="e">
        <f>'C завтраками| Bed and breakfast'!#REF!*0.8</f>
        <v>#REF!</v>
      </c>
      <c r="C11" s="39" t="e">
        <f>'C завтраками| Bed and breakfast'!#REF!*0.8</f>
        <v>#REF!</v>
      </c>
      <c r="D11" s="39" t="e">
        <f>'C завтраками| Bed and breakfast'!#REF!*0.8</f>
        <v>#REF!</v>
      </c>
      <c r="E11" s="39" t="e">
        <f>'C завтраками| Bed and breakfast'!#REF!*0.8</f>
        <v>#REF!</v>
      </c>
      <c r="F11" s="39" t="e">
        <f>'C завтраками| Bed and breakfast'!#REF!*0.8</f>
        <v>#REF!</v>
      </c>
      <c r="G11" s="39" t="e">
        <f>'C завтраками| Bed and breakfast'!#REF!*0.8</f>
        <v>#REF!</v>
      </c>
      <c r="H11" s="39" t="e">
        <f>'C завтраками| Bed and breakfast'!#REF!*0.8</f>
        <v>#REF!</v>
      </c>
      <c r="I11" s="39" t="e">
        <f>'C завтраками| Bed and breakfast'!#REF!*0.8</f>
        <v>#REF!</v>
      </c>
      <c r="J11" s="39" t="e">
        <f>'C завтраками| Bed and breakfast'!#REF!*0.8</f>
        <v>#REF!</v>
      </c>
      <c r="K11" s="39" t="e">
        <f>'C завтраками| Bed and breakfast'!#REF!*0.8</f>
        <v>#REF!</v>
      </c>
      <c r="L11" s="39" t="e">
        <f>'C завтраками| Bed and breakfast'!#REF!*0.8</f>
        <v>#REF!</v>
      </c>
    </row>
    <row r="12" spans="1:12">
      <c r="A12" s="39" t="s">
        <v>6</v>
      </c>
      <c r="B12" s="39"/>
      <c r="C12" s="39"/>
      <c r="D12" s="39"/>
      <c r="E12" s="39"/>
      <c r="F12" s="39"/>
      <c r="G12" s="39"/>
      <c r="H12" s="39"/>
      <c r="I12" s="39"/>
      <c r="J12" s="39"/>
      <c r="K12" s="39"/>
      <c r="L12" s="39"/>
    </row>
    <row r="13" spans="1:12">
      <c r="A13" s="40">
        <v>1</v>
      </c>
      <c r="B13" s="39" t="e">
        <f>'C завтраками| Bed and breakfast'!#REF!*0.8</f>
        <v>#REF!</v>
      </c>
      <c r="C13" s="39" t="e">
        <f>'C завтраками| Bed and breakfast'!#REF!*0.8</f>
        <v>#REF!</v>
      </c>
      <c r="D13" s="39" t="e">
        <f>'C завтраками| Bed and breakfast'!#REF!*0.8</f>
        <v>#REF!</v>
      </c>
      <c r="E13" s="39" t="e">
        <f>'C завтраками| Bed and breakfast'!#REF!*0.8</f>
        <v>#REF!</v>
      </c>
      <c r="F13" s="39" t="e">
        <f>'C завтраками| Bed and breakfast'!#REF!*0.8</f>
        <v>#REF!</v>
      </c>
      <c r="G13" s="39" t="e">
        <f>'C завтраками| Bed and breakfast'!#REF!*0.8</f>
        <v>#REF!</v>
      </c>
      <c r="H13" s="39" t="e">
        <f>'C завтраками| Bed and breakfast'!#REF!*0.8</f>
        <v>#REF!</v>
      </c>
      <c r="I13" s="39" t="e">
        <f>'C завтраками| Bed and breakfast'!#REF!*0.8</f>
        <v>#REF!</v>
      </c>
      <c r="J13" s="39" t="e">
        <f>'C завтраками| Bed and breakfast'!#REF!*0.8</f>
        <v>#REF!</v>
      </c>
      <c r="K13" s="39" t="e">
        <f>'C завтраками| Bed and breakfast'!#REF!*0.8</f>
        <v>#REF!</v>
      </c>
      <c r="L13" s="39" t="e">
        <f>'C завтраками| Bed and breakfast'!#REF!*0.8</f>
        <v>#REF!</v>
      </c>
    </row>
    <row r="14" spans="1:12">
      <c r="A14" s="40">
        <v>2</v>
      </c>
      <c r="B14" s="39" t="e">
        <f>'C завтраками| Bed and breakfast'!#REF!*0.8</f>
        <v>#REF!</v>
      </c>
      <c r="C14" s="39" t="e">
        <f>'C завтраками| Bed and breakfast'!#REF!*0.8</f>
        <v>#REF!</v>
      </c>
      <c r="D14" s="39" t="e">
        <f>'C завтраками| Bed and breakfast'!#REF!*0.8</f>
        <v>#REF!</v>
      </c>
      <c r="E14" s="39" t="e">
        <f>'C завтраками| Bed and breakfast'!#REF!*0.8</f>
        <v>#REF!</v>
      </c>
      <c r="F14" s="39" t="e">
        <f>'C завтраками| Bed and breakfast'!#REF!*0.8</f>
        <v>#REF!</v>
      </c>
      <c r="G14" s="39" t="e">
        <f>'C завтраками| Bed and breakfast'!#REF!*0.8</f>
        <v>#REF!</v>
      </c>
      <c r="H14" s="39" t="e">
        <f>'C завтраками| Bed and breakfast'!#REF!*0.8</f>
        <v>#REF!</v>
      </c>
      <c r="I14" s="39" t="e">
        <f>'C завтраками| Bed and breakfast'!#REF!*0.8</f>
        <v>#REF!</v>
      </c>
      <c r="J14" s="39" t="e">
        <f>'C завтраками| Bed and breakfast'!#REF!*0.8</f>
        <v>#REF!</v>
      </c>
      <c r="K14" s="39" t="e">
        <f>'C завтраками| Bed and breakfast'!#REF!*0.8</f>
        <v>#REF!</v>
      </c>
      <c r="L14" s="39" t="e">
        <f>'C завтраками| Bed and breakfast'!#REF!*0.8</f>
        <v>#REF!</v>
      </c>
    </row>
    <row r="15" spans="1:12">
      <c r="A15" s="39" t="s">
        <v>7</v>
      </c>
      <c r="B15" s="39"/>
      <c r="C15" s="39"/>
      <c r="D15" s="39"/>
      <c r="E15" s="39"/>
      <c r="F15" s="39"/>
      <c r="G15" s="39"/>
      <c r="H15" s="39"/>
      <c r="I15" s="39"/>
      <c r="J15" s="39"/>
      <c r="K15" s="39"/>
      <c r="L15" s="39"/>
    </row>
    <row r="16" spans="1:12">
      <c r="A16" s="40">
        <v>1</v>
      </c>
      <c r="B16" s="39" t="e">
        <f>'C завтраками| Bed and breakfast'!#REF!*0.8</f>
        <v>#REF!</v>
      </c>
      <c r="C16" s="39" t="e">
        <f>'C завтраками| Bed and breakfast'!#REF!*0.8</f>
        <v>#REF!</v>
      </c>
      <c r="D16" s="39" t="e">
        <f>'C завтраками| Bed and breakfast'!#REF!*0.8</f>
        <v>#REF!</v>
      </c>
      <c r="E16" s="39" t="e">
        <f>'C завтраками| Bed and breakfast'!#REF!*0.8</f>
        <v>#REF!</v>
      </c>
      <c r="F16" s="39" t="e">
        <f>'C завтраками| Bed and breakfast'!#REF!*0.8</f>
        <v>#REF!</v>
      </c>
      <c r="G16" s="39" t="e">
        <f>'C завтраками| Bed and breakfast'!#REF!*0.8</f>
        <v>#REF!</v>
      </c>
      <c r="H16" s="39" t="e">
        <f>'C завтраками| Bed and breakfast'!#REF!*0.8</f>
        <v>#REF!</v>
      </c>
      <c r="I16" s="39" t="e">
        <f>'C завтраками| Bed and breakfast'!#REF!*0.8</f>
        <v>#REF!</v>
      </c>
      <c r="J16" s="39" t="e">
        <f>'C завтраками| Bed and breakfast'!#REF!*0.8</f>
        <v>#REF!</v>
      </c>
      <c r="K16" s="39" t="e">
        <f>'C завтраками| Bed and breakfast'!#REF!*0.8</f>
        <v>#REF!</v>
      </c>
      <c r="L16" s="39" t="e">
        <f>'C завтраками| Bed and breakfast'!#REF!*0.8</f>
        <v>#REF!</v>
      </c>
    </row>
    <row r="17" spans="1:12">
      <c r="A17" s="40">
        <v>2</v>
      </c>
      <c r="B17" s="39" t="e">
        <f>'C завтраками| Bed and breakfast'!#REF!*0.8</f>
        <v>#REF!</v>
      </c>
      <c r="C17" s="39" t="e">
        <f>'C завтраками| Bed and breakfast'!#REF!*0.8</f>
        <v>#REF!</v>
      </c>
      <c r="D17" s="39" t="e">
        <f>'C завтраками| Bed and breakfast'!#REF!*0.8</f>
        <v>#REF!</v>
      </c>
      <c r="E17" s="39" t="e">
        <f>'C завтраками| Bed and breakfast'!#REF!*0.8</f>
        <v>#REF!</v>
      </c>
      <c r="F17" s="39" t="e">
        <f>'C завтраками| Bed and breakfast'!#REF!*0.8</f>
        <v>#REF!</v>
      </c>
      <c r="G17" s="39" t="e">
        <f>'C завтраками| Bed and breakfast'!#REF!*0.8</f>
        <v>#REF!</v>
      </c>
      <c r="H17" s="39" t="e">
        <f>'C завтраками| Bed and breakfast'!#REF!*0.8</f>
        <v>#REF!</v>
      </c>
      <c r="I17" s="39" t="e">
        <f>'C завтраками| Bed and breakfast'!#REF!*0.8</f>
        <v>#REF!</v>
      </c>
      <c r="J17" s="39" t="e">
        <f>'C завтраками| Bed and breakfast'!#REF!*0.8</f>
        <v>#REF!</v>
      </c>
      <c r="K17" s="39" t="e">
        <f>'C завтраками| Bed and breakfast'!#REF!*0.8</f>
        <v>#REF!</v>
      </c>
      <c r="L17" s="39" t="e">
        <f>'C завтраками| Bed and breakfast'!#REF!*0.8</f>
        <v>#REF!</v>
      </c>
    </row>
    <row r="18" spans="1:12">
      <c r="A18" s="39" t="s">
        <v>9</v>
      </c>
      <c r="B18" s="39"/>
      <c r="C18" s="39"/>
      <c r="D18" s="39"/>
      <c r="E18" s="39"/>
      <c r="F18" s="39"/>
      <c r="G18" s="39"/>
      <c r="H18" s="39"/>
      <c r="I18" s="39"/>
      <c r="J18" s="39"/>
      <c r="K18" s="39"/>
      <c r="L18" s="39"/>
    </row>
    <row r="19" spans="1:12">
      <c r="A19" s="40">
        <v>1</v>
      </c>
      <c r="B19" s="39" t="e">
        <f>'C завтраками| Bed and breakfast'!#REF!*0.8</f>
        <v>#REF!</v>
      </c>
      <c r="C19" s="39" t="e">
        <f>'C завтраками| Bed and breakfast'!#REF!*0.8</f>
        <v>#REF!</v>
      </c>
      <c r="D19" s="39" t="e">
        <f>'C завтраками| Bed and breakfast'!#REF!*0.8</f>
        <v>#REF!</v>
      </c>
      <c r="E19" s="39" t="e">
        <f>'C завтраками| Bed and breakfast'!#REF!*0.8</f>
        <v>#REF!</v>
      </c>
      <c r="F19" s="39" t="e">
        <f>'C завтраками| Bed and breakfast'!#REF!*0.8</f>
        <v>#REF!</v>
      </c>
      <c r="G19" s="39" t="e">
        <f>'C завтраками| Bed and breakfast'!#REF!*0.8</f>
        <v>#REF!</v>
      </c>
      <c r="H19" s="39" t="e">
        <f>'C завтраками| Bed and breakfast'!#REF!*0.8</f>
        <v>#REF!</v>
      </c>
      <c r="I19" s="39" t="e">
        <f>'C завтраками| Bed and breakfast'!#REF!*0.8</f>
        <v>#REF!</v>
      </c>
      <c r="J19" s="39" t="e">
        <f>'C завтраками| Bed and breakfast'!#REF!*0.8</f>
        <v>#REF!</v>
      </c>
      <c r="K19" s="39" t="e">
        <f>'C завтраками| Bed and breakfast'!#REF!*0.8</f>
        <v>#REF!</v>
      </c>
      <c r="L19" s="39" t="e">
        <f>'C завтраками| Bed and breakfast'!#REF!*0.8</f>
        <v>#REF!</v>
      </c>
    </row>
    <row r="20" spans="1:12">
      <c r="A20" s="40">
        <v>2</v>
      </c>
      <c r="B20" s="39" t="e">
        <f>'C завтраками| Bed and breakfast'!#REF!*0.8</f>
        <v>#REF!</v>
      </c>
      <c r="C20" s="39" t="e">
        <f>'C завтраками| Bed and breakfast'!#REF!*0.8</f>
        <v>#REF!</v>
      </c>
      <c r="D20" s="39" t="e">
        <f>'C завтраками| Bed and breakfast'!#REF!*0.8</f>
        <v>#REF!</v>
      </c>
      <c r="E20" s="39" t="e">
        <f>'C завтраками| Bed and breakfast'!#REF!*0.8</f>
        <v>#REF!</v>
      </c>
      <c r="F20" s="39" t="e">
        <f>'C завтраками| Bed and breakfast'!#REF!*0.8</f>
        <v>#REF!</v>
      </c>
      <c r="G20" s="39" t="e">
        <f>'C завтраками| Bed and breakfast'!#REF!*0.8</f>
        <v>#REF!</v>
      </c>
      <c r="H20" s="39" t="e">
        <f>'C завтраками| Bed and breakfast'!#REF!*0.8</f>
        <v>#REF!</v>
      </c>
      <c r="I20" s="39" t="e">
        <f>'C завтраками| Bed and breakfast'!#REF!*0.8</f>
        <v>#REF!</v>
      </c>
      <c r="J20" s="39" t="e">
        <f>'C завтраками| Bed and breakfast'!#REF!*0.8</f>
        <v>#REF!</v>
      </c>
      <c r="K20" s="39" t="e">
        <f>'C завтраками| Bed and breakfast'!#REF!*0.8</f>
        <v>#REF!</v>
      </c>
      <c r="L20" s="39" t="e">
        <f>'C завтраками| Bed and breakfast'!#REF!*0.8</f>
        <v>#REF!</v>
      </c>
    </row>
    <row r="21" spans="1:12">
      <c r="A21" s="39" t="s">
        <v>10</v>
      </c>
      <c r="B21" s="39"/>
      <c r="C21" s="39"/>
      <c r="D21" s="39"/>
      <c r="E21" s="39"/>
      <c r="F21" s="39"/>
      <c r="G21" s="39"/>
      <c r="H21" s="39"/>
      <c r="I21" s="39"/>
      <c r="J21" s="39"/>
      <c r="K21" s="39"/>
      <c r="L21" s="39"/>
    </row>
    <row r="22" spans="1:12">
      <c r="A22" s="40">
        <v>1</v>
      </c>
      <c r="B22" s="39" t="e">
        <f>'C завтраками| Bed and breakfast'!#REF!*0.8</f>
        <v>#REF!</v>
      </c>
      <c r="C22" s="39" t="e">
        <f>'C завтраками| Bed and breakfast'!#REF!*0.8</f>
        <v>#REF!</v>
      </c>
      <c r="D22" s="39" t="e">
        <f>'C завтраками| Bed and breakfast'!#REF!*0.8</f>
        <v>#REF!</v>
      </c>
      <c r="E22" s="39" t="e">
        <f>'C завтраками| Bed and breakfast'!#REF!*0.8</f>
        <v>#REF!</v>
      </c>
      <c r="F22" s="39" t="e">
        <f>'C завтраками| Bed and breakfast'!#REF!*0.8</f>
        <v>#REF!</v>
      </c>
      <c r="G22" s="39" t="e">
        <f>'C завтраками| Bed and breakfast'!#REF!*0.8</f>
        <v>#REF!</v>
      </c>
      <c r="H22" s="39" t="e">
        <f>'C завтраками| Bed and breakfast'!#REF!*0.8</f>
        <v>#REF!</v>
      </c>
      <c r="I22" s="39" t="e">
        <f>'C завтраками| Bed and breakfast'!#REF!*0.8</f>
        <v>#REF!</v>
      </c>
      <c r="J22" s="39" t="e">
        <f>'C завтраками| Bed and breakfast'!#REF!*0.8</f>
        <v>#REF!</v>
      </c>
      <c r="K22" s="39" t="e">
        <f>'C завтраками| Bed and breakfast'!#REF!*0.8</f>
        <v>#REF!</v>
      </c>
      <c r="L22" s="39" t="e">
        <f>'C завтраками| Bed and breakfast'!#REF!*0.8</f>
        <v>#REF!</v>
      </c>
    </row>
    <row r="23" spans="1:12">
      <c r="A23" s="40">
        <v>2</v>
      </c>
      <c r="B23" s="39" t="e">
        <f>'C завтраками| Bed and breakfast'!#REF!*0.8</f>
        <v>#REF!</v>
      </c>
      <c r="C23" s="39" t="e">
        <f>'C завтраками| Bed and breakfast'!#REF!*0.8</f>
        <v>#REF!</v>
      </c>
      <c r="D23" s="39" t="e">
        <f>'C завтраками| Bed and breakfast'!#REF!*0.8</f>
        <v>#REF!</v>
      </c>
      <c r="E23" s="39" t="e">
        <f>'C завтраками| Bed and breakfast'!#REF!*0.8</f>
        <v>#REF!</v>
      </c>
      <c r="F23" s="39" t="e">
        <f>'C завтраками| Bed and breakfast'!#REF!*0.8</f>
        <v>#REF!</v>
      </c>
      <c r="G23" s="39" t="e">
        <f>'C завтраками| Bed and breakfast'!#REF!*0.8</f>
        <v>#REF!</v>
      </c>
      <c r="H23" s="39" t="e">
        <f>'C завтраками| Bed and breakfast'!#REF!*0.8</f>
        <v>#REF!</v>
      </c>
      <c r="I23" s="39" t="e">
        <f>'C завтраками| Bed and breakfast'!#REF!*0.8</f>
        <v>#REF!</v>
      </c>
      <c r="J23" s="39" t="e">
        <f>'C завтраками| Bed and breakfast'!#REF!*0.8</f>
        <v>#REF!</v>
      </c>
      <c r="K23" s="39" t="e">
        <f>'C завтраками| Bed and breakfast'!#REF!*0.8</f>
        <v>#REF!</v>
      </c>
      <c r="L23" s="39" t="e">
        <f>'C завтраками| Bed and breakfast'!#REF!*0.8</f>
        <v>#REF!</v>
      </c>
    </row>
    <row r="24" spans="1:12">
      <c r="A24" s="39" t="s">
        <v>11</v>
      </c>
      <c r="B24" s="39"/>
      <c r="C24" s="39"/>
      <c r="D24" s="39"/>
      <c r="E24" s="39"/>
      <c r="F24" s="39"/>
      <c r="G24" s="39"/>
      <c r="H24" s="39"/>
      <c r="I24" s="39"/>
      <c r="J24" s="39"/>
      <c r="K24" s="39"/>
      <c r="L24" s="39"/>
    </row>
    <row r="25" spans="1:12">
      <c r="A25" s="40" t="s">
        <v>12</v>
      </c>
      <c r="B25" s="39" t="e">
        <f>'C завтраками| Bed and breakfast'!#REF!*0.8</f>
        <v>#REF!</v>
      </c>
      <c r="C25" s="39" t="e">
        <f>'C завтраками| Bed and breakfast'!#REF!*0.8</f>
        <v>#REF!</v>
      </c>
      <c r="D25" s="39" t="e">
        <f>'C завтраками| Bed and breakfast'!#REF!*0.8</f>
        <v>#REF!</v>
      </c>
      <c r="E25" s="39" t="e">
        <f>'C завтраками| Bed and breakfast'!#REF!*0.8</f>
        <v>#REF!</v>
      </c>
      <c r="F25" s="39" t="e">
        <f>'C завтраками| Bed and breakfast'!#REF!*0.8</f>
        <v>#REF!</v>
      </c>
      <c r="G25" s="39" t="e">
        <f>'C завтраками| Bed and breakfast'!#REF!*0.8</f>
        <v>#REF!</v>
      </c>
      <c r="H25" s="39" t="e">
        <f>'C завтраками| Bed and breakfast'!#REF!*0.8</f>
        <v>#REF!</v>
      </c>
      <c r="I25" s="39" t="e">
        <f>'C завтраками| Bed and breakfast'!#REF!*0.8</f>
        <v>#REF!</v>
      </c>
      <c r="J25" s="39" t="e">
        <f>'C завтраками| Bed and breakfast'!#REF!*0.8</f>
        <v>#REF!</v>
      </c>
      <c r="K25" s="39" t="e">
        <f>'C завтраками| Bed and breakfast'!#REF!*0.8</f>
        <v>#REF!</v>
      </c>
      <c r="L25" s="39" t="e">
        <f>'C завтраками| Bed and breakfast'!#REF!*0.8</f>
        <v>#REF!</v>
      </c>
    </row>
    <row r="26" spans="1:12">
      <c r="A26" s="166"/>
      <c r="B26" s="166"/>
      <c r="C26" s="166"/>
      <c r="D26" s="166"/>
      <c r="E26" s="166"/>
      <c r="F26" s="166"/>
      <c r="G26" s="166"/>
      <c r="H26" s="166"/>
      <c r="I26" s="166"/>
      <c r="J26" s="166"/>
      <c r="K26" s="166"/>
      <c r="L26" s="166"/>
    </row>
    <row r="27" spans="1:12">
      <c r="A27" s="166"/>
      <c r="B27" s="166"/>
      <c r="C27" s="166"/>
      <c r="D27" s="166"/>
      <c r="E27" s="166"/>
      <c r="F27" s="166"/>
      <c r="G27" s="166"/>
      <c r="H27" s="166"/>
      <c r="I27" s="166"/>
      <c r="J27" s="166"/>
      <c r="K27" s="166"/>
      <c r="L27" s="166"/>
    </row>
    <row r="28" spans="1:12">
      <c r="A28" s="172" t="s">
        <v>29</v>
      </c>
      <c r="B28" s="28" t="e">
        <f t="shared" ref="B28:J28" si="0">B4</f>
        <v>#REF!</v>
      </c>
      <c r="C28" s="28" t="e">
        <f t="shared" si="0"/>
        <v>#REF!</v>
      </c>
      <c r="D28" s="28" t="e">
        <f t="shared" si="0"/>
        <v>#REF!</v>
      </c>
      <c r="E28" s="28" t="e">
        <f t="shared" si="0"/>
        <v>#REF!</v>
      </c>
      <c r="F28" s="28" t="e">
        <f t="shared" si="0"/>
        <v>#REF!</v>
      </c>
      <c r="G28" s="28" t="e">
        <f t="shared" si="0"/>
        <v>#REF!</v>
      </c>
      <c r="H28" s="28" t="e">
        <f t="shared" si="0"/>
        <v>#REF!</v>
      </c>
      <c r="I28" s="28" t="e">
        <f t="shared" si="0"/>
        <v>#REF!</v>
      </c>
      <c r="J28" s="28" t="e">
        <f t="shared" si="0"/>
        <v>#REF!</v>
      </c>
      <c r="K28" s="28" t="e">
        <f t="shared" ref="K28:L28" si="1">K4</f>
        <v>#REF!</v>
      </c>
      <c r="L28" s="28" t="e">
        <f t="shared" si="1"/>
        <v>#REF!</v>
      </c>
    </row>
    <row r="29" spans="1:12">
      <c r="A29" s="151" t="s">
        <v>3</v>
      </c>
      <c r="B29" s="28" t="e">
        <f t="shared" ref="B29:J29" si="2">B5</f>
        <v>#REF!</v>
      </c>
      <c r="C29" s="28" t="e">
        <f t="shared" si="2"/>
        <v>#REF!</v>
      </c>
      <c r="D29" s="28" t="e">
        <f t="shared" si="2"/>
        <v>#REF!</v>
      </c>
      <c r="E29" s="28" t="e">
        <f t="shared" si="2"/>
        <v>#REF!</v>
      </c>
      <c r="F29" s="28" t="e">
        <f t="shared" si="2"/>
        <v>#REF!</v>
      </c>
      <c r="G29" s="28" t="e">
        <f t="shared" si="2"/>
        <v>#REF!</v>
      </c>
      <c r="H29" s="28" t="e">
        <f t="shared" si="2"/>
        <v>#REF!</v>
      </c>
      <c r="I29" s="28" t="e">
        <f t="shared" si="2"/>
        <v>#REF!</v>
      </c>
      <c r="J29" s="28" t="e">
        <f t="shared" si="2"/>
        <v>#REF!</v>
      </c>
      <c r="K29" s="28" t="e">
        <f t="shared" ref="K29:L29" si="3">K5</f>
        <v>#REF!</v>
      </c>
      <c r="L29" s="28" t="e">
        <f t="shared" si="3"/>
        <v>#REF!</v>
      </c>
    </row>
    <row r="30" spans="1:12">
      <c r="A30" s="39" t="s">
        <v>4</v>
      </c>
      <c r="B30" s="165"/>
      <c r="C30" s="165"/>
      <c r="D30" s="165"/>
      <c r="E30" s="165"/>
      <c r="F30" s="165"/>
      <c r="G30" s="165"/>
      <c r="H30" s="165"/>
      <c r="I30" s="165"/>
      <c r="J30" s="165"/>
      <c r="K30" s="165"/>
      <c r="L30" s="165"/>
    </row>
    <row r="31" spans="1:12">
      <c r="A31" s="40">
        <v>1</v>
      </c>
      <c r="B31" s="173" t="e">
        <f t="shared" ref="B31:J31" si="4">B7*0.9</f>
        <v>#REF!</v>
      </c>
      <c r="C31" s="173" t="e">
        <f t="shared" si="4"/>
        <v>#REF!</v>
      </c>
      <c r="D31" s="173" t="e">
        <f t="shared" si="4"/>
        <v>#REF!</v>
      </c>
      <c r="E31" s="173" t="e">
        <f t="shared" si="4"/>
        <v>#REF!</v>
      </c>
      <c r="F31" s="173" t="e">
        <f t="shared" si="4"/>
        <v>#REF!</v>
      </c>
      <c r="G31" s="173" t="e">
        <f t="shared" si="4"/>
        <v>#REF!</v>
      </c>
      <c r="H31" s="173" t="e">
        <f t="shared" si="4"/>
        <v>#REF!</v>
      </c>
      <c r="I31" s="173" t="e">
        <f t="shared" si="4"/>
        <v>#REF!</v>
      </c>
      <c r="J31" s="173" t="e">
        <f t="shared" si="4"/>
        <v>#REF!</v>
      </c>
      <c r="K31" s="173" t="e">
        <f t="shared" ref="K31:L31" si="5">K7*0.9</f>
        <v>#REF!</v>
      </c>
      <c r="L31" s="173" t="e">
        <f t="shared" si="5"/>
        <v>#REF!</v>
      </c>
    </row>
    <row r="32" spans="1:12">
      <c r="A32" s="40">
        <v>2</v>
      </c>
      <c r="B32" s="173" t="e">
        <f t="shared" ref="B32:J32" si="6">B8*0.9</f>
        <v>#REF!</v>
      </c>
      <c r="C32" s="173" t="e">
        <f t="shared" si="6"/>
        <v>#REF!</v>
      </c>
      <c r="D32" s="173" t="e">
        <f t="shared" si="6"/>
        <v>#REF!</v>
      </c>
      <c r="E32" s="173" t="e">
        <f t="shared" si="6"/>
        <v>#REF!</v>
      </c>
      <c r="F32" s="173" t="e">
        <f t="shared" si="6"/>
        <v>#REF!</v>
      </c>
      <c r="G32" s="173" t="e">
        <f t="shared" si="6"/>
        <v>#REF!</v>
      </c>
      <c r="H32" s="173" t="e">
        <f t="shared" si="6"/>
        <v>#REF!</v>
      </c>
      <c r="I32" s="173" t="e">
        <f t="shared" si="6"/>
        <v>#REF!</v>
      </c>
      <c r="J32" s="173" t="e">
        <f t="shared" si="6"/>
        <v>#REF!</v>
      </c>
      <c r="K32" s="173" t="e">
        <f t="shared" ref="K32:L32" si="7">K8*0.9</f>
        <v>#REF!</v>
      </c>
      <c r="L32" s="173" t="e">
        <f t="shared" si="7"/>
        <v>#REF!</v>
      </c>
    </row>
    <row r="33" spans="1:12">
      <c r="A33" s="39" t="s">
        <v>5</v>
      </c>
      <c r="B33" s="173"/>
      <c r="C33" s="173"/>
      <c r="D33" s="173"/>
      <c r="E33" s="173"/>
      <c r="F33" s="173"/>
      <c r="G33" s="173"/>
      <c r="H33" s="173"/>
      <c r="I33" s="173"/>
      <c r="J33" s="173"/>
      <c r="K33" s="173"/>
      <c r="L33" s="173"/>
    </row>
    <row r="34" spans="1:12">
      <c r="A34" s="40">
        <v>1</v>
      </c>
      <c r="B34" s="173" t="e">
        <f t="shared" ref="B34:J34" si="8">B10*0.9</f>
        <v>#REF!</v>
      </c>
      <c r="C34" s="173" t="e">
        <f t="shared" si="8"/>
        <v>#REF!</v>
      </c>
      <c r="D34" s="173" t="e">
        <f t="shared" si="8"/>
        <v>#REF!</v>
      </c>
      <c r="E34" s="173" t="e">
        <f t="shared" si="8"/>
        <v>#REF!</v>
      </c>
      <c r="F34" s="173" t="e">
        <f t="shared" si="8"/>
        <v>#REF!</v>
      </c>
      <c r="G34" s="173" t="e">
        <f t="shared" si="8"/>
        <v>#REF!</v>
      </c>
      <c r="H34" s="173" t="e">
        <f t="shared" si="8"/>
        <v>#REF!</v>
      </c>
      <c r="I34" s="173" t="e">
        <f t="shared" si="8"/>
        <v>#REF!</v>
      </c>
      <c r="J34" s="173" t="e">
        <f t="shared" si="8"/>
        <v>#REF!</v>
      </c>
      <c r="K34" s="173" t="e">
        <f t="shared" ref="K34:L34" si="9">K10*0.9</f>
        <v>#REF!</v>
      </c>
      <c r="L34" s="173" t="e">
        <f t="shared" si="9"/>
        <v>#REF!</v>
      </c>
    </row>
    <row r="35" spans="1:12">
      <c r="A35" s="40">
        <v>2</v>
      </c>
      <c r="B35" s="173" t="e">
        <f t="shared" ref="B35:J35" si="10">B11*0.9</f>
        <v>#REF!</v>
      </c>
      <c r="C35" s="173" t="e">
        <f t="shared" si="10"/>
        <v>#REF!</v>
      </c>
      <c r="D35" s="173" t="e">
        <f t="shared" si="10"/>
        <v>#REF!</v>
      </c>
      <c r="E35" s="173" t="e">
        <f t="shared" si="10"/>
        <v>#REF!</v>
      </c>
      <c r="F35" s="173" t="e">
        <f t="shared" si="10"/>
        <v>#REF!</v>
      </c>
      <c r="G35" s="173" t="e">
        <f t="shared" si="10"/>
        <v>#REF!</v>
      </c>
      <c r="H35" s="173" t="e">
        <f t="shared" si="10"/>
        <v>#REF!</v>
      </c>
      <c r="I35" s="173" t="e">
        <f t="shared" si="10"/>
        <v>#REF!</v>
      </c>
      <c r="J35" s="173" t="e">
        <f t="shared" si="10"/>
        <v>#REF!</v>
      </c>
      <c r="K35" s="173" t="e">
        <f t="shared" ref="K35:L35" si="11">K11*0.9</f>
        <v>#REF!</v>
      </c>
      <c r="L35" s="173" t="e">
        <f t="shared" si="11"/>
        <v>#REF!</v>
      </c>
    </row>
    <row r="36" spans="1:12">
      <c r="A36" s="39" t="s">
        <v>6</v>
      </c>
      <c r="B36" s="173"/>
      <c r="C36" s="173"/>
      <c r="D36" s="173"/>
      <c r="E36" s="173"/>
      <c r="F36" s="173"/>
      <c r="G36" s="173"/>
      <c r="H36" s="173"/>
      <c r="I36" s="173"/>
      <c r="J36" s="173"/>
      <c r="K36" s="173"/>
      <c r="L36" s="173"/>
    </row>
    <row r="37" spans="1:12">
      <c r="A37" s="40">
        <v>1</v>
      </c>
      <c r="B37" s="173" t="e">
        <f t="shared" ref="B37:J37" si="12">B13*0.9</f>
        <v>#REF!</v>
      </c>
      <c r="C37" s="173" t="e">
        <f t="shared" si="12"/>
        <v>#REF!</v>
      </c>
      <c r="D37" s="173" t="e">
        <f t="shared" si="12"/>
        <v>#REF!</v>
      </c>
      <c r="E37" s="173" t="e">
        <f t="shared" si="12"/>
        <v>#REF!</v>
      </c>
      <c r="F37" s="173" t="e">
        <f t="shared" si="12"/>
        <v>#REF!</v>
      </c>
      <c r="G37" s="173" t="e">
        <f t="shared" si="12"/>
        <v>#REF!</v>
      </c>
      <c r="H37" s="173" t="e">
        <f t="shared" si="12"/>
        <v>#REF!</v>
      </c>
      <c r="I37" s="173" t="e">
        <f t="shared" si="12"/>
        <v>#REF!</v>
      </c>
      <c r="J37" s="173" t="e">
        <f t="shared" si="12"/>
        <v>#REF!</v>
      </c>
      <c r="K37" s="173" t="e">
        <f t="shared" ref="K37:L37" si="13">K13*0.9</f>
        <v>#REF!</v>
      </c>
      <c r="L37" s="173" t="e">
        <f t="shared" si="13"/>
        <v>#REF!</v>
      </c>
    </row>
    <row r="38" spans="1:12">
      <c r="A38" s="40">
        <v>2</v>
      </c>
      <c r="B38" s="173" t="e">
        <f t="shared" ref="B38:J38" si="14">B14*0.9</f>
        <v>#REF!</v>
      </c>
      <c r="C38" s="173" t="e">
        <f t="shared" si="14"/>
        <v>#REF!</v>
      </c>
      <c r="D38" s="173" t="e">
        <f t="shared" si="14"/>
        <v>#REF!</v>
      </c>
      <c r="E38" s="173" t="e">
        <f t="shared" si="14"/>
        <v>#REF!</v>
      </c>
      <c r="F38" s="173" t="e">
        <f t="shared" si="14"/>
        <v>#REF!</v>
      </c>
      <c r="G38" s="173" t="e">
        <f t="shared" si="14"/>
        <v>#REF!</v>
      </c>
      <c r="H38" s="173" t="e">
        <f t="shared" si="14"/>
        <v>#REF!</v>
      </c>
      <c r="I38" s="173" t="e">
        <f t="shared" si="14"/>
        <v>#REF!</v>
      </c>
      <c r="J38" s="173" t="e">
        <f t="shared" si="14"/>
        <v>#REF!</v>
      </c>
      <c r="K38" s="173" t="e">
        <f t="shared" ref="K38:L38" si="15">K14*0.9</f>
        <v>#REF!</v>
      </c>
      <c r="L38" s="173" t="e">
        <f t="shared" si="15"/>
        <v>#REF!</v>
      </c>
    </row>
    <row r="39" spans="1:12">
      <c r="A39" s="39" t="s">
        <v>7</v>
      </c>
      <c r="B39" s="173"/>
      <c r="C39" s="173"/>
      <c r="D39" s="173"/>
      <c r="E39" s="173"/>
      <c r="F39" s="173"/>
      <c r="G39" s="173"/>
      <c r="H39" s="173"/>
      <c r="I39" s="173"/>
      <c r="J39" s="173"/>
      <c r="K39" s="173"/>
      <c r="L39" s="173"/>
    </row>
    <row r="40" spans="1:12">
      <c r="A40" s="40">
        <v>1</v>
      </c>
      <c r="B40" s="173" t="e">
        <f t="shared" ref="B40:J40" si="16">B16*0.9</f>
        <v>#REF!</v>
      </c>
      <c r="C40" s="173" t="e">
        <f t="shared" si="16"/>
        <v>#REF!</v>
      </c>
      <c r="D40" s="173" t="e">
        <f t="shared" si="16"/>
        <v>#REF!</v>
      </c>
      <c r="E40" s="173" t="e">
        <f t="shared" si="16"/>
        <v>#REF!</v>
      </c>
      <c r="F40" s="173" t="e">
        <f t="shared" si="16"/>
        <v>#REF!</v>
      </c>
      <c r="G40" s="173" t="e">
        <f t="shared" si="16"/>
        <v>#REF!</v>
      </c>
      <c r="H40" s="173" t="e">
        <f t="shared" si="16"/>
        <v>#REF!</v>
      </c>
      <c r="I40" s="173" t="e">
        <f t="shared" si="16"/>
        <v>#REF!</v>
      </c>
      <c r="J40" s="173" t="e">
        <f t="shared" si="16"/>
        <v>#REF!</v>
      </c>
      <c r="K40" s="173" t="e">
        <f t="shared" ref="K40:L40" si="17">K16*0.9</f>
        <v>#REF!</v>
      </c>
      <c r="L40" s="173" t="e">
        <f t="shared" si="17"/>
        <v>#REF!</v>
      </c>
    </row>
    <row r="41" spans="1:12">
      <c r="A41" s="40">
        <v>2</v>
      </c>
      <c r="B41" s="173" t="e">
        <f t="shared" ref="B41:J41" si="18">B17*0.9</f>
        <v>#REF!</v>
      </c>
      <c r="C41" s="173" t="e">
        <f t="shared" si="18"/>
        <v>#REF!</v>
      </c>
      <c r="D41" s="173" t="e">
        <f t="shared" si="18"/>
        <v>#REF!</v>
      </c>
      <c r="E41" s="173" t="e">
        <f t="shared" si="18"/>
        <v>#REF!</v>
      </c>
      <c r="F41" s="173" t="e">
        <f t="shared" si="18"/>
        <v>#REF!</v>
      </c>
      <c r="G41" s="173" t="e">
        <f t="shared" si="18"/>
        <v>#REF!</v>
      </c>
      <c r="H41" s="173" t="e">
        <f t="shared" si="18"/>
        <v>#REF!</v>
      </c>
      <c r="I41" s="173" t="e">
        <f t="shared" si="18"/>
        <v>#REF!</v>
      </c>
      <c r="J41" s="173" t="e">
        <f t="shared" si="18"/>
        <v>#REF!</v>
      </c>
      <c r="K41" s="173" t="e">
        <f t="shared" ref="K41:L41" si="19">K17*0.9</f>
        <v>#REF!</v>
      </c>
      <c r="L41" s="173" t="e">
        <f t="shared" si="19"/>
        <v>#REF!</v>
      </c>
    </row>
    <row r="42" spans="1:12">
      <c r="A42" s="39" t="s">
        <v>9</v>
      </c>
      <c r="B42" s="173"/>
      <c r="C42" s="173"/>
      <c r="D42" s="173"/>
      <c r="E42" s="173"/>
      <c r="F42" s="173"/>
      <c r="G42" s="173"/>
      <c r="H42" s="173"/>
      <c r="I42" s="173"/>
      <c r="J42" s="173"/>
      <c r="K42" s="173"/>
      <c r="L42" s="173"/>
    </row>
    <row r="43" spans="1:12">
      <c r="A43" s="40">
        <v>1</v>
      </c>
      <c r="B43" s="173" t="e">
        <f t="shared" ref="B43:J43" si="20">B19*0.9</f>
        <v>#REF!</v>
      </c>
      <c r="C43" s="173" t="e">
        <f t="shared" si="20"/>
        <v>#REF!</v>
      </c>
      <c r="D43" s="173" t="e">
        <f t="shared" si="20"/>
        <v>#REF!</v>
      </c>
      <c r="E43" s="173" t="e">
        <f t="shared" si="20"/>
        <v>#REF!</v>
      </c>
      <c r="F43" s="173" t="e">
        <f t="shared" si="20"/>
        <v>#REF!</v>
      </c>
      <c r="G43" s="173" t="e">
        <f t="shared" si="20"/>
        <v>#REF!</v>
      </c>
      <c r="H43" s="173" t="e">
        <f t="shared" si="20"/>
        <v>#REF!</v>
      </c>
      <c r="I43" s="173" t="e">
        <f t="shared" si="20"/>
        <v>#REF!</v>
      </c>
      <c r="J43" s="173" t="e">
        <f t="shared" si="20"/>
        <v>#REF!</v>
      </c>
      <c r="K43" s="173" t="e">
        <f t="shared" ref="K43:L43" si="21">K19*0.9</f>
        <v>#REF!</v>
      </c>
      <c r="L43" s="173" t="e">
        <f t="shared" si="21"/>
        <v>#REF!</v>
      </c>
    </row>
    <row r="44" spans="1:12">
      <c r="A44" s="40">
        <v>2</v>
      </c>
      <c r="B44" s="173" t="e">
        <f t="shared" ref="B44:J44" si="22">B20*0.9</f>
        <v>#REF!</v>
      </c>
      <c r="C44" s="173" t="e">
        <f t="shared" si="22"/>
        <v>#REF!</v>
      </c>
      <c r="D44" s="173" t="e">
        <f t="shared" si="22"/>
        <v>#REF!</v>
      </c>
      <c r="E44" s="173" t="e">
        <f t="shared" si="22"/>
        <v>#REF!</v>
      </c>
      <c r="F44" s="173" t="e">
        <f t="shared" si="22"/>
        <v>#REF!</v>
      </c>
      <c r="G44" s="173" t="e">
        <f t="shared" si="22"/>
        <v>#REF!</v>
      </c>
      <c r="H44" s="173" t="e">
        <f t="shared" si="22"/>
        <v>#REF!</v>
      </c>
      <c r="I44" s="173" t="e">
        <f t="shared" si="22"/>
        <v>#REF!</v>
      </c>
      <c r="J44" s="173" t="e">
        <f t="shared" si="22"/>
        <v>#REF!</v>
      </c>
      <c r="K44" s="173" t="e">
        <f t="shared" ref="K44:L44" si="23">K20*0.9</f>
        <v>#REF!</v>
      </c>
      <c r="L44" s="173" t="e">
        <f t="shared" si="23"/>
        <v>#REF!</v>
      </c>
    </row>
    <row r="45" spans="1:12">
      <c r="A45" s="39" t="s">
        <v>10</v>
      </c>
      <c r="B45" s="173"/>
      <c r="C45" s="173"/>
      <c r="D45" s="173"/>
      <c r="E45" s="173"/>
      <c r="F45" s="173"/>
      <c r="G45" s="173"/>
      <c r="H45" s="173"/>
      <c r="I45" s="173"/>
      <c r="J45" s="173"/>
      <c r="K45" s="173"/>
      <c r="L45" s="173"/>
    </row>
    <row r="46" spans="1:12">
      <c r="A46" s="40">
        <v>1</v>
      </c>
      <c r="B46" s="173" t="e">
        <f t="shared" ref="B46:J46" si="24">B22*0.9</f>
        <v>#REF!</v>
      </c>
      <c r="C46" s="173" t="e">
        <f t="shared" si="24"/>
        <v>#REF!</v>
      </c>
      <c r="D46" s="173" t="e">
        <f t="shared" si="24"/>
        <v>#REF!</v>
      </c>
      <c r="E46" s="173" t="e">
        <f t="shared" si="24"/>
        <v>#REF!</v>
      </c>
      <c r="F46" s="173" t="e">
        <f t="shared" si="24"/>
        <v>#REF!</v>
      </c>
      <c r="G46" s="173" t="e">
        <f t="shared" si="24"/>
        <v>#REF!</v>
      </c>
      <c r="H46" s="173" t="e">
        <f t="shared" si="24"/>
        <v>#REF!</v>
      </c>
      <c r="I46" s="173" t="e">
        <f t="shared" si="24"/>
        <v>#REF!</v>
      </c>
      <c r="J46" s="173" t="e">
        <f t="shared" si="24"/>
        <v>#REF!</v>
      </c>
      <c r="K46" s="173" t="e">
        <f t="shared" ref="K46:L46" si="25">K22*0.9</f>
        <v>#REF!</v>
      </c>
      <c r="L46" s="173" t="e">
        <f t="shared" si="25"/>
        <v>#REF!</v>
      </c>
    </row>
    <row r="47" spans="1:12">
      <c r="A47" s="40">
        <v>2</v>
      </c>
      <c r="B47" s="173" t="e">
        <f t="shared" ref="B47:J47" si="26">B23*0.9</f>
        <v>#REF!</v>
      </c>
      <c r="C47" s="173" t="e">
        <f t="shared" si="26"/>
        <v>#REF!</v>
      </c>
      <c r="D47" s="173" t="e">
        <f t="shared" si="26"/>
        <v>#REF!</v>
      </c>
      <c r="E47" s="173" t="e">
        <f t="shared" si="26"/>
        <v>#REF!</v>
      </c>
      <c r="F47" s="173" t="e">
        <f t="shared" si="26"/>
        <v>#REF!</v>
      </c>
      <c r="G47" s="173" t="e">
        <f t="shared" si="26"/>
        <v>#REF!</v>
      </c>
      <c r="H47" s="173" t="e">
        <f t="shared" si="26"/>
        <v>#REF!</v>
      </c>
      <c r="I47" s="173" t="e">
        <f t="shared" si="26"/>
        <v>#REF!</v>
      </c>
      <c r="J47" s="173" t="e">
        <f t="shared" si="26"/>
        <v>#REF!</v>
      </c>
      <c r="K47" s="173" t="e">
        <f t="shared" ref="K47:L47" si="27">K23*0.9</f>
        <v>#REF!</v>
      </c>
      <c r="L47" s="173" t="e">
        <f t="shared" si="27"/>
        <v>#REF!</v>
      </c>
    </row>
    <row r="48" spans="1:12">
      <c r="A48" s="39" t="s">
        <v>11</v>
      </c>
      <c r="B48" s="173"/>
      <c r="C48" s="173"/>
      <c r="D48" s="173"/>
      <c r="E48" s="173"/>
      <c r="F48" s="173"/>
      <c r="G48" s="173"/>
      <c r="H48" s="173"/>
      <c r="I48" s="173"/>
      <c r="J48" s="173"/>
      <c r="K48" s="173"/>
      <c r="L48" s="173"/>
    </row>
    <row r="49" spans="1:12">
      <c r="A49" s="40" t="s">
        <v>12</v>
      </c>
      <c r="B49" s="173" t="e">
        <f t="shared" ref="B49:J49" si="28">B25*0.9</f>
        <v>#REF!</v>
      </c>
      <c r="C49" s="173" t="e">
        <f t="shared" si="28"/>
        <v>#REF!</v>
      </c>
      <c r="D49" s="173" t="e">
        <f t="shared" si="28"/>
        <v>#REF!</v>
      </c>
      <c r="E49" s="173" t="e">
        <f t="shared" si="28"/>
        <v>#REF!</v>
      </c>
      <c r="F49" s="173" t="e">
        <f t="shared" si="28"/>
        <v>#REF!</v>
      </c>
      <c r="G49" s="173" t="e">
        <f t="shared" si="28"/>
        <v>#REF!</v>
      </c>
      <c r="H49" s="173" t="e">
        <f t="shared" si="28"/>
        <v>#REF!</v>
      </c>
      <c r="I49" s="173" t="e">
        <f t="shared" si="28"/>
        <v>#REF!</v>
      </c>
      <c r="J49" s="173" t="e">
        <f t="shared" si="28"/>
        <v>#REF!</v>
      </c>
      <c r="K49" s="173" t="e">
        <f t="shared" ref="K49:L49" si="29">K25*0.9</f>
        <v>#REF!</v>
      </c>
      <c r="L49" s="173" t="e">
        <f t="shared" si="29"/>
        <v>#REF!</v>
      </c>
    </row>
    <row r="52" spans="1:12">
      <c r="A52" s="51" t="s">
        <v>14</v>
      </c>
    </row>
    <row r="53" spans="1:12">
      <c r="A53" s="70" t="s">
        <v>15</v>
      </c>
    </row>
    <row r="54" spans="1:12">
      <c r="A54" s="70" t="s">
        <v>16</v>
      </c>
    </row>
    <row r="55" spans="1:12" ht="24">
      <c r="A55" s="71" t="s">
        <v>17</v>
      </c>
    </row>
    <row r="56" spans="1:12">
      <c r="A56" s="48" t="s">
        <v>18</v>
      </c>
    </row>
    <row r="58" spans="1:12">
      <c r="A58" s="51" t="s">
        <v>21</v>
      </c>
    </row>
    <row r="59" spans="1:12">
      <c r="A59" s="167" t="s">
        <v>175</v>
      </c>
    </row>
    <row r="60" spans="1:12">
      <c r="A60" s="168" t="s">
        <v>176</v>
      </c>
    </row>
    <row r="61" spans="1:12" ht="24" hidden="1">
      <c r="A61" s="169" t="s">
        <v>177</v>
      </c>
    </row>
    <row r="62" spans="1:12" hidden="1">
      <c r="A62" s="174" t="s">
        <v>178</v>
      </c>
    </row>
    <row r="64" spans="1:12">
      <c r="A64" s="51" t="s">
        <v>25</v>
      </c>
    </row>
    <row r="65" spans="1:1">
      <c r="A65" s="170" t="s">
        <v>26</v>
      </c>
    </row>
    <row r="66" spans="1:1">
      <c r="A66" s="170" t="s">
        <v>27</v>
      </c>
    </row>
    <row r="68" spans="1:1">
      <c r="A68" s="161" t="s">
        <v>19</v>
      </c>
    </row>
    <row r="69" spans="1:1" ht="60">
      <c r="A69" s="171" t="s">
        <v>54</v>
      </c>
    </row>
  </sheetData>
  <pageMargins left="0.7" right="0.7" top="0.75" bottom="0.75" header="0.3" footer="0.3"/>
  <pageSetup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L68"/>
  <sheetViews>
    <sheetView workbookViewId="0">
      <selection activeCell="B4" sqref="B4:L49"/>
    </sheetView>
  </sheetViews>
  <sheetFormatPr defaultColWidth="9" defaultRowHeight="12.75"/>
  <cols>
    <col min="1" max="1" width="75.85546875" customWidth="1"/>
  </cols>
  <sheetData>
    <row r="1" spans="1:12">
      <c r="A1" s="163" t="s">
        <v>75</v>
      </c>
    </row>
    <row r="2" spans="1:12">
      <c r="A2" s="164" t="s">
        <v>1</v>
      </c>
    </row>
    <row r="3" spans="1:12">
      <c r="A3" s="2"/>
    </row>
    <row r="4" spans="1:12">
      <c r="A4" s="36" t="s">
        <v>2</v>
      </c>
      <c r="B4" s="28" t="e">
        <f>'C завтраками| Bed and breakfast'!#REF!</f>
        <v>#REF!</v>
      </c>
      <c r="C4" s="28" t="e">
        <f>'C завтраками| Bed and breakfast'!#REF!</f>
        <v>#REF!</v>
      </c>
      <c r="D4" s="28" t="e">
        <f>'C завтраками| Bed and breakfast'!#REF!</f>
        <v>#REF!</v>
      </c>
      <c r="E4" s="28" t="e">
        <f>'C завтраками| Bed and breakfast'!#REF!</f>
        <v>#REF!</v>
      </c>
      <c r="F4" s="28" t="e">
        <f>'C завтраками| Bed and breakfast'!#REF!</f>
        <v>#REF!</v>
      </c>
      <c r="G4" s="28" t="e">
        <f>'C завтраками| Bed and breakfast'!#REF!</f>
        <v>#REF!</v>
      </c>
      <c r="H4" s="28" t="e">
        <f>'C завтраками| Bed and breakfast'!#REF!</f>
        <v>#REF!</v>
      </c>
      <c r="I4" s="28" t="e">
        <f>'C завтраками| Bed and breakfast'!#REF!</f>
        <v>#REF!</v>
      </c>
      <c r="J4" s="28" t="e">
        <f>'C завтраками| Bed and breakfast'!#REF!</f>
        <v>#REF!</v>
      </c>
      <c r="K4" s="28" t="e">
        <f>'C завтраками| Bed and breakfast'!#REF!</f>
        <v>#REF!</v>
      </c>
      <c r="L4" s="28" t="e">
        <f>'C завтраками| Bed and breakfast'!#REF!</f>
        <v>#REF!</v>
      </c>
    </row>
    <row r="5" spans="1:12">
      <c r="A5" s="151" t="s">
        <v>3</v>
      </c>
      <c r="B5" s="28" t="e">
        <f>'C завтраками| Bed and breakfast'!#REF!</f>
        <v>#REF!</v>
      </c>
      <c r="C5" s="28" t="e">
        <f>'C завтраками| Bed and breakfast'!#REF!</f>
        <v>#REF!</v>
      </c>
      <c r="D5" s="28" t="e">
        <f>'C завтраками| Bed and breakfast'!#REF!</f>
        <v>#REF!</v>
      </c>
      <c r="E5" s="28" t="e">
        <f>'C завтраками| Bed and breakfast'!#REF!</f>
        <v>#REF!</v>
      </c>
      <c r="F5" s="28" t="e">
        <f>'C завтраками| Bed and breakfast'!#REF!</f>
        <v>#REF!</v>
      </c>
      <c r="G5" s="28" t="e">
        <f>'C завтраками| Bed and breakfast'!#REF!</f>
        <v>#REF!</v>
      </c>
      <c r="H5" s="28" t="e">
        <f>'C завтраками| Bed and breakfast'!#REF!</f>
        <v>#REF!</v>
      </c>
      <c r="I5" s="28" t="e">
        <f>'C завтраками| Bed and breakfast'!#REF!</f>
        <v>#REF!</v>
      </c>
      <c r="J5" s="28" t="e">
        <f>'C завтраками| Bed and breakfast'!#REF!</f>
        <v>#REF!</v>
      </c>
      <c r="K5" s="28" t="e">
        <f>'C завтраками| Bed and breakfast'!#REF!</f>
        <v>#REF!</v>
      </c>
      <c r="L5" s="28" t="e">
        <f>'C завтраками| Bed and breakfast'!#REF!</f>
        <v>#REF!</v>
      </c>
    </row>
    <row r="6" spans="1:12">
      <c r="A6" s="39" t="s">
        <v>4</v>
      </c>
      <c r="B6" s="165"/>
      <c r="C6" s="165"/>
      <c r="D6" s="165"/>
      <c r="E6" s="165"/>
      <c r="F6" s="165"/>
      <c r="G6" s="165"/>
      <c r="H6" s="165"/>
      <c r="I6" s="165"/>
      <c r="J6" s="165"/>
      <c r="K6" s="165"/>
      <c r="L6" s="165"/>
    </row>
    <row r="7" spans="1:12">
      <c r="A7" s="40">
        <v>1</v>
      </c>
      <c r="B7" s="39" t="e">
        <f>'C завтраками| Bed and breakfast'!#REF!*0.8</f>
        <v>#REF!</v>
      </c>
      <c r="C7" s="39" t="e">
        <f>'C завтраками| Bed and breakfast'!#REF!*0.8</f>
        <v>#REF!</v>
      </c>
      <c r="D7" s="39" t="e">
        <f>'C завтраками| Bed and breakfast'!#REF!*0.8</f>
        <v>#REF!</v>
      </c>
      <c r="E7" s="39" t="e">
        <f>'C завтраками| Bed and breakfast'!#REF!*0.8</f>
        <v>#REF!</v>
      </c>
      <c r="F7" s="39" t="e">
        <f>'C завтраками| Bed and breakfast'!#REF!*0.8</f>
        <v>#REF!</v>
      </c>
      <c r="G7" s="39" t="e">
        <f>'C завтраками| Bed and breakfast'!#REF!*0.8</f>
        <v>#REF!</v>
      </c>
      <c r="H7" s="39" t="e">
        <f>'C завтраками| Bed and breakfast'!#REF!*0.8</f>
        <v>#REF!</v>
      </c>
      <c r="I7" s="39" t="e">
        <f>'C завтраками| Bed and breakfast'!#REF!*0.8</f>
        <v>#REF!</v>
      </c>
      <c r="J7" s="39" t="e">
        <f>'C завтраками| Bed and breakfast'!#REF!*0.8</f>
        <v>#REF!</v>
      </c>
      <c r="K7" s="39" t="e">
        <f>'C завтраками| Bed and breakfast'!#REF!*0.8</f>
        <v>#REF!</v>
      </c>
      <c r="L7" s="39" t="e">
        <f>'C завтраками| Bed and breakfast'!#REF!*0.8</f>
        <v>#REF!</v>
      </c>
    </row>
    <row r="8" spans="1:12">
      <c r="A8" s="40">
        <v>2</v>
      </c>
      <c r="B8" s="39" t="e">
        <f>'C завтраками| Bed and breakfast'!#REF!*0.8</f>
        <v>#REF!</v>
      </c>
      <c r="C8" s="39" t="e">
        <f>'C завтраками| Bed and breakfast'!#REF!*0.8</f>
        <v>#REF!</v>
      </c>
      <c r="D8" s="39" t="e">
        <f>'C завтраками| Bed and breakfast'!#REF!*0.8</f>
        <v>#REF!</v>
      </c>
      <c r="E8" s="39" t="e">
        <f>'C завтраками| Bed and breakfast'!#REF!*0.8</f>
        <v>#REF!</v>
      </c>
      <c r="F8" s="39" t="e">
        <f>'C завтраками| Bed and breakfast'!#REF!*0.8</f>
        <v>#REF!</v>
      </c>
      <c r="G8" s="39" t="e">
        <f>'C завтраками| Bed and breakfast'!#REF!*0.8</f>
        <v>#REF!</v>
      </c>
      <c r="H8" s="39" t="e">
        <f>'C завтраками| Bed and breakfast'!#REF!*0.8</f>
        <v>#REF!</v>
      </c>
      <c r="I8" s="39" t="e">
        <f>'C завтраками| Bed and breakfast'!#REF!*0.8</f>
        <v>#REF!</v>
      </c>
      <c r="J8" s="39" t="e">
        <f>'C завтраками| Bed and breakfast'!#REF!*0.8</f>
        <v>#REF!</v>
      </c>
      <c r="K8" s="39" t="e">
        <f>'C завтраками| Bed and breakfast'!#REF!*0.8</f>
        <v>#REF!</v>
      </c>
      <c r="L8" s="39" t="e">
        <f>'C завтраками| Bed and breakfast'!#REF!*0.8</f>
        <v>#REF!</v>
      </c>
    </row>
    <row r="9" spans="1:12">
      <c r="A9" s="39" t="s">
        <v>5</v>
      </c>
      <c r="B9" s="39"/>
      <c r="C9" s="39"/>
      <c r="D9" s="39"/>
      <c r="E9" s="39"/>
      <c r="F9" s="39"/>
      <c r="G9" s="39"/>
      <c r="H9" s="39"/>
      <c r="I9" s="39"/>
      <c r="J9" s="39"/>
      <c r="K9" s="39"/>
      <c r="L9" s="39"/>
    </row>
    <row r="10" spans="1:12">
      <c r="A10" s="40">
        <v>1</v>
      </c>
      <c r="B10" s="39" t="e">
        <f>'C завтраками| Bed and breakfast'!#REF!*0.8</f>
        <v>#REF!</v>
      </c>
      <c r="C10" s="39" t="e">
        <f>'C завтраками| Bed and breakfast'!#REF!*0.8</f>
        <v>#REF!</v>
      </c>
      <c r="D10" s="39" t="e">
        <f>'C завтраками| Bed and breakfast'!#REF!*0.8</f>
        <v>#REF!</v>
      </c>
      <c r="E10" s="39" t="e">
        <f>'C завтраками| Bed and breakfast'!#REF!*0.8</f>
        <v>#REF!</v>
      </c>
      <c r="F10" s="39" t="e">
        <f>'C завтраками| Bed and breakfast'!#REF!*0.8</f>
        <v>#REF!</v>
      </c>
      <c r="G10" s="39" t="e">
        <f>'C завтраками| Bed and breakfast'!#REF!*0.8</f>
        <v>#REF!</v>
      </c>
      <c r="H10" s="39" t="e">
        <f>'C завтраками| Bed and breakfast'!#REF!*0.8</f>
        <v>#REF!</v>
      </c>
      <c r="I10" s="39" t="e">
        <f>'C завтраками| Bed and breakfast'!#REF!*0.8</f>
        <v>#REF!</v>
      </c>
      <c r="J10" s="39" t="e">
        <f>'C завтраками| Bed and breakfast'!#REF!*0.8</f>
        <v>#REF!</v>
      </c>
      <c r="K10" s="39" t="e">
        <f>'C завтраками| Bed and breakfast'!#REF!*0.8</f>
        <v>#REF!</v>
      </c>
      <c r="L10" s="39" t="e">
        <f>'C завтраками| Bed and breakfast'!#REF!*0.8</f>
        <v>#REF!</v>
      </c>
    </row>
    <row r="11" spans="1:12">
      <c r="A11" s="40">
        <v>2</v>
      </c>
      <c r="B11" s="39" t="e">
        <f>'C завтраками| Bed and breakfast'!#REF!*0.8</f>
        <v>#REF!</v>
      </c>
      <c r="C11" s="39" t="e">
        <f>'C завтраками| Bed and breakfast'!#REF!*0.8</f>
        <v>#REF!</v>
      </c>
      <c r="D11" s="39" t="e">
        <f>'C завтраками| Bed and breakfast'!#REF!*0.8</f>
        <v>#REF!</v>
      </c>
      <c r="E11" s="39" t="e">
        <f>'C завтраками| Bed and breakfast'!#REF!*0.8</f>
        <v>#REF!</v>
      </c>
      <c r="F11" s="39" t="e">
        <f>'C завтраками| Bed and breakfast'!#REF!*0.8</f>
        <v>#REF!</v>
      </c>
      <c r="G11" s="39" t="e">
        <f>'C завтраками| Bed and breakfast'!#REF!*0.8</f>
        <v>#REF!</v>
      </c>
      <c r="H11" s="39" t="e">
        <f>'C завтраками| Bed and breakfast'!#REF!*0.8</f>
        <v>#REF!</v>
      </c>
      <c r="I11" s="39" t="e">
        <f>'C завтраками| Bed and breakfast'!#REF!*0.8</f>
        <v>#REF!</v>
      </c>
      <c r="J11" s="39" t="e">
        <f>'C завтраками| Bed and breakfast'!#REF!*0.8</f>
        <v>#REF!</v>
      </c>
      <c r="K11" s="39" t="e">
        <f>'C завтраками| Bed and breakfast'!#REF!*0.8</f>
        <v>#REF!</v>
      </c>
      <c r="L11" s="39" t="e">
        <f>'C завтраками| Bed and breakfast'!#REF!*0.8</f>
        <v>#REF!</v>
      </c>
    </row>
    <row r="12" spans="1:12">
      <c r="A12" s="39" t="s">
        <v>6</v>
      </c>
      <c r="B12" s="39"/>
      <c r="C12" s="39"/>
      <c r="D12" s="39"/>
      <c r="E12" s="39"/>
      <c r="F12" s="39"/>
      <c r="G12" s="39"/>
      <c r="H12" s="39"/>
      <c r="I12" s="39"/>
      <c r="J12" s="39"/>
      <c r="K12" s="39"/>
      <c r="L12" s="39"/>
    </row>
    <row r="13" spans="1:12">
      <c r="A13" s="40">
        <v>1</v>
      </c>
      <c r="B13" s="39" t="e">
        <f>'C завтраками| Bed and breakfast'!#REF!*0.8</f>
        <v>#REF!</v>
      </c>
      <c r="C13" s="39" t="e">
        <f>'C завтраками| Bed and breakfast'!#REF!*0.8</f>
        <v>#REF!</v>
      </c>
      <c r="D13" s="39" t="e">
        <f>'C завтраками| Bed and breakfast'!#REF!*0.8</f>
        <v>#REF!</v>
      </c>
      <c r="E13" s="39" t="e">
        <f>'C завтраками| Bed and breakfast'!#REF!*0.8</f>
        <v>#REF!</v>
      </c>
      <c r="F13" s="39" t="e">
        <f>'C завтраками| Bed and breakfast'!#REF!*0.8</f>
        <v>#REF!</v>
      </c>
      <c r="G13" s="39" t="e">
        <f>'C завтраками| Bed and breakfast'!#REF!*0.8</f>
        <v>#REF!</v>
      </c>
      <c r="H13" s="39" t="e">
        <f>'C завтраками| Bed and breakfast'!#REF!*0.8</f>
        <v>#REF!</v>
      </c>
      <c r="I13" s="39" t="e">
        <f>'C завтраками| Bed and breakfast'!#REF!*0.8</f>
        <v>#REF!</v>
      </c>
      <c r="J13" s="39" t="e">
        <f>'C завтраками| Bed and breakfast'!#REF!*0.8</f>
        <v>#REF!</v>
      </c>
      <c r="K13" s="39" t="e">
        <f>'C завтраками| Bed and breakfast'!#REF!*0.8</f>
        <v>#REF!</v>
      </c>
      <c r="L13" s="39" t="e">
        <f>'C завтраками| Bed and breakfast'!#REF!*0.8</f>
        <v>#REF!</v>
      </c>
    </row>
    <row r="14" spans="1:12">
      <c r="A14" s="40">
        <v>2</v>
      </c>
      <c r="B14" s="39" t="e">
        <f>'C завтраками| Bed and breakfast'!#REF!*0.8</f>
        <v>#REF!</v>
      </c>
      <c r="C14" s="39" t="e">
        <f>'C завтраками| Bed and breakfast'!#REF!*0.8</f>
        <v>#REF!</v>
      </c>
      <c r="D14" s="39" t="e">
        <f>'C завтраками| Bed and breakfast'!#REF!*0.8</f>
        <v>#REF!</v>
      </c>
      <c r="E14" s="39" t="e">
        <f>'C завтраками| Bed and breakfast'!#REF!*0.8</f>
        <v>#REF!</v>
      </c>
      <c r="F14" s="39" t="e">
        <f>'C завтраками| Bed and breakfast'!#REF!*0.8</f>
        <v>#REF!</v>
      </c>
      <c r="G14" s="39" t="e">
        <f>'C завтраками| Bed and breakfast'!#REF!*0.8</f>
        <v>#REF!</v>
      </c>
      <c r="H14" s="39" t="e">
        <f>'C завтраками| Bed and breakfast'!#REF!*0.8</f>
        <v>#REF!</v>
      </c>
      <c r="I14" s="39" t="e">
        <f>'C завтраками| Bed and breakfast'!#REF!*0.8</f>
        <v>#REF!</v>
      </c>
      <c r="J14" s="39" t="e">
        <f>'C завтраками| Bed and breakfast'!#REF!*0.8</f>
        <v>#REF!</v>
      </c>
      <c r="K14" s="39" t="e">
        <f>'C завтраками| Bed and breakfast'!#REF!*0.8</f>
        <v>#REF!</v>
      </c>
      <c r="L14" s="39" t="e">
        <f>'C завтраками| Bed and breakfast'!#REF!*0.8</f>
        <v>#REF!</v>
      </c>
    </row>
    <row r="15" spans="1:12">
      <c r="A15" s="39" t="s">
        <v>7</v>
      </c>
      <c r="B15" s="39"/>
      <c r="C15" s="39"/>
      <c r="D15" s="39"/>
      <c r="E15" s="39"/>
      <c r="F15" s="39"/>
      <c r="G15" s="39"/>
      <c r="H15" s="39"/>
      <c r="I15" s="39"/>
      <c r="J15" s="39"/>
      <c r="K15" s="39"/>
      <c r="L15" s="39"/>
    </row>
    <row r="16" spans="1:12">
      <c r="A16" s="40">
        <v>1</v>
      </c>
      <c r="B16" s="39" t="e">
        <f>'C завтраками| Bed and breakfast'!#REF!*0.8</f>
        <v>#REF!</v>
      </c>
      <c r="C16" s="39" t="e">
        <f>'C завтраками| Bed and breakfast'!#REF!*0.8</f>
        <v>#REF!</v>
      </c>
      <c r="D16" s="39" t="e">
        <f>'C завтраками| Bed and breakfast'!#REF!*0.8</f>
        <v>#REF!</v>
      </c>
      <c r="E16" s="39" t="e">
        <f>'C завтраками| Bed and breakfast'!#REF!*0.8</f>
        <v>#REF!</v>
      </c>
      <c r="F16" s="39" t="e">
        <f>'C завтраками| Bed and breakfast'!#REF!*0.8</f>
        <v>#REF!</v>
      </c>
      <c r="G16" s="39" t="e">
        <f>'C завтраками| Bed and breakfast'!#REF!*0.8</f>
        <v>#REF!</v>
      </c>
      <c r="H16" s="39" t="e">
        <f>'C завтраками| Bed and breakfast'!#REF!*0.8</f>
        <v>#REF!</v>
      </c>
      <c r="I16" s="39" t="e">
        <f>'C завтраками| Bed and breakfast'!#REF!*0.8</f>
        <v>#REF!</v>
      </c>
      <c r="J16" s="39" t="e">
        <f>'C завтраками| Bed and breakfast'!#REF!*0.8</f>
        <v>#REF!</v>
      </c>
      <c r="K16" s="39" t="e">
        <f>'C завтраками| Bed and breakfast'!#REF!*0.8</f>
        <v>#REF!</v>
      </c>
      <c r="L16" s="39" t="e">
        <f>'C завтраками| Bed and breakfast'!#REF!*0.8</f>
        <v>#REF!</v>
      </c>
    </row>
    <row r="17" spans="1:12">
      <c r="A17" s="40">
        <v>2</v>
      </c>
      <c r="B17" s="39" t="e">
        <f>'C завтраками| Bed and breakfast'!#REF!*0.8</f>
        <v>#REF!</v>
      </c>
      <c r="C17" s="39" t="e">
        <f>'C завтраками| Bed and breakfast'!#REF!*0.8</f>
        <v>#REF!</v>
      </c>
      <c r="D17" s="39" t="e">
        <f>'C завтраками| Bed and breakfast'!#REF!*0.8</f>
        <v>#REF!</v>
      </c>
      <c r="E17" s="39" t="e">
        <f>'C завтраками| Bed and breakfast'!#REF!*0.8</f>
        <v>#REF!</v>
      </c>
      <c r="F17" s="39" t="e">
        <f>'C завтраками| Bed and breakfast'!#REF!*0.8</f>
        <v>#REF!</v>
      </c>
      <c r="G17" s="39" t="e">
        <f>'C завтраками| Bed and breakfast'!#REF!*0.8</f>
        <v>#REF!</v>
      </c>
      <c r="H17" s="39" t="e">
        <f>'C завтраками| Bed and breakfast'!#REF!*0.8</f>
        <v>#REF!</v>
      </c>
      <c r="I17" s="39" t="e">
        <f>'C завтраками| Bed and breakfast'!#REF!*0.8</f>
        <v>#REF!</v>
      </c>
      <c r="J17" s="39" t="e">
        <f>'C завтраками| Bed and breakfast'!#REF!*0.8</f>
        <v>#REF!</v>
      </c>
      <c r="K17" s="39" t="e">
        <f>'C завтраками| Bed and breakfast'!#REF!*0.8</f>
        <v>#REF!</v>
      </c>
      <c r="L17" s="39" t="e">
        <f>'C завтраками| Bed and breakfast'!#REF!*0.8</f>
        <v>#REF!</v>
      </c>
    </row>
    <row r="18" spans="1:12">
      <c r="A18" s="39" t="s">
        <v>9</v>
      </c>
      <c r="B18" s="39"/>
      <c r="C18" s="39"/>
      <c r="D18" s="39"/>
      <c r="E18" s="39"/>
      <c r="F18" s="39"/>
      <c r="G18" s="39"/>
      <c r="H18" s="39"/>
      <c r="I18" s="39"/>
      <c r="J18" s="39"/>
      <c r="K18" s="39"/>
      <c r="L18" s="39"/>
    </row>
    <row r="19" spans="1:12">
      <c r="A19" s="40">
        <v>1</v>
      </c>
      <c r="B19" s="39" t="e">
        <f>'C завтраками| Bed and breakfast'!#REF!*0.8</f>
        <v>#REF!</v>
      </c>
      <c r="C19" s="39" t="e">
        <f>'C завтраками| Bed and breakfast'!#REF!*0.8</f>
        <v>#REF!</v>
      </c>
      <c r="D19" s="39" t="e">
        <f>'C завтраками| Bed and breakfast'!#REF!*0.8</f>
        <v>#REF!</v>
      </c>
      <c r="E19" s="39" t="e">
        <f>'C завтраками| Bed and breakfast'!#REF!*0.8</f>
        <v>#REF!</v>
      </c>
      <c r="F19" s="39" t="e">
        <f>'C завтраками| Bed and breakfast'!#REF!*0.8</f>
        <v>#REF!</v>
      </c>
      <c r="G19" s="39" t="e">
        <f>'C завтраками| Bed and breakfast'!#REF!*0.8</f>
        <v>#REF!</v>
      </c>
      <c r="H19" s="39" t="e">
        <f>'C завтраками| Bed and breakfast'!#REF!*0.8</f>
        <v>#REF!</v>
      </c>
      <c r="I19" s="39" t="e">
        <f>'C завтраками| Bed and breakfast'!#REF!*0.8</f>
        <v>#REF!</v>
      </c>
      <c r="J19" s="39" t="e">
        <f>'C завтраками| Bed and breakfast'!#REF!*0.8</f>
        <v>#REF!</v>
      </c>
      <c r="K19" s="39" t="e">
        <f>'C завтраками| Bed and breakfast'!#REF!*0.8</f>
        <v>#REF!</v>
      </c>
      <c r="L19" s="39" t="e">
        <f>'C завтраками| Bed and breakfast'!#REF!*0.8</f>
        <v>#REF!</v>
      </c>
    </row>
    <row r="20" spans="1:12">
      <c r="A20" s="40">
        <v>2</v>
      </c>
      <c r="B20" s="39" t="e">
        <f>'C завтраками| Bed and breakfast'!#REF!*0.8</f>
        <v>#REF!</v>
      </c>
      <c r="C20" s="39" t="e">
        <f>'C завтраками| Bed and breakfast'!#REF!*0.8</f>
        <v>#REF!</v>
      </c>
      <c r="D20" s="39" t="e">
        <f>'C завтраками| Bed and breakfast'!#REF!*0.8</f>
        <v>#REF!</v>
      </c>
      <c r="E20" s="39" t="e">
        <f>'C завтраками| Bed and breakfast'!#REF!*0.8</f>
        <v>#REF!</v>
      </c>
      <c r="F20" s="39" t="e">
        <f>'C завтраками| Bed and breakfast'!#REF!*0.8</f>
        <v>#REF!</v>
      </c>
      <c r="G20" s="39" t="e">
        <f>'C завтраками| Bed and breakfast'!#REF!*0.8</f>
        <v>#REF!</v>
      </c>
      <c r="H20" s="39" t="e">
        <f>'C завтраками| Bed and breakfast'!#REF!*0.8</f>
        <v>#REF!</v>
      </c>
      <c r="I20" s="39" t="e">
        <f>'C завтраками| Bed and breakfast'!#REF!*0.8</f>
        <v>#REF!</v>
      </c>
      <c r="J20" s="39" t="e">
        <f>'C завтраками| Bed and breakfast'!#REF!*0.8</f>
        <v>#REF!</v>
      </c>
      <c r="K20" s="39" t="e">
        <f>'C завтраками| Bed and breakfast'!#REF!*0.8</f>
        <v>#REF!</v>
      </c>
      <c r="L20" s="39" t="e">
        <f>'C завтраками| Bed and breakfast'!#REF!*0.8</f>
        <v>#REF!</v>
      </c>
    </row>
    <row r="21" spans="1:12">
      <c r="A21" s="39" t="s">
        <v>10</v>
      </c>
      <c r="B21" s="39"/>
      <c r="C21" s="39"/>
      <c r="D21" s="39"/>
      <c r="E21" s="39"/>
      <c r="F21" s="39"/>
      <c r="G21" s="39"/>
      <c r="H21" s="39"/>
      <c r="I21" s="39"/>
      <c r="J21" s="39"/>
      <c r="K21" s="39"/>
      <c r="L21" s="39"/>
    </row>
    <row r="22" spans="1:12">
      <c r="A22" s="40">
        <v>1</v>
      </c>
      <c r="B22" s="39" t="e">
        <f>'C завтраками| Bed and breakfast'!#REF!*0.8</f>
        <v>#REF!</v>
      </c>
      <c r="C22" s="39" t="e">
        <f>'C завтраками| Bed and breakfast'!#REF!*0.8</f>
        <v>#REF!</v>
      </c>
      <c r="D22" s="39" t="e">
        <f>'C завтраками| Bed and breakfast'!#REF!*0.8</f>
        <v>#REF!</v>
      </c>
      <c r="E22" s="39" t="e">
        <f>'C завтраками| Bed and breakfast'!#REF!*0.8</f>
        <v>#REF!</v>
      </c>
      <c r="F22" s="39" t="e">
        <f>'C завтраками| Bed and breakfast'!#REF!*0.8</f>
        <v>#REF!</v>
      </c>
      <c r="G22" s="39" t="e">
        <f>'C завтраками| Bed and breakfast'!#REF!*0.8</f>
        <v>#REF!</v>
      </c>
      <c r="H22" s="39" t="e">
        <f>'C завтраками| Bed and breakfast'!#REF!*0.8</f>
        <v>#REF!</v>
      </c>
      <c r="I22" s="39" t="e">
        <f>'C завтраками| Bed and breakfast'!#REF!*0.8</f>
        <v>#REF!</v>
      </c>
      <c r="J22" s="39" t="e">
        <f>'C завтраками| Bed and breakfast'!#REF!*0.8</f>
        <v>#REF!</v>
      </c>
      <c r="K22" s="39" t="e">
        <f>'C завтраками| Bed and breakfast'!#REF!*0.8</f>
        <v>#REF!</v>
      </c>
      <c r="L22" s="39" t="e">
        <f>'C завтраками| Bed and breakfast'!#REF!*0.8</f>
        <v>#REF!</v>
      </c>
    </row>
    <row r="23" spans="1:12">
      <c r="A23" s="40">
        <v>2</v>
      </c>
      <c r="B23" s="39" t="e">
        <f>'C завтраками| Bed and breakfast'!#REF!*0.8</f>
        <v>#REF!</v>
      </c>
      <c r="C23" s="39" t="e">
        <f>'C завтраками| Bed and breakfast'!#REF!*0.8</f>
        <v>#REF!</v>
      </c>
      <c r="D23" s="39" t="e">
        <f>'C завтраками| Bed and breakfast'!#REF!*0.8</f>
        <v>#REF!</v>
      </c>
      <c r="E23" s="39" t="e">
        <f>'C завтраками| Bed and breakfast'!#REF!*0.8</f>
        <v>#REF!</v>
      </c>
      <c r="F23" s="39" t="e">
        <f>'C завтраками| Bed and breakfast'!#REF!*0.8</f>
        <v>#REF!</v>
      </c>
      <c r="G23" s="39" t="e">
        <f>'C завтраками| Bed and breakfast'!#REF!*0.8</f>
        <v>#REF!</v>
      </c>
      <c r="H23" s="39" t="e">
        <f>'C завтраками| Bed and breakfast'!#REF!*0.8</f>
        <v>#REF!</v>
      </c>
      <c r="I23" s="39" t="e">
        <f>'C завтраками| Bed and breakfast'!#REF!*0.8</f>
        <v>#REF!</v>
      </c>
      <c r="J23" s="39" t="e">
        <f>'C завтраками| Bed and breakfast'!#REF!*0.8</f>
        <v>#REF!</v>
      </c>
      <c r="K23" s="39" t="e">
        <f>'C завтраками| Bed and breakfast'!#REF!*0.8</f>
        <v>#REF!</v>
      </c>
      <c r="L23" s="39" t="e">
        <f>'C завтраками| Bed and breakfast'!#REF!*0.8</f>
        <v>#REF!</v>
      </c>
    </row>
    <row r="24" spans="1:12">
      <c r="A24" s="39" t="s">
        <v>11</v>
      </c>
      <c r="B24" s="39"/>
      <c r="C24" s="39"/>
      <c r="D24" s="39"/>
      <c r="E24" s="39"/>
      <c r="F24" s="39"/>
      <c r="G24" s="39"/>
      <c r="H24" s="39"/>
      <c r="I24" s="39"/>
      <c r="J24" s="39"/>
      <c r="K24" s="39"/>
      <c r="L24" s="39"/>
    </row>
    <row r="25" spans="1:12">
      <c r="A25" s="40" t="s">
        <v>12</v>
      </c>
      <c r="B25" s="39" t="e">
        <f>'C завтраками| Bed and breakfast'!#REF!*0.8</f>
        <v>#REF!</v>
      </c>
      <c r="C25" s="39" t="e">
        <f>'C завтраками| Bed and breakfast'!#REF!*0.8</f>
        <v>#REF!</v>
      </c>
      <c r="D25" s="39" t="e">
        <f>'C завтраками| Bed and breakfast'!#REF!*0.8</f>
        <v>#REF!</v>
      </c>
      <c r="E25" s="39" t="e">
        <f>'C завтраками| Bed and breakfast'!#REF!*0.8</f>
        <v>#REF!</v>
      </c>
      <c r="F25" s="39" t="e">
        <f>'C завтраками| Bed and breakfast'!#REF!*0.8</f>
        <v>#REF!</v>
      </c>
      <c r="G25" s="39" t="e">
        <f>'C завтраками| Bed and breakfast'!#REF!*0.8</f>
        <v>#REF!</v>
      </c>
      <c r="H25" s="39" t="e">
        <f>'C завтраками| Bed and breakfast'!#REF!*0.8</f>
        <v>#REF!</v>
      </c>
      <c r="I25" s="39" t="e">
        <f>'C завтраками| Bed and breakfast'!#REF!*0.8</f>
        <v>#REF!</v>
      </c>
      <c r="J25" s="39" t="e">
        <f>'C завтраками| Bed and breakfast'!#REF!*0.8</f>
        <v>#REF!</v>
      </c>
      <c r="K25" s="39" t="e">
        <f>'C завтраками| Bed and breakfast'!#REF!*0.8</f>
        <v>#REF!</v>
      </c>
      <c r="L25" s="39" t="e">
        <f>'C завтраками| Bed and breakfast'!#REF!*0.8</f>
        <v>#REF!</v>
      </c>
    </row>
    <row r="26" spans="1:12">
      <c r="A26" s="166"/>
      <c r="B26" s="166"/>
      <c r="C26" s="166"/>
      <c r="D26" s="166"/>
      <c r="E26" s="166"/>
      <c r="F26" s="166"/>
      <c r="G26" s="166"/>
      <c r="H26" s="166"/>
      <c r="I26" s="166"/>
      <c r="J26" s="166"/>
      <c r="K26" s="166"/>
      <c r="L26" s="166"/>
    </row>
    <row r="27" spans="1:12">
      <c r="A27" s="166"/>
      <c r="B27" s="166"/>
      <c r="C27" s="166"/>
      <c r="D27" s="166"/>
      <c r="E27" s="166"/>
      <c r="F27" s="166"/>
      <c r="G27" s="166"/>
      <c r="H27" s="166"/>
      <c r="I27" s="166"/>
      <c r="J27" s="166"/>
      <c r="K27" s="166"/>
      <c r="L27" s="166"/>
    </row>
    <row r="28" spans="1:12">
      <c r="A28" s="172" t="s">
        <v>29</v>
      </c>
      <c r="B28" s="28" t="e">
        <f t="shared" ref="B28:L28" si="0">B4</f>
        <v>#REF!</v>
      </c>
      <c r="C28" s="28" t="e">
        <f t="shared" si="0"/>
        <v>#REF!</v>
      </c>
      <c r="D28" s="28" t="e">
        <f t="shared" si="0"/>
        <v>#REF!</v>
      </c>
      <c r="E28" s="28" t="e">
        <f t="shared" si="0"/>
        <v>#REF!</v>
      </c>
      <c r="F28" s="28" t="e">
        <f t="shared" si="0"/>
        <v>#REF!</v>
      </c>
      <c r="G28" s="28" t="e">
        <f t="shared" si="0"/>
        <v>#REF!</v>
      </c>
      <c r="H28" s="28" t="e">
        <f t="shared" si="0"/>
        <v>#REF!</v>
      </c>
      <c r="I28" s="28" t="e">
        <f t="shared" si="0"/>
        <v>#REF!</v>
      </c>
      <c r="J28" s="28" t="e">
        <f t="shared" si="0"/>
        <v>#REF!</v>
      </c>
      <c r="K28" s="28" t="e">
        <f t="shared" si="0"/>
        <v>#REF!</v>
      </c>
      <c r="L28" s="28" t="e">
        <f t="shared" si="0"/>
        <v>#REF!</v>
      </c>
    </row>
    <row r="29" spans="1:12">
      <c r="A29" s="151" t="s">
        <v>3</v>
      </c>
      <c r="B29" s="28" t="e">
        <f t="shared" ref="B29:L29" si="1">B5</f>
        <v>#REF!</v>
      </c>
      <c r="C29" s="28" t="e">
        <f t="shared" si="1"/>
        <v>#REF!</v>
      </c>
      <c r="D29" s="28" t="e">
        <f t="shared" si="1"/>
        <v>#REF!</v>
      </c>
      <c r="E29" s="28" t="e">
        <f t="shared" si="1"/>
        <v>#REF!</v>
      </c>
      <c r="F29" s="28" t="e">
        <f t="shared" si="1"/>
        <v>#REF!</v>
      </c>
      <c r="G29" s="28" t="e">
        <f t="shared" si="1"/>
        <v>#REF!</v>
      </c>
      <c r="H29" s="28" t="e">
        <f t="shared" si="1"/>
        <v>#REF!</v>
      </c>
      <c r="I29" s="28" t="e">
        <f t="shared" si="1"/>
        <v>#REF!</v>
      </c>
      <c r="J29" s="28" t="e">
        <f t="shared" si="1"/>
        <v>#REF!</v>
      </c>
      <c r="K29" s="28" t="e">
        <f t="shared" si="1"/>
        <v>#REF!</v>
      </c>
      <c r="L29" s="28" t="e">
        <f t="shared" si="1"/>
        <v>#REF!</v>
      </c>
    </row>
    <row r="30" spans="1:12">
      <c r="A30" s="39" t="s">
        <v>4</v>
      </c>
      <c r="B30" s="165"/>
      <c r="C30" s="165"/>
      <c r="D30" s="165"/>
      <c r="E30" s="165"/>
      <c r="F30" s="165"/>
      <c r="G30" s="165"/>
      <c r="H30" s="165"/>
      <c r="I30" s="165"/>
      <c r="J30" s="165"/>
      <c r="K30" s="165"/>
      <c r="L30" s="165"/>
    </row>
    <row r="31" spans="1:12">
      <c r="A31" s="40">
        <v>1</v>
      </c>
      <c r="B31" s="173" t="e">
        <f t="shared" ref="B31:L31" si="2">B7*0.87</f>
        <v>#REF!</v>
      </c>
      <c r="C31" s="173" t="e">
        <f t="shared" si="2"/>
        <v>#REF!</v>
      </c>
      <c r="D31" s="173" t="e">
        <f t="shared" si="2"/>
        <v>#REF!</v>
      </c>
      <c r="E31" s="173" t="e">
        <f t="shared" si="2"/>
        <v>#REF!</v>
      </c>
      <c r="F31" s="173" t="e">
        <f t="shared" si="2"/>
        <v>#REF!</v>
      </c>
      <c r="G31" s="173" t="e">
        <f t="shared" si="2"/>
        <v>#REF!</v>
      </c>
      <c r="H31" s="173" t="e">
        <f t="shared" si="2"/>
        <v>#REF!</v>
      </c>
      <c r="I31" s="173" t="e">
        <f t="shared" si="2"/>
        <v>#REF!</v>
      </c>
      <c r="J31" s="173" t="e">
        <f t="shared" si="2"/>
        <v>#REF!</v>
      </c>
      <c r="K31" s="173" t="e">
        <f t="shared" si="2"/>
        <v>#REF!</v>
      </c>
      <c r="L31" s="173" t="e">
        <f t="shared" si="2"/>
        <v>#REF!</v>
      </c>
    </row>
    <row r="32" spans="1:12">
      <c r="A32" s="40">
        <v>2</v>
      </c>
      <c r="B32" s="173" t="e">
        <f t="shared" ref="B32:L32" si="3">B8*0.87</f>
        <v>#REF!</v>
      </c>
      <c r="C32" s="173" t="e">
        <f t="shared" si="3"/>
        <v>#REF!</v>
      </c>
      <c r="D32" s="173" t="e">
        <f t="shared" si="3"/>
        <v>#REF!</v>
      </c>
      <c r="E32" s="173" t="e">
        <f t="shared" si="3"/>
        <v>#REF!</v>
      </c>
      <c r="F32" s="173" t="e">
        <f t="shared" si="3"/>
        <v>#REF!</v>
      </c>
      <c r="G32" s="173" t="e">
        <f t="shared" si="3"/>
        <v>#REF!</v>
      </c>
      <c r="H32" s="173" t="e">
        <f t="shared" si="3"/>
        <v>#REF!</v>
      </c>
      <c r="I32" s="173" t="e">
        <f t="shared" si="3"/>
        <v>#REF!</v>
      </c>
      <c r="J32" s="173" t="e">
        <f t="shared" si="3"/>
        <v>#REF!</v>
      </c>
      <c r="K32" s="173" t="e">
        <f t="shared" si="3"/>
        <v>#REF!</v>
      </c>
      <c r="L32" s="173" t="e">
        <f t="shared" si="3"/>
        <v>#REF!</v>
      </c>
    </row>
    <row r="33" spans="1:12">
      <c r="A33" s="39" t="s">
        <v>5</v>
      </c>
      <c r="B33" s="173"/>
      <c r="C33" s="173"/>
      <c r="D33" s="173"/>
      <c r="E33" s="173"/>
      <c r="F33" s="173"/>
      <c r="G33" s="173"/>
      <c r="H33" s="173"/>
      <c r="I33" s="173"/>
      <c r="J33" s="173"/>
      <c r="K33" s="173"/>
      <c r="L33" s="173"/>
    </row>
    <row r="34" spans="1:12">
      <c r="A34" s="40">
        <v>1</v>
      </c>
      <c r="B34" s="173" t="e">
        <f t="shared" ref="B34:L34" si="4">B10*0.87</f>
        <v>#REF!</v>
      </c>
      <c r="C34" s="173" t="e">
        <f t="shared" si="4"/>
        <v>#REF!</v>
      </c>
      <c r="D34" s="173" t="e">
        <f t="shared" si="4"/>
        <v>#REF!</v>
      </c>
      <c r="E34" s="173" t="e">
        <f t="shared" si="4"/>
        <v>#REF!</v>
      </c>
      <c r="F34" s="173" t="e">
        <f t="shared" si="4"/>
        <v>#REF!</v>
      </c>
      <c r="G34" s="173" t="e">
        <f t="shared" si="4"/>
        <v>#REF!</v>
      </c>
      <c r="H34" s="173" t="e">
        <f t="shared" si="4"/>
        <v>#REF!</v>
      </c>
      <c r="I34" s="173" t="e">
        <f t="shared" si="4"/>
        <v>#REF!</v>
      </c>
      <c r="J34" s="173" t="e">
        <f t="shared" si="4"/>
        <v>#REF!</v>
      </c>
      <c r="K34" s="173" t="e">
        <f t="shared" si="4"/>
        <v>#REF!</v>
      </c>
      <c r="L34" s="173" t="e">
        <f t="shared" si="4"/>
        <v>#REF!</v>
      </c>
    </row>
    <row r="35" spans="1:12">
      <c r="A35" s="40">
        <v>2</v>
      </c>
      <c r="B35" s="173" t="e">
        <f t="shared" ref="B35:L35" si="5">B11*0.87</f>
        <v>#REF!</v>
      </c>
      <c r="C35" s="173" t="e">
        <f t="shared" si="5"/>
        <v>#REF!</v>
      </c>
      <c r="D35" s="173" t="e">
        <f t="shared" si="5"/>
        <v>#REF!</v>
      </c>
      <c r="E35" s="173" t="e">
        <f t="shared" si="5"/>
        <v>#REF!</v>
      </c>
      <c r="F35" s="173" t="e">
        <f t="shared" si="5"/>
        <v>#REF!</v>
      </c>
      <c r="G35" s="173" t="e">
        <f t="shared" si="5"/>
        <v>#REF!</v>
      </c>
      <c r="H35" s="173" t="e">
        <f t="shared" si="5"/>
        <v>#REF!</v>
      </c>
      <c r="I35" s="173" t="e">
        <f t="shared" si="5"/>
        <v>#REF!</v>
      </c>
      <c r="J35" s="173" t="e">
        <f t="shared" si="5"/>
        <v>#REF!</v>
      </c>
      <c r="K35" s="173" t="e">
        <f t="shared" si="5"/>
        <v>#REF!</v>
      </c>
      <c r="L35" s="173" t="e">
        <f t="shared" si="5"/>
        <v>#REF!</v>
      </c>
    </row>
    <row r="36" spans="1:12">
      <c r="A36" s="39" t="s">
        <v>6</v>
      </c>
      <c r="B36" s="173"/>
      <c r="C36" s="173"/>
      <c r="D36" s="173"/>
      <c r="E36" s="173"/>
      <c r="F36" s="173"/>
      <c r="G36" s="173"/>
      <c r="H36" s="173"/>
      <c r="I36" s="173"/>
      <c r="J36" s="173"/>
      <c r="K36" s="173"/>
      <c r="L36" s="173"/>
    </row>
    <row r="37" spans="1:12">
      <c r="A37" s="40">
        <v>1</v>
      </c>
      <c r="B37" s="173" t="e">
        <f t="shared" ref="B37:L37" si="6">B13*0.87</f>
        <v>#REF!</v>
      </c>
      <c r="C37" s="173" t="e">
        <f t="shared" si="6"/>
        <v>#REF!</v>
      </c>
      <c r="D37" s="173" t="e">
        <f t="shared" si="6"/>
        <v>#REF!</v>
      </c>
      <c r="E37" s="173" t="e">
        <f t="shared" si="6"/>
        <v>#REF!</v>
      </c>
      <c r="F37" s="173" t="e">
        <f t="shared" si="6"/>
        <v>#REF!</v>
      </c>
      <c r="G37" s="173" t="e">
        <f t="shared" si="6"/>
        <v>#REF!</v>
      </c>
      <c r="H37" s="173" t="e">
        <f t="shared" si="6"/>
        <v>#REF!</v>
      </c>
      <c r="I37" s="173" t="e">
        <f t="shared" si="6"/>
        <v>#REF!</v>
      </c>
      <c r="J37" s="173" t="e">
        <f t="shared" si="6"/>
        <v>#REF!</v>
      </c>
      <c r="K37" s="173" t="e">
        <f t="shared" si="6"/>
        <v>#REF!</v>
      </c>
      <c r="L37" s="173" t="e">
        <f t="shared" si="6"/>
        <v>#REF!</v>
      </c>
    </row>
    <row r="38" spans="1:12">
      <c r="A38" s="40">
        <v>2</v>
      </c>
      <c r="B38" s="173" t="e">
        <f t="shared" ref="B38:L38" si="7">B14*0.87</f>
        <v>#REF!</v>
      </c>
      <c r="C38" s="173" t="e">
        <f t="shared" si="7"/>
        <v>#REF!</v>
      </c>
      <c r="D38" s="173" t="e">
        <f t="shared" si="7"/>
        <v>#REF!</v>
      </c>
      <c r="E38" s="173" t="e">
        <f t="shared" si="7"/>
        <v>#REF!</v>
      </c>
      <c r="F38" s="173" t="e">
        <f t="shared" si="7"/>
        <v>#REF!</v>
      </c>
      <c r="G38" s="173" t="e">
        <f t="shared" si="7"/>
        <v>#REF!</v>
      </c>
      <c r="H38" s="173" t="e">
        <f t="shared" si="7"/>
        <v>#REF!</v>
      </c>
      <c r="I38" s="173" t="e">
        <f t="shared" si="7"/>
        <v>#REF!</v>
      </c>
      <c r="J38" s="173" t="e">
        <f t="shared" si="7"/>
        <v>#REF!</v>
      </c>
      <c r="K38" s="173" t="e">
        <f t="shared" si="7"/>
        <v>#REF!</v>
      </c>
      <c r="L38" s="173" t="e">
        <f t="shared" si="7"/>
        <v>#REF!</v>
      </c>
    </row>
    <row r="39" spans="1:12">
      <c r="A39" s="39" t="s">
        <v>7</v>
      </c>
      <c r="B39" s="173"/>
      <c r="C39" s="173"/>
      <c r="D39" s="173"/>
      <c r="E39" s="173"/>
      <c r="F39" s="173"/>
      <c r="G39" s="173"/>
      <c r="H39" s="173"/>
      <c r="I39" s="173"/>
      <c r="J39" s="173"/>
      <c r="K39" s="173"/>
      <c r="L39" s="173"/>
    </row>
    <row r="40" spans="1:12">
      <c r="A40" s="40">
        <v>1</v>
      </c>
      <c r="B40" s="173" t="e">
        <f t="shared" ref="B40:L40" si="8">B16*0.87</f>
        <v>#REF!</v>
      </c>
      <c r="C40" s="173" t="e">
        <f t="shared" si="8"/>
        <v>#REF!</v>
      </c>
      <c r="D40" s="173" t="e">
        <f t="shared" si="8"/>
        <v>#REF!</v>
      </c>
      <c r="E40" s="173" t="e">
        <f t="shared" si="8"/>
        <v>#REF!</v>
      </c>
      <c r="F40" s="173" t="e">
        <f t="shared" si="8"/>
        <v>#REF!</v>
      </c>
      <c r="G40" s="173" t="e">
        <f t="shared" si="8"/>
        <v>#REF!</v>
      </c>
      <c r="H40" s="173" t="e">
        <f t="shared" si="8"/>
        <v>#REF!</v>
      </c>
      <c r="I40" s="173" t="e">
        <f t="shared" si="8"/>
        <v>#REF!</v>
      </c>
      <c r="J40" s="173" t="e">
        <f t="shared" si="8"/>
        <v>#REF!</v>
      </c>
      <c r="K40" s="173" t="e">
        <f t="shared" si="8"/>
        <v>#REF!</v>
      </c>
      <c r="L40" s="173" t="e">
        <f t="shared" si="8"/>
        <v>#REF!</v>
      </c>
    </row>
    <row r="41" spans="1:12">
      <c r="A41" s="40">
        <v>2</v>
      </c>
      <c r="B41" s="173" t="e">
        <f t="shared" ref="B41:L41" si="9">B17*0.87</f>
        <v>#REF!</v>
      </c>
      <c r="C41" s="173" t="e">
        <f t="shared" si="9"/>
        <v>#REF!</v>
      </c>
      <c r="D41" s="173" t="e">
        <f t="shared" si="9"/>
        <v>#REF!</v>
      </c>
      <c r="E41" s="173" t="e">
        <f t="shared" si="9"/>
        <v>#REF!</v>
      </c>
      <c r="F41" s="173" t="e">
        <f t="shared" si="9"/>
        <v>#REF!</v>
      </c>
      <c r="G41" s="173" t="e">
        <f t="shared" si="9"/>
        <v>#REF!</v>
      </c>
      <c r="H41" s="173" t="e">
        <f t="shared" si="9"/>
        <v>#REF!</v>
      </c>
      <c r="I41" s="173" t="e">
        <f t="shared" si="9"/>
        <v>#REF!</v>
      </c>
      <c r="J41" s="173" t="e">
        <f t="shared" si="9"/>
        <v>#REF!</v>
      </c>
      <c r="K41" s="173" t="e">
        <f t="shared" si="9"/>
        <v>#REF!</v>
      </c>
      <c r="L41" s="173" t="e">
        <f t="shared" si="9"/>
        <v>#REF!</v>
      </c>
    </row>
    <row r="42" spans="1:12">
      <c r="A42" s="39" t="s">
        <v>9</v>
      </c>
      <c r="B42" s="173"/>
      <c r="C42" s="173"/>
      <c r="D42" s="173"/>
      <c r="E42" s="173"/>
      <c r="F42" s="173"/>
      <c r="G42" s="173"/>
      <c r="H42" s="173"/>
      <c r="I42" s="173"/>
      <c r="J42" s="173"/>
      <c r="K42" s="173"/>
      <c r="L42" s="173"/>
    </row>
    <row r="43" spans="1:12">
      <c r="A43" s="40">
        <v>1</v>
      </c>
      <c r="B43" s="173" t="e">
        <f t="shared" ref="B43:L43" si="10">B19*0.87</f>
        <v>#REF!</v>
      </c>
      <c r="C43" s="173" t="e">
        <f t="shared" si="10"/>
        <v>#REF!</v>
      </c>
      <c r="D43" s="173" t="e">
        <f t="shared" si="10"/>
        <v>#REF!</v>
      </c>
      <c r="E43" s="173" t="e">
        <f t="shared" si="10"/>
        <v>#REF!</v>
      </c>
      <c r="F43" s="173" t="e">
        <f t="shared" si="10"/>
        <v>#REF!</v>
      </c>
      <c r="G43" s="173" t="e">
        <f t="shared" si="10"/>
        <v>#REF!</v>
      </c>
      <c r="H43" s="173" t="e">
        <f t="shared" si="10"/>
        <v>#REF!</v>
      </c>
      <c r="I43" s="173" t="e">
        <f t="shared" si="10"/>
        <v>#REF!</v>
      </c>
      <c r="J43" s="173" t="e">
        <f t="shared" si="10"/>
        <v>#REF!</v>
      </c>
      <c r="K43" s="173" t="e">
        <f t="shared" si="10"/>
        <v>#REF!</v>
      </c>
      <c r="L43" s="173" t="e">
        <f t="shared" si="10"/>
        <v>#REF!</v>
      </c>
    </row>
    <row r="44" spans="1:12">
      <c r="A44" s="40">
        <v>2</v>
      </c>
      <c r="B44" s="173" t="e">
        <f t="shared" ref="B44:L44" si="11">B20*0.87</f>
        <v>#REF!</v>
      </c>
      <c r="C44" s="173" t="e">
        <f t="shared" si="11"/>
        <v>#REF!</v>
      </c>
      <c r="D44" s="173" t="e">
        <f t="shared" si="11"/>
        <v>#REF!</v>
      </c>
      <c r="E44" s="173" t="e">
        <f t="shared" si="11"/>
        <v>#REF!</v>
      </c>
      <c r="F44" s="173" t="e">
        <f t="shared" si="11"/>
        <v>#REF!</v>
      </c>
      <c r="G44" s="173" t="e">
        <f t="shared" si="11"/>
        <v>#REF!</v>
      </c>
      <c r="H44" s="173" t="e">
        <f t="shared" si="11"/>
        <v>#REF!</v>
      </c>
      <c r="I44" s="173" t="e">
        <f t="shared" si="11"/>
        <v>#REF!</v>
      </c>
      <c r="J44" s="173" t="e">
        <f t="shared" si="11"/>
        <v>#REF!</v>
      </c>
      <c r="K44" s="173" t="e">
        <f t="shared" si="11"/>
        <v>#REF!</v>
      </c>
      <c r="L44" s="173" t="e">
        <f t="shared" si="11"/>
        <v>#REF!</v>
      </c>
    </row>
    <row r="45" spans="1:12">
      <c r="A45" s="39" t="s">
        <v>10</v>
      </c>
      <c r="B45" s="173"/>
      <c r="C45" s="173"/>
      <c r="D45" s="173"/>
      <c r="E45" s="173"/>
      <c r="F45" s="173"/>
      <c r="G45" s="173"/>
      <c r="H45" s="173"/>
      <c r="I45" s="173"/>
      <c r="J45" s="173"/>
      <c r="K45" s="173"/>
      <c r="L45" s="173"/>
    </row>
    <row r="46" spans="1:12">
      <c r="A46" s="40">
        <v>1</v>
      </c>
      <c r="B46" s="173" t="e">
        <f t="shared" ref="B46:L46" si="12">B22*0.87</f>
        <v>#REF!</v>
      </c>
      <c r="C46" s="173" t="e">
        <f t="shared" si="12"/>
        <v>#REF!</v>
      </c>
      <c r="D46" s="173" t="e">
        <f t="shared" si="12"/>
        <v>#REF!</v>
      </c>
      <c r="E46" s="173" t="e">
        <f t="shared" si="12"/>
        <v>#REF!</v>
      </c>
      <c r="F46" s="173" t="e">
        <f t="shared" si="12"/>
        <v>#REF!</v>
      </c>
      <c r="G46" s="173" t="e">
        <f t="shared" si="12"/>
        <v>#REF!</v>
      </c>
      <c r="H46" s="173" t="e">
        <f t="shared" si="12"/>
        <v>#REF!</v>
      </c>
      <c r="I46" s="173" t="e">
        <f t="shared" si="12"/>
        <v>#REF!</v>
      </c>
      <c r="J46" s="173" t="e">
        <f t="shared" si="12"/>
        <v>#REF!</v>
      </c>
      <c r="K46" s="173" t="e">
        <f t="shared" si="12"/>
        <v>#REF!</v>
      </c>
      <c r="L46" s="173" t="e">
        <f t="shared" si="12"/>
        <v>#REF!</v>
      </c>
    </row>
    <row r="47" spans="1:12">
      <c r="A47" s="40">
        <v>2</v>
      </c>
      <c r="B47" s="173" t="e">
        <f t="shared" ref="B47:L47" si="13">B23*0.87</f>
        <v>#REF!</v>
      </c>
      <c r="C47" s="173" t="e">
        <f t="shared" si="13"/>
        <v>#REF!</v>
      </c>
      <c r="D47" s="173" t="e">
        <f t="shared" si="13"/>
        <v>#REF!</v>
      </c>
      <c r="E47" s="173" t="e">
        <f t="shared" si="13"/>
        <v>#REF!</v>
      </c>
      <c r="F47" s="173" t="e">
        <f t="shared" si="13"/>
        <v>#REF!</v>
      </c>
      <c r="G47" s="173" t="e">
        <f t="shared" si="13"/>
        <v>#REF!</v>
      </c>
      <c r="H47" s="173" t="e">
        <f t="shared" si="13"/>
        <v>#REF!</v>
      </c>
      <c r="I47" s="173" t="e">
        <f t="shared" si="13"/>
        <v>#REF!</v>
      </c>
      <c r="J47" s="173" t="e">
        <f t="shared" si="13"/>
        <v>#REF!</v>
      </c>
      <c r="K47" s="173" t="e">
        <f t="shared" si="13"/>
        <v>#REF!</v>
      </c>
      <c r="L47" s="173" t="e">
        <f t="shared" si="13"/>
        <v>#REF!</v>
      </c>
    </row>
    <row r="48" spans="1:12">
      <c r="A48" s="39" t="s">
        <v>11</v>
      </c>
      <c r="B48" s="173"/>
      <c r="C48" s="173"/>
      <c r="D48" s="173"/>
      <c r="E48" s="173"/>
      <c r="F48" s="173"/>
      <c r="G48" s="173"/>
      <c r="H48" s="173"/>
      <c r="I48" s="173"/>
      <c r="J48" s="173"/>
      <c r="K48" s="173"/>
      <c r="L48" s="173"/>
    </row>
    <row r="49" spans="1:12">
      <c r="A49" s="40" t="s">
        <v>12</v>
      </c>
      <c r="B49" s="173" t="e">
        <f t="shared" ref="B49:L49" si="14">B25*0.87</f>
        <v>#REF!</v>
      </c>
      <c r="C49" s="173" t="e">
        <f t="shared" si="14"/>
        <v>#REF!</v>
      </c>
      <c r="D49" s="173" t="e">
        <f t="shared" si="14"/>
        <v>#REF!</v>
      </c>
      <c r="E49" s="173" t="e">
        <f t="shared" si="14"/>
        <v>#REF!</v>
      </c>
      <c r="F49" s="173" t="e">
        <f t="shared" si="14"/>
        <v>#REF!</v>
      </c>
      <c r="G49" s="173" t="e">
        <f t="shared" si="14"/>
        <v>#REF!</v>
      </c>
      <c r="H49" s="173" t="e">
        <f t="shared" si="14"/>
        <v>#REF!</v>
      </c>
      <c r="I49" s="173" t="e">
        <f t="shared" si="14"/>
        <v>#REF!</v>
      </c>
      <c r="J49" s="173" t="e">
        <f t="shared" si="14"/>
        <v>#REF!</v>
      </c>
      <c r="K49" s="173" t="e">
        <f t="shared" si="14"/>
        <v>#REF!</v>
      </c>
      <c r="L49" s="173" t="e">
        <f t="shared" si="14"/>
        <v>#REF!</v>
      </c>
    </row>
    <row r="51" spans="1:12">
      <c r="A51" s="51" t="s">
        <v>14</v>
      </c>
    </row>
    <row r="52" spans="1:12">
      <c r="A52" s="70" t="s">
        <v>15</v>
      </c>
    </row>
    <row r="53" spans="1:12">
      <c r="A53" s="70" t="s">
        <v>16</v>
      </c>
    </row>
    <row r="54" spans="1:12" ht="24">
      <c r="A54" s="71" t="s">
        <v>17</v>
      </c>
    </row>
    <row r="55" spans="1:12">
      <c r="A55" s="48" t="s">
        <v>18</v>
      </c>
    </row>
    <row r="57" spans="1:12">
      <c r="A57" s="51" t="s">
        <v>21</v>
      </c>
    </row>
    <row r="58" spans="1:12">
      <c r="A58" s="167" t="s">
        <v>175</v>
      </c>
    </row>
    <row r="59" spans="1:12">
      <c r="A59" s="168" t="s">
        <v>176</v>
      </c>
    </row>
    <row r="60" spans="1:12" ht="24" hidden="1">
      <c r="A60" s="169" t="s">
        <v>177</v>
      </c>
    </row>
    <row r="61" spans="1:12" hidden="1">
      <c r="A61" s="174" t="s">
        <v>178</v>
      </c>
    </row>
    <row r="63" spans="1:12">
      <c r="A63" s="51" t="s">
        <v>25</v>
      </c>
    </row>
    <row r="64" spans="1:12">
      <c r="A64" s="170" t="s">
        <v>26</v>
      </c>
    </row>
    <row r="65" spans="1:1">
      <c r="A65" s="170" t="s">
        <v>27</v>
      </c>
    </row>
    <row r="67" spans="1:1">
      <c r="A67" s="161" t="s">
        <v>19</v>
      </c>
    </row>
    <row r="68" spans="1:1" ht="60">
      <c r="A68" s="171" t="s">
        <v>54</v>
      </c>
    </row>
  </sheetData>
  <pageMargins left="0.7" right="0.7" top="0.75" bottom="0.75" header="0.3" footer="0.3"/>
  <pageSetup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L44"/>
  <sheetViews>
    <sheetView workbookViewId="0">
      <selection activeCell="B4" sqref="B4:L25"/>
    </sheetView>
  </sheetViews>
  <sheetFormatPr defaultColWidth="9" defaultRowHeight="12.75"/>
  <cols>
    <col min="1" max="1" width="75.85546875" customWidth="1"/>
  </cols>
  <sheetData>
    <row r="1" spans="1:12">
      <c r="A1" s="163" t="s">
        <v>75</v>
      </c>
    </row>
    <row r="2" spans="1:12">
      <c r="A2" s="164" t="s">
        <v>1</v>
      </c>
    </row>
    <row r="3" spans="1:12">
      <c r="A3" s="2"/>
    </row>
    <row r="4" spans="1:12">
      <c r="A4" s="36" t="s">
        <v>2</v>
      </c>
      <c r="B4" s="28" t="e">
        <f>'C завтраками| Bed and breakfast'!#REF!</f>
        <v>#REF!</v>
      </c>
      <c r="C4" s="28" t="e">
        <f>'C завтраками| Bed and breakfast'!#REF!</f>
        <v>#REF!</v>
      </c>
      <c r="D4" s="28" t="e">
        <f>'C завтраками| Bed and breakfast'!#REF!</f>
        <v>#REF!</v>
      </c>
      <c r="E4" s="28" t="e">
        <f>'C завтраками| Bed and breakfast'!#REF!</f>
        <v>#REF!</v>
      </c>
      <c r="F4" s="28" t="e">
        <f>'C завтраками| Bed and breakfast'!#REF!</f>
        <v>#REF!</v>
      </c>
      <c r="G4" s="28" t="e">
        <f>'C завтраками| Bed and breakfast'!#REF!</f>
        <v>#REF!</v>
      </c>
      <c r="H4" s="28" t="e">
        <f>'C завтраками| Bed and breakfast'!#REF!</f>
        <v>#REF!</v>
      </c>
      <c r="I4" s="28" t="e">
        <f>'C завтраками| Bed and breakfast'!#REF!</f>
        <v>#REF!</v>
      </c>
      <c r="J4" s="28" t="e">
        <f>'C завтраками| Bed and breakfast'!#REF!</f>
        <v>#REF!</v>
      </c>
      <c r="K4" s="28" t="e">
        <f>'C завтраками| Bed and breakfast'!#REF!</f>
        <v>#REF!</v>
      </c>
      <c r="L4" s="28" t="e">
        <f>'C завтраками| Bed and breakfast'!#REF!</f>
        <v>#REF!</v>
      </c>
    </row>
    <row r="5" spans="1:12">
      <c r="A5" s="151" t="s">
        <v>3</v>
      </c>
      <c r="B5" s="28" t="e">
        <f>'C завтраками| Bed and breakfast'!#REF!</f>
        <v>#REF!</v>
      </c>
      <c r="C5" s="28" t="e">
        <f>'C завтраками| Bed and breakfast'!#REF!</f>
        <v>#REF!</v>
      </c>
      <c r="D5" s="28" t="e">
        <f>'C завтраками| Bed and breakfast'!#REF!</f>
        <v>#REF!</v>
      </c>
      <c r="E5" s="28" t="e">
        <f>'C завтраками| Bed and breakfast'!#REF!</f>
        <v>#REF!</v>
      </c>
      <c r="F5" s="28" t="e">
        <f>'C завтраками| Bed and breakfast'!#REF!</f>
        <v>#REF!</v>
      </c>
      <c r="G5" s="28" t="e">
        <f>'C завтраками| Bed and breakfast'!#REF!</f>
        <v>#REF!</v>
      </c>
      <c r="H5" s="28" t="e">
        <f>'C завтраками| Bed and breakfast'!#REF!</f>
        <v>#REF!</v>
      </c>
      <c r="I5" s="28" t="e">
        <f>'C завтраками| Bed and breakfast'!#REF!</f>
        <v>#REF!</v>
      </c>
      <c r="J5" s="28" t="e">
        <f>'C завтраками| Bed and breakfast'!#REF!</f>
        <v>#REF!</v>
      </c>
      <c r="K5" s="28" t="e">
        <f>'C завтраками| Bed and breakfast'!#REF!</f>
        <v>#REF!</v>
      </c>
      <c r="L5" s="28" t="e">
        <f>'C завтраками| Bed and breakfast'!#REF!</f>
        <v>#REF!</v>
      </c>
    </row>
    <row r="6" spans="1:12">
      <c r="A6" s="39" t="s">
        <v>4</v>
      </c>
      <c r="B6" s="165"/>
      <c r="C6" s="165"/>
      <c r="D6" s="165"/>
      <c r="E6" s="165"/>
      <c r="F6" s="165"/>
      <c r="G6" s="165"/>
      <c r="H6" s="165"/>
      <c r="I6" s="165"/>
      <c r="J6" s="165"/>
      <c r="K6" s="165"/>
      <c r="L6" s="165"/>
    </row>
    <row r="7" spans="1:12">
      <c r="A7" s="40">
        <v>1</v>
      </c>
      <c r="B7" s="39" t="e">
        <f>'C завтраками| Bed and breakfast'!#REF!*0.8</f>
        <v>#REF!</v>
      </c>
      <c r="C7" s="39" t="e">
        <f>'C завтраками| Bed and breakfast'!#REF!*0.8</f>
        <v>#REF!</v>
      </c>
      <c r="D7" s="39" t="e">
        <f>'C завтраками| Bed and breakfast'!#REF!*0.8</f>
        <v>#REF!</v>
      </c>
      <c r="E7" s="39" t="e">
        <f>'C завтраками| Bed and breakfast'!#REF!*0.8</f>
        <v>#REF!</v>
      </c>
      <c r="F7" s="39" t="e">
        <f>'C завтраками| Bed and breakfast'!#REF!*0.8</f>
        <v>#REF!</v>
      </c>
      <c r="G7" s="39" t="e">
        <f>'C завтраками| Bed and breakfast'!#REF!*0.8</f>
        <v>#REF!</v>
      </c>
      <c r="H7" s="39" t="e">
        <f>'C завтраками| Bed and breakfast'!#REF!*0.8</f>
        <v>#REF!</v>
      </c>
      <c r="I7" s="39" t="e">
        <f>'C завтраками| Bed and breakfast'!#REF!*0.8</f>
        <v>#REF!</v>
      </c>
      <c r="J7" s="39" t="e">
        <f>'C завтраками| Bed and breakfast'!#REF!*0.8</f>
        <v>#REF!</v>
      </c>
      <c r="K7" s="39" t="e">
        <f>'C завтраками| Bed and breakfast'!#REF!*0.8</f>
        <v>#REF!</v>
      </c>
      <c r="L7" s="39" t="e">
        <f>'C завтраками| Bed and breakfast'!#REF!*0.8</f>
        <v>#REF!</v>
      </c>
    </row>
    <row r="8" spans="1:12">
      <c r="A8" s="40">
        <v>2</v>
      </c>
      <c r="B8" s="39" t="e">
        <f>'C завтраками| Bed and breakfast'!#REF!*0.8</f>
        <v>#REF!</v>
      </c>
      <c r="C8" s="39" t="e">
        <f>'C завтраками| Bed and breakfast'!#REF!*0.8</f>
        <v>#REF!</v>
      </c>
      <c r="D8" s="39" t="e">
        <f>'C завтраками| Bed and breakfast'!#REF!*0.8</f>
        <v>#REF!</v>
      </c>
      <c r="E8" s="39" t="e">
        <f>'C завтраками| Bed and breakfast'!#REF!*0.8</f>
        <v>#REF!</v>
      </c>
      <c r="F8" s="39" t="e">
        <f>'C завтраками| Bed and breakfast'!#REF!*0.8</f>
        <v>#REF!</v>
      </c>
      <c r="G8" s="39" t="e">
        <f>'C завтраками| Bed and breakfast'!#REF!*0.8</f>
        <v>#REF!</v>
      </c>
      <c r="H8" s="39" t="e">
        <f>'C завтраками| Bed and breakfast'!#REF!*0.8</f>
        <v>#REF!</v>
      </c>
      <c r="I8" s="39" t="e">
        <f>'C завтраками| Bed and breakfast'!#REF!*0.8</f>
        <v>#REF!</v>
      </c>
      <c r="J8" s="39" t="e">
        <f>'C завтраками| Bed and breakfast'!#REF!*0.8</f>
        <v>#REF!</v>
      </c>
      <c r="K8" s="39" t="e">
        <f>'C завтраками| Bed and breakfast'!#REF!*0.8</f>
        <v>#REF!</v>
      </c>
      <c r="L8" s="39" t="e">
        <f>'C завтраками| Bed and breakfast'!#REF!*0.8</f>
        <v>#REF!</v>
      </c>
    </row>
    <row r="9" spans="1:12">
      <c r="A9" s="39" t="s">
        <v>5</v>
      </c>
      <c r="B9" s="39"/>
      <c r="C9" s="39"/>
      <c r="D9" s="39"/>
      <c r="E9" s="39"/>
      <c r="F9" s="39"/>
      <c r="G9" s="39"/>
      <c r="H9" s="39"/>
      <c r="I9" s="39"/>
      <c r="J9" s="39"/>
      <c r="K9" s="39"/>
      <c r="L9" s="39"/>
    </row>
    <row r="10" spans="1:12">
      <c r="A10" s="40">
        <v>1</v>
      </c>
      <c r="B10" s="39" t="e">
        <f>'C завтраками| Bed and breakfast'!#REF!*0.8</f>
        <v>#REF!</v>
      </c>
      <c r="C10" s="39" t="e">
        <f>'C завтраками| Bed and breakfast'!#REF!*0.8</f>
        <v>#REF!</v>
      </c>
      <c r="D10" s="39" t="e">
        <f>'C завтраками| Bed and breakfast'!#REF!*0.8</f>
        <v>#REF!</v>
      </c>
      <c r="E10" s="39" t="e">
        <f>'C завтраками| Bed and breakfast'!#REF!*0.8</f>
        <v>#REF!</v>
      </c>
      <c r="F10" s="39" t="e">
        <f>'C завтраками| Bed and breakfast'!#REF!*0.8</f>
        <v>#REF!</v>
      </c>
      <c r="G10" s="39" t="e">
        <f>'C завтраками| Bed and breakfast'!#REF!*0.8</f>
        <v>#REF!</v>
      </c>
      <c r="H10" s="39" t="e">
        <f>'C завтраками| Bed and breakfast'!#REF!*0.8</f>
        <v>#REF!</v>
      </c>
      <c r="I10" s="39" t="e">
        <f>'C завтраками| Bed and breakfast'!#REF!*0.8</f>
        <v>#REF!</v>
      </c>
      <c r="J10" s="39" t="e">
        <f>'C завтраками| Bed and breakfast'!#REF!*0.8</f>
        <v>#REF!</v>
      </c>
      <c r="K10" s="39" t="e">
        <f>'C завтраками| Bed and breakfast'!#REF!*0.8</f>
        <v>#REF!</v>
      </c>
      <c r="L10" s="39" t="e">
        <f>'C завтраками| Bed and breakfast'!#REF!*0.8</f>
        <v>#REF!</v>
      </c>
    </row>
    <row r="11" spans="1:12">
      <c r="A11" s="40">
        <v>2</v>
      </c>
      <c r="B11" s="39" t="e">
        <f>'C завтраками| Bed and breakfast'!#REF!*0.8</f>
        <v>#REF!</v>
      </c>
      <c r="C11" s="39" t="e">
        <f>'C завтраками| Bed and breakfast'!#REF!*0.8</f>
        <v>#REF!</v>
      </c>
      <c r="D11" s="39" t="e">
        <f>'C завтраками| Bed and breakfast'!#REF!*0.8</f>
        <v>#REF!</v>
      </c>
      <c r="E11" s="39" t="e">
        <f>'C завтраками| Bed and breakfast'!#REF!*0.8</f>
        <v>#REF!</v>
      </c>
      <c r="F11" s="39" t="e">
        <f>'C завтраками| Bed and breakfast'!#REF!*0.8</f>
        <v>#REF!</v>
      </c>
      <c r="G11" s="39" t="e">
        <f>'C завтраками| Bed and breakfast'!#REF!*0.8</f>
        <v>#REF!</v>
      </c>
      <c r="H11" s="39" t="e">
        <f>'C завтраками| Bed and breakfast'!#REF!*0.8</f>
        <v>#REF!</v>
      </c>
      <c r="I11" s="39" t="e">
        <f>'C завтраками| Bed and breakfast'!#REF!*0.8</f>
        <v>#REF!</v>
      </c>
      <c r="J11" s="39" t="e">
        <f>'C завтраками| Bed and breakfast'!#REF!*0.8</f>
        <v>#REF!</v>
      </c>
      <c r="K11" s="39" t="e">
        <f>'C завтраками| Bed and breakfast'!#REF!*0.8</f>
        <v>#REF!</v>
      </c>
      <c r="L11" s="39" t="e">
        <f>'C завтраками| Bed and breakfast'!#REF!*0.8</f>
        <v>#REF!</v>
      </c>
    </row>
    <row r="12" spans="1:12">
      <c r="A12" s="39" t="s">
        <v>6</v>
      </c>
      <c r="B12" s="39"/>
      <c r="C12" s="39"/>
      <c r="D12" s="39"/>
      <c r="E12" s="39"/>
      <c r="F12" s="39"/>
      <c r="G12" s="39"/>
      <c r="H12" s="39"/>
      <c r="I12" s="39"/>
      <c r="J12" s="39"/>
      <c r="K12" s="39"/>
      <c r="L12" s="39"/>
    </row>
    <row r="13" spans="1:12">
      <c r="A13" s="40">
        <v>1</v>
      </c>
      <c r="B13" s="39" t="e">
        <f>'C завтраками| Bed and breakfast'!#REF!*0.8</f>
        <v>#REF!</v>
      </c>
      <c r="C13" s="39" t="e">
        <f>'C завтраками| Bed and breakfast'!#REF!*0.8</f>
        <v>#REF!</v>
      </c>
      <c r="D13" s="39" t="e">
        <f>'C завтраками| Bed and breakfast'!#REF!*0.8</f>
        <v>#REF!</v>
      </c>
      <c r="E13" s="39" t="e">
        <f>'C завтраками| Bed and breakfast'!#REF!*0.8</f>
        <v>#REF!</v>
      </c>
      <c r="F13" s="39" t="e">
        <f>'C завтраками| Bed and breakfast'!#REF!*0.8</f>
        <v>#REF!</v>
      </c>
      <c r="G13" s="39" t="e">
        <f>'C завтраками| Bed and breakfast'!#REF!*0.8</f>
        <v>#REF!</v>
      </c>
      <c r="H13" s="39" t="e">
        <f>'C завтраками| Bed and breakfast'!#REF!*0.8</f>
        <v>#REF!</v>
      </c>
      <c r="I13" s="39" t="e">
        <f>'C завтраками| Bed and breakfast'!#REF!*0.8</f>
        <v>#REF!</v>
      </c>
      <c r="J13" s="39" t="e">
        <f>'C завтраками| Bed and breakfast'!#REF!*0.8</f>
        <v>#REF!</v>
      </c>
      <c r="K13" s="39" t="e">
        <f>'C завтраками| Bed and breakfast'!#REF!*0.8</f>
        <v>#REF!</v>
      </c>
      <c r="L13" s="39" t="e">
        <f>'C завтраками| Bed and breakfast'!#REF!*0.8</f>
        <v>#REF!</v>
      </c>
    </row>
    <row r="14" spans="1:12">
      <c r="A14" s="40">
        <v>2</v>
      </c>
      <c r="B14" s="39" t="e">
        <f>'C завтраками| Bed and breakfast'!#REF!*0.8</f>
        <v>#REF!</v>
      </c>
      <c r="C14" s="39" t="e">
        <f>'C завтраками| Bed and breakfast'!#REF!*0.8</f>
        <v>#REF!</v>
      </c>
      <c r="D14" s="39" t="e">
        <f>'C завтраками| Bed and breakfast'!#REF!*0.8</f>
        <v>#REF!</v>
      </c>
      <c r="E14" s="39" t="e">
        <f>'C завтраками| Bed and breakfast'!#REF!*0.8</f>
        <v>#REF!</v>
      </c>
      <c r="F14" s="39" t="e">
        <f>'C завтраками| Bed and breakfast'!#REF!*0.8</f>
        <v>#REF!</v>
      </c>
      <c r="G14" s="39" t="e">
        <f>'C завтраками| Bed and breakfast'!#REF!*0.8</f>
        <v>#REF!</v>
      </c>
      <c r="H14" s="39" t="e">
        <f>'C завтраками| Bed and breakfast'!#REF!*0.8</f>
        <v>#REF!</v>
      </c>
      <c r="I14" s="39" t="e">
        <f>'C завтраками| Bed and breakfast'!#REF!*0.8</f>
        <v>#REF!</v>
      </c>
      <c r="J14" s="39" t="e">
        <f>'C завтраками| Bed and breakfast'!#REF!*0.8</f>
        <v>#REF!</v>
      </c>
      <c r="K14" s="39" t="e">
        <f>'C завтраками| Bed and breakfast'!#REF!*0.8</f>
        <v>#REF!</v>
      </c>
      <c r="L14" s="39" t="e">
        <f>'C завтраками| Bed and breakfast'!#REF!*0.8</f>
        <v>#REF!</v>
      </c>
    </row>
    <row r="15" spans="1:12">
      <c r="A15" s="39" t="s">
        <v>7</v>
      </c>
      <c r="B15" s="39"/>
      <c r="C15" s="39"/>
      <c r="D15" s="39"/>
      <c r="E15" s="39"/>
      <c r="F15" s="39"/>
      <c r="G15" s="39"/>
      <c r="H15" s="39"/>
      <c r="I15" s="39"/>
      <c r="J15" s="39"/>
      <c r="K15" s="39"/>
      <c r="L15" s="39"/>
    </row>
    <row r="16" spans="1:12">
      <c r="A16" s="40">
        <v>1</v>
      </c>
      <c r="B16" s="39" t="e">
        <f>'C завтраками| Bed and breakfast'!#REF!*0.8</f>
        <v>#REF!</v>
      </c>
      <c r="C16" s="39" t="e">
        <f>'C завтраками| Bed and breakfast'!#REF!*0.8</f>
        <v>#REF!</v>
      </c>
      <c r="D16" s="39" t="e">
        <f>'C завтраками| Bed and breakfast'!#REF!*0.8</f>
        <v>#REF!</v>
      </c>
      <c r="E16" s="39" t="e">
        <f>'C завтраками| Bed and breakfast'!#REF!*0.8</f>
        <v>#REF!</v>
      </c>
      <c r="F16" s="39" t="e">
        <f>'C завтраками| Bed and breakfast'!#REF!*0.8</f>
        <v>#REF!</v>
      </c>
      <c r="G16" s="39" t="e">
        <f>'C завтраками| Bed and breakfast'!#REF!*0.8</f>
        <v>#REF!</v>
      </c>
      <c r="H16" s="39" t="e">
        <f>'C завтраками| Bed and breakfast'!#REF!*0.8</f>
        <v>#REF!</v>
      </c>
      <c r="I16" s="39" t="e">
        <f>'C завтраками| Bed and breakfast'!#REF!*0.8</f>
        <v>#REF!</v>
      </c>
      <c r="J16" s="39" t="e">
        <f>'C завтраками| Bed and breakfast'!#REF!*0.8</f>
        <v>#REF!</v>
      </c>
      <c r="K16" s="39" t="e">
        <f>'C завтраками| Bed and breakfast'!#REF!*0.8</f>
        <v>#REF!</v>
      </c>
      <c r="L16" s="39" t="e">
        <f>'C завтраками| Bed and breakfast'!#REF!*0.8</f>
        <v>#REF!</v>
      </c>
    </row>
    <row r="17" spans="1:12">
      <c r="A17" s="40">
        <v>2</v>
      </c>
      <c r="B17" s="39" t="e">
        <f>'C завтраками| Bed and breakfast'!#REF!*0.8</f>
        <v>#REF!</v>
      </c>
      <c r="C17" s="39" t="e">
        <f>'C завтраками| Bed and breakfast'!#REF!*0.8</f>
        <v>#REF!</v>
      </c>
      <c r="D17" s="39" t="e">
        <f>'C завтраками| Bed and breakfast'!#REF!*0.8</f>
        <v>#REF!</v>
      </c>
      <c r="E17" s="39" t="e">
        <f>'C завтраками| Bed and breakfast'!#REF!*0.8</f>
        <v>#REF!</v>
      </c>
      <c r="F17" s="39" t="e">
        <f>'C завтраками| Bed and breakfast'!#REF!*0.8</f>
        <v>#REF!</v>
      </c>
      <c r="G17" s="39" t="e">
        <f>'C завтраками| Bed and breakfast'!#REF!*0.8</f>
        <v>#REF!</v>
      </c>
      <c r="H17" s="39" t="e">
        <f>'C завтраками| Bed and breakfast'!#REF!*0.8</f>
        <v>#REF!</v>
      </c>
      <c r="I17" s="39" t="e">
        <f>'C завтраками| Bed and breakfast'!#REF!*0.8</f>
        <v>#REF!</v>
      </c>
      <c r="J17" s="39" t="e">
        <f>'C завтраками| Bed and breakfast'!#REF!*0.8</f>
        <v>#REF!</v>
      </c>
      <c r="K17" s="39" t="e">
        <f>'C завтраками| Bed and breakfast'!#REF!*0.8</f>
        <v>#REF!</v>
      </c>
      <c r="L17" s="39" t="e">
        <f>'C завтраками| Bed and breakfast'!#REF!*0.8</f>
        <v>#REF!</v>
      </c>
    </row>
    <row r="18" spans="1:12">
      <c r="A18" s="39" t="s">
        <v>9</v>
      </c>
      <c r="B18" s="39"/>
      <c r="C18" s="39"/>
      <c r="D18" s="39"/>
      <c r="E18" s="39"/>
      <c r="F18" s="39"/>
      <c r="G18" s="39"/>
      <c r="H18" s="39"/>
      <c r="I18" s="39"/>
      <c r="J18" s="39"/>
      <c r="K18" s="39"/>
      <c r="L18" s="39"/>
    </row>
    <row r="19" spans="1:12">
      <c r="A19" s="40">
        <v>1</v>
      </c>
      <c r="B19" s="39" t="e">
        <f>'C завтраками| Bed and breakfast'!#REF!*0.8</f>
        <v>#REF!</v>
      </c>
      <c r="C19" s="39" t="e">
        <f>'C завтраками| Bed and breakfast'!#REF!*0.8</f>
        <v>#REF!</v>
      </c>
      <c r="D19" s="39" t="e">
        <f>'C завтраками| Bed and breakfast'!#REF!*0.8</f>
        <v>#REF!</v>
      </c>
      <c r="E19" s="39" t="e">
        <f>'C завтраками| Bed and breakfast'!#REF!*0.8</f>
        <v>#REF!</v>
      </c>
      <c r="F19" s="39" t="e">
        <f>'C завтраками| Bed and breakfast'!#REF!*0.8</f>
        <v>#REF!</v>
      </c>
      <c r="G19" s="39" t="e">
        <f>'C завтраками| Bed and breakfast'!#REF!*0.8</f>
        <v>#REF!</v>
      </c>
      <c r="H19" s="39" t="e">
        <f>'C завтраками| Bed and breakfast'!#REF!*0.8</f>
        <v>#REF!</v>
      </c>
      <c r="I19" s="39" t="e">
        <f>'C завтраками| Bed and breakfast'!#REF!*0.8</f>
        <v>#REF!</v>
      </c>
      <c r="J19" s="39" t="e">
        <f>'C завтраками| Bed and breakfast'!#REF!*0.8</f>
        <v>#REF!</v>
      </c>
      <c r="K19" s="39" t="e">
        <f>'C завтраками| Bed and breakfast'!#REF!*0.8</f>
        <v>#REF!</v>
      </c>
      <c r="L19" s="39" t="e">
        <f>'C завтраками| Bed and breakfast'!#REF!*0.8</f>
        <v>#REF!</v>
      </c>
    </row>
    <row r="20" spans="1:12">
      <c r="A20" s="40">
        <v>2</v>
      </c>
      <c r="B20" s="39" t="e">
        <f>'C завтраками| Bed and breakfast'!#REF!*0.8</f>
        <v>#REF!</v>
      </c>
      <c r="C20" s="39" t="e">
        <f>'C завтраками| Bed and breakfast'!#REF!*0.8</f>
        <v>#REF!</v>
      </c>
      <c r="D20" s="39" t="e">
        <f>'C завтраками| Bed and breakfast'!#REF!*0.8</f>
        <v>#REF!</v>
      </c>
      <c r="E20" s="39" t="e">
        <f>'C завтраками| Bed and breakfast'!#REF!*0.8</f>
        <v>#REF!</v>
      </c>
      <c r="F20" s="39" t="e">
        <f>'C завтраками| Bed and breakfast'!#REF!*0.8</f>
        <v>#REF!</v>
      </c>
      <c r="G20" s="39" t="e">
        <f>'C завтраками| Bed and breakfast'!#REF!*0.8</f>
        <v>#REF!</v>
      </c>
      <c r="H20" s="39" t="e">
        <f>'C завтраками| Bed and breakfast'!#REF!*0.8</f>
        <v>#REF!</v>
      </c>
      <c r="I20" s="39" t="e">
        <f>'C завтраками| Bed and breakfast'!#REF!*0.8</f>
        <v>#REF!</v>
      </c>
      <c r="J20" s="39" t="e">
        <f>'C завтраками| Bed and breakfast'!#REF!*0.8</f>
        <v>#REF!</v>
      </c>
      <c r="K20" s="39" t="e">
        <f>'C завтраками| Bed and breakfast'!#REF!*0.8</f>
        <v>#REF!</v>
      </c>
      <c r="L20" s="39" t="e">
        <f>'C завтраками| Bed and breakfast'!#REF!*0.8</f>
        <v>#REF!</v>
      </c>
    </row>
    <row r="21" spans="1:12">
      <c r="A21" s="39" t="s">
        <v>10</v>
      </c>
      <c r="B21" s="39"/>
      <c r="C21" s="39"/>
      <c r="D21" s="39"/>
      <c r="E21" s="39"/>
      <c r="F21" s="39"/>
      <c r="G21" s="39"/>
      <c r="H21" s="39"/>
      <c r="I21" s="39"/>
      <c r="J21" s="39"/>
      <c r="K21" s="39"/>
      <c r="L21" s="39"/>
    </row>
    <row r="22" spans="1:12">
      <c r="A22" s="40">
        <v>1</v>
      </c>
      <c r="B22" s="39" t="e">
        <f>'C завтраками| Bed and breakfast'!#REF!*0.8</f>
        <v>#REF!</v>
      </c>
      <c r="C22" s="39" t="e">
        <f>'C завтраками| Bed and breakfast'!#REF!*0.8</f>
        <v>#REF!</v>
      </c>
      <c r="D22" s="39" t="e">
        <f>'C завтраками| Bed and breakfast'!#REF!*0.8</f>
        <v>#REF!</v>
      </c>
      <c r="E22" s="39" t="e">
        <f>'C завтраками| Bed and breakfast'!#REF!*0.8</f>
        <v>#REF!</v>
      </c>
      <c r="F22" s="39" t="e">
        <f>'C завтраками| Bed and breakfast'!#REF!*0.8</f>
        <v>#REF!</v>
      </c>
      <c r="G22" s="39" t="e">
        <f>'C завтраками| Bed and breakfast'!#REF!*0.8</f>
        <v>#REF!</v>
      </c>
      <c r="H22" s="39" t="e">
        <f>'C завтраками| Bed and breakfast'!#REF!*0.8</f>
        <v>#REF!</v>
      </c>
      <c r="I22" s="39" t="e">
        <f>'C завтраками| Bed and breakfast'!#REF!*0.8</f>
        <v>#REF!</v>
      </c>
      <c r="J22" s="39" t="e">
        <f>'C завтраками| Bed and breakfast'!#REF!*0.8</f>
        <v>#REF!</v>
      </c>
      <c r="K22" s="39" t="e">
        <f>'C завтраками| Bed and breakfast'!#REF!*0.8</f>
        <v>#REF!</v>
      </c>
      <c r="L22" s="39" t="e">
        <f>'C завтраками| Bed and breakfast'!#REF!*0.8</f>
        <v>#REF!</v>
      </c>
    </row>
    <row r="23" spans="1:12">
      <c r="A23" s="40">
        <v>2</v>
      </c>
      <c r="B23" s="39" t="e">
        <f>'C завтраками| Bed and breakfast'!#REF!*0.8</f>
        <v>#REF!</v>
      </c>
      <c r="C23" s="39" t="e">
        <f>'C завтраками| Bed and breakfast'!#REF!*0.8</f>
        <v>#REF!</v>
      </c>
      <c r="D23" s="39" t="e">
        <f>'C завтраками| Bed and breakfast'!#REF!*0.8</f>
        <v>#REF!</v>
      </c>
      <c r="E23" s="39" t="e">
        <f>'C завтраками| Bed and breakfast'!#REF!*0.8</f>
        <v>#REF!</v>
      </c>
      <c r="F23" s="39" t="e">
        <f>'C завтраками| Bed and breakfast'!#REF!*0.8</f>
        <v>#REF!</v>
      </c>
      <c r="G23" s="39" t="e">
        <f>'C завтраками| Bed and breakfast'!#REF!*0.8</f>
        <v>#REF!</v>
      </c>
      <c r="H23" s="39" t="e">
        <f>'C завтраками| Bed and breakfast'!#REF!*0.8</f>
        <v>#REF!</v>
      </c>
      <c r="I23" s="39" t="e">
        <f>'C завтраками| Bed and breakfast'!#REF!*0.8</f>
        <v>#REF!</v>
      </c>
      <c r="J23" s="39" t="e">
        <f>'C завтраками| Bed and breakfast'!#REF!*0.8</f>
        <v>#REF!</v>
      </c>
      <c r="K23" s="39" t="e">
        <f>'C завтраками| Bed and breakfast'!#REF!*0.8</f>
        <v>#REF!</v>
      </c>
      <c r="L23" s="39" t="e">
        <f>'C завтраками| Bed and breakfast'!#REF!*0.8</f>
        <v>#REF!</v>
      </c>
    </row>
    <row r="24" spans="1:12">
      <c r="A24" s="39" t="s">
        <v>11</v>
      </c>
      <c r="B24" s="39"/>
      <c r="C24" s="39"/>
      <c r="D24" s="39"/>
      <c r="E24" s="39"/>
      <c r="F24" s="39"/>
      <c r="G24" s="39"/>
      <c r="H24" s="39"/>
      <c r="I24" s="39"/>
      <c r="J24" s="39"/>
      <c r="K24" s="39"/>
      <c r="L24" s="39"/>
    </row>
    <row r="25" spans="1:12">
      <c r="A25" s="40" t="s">
        <v>12</v>
      </c>
      <c r="B25" s="39" t="e">
        <f>'C завтраками| Bed and breakfast'!#REF!*0.8</f>
        <v>#REF!</v>
      </c>
      <c r="C25" s="39" t="e">
        <f>'C завтраками| Bed and breakfast'!#REF!*0.8</f>
        <v>#REF!</v>
      </c>
      <c r="D25" s="39" t="e">
        <f>'C завтраками| Bed and breakfast'!#REF!*0.8</f>
        <v>#REF!</v>
      </c>
      <c r="E25" s="39" t="e">
        <f>'C завтраками| Bed and breakfast'!#REF!*0.8</f>
        <v>#REF!</v>
      </c>
      <c r="F25" s="39" t="e">
        <f>'C завтраками| Bed and breakfast'!#REF!*0.8</f>
        <v>#REF!</v>
      </c>
      <c r="G25" s="39" t="e">
        <f>'C завтраками| Bed and breakfast'!#REF!*0.8</f>
        <v>#REF!</v>
      </c>
      <c r="H25" s="39" t="e">
        <f>'C завтраками| Bed and breakfast'!#REF!*0.8</f>
        <v>#REF!</v>
      </c>
      <c r="I25" s="39" t="e">
        <f>'C завтраками| Bed and breakfast'!#REF!*0.8</f>
        <v>#REF!</v>
      </c>
      <c r="J25" s="39" t="e">
        <f>'C завтраками| Bed and breakfast'!#REF!*0.8</f>
        <v>#REF!</v>
      </c>
      <c r="K25" s="39" t="e">
        <f>'C завтраками| Bed and breakfast'!#REF!*0.8</f>
        <v>#REF!</v>
      </c>
      <c r="L25" s="39" t="e">
        <f>'C завтраками| Bed and breakfast'!#REF!*0.8</f>
        <v>#REF!</v>
      </c>
    </row>
    <row r="26" spans="1:12">
      <c r="A26" s="166"/>
      <c r="B26" s="166"/>
      <c r="C26" s="166"/>
      <c r="D26" s="166"/>
      <c r="E26" s="166"/>
      <c r="F26" s="166"/>
      <c r="G26" s="166"/>
    </row>
    <row r="28" spans="1:12">
      <c r="A28" s="51" t="s">
        <v>14</v>
      </c>
    </row>
    <row r="29" spans="1:12">
      <c r="A29" s="70" t="s">
        <v>15</v>
      </c>
    </row>
    <row r="30" spans="1:12">
      <c r="A30" s="70" t="s">
        <v>16</v>
      </c>
    </row>
    <row r="31" spans="1:12" ht="24">
      <c r="A31" s="71" t="s">
        <v>17</v>
      </c>
    </row>
    <row r="32" spans="1:12">
      <c r="A32" s="48" t="s">
        <v>18</v>
      </c>
    </row>
    <row r="34" spans="1:1">
      <c r="A34" s="51" t="s">
        <v>21</v>
      </c>
    </row>
    <row r="35" spans="1:1">
      <c r="A35" s="167" t="s">
        <v>175</v>
      </c>
    </row>
    <row r="36" spans="1:1">
      <c r="A36" s="168" t="s">
        <v>176</v>
      </c>
    </row>
    <row r="37" spans="1:1" ht="24" hidden="1">
      <c r="A37" s="169" t="s">
        <v>177</v>
      </c>
    </row>
    <row r="39" spans="1:1">
      <c r="A39" s="51" t="s">
        <v>25</v>
      </c>
    </row>
    <row r="40" spans="1:1">
      <c r="A40" s="170" t="s">
        <v>26</v>
      </c>
    </row>
    <row r="41" spans="1:1">
      <c r="A41" s="170" t="s">
        <v>27</v>
      </c>
    </row>
    <row r="43" spans="1:1">
      <c r="A43" s="161" t="s">
        <v>19</v>
      </c>
    </row>
    <row r="44" spans="1:1" ht="60">
      <c r="A44" s="171" t="s">
        <v>54</v>
      </c>
    </row>
  </sheetData>
  <pageMargins left="0.7" right="0.7" top="0.75" bottom="0.75" header="0.3" footer="0.3"/>
  <pageSetup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U38"/>
  <sheetViews>
    <sheetView workbookViewId="0">
      <selection activeCell="A36" sqref="A36:XFD36"/>
    </sheetView>
  </sheetViews>
  <sheetFormatPr defaultColWidth="9" defaultRowHeight="12.75"/>
  <cols>
    <col min="1" max="1" width="75.85546875" customWidth="1"/>
    <col min="11" max="12" width="8.85546875" customWidth="1"/>
  </cols>
  <sheetData>
    <row r="1" spans="1:21">
      <c r="A1" s="2" t="s">
        <v>0</v>
      </c>
    </row>
    <row r="2" spans="1:21">
      <c r="A2" s="157" t="s">
        <v>1</v>
      </c>
    </row>
    <row r="3" spans="1:21">
      <c r="A3" s="2"/>
    </row>
    <row r="4" spans="1:21">
      <c r="A4" s="150" t="s">
        <v>2</v>
      </c>
      <c r="B4" s="28" t="e">
        <f>'AVIA 25'!#REF!</f>
        <v>#REF!</v>
      </c>
      <c r="C4" s="28" t="e">
        <f>'AVIA 25'!#REF!</f>
        <v>#REF!</v>
      </c>
      <c r="D4" s="28" t="e">
        <f>'AVIA 25'!#REF!</f>
        <v>#REF!</v>
      </c>
      <c r="E4" s="28" t="e">
        <f>'AVIA 25'!#REF!</f>
        <v>#REF!</v>
      </c>
      <c r="F4" s="28" t="e">
        <f>'AVIA 25'!#REF!</f>
        <v>#REF!</v>
      </c>
      <c r="G4" s="28" t="e">
        <f>'AVIA 25'!#REF!</f>
        <v>#REF!</v>
      </c>
      <c r="H4" s="28" t="e">
        <f>'AVIA 25'!#REF!</f>
        <v>#REF!</v>
      </c>
      <c r="I4" s="28" t="e">
        <f>'AVIA 25'!#REF!</f>
        <v>#REF!</v>
      </c>
      <c r="J4" s="28" t="e">
        <f>'AVIA 25'!#REF!</f>
        <v>#REF!</v>
      </c>
      <c r="K4" s="28" t="e">
        <f>'AVIA 25'!#REF!</f>
        <v>#REF!</v>
      </c>
      <c r="L4" s="28" t="e">
        <f>'AVIA 25'!#REF!</f>
        <v>#REF!</v>
      </c>
      <c r="M4" s="28" t="e">
        <f>'AVIA 25'!#REF!</f>
        <v>#REF!</v>
      </c>
      <c r="N4" s="28" t="e">
        <f>'AVIA 25'!#REF!</f>
        <v>#REF!</v>
      </c>
      <c r="O4" s="28" t="e">
        <f>'AVIA 25'!#REF!</f>
        <v>#REF!</v>
      </c>
      <c r="P4" s="28" t="e">
        <f>'AVIA 25'!#REF!</f>
        <v>#REF!</v>
      </c>
      <c r="Q4" s="28" t="e">
        <f>'AVIA 25'!#REF!</f>
        <v>#REF!</v>
      </c>
      <c r="R4" s="28" t="e">
        <f>'AVIA 25'!#REF!</f>
        <v>#REF!</v>
      </c>
      <c r="S4" s="28" t="e">
        <f>'AVIA 25'!#REF!</f>
        <v>#REF!</v>
      </c>
      <c r="T4" s="28" t="e">
        <f>'AVIA 25'!#REF!</f>
        <v>#REF!</v>
      </c>
      <c r="U4" s="28" t="e">
        <f>'AVIA 25'!#REF!</f>
        <v>#REF!</v>
      </c>
    </row>
    <row r="5" spans="1:21">
      <c r="A5" s="151" t="s">
        <v>3</v>
      </c>
      <c r="B5" s="28" t="e">
        <f>'AVIA 25'!#REF!</f>
        <v>#REF!</v>
      </c>
      <c r="C5" s="28" t="e">
        <f>'AVIA 25'!#REF!</f>
        <v>#REF!</v>
      </c>
      <c r="D5" s="28" t="e">
        <f>'AVIA 25'!#REF!</f>
        <v>#REF!</v>
      </c>
      <c r="E5" s="28" t="e">
        <f>'AVIA 25'!#REF!</f>
        <v>#REF!</v>
      </c>
      <c r="F5" s="28" t="e">
        <f>'AVIA 25'!#REF!</f>
        <v>#REF!</v>
      </c>
      <c r="G5" s="28" t="e">
        <f>'AVIA 25'!#REF!</f>
        <v>#REF!</v>
      </c>
      <c r="H5" s="28" t="e">
        <f>'AVIA 25'!#REF!</f>
        <v>#REF!</v>
      </c>
      <c r="I5" s="28" t="e">
        <f>'AVIA 25'!#REF!</f>
        <v>#REF!</v>
      </c>
      <c r="J5" s="28" t="e">
        <f>'AVIA 25'!#REF!</f>
        <v>#REF!</v>
      </c>
      <c r="K5" s="28" t="e">
        <f>'AVIA 25'!#REF!</f>
        <v>#REF!</v>
      </c>
      <c r="L5" s="28" t="e">
        <f>'AVIA 25'!#REF!</f>
        <v>#REF!</v>
      </c>
      <c r="M5" s="28" t="e">
        <f>'AVIA 25'!#REF!</f>
        <v>#REF!</v>
      </c>
      <c r="N5" s="28" t="e">
        <f>'AVIA 25'!#REF!</f>
        <v>#REF!</v>
      </c>
      <c r="O5" s="28" t="e">
        <f>'AVIA 25'!#REF!</f>
        <v>#REF!</v>
      </c>
      <c r="P5" s="28" t="e">
        <f>'AVIA 25'!#REF!</f>
        <v>#REF!</v>
      </c>
      <c r="Q5" s="28" t="e">
        <f>'AVIA 25'!#REF!</f>
        <v>#REF!</v>
      </c>
      <c r="R5" s="28" t="e">
        <f>'AVIA 25'!#REF!</f>
        <v>#REF!</v>
      </c>
      <c r="S5" s="28" t="e">
        <f>'AVIA 25'!#REF!</f>
        <v>#REF!</v>
      </c>
      <c r="T5" s="28" t="e">
        <f>'AVIA 25'!#REF!</f>
        <v>#REF!</v>
      </c>
      <c r="U5" s="28" t="e">
        <f>'AVIA 25'!#REF!</f>
        <v>#REF!</v>
      </c>
    </row>
    <row r="6" spans="1:21">
      <c r="A6" s="39" t="s">
        <v>4</v>
      </c>
      <c r="B6" s="156"/>
      <c r="C6" s="156"/>
      <c r="D6" s="156"/>
      <c r="E6" s="156"/>
      <c r="F6" s="156"/>
      <c r="G6" s="156"/>
      <c r="H6" s="156"/>
      <c r="I6" s="156"/>
      <c r="J6" s="156"/>
      <c r="K6" s="156"/>
      <c r="L6" s="156"/>
      <c r="M6" s="156"/>
      <c r="N6" s="156"/>
      <c r="O6" s="156"/>
      <c r="P6" s="156"/>
      <c r="Q6" s="156"/>
      <c r="R6" s="156"/>
      <c r="S6" s="156"/>
      <c r="T6" s="156"/>
      <c r="U6" s="156"/>
    </row>
    <row r="7" spans="1:21">
      <c r="A7" s="40">
        <v>1</v>
      </c>
      <c r="B7" s="39" t="e">
        <f>'AVIA 25'!#REF!*0.88</f>
        <v>#REF!</v>
      </c>
      <c r="C7" s="39" t="e">
        <f>'AVIA 25'!#REF!*0.88</f>
        <v>#REF!</v>
      </c>
      <c r="D7" s="39" t="e">
        <f>'AVIA 25'!#REF!*0.88</f>
        <v>#REF!</v>
      </c>
      <c r="E7" s="39" t="e">
        <f>'AVIA 25'!#REF!*0.88</f>
        <v>#REF!</v>
      </c>
      <c r="F7" s="39" t="e">
        <f>'AVIA 25'!#REF!*0.88</f>
        <v>#REF!</v>
      </c>
      <c r="G7" s="39" t="e">
        <f>'AVIA 25'!#REF!*0.88</f>
        <v>#REF!</v>
      </c>
      <c r="H7" s="39" t="e">
        <f>'AVIA 25'!#REF!*0.88</f>
        <v>#REF!</v>
      </c>
      <c r="I7" s="39" t="e">
        <f>'AVIA 25'!#REF!*0.88</f>
        <v>#REF!</v>
      </c>
      <c r="J7" s="39" t="e">
        <f>'AVIA 25'!#REF!*0.88</f>
        <v>#REF!</v>
      </c>
      <c r="K7" s="39" t="e">
        <f>'AVIA 25'!#REF!*0.88</f>
        <v>#REF!</v>
      </c>
      <c r="L7" s="39" t="e">
        <f>'AVIA 25'!#REF!*0.88</f>
        <v>#REF!</v>
      </c>
      <c r="M7" s="39" t="e">
        <f>'AVIA 25'!#REF!*0.88</f>
        <v>#REF!</v>
      </c>
      <c r="N7" s="39" t="e">
        <f>'AVIA 25'!#REF!*0.88</f>
        <v>#REF!</v>
      </c>
      <c r="O7" s="39" t="e">
        <f>'AVIA 25'!#REF!*0.88</f>
        <v>#REF!</v>
      </c>
      <c r="P7" s="39" t="e">
        <f>'AVIA 25'!#REF!*0.88</f>
        <v>#REF!</v>
      </c>
      <c r="Q7" s="39" t="e">
        <f>'AVIA 25'!#REF!*0.88</f>
        <v>#REF!</v>
      </c>
      <c r="R7" s="39" t="e">
        <f>'AVIA 25'!#REF!*0.88</f>
        <v>#REF!</v>
      </c>
      <c r="S7" s="39" t="e">
        <f>'AVIA 25'!#REF!*0.88</f>
        <v>#REF!</v>
      </c>
      <c r="T7" s="39" t="e">
        <f>'AVIA 25'!#REF!*0.88</f>
        <v>#REF!</v>
      </c>
      <c r="U7" s="39" t="e">
        <f>'AVIA 25'!#REF!*0.88</f>
        <v>#REF!</v>
      </c>
    </row>
    <row r="8" spans="1:21">
      <c r="A8" s="40">
        <v>2</v>
      </c>
      <c r="B8" s="39" t="e">
        <f>'AVIA 25'!#REF!*0.88</f>
        <v>#REF!</v>
      </c>
      <c r="C8" s="39" t="e">
        <f>'AVIA 25'!#REF!*0.88</f>
        <v>#REF!</v>
      </c>
      <c r="D8" s="39" t="e">
        <f>'AVIA 25'!#REF!*0.88</f>
        <v>#REF!</v>
      </c>
      <c r="E8" s="39" t="e">
        <f>'AVIA 25'!#REF!*0.88</f>
        <v>#REF!</v>
      </c>
      <c r="F8" s="39" t="e">
        <f>'AVIA 25'!#REF!*0.88</f>
        <v>#REF!</v>
      </c>
      <c r="G8" s="39" t="e">
        <f>'AVIA 25'!#REF!*0.88</f>
        <v>#REF!</v>
      </c>
      <c r="H8" s="39" t="e">
        <f>'AVIA 25'!#REF!*0.88</f>
        <v>#REF!</v>
      </c>
      <c r="I8" s="39" t="e">
        <f>'AVIA 25'!#REF!*0.88</f>
        <v>#REF!</v>
      </c>
      <c r="J8" s="39" t="e">
        <f>'AVIA 25'!#REF!*0.88</f>
        <v>#REF!</v>
      </c>
      <c r="K8" s="39" t="e">
        <f>'AVIA 25'!#REF!*0.88</f>
        <v>#REF!</v>
      </c>
      <c r="L8" s="39" t="e">
        <f>'AVIA 25'!#REF!*0.88</f>
        <v>#REF!</v>
      </c>
      <c r="M8" s="39" t="e">
        <f>'AVIA 25'!#REF!*0.88</f>
        <v>#REF!</v>
      </c>
      <c r="N8" s="39" t="e">
        <f>'AVIA 25'!#REF!*0.88</f>
        <v>#REF!</v>
      </c>
      <c r="O8" s="39" t="e">
        <f>'AVIA 25'!#REF!*0.88</f>
        <v>#REF!</v>
      </c>
      <c r="P8" s="39" t="e">
        <f>'AVIA 25'!#REF!*0.88</f>
        <v>#REF!</v>
      </c>
      <c r="Q8" s="39" t="e">
        <f>'AVIA 25'!#REF!*0.88</f>
        <v>#REF!</v>
      </c>
      <c r="R8" s="39" t="e">
        <f>'AVIA 25'!#REF!*0.88</f>
        <v>#REF!</v>
      </c>
      <c r="S8" s="39" t="e">
        <f>'AVIA 25'!#REF!*0.88</f>
        <v>#REF!</v>
      </c>
      <c r="T8" s="39" t="e">
        <f>'AVIA 25'!#REF!*0.88</f>
        <v>#REF!</v>
      </c>
      <c r="U8" s="39" t="e">
        <f>'AVIA 25'!#REF!*0.88</f>
        <v>#REF!</v>
      </c>
    </row>
    <row r="9" spans="1:21">
      <c r="A9" s="39" t="s">
        <v>5</v>
      </c>
      <c r="B9" s="39"/>
      <c r="C9" s="39"/>
      <c r="D9" s="39"/>
      <c r="E9" s="39"/>
      <c r="F9" s="39"/>
      <c r="G9" s="39"/>
      <c r="H9" s="39"/>
      <c r="I9" s="39"/>
      <c r="J9" s="39"/>
      <c r="K9" s="39"/>
      <c r="L9" s="39"/>
      <c r="M9" s="39"/>
      <c r="N9" s="39"/>
      <c r="O9" s="39"/>
      <c r="P9" s="39"/>
      <c r="Q9" s="39"/>
      <c r="R9" s="39"/>
      <c r="S9" s="39"/>
      <c r="T9" s="39"/>
      <c r="U9" s="39"/>
    </row>
    <row r="10" spans="1:21">
      <c r="A10" s="40">
        <v>1</v>
      </c>
      <c r="B10" s="39" t="e">
        <f>'AVIA 25'!#REF!*0.88</f>
        <v>#REF!</v>
      </c>
      <c r="C10" s="39" t="e">
        <f>'AVIA 25'!#REF!*0.88</f>
        <v>#REF!</v>
      </c>
      <c r="D10" s="39" t="e">
        <f>'AVIA 25'!#REF!*0.88</f>
        <v>#REF!</v>
      </c>
      <c r="E10" s="39" t="e">
        <f>'AVIA 25'!#REF!*0.88</f>
        <v>#REF!</v>
      </c>
      <c r="F10" s="39" t="e">
        <f>'AVIA 25'!#REF!*0.88</f>
        <v>#REF!</v>
      </c>
      <c r="G10" s="39" t="e">
        <f>'AVIA 25'!#REF!*0.88</f>
        <v>#REF!</v>
      </c>
      <c r="H10" s="39" t="e">
        <f>'AVIA 25'!#REF!*0.88</f>
        <v>#REF!</v>
      </c>
      <c r="I10" s="39" t="e">
        <f>'AVIA 25'!#REF!*0.88</f>
        <v>#REF!</v>
      </c>
      <c r="J10" s="39" t="e">
        <f>'AVIA 25'!#REF!*0.88</f>
        <v>#REF!</v>
      </c>
      <c r="K10" s="39" t="e">
        <f>'AVIA 25'!#REF!*0.88</f>
        <v>#REF!</v>
      </c>
      <c r="L10" s="39" t="e">
        <f>'AVIA 25'!#REF!*0.88</f>
        <v>#REF!</v>
      </c>
      <c r="M10" s="39" t="e">
        <f>'AVIA 25'!#REF!*0.88</f>
        <v>#REF!</v>
      </c>
      <c r="N10" s="39" t="e">
        <f>'AVIA 25'!#REF!*0.88</f>
        <v>#REF!</v>
      </c>
      <c r="O10" s="39" t="e">
        <f>'AVIA 25'!#REF!*0.88</f>
        <v>#REF!</v>
      </c>
      <c r="P10" s="39" t="e">
        <f>'AVIA 25'!#REF!*0.88</f>
        <v>#REF!</v>
      </c>
      <c r="Q10" s="39" t="e">
        <f>'AVIA 25'!#REF!*0.88</f>
        <v>#REF!</v>
      </c>
      <c r="R10" s="39" t="e">
        <f>'AVIA 25'!#REF!*0.88</f>
        <v>#REF!</v>
      </c>
      <c r="S10" s="39" t="e">
        <f>'AVIA 25'!#REF!*0.88</f>
        <v>#REF!</v>
      </c>
      <c r="T10" s="39" t="e">
        <f>'AVIA 25'!#REF!*0.88</f>
        <v>#REF!</v>
      </c>
      <c r="U10" s="39" t="e">
        <f>'AVIA 25'!#REF!*0.88</f>
        <v>#REF!</v>
      </c>
    </row>
    <row r="11" spans="1:21">
      <c r="A11" s="40">
        <v>2</v>
      </c>
      <c r="B11" s="39" t="e">
        <f>'AVIA 25'!#REF!*0.88</f>
        <v>#REF!</v>
      </c>
      <c r="C11" s="39" t="e">
        <f>'AVIA 25'!#REF!*0.88</f>
        <v>#REF!</v>
      </c>
      <c r="D11" s="39" t="e">
        <f>'AVIA 25'!#REF!*0.88</f>
        <v>#REF!</v>
      </c>
      <c r="E11" s="39" t="e">
        <f>'AVIA 25'!#REF!*0.88</f>
        <v>#REF!</v>
      </c>
      <c r="F11" s="39" t="e">
        <f>'AVIA 25'!#REF!*0.88</f>
        <v>#REF!</v>
      </c>
      <c r="G11" s="39" t="e">
        <f>'AVIA 25'!#REF!*0.88</f>
        <v>#REF!</v>
      </c>
      <c r="H11" s="39" t="e">
        <f>'AVIA 25'!#REF!*0.88</f>
        <v>#REF!</v>
      </c>
      <c r="I11" s="39" t="e">
        <f>'AVIA 25'!#REF!*0.88</f>
        <v>#REF!</v>
      </c>
      <c r="J11" s="39" t="e">
        <f>'AVIA 25'!#REF!*0.88</f>
        <v>#REF!</v>
      </c>
      <c r="K11" s="39" t="e">
        <f>'AVIA 25'!#REF!*0.88</f>
        <v>#REF!</v>
      </c>
      <c r="L11" s="39" t="e">
        <f>'AVIA 25'!#REF!*0.88</f>
        <v>#REF!</v>
      </c>
      <c r="M11" s="39" t="e">
        <f>'AVIA 25'!#REF!*0.88</f>
        <v>#REF!</v>
      </c>
      <c r="N11" s="39" t="e">
        <f>'AVIA 25'!#REF!*0.88</f>
        <v>#REF!</v>
      </c>
      <c r="O11" s="39" t="e">
        <f>'AVIA 25'!#REF!*0.88</f>
        <v>#REF!</v>
      </c>
      <c r="P11" s="39" t="e">
        <f>'AVIA 25'!#REF!*0.88</f>
        <v>#REF!</v>
      </c>
      <c r="Q11" s="39" t="e">
        <f>'AVIA 25'!#REF!*0.88</f>
        <v>#REF!</v>
      </c>
      <c r="R11" s="39" t="e">
        <f>'AVIA 25'!#REF!*0.88</f>
        <v>#REF!</v>
      </c>
      <c r="S11" s="39" t="e">
        <f>'AVIA 25'!#REF!*0.88</f>
        <v>#REF!</v>
      </c>
      <c r="T11" s="39" t="e">
        <f>'AVIA 25'!#REF!*0.88</f>
        <v>#REF!</v>
      </c>
      <c r="U11" s="39" t="e">
        <f>'AVIA 25'!#REF!*0.88</f>
        <v>#REF!</v>
      </c>
    </row>
    <row r="12" spans="1:21">
      <c r="A12" s="39" t="s">
        <v>6</v>
      </c>
      <c r="B12" s="39"/>
      <c r="C12" s="39"/>
      <c r="D12" s="39"/>
      <c r="E12" s="39"/>
      <c r="F12" s="39"/>
      <c r="G12" s="39"/>
      <c r="H12" s="39"/>
      <c r="I12" s="39"/>
      <c r="J12" s="39"/>
      <c r="K12" s="39"/>
      <c r="L12" s="39"/>
      <c r="M12" s="39"/>
      <c r="N12" s="39"/>
      <c r="O12" s="39"/>
      <c r="P12" s="39"/>
      <c r="Q12" s="39"/>
      <c r="R12" s="39"/>
      <c r="S12" s="39"/>
      <c r="T12" s="39"/>
      <c r="U12" s="39"/>
    </row>
    <row r="13" spans="1:21">
      <c r="A13" s="40">
        <v>1</v>
      </c>
      <c r="B13" s="39" t="e">
        <f>'AVIA 25'!#REF!*0.88</f>
        <v>#REF!</v>
      </c>
      <c r="C13" s="39" t="e">
        <f>'AVIA 25'!#REF!*0.88</f>
        <v>#REF!</v>
      </c>
      <c r="D13" s="39" t="e">
        <f>'AVIA 25'!#REF!*0.88</f>
        <v>#REF!</v>
      </c>
      <c r="E13" s="39" t="e">
        <f>'AVIA 25'!#REF!*0.88</f>
        <v>#REF!</v>
      </c>
      <c r="F13" s="39" t="e">
        <f>'AVIA 25'!#REF!*0.88</f>
        <v>#REF!</v>
      </c>
      <c r="G13" s="39" t="e">
        <f>'AVIA 25'!#REF!*0.88</f>
        <v>#REF!</v>
      </c>
      <c r="H13" s="39" t="e">
        <f>'AVIA 25'!#REF!*0.88</f>
        <v>#REF!</v>
      </c>
      <c r="I13" s="39" t="e">
        <f>'AVIA 25'!#REF!*0.88</f>
        <v>#REF!</v>
      </c>
      <c r="J13" s="39" t="e">
        <f>'AVIA 25'!#REF!*0.88</f>
        <v>#REF!</v>
      </c>
      <c r="K13" s="39" t="e">
        <f>'AVIA 25'!#REF!*0.88</f>
        <v>#REF!</v>
      </c>
      <c r="L13" s="39" t="e">
        <f>'AVIA 25'!#REF!*0.88</f>
        <v>#REF!</v>
      </c>
      <c r="M13" s="39" t="e">
        <f>'AVIA 25'!#REF!*0.88</f>
        <v>#REF!</v>
      </c>
      <c r="N13" s="39" t="e">
        <f>'AVIA 25'!#REF!*0.88</f>
        <v>#REF!</v>
      </c>
      <c r="O13" s="39" t="e">
        <f>'AVIA 25'!#REF!*0.88</f>
        <v>#REF!</v>
      </c>
      <c r="P13" s="39" t="e">
        <f>'AVIA 25'!#REF!*0.88</f>
        <v>#REF!</v>
      </c>
      <c r="Q13" s="39" t="e">
        <f>'AVIA 25'!#REF!*0.88</f>
        <v>#REF!</v>
      </c>
      <c r="R13" s="39" t="e">
        <f>'AVIA 25'!#REF!*0.88</f>
        <v>#REF!</v>
      </c>
      <c r="S13" s="39" t="e">
        <f>'AVIA 25'!#REF!*0.88</f>
        <v>#REF!</v>
      </c>
      <c r="T13" s="39" t="e">
        <f>'AVIA 25'!#REF!*0.88</f>
        <v>#REF!</v>
      </c>
      <c r="U13" s="39" t="e">
        <f>'AVIA 25'!#REF!*0.88</f>
        <v>#REF!</v>
      </c>
    </row>
    <row r="14" spans="1:21">
      <c r="A14" s="40">
        <v>2</v>
      </c>
      <c r="B14" s="39" t="e">
        <f>'AVIA 25'!#REF!*0.88</f>
        <v>#REF!</v>
      </c>
      <c r="C14" s="39" t="e">
        <f>'AVIA 25'!#REF!*0.88</f>
        <v>#REF!</v>
      </c>
      <c r="D14" s="39" t="e">
        <f>'AVIA 25'!#REF!*0.88</f>
        <v>#REF!</v>
      </c>
      <c r="E14" s="39" t="e">
        <f>'AVIA 25'!#REF!*0.88</f>
        <v>#REF!</v>
      </c>
      <c r="F14" s="39" t="e">
        <f>'AVIA 25'!#REF!*0.88</f>
        <v>#REF!</v>
      </c>
      <c r="G14" s="39" t="e">
        <f>'AVIA 25'!#REF!*0.88</f>
        <v>#REF!</v>
      </c>
      <c r="H14" s="39" t="e">
        <f>'AVIA 25'!#REF!*0.88</f>
        <v>#REF!</v>
      </c>
      <c r="I14" s="39" t="e">
        <f>'AVIA 25'!#REF!*0.88</f>
        <v>#REF!</v>
      </c>
      <c r="J14" s="39" t="e">
        <f>'AVIA 25'!#REF!*0.88</f>
        <v>#REF!</v>
      </c>
      <c r="K14" s="39" t="e">
        <f>'AVIA 25'!#REF!*0.88</f>
        <v>#REF!</v>
      </c>
      <c r="L14" s="39" t="e">
        <f>'AVIA 25'!#REF!*0.88</f>
        <v>#REF!</v>
      </c>
      <c r="M14" s="39" t="e">
        <f>'AVIA 25'!#REF!*0.88</f>
        <v>#REF!</v>
      </c>
      <c r="N14" s="39" t="e">
        <f>'AVIA 25'!#REF!*0.88</f>
        <v>#REF!</v>
      </c>
      <c r="O14" s="39" t="e">
        <f>'AVIA 25'!#REF!*0.88</f>
        <v>#REF!</v>
      </c>
      <c r="P14" s="39" t="e">
        <f>'AVIA 25'!#REF!*0.88</f>
        <v>#REF!</v>
      </c>
      <c r="Q14" s="39" t="e">
        <f>'AVIA 25'!#REF!*0.88</f>
        <v>#REF!</v>
      </c>
      <c r="R14" s="39" t="e">
        <f>'AVIA 25'!#REF!*0.88</f>
        <v>#REF!</v>
      </c>
      <c r="S14" s="39" t="e">
        <f>'AVIA 25'!#REF!*0.88</f>
        <v>#REF!</v>
      </c>
      <c r="T14" s="39" t="e">
        <f>'AVIA 25'!#REF!*0.88</f>
        <v>#REF!</v>
      </c>
      <c r="U14" s="39" t="e">
        <f>'AVIA 25'!#REF!*0.88</f>
        <v>#REF!</v>
      </c>
    </row>
    <row r="15" spans="1:21">
      <c r="A15" s="39" t="s">
        <v>7</v>
      </c>
      <c r="B15" s="39"/>
      <c r="C15" s="39"/>
      <c r="D15" s="39"/>
      <c r="E15" s="39"/>
      <c r="F15" s="39"/>
      <c r="G15" s="39"/>
      <c r="H15" s="39"/>
      <c r="I15" s="39"/>
      <c r="J15" s="39"/>
      <c r="K15" s="39"/>
      <c r="L15" s="39"/>
      <c r="M15" s="39"/>
      <c r="N15" s="39"/>
      <c r="O15" s="39"/>
      <c r="P15" s="39"/>
      <c r="Q15" s="39"/>
      <c r="R15" s="39"/>
      <c r="S15" s="39"/>
      <c r="T15" s="39"/>
      <c r="U15" s="39"/>
    </row>
    <row r="16" spans="1:21">
      <c r="A16" s="40">
        <v>1</v>
      </c>
      <c r="B16" s="39" t="e">
        <f>'AVIA 25'!#REF!*0.88</f>
        <v>#REF!</v>
      </c>
      <c r="C16" s="39" t="e">
        <f>'AVIA 25'!#REF!*0.88</f>
        <v>#REF!</v>
      </c>
      <c r="D16" s="39" t="e">
        <f>'AVIA 25'!#REF!*0.88</f>
        <v>#REF!</v>
      </c>
      <c r="E16" s="39" t="e">
        <f>'AVIA 25'!#REF!*0.88</f>
        <v>#REF!</v>
      </c>
      <c r="F16" s="39" t="e">
        <f>'AVIA 25'!#REF!*0.88</f>
        <v>#REF!</v>
      </c>
      <c r="G16" s="39" t="e">
        <f>'AVIA 25'!#REF!*0.88</f>
        <v>#REF!</v>
      </c>
      <c r="H16" s="39" t="e">
        <f>'AVIA 25'!#REF!*0.88</f>
        <v>#REF!</v>
      </c>
      <c r="I16" s="39" t="e">
        <f>'AVIA 25'!#REF!*0.88</f>
        <v>#REF!</v>
      </c>
      <c r="J16" s="39" t="e">
        <f>'AVIA 25'!#REF!*0.88</f>
        <v>#REF!</v>
      </c>
      <c r="K16" s="39" t="e">
        <f>'AVIA 25'!#REF!*0.88</f>
        <v>#REF!</v>
      </c>
      <c r="L16" s="39" t="e">
        <f>'AVIA 25'!#REF!*0.88</f>
        <v>#REF!</v>
      </c>
      <c r="M16" s="39" t="e">
        <f>'AVIA 25'!#REF!*0.88</f>
        <v>#REF!</v>
      </c>
      <c r="N16" s="39" t="e">
        <f>'AVIA 25'!#REF!*0.88</f>
        <v>#REF!</v>
      </c>
      <c r="O16" s="39" t="e">
        <f>'AVIA 25'!#REF!*0.88</f>
        <v>#REF!</v>
      </c>
      <c r="P16" s="39" t="e">
        <f>'AVIA 25'!#REF!*0.88</f>
        <v>#REF!</v>
      </c>
      <c r="Q16" s="39" t="e">
        <f>'AVIA 25'!#REF!*0.88</f>
        <v>#REF!</v>
      </c>
      <c r="R16" s="39" t="e">
        <f>'AVIA 25'!#REF!*0.88</f>
        <v>#REF!</v>
      </c>
      <c r="S16" s="39" t="e">
        <f>'AVIA 25'!#REF!*0.88</f>
        <v>#REF!</v>
      </c>
      <c r="T16" s="39" t="e">
        <f>'AVIA 25'!#REF!*0.88</f>
        <v>#REF!</v>
      </c>
      <c r="U16" s="39" t="e">
        <f>'AVIA 25'!#REF!*0.88</f>
        <v>#REF!</v>
      </c>
    </row>
    <row r="17" spans="1:21">
      <c r="A17" s="40">
        <v>2</v>
      </c>
      <c r="B17" s="39" t="e">
        <f>'AVIA 25'!#REF!*0.88</f>
        <v>#REF!</v>
      </c>
      <c r="C17" s="39" t="e">
        <f>'AVIA 25'!#REF!*0.88</f>
        <v>#REF!</v>
      </c>
      <c r="D17" s="39" t="e">
        <f>'AVIA 25'!#REF!*0.88</f>
        <v>#REF!</v>
      </c>
      <c r="E17" s="39" t="e">
        <f>'AVIA 25'!#REF!*0.88</f>
        <v>#REF!</v>
      </c>
      <c r="F17" s="39" t="e">
        <f>'AVIA 25'!#REF!*0.88</f>
        <v>#REF!</v>
      </c>
      <c r="G17" s="39" t="e">
        <f>'AVIA 25'!#REF!*0.88</f>
        <v>#REF!</v>
      </c>
      <c r="H17" s="39" t="e">
        <f>'AVIA 25'!#REF!*0.88</f>
        <v>#REF!</v>
      </c>
      <c r="I17" s="39" t="e">
        <f>'AVIA 25'!#REF!*0.88</f>
        <v>#REF!</v>
      </c>
      <c r="J17" s="39" t="e">
        <f>'AVIA 25'!#REF!*0.88</f>
        <v>#REF!</v>
      </c>
      <c r="K17" s="39" t="e">
        <f>'AVIA 25'!#REF!*0.88</f>
        <v>#REF!</v>
      </c>
      <c r="L17" s="39" t="e">
        <f>'AVIA 25'!#REF!*0.88</f>
        <v>#REF!</v>
      </c>
      <c r="M17" s="39" t="e">
        <f>'AVIA 25'!#REF!*0.88</f>
        <v>#REF!</v>
      </c>
      <c r="N17" s="39" t="e">
        <f>'AVIA 25'!#REF!*0.88</f>
        <v>#REF!</v>
      </c>
      <c r="O17" s="39" t="e">
        <f>'AVIA 25'!#REF!*0.88</f>
        <v>#REF!</v>
      </c>
      <c r="P17" s="39" t="e">
        <f>'AVIA 25'!#REF!*0.88</f>
        <v>#REF!</v>
      </c>
      <c r="Q17" s="39" t="e">
        <f>'AVIA 25'!#REF!*0.88</f>
        <v>#REF!</v>
      </c>
      <c r="R17" s="39" t="e">
        <f>'AVIA 25'!#REF!*0.88</f>
        <v>#REF!</v>
      </c>
      <c r="S17" s="39" t="e">
        <f>'AVIA 25'!#REF!*0.88</f>
        <v>#REF!</v>
      </c>
      <c r="T17" s="39" t="e">
        <f>'AVIA 25'!#REF!*0.88</f>
        <v>#REF!</v>
      </c>
      <c r="U17" s="39" t="e">
        <f>'AVIA 25'!#REF!*0.88</f>
        <v>#REF!</v>
      </c>
    </row>
    <row r="18" spans="1:21">
      <c r="A18" s="39" t="s">
        <v>9</v>
      </c>
      <c r="B18" s="39"/>
      <c r="C18" s="39"/>
      <c r="D18" s="39"/>
      <c r="E18" s="39"/>
      <c r="F18" s="39"/>
      <c r="G18" s="39"/>
      <c r="H18" s="39"/>
      <c r="I18" s="39"/>
      <c r="J18" s="39"/>
      <c r="K18" s="39"/>
      <c r="L18" s="39"/>
      <c r="M18" s="39"/>
      <c r="N18" s="39"/>
      <c r="O18" s="39"/>
      <c r="P18" s="39"/>
      <c r="Q18" s="39"/>
      <c r="R18" s="39"/>
      <c r="S18" s="39"/>
      <c r="T18" s="39"/>
      <c r="U18" s="39"/>
    </row>
    <row r="19" spans="1:21">
      <c r="A19" s="40">
        <v>1</v>
      </c>
      <c r="B19" s="39" t="e">
        <f>'AVIA 25'!#REF!*0.88</f>
        <v>#REF!</v>
      </c>
      <c r="C19" s="39" t="e">
        <f>'AVIA 25'!#REF!*0.88</f>
        <v>#REF!</v>
      </c>
      <c r="D19" s="39" t="e">
        <f>'AVIA 25'!#REF!*0.88</f>
        <v>#REF!</v>
      </c>
      <c r="E19" s="39" t="e">
        <f>'AVIA 25'!#REF!*0.88</f>
        <v>#REF!</v>
      </c>
      <c r="F19" s="39" t="e">
        <f>'AVIA 25'!#REF!*0.88</f>
        <v>#REF!</v>
      </c>
      <c r="G19" s="39" t="e">
        <f>'AVIA 25'!#REF!*0.88</f>
        <v>#REF!</v>
      </c>
      <c r="H19" s="39" t="e">
        <f>'AVIA 25'!#REF!*0.88</f>
        <v>#REF!</v>
      </c>
      <c r="I19" s="39" t="e">
        <f>'AVIA 25'!#REF!*0.88</f>
        <v>#REF!</v>
      </c>
      <c r="J19" s="39" t="e">
        <f>'AVIA 25'!#REF!*0.88</f>
        <v>#REF!</v>
      </c>
      <c r="K19" s="39" t="e">
        <f>'AVIA 25'!#REF!*0.88</f>
        <v>#REF!</v>
      </c>
      <c r="L19" s="39" t="e">
        <f>'AVIA 25'!#REF!*0.88</f>
        <v>#REF!</v>
      </c>
      <c r="M19" s="39" t="e">
        <f>'AVIA 25'!#REF!*0.88</f>
        <v>#REF!</v>
      </c>
      <c r="N19" s="39" t="e">
        <f>'AVIA 25'!#REF!*0.88</f>
        <v>#REF!</v>
      </c>
      <c r="O19" s="39" t="e">
        <f>'AVIA 25'!#REF!*0.88</f>
        <v>#REF!</v>
      </c>
      <c r="P19" s="39" t="e">
        <f>'AVIA 25'!#REF!*0.88</f>
        <v>#REF!</v>
      </c>
      <c r="Q19" s="39" t="e">
        <f>'AVIA 25'!#REF!*0.88</f>
        <v>#REF!</v>
      </c>
      <c r="R19" s="39" t="e">
        <f>'AVIA 25'!#REF!*0.88</f>
        <v>#REF!</v>
      </c>
      <c r="S19" s="39" t="e">
        <f>'AVIA 25'!#REF!*0.88</f>
        <v>#REF!</v>
      </c>
      <c r="T19" s="39" t="e">
        <f>'AVIA 25'!#REF!*0.88</f>
        <v>#REF!</v>
      </c>
      <c r="U19" s="39" t="e">
        <f>'AVIA 25'!#REF!*0.88</f>
        <v>#REF!</v>
      </c>
    </row>
    <row r="20" spans="1:21">
      <c r="A20" s="40">
        <v>2</v>
      </c>
      <c r="B20" s="39" t="e">
        <f>'AVIA 25'!#REF!*0.88</f>
        <v>#REF!</v>
      </c>
      <c r="C20" s="39" t="e">
        <f>'AVIA 25'!#REF!*0.88</f>
        <v>#REF!</v>
      </c>
      <c r="D20" s="39" t="e">
        <f>'AVIA 25'!#REF!*0.88</f>
        <v>#REF!</v>
      </c>
      <c r="E20" s="39" t="e">
        <f>'AVIA 25'!#REF!*0.88</f>
        <v>#REF!</v>
      </c>
      <c r="F20" s="39" t="e">
        <f>'AVIA 25'!#REF!*0.88</f>
        <v>#REF!</v>
      </c>
      <c r="G20" s="39" t="e">
        <f>'AVIA 25'!#REF!*0.88</f>
        <v>#REF!</v>
      </c>
      <c r="H20" s="39" t="e">
        <f>'AVIA 25'!#REF!*0.88</f>
        <v>#REF!</v>
      </c>
      <c r="I20" s="39" t="e">
        <f>'AVIA 25'!#REF!*0.88</f>
        <v>#REF!</v>
      </c>
      <c r="J20" s="39" t="e">
        <f>'AVIA 25'!#REF!*0.88</f>
        <v>#REF!</v>
      </c>
      <c r="K20" s="39" t="e">
        <f>'AVIA 25'!#REF!*0.88</f>
        <v>#REF!</v>
      </c>
      <c r="L20" s="39" t="e">
        <f>'AVIA 25'!#REF!*0.88</f>
        <v>#REF!</v>
      </c>
      <c r="M20" s="39" t="e">
        <f>'AVIA 25'!#REF!*0.88</f>
        <v>#REF!</v>
      </c>
      <c r="N20" s="39" t="e">
        <f>'AVIA 25'!#REF!*0.88</f>
        <v>#REF!</v>
      </c>
      <c r="O20" s="39" t="e">
        <f>'AVIA 25'!#REF!*0.88</f>
        <v>#REF!</v>
      </c>
      <c r="P20" s="39" t="e">
        <f>'AVIA 25'!#REF!*0.88</f>
        <v>#REF!</v>
      </c>
      <c r="Q20" s="39" t="e">
        <f>'AVIA 25'!#REF!*0.88</f>
        <v>#REF!</v>
      </c>
      <c r="R20" s="39" t="e">
        <f>'AVIA 25'!#REF!*0.88</f>
        <v>#REF!</v>
      </c>
      <c r="S20" s="39" t="e">
        <f>'AVIA 25'!#REF!*0.88</f>
        <v>#REF!</v>
      </c>
      <c r="T20" s="39" t="e">
        <f>'AVIA 25'!#REF!*0.88</f>
        <v>#REF!</v>
      </c>
      <c r="U20" s="39" t="e">
        <f>'AVIA 25'!#REF!*0.88</f>
        <v>#REF!</v>
      </c>
    </row>
    <row r="21" spans="1:21">
      <c r="A21" s="39" t="s">
        <v>10</v>
      </c>
      <c r="B21" s="39"/>
      <c r="C21" s="39"/>
      <c r="D21" s="39"/>
      <c r="E21" s="39"/>
      <c r="F21" s="39"/>
      <c r="G21" s="39"/>
      <c r="H21" s="39"/>
      <c r="I21" s="39"/>
      <c r="J21" s="39"/>
      <c r="K21" s="39"/>
      <c r="L21" s="39"/>
      <c r="M21" s="39"/>
      <c r="N21" s="39"/>
      <c r="O21" s="39"/>
      <c r="P21" s="39"/>
      <c r="Q21" s="39"/>
      <c r="R21" s="39"/>
      <c r="S21" s="39"/>
      <c r="T21" s="39"/>
      <c r="U21" s="39"/>
    </row>
    <row r="22" spans="1:21">
      <c r="A22" s="40">
        <v>1</v>
      </c>
      <c r="B22" s="39" t="e">
        <f>'AVIA 25'!#REF!*0.88</f>
        <v>#REF!</v>
      </c>
      <c r="C22" s="39" t="e">
        <f>'AVIA 25'!#REF!*0.88</f>
        <v>#REF!</v>
      </c>
      <c r="D22" s="39" t="e">
        <f>'AVIA 25'!#REF!*0.88</f>
        <v>#REF!</v>
      </c>
      <c r="E22" s="39" t="e">
        <f>'AVIA 25'!#REF!*0.88</f>
        <v>#REF!</v>
      </c>
      <c r="F22" s="39" t="e">
        <f>'AVIA 25'!#REF!*0.88</f>
        <v>#REF!</v>
      </c>
      <c r="G22" s="39" t="e">
        <f>'AVIA 25'!#REF!*0.88</f>
        <v>#REF!</v>
      </c>
      <c r="H22" s="39" t="e">
        <f>'AVIA 25'!#REF!*0.88</f>
        <v>#REF!</v>
      </c>
      <c r="I22" s="39" t="e">
        <f>'AVIA 25'!#REF!*0.88</f>
        <v>#REF!</v>
      </c>
      <c r="J22" s="39" t="e">
        <f>'AVIA 25'!#REF!*0.88</f>
        <v>#REF!</v>
      </c>
      <c r="K22" s="39" t="e">
        <f>'AVIA 25'!#REF!*0.88</f>
        <v>#REF!</v>
      </c>
      <c r="L22" s="39" t="e">
        <f>'AVIA 25'!#REF!*0.88</f>
        <v>#REF!</v>
      </c>
      <c r="M22" s="39" t="e">
        <f>'AVIA 25'!#REF!*0.88</f>
        <v>#REF!</v>
      </c>
      <c r="N22" s="39" t="e">
        <f>'AVIA 25'!#REF!*0.88</f>
        <v>#REF!</v>
      </c>
      <c r="O22" s="39" t="e">
        <f>'AVIA 25'!#REF!*0.88</f>
        <v>#REF!</v>
      </c>
      <c r="P22" s="39" t="e">
        <f>'AVIA 25'!#REF!*0.88</f>
        <v>#REF!</v>
      </c>
      <c r="Q22" s="39" t="e">
        <f>'AVIA 25'!#REF!*0.88</f>
        <v>#REF!</v>
      </c>
      <c r="R22" s="39" t="e">
        <f>'AVIA 25'!#REF!*0.88</f>
        <v>#REF!</v>
      </c>
      <c r="S22" s="39" t="e">
        <f>'AVIA 25'!#REF!*0.88</f>
        <v>#REF!</v>
      </c>
      <c r="T22" s="39" t="e">
        <f>'AVIA 25'!#REF!*0.88</f>
        <v>#REF!</v>
      </c>
      <c r="U22" s="39" t="e">
        <f>'AVIA 25'!#REF!*0.88</f>
        <v>#REF!</v>
      </c>
    </row>
    <row r="23" spans="1:21">
      <c r="A23" s="40">
        <v>2</v>
      </c>
      <c r="B23" s="39" t="e">
        <f>'AVIA 25'!#REF!*0.88</f>
        <v>#REF!</v>
      </c>
      <c r="C23" s="39" t="e">
        <f>'AVIA 25'!#REF!*0.88</f>
        <v>#REF!</v>
      </c>
      <c r="D23" s="39" t="e">
        <f>'AVIA 25'!#REF!*0.88</f>
        <v>#REF!</v>
      </c>
      <c r="E23" s="39" t="e">
        <f>'AVIA 25'!#REF!*0.88</f>
        <v>#REF!</v>
      </c>
      <c r="F23" s="39" t="e">
        <f>'AVIA 25'!#REF!*0.88</f>
        <v>#REF!</v>
      </c>
      <c r="G23" s="39" t="e">
        <f>'AVIA 25'!#REF!*0.88</f>
        <v>#REF!</v>
      </c>
      <c r="H23" s="39" t="e">
        <f>'AVIA 25'!#REF!*0.88</f>
        <v>#REF!</v>
      </c>
      <c r="I23" s="39" t="e">
        <f>'AVIA 25'!#REF!*0.88</f>
        <v>#REF!</v>
      </c>
      <c r="J23" s="39" t="e">
        <f>'AVIA 25'!#REF!*0.88</f>
        <v>#REF!</v>
      </c>
      <c r="K23" s="39" t="e">
        <f>'AVIA 25'!#REF!*0.88</f>
        <v>#REF!</v>
      </c>
      <c r="L23" s="39" t="e">
        <f>'AVIA 25'!#REF!*0.88</f>
        <v>#REF!</v>
      </c>
      <c r="M23" s="39" t="e">
        <f>'AVIA 25'!#REF!*0.88</f>
        <v>#REF!</v>
      </c>
      <c r="N23" s="39" t="e">
        <f>'AVIA 25'!#REF!*0.88</f>
        <v>#REF!</v>
      </c>
      <c r="O23" s="39" t="e">
        <f>'AVIA 25'!#REF!*0.88</f>
        <v>#REF!</v>
      </c>
      <c r="P23" s="39" t="e">
        <f>'AVIA 25'!#REF!*0.88</f>
        <v>#REF!</v>
      </c>
      <c r="Q23" s="39" t="e">
        <f>'AVIA 25'!#REF!*0.88</f>
        <v>#REF!</v>
      </c>
      <c r="R23" s="39" t="e">
        <f>'AVIA 25'!#REF!*0.88</f>
        <v>#REF!</v>
      </c>
      <c r="S23" s="39" t="e">
        <f>'AVIA 25'!#REF!*0.88</f>
        <v>#REF!</v>
      </c>
      <c r="T23" s="39" t="e">
        <f>'AVIA 25'!#REF!*0.88</f>
        <v>#REF!</v>
      </c>
      <c r="U23" s="39" t="e">
        <f>'AVIA 25'!#REF!*0.88</f>
        <v>#REF!</v>
      </c>
    </row>
    <row r="24" spans="1:21">
      <c r="A24" s="39" t="s">
        <v>11</v>
      </c>
      <c r="B24" s="39"/>
      <c r="C24" s="39"/>
      <c r="D24" s="39"/>
      <c r="E24" s="39"/>
      <c r="F24" s="39"/>
      <c r="G24" s="39"/>
      <c r="H24" s="39"/>
      <c r="I24" s="39"/>
      <c r="J24" s="39"/>
      <c r="K24" s="39"/>
      <c r="L24" s="39"/>
      <c r="M24" s="39"/>
      <c r="N24" s="39"/>
      <c r="O24" s="39"/>
      <c r="P24" s="39"/>
      <c r="Q24" s="39"/>
      <c r="R24" s="39"/>
      <c r="S24" s="39"/>
      <c r="T24" s="39"/>
      <c r="U24" s="39"/>
    </row>
    <row r="25" spans="1:21">
      <c r="A25" s="40" t="s">
        <v>12</v>
      </c>
      <c r="B25" s="39" t="e">
        <f>'AVIA 25'!#REF!*0.88</f>
        <v>#REF!</v>
      </c>
      <c r="C25" s="39" t="e">
        <f>'AVIA 25'!#REF!*0.88</f>
        <v>#REF!</v>
      </c>
      <c r="D25" s="39" t="e">
        <f>'AVIA 25'!#REF!*0.88</f>
        <v>#REF!</v>
      </c>
      <c r="E25" s="39" t="e">
        <f>'AVIA 25'!#REF!*0.88</f>
        <v>#REF!</v>
      </c>
      <c r="F25" s="39" t="e">
        <f>'AVIA 25'!#REF!*0.88</f>
        <v>#REF!</v>
      </c>
      <c r="G25" s="39" t="e">
        <f>'AVIA 25'!#REF!*0.88</f>
        <v>#REF!</v>
      </c>
      <c r="H25" s="39" t="e">
        <f>'AVIA 25'!#REF!*0.88</f>
        <v>#REF!</v>
      </c>
      <c r="I25" s="39" t="e">
        <f>'AVIA 25'!#REF!*0.88</f>
        <v>#REF!</v>
      </c>
      <c r="J25" s="39" t="e">
        <f>'AVIA 25'!#REF!*0.88</f>
        <v>#REF!</v>
      </c>
      <c r="K25" s="39" t="e">
        <f>'AVIA 25'!#REF!*0.88</f>
        <v>#REF!</v>
      </c>
      <c r="L25" s="39" t="e">
        <f>'AVIA 25'!#REF!*0.88</f>
        <v>#REF!</v>
      </c>
      <c r="M25" s="39" t="e">
        <f>'AVIA 25'!#REF!*0.88</f>
        <v>#REF!</v>
      </c>
      <c r="N25" s="39" t="e">
        <f>'AVIA 25'!#REF!*0.88</f>
        <v>#REF!</v>
      </c>
      <c r="O25" s="39" t="e">
        <f>'AVIA 25'!#REF!*0.88</f>
        <v>#REF!</v>
      </c>
      <c r="P25" s="39" t="e">
        <f>'AVIA 25'!#REF!*0.88</f>
        <v>#REF!</v>
      </c>
      <c r="Q25" s="39" t="e">
        <f>'AVIA 25'!#REF!*0.88</f>
        <v>#REF!</v>
      </c>
      <c r="R25" s="39" t="e">
        <f>'AVIA 25'!#REF!*0.88</f>
        <v>#REF!</v>
      </c>
      <c r="S25" s="39" t="e">
        <f>'AVIA 25'!#REF!*0.88</f>
        <v>#REF!</v>
      </c>
      <c r="T25" s="39" t="e">
        <f>'AVIA 25'!#REF!*0.88</f>
        <v>#REF!</v>
      </c>
      <c r="U25" s="39" t="e">
        <f>'AVIA 25'!#REF!*0.88</f>
        <v>#REF!</v>
      </c>
    </row>
    <row r="26" spans="1:21" ht="16.899999999999999" customHeight="1"/>
    <row r="27" spans="1:21">
      <c r="A27" s="51" t="s">
        <v>14</v>
      </c>
    </row>
    <row r="28" spans="1:21">
      <c r="A28" s="70" t="s">
        <v>15</v>
      </c>
    </row>
    <row r="29" spans="1:21">
      <c r="A29" s="70" t="s">
        <v>16</v>
      </c>
    </row>
    <row r="30" spans="1:21" ht="24">
      <c r="A30" s="71" t="s">
        <v>17</v>
      </c>
    </row>
    <row r="31" spans="1:21">
      <c r="A31" s="48" t="s">
        <v>18</v>
      </c>
    </row>
    <row r="33" spans="1:1">
      <c r="A33" s="51" t="s">
        <v>21</v>
      </c>
    </row>
    <row r="34" spans="1:1">
      <c r="A34" s="158" t="s">
        <v>179</v>
      </c>
    </row>
    <row r="35" spans="1:1">
      <c r="A35" s="159" t="s">
        <v>180</v>
      </c>
    </row>
    <row r="36" spans="1:1" hidden="1">
      <c r="A36" s="160" t="s">
        <v>181</v>
      </c>
    </row>
    <row r="37" spans="1:1">
      <c r="A37" s="161" t="s">
        <v>19</v>
      </c>
    </row>
    <row r="38" spans="1:1" ht="48">
      <c r="A38" s="162" t="s">
        <v>28</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K79"/>
  <sheetViews>
    <sheetView topLeftCell="A79" zoomScale="90" zoomScaleNormal="90" workbookViewId="0">
      <selection activeCell="A48" sqref="A48:A79"/>
    </sheetView>
  </sheetViews>
  <sheetFormatPr defaultColWidth="8.7109375" defaultRowHeight="12.75"/>
  <cols>
    <col min="1" max="1" width="72.5703125" style="1" customWidth="1"/>
    <col min="2" max="16384" width="8.7109375" style="1"/>
  </cols>
  <sheetData>
    <row r="1" spans="1:11">
      <c r="A1" s="2" t="s">
        <v>0</v>
      </c>
    </row>
    <row r="2" spans="1:11">
      <c r="A2" s="3" t="s">
        <v>182</v>
      </c>
    </row>
    <row r="3" spans="1:11">
      <c r="A3" s="150" t="s">
        <v>2</v>
      </c>
      <c r="B3" s="28" t="e">
        <f>'C завтраками| Bed and breakfast'!#REF!</f>
        <v>#REF!</v>
      </c>
      <c r="C3" s="28" t="e">
        <f>'C завтраками| Bed and breakfast'!#REF!</f>
        <v>#REF!</v>
      </c>
      <c r="D3" s="28" t="e">
        <f>'C завтраками| Bed and breakfast'!#REF!</f>
        <v>#REF!</v>
      </c>
      <c r="E3" s="28" t="e">
        <f>'C завтраками| Bed and breakfast'!#REF!</f>
        <v>#REF!</v>
      </c>
      <c r="F3" s="28" t="e">
        <f>'C завтраками| Bed and breakfast'!#REF!</f>
        <v>#REF!</v>
      </c>
      <c r="G3" s="28" t="e">
        <f>'C завтраками| Bed and breakfast'!#REF!</f>
        <v>#REF!</v>
      </c>
      <c r="H3" s="28" t="e">
        <f>'C завтраками| Bed and breakfast'!#REF!</f>
        <v>#REF!</v>
      </c>
      <c r="I3" s="28" t="e">
        <f>'C завтраками| Bed and breakfast'!#REF!</f>
        <v>#REF!</v>
      </c>
      <c r="J3" s="28" t="e">
        <f>'C завтраками| Bed and breakfast'!#REF!</f>
        <v>#REF!</v>
      </c>
      <c r="K3" s="28" t="e">
        <f>'C завтраками| Bed and breakfast'!#REF!</f>
        <v>#REF!</v>
      </c>
    </row>
    <row r="4" spans="1:11">
      <c r="A4" s="151" t="s">
        <v>3</v>
      </c>
      <c r="B4" s="28" t="e">
        <f>'C завтраками| Bed and breakfast'!#REF!</f>
        <v>#REF!</v>
      </c>
      <c r="C4" s="28" t="e">
        <f>'C завтраками| Bed and breakfast'!#REF!</f>
        <v>#REF!</v>
      </c>
      <c r="D4" s="28" t="e">
        <f>'C завтраками| Bed and breakfast'!#REF!</f>
        <v>#REF!</v>
      </c>
      <c r="E4" s="28" t="e">
        <f>'C завтраками| Bed and breakfast'!#REF!</f>
        <v>#REF!</v>
      </c>
      <c r="F4" s="28" t="e">
        <f>'C завтраками| Bed and breakfast'!#REF!</f>
        <v>#REF!</v>
      </c>
      <c r="G4" s="28" t="e">
        <f>'C завтраками| Bed and breakfast'!#REF!</f>
        <v>#REF!</v>
      </c>
      <c r="H4" s="28" t="e">
        <f>'C завтраками| Bed and breakfast'!#REF!</f>
        <v>#REF!</v>
      </c>
      <c r="I4" s="28" t="e">
        <f>'C завтраками| Bed and breakfast'!#REF!</f>
        <v>#REF!</v>
      </c>
      <c r="J4" s="28" t="e">
        <f>'C завтраками| Bed and breakfast'!#REF!</f>
        <v>#REF!</v>
      </c>
      <c r="K4" s="28" t="e">
        <f>'C завтраками| Bed and breakfast'!#REF!</f>
        <v>#REF!</v>
      </c>
    </row>
    <row r="5" spans="1:11">
      <c r="A5" s="39" t="s">
        <v>4</v>
      </c>
      <c r="B5" s="39"/>
      <c r="C5" s="39"/>
      <c r="D5" s="39"/>
      <c r="E5" s="39"/>
      <c r="F5" s="39"/>
      <c r="G5" s="39"/>
      <c r="H5" s="39"/>
      <c r="I5" s="39"/>
      <c r="J5" s="39"/>
      <c r="K5" s="39"/>
    </row>
    <row r="6" spans="1:11">
      <c r="A6" s="40">
        <v>1</v>
      </c>
      <c r="B6" s="39" t="e">
        <f>'C завтраками| Bed and breakfast'!#REF!*0.9</f>
        <v>#REF!</v>
      </c>
      <c r="C6" s="39" t="e">
        <f>'C завтраками| Bed and breakfast'!#REF!*0.9</f>
        <v>#REF!</v>
      </c>
      <c r="D6" s="39" t="e">
        <f>'C завтраками| Bed and breakfast'!#REF!*0.9</f>
        <v>#REF!</v>
      </c>
      <c r="E6" s="39" t="e">
        <f>'C завтраками| Bed and breakfast'!#REF!*0.9</f>
        <v>#REF!</v>
      </c>
      <c r="F6" s="39" t="e">
        <f>'C завтраками| Bed and breakfast'!#REF!*0.9</f>
        <v>#REF!</v>
      </c>
      <c r="G6" s="39" t="e">
        <f>'C завтраками| Bed and breakfast'!#REF!*0.9</f>
        <v>#REF!</v>
      </c>
      <c r="H6" s="39" t="e">
        <f>'C завтраками| Bed and breakfast'!#REF!*0.9</f>
        <v>#REF!</v>
      </c>
      <c r="I6" s="39" t="e">
        <f>'C завтраками| Bed and breakfast'!#REF!*0.9</f>
        <v>#REF!</v>
      </c>
      <c r="J6" s="39" t="e">
        <f>'C завтраками| Bed and breakfast'!#REF!*0.9</f>
        <v>#REF!</v>
      </c>
      <c r="K6" s="39" t="e">
        <f>'C завтраками| Bed and breakfast'!#REF!*0.9</f>
        <v>#REF!</v>
      </c>
    </row>
    <row r="7" spans="1:11">
      <c r="A7" s="40">
        <v>2</v>
      </c>
      <c r="B7" s="39" t="e">
        <f>'C завтраками| Bed and breakfast'!#REF!*0.9</f>
        <v>#REF!</v>
      </c>
      <c r="C7" s="39" t="e">
        <f>'C завтраками| Bed and breakfast'!#REF!*0.9</f>
        <v>#REF!</v>
      </c>
      <c r="D7" s="39" t="e">
        <f>'C завтраками| Bed and breakfast'!#REF!*0.9</f>
        <v>#REF!</v>
      </c>
      <c r="E7" s="39" t="e">
        <f>'C завтраками| Bed and breakfast'!#REF!*0.9</f>
        <v>#REF!</v>
      </c>
      <c r="F7" s="39" t="e">
        <f>'C завтраками| Bed and breakfast'!#REF!*0.9</f>
        <v>#REF!</v>
      </c>
      <c r="G7" s="39" t="e">
        <f>'C завтраками| Bed and breakfast'!#REF!*0.9</f>
        <v>#REF!</v>
      </c>
      <c r="H7" s="39" t="e">
        <f>'C завтраками| Bed and breakfast'!#REF!*0.9</f>
        <v>#REF!</v>
      </c>
      <c r="I7" s="39" t="e">
        <f>'C завтраками| Bed and breakfast'!#REF!*0.9</f>
        <v>#REF!</v>
      </c>
      <c r="J7" s="39" t="e">
        <f>'C завтраками| Bed and breakfast'!#REF!*0.9</f>
        <v>#REF!</v>
      </c>
      <c r="K7" s="39" t="e">
        <f>'C завтраками| Bed and breakfast'!#REF!*0.9</f>
        <v>#REF!</v>
      </c>
    </row>
    <row r="8" spans="1:11">
      <c r="A8" s="39" t="s">
        <v>5</v>
      </c>
      <c r="B8" s="39"/>
      <c r="C8" s="39"/>
      <c r="D8" s="39"/>
      <c r="E8" s="39"/>
      <c r="F8" s="39"/>
      <c r="G8" s="39"/>
      <c r="H8" s="39"/>
      <c r="I8" s="39"/>
      <c r="J8" s="39"/>
      <c r="K8" s="39"/>
    </row>
    <row r="9" spans="1:11">
      <c r="A9" s="40">
        <v>1</v>
      </c>
      <c r="B9" s="39" t="e">
        <f>'C завтраками| Bed and breakfast'!#REF!*0.9</f>
        <v>#REF!</v>
      </c>
      <c r="C9" s="39" t="e">
        <f>'C завтраками| Bed and breakfast'!#REF!*0.9</f>
        <v>#REF!</v>
      </c>
      <c r="D9" s="39" t="e">
        <f>'C завтраками| Bed and breakfast'!#REF!*0.9</f>
        <v>#REF!</v>
      </c>
      <c r="E9" s="39" t="e">
        <f>'C завтраками| Bed and breakfast'!#REF!*0.9</f>
        <v>#REF!</v>
      </c>
      <c r="F9" s="39" t="e">
        <f>'C завтраками| Bed and breakfast'!#REF!*0.9</f>
        <v>#REF!</v>
      </c>
      <c r="G9" s="39" t="e">
        <f>'C завтраками| Bed and breakfast'!#REF!*0.9</f>
        <v>#REF!</v>
      </c>
      <c r="H9" s="39" t="e">
        <f>'C завтраками| Bed and breakfast'!#REF!*0.9</f>
        <v>#REF!</v>
      </c>
      <c r="I9" s="39" t="e">
        <f>'C завтраками| Bed and breakfast'!#REF!*0.9</f>
        <v>#REF!</v>
      </c>
      <c r="J9" s="39" t="e">
        <f>'C завтраками| Bed and breakfast'!#REF!*0.9</f>
        <v>#REF!</v>
      </c>
      <c r="K9" s="39" t="e">
        <f>'C завтраками| Bed and breakfast'!#REF!*0.9</f>
        <v>#REF!</v>
      </c>
    </row>
    <row r="10" spans="1:11">
      <c r="A10" s="40">
        <v>2</v>
      </c>
      <c r="B10" s="39" t="e">
        <f>'C завтраками| Bed and breakfast'!#REF!*0.9</f>
        <v>#REF!</v>
      </c>
      <c r="C10" s="39" t="e">
        <f>'C завтраками| Bed and breakfast'!#REF!*0.9</f>
        <v>#REF!</v>
      </c>
      <c r="D10" s="39" t="e">
        <f>'C завтраками| Bed and breakfast'!#REF!*0.9</f>
        <v>#REF!</v>
      </c>
      <c r="E10" s="39" t="e">
        <f>'C завтраками| Bed and breakfast'!#REF!*0.9</f>
        <v>#REF!</v>
      </c>
      <c r="F10" s="39" t="e">
        <f>'C завтраками| Bed and breakfast'!#REF!*0.9</f>
        <v>#REF!</v>
      </c>
      <c r="G10" s="39" t="e">
        <f>'C завтраками| Bed and breakfast'!#REF!*0.9</f>
        <v>#REF!</v>
      </c>
      <c r="H10" s="39" t="e">
        <f>'C завтраками| Bed and breakfast'!#REF!*0.9</f>
        <v>#REF!</v>
      </c>
      <c r="I10" s="39" t="e">
        <f>'C завтраками| Bed and breakfast'!#REF!*0.9</f>
        <v>#REF!</v>
      </c>
      <c r="J10" s="39" t="e">
        <f>'C завтраками| Bed and breakfast'!#REF!*0.9</f>
        <v>#REF!</v>
      </c>
      <c r="K10" s="39" t="e">
        <f>'C завтраками| Bed and breakfast'!#REF!*0.9</f>
        <v>#REF!</v>
      </c>
    </row>
    <row r="11" spans="1:11">
      <c r="A11" s="39" t="s">
        <v>6</v>
      </c>
      <c r="B11" s="39"/>
      <c r="C11" s="39"/>
      <c r="D11" s="39"/>
      <c r="E11" s="39"/>
      <c r="F11" s="39"/>
      <c r="G11" s="39"/>
      <c r="H11" s="39"/>
      <c r="I11" s="39"/>
      <c r="J11" s="39"/>
      <c r="K11" s="39"/>
    </row>
    <row r="12" spans="1:11">
      <c r="A12" s="40">
        <v>1</v>
      </c>
      <c r="B12" s="39" t="e">
        <f>'C завтраками| Bed and breakfast'!#REF!*0.9</f>
        <v>#REF!</v>
      </c>
      <c r="C12" s="39" t="e">
        <f>'C завтраками| Bed and breakfast'!#REF!*0.9</f>
        <v>#REF!</v>
      </c>
      <c r="D12" s="39" t="e">
        <f>'C завтраками| Bed and breakfast'!#REF!*0.9</f>
        <v>#REF!</v>
      </c>
      <c r="E12" s="39" t="e">
        <f>'C завтраками| Bed and breakfast'!#REF!*0.9</f>
        <v>#REF!</v>
      </c>
      <c r="F12" s="39" t="e">
        <f>'C завтраками| Bed and breakfast'!#REF!*0.9</f>
        <v>#REF!</v>
      </c>
      <c r="G12" s="39" t="e">
        <f>'C завтраками| Bed and breakfast'!#REF!*0.9</f>
        <v>#REF!</v>
      </c>
      <c r="H12" s="39" t="e">
        <f>'C завтраками| Bed and breakfast'!#REF!*0.9</f>
        <v>#REF!</v>
      </c>
      <c r="I12" s="39" t="e">
        <f>'C завтраками| Bed and breakfast'!#REF!*0.9</f>
        <v>#REF!</v>
      </c>
      <c r="J12" s="39" t="e">
        <f>'C завтраками| Bed and breakfast'!#REF!*0.9</f>
        <v>#REF!</v>
      </c>
      <c r="K12" s="39" t="e">
        <f>'C завтраками| Bed and breakfast'!#REF!*0.9</f>
        <v>#REF!</v>
      </c>
    </row>
    <row r="13" spans="1:11">
      <c r="A13" s="40">
        <v>2</v>
      </c>
      <c r="B13" s="39" t="e">
        <f>'C завтраками| Bed and breakfast'!#REF!*0.9</f>
        <v>#REF!</v>
      </c>
      <c r="C13" s="39" t="e">
        <f>'C завтраками| Bed and breakfast'!#REF!*0.9</f>
        <v>#REF!</v>
      </c>
      <c r="D13" s="39" t="e">
        <f>'C завтраками| Bed and breakfast'!#REF!*0.9</f>
        <v>#REF!</v>
      </c>
      <c r="E13" s="39" t="e">
        <f>'C завтраками| Bed and breakfast'!#REF!*0.9</f>
        <v>#REF!</v>
      </c>
      <c r="F13" s="39" t="e">
        <f>'C завтраками| Bed and breakfast'!#REF!*0.9</f>
        <v>#REF!</v>
      </c>
      <c r="G13" s="39" t="e">
        <f>'C завтраками| Bed and breakfast'!#REF!*0.9</f>
        <v>#REF!</v>
      </c>
      <c r="H13" s="39" t="e">
        <f>'C завтраками| Bed and breakfast'!#REF!*0.9</f>
        <v>#REF!</v>
      </c>
      <c r="I13" s="39" t="e">
        <f>'C завтраками| Bed and breakfast'!#REF!*0.9</f>
        <v>#REF!</v>
      </c>
      <c r="J13" s="39" t="e">
        <f>'C завтраками| Bed and breakfast'!#REF!*0.9</f>
        <v>#REF!</v>
      </c>
      <c r="K13" s="39" t="e">
        <f>'C завтраками| Bed and breakfast'!#REF!*0.9</f>
        <v>#REF!</v>
      </c>
    </row>
    <row r="14" spans="1:11">
      <c r="A14" s="39" t="s">
        <v>7</v>
      </c>
      <c r="B14" s="39"/>
      <c r="C14" s="39"/>
      <c r="D14" s="39"/>
      <c r="E14" s="39"/>
      <c r="F14" s="39"/>
      <c r="G14" s="39"/>
      <c r="H14" s="39"/>
      <c r="I14" s="39"/>
      <c r="J14" s="39"/>
      <c r="K14" s="39"/>
    </row>
    <row r="15" spans="1:11">
      <c r="A15" s="40">
        <v>1</v>
      </c>
      <c r="B15" s="39" t="e">
        <f>'C завтраками| Bed and breakfast'!#REF!*0.9</f>
        <v>#REF!</v>
      </c>
      <c r="C15" s="39" t="e">
        <f>'C завтраками| Bed and breakfast'!#REF!*0.9</f>
        <v>#REF!</v>
      </c>
      <c r="D15" s="39" t="e">
        <f>'C завтраками| Bed and breakfast'!#REF!*0.9</f>
        <v>#REF!</v>
      </c>
      <c r="E15" s="39" t="e">
        <f>'C завтраками| Bed and breakfast'!#REF!*0.9</f>
        <v>#REF!</v>
      </c>
      <c r="F15" s="39" t="e">
        <f>'C завтраками| Bed and breakfast'!#REF!*0.9</f>
        <v>#REF!</v>
      </c>
      <c r="G15" s="39" t="e">
        <f>'C завтраками| Bed and breakfast'!#REF!*0.9</f>
        <v>#REF!</v>
      </c>
      <c r="H15" s="39" t="e">
        <f>'C завтраками| Bed and breakfast'!#REF!*0.9</f>
        <v>#REF!</v>
      </c>
      <c r="I15" s="39" t="e">
        <f>'C завтраками| Bed and breakfast'!#REF!*0.9</f>
        <v>#REF!</v>
      </c>
      <c r="J15" s="39" t="e">
        <f>'C завтраками| Bed and breakfast'!#REF!*0.9</f>
        <v>#REF!</v>
      </c>
      <c r="K15" s="39" t="e">
        <f>'C завтраками| Bed and breakfast'!#REF!*0.9</f>
        <v>#REF!</v>
      </c>
    </row>
    <row r="16" spans="1:11">
      <c r="A16" s="40">
        <v>2</v>
      </c>
      <c r="B16" s="39" t="e">
        <f>'C завтраками| Bed and breakfast'!#REF!*0.9</f>
        <v>#REF!</v>
      </c>
      <c r="C16" s="39" t="e">
        <f>'C завтраками| Bed and breakfast'!#REF!*0.9</f>
        <v>#REF!</v>
      </c>
      <c r="D16" s="39" t="e">
        <f>'C завтраками| Bed and breakfast'!#REF!*0.9</f>
        <v>#REF!</v>
      </c>
      <c r="E16" s="39" t="e">
        <f>'C завтраками| Bed and breakfast'!#REF!*0.9</f>
        <v>#REF!</v>
      </c>
      <c r="F16" s="39" t="e">
        <f>'C завтраками| Bed and breakfast'!#REF!*0.9</f>
        <v>#REF!</v>
      </c>
      <c r="G16" s="39" t="e">
        <f>'C завтраками| Bed and breakfast'!#REF!*0.9</f>
        <v>#REF!</v>
      </c>
      <c r="H16" s="39" t="e">
        <f>'C завтраками| Bed and breakfast'!#REF!*0.9</f>
        <v>#REF!</v>
      </c>
      <c r="I16" s="39" t="e">
        <f>'C завтраками| Bed and breakfast'!#REF!*0.9</f>
        <v>#REF!</v>
      </c>
      <c r="J16" s="39" t="e">
        <f>'C завтраками| Bed and breakfast'!#REF!*0.9</f>
        <v>#REF!</v>
      </c>
      <c r="K16" s="39" t="e">
        <f>'C завтраками| Bed and breakfast'!#REF!*0.9</f>
        <v>#REF!</v>
      </c>
    </row>
    <row r="17" spans="1:11">
      <c r="A17" s="39" t="s">
        <v>9</v>
      </c>
      <c r="B17" s="39"/>
      <c r="C17" s="39"/>
      <c r="D17" s="39"/>
      <c r="E17" s="39"/>
      <c r="F17" s="39"/>
      <c r="G17" s="39"/>
      <c r="H17" s="39"/>
      <c r="I17" s="39"/>
      <c r="J17" s="39"/>
      <c r="K17" s="39"/>
    </row>
    <row r="18" spans="1:11">
      <c r="A18" s="40">
        <v>1</v>
      </c>
      <c r="B18" s="39" t="e">
        <f>'C завтраками| Bed and breakfast'!#REF!*0.9</f>
        <v>#REF!</v>
      </c>
      <c r="C18" s="39" t="e">
        <f>'C завтраками| Bed and breakfast'!#REF!*0.9</f>
        <v>#REF!</v>
      </c>
      <c r="D18" s="39" t="e">
        <f>'C завтраками| Bed and breakfast'!#REF!*0.9</f>
        <v>#REF!</v>
      </c>
      <c r="E18" s="39" t="e">
        <f>'C завтраками| Bed and breakfast'!#REF!*0.9</f>
        <v>#REF!</v>
      </c>
      <c r="F18" s="39" t="e">
        <f>'C завтраками| Bed and breakfast'!#REF!*0.9</f>
        <v>#REF!</v>
      </c>
      <c r="G18" s="39" t="e">
        <f>'C завтраками| Bed and breakfast'!#REF!*0.9</f>
        <v>#REF!</v>
      </c>
      <c r="H18" s="39" t="e">
        <f>'C завтраками| Bed and breakfast'!#REF!*0.9</f>
        <v>#REF!</v>
      </c>
      <c r="I18" s="39" t="e">
        <f>'C завтраками| Bed and breakfast'!#REF!*0.9</f>
        <v>#REF!</v>
      </c>
      <c r="J18" s="39" t="e">
        <f>'C завтраками| Bed and breakfast'!#REF!*0.9</f>
        <v>#REF!</v>
      </c>
      <c r="K18" s="39" t="e">
        <f>'C завтраками| Bed and breakfast'!#REF!*0.9</f>
        <v>#REF!</v>
      </c>
    </row>
    <row r="19" spans="1:11">
      <c r="A19" s="40">
        <v>2</v>
      </c>
      <c r="B19" s="39" t="e">
        <f>'C завтраками| Bed and breakfast'!#REF!*0.9</f>
        <v>#REF!</v>
      </c>
      <c r="C19" s="39" t="e">
        <f>'C завтраками| Bed and breakfast'!#REF!*0.9</f>
        <v>#REF!</v>
      </c>
      <c r="D19" s="39" t="e">
        <f>'C завтраками| Bed and breakfast'!#REF!*0.9</f>
        <v>#REF!</v>
      </c>
      <c r="E19" s="39" t="e">
        <f>'C завтраками| Bed and breakfast'!#REF!*0.9</f>
        <v>#REF!</v>
      </c>
      <c r="F19" s="39" t="e">
        <f>'C завтраками| Bed and breakfast'!#REF!*0.9</f>
        <v>#REF!</v>
      </c>
      <c r="G19" s="39" t="e">
        <f>'C завтраками| Bed and breakfast'!#REF!*0.9</f>
        <v>#REF!</v>
      </c>
      <c r="H19" s="39" t="e">
        <f>'C завтраками| Bed and breakfast'!#REF!*0.9</f>
        <v>#REF!</v>
      </c>
      <c r="I19" s="39" t="e">
        <f>'C завтраками| Bed and breakfast'!#REF!*0.9</f>
        <v>#REF!</v>
      </c>
      <c r="J19" s="39" t="e">
        <f>'C завтраками| Bed and breakfast'!#REF!*0.9</f>
        <v>#REF!</v>
      </c>
      <c r="K19" s="39" t="e">
        <f>'C завтраками| Bed and breakfast'!#REF!*0.9</f>
        <v>#REF!</v>
      </c>
    </row>
    <row r="20" spans="1:11">
      <c r="A20" s="39" t="s">
        <v>10</v>
      </c>
      <c r="B20" s="39"/>
      <c r="C20" s="39"/>
      <c r="D20" s="39"/>
      <c r="E20" s="39"/>
      <c r="F20" s="39"/>
      <c r="G20" s="39"/>
      <c r="H20" s="39"/>
      <c r="I20" s="39"/>
      <c r="J20" s="39"/>
      <c r="K20" s="39"/>
    </row>
    <row r="21" spans="1:11">
      <c r="A21" s="40">
        <v>1</v>
      </c>
      <c r="B21" s="39" t="e">
        <f>'C завтраками| Bed and breakfast'!#REF!*0.9</f>
        <v>#REF!</v>
      </c>
      <c r="C21" s="39" t="e">
        <f>'C завтраками| Bed and breakfast'!#REF!*0.9</f>
        <v>#REF!</v>
      </c>
      <c r="D21" s="39" t="e">
        <f>'C завтраками| Bed and breakfast'!#REF!*0.9</f>
        <v>#REF!</v>
      </c>
      <c r="E21" s="39" t="e">
        <f>'C завтраками| Bed and breakfast'!#REF!*0.9</f>
        <v>#REF!</v>
      </c>
      <c r="F21" s="39" t="e">
        <f>'C завтраками| Bed and breakfast'!#REF!*0.9</f>
        <v>#REF!</v>
      </c>
      <c r="G21" s="39" t="e">
        <f>'C завтраками| Bed and breakfast'!#REF!*0.9</f>
        <v>#REF!</v>
      </c>
      <c r="H21" s="39" t="e">
        <f>'C завтраками| Bed and breakfast'!#REF!*0.9</f>
        <v>#REF!</v>
      </c>
      <c r="I21" s="39" t="e">
        <f>'C завтраками| Bed and breakfast'!#REF!*0.9</f>
        <v>#REF!</v>
      </c>
      <c r="J21" s="39" t="e">
        <f>'C завтраками| Bed and breakfast'!#REF!*0.9</f>
        <v>#REF!</v>
      </c>
      <c r="K21" s="39" t="e">
        <f>'C завтраками| Bed and breakfast'!#REF!*0.9</f>
        <v>#REF!</v>
      </c>
    </row>
    <row r="22" spans="1:11">
      <c r="A22" s="40">
        <v>2</v>
      </c>
      <c r="B22" s="39" t="e">
        <f>'C завтраками| Bed and breakfast'!#REF!*0.9</f>
        <v>#REF!</v>
      </c>
      <c r="C22" s="39" t="e">
        <f>'C завтраками| Bed and breakfast'!#REF!*0.9</f>
        <v>#REF!</v>
      </c>
      <c r="D22" s="39" t="e">
        <f>'C завтраками| Bed and breakfast'!#REF!*0.9</f>
        <v>#REF!</v>
      </c>
      <c r="E22" s="39" t="e">
        <f>'C завтраками| Bed and breakfast'!#REF!*0.9</f>
        <v>#REF!</v>
      </c>
      <c r="F22" s="39" t="e">
        <f>'C завтраками| Bed and breakfast'!#REF!*0.9</f>
        <v>#REF!</v>
      </c>
      <c r="G22" s="39" t="e">
        <f>'C завтраками| Bed and breakfast'!#REF!*0.9</f>
        <v>#REF!</v>
      </c>
      <c r="H22" s="39" t="e">
        <f>'C завтраками| Bed and breakfast'!#REF!*0.9</f>
        <v>#REF!</v>
      </c>
      <c r="I22" s="39" t="e">
        <f>'C завтраками| Bed and breakfast'!#REF!*0.9</f>
        <v>#REF!</v>
      </c>
      <c r="J22" s="39" t="e">
        <f>'C завтраками| Bed and breakfast'!#REF!*0.9</f>
        <v>#REF!</v>
      </c>
      <c r="K22" s="39" t="e">
        <f>'C завтраками| Bed and breakfast'!#REF!*0.9</f>
        <v>#REF!</v>
      </c>
    </row>
    <row r="23" spans="1:11">
      <c r="A23" s="147"/>
      <c r="B23" s="152"/>
      <c r="C23" s="152"/>
      <c r="D23" s="152"/>
      <c r="E23" s="152"/>
      <c r="F23" s="152"/>
      <c r="G23" s="152"/>
      <c r="H23" s="152"/>
      <c r="I23" s="152"/>
      <c r="J23" s="152"/>
      <c r="K23" s="152"/>
    </row>
    <row r="24" spans="1:11">
      <c r="A24" s="4" t="s">
        <v>51</v>
      </c>
    </row>
    <row r="25" spans="1:11">
      <c r="A25" s="29"/>
    </row>
    <row r="26" spans="1:11">
      <c r="A26" s="30" t="s">
        <v>3</v>
      </c>
      <c r="B26" s="28" t="e">
        <f t="shared" ref="B26" si="0">B3</f>
        <v>#REF!</v>
      </c>
      <c r="C26" s="28" t="e">
        <f t="shared" ref="C26:K26" si="1">C3</f>
        <v>#REF!</v>
      </c>
      <c r="D26" s="28" t="e">
        <f t="shared" si="1"/>
        <v>#REF!</v>
      </c>
      <c r="E26" s="28" t="e">
        <f t="shared" si="1"/>
        <v>#REF!</v>
      </c>
      <c r="F26" s="28" t="e">
        <f t="shared" si="1"/>
        <v>#REF!</v>
      </c>
      <c r="G26" s="28" t="e">
        <f t="shared" si="1"/>
        <v>#REF!</v>
      </c>
      <c r="H26" s="28" t="e">
        <f t="shared" si="1"/>
        <v>#REF!</v>
      </c>
      <c r="I26" s="28" t="e">
        <f t="shared" si="1"/>
        <v>#REF!</v>
      </c>
      <c r="J26" s="28" t="e">
        <f t="shared" si="1"/>
        <v>#REF!</v>
      </c>
      <c r="K26" s="28" t="e">
        <f t="shared" si="1"/>
        <v>#REF!</v>
      </c>
    </row>
    <row r="27" spans="1:11">
      <c r="A27" s="8"/>
      <c r="B27" s="28" t="e">
        <f t="shared" ref="B27" si="2">B4</f>
        <v>#REF!</v>
      </c>
      <c r="C27" s="28" t="e">
        <f t="shared" ref="C27:K27" si="3">C4</f>
        <v>#REF!</v>
      </c>
      <c r="D27" s="28" t="e">
        <f t="shared" si="3"/>
        <v>#REF!</v>
      </c>
      <c r="E27" s="28" t="e">
        <f t="shared" si="3"/>
        <v>#REF!</v>
      </c>
      <c r="F27" s="28" t="e">
        <f t="shared" si="3"/>
        <v>#REF!</v>
      </c>
      <c r="G27" s="28" t="e">
        <f t="shared" si="3"/>
        <v>#REF!</v>
      </c>
      <c r="H27" s="28" t="e">
        <f t="shared" si="3"/>
        <v>#REF!</v>
      </c>
      <c r="I27" s="28" t="e">
        <f t="shared" si="3"/>
        <v>#REF!</v>
      </c>
      <c r="J27" s="28" t="e">
        <f t="shared" si="3"/>
        <v>#REF!</v>
      </c>
      <c r="K27" s="28" t="e">
        <f t="shared" si="3"/>
        <v>#REF!</v>
      </c>
    </row>
    <row r="28" spans="1:11">
      <c r="A28" s="39" t="s">
        <v>4</v>
      </c>
      <c r="B28" s="156"/>
      <c r="C28" s="156"/>
      <c r="D28" s="156"/>
      <c r="E28" s="156"/>
      <c r="F28" s="156"/>
      <c r="G28" s="156"/>
      <c r="H28" s="156"/>
      <c r="I28" s="156"/>
      <c r="J28" s="156"/>
      <c r="K28" s="156"/>
    </row>
    <row r="29" spans="1:11">
      <c r="A29" s="40">
        <v>1</v>
      </c>
      <c r="B29" s="39" t="e">
        <f t="shared" ref="B29" si="4">B6*0.9</f>
        <v>#REF!</v>
      </c>
      <c r="C29" s="39" t="e">
        <f t="shared" ref="C29:K29" si="5">C6*0.9</f>
        <v>#REF!</v>
      </c>
      <c r="D29" s="39" t="e">
        <f t="shared" si="5"/>
        <v>#REF!</v>
      </c>
      <c r="E29" s="39" t="e">
        <f t="shared" si="5"/>
        <v>#REF!</v>
      </c>
      <c r="F29" s="39" t="e">
        <f t="shared" si="5"/>
        <v>#REF!</v>
      </c>
      <c r="G29" s="39" t="e">
        <f t="shared" si="5"/>
        <v>#REF!</v>
      </c>
      <c r="H29" s="39" t="e">
        <f t="shared" si="5"/>
        <v>#REF!</v>
      </c>
      <c r="I29" s="39" t="e">
        <f t="shared" si="5"/>
        <v>#REF!</v>
      </c>
      <c r="J29" s="39" t="e">
        <f t="shared" si="5"/>
        <v>#REF!</v>
      </c>
      <c r="K29" s="39" t="e">
        <f t="shared" si="5"/>
        <v>#REF!</v>
      </c>
    </row>
    <row r="30" spans="1:11">
      <c r="A30" s="40">
        <v>2</v>
      </c>
      <c r="B30" s="39" t="e">
        <f t="shared" ref="B30" si="6">B7*0.9</f>
        <v>#REF!</v>
      </c>
      <c r="C30" s="39" t="e">
        <f t="shared" ref="C30:K30" si="7">C7*0.9</f>
        <v>#REF!</v>
      </c>
      <c r="D30" s="39" t="e">
        <f t="shared" si="7"/>
        <v>#REF!</v>
      </c>
      <c r="E30" s="39" t="e">
        <f t="shared" si="7"/>
        <v>#REF!</v>
      </c>
      <c r="F30" s="39" t="e">
        <f t="shared" si="7"/>
        <v>#REF!</v>
      </c>
      <c r="G30" s="39" t="e">
        <f t="shared" si="7"/>
        <v>#REF!</v>
      </c>
      <c r="H30" s="39" t="e">
        <f t="shared" si="7"/>
        <v>#REF!</v>
      </c>
      <c r="I30" s="39" t="e">
        <f t="shared" si="7"/>
        <v>#REF!</v>
      </c>
      <c r="J30" s="39" t="e">
        <f t="shared" si="7"/>
        <v>#REF!</v>
      </c>
      <c r="K30" s="39" t="e">
        <f t="shared" si="7"/>
        <v>#REF!</v>
      </c>
    </row>
    <row r="31" spans="1:11">
      <c r="A31" s="39" t="s">
        <v>5</v>
      </c>
      <c r="B31" s="39"/>
      <c r="C31" s="39"/>
      <c r="D31" s="39"/>
      <c r="E31" s="39"/>
      <c r="F31" s="39"/>
      <c r="G31" s="39"/>
      <c r="H31" s="39"/>
      <c r="I31" s="39"/>
      <c r="J31" s="39"/>
      <c r="K31" s="39"/>
    </row>
    <row r="32" spans="1:11">
      <c r="A32" s="40">
        <v>1</v>
      </c>
      <c r="B32" s="39" t="e">
        <f t="shared" ref="B32" si="8">B9*0.9</f>
        <v>#REF!</v>
      </c>
      <c r="C32" s="39" t="e">
        <f t="shared" ref="C32:K32" si="9">C9*0.9</f>
        <v>#REF!</v>
      </c>
      <c r="D32" s="39" t="e">
        <f t="shared" si="9"/>
        <v>#REF!</v>
      </c>
      <c r="E32" s="39" t="e">
        <f t="shared" si="9"/>
        <v>#REF!</v>
      </c>
      <c r="F32" s="39" t="e">
        <f t="shared" si="9"/>
        <v>#REF!</v>
      </c>
      <c r="G32" s="39" t="e">
        <f t="shared" si="9"/>
        <v>#REF!</v>
      </c>
      <c r="H32" s="39" t="e">
        <f t="shared" si="9"/>
        <v>#REF!</v>
      </c>
      <c r="I32" s="39" t="e">
        <f t="shared" si="9"/>
        <v>#REF!</v>
      </c>
      <c r="J32" s="39" t="e">
        <f t="shared" si="9"/>
        <v>#REF!</v>
      </c>
      <c r="K32" s="39" t="e">
        <f t="shared" si="9"/>
        <v>#REF!</v>
      </c>
    </row>
    <row r="33" spans="1:11">
      <c r="A33" s="40">
        <v>2</v>
      </c>
      <c r="B33" s="39" t="e">
        <f t="shared" ref="B33" si="10">B10*0.9</f>
        <v>#REF!</v>
      </c>
      <c r="C33" s="39" t="e">
        <f t="shared" ref="C33:K33" si="11">C10*0.9</f>
        <v>#REF!</v>
      </c>
      <c r="D33" s="39" t="e">
        <f t="shared" si="11"/>
        <v>#REF!</v>
      </c>
      <c r="E33" s="39" t="e">
        <f t="shared" si="11"/>
        <v>#REF!</v>
      </c>
      <c r="F33" s="39" t="e">
        <f t="shared" si="11"/>
        <v>#REF!</v>
      </c>
      <c r="G33" s="39" t="e">
        <f t="shared" si="11"/>
        <v>#REF!</v>
      </c>
      <c r="H33" s="39" t="e">
        <f t="shared" si="11"/>
        <v>#REF!</v>
      </c>
      <c r="I33" s="39" t="e">
        <f t="shared" si="11"/>
        <v>#REF!</v>
      </c>
      <c r="J33" s="39" t="e">
        <f t="shared" si="11"/>
        <v>#REF!</v>
      </c>
      <c r="K33" s="39" t="e">
        <f t="shared" si="11"/>
        <v>#REF!</v>
      </c>
    </row>
    <row r="34" spans="1:11">
      <c r="A34" s="39" t="s">
        <v>6</v>
      </c>
      <c r="B34" s="39"/>
      <c r="C34" s="39"/>
      <c r="D34" s="39"/>
      <c r="E34" s="39"/>
      <c r="F34" s="39"/>
      <c r="G34" s="39"/>
      <c r="H34" s="39"/>
      <c r="I34" s="39"/>
      <c r="J34" s="39"/>
      <c r="K34" s="39"/>
    </row>
    <row r="35" spans="1:11">
      <c r="A35" s="40">
        <v>1</v>
      </c>
      <c r="B35" s="39" t="e">
        <f t="shared" ref="B35" si="12">B12*0.9</f>
        <v>#REF!</v>
      </c>
      <c r="C35" s="39" t="e">
        <f t="shared" ref="C35:K35" si="13">C12*0.9</f>
        <v>#REF!</v>
      </c>
      <c r="D35" s="39" t="e">
        <f t="shared" si="13"/>
        <v>#REF!</v>
      </c>
      <c r="E35" s="39" t="e">
        <f t="shared" si="13"/>
        <v>#REF!</v>
      </c>
      <c r="F35" s="39" t="e">
        <f t="shared" si="13"/>
        <v>#REF!</v>
      </c>
      <c r="G35" s="39" t="e">
        <f t="shared" si="13"/>
        <v>#REF!</v>
      </c>
      <c r="H35" s="39" t="e">
        <f t="shared" si="13"/>
        <v>#REF!</v>
      </c>
      <c r="I35" s="39" t="e">
        <f t="shared" si="13"/>
        <v>#REF!</v>
      </c>
      <c r="J35" s="39" t="e">
        <f t="shared" si="13"/>
        <v>#REF!</v>
      </c>
      <c r="K35" s="39" t="e">
        <f t="shared" si="13"/>
        <v>#REF!</v>
      </c>
    </row>
    <row r="36" spans="1:11">
      <c r="A36" s="40">
        <v>2</v>
      </c>
      <c r="B36" s="39" t="e">
        <f t="shared" ref="B36" si="14">B13*0.9</f>
        <v>#REF!</v>
      </c>
      <c r="C36" s="39" t="e">
        <f t="shared" ref="C36:K36" si="15">C13*0.9</f>
        <v>#REF!</v>
      </c>
      <c r="D36" s="39" t="e">
        <f t="shared" si="15"/>
        <v>#REF!</v>
      </c>
      <c r="E36" s="39" t="e">
        <f t="shared" si="15"/>
        <v>#REF!</v>
      </c>
      <c r="F36" s="39" t="e">
        <f t="shared" si="15"/>
        <v>#REF!</v>
      </c>
      <c r="G36" s="39" t="e">
        <f t="shared" si="15"/>
        <v>#REF!</v>
      </c>
      <c r="H36" s="39" t="e">
        <f t="shared" si="15"/>
        <v>#REF!</v>
      </c>
      <c r="I36" s="39" t="e">
        <f t="shared" si="15"/>
        <v>#REF!</v>
      </c>
      <c r="J36" s="39" t="e">
        <f t="shared" si="15"/>
        <v>#REF!</v>
      </c>
      <c r="K36" s="39" t="e">
        <f t="shared" si="15"/>
        <v>#REF!</v>
      </c>
    </row>
    <row r="37" spans="1:11">
      <c r="A37" s="39" t="s">
        <v>7</v>
      </c>
      <c r="B37" s="39"/>
      <c r="C37" s="39"/>
      <c r="D37" s="39"/>
      <c r="E37" s="39"/>
      <c r="F37" s="39"/>
      <c r="G37" s="39"/>
      <c r="H37" s="39"/>
      <c r="I37" s="39"/>
      <c r="J37" s="39"/>
      <c r="K37" s="39"/>
    </row>
    <row r="38" spans="1:11">
      <c r="A38" s="40">
        <v>1</v>
      </c>
      <c r="B38" s="39" t="e">
        <f t="shared" ref="B38" si="16">B15*0.9</f>
        <v>#REF!</v>
      </c>
      <c r="C38" s="39" t="e">
        <f t="shared" ref="C38:K38" si="17">C15*0.9</f>
        <v>#REF!</v>
      </c>
      <c r="D38" s="39" t="e">
        <f t="shared" si="17"/>
        <v>#REF!</v>
      </c>
      <c r="E38" s="39" t="e">
        <f t="shared" si="17"/>
        <v>#REF!</v>
      </c>
      <c r="F38" s="39" t="e">
        <f t="shared" si="17"/>
        <v>#REF!</v>
      </c>
      <c r="G38" s="39" t="e">
        <f t="shared" si="17"/>
        <v>#REF!</v>
      </c>
      <c r="H38" s="39" t="e">
        <f t="shared" si="17"/>
        <v>#REF!</v>
      </c>
      <c r="I38" s="39" t="e">
        <f t="shared" si="17"/>
        <v>#REF!</v>
      </c>
      <c r="J38" s="39" t="e">
        <f t="shared" si="17"/>
        <v>#REF!</v>
      </c>
      <c r="K38" s="39" t="e">
        <f t="shared" si="17"/>
        <v>#REF!</v>
      </c>
    </row>
    <row r="39" spans="1:11">
      <c r="A39" s="40">
        <v>2</v>
      </c>
      <c r="B39" s="39" t="e">
        <f t="shared" ref="B39" si="18">B16*0.9</f>
        <v>#REF!</v>
      </c>
      <c r="C39" s="39" t="e">
        <f t="shared" ref="C39:K39" si="19">C16*0.9</f>
        <v>#REF!</v>
      </c>
      <c r="D39" s="39" t="e">
        <f t="shared" si="19"/>
        <v>#REF!</v>
      </c>
      <c r="E39" s="39" t="e">
        <f t="shared" si="19"/>
        <v>#REF!</v>
      </c>
      <c r="F39" s="39" t="e">
        <f t="shared" si="19"/>
        <v>#REF!</v>
      </c>
      <c r="G39" s="39" t="e">
        <f t="shared" si="19"/>
        <v>#REF!</v>
      </c>
      <c r="H39" s="39" t="e">
        <f t="shared" si="19"/>
        <v>#REF!</v>
      </c>
      <c r="I39" s="39" t="e">
        <f t="shared" si="19"/>
        <v>#REF!</v>
      </c>
      <c r="J39" s="39" t="e">
        <f t="shared" si="19"/>
        <v>#REF!</v>
      </c>
      <c r="K39" s="39" t="e">
        <f t="shared" si="19"/>
        <v>#REF!</v>
      </c>
    </row>
    <row r="40" spans="1:11">
      <c r="A40" s="39" t="s">
        <v>9</v>
      </c>
      <c r="B40" s="39"/>
      <c r="C40" s="39"/>
      <c r="D40" s="39"/>
      <c r="E40" s="39"/>
      <c r="F40" s="39"/>
      <c r="G40" s="39"/>
      <c r="H40" s="39"/>
      <c r="I40" s="39"/>
      <c r="J40" s="39"/>
      <c r="K40" s="39"/>
    </row>
    <row r="41" spans="1:11">
      <c r="A41" s="40">
        <v>1</v>
      </c>
      <c r="B41" s="39" t="e">
        <f t="shared" ref="B41" si="20">B18*0.9</f>
        <v>#REF!</v>
      </c>
      <c r="C41" s="39" t="e">
        <f t="shared" ref="C41:K41" si="21">C18*0.9</f>
        <v>#REF!</v>
      </c>
      <c r="D41" s="39" t="e">
        <f t="shared" si="21"/>
        <v>#REF!</v>
      </c>
      <c r="E41" s="39" t="e">
        <f t="shared" si="21"/>
        <v>#REF!</v>
      </c>
      <c r="F41" s="39" t="e">
        <f t="shared" si="21"/>
        <v>#REF!</v>
      </c>
      <c r="G41" s="39" t="e">
        <f t="shared" si="21"/>
        <v>#REF!</v>
      </c>
      <c r="H41" s="39" t="e">
        <f t="shared" si="21"/>
        <v>#REF!</v>
      </c>
      <c r="I41" s="39" t="e">
        <f t="shared" si="21"/>
        <v>#REF!</v>
      </c>
      <c r="J41" s="39" t="e">
        <f t="shared" si="21"/>
        <v>#REF!</v>
      </c>
      <c r="K41" s="39" t="e">
        <f t="shared" si="21"/>
        <v>#REF!</v>
      </c>
    </row>
    <row r="42" spans="1:11">
      <c r="A42" s="40">
        <v>2</v>
      </c>
      <c r="B42" s="39" t="e">
        <f t="shared" ref="B42" si="22">B19*0.9</f>
        <v>#REF!</v>
      </c>
      <c r="C42" s="39" t="e">
        <f t="shared" ref="C42:K42" si="23">C19*0.9</f>
        <v>#REF!</v>
      </c>
      <c r="D42" s="39" t="e">
        <f t="shared" si="23"/>
        <v>#REF!</v>
      </c>
      <c r="E42" s="39" t="e">
        <f t="shared" si="23"/>
        <v>#REF!</v>
      </c>
      <c r="F42" s="39" t="e">
        <f t="shared" si="23"/>
        <v>#REF!</v>
      </c>
      <c r="G42" s="39" t="e">
        <f t="shared" si="23"/>
        <v>#REF!</v>
      </c>
      <c r="H42" s="39" t="e">
        <f t="shared" si="23"/>
        <v>#REF!</v>
      </c>
      <c r="I42" s="39" t="e">
        <f t="shared" si="23"/>
        <v>#REF!</v>
      </c>
      <c r="J42" s="39" t="e">
        <f t="shared" si="23"/>
        <v>#REF!</v>
      </c>
      <c r="K42" s="39" t="e">
        <f t="shared" si="23"/>
        <v>#REF!</v>
      </c>
    </row>
    <row r="43" spans="1:11">
      <c r="A43" s="39" t="s">
        <v>10</v>
      </c>
      <c r="B43" s="39"/>
      <c r="C43" s="39"/>
      <c r="D43" s="39"/>
      <c r="E43" s="39"/>
      <c r="F43" s="39"/>
      <c r="G43" s="39"/>
      <c r="H43" s="39"/>
      <c r="I43" s="39"/>
      <c r="J43" s="39"/>
      <c r="K43" s="39"/>
    </row>
    <row r="44" spans="1:11">
      <c r="A44" s="40">
        <v>1</v>
      </c>
      <c r="B44" s="39" t="e">
        <f t="shared" ref="B44" si="24">B21*0.9</f>
        <v>#REF!</v>
      </c>
      <c r="C44" s="39" t="e">
        <f t="shared" ref="C44:K44" si="25">C21*0.9</f>
        <v>#REF!</v>
      </c>
      <c r="D44" s="39" t="e">
        <f t="shared" si="25"/>
        <v>#REF!</v>
      </c>
      <c r="E44" s="39" t="e">
        <f t="shared" si="25"/>
        <v>#REF!</v>
      </c>
      <c r="F44" s="39" t="e">
        <f t="shared" si="25"/>
        <v>#REF!</v>
      </c>
      <c r="G44" s="39" t="e">
        <f t="shared" si="25"/>
        <v>#REF!</v>
      </c>
      <c r="H44" s="39" t="e">
        <f t="shared" si="25"/>
        <v>#REF!</v>
      </c>
      <c r="I44" s="39" t="e">
        <f t="shared" si="25"/>
        <v>#REF!</v>
      </c>
      <c r="J44" s="39" t="e">
        <f t="shared" si="25"/>
        <v>#REF!</v>
      </c>
      <c r="K44" s="39" t="e">
        <f t="shared" si="25"/>
        <v>#REF!</v>
      </c>
    </row>
    <row r="45" spans="1:11">
      <c r="A45" s="40">
        <v>2</v>
      </c>
      <c r="B45" s="39" t="e">
        <f t="shared" ref="B45" si="26">B22*0.9</f>
        <v>#REF!</v>
      </c>
      <c r="C45" s="39" t="e">
        <f t="shared" ref="C45:K45" si="27">C22*0.9</f>
        <v>#REF!</v>
      </c>
      <c r="D45" s="39" t="e">
        <f t="shared" si="27"/>
        <v>#REF!</v>
      </c>
      <c r="E45" s="39" t="e">
        <f t="shared" si="27"/>
        <v>#REF!</v>
      </c>
      <c r="F45" s="39" t="e">
        <f t="shared" si="27"/>
        <v>#REF!</v>
      </c>
      <c r="G45" s="39" t="e">
        <f t="shared" si="27"/>
        <v>#REF!</v>
      </c>
      <c r="H45" s="39" t="e">
        <f t="shared" si="27"/>
        <v>#REF!</v>
      </c>
      <c r="I45" s="39" t="e">
        <f t="shared" si="27"/>
        <v>#REF!</v>
      </c>
      <c r="J45" s="39" t="e">
        <f t="shared" si="27"/>
        <v>#REF!</v>
      </c>
      <c r="K45" s="39" t="e">
        <f t="shared" si="27"/>
        <v>#REF!</v>
      </c>
    </row>
    <row r="48" spans="1:11" ht="138" customHeight="1">
      <c r="A48" s="12" t="s">
        <v>183</v>
      </c>
    </row>
    <row r="49" spans="1:1">
      <c r="A49" s="13" t="s">
        <v>32</v>
      </c>
    </row>
    <row r="50" spans="1:1">
      <c r="A50" s="153" t="s">
        <v>184</v>
      </c>
    </row>
    <row r="51" spans="1:1">
      <c r="A51" s="154" t="s">
        <v>185</v>
      </c>
    </row>
    <row r="53" spans="1:1">
      <c r="A53" s="13" t="s">
        <v>14</v>
      </c>
    </row>
    <row r="54" spans="1:1">
      <c r="A54" s="70" t="s">
        <v>15</v>
      </c>
    </row>
    <row r="55" spans="1:1">
      <c r="A55" s="70" t="s">
        <v>16</v>
      </c>
    </row>
    <row r="56" spans="1:1" ht="24">
      <c r="A56" s="19" t="s">
        <v>17</v>
      </c>
    </row>
    <row r="57" spans="1:1">
      <c r="A57" s="48" t="s">
        <v>18</v>
      </c>
    </row>
    <row r="58" spans="1:1" ht="24">
      <c r="A58" s="155" t="s">
        <v>186</v>
      </c>
    </row>
    <row r="60" spans="1:1" ht="25.5">
      <c r="A60" s="20" t="s">
        <v>187</v>
      </c>
    </row>
    <row r="61" spans="1:1" ht="42">
      <c r="A61" s="21" t="s">
        <v>188</v>
      </c>
    </row>
    <row r="62" spans="1:1" ht="52.5">
      <c r="A62" s="21" t="s">
        <v>189</v>
      </c>
    </row>
    <row r="63" spans="1:1" ht="21">
      <c r="A63" s="21" t="s">
        <v>190</v>
      </c>
    </row>
    <row r="64" spans="1:1" ht="31.5">
      <c r="A64" s="21" t="s">
        <v>191</v>
      </c>
    </row>
    <row r="65" spans="1:1" ht="31.5">
      <c r="A65" s="21" t="s">
        <v>192</v>
      </c>
    </row>
    <row r="66" spans="1:1" ht="31.5">
      <c r="A66" s="21" t="s">
        <v>193</v>
      </c>
    </row>
    <row r="67" spans="1:1" ht="21">
      <c r="A67" s="21" t="s">
        <v>194</v>
      </c>
    </row>
    <row r="68" spans="1:1" ht="42">
      <c r="A68" s="21" t="s">
        <v>195</v>
      </c>
    </row>
    <row r="69" spans="1:1" ht="31.5">
      <c r="A69" s="21" t="s">
        <v>196</v>
      </c>
    </row>
    <row r="70" spans="1:1" ht="21">
      <c r="A70" s="21" t="s">
        <v>197</v>
      </c>
    </row>
    <row r="72" spans="1:1" ht="42">
      <c r="A72" s="22" t="s">
        <v>115</v>
      </c>
    </row>
    <row r="73" spans="1:1" ht="21">
      <c r="A73" s="23" t="s">
        <v>46</v>
      </c>
    </row>
    <row r="74" spans="1:1" ht="53.25">
      <c r="A74" s="24" t="s">
        <v>116</v>
      </c>
    </row>
    <row r="75" spans="1:1" ht="31.5">
      <c r="A75" s="25" t="s">
        <v>117</v>
      </c>
    </row>
    <row r="77" spans="1:1">
      <c r="A77" s="26" t="s">
        <v>19</v>
      </c>
    </row>
    <row r="78" spans="1:1" ht="24">
      <c r="A78" s="27" t="s">
        <v>49</v>
      </c>
    </row>
    <row r="79" spans="1:1" ht="24">
      <c r="A79" s="27" t="s">
        <v>50</v>
      </c>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K79"/>
  <sheetViews>
    <sheetView zoomScale="90" zoomScaleNormal="90" workbookViewId="0">
      <selection activeCell="B3" sqref="B3:K47"/>
    </sheetView>
  </sheetViews>
  <sheetFormatPr defaultColWidth="8.7109375" defaultRowHeight="12.75"/>
  <cols>
    <col min="1" max="1" width="72.5703125" style="1" customWidth="1"/>
    <col min="2" max="16384" width="8.7109375" style="1"/>
  </cols>
  <sheetData>
    <row r="1" spans="1:11">
      <c r="A1" s="2" t="s">
        <v>0</v>
      </c>
    </row>
    <row r="2" spans="1:11">
      <c r="A2" s="3" t="s">
        <v>182</v>
      </c>
    </row>
    <row r="3" spans="1:11">
      <c r="A3" s="150" t="s">
        <v>2</v>
      </c>
      <c r="B3" s="28" t="e">
        <f>'C завтраками| Bed and breakfast'!#REF!</f>
        <v>#REF!</v>
      </c>
      <c r="C3" s="28" t="e">
        <f>'C завтраками| Bed and breakfast'!#REF!</f>
        <v>#REF!</v>
      </c>
      <c r="D3" s="28" t="e">
        <f>'C завтраками| Bed and breakfast'!#REF!</f>
        <v>#REF!</v>
      </c>
      <c r="E3" s="28" t="e">
        <f>'C завтраками| Bed and breakfast'!#REF!</f>
        <v>#REF!</v>
      </c>
      <c r="F3" s="28" t="e">
        <f>'C завтраками| Bed and breakfast'!#REF!</f>
        <v>#REF!</v>
      </c>
      <c r="G3" s="28" t="e">
        <f>'C завтраками| Bed and breakfast'!#REF!</f>
        <v>#REF!</v>
      </c>
      <c r="H3" s="28" t="e">
        <f>'C завтраками| Bed and breakfast'!#REF!</f>
        <v>#REF!</v>
      </c>
      <c r="I3" s="28" t="e">
        <f>'C завтраками| Bed and breakfast'!#REF!</f>
        <v>#REF!</v>
      </c>
      <c r="J3" s="28" t="e">
        <f>'C завтраками| Bed and breakfast'!#REF!</f>
        <v>#REF!</v>
      </c>
      <c r="K3" s="28" t="e">
        <f>'C завтраками| Bed and breakfast'!#REF!</f>
        <v>#REF!</v>
      </c>
    </row>
    <row r="4" spans="1:11">
      <c r="A4" s="151" t="s">
        <v>3</v>
      </c>
      <c r="B4" s="28" t="e">
        <f>'C завтраками| Bed and breakfast'!#REF!</f>
        <v>#REF!</v>
      </c>
      <c r="C4" s="28" t="e">
        <f>'C завтраками| Bed and breakfast'!#REF!</f>
        <v>#REF!</v>
      </c>
      <c r="D4" s="28" t="e">
        <f>'C завтраками| Bed and breakfast'!#REF!</f>
        <v>#REF!</v>
      </c>
      <c r="E4" s="28" t="e">
        <f>'C завтраками| Bed and breakfast'!#REF!</f>
        <v>#REF!</v>
      </c>
      <c r="F4" s="28" t="e">
        <f>'C завтраками| Bed and breakfast'!#REF!</f>
        <v>#REF!</v>
      </c>
      <c r="G4" s="28" t="e">
        <f>'C завтраками| Bed and breakfast'!#REF!</f>
        <v>#REF!</v>
      </c>
      <c r="H4" s="28" t="e">
        <f>'C завтраками| Bed and breakfast'!#REF!</f>
        <v>#REF!</v>
      </c>
      <c r="I4" s="28" t="e">
        <f>'C завтраками| Bed and breakfast'!#REF!</f>
        <v>#REF!</v>
      </c>
      <c r="J4" s="28" t="e">
        <f>'C завтраками| Bed and breakfast'!#REF!</f>
        <v>#REF!</v>
      </c>
      <c r="K4" s="28" t="e">
        <f>'C завтраками| Bed and breakfast'!#REF!</f>
        <v>#REF!</v>
      </c>
    </row>
    <row r="5" spans="1:11">
      <c r="A5" s="39" t="s">
        <v>4</v>
      </c>
      <c r="B5" s="39"/>
      <c r="C5" s="39"/>
      <c r="D5" s="39"/>
      <c r="E5" s="39"/>
      <c r="F5" s="39"/>
      <c r="G5" s="39"/>
      <c r="H5" s="39"/>
      <c r="I5" s="39"/>
      <c r="J5" s="39"/>
      <c r="K5" s="39"/>
    </row>
    <row r="6" spans="1:11">
      <c r="A6" s="40">
        <v>1</v>
      </c>
      <c r="B6" s="39" t="e">
        <f>'C завтраками| Bed and breakfast'!#REF!*0.9</f>
        <v>#REF!</v>
      </c>
      <c r="C6" s="39" t="e">
        <f>'C завтраками| Bed and breakfast'!#REF!*0.9</f>
        <v>#REF!</v>
      </c>
      <c r="D6" s="39" t="e">
        <f>'C завтраками| Bed and breakfast'!#REF!*0.9</f>
        <v>#REF!</v>
      </c>
      <c r="E6" s="39" t="e">
        <f>'C завтраками| Bed and breakfast'!#REF!*0.9</f>
        <v>#REF!</v>
      </c>
      <c r="F6" s="39" t="e">
        <f>'C завтраками| Bed and breakfast'!#REF!*0.9</f>
        <v>#REF!</v>
      </c>
      <c r="G6" s="39" t="e">
        <f>'C завтраками| Bed and breakfast'!#REF!*0.9</f>
        <v>#REF!</v>
      </c>
      <c r="H6" s="39" t="e">
        <f>'C завтраками| Bed and breakfast'!#REF!*0.9</f>
        <v>#REF!</v>
      </c>
      <c r="I6" s="39" t="e">
        <f>'C завтраками| Bed and breakfast'!#REF!*0.9</f>
        <v>#REF!</v>
      </c>
      <c r="J6" s="39" t="e">
        <f>'C завтраками| Bed and breakfast'!#REF!*0.9</f>
        <v>#REF!</v>
      </c>
      <c r="K6" s="39" t="e">
        <f>'C завтраками| Bed and breakfast'!#REF!*0.9</f>
        <v>#REF!</v>
      </c>
    </row>
    <row r="7" spans="1:11">
      <c r="A7" s="40">
        <v>2</v>
      </c>
      <c r="B7" s="39" t="e">
        <f>'C завтраками| Bed and breakfast'!#REF!*0.9</f>
        <v>#REF!</v>
      </c>
      <c r="C7" s="39" t="e">
        <f>'C завтраками| Bed and breakfast'!#REF!*0.9</f>
        <v>#REF!</v>
      </c>
      <c r="D7" s="39" t="e">
        <f>'C завтраками| Bed and breakfast'!#REF!*0.9</f>
        <v>#REF!</v>
      </c>
      <c r="E7" s="39" t="e">
        <f>'C завтраками| Bed and breakfast'!#REF!*0.9</f>
        <v>#REF!</v>
      </c>
      <c r="F7" s="39" t="e">
        <f>'C завтраками| Bed and breakfast'!#REF!*0.9</f>
        <v>#REF!</v>
      </c>
      <c r="G7" s="39" t="e">
        <f>'C завтраками| Bed and breakfast'!#REF!*0.9</f>
        <v>#REF!</v>
      </c>
      <c r="H7" s="39" t="e">
        <f>'C завтраками| Bed and breakfast'!#REF!*0.9</f>
        <v>#REF!</v>
      </c>
      <c r="I7" s="39" t="e">
        <f>'C завтраками| Bed and breakfast'!#REF!*0.9</f>
        <v>#REF!</v>
      </c>
      <c r="J7" s="39" t="e">
        <f>'C завтраками| Bed and breakfast'!#REF!*0.9</f>
        <v>#REF!</v>
      </c>
      <c r="K7" s="39" t="e">
        <f>'C завтраками| Bed and breakfast'!#REF!*0.9</f>
        <v>#REF!</v>
      </c>
    </row>
    <row r="8" spans="1:11">
      <c r="A8" s="39" t="s">
        <v>5</v>
      </c>
      <c r="B8" s="39"/>
      <c r="C8" s="39"/>
      <c r="D8" s="39"/>
      <c r="E8" s="39"/>
      <c r="F8" s="39"/>
      <c r="G8" s="39"/>
      <c r="H8" s="39"/>
      <c r="I8" s="39"/>
      <c r="J8" s="39"/>
      <c r="K8" s="39"/>
    </row>
    <row r="9" spans="1:11">
      <c r="A9" s="40">
        <v>1</v>
      </c>
      <c r="B9" s="39" t="e">
        <f>'C завтраками| Bed and breakfast'!#REF!*0.9</f>
        <v>#REF!</v>
      </c>
      <c r="C9" s="39" t="e">
        <f>'C завтраками| Bed and breakfast'!#REF!*0.9</f>
        <v>#REF!</v>
      </c>
      <c r="D9" s="39" t="e">
        <f>'C завтраками| Bed and breakfast'!#REF!*0.9</f>
        <v>#REF!</v>
      </c>
      <c r="E9" s="39" t="e">
        <f>'C завтраками| Bed and breakfast'!#REF!*0.9</f>
        <v>#REF!</v>
      </c>
      <c r="F9" s="39" t="e">
        <f>'C завтраками| Bed and breakfast'!#REF!*0.9</f>
        <v>#REF!</v>
      </c>
      <c r="G9" s="39" t="e">
        <f>'C завтраками| Bed and breakfast'!#REF!*0.9</f>
        <v>#REF!</v>
      </c>
      <c r="H9" s="39" t="e">
        <f>'C завтраками| Bed and breakfast'!#REF!*0.9</f>
        <v>#REF!</v>
      </c>
      <c r="I9" s="39" t="e">
        <f>'C завтраками| Bed and breakfast'!#REF!*0.9</f>
        <v>#REF!</v>
      </c>
      <c r="J9" s="39" t="e">
        <f>'C завтраками| Bed and breakfast'!#REF!*0.9</f>
        <v>#REF!</v>
      </c>
      <c r="K9" s="39" t="e">
        <f>'C завтраками| Bed and breakfast'!#REF!*0.9</f>
        <v>#REF!</v>
      </c>
    </row>
    <row r="10" spans="1:11">
      <c r="A10" s="40">
        <v>2</v>
      </c>
      <c r="B10" s="39" t="e">
        <f>'C завтраками| Bed and breakfast'!#REF!*0.9</f>
        <v>#REF!</v>
      </c>
      <c r="C10" s="39" t="e">
        <f>'C завтраками| Bed and breakfast'!#REF!*0.9</f>
        <v>#REF!</v>
      </c>
      <c r="D10" s="39" t="e">
        <f>'C завтраками| Bed and breakfast'!#REF!*0.9</f>
        <v>#REF!</v>
      </c>
      <c r="E10" s="39" t="e">
        <f>'C завтраками| Bed and breakfast'!#REF!*0.9</f>
        <v>#REF!</v>
      </c>
      <c r="F10" s="39" t="e">
        <f>'C завтраками| Bed and breakfast'!#REF!*0.9</f>
        <v>#REF!</v>
      </c>
      <c r="G10" s="39" t="e">
        <f>'C завтраками| Bed and breakfast'!#REF!*0.9</f>
        <v>#REF!</v>
      </c>
      <c r="H10" s="39" t="e">
        <f>'C завтраками| Bed and breakfast'!#REF!*0.9</f>
        <v>#REF!</v>
      </c>
      <c r="I10" s="39" t="e">
        <f>'C завтраками| Bed and breakfast'!#REF!*0.9</f>
        <v>#REF!</v>
      </c>
      <c r="J10" s="39" t="e">
        <f>'C завтраками| Bed and breakfast'!#REF!*0.9</f>
        <v>#REF!</v>
      </c>
      <c r="K10" s="39" t="e">
        <f>'C завтраками| Bed and breakfast'!#REF!*0.9</f>
        <v>#REF!</v>
      </c>
    </row>
    <row r="11" spans="1:11">
      <c r="A11" s="39" t="s">
        <v>6</v>
      </c>
      <c r="B11" s="39"/>
      <c r="C11" s="39"/>
      <c r="D11" s="39"/>
      <c r="E11" s="39"/>
      <c r="F11" s="39"/>
      <c r="G11" s="39"/>
      <c r="H11" s="39"/>
      <c r="I11" s="39"/>
      <c r="J11" s="39"/>
      <c r="K11" s="39"/>
    </row>
    <row r="12" spans="1:11">
      <c r="A12" s="40">
        <v>1</v>
      </c>
      <c r="B12" s="39" t="e">
        <f>'C завтраками| Bed and breakfast'!#REF!*0.9</f>
        <v>#REF!</v>
      </c>
      <c r="C12" s="39" t="e">
        <f>'C завтраками| Bed and breakfast'!#REF!*0.9</f>
        <v>#REF!</v>
      </c>
      <c r="D12" s="39" t="e">
        <f>'C завтраками| Bed and breakfast'!#REF!*0.9</f>
        <v>#REF!</v>
      </c>
      <c r="E12" s="39" t="e">
        <f>'C завтраками| Bed and breakfast'!#REF!*0.9</f>
        <v>#REF!</v>
      </c>
      <c r="F12" s="39" t="e">
        <f>'C завтраками| Bed and breakfast'!#REF!*0.9</f>
        <v>#REF!</v>
      </c>
      <c r="G12" s="39" t="e">
        <f>'C завтраками| Bed and breakfast'!#REF!*0.9</f>
        <v>#REF!</v>
      </c>
      <c r="H12" s="39" t="e">
        <f>'C завтраками| Bed and breakfast'!#REF!*0.9</f>
        <v>#REF!</v>
      </c>
      <c r="I12" s="39" t="e">
        <f>'C завтраками| Bed and breakfast'!#REF!*0.9</f>
        <v>#REF!</v>
      </c>
      <c r="J12" s="39" t="e">
        <f>'C завтраками| Bed and breakfast'!#REF!*0.9</f>
        <v>#REF!</v>
      </c>
      <c r="K12" s="39" t="e">
        <f>'C завтраками| Bed and breakfast'!#REF!*0.9</f>
        <v>#REF!</v>
      </c>
    </row>
    <row r="13" spans="1:11">
      <c r="A13" s="40">
        <v>2</v>
      </c>
      <c r="B13" s="39" t="e">
        <f>'C завтраками| Bed and breakfast'!#REF!*0.9</f>
        <v>#REF!</v>
      </c>
      <c r="C13" s="39" t="e">
        <f>'C завтраками| Bed and breakfast'!#REF!*0.9</f>
        <v>#REF!</v>
      </c>
      <c r="D13" s="39" t="e">
        <f>'C завтраками| Bed and breakfast'!#REF!*0.9</f>
        <v>#REF!</v>
      </c>
      <c r="E13" s="39" t="e">
        <f>'C завтраками| Bed and breakfast'!#REF!*0.9</f>
        <v>#REF!</v>
      </c>
      <c r="F13" s="39" t="e">
        <f>'C завтраками| Bed and breakfast'!#REF!*0.9</f>
        <v>#REF!</v>
      </c>
      <c r="G13" s="39" t="e">
        <f>'C завтраками| Bed and breakfast'!#REF!*0.9</f>
        <v>#REF!</v>
      </c>
      <c r="H13" s="39" t="e">
        <f>'C завтраками| Bed and breakfast'!#REF!*0.9</f>
        <v>#REF!</v>
      </c>
      <c r="I13" s="39" t="e">
        <f>'C завтраками| Bed and breakfast'!#REF!*0.9</f>
        <v>#REF!</v>
      </c>
      <c r="J13" s="39" t="e">
        <f>'C завтраками| Bed and breakfast'!#REF!*0.9</f>
        <v>#REF!</v>
      </c>
      <c r="K13" s="39" t="e">
        <f>'C завтраками| Bed and breakfast'!#REF!*0.9</f>
        <v>#REF!</v>
      </c>
    </row>
    <row r="14" spans="1:11">
      <c r="A14" s="39" t="s">
        <v>7</v>
      </c>
      <c r="B14" s="39"/>
      <c r="C14" s="39"/>
      <c r="D14" s="39"/>
      <c r="E14" s="39"/>
      <c r="F14" s="39"/>
      <c r="G14" s="39"/>
      <c r="H14" s="39"/>
      <c r="I14" s="39"/>
      <c r="J14" s="39"/>
      <c r="K14" s="39"/>
    </row>
    <row r="15" spans="1:11">
      <c r="A15" s="40">
        <v>1</v>
      </c>
      <c r="B15" s="39" t="e">
        <f>'C завтраками| Bed and breakfast'!#REF!*0.9</f>
        <v>#REF!</v>
      </c>
      <c r="C15" s="39" t="e">
        <f>'C завтраками| Bed and breakfast'!#REF!*0.9</f>
        <v>#REF!</v>
      </c>
      <c r="D15" s="39" t="e">
        <f>'C завтраками| Bed and breakfast'!#REF!*0.9</f>
        <v>#REF!</v>
      </c>
      <c r="E15" s="39" t="e">
        <f>'C завтраками| Bed and breakfast'!#REF!*0.9</f>
        <v>#REF!</v>
      </c>
      <c r="F15" s="39" t="e">
        <f>'C завтраками| Bed and breakfast'!#REF!*0.9</f>
        <v>#REF!</v>
      </c>
      <c r="G15" s="39" t="e">
        <f>'C завтраками| Bed and breakfast'!#REF!*0.9</f>
        <v>#REF!</v>
      </c>
      <c r="H15" s="39" t="e">
        <f>'C завтраками| Bed and breakfast'!#REF!*0.9</f>
        <v>#REF!</v>
      </c>
      <c r="I15" s="39" t="e">
        <f>'C завтраками| Bed and breakfast'!#REF!*0.9</f>
        <v>#REF!</v>
      </c>
      <c r="J15" s="39" t="e">
        <f>'C завтраками| Bed and breakfast'!#REF!*0.9</f>
        <v>#REF!</v>
      </c>
      <c r="K15" s="39" t="e">
        <f>'C завтраками| Bed and breakfast'!#REF!*0.9</f>
        <v>#REF!</v>
      </c>
    </row>
    <row r="16" spans="1:11">
      <c r="A16" s="40">
        <v>2</v>
      </c>
      <c r="B16" s="39" t="e">
        <f>'C завтраками| Bed and breakfast'!#REF!*0.9</f>
        <v>#REF!</v>
      </c>
      <c r="C16" s="39" t="e">
        <f>'C завтраками| Bed and breakfast'!#REF!*0.9</f>
        <v>#REF!</v>
      </c>
      <c r="D16" s="39" t="e">
        <f>'C завтраками| Bed and breakfast'!#REF!*0.9</f>
        <v>#REF!</v>
      </c>
      <c r="E16" s="39" t="e">
        <f>'C завтраками| Bed and breakfast'!#REF!*0.9</f>
        <v>#REF!</v>
      </c>
      <c r="F16" s="39" t="e">
        <f>'C завтраками| Bed and breakfast'!#REF!*0.9</f>
        <v>#REF!</v>
      </c>
      <c r="G16" s="39" t="e">
        <f>'C завтраками| Bed and breakfast'!#REF!*0.9</f>
        <v>#REF!</v>
      </c>
      <c r="H16" s="39" t="e">
        <f>'C завтраками| Bed and breakfast'!#REF!*0.9</f>
        <v>#REF!</v>
      </c>
      <c r="I16" s="39" t="e">
        <f>'C завтраками| Bed and breakfast'!#REF!*0.9</f>
        <v>#REF!</v>
      </c>
      <c r="J16" s="39" t="e">
        <f>'C завтраками| Bed and breakfast'!#REF!*0.9</f>
        <v>#REF!</v>
      </c>
      <c r="K16" s="39" t="e">
        <f>'C завтраками| Bed and breakfast'!#REF!*0.9</f>
        <v>#REF!</v>
      </c>
    </row>
    <row r="17" spans="1:11">
      <c r="A17" s="39" t="s">
        <v>9</v>
      </c>
      <c r="B17" s="39"/>
      <c r="C17" s="39"/>
      <c r="D17" s="39"/>
      <c r="E17" s="39"/>
      <c r="F17" s="39"/>
      <c r="G17" s="39"/>
      <c r="H17" s="39"/>
      <c r="I17" s="39"/>
      <c r="J17" s="39"/>
      <c r="K17" s="39"/>
    </row>
    <row r="18" spans="1:11">
      <c r="A18" s="40">
        <v>1</v>
      </c>
      <c r="B18" s="39" t="e">
        <f>'C завтраками| Bed and breakfast'!#REF!*0.9</f>
        <v>#REF!</v>
      </c>
      <c r="C18" s="39" t="e">
        <f>'C завтраками| Bed and breakfast'!#REF!*0.9</f>
        <v>#REF!</v>
      </c>
      <c r="D18" s="39" t="e">
        <f>'C завтраками| Bed and breakfast'!#REF!*0.9</f>
        <v>#REF!</v>
      </c>
      <c r="E18" s="39" t="e">
        <f>'C завтраками| Bed and breakfast'!#REF!*0.9</f>
        <v>#REF!</v>
      </c>
      <c r="F18" s="39" t="e">
        <f>'C завтраками| Bed and breakfast'!#REF!*0.9</f>
        <v>#REF!</v>
      </c>
      <c r="G18" s="39" t="e">
        <f>'C завтраками| Bed and breakfast'!#REF!*0.9</f>
        <v>#REF!</v>
      </c>
      <c r="H18" s="39" t="e">
        <f>'C завтраками| Bed and breakfast'!#REF!*0.9</f>
        <v>#REF!</v>
      </c>
      <c r="I18" s="39" t="e">
        <f>'C завтраками| Bed and breakfast'!#REF!*0.9</f>
        <v>#REF!</v>
      </c>
      <c r="J18" s="39" t="e">
        <f>'C завтраками| Bed and breakfast'!#REF!*0.9</f>
        <v>#REF!</v>
      </c>
      <c r="K18" s="39" t="e">
        <f>'C завтраками| Bed and breakfast'!#REF!*0.9</f>
        <v>#REF!</v>
      </c>
    </row>
    <row r="19" spans="1:11">
      <c r="A19" s="40">
        <v>2</v>
      </c>
      <c r="B19" s="39" t="e">
        <f>'C завтраками| Bed and breakfast'!#REF!*0.9</f>
        <v>#REF!</v>
      </c>
      <c r="C19" s="39" t="e">
        <f>'C завтраками| Bed and breakfast'!#REF!*0.9</f>
        <v>#REF!</v>
      </c>
      <c r="D19" s="39" t="e">
        <f>'C завтраками| Bed and breakfast'!#REF!*0.9</f>
        <v>#REF!</v>
      </c>
      <c r="E19" s="39" t="e">
        <f>'C завтраками| Bed and breakfast'!#REF!*0.9</f>
        <v>#REF!</v>
      </c>
      <c r="F19" s="39" t="e">
        <f>'C завтраками| Bed and breakfast'!#REF!*0.9</f>
        <v>#REF!</v>
      </c>
      <c r="G19" s="39" t="e">
        <f>'C завтраками| Bed and breakfast'!#REF!*0.9</f>
        <v>#REF!</v>
      </c>
      <c r="H19" s="39" t="e">
        <f>'C завтраками| Bed and breakfast'!#REF!*0.9</f>
        <v>#REF!</v>
      </c>
      <c r="I19" s="39" t="e">
        <f>'C завтраками| Bed and breakfast'!#REF!*0.9</f>
        <v>#REF!</v>
      </c>
      <c r="J19" s="39" t="e">
        <f>'C завтраками| Bed and breakfast'!#REF!*0.9</f>
        <v>#REF!</v>
      </c>
      <c r="K19" s="39" t="e">
        <f>'C завтраками| Bed and breakfast'!#REF!*0.9</f>
        <v>#REF!</v>
      </c>
    </row>
    <row r="20" spans="1:11">
      <c r="A20" s="39" t="s">
        <v>10</v>
      </c>
      <c r="B20" s="39"/>
      <c r="C20" s="39"/>
      <c r="D20" s="39"/>
      <c r="E20" s="39"/>
      <c r="F20" s="39"/>
      <c r="G20" s="39"/>
      <c r="H20" s="39"/>
      <c r="I20" s="39"/>
      <c r="J20" s="39"/>
      <c r="K20" s="39"/>
    </row>
    <row r="21" spans="1:11">
      <c r="A21" s="40">
        <v>1</v>
      </c>
      <c r="B21" s="39" t="e">
        <f>'C завтраками| Bed and breakfast'!#REF!*0.9</f>
        <v>#REF!</v>
      </c>
      <c r="C21" s="39" t="e">
        <f>'C завтраками| Bed and breakfast'!#REF!*0.9</f>
        <v>#REF!</v>
      </c>
      <c r="D21" s="39" t="e">
        <f>'C завтраками| Bed and breakfast'!#REF!*0.9</f>
        <v>#REF!</v>
      </c>
      <c r="E21" s="39" t="e">
        <f>'C завтраками| Bed and breakfast'!#REF!*0.9</f>
        <v>#REF!</v>
      </c>
      <c r="F21" s="39" t="e">
        <f>'C завтраками| Bed and breakfast'!#REF!*0.9</f>
        <v>#REF!</v>
      </c>
      <c r="G21" s="39" t="e">
        <f>'C завтраками| Bed and breakfast'!#REF!*0.9</f>
        <v>#REF!</v>
      </c>
      <c r="H21" s="39" t="e">
        <f>'C завтраками| Bed and breakfast'!#REF!*0.9</f>
        <v>#REF!</v>
      </c>
      <c r="I21" s="39" t="e">
        <f>'C завтраками| Bed and breakfast'!#REF!*0.9</f>
        <v>#REF!</v>
      </c>
      <c r="J21" s="39" t="e">
        <f>'C завтраками| Bed and breakfast'!#REF!*0.9</f>
        <v>#REF!</v>
      </c>
      <c r="K21" s="39" t="e">
        <f>'C завтраками| Bed and breakfast'!#REF!*0.9</f>
        <v>#REF!</v>
      </c>
    </row>
    <row r="22" spans="1:11">
      <c r="A22" s="40">
        <v>2</v>
      </c>
      <c r="B22" s="39" t="e">
        <f>'C завтраками| Bed and breakfast'!#REF!*0.9</f>
        <v>#REF!</v>
      </c>
      <c r="C22" s="39" t="e">
        <f>'C завтраками| Bed and breakfast'!#REF!*0.9</f>
        <v>#REF!</v>
      </c>
      <c r="D22" s="39" t="e">
        <f>'C завтраками| Bed and breakfast'!#REF!*0.9</f>
        <v>#REF!</v>
      </c>
      <c r="E22" s="39" t="e">
        <f>'C завтраками| Bed and breakfast'!#REF!*0.9</f>
        <v>#REF!</v>
      </c>
      <c r="F22" s="39" t="e">
        <f>'C завтраками| Bed and breakfast'!#REF!*0.9</f>
        <v>#REF!</v>
      </c>
      <c r="G22" s="39" t="e">
        <f>'C завтраками| Bed and breakfast'!#REF!*0.9</f>
        <v>#REF!</v>
      </c>
      <c r="H22" s="39" t="e">
        <f>'C завтраками| Bed and breakfast'!#REF!*0.9</f>
        <v>#REF!</v>
      </c>
      <c r="I22" s="39" t="e">
        <f>'C завтраками| Bed and breakfast'!#REF!*0.9</f>
        <v>#REF!</v>
      </c>
      <c r="J22" s="39" t="e">
        <f>'C завтраками| Bed and breakfast'!#REF!*0.9</f>
        <v>#REF!</v>
      </c>
      <c r="K22" s="39" t="e">
        <f>'C завтраками| Bed and breakfast'!#REF!*0.9</f>
        <v>#REF!</v>
      </c>
    </row>
    <row r="23" spans="1:11">
      <c r="A23" s="147"/>
      <c r="B23" s="152"/>
      <c r="C23" s="152"/>
      <c r="D23" s="152"/>
      <c r="E23" s="152"/>
      <c r="F23" s="152"/>
      <c r="G23" s="152"/>
      <c r="H23" s="152"/>
      <c r="I23" s="152"/>
      <c r="J23" s="152"/>
      <c r="K23" s="152"/>
    </row>
    <row r="24" spans="1:11">
      <c r="A24" s="4" t="s">
        <v>51</v>
      </c>
    </row>
    <row r="25" spans="1:11">
      <c r="A25" s="29"/>
    </row>
    <row r="26" spans="1:11">
      <c r="A26" s="30" t="s">
        <v>3</v>
      </c>
      <c r="B26" s="28" t="e">
        <f t="shared" ref="B26" si="0">B3</f>
        <v>#REF!</v>
      </c>
      <c r="C26" s="28" t="e">
        <f t="shared" ref="C26:K26" si="1">C3</f>
        <v>#REF!</v>
      </c>
      <c r="D26" s="28" t="e">
        <f t="shared" si="1"/>
        <v>#REF!</v>
      </c>
      <c r="E26" s="28" t="e">
        <f t="shared" si="1"/>
        <v>#REF!</v>
      </c>
      <c r="F26" s="28" t="e">
        <f t="shared" si="1"/>
        <v>#REF!</v>
      </c>
      <c r="G26" s="28" t="e">
        <f t="shared" si="1"/>
        <v>#REF!</v>
      </c>
      <c r="H26" s="28" t="e">
        <f t="shared" si="1"/>
        <v>#REF!</v>
      </c>
      <c r="I26" s="28" t="e">
        <f t="shared" si="1"/>
        <v>#REF!</v>
      </c>
      <c r="J26" s="28" t="e">
        <f t="shared" si="1"/>
        <v>#REF!</v>
      </c>
      <c r="K26" s="28" t="e">
        <f t="shared" si="1"/>
        <v>#REF!</v>
      </c>
    </row>
    <row r="27" spans="1:11">
      <c r="A27" s="8"/>
      <c r="B27" s="28" t="e">
        <f t="shared" ref="B27" si="2">B4</f>
        <v>#REF!</v>
      </c>
      <c r="C27" s="28" t="e">
        <f t="shared" ref="C27:K27" si="3">C4</f>
        <v>#REF!</v>
      </c>
      <c r="D27" s="28" t="e">
        <f t="shared" si="3"/>
        <v>#REF!</v>
      </c>
      <c r="E27" s="28" t="e">
        <f t="shared" si="3"/>
        <v>#REF!</v>
      </c>
      <c r="F27" s="28" t="e">
        <f t="shared" si="3"/>
        <v>#REF!</v>
      </c>
      <c r="G27" s="28" t="e">
        <f t="shared" si="3"/>
        <v>#REF!</v>
      </c>
      <c r="H27" s="28" t="e">
        <f t="shared" si="3"/>
        <v>#REF!</v>
      </c>
      <c r="I27" s="28" t="e">
        <f t="shared" si="3"/>
        <v>#REF!</v>
      </c>
      <c r="J27" s="28" t="e">
        <f t="shared" si="3"/>
        <v>#REF!</v>
      </c>
      <c r="K27" s="28" t="e">
        <f t="shared" si="3"/>
        <v>#REF!</v>
      </c>
    </row>
    <row r="28" spans="1:11">
      <c r="A28" s="39" t="s">
        <v>4</v>
      </c>
      <c r="B28" s="156"/>
      <c r="C28" s="156"/>
      <c r="D28" s="156"/>
      <c r="E28" s="156"/>
      <c r="F28" s="156"/>
      <c r="G28" s="156"/>
      <c r="H28" s="156"/>
      <c r="I28" s="156"/>
      <c r="J28" s="156"/>
      <c r="K28" s="156"/>
    </row>
    <row r="29" spans="1:11">
      <c r="A29" s="40">
        <v>1</v>
      </c>
      <c r="B29" s="39" t="e">
        <f t="shared" ref="B29" si="4">ROUNDUP(B6*0.87,)</f>
        <v>#REF!</v>
      </c>
      <c r="C29" s="39" t="e">
        <f t="shared" ref="C29:K29" si="5">ROUNDUP(C6*0.87,)</f>
        <v>#REF!</v>
      </c>
      <c r="D29" s="39" t="e">
        <f t="shared" si="5"/>
        <v>#REF!</v>
      </c>
      <c r="E29" s="39" t="e">
        <f t="shared" si="5"/>
        <v>#REF!</v>
      </c>
      <c r="F29" s="39" t="e">
        <f t="shared" si="5"/>
        <v>#REF!</v>
      </c>
      <c r="G29" s="39" t="e">
        <f t="shared" si="5"/>
        <v>#REF!</v>
      </c>
      <c r="H29" s="39" t="e">
        <f t="shared" si="5"/>
        <v>#REF!</v>
      </c>
      <c r="I29" s="39" t="e">
        <f t="shared" si="5"/>
        <v>#REF!</v>
      </c>
      <c r="J29" s="39" t="e">
        <f t="shared" si="5"/>
        <v>#REF!</v>
      </c>
      <c r="K29" s="39" t="e">
        <f t="shared" si="5"/>
        <v>#REF!</v>
      </c>
    </row>
    <row r="30" spans="1:11">
      <c r="A30" s="40">
        <v>2</v>
      </c>
      <c r="B30" s="39" t="e">
        <f t="shared" ref="B30" si="6">ROUNDUP(B7*0.87,)</f>
        <v>#REF!</v>
      </c>
      <c r="C30" s="39" t="e">
        <f t="shared" ref="C30:K30" si="7">ROUNDUP(C7*0.87,)</f>
        <v>#REF!</v>
      </c>
      <c r="D30" s="39" t="e">
        <f t="shared" si="7"/>
        <v>#REF!</v>
      </c>
      <c r="E30" s="39" t="e">
        <f t="shared" si="7"/>
        <v>#REF!</v>
      </c>
      <c r="F30" s="39" t="e">
        <f t="shared" si="7"/>
        <v>#REF!</v>
      </c>
      <c r="G30" s="39" t="e">
        <f t="shared" si="7"/>
        <v>#REF!</v>
      </c>
      <c r="H30" s="39" t="e">
        <f t="shared" si="7"/>
        <v>#REF!</v>
      </c>
      <c r="I30" s="39" t="e">
        <f t="shared" si="7"/>
        <v>#REF!</v>
      </c>
      <c r="J30" s="39" t="e">
        <f t="shared" si="7"/>
        <v>#REF!</v>
      </c>
      <c r="K30" s="39" t="e">
        <f t="shared" si="7"/>
        <v>#REF!</v>
      </c>
    </row>
    <row r="31" spans="1:11">
      <c r="A31" s="39" t="s">
        <v>5</v>
      </c>
      <c r="B31" s="39"/>
      <c r="C31" s="39"/>
      <c r="D31" s="39"/>
      <c r="E31" s="39"/>
      <c r="F31" s="39"/>
      <c r="G31" s="39"/>
      <c r="H31" s="39"/>
      <c r="I31" s="39"/>
      <c r="J31" s="39"/>
      <c r="K31" s="39"/>
    </row>
    <row r="32" spans="1:11">
      <c r="A32" s="40">
        <v>1</v>
      </c>
      <c r="B32" s="39" t="e">
        <f t="shared" ref="B32" si="8">ROUNDUP(B9*0.87,)</f>
        <v>#REF!</v>
      </c>
      <c r="C32" s="39" t="e">
        <f t="shared" ref="C32:K32" si="9">ROUNDUP(C9*0.87,)</f>
        <v>#REF!</v>
      </c>
      <c r="D32" s="39" t="e">
        <f t="shared" si="9"/>
        <v>#REF!</v>
      </c>
      <c r="E32" s="39" t="e">
        <f t="shared" si="9"/>
        <v>#REF!</v>
      </c>
      <c r="F32" s="39" t="e">
        <f t="shared" si="9"/>
        <v>#REF!</v>
      </c>
      <c r="G32" s="39" t="e">
        <f t="shared" si="9"/>
        <v>#REF!</v>
      </c>
      <c r="H32" s="39" t="e">
        <f t="shared" si="9"/>
        <v>#REF!</v>
      </c>
      <c r="I32" s="39" t="e">
        <f t="shared" si="9"/>
        <v>#REF!</v>
      </c>
      <c r="J32" s="39" t="e">
        <f t="shared" si="9"/>
        <v>#REF!</v>
      </c>
      <c r="K32" s="39" t="e">
        <f t="shared" si="9"/>
        <v>#REF!</v>
      </c>
    </row>
    <row r="33" spans="1:11">
      <c r="A33" s="40">
        <v>2</v>
      </c>
      <c r="B33" s="39" t="e">
        <f t="shared" ref="B33" si="10">ROUNDUP(B10*0.87,)</f>
        <v>#REF!</v>
      </c>
      <c r="C33" s="39" t="e">
        <f t="shared" ref="C33:K33" si="11">ROUNDUP(C10*0.87,)</f>
        <v>#REF!</v>
      </c>
      <c r="D33" s="39" t="e">
        <f t="shared" si="11"/>
        <v>#REF!</v>
      </c>
      <c r="E33" s="39" t="e">
        <f t="shared" si="11"/>
        <v>#REF!</v>
      </c>
      <c r="F33" s="39" t="e">
        <f t="shared" si="11"/>
        <v>#REF!</v>
      </c>
      <c r="G33" s="39" t="e">
        <f t="shared" si="11"/>
        <v>#REF!</v>
      </c>
      <c r="H33" s="39" t="e">
        <f t="shared" si="11"/>
        <v>#REF!</v>
      </c>
      <c r="I33" s="39" t="e">
        <f t="shared" si="11"/>
        <v>#REF!</v>
      </c>
      <c r="J33" s="39" t="e">
        <f t="shared" si="11"/>
        <v>#REF!</v>
      </c>
      <c r="K33" s="39" t="e">
        <f t="shared" si="11"/>
        <v>#REF!</v>
      </c>
    </row>
    <row r="34" spans="1:11">
      <c r="A34" s="39" t="s">
        <v>6</v>
      </c>
      <c r="B34" s="39"/>
      <c r="C34" s="39"/>
      <c r="D34" s="39"/>
      <c r="E34" s="39"/>
      <c r="F34" s="39"/>
      <c r="G34" s="39"/>
      <c r="H34" s="39"/>
      <c r="I34" s="39"/>
      <c r="J34" s="39"/>
      <c r="K34" s="39"/>
    </row>
    <row r="35" spans="1:11">
      <c r="A35" s="40">
        <v>1</v>
      </c>
      <c r="B35" s="39" t="e">
        <f t="shared" ref="B35" si="12">ROUNDUP(B12*0.87,)</f>
        <v>#REF!</v>
      </c>
      <c r="C35" s="39" t="e">
        <f t="shared" ref="C35:K35" si="13">ROUNDUP(C12*0.87,)</f>
        <v>#REF!</v>
      </c>
      <c r="D35" s="39" t="e">
        <f t="shared" si="13"/>
        <v>#REF!</v>
      </c>
      <c r="E35" s="39" t="e">
        <f t="shared" si="13"/>
        <v>#REF!</v>
      </c>
      <c r="F35" s="39" t="e">
        <f t="shared" si="13"/>
        <v>#REF!</v>
      </c>
      <c r="G35" s="39" t="e">
        <f t="shared" si="13"/>
        <v>#REF!</v>
      </c>
      <c r="H35" s="39" t="e">
        <f t="shared" si="13"/>
        <v>#REF!</v>
      </c>
      <c r="I35" s="39" t="e">
        <f t="shared" si="13"/>
        <v>#REF!</v>
      </c>
      <c r="J35" s="39" t="e">
        <f t="shared" si="13"/>
        <v>#REF!</v>
      </c>
      <c r="K35" s="39" t="e">
        <f t="shared" si="13"/>
        <v>#REF!</v>
      </c>
    </row>
    <row r="36" spans="1:11">
      <c r="A36" s="40">
        <v>2</v>
      </c>
      <c r="B36" s="39" t="e">
        <f t="shared" ref="B36" si="14">ROUNDUP(B13*0.87,)</f>
        <v>#REF!</v>
      </c>
      <c r="C36" s="39" t="e">
        <f t="shared" ref="C36:K36" si="15">ROUNDUP(C13*0.87,)</f>
        <v>#REF!</v>
      </c>
      <c r="D36" s="39" t="e">
        <f t="shared" si="15"/>
        <v>#REF!</v>
      </c>
      <c r="E36" s="39" t="e">
        <f t="shared" si="15"/>
        <v>#REF!</v>
      </c>
      <c r="F36" s="39" t="e">
        <f t="shared" si="15"/>
        <v>#REF!</v>
      </c>
      <c r="G36" s="39" t="e">
        <f t="shared" si="15"/>
        <v>#REF!</v>
      </c>
      <c r="H36" s="39" t="e">
        <f t="shared" si="15"/>
        <v>#REF!</v>
      </c>
      <c r="I36" s="39" t="e">
        <f t="shared" si="15"/>
        <v>#REF!</v>
      </c>
      <c r="J36" s="39" t="e">
        <f t="shared" si="15"/>
        <v>#REF!</v>
      </c>
      <c r="K36" s="39" t="e">
        <f t="shared" si="15"/>
        <v>#REF!</v>
      </c>
    </row>
    <row r="37" spans="1:11">
      <c r="A37" s="39" t="s">
        <v>7</v>
      </c>
      <c r="B37" s="39"/>
      <c r="C37" s="39"/>
      <c r="D37" s="39"/>
      <c r="E37" s="39"/>
      <c r="F37" s="39"/>
      <c r="G37" s="39"/>
      <c r="H37" s="39"/>
      <c r="I37" s="39"/>
      <c r="J37" s="39"/>
      <c r="K37" s="39"/>
    </row>
    <row r="38" spans="1:11">
      <c r="A38" s="40">
        <v>1</v>
      </c>
      <c r="B38" s="39" t="e">
        <f t="shared" ref="B38" si="16">ROUNDUP(B15*0.87,)</f>
        <v>#REF!</v>
      </c>
      <c r="C38" s="39" t="e">
        <f t="shared" ref="C38:K38" si="17">ROUNDUP(C15*0.87,)</f>
        <v>#REF!</v>
      </c>
      <c r="D38" s="39" t="e">
        <f t="shared" si="17"/>
        <v>#REF!</v>
      </c>
      <c r="E38" s="39" t="e">
        <f t="shared" si="17"/>
        <v>#REF!</v>
      </c>
      <c r="F38" s="39" t="e">
        <f t="shared" si="17"/>
        <v>#REF!</v>
      </c>
      <c r="G38" s="39" t="e">
        <f t="shared" si="17"/>
        <v>#REF!</v>
      </c>
      <c r="H38" s="39" t="e">
        <f t="shared" si="17"/>
        <v>#REF!</v>
      </c>
      <c r="I38" s="39" t="e">
        <f t="shared" si="17"/>
        <v>#REF!</v>
      </c>
      <c r="J38" s="39" t="e">
        <f t="shared" si="17"/>
        <v>#REF!</v>
      </c>
      <c r="K38" s="39" t="e">
        <f t="shared" si="17"/>
        <v>#REF!</v>
      </c>
    </row>
    <row r="39" spans="1:11">
      <c r="A39" s="40">
        <v>2</v>
      </c>
      <c r="B39" s="39" t="e">
        <f t="shared" ref="B39" si="18">ROUNDUP(B16*0.87,)</f>
        <v>#REF!</v>
      </c>
      <c r="C39" s="39" t="e">
        <f t="shared" ref="C39:K39" si="19">ROUNDUP(C16*0.87,)</f>
        <v>#REF!</v>
      </c>
      <c r="D39" s="39" t="e">
        <f t="shared" si="19"/>
        <v>#REF!</v>
      </c>
      <c r="E39" s="39" t="e">
        <f t="shared" si="19"/>
        <v>#REF!</v>
      </c>
      <c r="F39" s="39" t="e">
        <f t="shared" si="19"/>
        <v>#REF!</v>
      </c>
      <c r="G39" s="39" t="e">
        <f t="shared" si="19"/>
        <v>#REF!</v>
      </c>
      <c r="H39" s="39" t="e">
        <f t="shared" si="19"/>
        <v>#REF!</v>
      </c>
      <c r="I39" s="39" t="e">
        <f t="shared" si="19"/>
        <v>#REF!</v>
      </c>
      <c r="J39" s="39" t="e">
        <f t="shared" si="19"/>
        <v>#REF!</v>
      </c>
      <c r="K39" s="39" t="e">
        <f t="shared" si="19"/>
        <v>#REF!</v>
      </c>
    </row>
    <row r="40" spans="1:11">
      <c r="A40" s="39" t="s">
        <v>9</v>
      </c>
      <c r="B40" s="39"/>
      <c r="C40" s="39"/>
      <c r="D40" s="39"/>
      <c r="E40" s="39"/>
      <c r="F40" s="39"/>
      <c r="G40" s="39"/>
      <c r="H40" s="39"/>
      <c r="I40" s="39"/>
      <c r="J40" s="39"/>
      <c r="K40" s="39"/>
    </row>
    <row r="41" spans="1:11">
      <c r="A41" s="40">
        <v>1</v>
      </c>
      <c r="B41" s="39" t="e">
        <f t="shared" ref="B41" si="20">ROUNDUP(B18*0.87,)</f>
        <v>#REF!</v>
      </c>
      <c r="C41" s="39" t="e">
        <f t="shared" ref="C41:K41" si="21">ROUNDUP(C18*0.87,)</f>
        <v>#REF!</v>
      </c>
      <c r="D41" s="39" t="e">
        <f t="shared" si="21"/>
        <v>#REF!</v>
      </c>
      <c r="E41" s="39" t="e">
        <f t="shared" si="21"/>
        <v>#REF!</v>
      </c>
      <c r="F41" s="39" t="e">
        <f t="shared" si="21"/>
        <v>#REF!</v>
      </c>
      <c r="G41" s="39" t="e">
        <f t="shared" si="21"/>
        <v>#REF!</v>
      </c>
      <c r="H41" s="39" t="e">
        <f t="shared" si="21"/>
        <v>#REF!</v>
      </c>
      <c r="I41" s="39" t="e">
        <f t="shared" si="21"/>
        <v>#REF!</v>
      </c>
      <c r="J41" s="39" t="e">
        <f t="shared" si="21"/>
        <v>#REF!</v>
      </c>
      <c r="K41" s="39" t="e">
        <f t="shared" si="21"/>
        <v>#REF!</v>
      </c>
    </row>
    <row r="42" spans="1:11">
      <c r="A42" s="40">
        <v>2</v>
      </c>
      <c r="B42" s="39" t="e">
        <f t="shared" ref="B42" si="22">ROUNDUP(B19*0.87,)</f>
        <v>#REF!</v>
      </c>
      <c r="C42" s="39" t="e">
        <f t="shared" ref="C42:K42" si="23">ROUNDUP(C19*0.87,)</f>
        <v>#REF!</v>
      </c>
      <c r="D42" s="39" t="e">
        <f t="shared" si="23"/>
        <v>#REF!</v>
      </c>
      <c r="E42" s="39" t="e">
        <f t="shared" si="23"/>
        <v>#REF!</v>
      </c>
      <c r="F42" s="39" t="e">
        <f t="shared" si="23"/>
        <v>#REF!</v>
      </c>
      <c r="G42" s="39" t="e">
        <f t="shared" si="23"/>
        <v>#REF!</v>
      </c>
      <c r="H42" s="39" t="e">
        <f t="shared" si="23"/>
        <v>#REF!</v>
      </c>
      <c r="I42" s="39" t="e">
        <f t="shared" si="23"/>
        <v>#REF!</v>
      </c>
      <c r="J42" s="39" t="e">
        <f t="shared" si="23"/>
        <v>#REF!</v>
      </c>
      <c r="K42" s="39" t="e">
        <f t="shared" si="23"/>
        <v>#REF!</v>
      </c>
    </row>
    <row r="43" spans="1:11">
      <c r="A43" s="39" t="s">
        <v>10</v>
      </c>
      <c r="B43" s="39"/>
      <c r="C43" s="39"/>
      <c r="D43" s="39"/>
      <c r="E43" s="39"/>
      <c r="F43" s="39"/>
      <c r="G43" s="39"/>
      <c r="H43" s="39"/>
      <c r="I43" s="39"/>
      <c r="J43" s="39"/>
      <c r="K43" s="39"/>
    </row>
    <row r="44" spans="1:11">
      <c r="A44" s="40">
        <v>1</v>
      </c>
      <c r="B44" s="39" t="e">
        <f t="shared" ref="B44" si="24">ROUNDUP(B21*0.87,)</f>
        <v>#REF!</v>
      </c>
      <c r="C44" s="39" t="e">
        <f t="shared" ref="C44:K44" si="25">ROUNDUP(C21*0.87,)</f>
        <v>#REF!</v>
      </c>
      <c r="D44" s="39" t="e">
        <f t="shared" si="25"/>
        <v>#REF!</v>
      </c>
      <c r="E44" s="39" t="e">
        <f t="shared" si="25"/>
        <v>#REF!</v>
      </c>
      <c r="F44" s="39" t="e">
        <f t="shared" si="25"/>
        <v>#REF!</v>
      </c>
      <c r="G44" s="39" t="e">
        <f t="shared" si="25"/>
        <v>#REF!</v>
      </c>
      <c r="H44" s="39" t="e">
        <f t="shared" si="25"/>
        <v>#REF!</v>
      </c>
      <c r="I44" s="39" t="e">
        <f t="shared" si="25"/>
        <v>#REF!</v>
      </c>
      <c r="J44" s="39" t="e">
        <f t="shared" si="25"/>
        <v>#REF!</v>
      </c>
      <c r="K44" s="39" t="e">
        <f t="shared" si="25"/>
        <v>#REF!</v>
      </c>
    </row>
    <row r="45" spans="1:11">
      <c r="A45" s="40">
        <v>2</v>
      </c>
      <c r="B45" s="39" t="e">
        <f t="shared" ref="B45" si="26">ROUNDUP(B22*0.87,)</f>
        <v>#REF!</v>
      </c>
      <c r="C45" s="39" t="e">
        <f t="shared" ref="C45:K45" si="27">ROUNDUP(C22*0.87,)</f>
        <v>#REF!</v>
      </c>
      <c r="D45" s="39" t="e">
        <f t="shared" si="27"/>
        <v>#REF!</v>
      </c>
      <c r="E45" s="39" t="e">
        <f t="shared" si="27"/>
        <v>#REF!</v>
      </c>
      <c r="F45" s="39" t="e">
        <f t="shared" si="27"/>
        <v>#REF!</v>
      </c>
      <c r="G45" s="39" t="e">
        <f t="shared" si="27"/>
        <v>#REF!</v>
      </c>
      <c r="H45" s="39" t="e">
        <f t="shared" si="27"/>
        <v>#REF!</v>
      </c>
      <c r="I45" s="39" t="e">
        <f t="shared" si="27"/>
        <v>#REF!</v>
      </c>
      <c r="J45" s="39" t="e">
        <f t="shared" si="27"/>
        <v>#REF!</v>
      </c>
      <c r="K45" s="39" t="e">
        <f t="shared" si="27"/>
        <v>#REF!</v>
      </c>
    </row>
    <row r="46" spans="1:11">
      <c r="A46" s="147"/>
      <c r="B46" s="152"/>
      <c r="C46" s="152"/>
      <c r="D46" s="152"/>
      <c r="E46" s="152"/>
      <c r="F46" s="152"/>
      <c r="G46" s="152"/>
      <c r="H46" s="152"/>
      <c r="I46" s="152"/>
      <c r="J46" s="152"/>
      <c r="K46" s="152"/>
    </row>
    <row r="48" spans="1:11" ht="139.15" customHeight="1">
      <c r="A48" s="12" t="s">
        <v>183</v>
      </c>
    </row>
    <row r="49" spans="1:1">
      <c r="A49" s="13" t="s">
        <v>32</v>
      </c>
    </row>
    <row r="50" spans="1:1">
      <c r="A50" s="153" t="s">
        <v>184</v>
      </c>
    </row>
    <row r="51" spans="1:1">
      <c r="A51" s="154" t="s">
        <v>185</v>
      </c>
    </row>
    <row r="53" spans="1:1">
      <c r="A53" s="13" t="s">
        <v>14</v>
      </c>
    </row>
    <row r="54" spans="1:1">
      <c r="A54" s="70" t="s">
        <v>15</v>
      </c>
    </row>
    <row r="55" spans="1:1">
      <c r="A55" s="70" t="s">
        <v>16</v>
      </c>
    </row>
    <row r="56" spans="1:1" ht="24">
      <c r="A56" s="19" t="s">
        <v>17</v>
      </c>
    </row>
    <row r="57" spans="1:1">
      <c r="A57" s="48" t="s">
        <v>18</v>
      </c>
    </row>
    <row r="58" spans="1:1" ht="24">
      <c r="A58" s="155" t="s">
        <v>186</v>
      </c>
    </row>
    <row r="60" spans="1:1" ht="25.5">
      <c r="A60" s="20" t="s">
        <v>187</v>
      </c>
    </row>
    <row r="61" spans="1:1" ht="42">
      <c r="A61" s="21" t="s">
        <v>188</v>
      </c>
    </row>
    <row r="62" spans="1:1" ht="52.5">
      <c r="A62" s="21" t="s">
        <v>189</v>
      </c>
    </row>
    <row r="63" spans="1:1" ht="21">
      <c r="A63" s="21" t="s">
        <v>190</v>
      </c>
    </row>
    <row r="64" spans="1:1" ht="31.5">
      <c r="A64" s="21" t="s">
        <v>191</v>
      </c>
    </row>
    <row r="65" spans="1:1" ht="31.5">
      <c r="A65" s="21" t="s">
        <v>192</v>
      </c>
    </row>
    <row r="66" spans="1:1" ht="31.5">
      <c r="A66" s="21" t="s">
        <v>193</v>
      </c>
    </row>
    <row r="67" spans="1:1" ht="21">
      <c r="A67" s="21" t="s">
        <v>194</v>
      </c>
    </row>
    <row r="68" spans="1:1" ht="42">
      <c r="A68" s="21" t="s">
        <v>195</v>
      </c>
    </row>
    <row r="69" spans="1:1" ht="31.5">
      <c r="A69" s="21" t="s">
        <v>196</v>
      </c>
    </row>
    <row r="70" spans="1:1" ht="21">
      <c r="A70" s="21" t="s">
        <v>197</v>
      </c>
    </row>
    <row r="72" spans="1:1" ht="42">
      <c r="A72" s="22" t="s">
        <v>115</v>
      </c>
    </row>
    <row r="73" spans="1:1" ht="21">
      <c r="A73" s="23" t="s">
        <v>46</v>
      </c>
    </row>
    <row r="74" spans="1:1" ht="53.25">
      <c r="A74" s="24" t="s">
        <v>116</v>
      </c>
    </row>
    <row r="75" spans="1:1" ht="31.5">
      <c r="A75" s="25" t="s">
        <v>117</v>
      </c>
    </row>
    <row r="77" spans="1:1">
      <c r="A77" s="26" t="s">
        <v>19</v>
      </c>
    </row>
    <row r="78" spans="1:1" ht="24">
      <c r="A78" s="27" t="s">
        <v>49</v>
      </c>
    </row>
    <row r="79" spans="1:1" ht="24">
      <c r="A79" s="27" t="s">
        <v>50</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56"/>
  <sheetViews>
    <sheetView zoomScale="90" zoomScaleNormal="90" workbookViewId="0">
      <selection activeCell="B3" sqref="B3:K23"/>
    </sheetView>
  </sheetViews>
  <sheetFormatPr defaultColWidth="8.7109375" defaultRowHeight="12.75"/>
  <cols>
    <col min="1" max="1" width="72.5703125" style="1" customWidth="1"/>
    <col min="2" max="16384" width="8.7109375" style="1"/>
  </cols>
  <sheetData>
    <row r="1" spans="1:11">
      <c r="A1" s="2" t="s">
        <v>0</v>
      </c>
    </row>
    <row r="2" spans="1:11">
      <c r="A2" s="3" t="s">
        <v>182</v>
      </c>
    </row>
    <row r="3" spans="1:11">
      <c r="A3" s="150" t="s">
        <v>2</v>
      </c>
      <c r="B3" s="28" t="e">
        <f>'C завтраками| Bed and breakfast'!#REF!</f>
        <v>#REF!</v>
      </c>
      <c r="C3" s="28" t="e">
        <f>'C завтраками| Bed and breakfast'!#REF!</f>
        <v>#REF!</v>
      </c>
      <c r="D3" s="28" t="e">
        <f>'C завтраками| Bed and breakfast'!#REF!</f>
        <v>#REF!</v>
      </c>
      <c r="E3" s="28" t="e">
        <f>'C завтраками| Bed and breakfast'!#REF!</f>
        <v>#REF!</v>
      </c>
      <c r="F3" s="28" t="e">
        <f>'C завтраками| Bed and breakfast'!#REF!</f>
        <v>#REF!</v>
      </c>
      <c r="G3" s="28" t="e">
        <f>'C завтраками| Bed and breakfast'!#REF!</f>
        <v>#REF!</v>
      </c>
      <c r="H3" s="28" t="e">
        <f>'C завтраками| Bed and breakfast'!#REF!</f>
        <v>#REF!</v>
      </c>
      <c r="I3" s="28" t="e">
        <f>'C завтраками| Bed and breakfast'!#REF!</f>
        <v>#REF!</v>
      </c>
      <c r="J3" s="28" t="e">
        <f>'C завтраками| Bed and breakfast'!#REF!</f>
        <v>#REF!</v>
      </c>
      <c r="K3" s="28" t="e">
        <f>'C завтраками| Bed and breakfast'!#REF!</f>
        <v>#REF!</v>
      </c>
    </row>
    <row r="4" spans="1:11">
      <c r="A4" s="151" t="s">
        <v>3</v>
      </c>
      <c r="B4" s="28" t="e">
        <f>'C завтраками| Bed and breakfast'!#REF!</f>
        <v>#REF!</v>
      </c>
      <c r="C4" s="28" t="e">
        <f>'C завтраками| Bed and breakfast'!#REF!</f>
        <v>#REF!</v>
      </c>
      <c r="D4" s="28" t="e">
        <f>'C завтраками| Bed and breakfast'!#REF!</f>
        <v>#REF!</v>
      </c>
      <c r="E4" s="28" t="e">
        <f>'C завтраками| Bed and breakfast'!#REF!</f>
        <v>#REF!</v>
      </c>
      <c r="F4" s="28" t="e">
        <f>'C завтраками| Bed and breakfast'!#REF!</f>
        <v>#REF!</v>
      </c>
      <c r="G4" s="28" t="e">
        <f>'C завтраками| Bed and breakfast'!#REF!</f>
        <v>#REF!</v>
      </c>
      <c r="H4" s="28" t="e">
        <f>'C завтраками| Bed and breakfast'!#REF!</f>
        <v>#REF!</v>
      </c>
      <c r="I4" s="28" t="e">
        <f>'C завтраками| Bed and breakfast'!#REF!</f>
        <v>#REF!</v>
      </c>
      <c r="J4" s="28" t="e">
        <f>'C завтраками| Bed and breakfast'!#REF!</f>
        <v>#REF!</v>
      </c>
      <c r="K4" s="28" t="e">
        <f>'C завтраками| Bed and breakfast'!#REF!</f>
        <v>#REF!</v>
      </c>
    </row>
    <row r="5" spans="1:11">
      <c r="A5" s="39" t="s">
        <v>4</v>
      </c>
      <c r="B5" s="39"/>
      <c r="C5" s="39"/>
      <c r="D5" s="39"/>
      <c r="E5" s="39"/>
      <c r="F5" s="39"/>
      <c r="G5" s="39"/>
      <c r="H5" s="39"/>
      <c r="I5" s="39"/>
      <c r="J5" s="39"/>
      <c r="K5" s="39"/>
    </row>
    <row r="6" spans="1:11">
      <c r="A6" s="40">
        <v>1</v>
      </c>
      <c r="B6" s="39" t="e">
        <f>'C завтраками| Bed and breakfast'!#REF!*0.9</f>
        <v>#REF!</v>
      </c>
      <c r="C6" s="39" t="e">
        <f>'C завтраками| Bed and breakfast'!#REF!*0.9</f>
        <v>#REF!</v>
      </c>
      <c r="D6" s="39" t="e">
        <f>'C завтраками| Bed and breakfast'!#REF!*0.9</f>
        <v>#REF!</v>
      </c>
      <c r="E6" s="39" t="e">
        <f>'C завтраками| Bed and breakfast'!#REF!*0.9</f>
        <v>#REF!</v>
      </c>
      <c r="F6" s="39" t="e">
        <f>'C завтраками| Bed and breakfast'!#REF!*0.9</f>
        <v>#REF!</v>
      </c>
      <c r="G6" s="39" t="e">
        <f>'C завтраками| Bed and breakfast'!#REF!*0.9</f>
        <v>#REF!</v>
      </c>
      <c r="H6" s="39" t="e">
        <f>'C завтраками| Bed and breakfast'!#REF!*0.9</f>
        <v>#REF!</v>
      </c>
      <c r="I6" s="39" t="e">
        <f>'C завтраками| Bed and breakfast'!#REF!*0.9</f>
        <v>#REF!</v>
      </c>
      <c r="J6" s="39" t="e">
        <f>'C завтраками| Bed and breakfast'!#REF!*0.9</f>
        <v>#REF!</v>
      </c>
      <c r="K6" s="39" t="e">
        <f>'C завтраками| Bed and breakfast'!#REF!*0.9</f>
        <v>#REF!</v>
      </c>
    </row>
    <row r="7" spans="1:11">
      <c r="A7" s="40">
        <v>2</v>
      </c>
      <c r="B7" s="39" t="e">
        <f>'C завтраками| Bed and breakfast'!#REF!*0.9</f>
        <v>#REF!</v>
      </c>
      <c r="C7" s="39" t="e">
        <f>'C завтраками| Bed and breakfast'!#REF!*0.9</f>
        <v>#REF!</v>
      </c>
      <c r="D7" s="39" t="e">
        <f>'C завтраками| Bed and breakfast'!#REF!*0.9</f>
        <v>#REF!</v>
      </c>
      <c r="E7" s="39" t="e">
        <f>'C завтраками| Bed and breakfast'!#REF!*0.9</f>
        <v>#REF!</v>
      </c>
      <c r="F7" s="39" t="e">
        <f>'C завтраками| Bed and breakfast'!#REF!*0.9</f>
        <v>#REF!</v>
      </c>
      <c r="G7" s="39" t="e">
        <f>'C завтраками| Bed and breakfast'!#REF!*0.9</f>
        <v>#REF!</v>
      </c>
      <c r="H7" s="39" t="e">
        <f>'C завтраками| Bed and breakfast'!#REF!*0.9</f>
        <v>#REF!</v>
      </c>
      <c r="I7" s="39" t="e">
        <f>'C завтраками| Bed and breakfast'!#REF!*0.9</f>
        <v>#REF!</v>
      </c>
      <c r="J7" s="39" t="e">
        <f>'C завтраками| Bed and breakfast'!#REF!*0.9</f>
        <v>#REF!</v>
      </c>
      <c r="K7" s="39" t="e">
        <f>'C завтраками| Bed and breakfast'!#REF!*0.9</f>
        <v>#REF!</v>
      </c>
    </row>
    <row r="8" spans="1:11">
      <c r="A8" s="39" t="s">
        <v>5</v>
      </c>
      <c r="B8" s="39"/>
      <c r="C8" s="39"/>
      <c r="D8" s="39"/>
      <c r="E8" s="39"/>
      <c r="F8" s="39"/>
      <c r="G8" s="39"/>
      <c r="H8" s="39"/>
      <c r="I8" s="39"/>
      <c r="J8" s="39"/>
      <c r="K8" s="39"/>
    </row>
    <row r="9" spans="1:11">
      <c r="A9" s="40">
        <v>1</v>
      </c>
      <c r="B9" s="39" t="e">
        <f>'C завтраками| Bed and breakfast'!#REF!*0.9</f>
        <v>#REF!</v>
      </c>
      <c r="C9" s="39" t="e">
        <f>'C завтраками| Bed and breakfast'!#REF!*0.9</f>
        <v>#REF!</v>
      </c>
      <c r="D9" s="39" t="e">
        <f>'C завтраками| Bed and breakfast'!#REF!*0.9</f>
        <v>#REF!</v>
      </c>
      <c r="E9" s="39" t="e">
        <f>'C завтраками| Bed and breakfast'!#REF!*0.9</f>
        <v>#REF!</v>
      </c>
      <c r="F9" s="39" t="e">
        <f>'C завтраками| Bed and breakfast'!#REF!*0.9</f>
        <v>#REF!</v>
      </c>
      <c r="G9" s="39" t="e">
        <f>'C завтраками| Bed and breakfast'!#REF!*0.9</f>
        <v>#REF!</v>
      </c>
      <c r="H9" s="39" t="e">
        <f>'C завтраками| Bed and breakfast'!#REF!*0.9</f>
        <v>#REF!</v>
      </c>
      <c r="I9" s="39" t="e">
        <f>'C завтраками| Bed and breakfast'!#REF!*0.9</f>
        <v>#REF!</v>
      </c>
      <c r="J9" s="39" t="e">
        <f>'C завтраками| Bed and breakfast'!#REF!*0.9</f>
        <v>#REF!</v>
      </c>
      <c r="K9" s="39" t="e">
        <f>'C завтраками| Bed and breakfast'!#REF!*0.9</f>
        <v>#REF!</v>
      </c>
    </row>
    <row r="10" spans="1:11">
      <c r="A10" s="40">
        <v>2</v>
      </c>
      <c r="B10" s="39" t="e">
        <f>'C завтраками| Bed and breakfast'!#REF!*0.9</f>
        <v>#REF!</v>
      </c>
      <c r="C10" s="39" t="e">
        <f>'C завтраками| Bed and breakfast'!#REF!*0.9</f>
        <v>#REF!</v>
      </c>
      <c r="D10" s="39" t="e">
        <f>'C завтраками| Bed and breakfast'!#REF!*0.9</f>
        <v>#REF!</v>
      </c>
      <c r="E10" s="39" t="e">
        <f>'C завтраками| Bed and breakfast'!#REF!*0.9</f>
        <v>#REF!</v>
      </c>
      <c r="F10" s="39" t="e">
        <f>'C завтраками| Bed and breakfast'!#REF!*0.9</f>
        <v>#REF!</v>
      </c>
      <c r="G10" s="39" t="e">
        <f>'C завтраками| Bed and breakfast'!#REF!*0.9</f>
        <v>#REF!</v>
      </c>
      <c r="H10" s="39" t="e">
        <f>'C завтраками| Bed and breakfast'!#REF!*0.9</f>
        <v>#REF!</v>
      </c>
      <c r="I10" s="39" t="e">
        <f>'C завтраками| Bed and breakfast'!#REF!*0.9</f>
        <v>#REF!</v>
      </c>
      <c r="J10" s="39" t="e">
        <f>'C завтраками| Bed and breakfast'!#REF!*0.9</f>
        <v>#REF!</v>
      </c>
      <c r="K10" s="39" t="e">
        <f>'C завтраками| Bed and breakfast'!#REF!*0.9</f>
        <v>#REF!</v>
      </c>
    </row>
    <row r="11" spans="1:11">
      <c r="A11" s="39" t="s">
        <v>6</v>
      </c>
      <c r="B11" s="39"/>
      <c r="C11" s="39"/>
      <c r="D11" s="39"/>
      <c r="E11" s="39"/>
      <c r="F11" s="39"/>
      <c r="G11" s="39"/>
      <c r="H11" s="39"/>
      <c r="I11" s="39"/>
      <c r="J11" s="39"/>
      <c r="K11" s="39"/>
    </row>
    <row r="12" spans="1:11">
      <c r="A12" s="40">
        <v>1</v>
      </c>
      <c r="B12" s="39" t="e">
        <f>'C завтраками| Bed and breakfast'!#REF!*0.9</f>
        <v>#REF!</v>
      </c>
      <c r="C12" s="39" t="e">
        <f>'C завтраками| Bed and breakfast'!#REF!*0.9</f>
        <v>#REF!</v>
      </c>
      <c r="D12" s="39" t="e">
        <f>'C завтраками| Bed and breakfast'!#REF!*0.9</f>
        <v>#REF!</v>
      </c>
      <c r="E12" s="39" t="e">
        <f>'C завтраками| Bed and breakfast'!#REF!*0.9</f>
        <v>#REF!</v>
      </c>
      <c r="F12" s="39" t="e">
        <f>'C завтраками| Bed and breakfast'!#REF!*0.9</f>
        <v>#REF!</v>
      </c>
      <c r="G12" s="39" t="e">
        <f>'C завтраками| Bed and breakfast'!#REF!*0.9</f>
        <v>#REF!</v>
      </c>
      <c r="H12" s="39" t="e">
        <f>'C завтраками| Bed and breakfast'!#REF!*0.9</f>
        <v>#REF!</v>
      </c>
      <c r="I12" s="39" t="e">
        <f>'C завтраками| Bed and breakfast'!#REF!*0.9</f>
        <v>#REF!</v>
      </c>
      <c r="J12" s="39" t="e">
        <f>'C завтраками| Bed and breakfast'!#REF!*0.9</f>
        <v>#REF!</v>
      </c>
      <c r="K12" s="39" t="e">
        <f>'C завтраками| Bed and breakfast'!#REF!*0.9</f>
        <v>#REF!</v>
      </c>
    </row>
    <row r="13" spans="1:11">
      <c r="A13" s="40">
        <v>2</v>
      </c>
      <c r="B13" s="39" t="e">
        <f>'C завтраками| Bed and breakfast'!#REF!*0.9</f>
        <v>#REF!</v>
      </c>
      <c r="C13" s="39" t="e">
        <f>'C завтраками| Bed and breakfast'!#REF!*0.9</f>
        <v>#REF!</v>
      </c>
      <c r="D13" s="39" t="e">
        <f>'C завтраками| Bed and breakfast'!#REF!*0.9</f>
        <v>#REF!</v>
      </c>
      <c r="E13" s="39" t="e">
        <f>'C завтраками| Bed and breakfast'!#REF!*0.9</f>
        <v>#REF!</v>
      </c>
      <c r="F13" s="39" t="e">
        <f>'C завтраками| Bed and breakfast'!#REF!*0.9</f>
        <v>#REF!</v>
      </c>
      <c r="G13" s="39" t="e">
        <f>'C завтраками| Bed and breakfast'!#REF!*0.9</f>
        <v>#REF!</v>
      </c>
      <c r="H13" s="39" t="e">
        <f>'C завтраками| Bed and breakfast'!#REF!*0.9</f>
        <v>#REF!</v>
      </c>
      <c r="I13" s="39" t="e">
        <f>'C завтраками| Bed and breakfast'!#REF!*0.9</f>
        <v>#REF!</v>
      </c>
      <c r="J13" s="39" t="e">
        <f>'C завтраками| Bed and breakfast'!#REF!*0.9</f>
        <v>#REF!</v>
      </c>
      <c r="K13" s="39" t="e">
        <f>'C завтраками| Bed and breakfast'!#REF!*0.9</f>
        <v>#REF!</v>
      </c>
    </row>
    <row r="14" spans="1:11">
      <c r="A14" s="39" t="s">
        <v>7</v>
      </c>
      <c r="B14" s="39"/>
      <c r="C14" s="39"/>
      <c r="D14" s="39"/>
      <c r="E14" s="39"/>
      <c r="F14" s="39"/>
      <c r="G14" s="39"/>
      <c r="H14" s="39"/>
      <c r="I14" s="39"/>
      <c r="J14" s="39"/>
      <c r="K14" s="39"/>
    </row>
    <row r="15" spans="1:11">
      <c r="A15" s="40">
        <v>1</v>
      </c>
      <c r="B15" s="39" t="e">
        <f>'C завтраками| Bed and breakfast'!#REF!*0.9</f>
        <v>#REF!</v>
      </c>
      <c r="C15" s="39" t="e">
        <f>'C завтраками| Bed and breakfast'!#REF!*0.9</f>
        <v>#REF!</v>
      </c>
      <c r="D15" s="39" t="e">
        <f>'C завтраками| Bed and breakfast'!#REF!*0.9</f>
        <v>#REF!</v>
      </c>
      <c r="E15" s="39" t="e">
        <f>'C завтраками| Bed and breakfast'!#REF!*0.9</f>
        <v>#REF!</v>
      </c>
      <c r="F15" s="39" t="e">
        <f>'C завтраками| Bed and breakfast'!#REF!*0.9</f>
        <v>#REF!</v>
      </c>
      <c r="G15" s="39" t="e">
        <f>'C завтраками| Bed and breakfast'!#REF!*0.9</f>
        <v>#REF!</v>
      </c>
      <c r="H15" s="39" t="e">
        <f>'C завтраками| Bed and breakfast'!#REF!*0.9</f>
        <v>#REF!</v>
      </c>
      <c r="I15" s="39" t="e">
        <f>'C завтраками| Bed and breakfast'!#REF!*0.9</f>
        <v>#REF!</v>
      </c>
      <c r="J15" s="39" t="e">
        <f>'C завтраками| Bed and breakfast'!#REF!*0.9</f>
        <v>#REF!</v>
      </c>
      <c r="K15" s="39" t="e">
        <f>'C завтраками| Bed and breakfast'!#REF!*0.9</f>
        <v>#REF!</v>
      </c>
    </row>
    <row r="16" spans="1:11">
      <c r="A16" s="40">
        <v>2</v>
      </c>
      <c r="B16" s="39" t="e">
        <f>'C завтраками| Bed and breakfast'!#REF!*0.9</f>
        <v>#REF!</v>
      </c>
      <c r="C16" s="39" t="e">
        <f>'C завтраками| Bed and breakfast'!#REF!*0.9</f>
        <v>#REF!</v>
      </c>
      <c r="D16" s="39" t="e">
        <f>'C завтраками| Bed and breakfast'!#REF!*0.9</f>
        <v>#REF!</v>
      </c>
      <c r="E16" s="39" t="e">
        <f>'C завтраками| Bed and breakfast'!#REF!*0.9</f>
        <v>#REF!</v>
      </c>
      <c r="F16" s="39" t="e">
        <f>'C завтраками| Bed and breakfast'!#REF!*0.9</f>
        <v>#REF!</v>
      </c>
      <c r="G16" s="39" t="e">
        <f>'C завтраками| Bed and breakfast'!#REF!*0.9</f>
        <v>#REF!</v>
      </c>
      <c r="H16" s="39" t="e">
        <f>'C завтраками| Bed and breakfast'!#REF!*0.9</f>
        <v>#REF!</v>
      </c>
      <c r="I16" s="39" t="e">
        <f>'C завтраками| Bed and breakfast'!#REF!*0.9</f>
        <v>#REF!</v>
      </c>
      <c r="J16" s="39" t="e">
        <f>'C завтраками| Bed and breakfast'!#REF!*0.9</f>
        <v>#REF!</v>
      </c>
      <c r="K16" s="39" t="e">
        <f>'C завтраками| Bed and breakfast'!#REF!*0.9</f>
        <v>#REF!</v>
      </c>
    </row>
    <row r="17" spans="1:11">
      <c r="A17" s="39" t="s">
        <v>9</v>
      </c>
      <c r="B17" s="39"/>
      <c r="C17" s="39"/>
      <c r="D17" s="39"/>
      <c r="E17" s="39"/>
      <c r="F17" s="39"/>
      <c r="G17" s="39"/>
      <c r="H17" s="39"/>
      <c r="I17" s="39"/>
      <c r="J17" s="39"/>
      <c r="K17" s="39"/>
    </row>
    <row r="18" spans="1:11">
      <c r="A18" s="40">
        <v>1</v>
      </c>
      <c r="B18" s="39" t="e">
        <f>'C завтраками| Bed and breakfast'!#REF!*0.9</f>
        <v>#REF!</v>
      </c>
      <c r="C18" s="39" t="e">
        <f>'C завтраками| Bed and breakfast'!#REF!*0.9</f>
        <v>#REF!</v>
      </c>
      <c r="D18" s="39" t="e">
        <f>'C завтраками| Bed and breakfast'!#REF!*0.9</f>
        <v>#REF!</v>
      </c>
      <c r="E18" s="39" t="e">
        <f>'C завтраками| Bed and breakfast'!#REF!*0.9</f>
        <v>#REF!</v>
      </c>
      <c r="F18" s="39" t="e">
        <f>'C завтраками| Bed and breakfast'!#REF!*0.9</f>
        <v>#REF!</v>
      </c>
      <c r="G18" s="39" t="e">
        <f>'C завтраками| Bed and breakfast'!#REF!*0.9</f>
        <v>#REF!</v>
      </c>
      <c r="H18" s="39" t="e">
        <f>'C завтраками| Bed and breakfast'!#REF!*0.9</f>
        <v>#REF!</v>
      </c>
      <c r="I18" s="39" t="e">
        <f>'C завтраками| Bed and breakfast'!#REF!*0.9</f>
        <v>#REF!</v>
      </c>
      <c r="J18" s="39" t="e">
        <f>'C завтраками| Bed and breakfast'!#REF!*0.9</f>
        <v>#REF!</v>
      </c>
      <c r="K18" s="39" t="e">
        <f>'C завтраками| Bed and breakfast'!#REF!*0.9</f>
        <v>#REF!</v>
      </c>
    </row>
    <row r="19" spans="1:11">
      <c r="A19" s="40">
        <v>2</v>
      </c>
      <c r="B19" s="39" t="e">
        <f>'C завтраками| Bed and breakfast'!#REF!*0.9</f>
        <v>#REF!</v>
      </c>
      <c r="C19" s="39" t="e">
        <f>'C завтраками| Bed and breakfast'!#REF!*0.9</f>
        <v>#REF!</v>
      </c>
      <c r="D19" s="39" t="e">
        <f>'C завтраками| Bed and breakfast'!#REF!*0.9</f>
        <v>#REF!</v>
      </c>
      <c r="E19" s="39" t="e">
        <f>'C завтраками| Bed and breakfast'!#REF!*0.9</f>
        <v>#REF!</v>
      </c>
      <c r="F19" s="39" t="e">
        <f>'C завтраками| Bed and breakfast'!#REF!*0.9</f>
        <v>#REF!</v>
      </c>
      <c r="G19" s="39" t="e">
        <f>'C завтраками| Bed and breakfast'!#REF!*0.9</f>
        <v>#REF!</v>
      </c>
      <c r="H19" s="39" t="e">
        <f>'C завтраками| Bed and breakfast'!#REF!*0.9</f>
        <v>#REF!</v>
      </c>
      <c r="I19" s="39" t="e">
        <f>'C завтраками| Bed and breakfast'!#REF!*0.9</f>
        <v>#REF!</v>
      </c>
      <c r="J19" s="39" t="e">
        <f>'C завтраками| Bed and breakfast'!#REF!*0.9</f>
        <v>#REF!</v>
      </c>
      <c r="K19" s="39" t="e">
        <f>'C завтраками| Bed and breakfast'!#REF!*0.9</f>
        <v>#REF!</v>
      </c>
    </row>
    <row r="20" spans="1:11">
      <c r="A20" s="39" t="s">
        <v>10</v>
      </c>
      <c r="B20" s="39"/>
      <c r="C20" s="39"/>
      <c r="D20" s="39"/>
      <c r="E20" s="39"/>
      <c r="F20" s="39"/>
      <c r="G20" s="39"/>
      <c r="H20" s="39"/>
      <c r="I20" s="39"/>
      <c r="J20" s="39"/>
      <c r="K20" s="39"/>
    </row>
    <row r="21" spans="1:11">
      <c r="A21" s="40">
        <v>1</v>
      </c>
      <c r="B21" s="39" t="e">
        <f>'C завтраками| Bed and breakfast'!#REF!*0.9</f>
        <v>#REF!</v>
      </c>
      <c r="C21" s="39" t="e">
        <f>'C завтраками| Bed and breakfast'!#REF!*0.9</f>
        <v>#REF!</v>
      </c>
      <c r="D21" s="39" t="e">
        <f>'C завтраками| Bed and breakfast'!#REF!*0.9</f>
        <v>#REF!</v>
      </c>
      <c r="E21" s="39" t="e">
        <f>'C завтраками| Bed and breakfast'!#REF!*0.9</f>
        <v>#REF!</v>
      </c>
      <c r="F21" s="39" t="e">
        <f>'C завтраками| Bed and breakfast'!#REF!*0.9</f>
        <v>#REF!</v>
      </c>
      <c r="G21" s="39" t="e">
        <f>'C завтраками| Bed and breakfast'!#REF!*0.9</f>
        <v>#REF!</v>
      </c>
      <c r="H21" s="39" t="e">
        <f>'C завтраками| Bed and breakfast'!#REF!*0.9</f>
        <v>#REF!</v>
      </c>
      <c r="I21" s="39" t="e">
        <f>'C завтраками| Bed and breakfast'!#REF!*0.9</f>
        <v>#REF!</v>
      </c>
      <c r="J21" s="39" t="e">
        <f>'C завтраками| Bed and breakfast'!#REF!*0.9</f>
        <v>#REF!</v>
      </c>
      <c r="K21" s="39" t="e">
        <f>'C завтраками| Bed and breakfast'!#REF!*0.9</f>
        <v>#REF!</v>
      </c>
    </row>
    <row r="22" spans="1:11">
      <c r="A22" s="40">
        <v>2</v>
      </c>
      <c r="B22" s="39" t="e">
        <f>'C завтраками| Bed and breakfast'!#REF!*0.9</f>
        <v>#REF!</v>
      </c>
      <c r="C22" s="39" t="e">
        <f>'C завтраками| Bed and breakfast'!#REF!*0.9</f>
        <v>#REF!</v>
      </c>
      <c r="D22" s="39" t="e">
        <f>'C завтраками| Bed and breakfast'!#REF!*0.9</f>
        <v>#REF!</v>
      </c>
      <c r="E22" s="39" t="e">
        <f>'C завтраками| Bed and breakfast'!#REF!*0.9</f>
        <v>#REF!</v>
      </c>
      <c r="F22" s="39" t="e">
        <f>'C завтраками| Bed and breakfast'!#REF!*0.9</f>
        <v>#REF!</v>
      </c>
      <c r="G22" s="39" t="e">
        <f>'C завтраками| Bed and breakfast'!#REF!*0.9</f>
        <v>#REF!</v>
      </c>
      <c r="H22" s="39" t="e">
        <f>'C завтраками| Bed and breakfast'!#REF!*0.9</f>
        <v>#REF!</v>
      </c>
      <c r="I22" s="39" t="e">
        <f>'C завтраками| Bed and breakfast'!#REF!*0.9</f>
        <v>#REF!</v>
      </c>
      <c r="J22" s="39" t="e">
        <f>'C завтраками| Bed and breakfast'!#REF!*0.9</f>
        <v>#REF!</v>
      </c>
      <c r="K22" s="39" t="e">
        <f>'C завтраками| Bed and breakfast'!#REF!*0.9</f>
        <v>#REF!</v>
      </c>
    </row>
    <row r="23" spans="1:11">
      <c r="A23" s="147"/>
      <c r="B23" s="152"/>
      <c r="C23" s="152"/>
      <c r="D23" s="152"/>
      <c r="E23" s="152"/>
      <c r="F23" s="152"/>
      <c r="G23" s="152"/>
      <c r="H23" s="152"/>
      <c r="I23" s="152"/>
      <c r="J23" s="152"/>
      <c r="K23" s="152"/>
    </row>
    <row r="25" spans="1:11" ht="141" customHeight="1">
      <c r="A25" s="12" t="s">
        <v>183</v>
      </c>
    </row>
    <row r="26" spans="1:11">
      <c r="A26" s="13" t="s">
        <v>32</v>
      </c>
    </row>
    <row r="27" spans="1:11">
      <c r="A27" s="153" t="s">
        <v>184</v>
      </c>
    </row>
    <row r="28" spans="1:11">
      <c r="A28" s="154" t="s">
        <v>185</v>
      </c>
    </row>
    <row r="30" spans="1:11">
      <c r="A30" s="13" t="s">
        <v>14</v>
      </c>
    </row>
    <row r="31" spans="1:11">
      <c r="A31" s="70" t="s">
        <v>15</v>
      </c>
    </row>
    <row r="32" spans="1:11">
      <c r="A32" s="70" t="s">
        <v>16</v>
      </c>
    </row>
    <row r="33" spans="1:1" ht="24">
      <c r="A33" s="19" t="s">
        <v>17</v>
      </c>
    </row>
    <row r="34" spans="1:1">
      <c r="A34" s="48" t="s">
        <v>18</v>
      </c>
    </row>
    <row r="35" spans="1:1" ht="24">
      <c r="A35" s="155" t="s">
        <v>186</v>
      </c>
    </row>
    <row r="37" spans="1:1" ht="25.5">
      <c r="A37" s="20" t="s">
        <v>187</v>
      </c>
    </row>
    <row r="38" spans="1:1" ht="42">
      <c r="A38" s="21" t="s">
        <v>188</v>
      </c>
    </row>
    <row r="39" spans="1:1" ht="52.5">
      <c r="A39" s="21" t="s">
        <v>189</v>
      </c>
    </row>
    <row r="40" spans="1:1" ht="21">
      <c r="A40" s="21" t="s">
        <v>190</v>
      </c>
    </row>
    <row r="41" spans="1:1" ht="31.5">
      <c r="A41" s="21" t="s">
        <v>191</v>
      </c>
    </row>
    <row r="42" spans="1:1" ht="31.5">
      <c r="A42" s="21" t="s">
        <v>192</v>
      </c>
    </row>
    <row r="43" spans="1:1" ht="31.5">
      <c r="A43" s="21" t="s">
        <v>193</v>
      </c>
    </row>
    <row r="44" spans="1:1" ht="21">
      <c r="A44" s="21" t="s">
        <v>194</v>
      </c>
    </row>
    <row r="45" spans="1:1" ht="42">
      <c r="A45" s="21" t="s">
        <v>195</v>
      </c>
    </row>
    <row r="46" spans="1:1" ht="31.5">
      <c r="A46" s="21" t="s">
        <v>196</v>
      </c>
    </row>
    <row r="47" spans="1:1" ht="21">
      <c r="A47" s="21" t="s">
        <v>197</v>
      </c>
    </row>
    <row r="49" spans="1:1" ht="42">
      <c r="A49" s="22" t="s">
        <v>115</v>
      </c>
    </row>
    <row r="50" spans="1:1" ht="21">
      <c r="A50" s="23" t="s">
        <v>46</v>
      </c>
    </row>
    <row r="51" spans="1:1" ht="53.25">
      <c r="A51" s="24" t="s">
        <v>116</v>
      </c>
    </row>
    <row r="52" spans="1:1" ht="31.5">
      <c r="A52" s="25" t="s">
        <v>117</v>
      </c>
    </row>
    <row r="54" spans="1:1">
      <c r="A54" s="26" t="s">
        <v>19</v>
      </c>
    </row>
    <row r="55" spans="1:1" ht="24">
      <c r="A55" s="27" t="s">
        <v>49</v>
      </c>
    </row>
    <row r="56" spans="1:1" ht="24">
      <c r="A56" s="27" t="s">
        <v>50</v>
      </c>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B82"/>
  <sheetViews>
    <sheetView workbookViewId="0">
      <selection activeCell="B1" sqref="B1:F1048576"/>
    </sheetView>
  </sheetViews>
  <sheetFormatPr defaultColWidth="8.7109375" defaultRowHeight="12.75"/>
  <cols>
    <col min="1" max="1" width="72.5703125" style="1" customWidth="1"/>
    <col min="2" max="16384" width="8.7109375" style="1"/>
  </cols>
  <sheetData>
    <row r="1" spans="1:2">
      <c r="A1" s="2" t="s">
        <v>0</v>
      </c>
    </row>
    <row r="2" spans="1:2">
      <c r="A2" s="53" t="s">
        <v>134</v>
      </c>
    </row>
    <row r="3" spans="1:2">
      <c r="A3" s="53" t="s">
        <v>2</v>
      </c>
      <c r="B3" s="54" t="e">
        <f>'C завтраками| Bed and breakfast'!#REF!</f>
        <v>#REF!</v>
      </c>
    </row>
    <row r="4" spans="1:2" ht="23.1" customHeight="1">
      <c r="A4" s="7" t="s">
        <v>3</v>
      </c>
      <c r="B4" s="54" t="e">
        <f>'C завтраками| Bed and breakfast'!#REF!</f>
        <v>#REF!</v>
      </c>
    </row>
    <row r="5" spans="1:2">
      <c r="A5" s="39" t="s">
        <v>4</v>
      </c>
    </row>
    <row r="6" spans="1:2">
      <c r="A6" s="40">
        <v>1</v>
      </c>
      <c r="B6" s="10" t="e">
        <f>'C завтраками| Bed and breakfast'!#REF!</f>
        <v>#REF!</v>
      </c>
    </row>
    <row r="7" spans="1:2">
      <c r="A7" s="40">
        <v>2</v>
      </c>
      <c r="B7" s="10" t="e">
        <f>'C завтраками| Bed and breakfast'!#REF!</f>
        <v>#REF!</v>
      </c>
    </row>
    <row r="8" spans="1:2">
      <c r="A8" s="39" t="s">
        <v>5</v>
      </c>
      <c r="B8" s="10"/>
    </row>
    <row r="9" spans="1:2">
      <c r="A9" s="40">
        <v>1</v>
      </c>
      <c r="B9" s="10" t="e">
        <f>'C завтраками| Bed and breakfast'!#REF!</f>
        <v>#REF!</v>
      </c>
    </row>
    <row r="10" spans="1:2">
      <c r="A10" s="40">
        <v>2</v>
      </c>
      <c r="B10" s="10" t="e">
        <f>'C завтраками| Bed and breakfast'!#REF!</f>
        <v>#REF!</v>
      </c>
    </row>
    <row r="11" spans="1:2">
      <c r="A11" s="39" t="s">
        <v>6</v>
      </c>
      <c r="B11" s="10"/>
    </row>
    <row r="12" spans="1:2">
      <c r="A12" s="40">
        <v>1</v>
      </c>
      <c r="B12" s="10" t="e">
        <f>'C завтраками| Bed and breakfast'!#REF!</f>
        <v>#REF!</v>
      </c>
    </row>
    <row r="13" spans="1:2">
      <c r="A13" s="40">
        <v>2</v>
      </c>
      <c r="B13" s="10" t="e">
        <f>'C завтраками| Bed and breakfast'!#REF!</f>
        <v>#REF!</v>
      </c>
    </row>
    <row r="14" spans="1:2">
      <c r="A14" s="39" t="s">
        <v>7</v>
      </c>
      <c r="B14" s="10"/>
    </row>
    <row r="15" spans="1:2">
      <c r="A15" s="40">
        <v>1</v>
      </c>
      <c r="B15" s="10" t="e">
        <f>'C завтраками| Bed and breakfast'!#REF!</f>
        <v>#REF!</v>
      </c>
    </row>
    <row r="16" spans="1:2">
      <c r="A16" s="40">
        <v>2</v>
      </c>
      <c r="B16" s="10" t="e">
        <f>'C завтраками| Bed and breakfast'!#REF!</f>
        <v>#REF!</v>
      </c>
    </row>
    <row r="17" spans="1:2">
      <c r="A17" s="39" t="s">
        <v>9</v>
      </c>
      <c r="B17" s="10"/>
    </row>
    <row r="18" spans="1:2">
      <c r="A18" s="40">
        <v>1</v>
      </c>
      <c r="B18" s="10" t="e">
        <f>'C завтраками| Bed and breakfast'!#REF!</f>
        <v>#REF!</v>
      </c>
    </row>
    <row r="19" spans="1:2">
      <c r="A19" s="40">
        <v>2</v>
      </c>
      <c r="B19" s="10" t="e">
        <f>'C завтраками| Bed and breakfast'!#REF!</f>
        <v>#REF!</v>
      </c>
    </row>
    <row r="20" spans="1:2">
      <c r="A20" s="39" t="s">
        <v>10</v>
      </c>
      <c r="B20" s="10"/>
    </row>
    <row r="21" spans="1:2">
      <c r="A21" s="40">
        <v>1</v>
      </c>
      <c r="B21" s="10" t="e">
        <f>'C завтраками| Bed and breakfast'!#REF!</f>
        <v>#REF!</v>
      </c>
    </row>
    <row r="22" spans="1:2">
      <c r="A22" s="40">
        <v>2</v>
      </c>
      <c r="B22" s="10" t="e">
        <f>'C завтраками| Bed and breakfast'!#REF!</f>
        <v>#REF!</v>
      </c>
    </row>
    <row r="23" spans="1:2">
      <c r="A23" s="39" t="s">
        <v>11</v>
      </c>
      <c r="B23" s="10"/>
    </row>
    <row r="24" spans="1:2">
      <c r="A24" s="40" t="s">
        <v>12</v>
      </c>
      <c r="B24" s="10" t="e">
        <f>'C завтраками| Bed and breakfast'!#REF!</f>
        <v>#REF!</v>
      </c>
    </row>
    <row r="25" spans="1:2">
      <c r="A25" s="55"/>
    </row>
    <row r="26" spans="1:2">
      <c r="A26" s="53" t="s">
        <v>51</v>
      </c>
    </row>
    <row r="27" spans="1:2">
      <c r="A27" s="29"/>
      <c r="B27" s="28" t="e">
        <f t="shared" ref="B27" si="0">B3</f>
        <v>#REF!</v>
      </c>
    </row>
    <row r="28" spans="1:2">
      <c r="A28" s="30" t="s">
        <v>3</v>
      </c>
      <c r="B28" s="28" t="e">
        <f t="shared" ref="B28" si="1">B4</f>
        <v>#REF!</v>
      </c>
    </row>
    <row r="29" spans="1:2">
      <c r="A29" s="39" t="s">
        <v>4</v>
      </c>
    </row>
    <row r="30" spans="1:2">
      <c r="A30" s="40">
        <v>1</v>
      </c>
      <c r="B30" s="10" t="e">
        <f t="shared" ref="B30" si="2">B6*0.85</f>
        <v>#REF!</v>
      </c>
    </row>
    <row r="31" spans="1:2">
      <c r="A31" s="40">
        <v>2</v>
      </c>
      <c r="B31" s="10" t="e">
        <f t="shared" ref="B31" si="3">B7*0.85</f>
        <v>#REF!</v>
      </c>
    </row>
    <row r="32" spans="1:2">
      <c r="A32" s="39" t="s">
        <v>5</v>
      </c>
      <c r="B32" s="10"/>
    </row>
    <row r="33" spans="1:2">
      <c r="A33" s="40">
        <v>1</v>
      </c>
      <c r="B33" s="10" t="e">
        <f t="shared" ref="B33" si="4">B9*0.85</f>
        <v>#REF!</v>
      </c>
    </row>
    <row r="34" spans="1:2">
      <c r="A34" s="40">
        <v>2</v>
      </c>
      <c r="B34" s="10" t="e">
        <f t="shared" ref="B34" si="5">B10*0.85</f>
        <v>#REF!</v>
      </c>
    </row>
    <row r="35" spans="1:2">
      <c r="A35" s="39" t="s">
        <v>6</v>
      </c>
      <c r="B35" s="10"/>
    </row>
    <row r="36" spans="1:2">
      <c r="A36" s="40">
        <v>1</v>
      </c>
      <c r="B36" s="10" t="e">
        <f t="shared" ref="B36" si="6">B12*0.85</f>
        <v>#REF!</v>
      </c>
    </row>
    <row r="37" spans="1:2">
      <c r="A37" s="40">
        <v>2</v>
      </c>
      <c r="B37" s="10" t="e">
        <f t="shared" ref="B37" si="7">B13*0.85</f>
        <v>#REF!</v>
      </c>
    </row>
    <row r="38" spans="1:2">
      <c r="A38" s="39" t="s">
        <v>7</v>
      </c>
      <c r="B38" s="10"/>
    </row>
    <row r="39" spans="1:2">
      <c r="A39" s="40">
        <v>1</v>
      </c>
      <c r="B39" s="10" t="e">
        <f t="shared" ref="B39" si="8">B15*0.85</f>
        <v>#REF!</v>
      </c>
    </row>
    <row r="40" spans="1:2">
      <c r="A40" s="40">
        <v>2</v>
      </c>
      <c r="B40" s="10" t="e">
        <f t="shared" ref="B40" si="9">B16*0.85</f>
        <v>#REF!</v>
      </c>
    </row>
    <row r="41" spans="1:2">
      <c r="A41" s="39" t="s">
        <v>9</v>
      </c>
      <c r="B41" s="10"/>
    </row>
    <row r="42" spans="1:2">
      <c r="A42" s="40">
        <v>1</v>
      </c>
      <c r="B42" s="10" t="e">
        <f t="shared" ref="B42" si="10">B18*0.85</f>
        <v>#REF!</v>
      </c>
    </row>
    <row r="43" spans="1:2">
      <c r="A43" s="40">
        <v>2</v>
      </c>
      <c r="B43" s="10" t="e">
        <f t="shared" ref="B43" si="11">B19*0.85</f>
        <v>#REF!</v>
      </c>
    </row>
    <row r="44" spans="1:2">
      <c r="A44" s="39" t="s">
        <v>10</v>
      </c>
      <c r="B44" s="10"/>
    </row>
    <row r="45" spans="1:2">
      <c r="A45" s="40">
        <v>1</v>
      </c>
      <c r="B45" s="10" t="e">
        <f t="shared" ref="B45" si="12">B21*0.85</f>
        <v>#REF!</v>
      </c>
    </row>
    <row r="46" spans="1:2">
      <c r="A46" s="40">
        <v>2</v>
      </c>
      <c r="B46" s="10" t="e">
        <f t="shared" ref="B46" si="13">B22*0.85</f>
        <v>#REF!</v>
      </c>
    </row>
    <row r="47" spans="1:2">
      <c r="A47" s="39" t="s">
        <v>11</v>
      </c>
      <c r="B47" s="10"/>
    </row>
    <row r="48" spans="1:2">
      <c r="A48" s="40" t="s">
        <v>12</v>
      </c>
      <c r="B48" s="10" t="e">
        <f t="shared" ref="B48" si="14">B24*0.85</f>
        <v>#REF!</v>
      </c>
    </row>
    <row r="50" spans="1:1" ht="165">
      <c r="A50" s="12" t="s">
        <v>198</v>
      </c>
    </row>
    <row r="51" spans="1:1">
      <c r="A51" s="57" t="s">
        <v>32</v>
      </c>
    </row>
    <row r="52" spans="1:1">
      <c r="A52" s="58" t="s">
        <v>199</v>
      </c>
    </row>
    <row r="53" spans="1:1">
      <c r="A53" s="58" t="s">
        <v>200</v>
      </c>
    </row>
    <row r="55" spans="1:1">
      <c r="A55" s="57" t="s">
        <v>14</v>
      </c>
    </row>
    <row r="57" spans="1:1">
      <c r="A57" s="59" t="s">
        <v>138</v>
      </c>
    </row>
    <row r="58" spans="1:1">
      <c r="A58" s="59" t="s">
        <v>139</v>
      </c>
    </row>
    <row r="59" spans="1:1">
      <c r="A59" s="59" t="s">
        <v>140</v>
      </c>
    </row>
    <row r="60" spans="1:1">
      <c r="A60" s="59" t="s">
        <v>141</v>
      </c>
    </row>
    <row r="61" spans="1:1">
      <c r="A61" s="149" t="s">
        <v>201</v>
      </c>
    </row>
    <row r="62" spans="1:1">
      <c r="A62" s="149" t="s">
        <v>202</v>
      </c>
    </row>
    <row r="63" spans="1:1" ht="31.5">
      <c r="A63" s="60" t="s">
        <v>144</v>
      </c>
    </row>
    <row r="64" spans="1:1" ht="52.5">
      <c r="A64" s="61" t="s">
        <v>203</v>
      </c>
    </row>
    <row r="65" spans="1:1" ht="31.5">
      <c r="A65" s="61" t="s">
        <v>204</v>
      </c>
    </row>
    <row r="66" spans="1:1" ht="31.5">
      <c r="A66" s="61" t="s">
        <v>205</v>
      </c>
    </row>
    <row r="67" spans="1:1" ht="31.5">
      <c r="A67" s="61" t="s">
        <v>206</v>
      </c>
    </row>
    <row r="68" spans="1:1" ht="42">
      <c r="A68" s="61" t="s">
        <v>207</v>
      </c>
    </row>
    <row r="69" spans="1:1" ht="31.5">
      <c r="A69" s="61" t="s">
        <v>208</v>
      </c>
    </row>
    <row r="70" spans="1:1" ht="34.5">
      <c r="A70" s="61" t="s">
        <v>209</v>
      </c>
    </row>
    <row r="71" spans="1:1" ht="23.25">
      <c r="A71" s="61" t="s">
        <v>210</v>
      </c>
    </row>
    <row r="72" spans="1:1" ht="42">
      <c r="A72" s="61" t="s">
        <v>211</v>
      </c>
    </row>
    <row r="73" spans="1:1" ht="31.5">
      <c r="A73" s="61" t="s">
        <v>212</v>
      </c>
    </row>
    <row r="74" spans="1:1" ht="42">
      <c r="A74" s="22" t="s">
        <v>115</v>
      </c>
    </row>
    <row r="75" spans="1:1" ht="63" hidden="1">
      <c r="A75" s="62" t="s">
        <v>156</v>
      </c>
    </row>
    <row r="76" spans="1:1" ht="21">
      <c r="A76" s="23" t="s">
        <v>46</v>
      </c>
    </row>
    <row r="77" spans="1:1" ht="53.25">
      <c r="A77" s="24" t="s">
        <v>116</v>
      </c>
    </row>
    <row r="78" spans="1:1" ht="31.5">
      <c r="A78" s="25" t="s">
        <v>117</v>
      </c>
    </row>
    <row r="80" spans="1:1">
      <c r="A80" s="26" t="s">
        <v>19</v>
      </c>
    </row>
    <row r="81" spans="1:1" ht="24">
      <c r="A81" s="27" t="s">
        <v>49</v>
      </c>
    </row>
    <row r="82" spans="1:1" ht="24">
      <c r="A82" s="27" t="s">
        <v>50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J33"/>
  <sheetViews>
    <sheetView workbookViewId="0">
      <selection activeCell="H1" sqref="H1:I1048576"/>
    </sheetView>
  </sheetViews>
  <sheetFormatPr defaultColWidth="9" defaultRowHeight="12.75"/>
  <cols>
    <col min="1" max="1" width="103.140625" customWidth="1"/>
    <col min="2" max="7" width="9" hidden="1" customWidth="1"/>
  </cols>
  <sheetData>
    <row r="1" spans="1:10">
      <c r="A1" s="2" t="s">
        <v>0</v>
      </c>
    </row>
    <row r="2" spans="1:10">
      <c r="A2" s="164" t="s">
        <v>1</v>
      </c>
    </row>
    <row r="3" spans="1:10">
      <c r="A3" s="172" t="s">
        <v>29</v>
      </c>
      <c r="B3" s="218" t="e">
        <f>'4=3 | FIT18'!B22</f>
        <v>#REF!</v>
      </c>
      <c r="C3" s="218" t="e">
        <f>'4=3 | FIT18'!C22</f>
        <v>#REF!</v>
      </c>
      <c r="D3" s="218" t="e">
        <f>'4=3 | FIT18'!D22</f>
        <v>#REF!</v>
      </c>
      <c r="E3" s="218" t="e">
        <f>'4=3 | FIT18'!E22</f>
        <v>#REF!</v>
      </c>
      <c r="F3" s="218" t="e">
        <f>'4=3 | FIT18'!F22</f>
        <v>#REF!</v>
      </c>
      <c r="G3" s="218" t="e">
        <f>'4=3 | FIT18'!G22</f>
        <v>#REF!</v>
      </c>
      <c r="H3" s="218">
        <f>'4=3 | FIT18'!H22</f>
        <v>46017</v>
      </c>
      <c r="I3" s="218">
        <f>'4=3 | FIT18'!I22</f>
        <v>46018</v>
      </c>
      <c r="J3" s="218">
        <f>'4=3 | FIT18'!J22</f>
        <v>46019</v>
      </c>
    </row>
    <row r="4" spans="1:10">
      <c r="A4" s="151" t="s">
        <v>3</v>
      </c>
      <c r="B4" s="218" t="e">
        <f>'4=3 | FIT18'!B23</f>
        <v>#REF!</v>
      </c>
      <c r="C4" s="218" t="e">
        <f>'4=3 | FIT18'!C23</f>
        <v>#REF!</v>
      </c>
      <c r="D4" s="218" t="e">
        <f>'4=3 | FIT18'!D23</f>
        <v>#REF!</v>
      </c>
      <c r="E4" s="218" t="e">
        <f>'4=3 | FIT18'!E23</f>
        <v>#REF!</v>
      </c>
      <c r="F4" s="218" t="e">
        <f>'4=3 | FIT18'!F23</f>
        <v>#REF!</v>
      </c>
      <c r="G4" s="218" t="e">
        <f>'4=3 | FIT18'!G23</f>
        <v>#REF!</v>
      </c>
      <c r="H4" s="218">
        <f>'4=3 | FIT18'!H23</f>
        <v>46017</v>
      </c>
      <c r="I4" s="218">
        <f>'4=3 | FIT18'!I23</f>
        <v>46018</v>
      </c>
      <c r="J4" s="218">
        <f>'4=3 | FIT18'!J23</f>
        <v>46019</v>
      </c>
    </row>
    <row r="5" spans="1:10">
      <c r="A5" s="39" t="s">
        <v>4</v>
      </c>
      <c r="B5" s="165"/>
      <c r="C5" s="165"/>
      <c r="D5" s="165"/>
      <c r="E5" s="165"/>
      <c r="F5" s="165"/>
      <c r="G5" s="165"/>
      <c r="H5" s="165"/>
      <c r="I5" s="165"/>
      <c r="J5" s="165"/>
    </row>
    <row r="6" spans="1:10">
      <c r="A6" s="40">
        <v>1</v>
      </c>
      <c r="B6" s="173" t="e">
        <f>'4=3 | FIT18'!B25+25</f>
        <v>#REF!</v>
      </c>
      <c r="C6" s="173" t="e">
        <f>'4=3 | FIT18'!C25+25</f>
        <v>#REF!</v>
      </c>
      <c r="D6" s="173" t="e">
        <f>'4=3 | FIT18'!D25+25</f>
        <v>#REF!</v>
      </c>
      <c r="E6" s="173" t="e">
        <f>'4=3 | FIT18'!E25+25</f>
        <v>#REF!</v>
      </c>
      <c r="F6" s="173" t="e">
        <f>'4=3 | FIT18'!F25+25</f>
        <v>#REF!</v>
      </c>
      <c r="G6" s="173" t="e">
        <f>'4=3 | FIT18'!G25+25</f>
        <v>#REF!</v>
      </c>
      <c r="H6" s="173">
        <f>'4=3 | FIT18'!H25+25</f>
        <v>12650.875</v>
      </c>
      <c r="I6" s="173">
        <f>'4=3 | FIT18'!I25+25</f>
        <v>14934.625</v>
      </c>
      <c r="J6" s="173">
        <f>'4=3 | FIT18'!J25+25</f>
        <v>37119.625</v>
      </c>
    </row>
    <row r="7" spans="1:10">
      <c r="A7" s="40">
        <v>2</v>
      </c>
      <c r="B7" s="173" t="e">
        <f>'4=3 | FIT18'!B26+25</f>
        <v>#REF!</v>
      </c>
      <c r="C7" s="173" t="e">
        <f>'4=3 | FIT18'!C26+25</f>
        <v>#REF!</v>
      </c>
      <c r="D7" s="173" t="e">
        <f>'4=3 | FIT18'!D26+25</f>
        <v>#REF!</v>
      </c>
      <c r="E7" s="173" t="e">
        <f>'4=3 | FIT18'!E26+25</f>
        <v>#REF!</v>
      </c>
      <c r="F7" s="173" t="e">
        <f>'4=3 | FIT18'!F26+25</f>
        <v>#REF!</v>
      </c>
      <c r="G7" s="173" t="e">
        <f>'4=3 | FIT18'!G26+25</f>
        <v>#REF!</v>
      </c>
      <c r="H7" s="173">
        <f>'4=3 | FIT18'!H26+25</f>
        <v>14119</v>
      </c>
      <c r="I7" s="173">
        <f>'4=3 | FIT18'!I26+25</f>
        <v>16794.25</v>
      </c>
      <c r="J7" s="173">
        <f>'4=3 | FIT18'!J26+25</f>
        <v>38979.25</v>
      </c>
    </row>
    <row r="8" spans="1:10">
      <c r="A8" s="39" t="s">
        <v>5</v>
      </c>
      <c r="B8" s="173"/>
      <c r="C8" s="173"/>
      <c r="D8" s="173"/>
      <c r="E8" s="173"/>
      <c r="F8" s="173"/>
      <c r="G8" s="173"/>
      <c r="H8" s="173"/>
      <c r="I8" s="173"/>
      <c r="J8" s="173"/>
    </row>
    <row r="9" spans="1:10">
      <c r="A9" s="40">
        <v>1</v>
      </c>
      <c r="B9" s="173" t="e">
        <f>'4=3 | FIT18'!B28+25</f>
        <v>#REF!</v>
      </c>
      <c r="C9" s="173" t="e">
        <f>'4=3 | FIT18'!C28+25</f>
        <v>#REF!</v>
      </c>
      <c r="D9" s="173" t="e">
        <f>'4=3 | FIT18'!D28+25</f>
        <v>#REF!</v>
      </c>
      <c r="E9" s="173" t="e">
        <f>'4=3 | FIT18'!E28+25</f>
        <v>#REF!</v>
      </c>
      <c r="F9" s="173" t="e">
        <f>'4=3 | FIT18'!F28+25</f>
        <v>#REF!</v>
      </c>
      <c r="G9" s="173" t="e">
        <f>'4=3 | FIT18'!G28+25</f>
        <v>#REF!</v>
      </c>
      <c r="H9" s="173">
        <f>'4=3 | FIT18'!H28+25</f>
        <v>13303.375</v>
      </c>
      <c r="I9" s="173">
        <f>'4=3 | FIT18'!I28+25</f>
        <v>15587.125</v>
      </c>
      <c r="J9" s="173">
        <f>'4=3 | FIT18'!J28+25</f>
        <v>37772.125</v>
      </c>
    </row>
    <row r="10" spans="1:10">
      <c r="A10" s="40">
        <v>2</v>
      </c>
      <c r="B10" s="173" t="e">
        <f>'4=3 | FIT18'!B29+25</f>
        <v>#REF!</v>
      </c>
      <c r="C10" s="173" t="e">
        <f>'4=3 | FIT18'!C29+25</f>
        <v>#REF!</v>
      </c>
      <c r="D10" s="173" t="e">
        <f>'4=3 | FIT18'!D29+25</f>
        <v>#REF!</v>
      </c>
      <c r="E10" s="173" t="e">
        <f>'4=3 | FIT18'!E29+25</f>
        <v>#REF!</v>
      </c>
      <c r="F10" s="173" t="e">
        <f>'4=3 | FIT18'!F29+25</f>
        <v>#REF!</v>
      </c>
      <c r="G10" s="173" t="e">
        <f>'4=3 | FIT18'!G29+25</f>
        <v>#REF!</v>
      </c>
      <c r="H10" s="173">
        <f>'4=3 | FIT18'!H29+25</f>
        <v>14771.5</v>
      </c>
      <c r="I10" s="173">
        <f>'4=3 | FIT18'!I29+25</f>
        <v>17446.75</v>
      </c>
      <c r="J10" s="173">
        <f>'4=3 | FIT18'!J29+25</f>
        <v>39631.75</v>
      </c>
    </row>
    <row r="11" spans="1:10">
      <c r="A11" s="39" t="s">
        <v>6</v>
      </c>
      <c r="B11" s="173"/>
      <c r="C11" s="173"/>
      <c r="D11" s="173"/>
      <c r="E11" s="173"/>
      <c r="F11" s="173"/>
      <c r="G11" s="173"/>
      <c r="H11" s="173"/>
      <c r="I11" s="173"/>
      <c r="J11" s="173"/>
    </row>
    <row r="12" spans="1:10">
      <c r="A12" s="40">
        <v>1</v>
      </c>
      <c r="B12" s="173" t="e">
        <f>'4=3 | FIT18'!B31+25</f>
        <v>#REF!</v>
      </c>
      <c r="C12" s="173" t="e">
        <f>'4=3 | FIT18'!C31+25</f>
        <v>#REF!</v>
      </c>
      <c r="D12" s="173" t="e">
        <f>'4=3 | FIT18'!D31+25</f>
        <v>#REF!</v>
      </c>
      <c r="E12" s="173" t="e">
        <f>'4=3 | FIT18'!E31+25</f>
        <v>#REF!</v>
      </c>
      <c r="F12" s="173" t="e">
        <f>'4=3 | FIT18'!F31+25</f>
        <v>#REF!</v>
      </c>
      <c r="G12" s="173" t="e">
        <f>'4=3 | FIT18'!G31+25</f>
        <v>#REF!</v>
      </c>
      <c r="H12" s="173">
        <f>'4=3 | FIT18'!H31+25</f>
        <v>13955.875</v>
      </c>
      <c r="I12" s="173">
        <f>'4=3 | FIT18'!I31+25</f>
        <v>16239.625</v>
      </c>
      <c r="J12" s="173">
        <f>'4=3 | FIT18'!J31+25</f>
        <v>38424.625</v>
      </c>
    </row>
    <row r="13" spans="1:10">
      <c r="A13" s="40">
        <v>2</v>
      </c>
      <c r="B13" s="173" t="e">
        <f>'4=3 | FIT18'!B32+25</f>
        <v>#REF!</v>
      </c>
      <c r="C13" s="173" t="e">
        <f>'4=3 | FIT18'!C32+25</f>
        <v>#REF!</v>
      </c>
      <c r="D13" s="173" t="e">
        <f>'4=3 | FIT18'!D32+25</f>
        <v>#REF!</v>
      </c>
      <c r="E13" s="173" t="e">
        <f>'4=3 | FIT18'!E32+25</f>
        <v>#REF!</v>
      </c>
      <c r="F13" s="173" t="e">
        <f>'4=3 | FIT18'!F32+25</f>
        <v>#REF!</v>
      </c>
      <c r="G13" s="173" t="e">
        <f>'4=3 | FIT18'!G32+25</f>
        <v>#REF!</v>
      </c>
      <c r="H13" s="173">
        <f>'4=3 | FIT18'!H32+25</f>
        <v>15424</v>
      </c>
      <c r="I13" s="173">
        <f>'4=3 | FIT18'!I32+25</f>
        <v>18099.25</v>
      </c>
      <c r="J13" s="173">
        <f>'4=3 | FIT18'!J32+25</f>
        <v>40284.25</v>
      </c>
    </row>
    <row r="14" spans="1:10">
      <c r="A14" s="39" t="s">
        <v>7</v>
      </c>
      <c r="B14" s="173"/>
      <c r="C14" s="173"/>
      <c r="D14" s="173"/>
      <c r="E14" s="173"/>
      <c r="F14" s="173"/>
      <c r="G14" s="173"/>
      <c r="H14" s="173"/>
      <c r="I14" s="173"/>
      <c r="J14" s="173"/>
    </row>
    <row r="15" spans="1:10">
      <c r="A15" s="40">
        <v>1</v>
      </c>
      <c r="B15" s="173" t="e">
        <f>'4=3 | FIT18'!B34+25</f>
        <v>#REF!</v>
      </c>
      <c r="C15" s="173" t="e">
        <f>'4=3 | FIT18'!C34+25</f>
        <v>#REF!</v>
      </c>
      <c r="D15" s="173" t="e">
        <f>'4=3 | FIT18'!D34+25</f>
        <v>#REF!</v>
      </c>
      <c r="E15" s="173" t="e">
        <f>'4=3 | FIT18'!E34+25</f>
        <v>#REF!</v>
      </c>
      <c r="F15" s="173" t="e">
        <f>'4=3 | FIT18'!F34+25</f>
        <v>#REF!</v>
      </c>
      <c r="G15" s="173" t="e">
        <f>'4=3 | FIT18'!G34+25</f>
        <v>#REF!</v>
      </c>
      <c r="H15" s="173">
        <f>'4=3 | FIT18'!H34+25</f>
        <v>14608.375</v>
      </c>
      <c r="I15" s="173">
        <f>'4=3 | FIT18'!I34+25</f>
        <v>17544.625</v>
      </c>
      <c r="J15" s="173">
        <f>'4=3 | FIT18'!J34+25</f>
        <v>39729.625</v>
      </c>
    </row>
    <row r="16" spans="1:10">
      <c r="A16" s="40">
        <v>2</v>
      </c>
      <c r="B16" s="173" t="e">
        <f>'4=3 | FIT18'!B35+25</f>
        <v>#REF!</v>
      </c>
      <c r="C16" s="173" t="e">
        <f>'4=3 | FIT18'!C35+25</f>
        <v>#REF!</v>
      </c>
      <c r="D16" s="173" t="e">
        <f>'4=3 | FIT18'!D35+25</f>
        <v>#REF!</v>
      </c>
      <c r="E16" s="173" t="e">
        <f>'4=3 | FIT18'!E35+25</f>
        <v>#REF!</v>
      </c>
      <c r="F16" s="173" t="e">
        <f>'4=3 | FIT18'!F35+25</f>
        <v>#REF!</v>
      </c>
      <c r="G16" s="173" t="e">
        <f>'4=3 | FIT18'!G35+25</f>
        <v>#REF!</v>
      </c>
      <c r="H16" s="173">
        <f>'4=3 | FIT18'!H35+25</f>
        <v>16076.5</v>
      </c>
      <c r="I16" s="173">
        <f>'4=3 | FIT18'!I35+25</f>
        <v>19404.25</v>
      </c>
      <c r="J16" s="173">
        <f>'4=3 | FIT18'!J35+25</f>
        <v>41589.25</v>
      </c>
    </row>
    <row r="17" spans="1:10">
      <c r="A17" s="93" t="s">
        <v>8</v>
      </c>
      <c r="B17" s="39"/>
      <c r="C17" s="39"/>
      <c r="D17" s="39"/>
      <c r="E17" s="39"/>
      <c r="F17" s="39"/>
      <c r="G17" s="39"/>
      <c r="H17" s="39"/>
      <c r="I17" s="39"/>
      <c r="J17" s="39"/>
    </row>
    <row r="18" spans="1:10">
      <c r="A18" s="40">
        <v>1</v>
      </c>
      <c r="B18" s="219" t="e">
        <f t="shared" ref="B18:G18" si="0">B9</f>
        <v>#REF!</v>
      </c>
      <c r="C18" s="219" t="e">
        <f t="shared" si="0"/>
        <v>#REF!</v>
      </c>
      <c r="D18" s="219" t="e">
        <f t="shared" si="0"/>
        <v>#REF!</v>
      </c>
      <c r="E18" s="219" t="e">
        <f t="shared" si="0"/>
        <v>#REF!</v>
      </c>
      <c r="F18" s="219" t="e">
        <f t="shared" si="0"/>
        <v>#REF!</v>
      </c>
      <c r="G18" s="219" t="e">
        <f t="shared" si="0"/>
        <v>#REF!</v>
      </c>
      <c r="H18" s="219">
        <f t="shared" ref="H18:J18" si="1">H9</f>
        <v>13303.375</v>
      </c>
      <c r="I18" s="219">
        <f t="shared" si="1"/>
        <v>15587.125</v>
      </c>
      <c r="J18" s="219">
        <f t="shared" si="1"/>
        <v>37772.125</v>
      </c>
    </row>
    <row r="19" spans="1:10">
      <c r="A19" s="251">
        <v>2</v>
      </c>
      <c r="B19" s="252" t="e">
        <f t="shared" ref="B19:G19" si="2">B10</f>
        <v>#REF!</v>
      </c>
      <c r="C19" s="252" t="e">
        <f t="shared" si="2"/>
        <v>#REF!</v>
      </c>
      <c r="D19" s="252" t="e">
        <f t="shared" si="2"/>
        <v>#REF!</v>
      </c>
      <c r="E19" s="252" t="e">
        <f t="shared" si="2"/>
        <v>#REF!</v>
      </c>
      <c r="F19" s="252" t="e">
        <f t="shared" si="2"/>
        <v>#REF!</v>
      </c>
      <c r="G19" s="252" t="e">
        <f t="shared" si="2"/>
        <v>#REF!</v>
      </c>
      <c r="H19" s="252">
        <f t="shared" ref="H19:J19" si="3">H10</f>
        <v>14771.5</v>
      </c>
      <c r="I19" s="252">
        <f t="shared" si="3"/>
        <v>17446.75</v>
      </c>
      <c r="J19" s="252">
        <f t="shared" si="3"/>
        <v>39631.75</v>
      </c>
    </row>
    <row r="20" spans="1:10">
      <c r="A20" s="70" t="s">
        <v>16</v>
      </c>
    </row>
    <row r="21" spans="1:10">
      <c r="A21" s="71" t="s">
        <v>17</v>
      </c>
    </row>
    <row r="22" spans="1:10">
      <c r="A22" s="48" t="s">
        <v>18</v>
      </c>
    </row>
    <row r="24" spans="1:10">
      <c r="A24" s="51" t="s">
        <v>21</v>
      </c>
    </row>
    <row r="25" spans="1:10">
      <c r="A25" s="167" t="str">
        <f>'4=3 |COMMISSION'!A27</f>
        <v>Период бронирования: 17.09.2025 -  28.12.2025  /  Period of sales: 17.09.2025 -  28.12.2025</v>
      </c>
    </row>
    <row r="26" spans="1:10" ht="27" customHeight="1">
      <c r="A26" s="167" t="str">
        <f>'4=3 |COMMISSION'!A28</f>
        <v>Период бронирования: 17.09.2025 -  28.12.2025  /  Period of sales: 17.09.2025 -  28.12.2026</v>
      </c>
    </row>
    <row r="27" spans="1:10">
      <c r="A27" s="227" t="str">
        <f>'4=3 | FIT18'!A46</f>
        <v>Тариф не доступен на период 26.10.25-02.11.25, включительно</v>
      </c>
    </row>
    <row r="28" spans="1:10">
      <c r="A28" s="51" t="s">
        <v>25</v>
      </c>
    </row>
    <row r="29" spans="1:10">
      <c r="A29" s="170" t="s">
        <v>26</v>
      </c>
    </row>
    <row r="30" spans="1:10">
      <c r="A30" s="170" t="s">
        <v>27</v>
      </c>
    </row>
    <row r="32" spans="1:10">
      <c r="A32" s="161" t="s">
        <v>19</v>
      </c>
    </row>
    <row r="33" spans="1:1" ht="36">
      <c r="A33" s="162" t="s">
        <v>28</v>
      </c>
    </row>
  </sheetData>
  <pageMargins left="0.7" right="0.7" top="0.75" bottom="0.75" header="0.3" footer="0.3"/>
  <pageSetup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B82"/>
  <sheetViews>
    <sheetView workbookViewId="0">
      <selection activeCell="B1" sqref="B1:F1048576"/>
    </sheetView>
  </sheetViews>
  <sheetFormatPr defaultColWidth="8.7109375" defaultRowHeight="12.75"/>
  <cols>
    <col min="1" max="1" width="72.5703125" style="1" customWidth="1"/>
    <col min="2" max="16384" width="8.7109375" style="1"/>
  </cols>
  <sheetData>
    <row r="1" spans="1:2">
      <c r="A1" s="2" t="s">
        <v>0</v>
      </c>
    </row>
    <row r="2" spans="1:2">
      <c r="A2" s="53" t="s">
        <v>134</v>
      </c>
    </row>
    <row r="3" spans="1:2">
      <c r="A3" s="53" t="s">
        <v>2</v>
      </c>
      <c r="B3" s="54" t="e">
        <f>'C завтраками| Bed and breakfast'!#REF!</f>
        <v>#REF!</v>
      </c>
    </row>
    <row r="4" spans="1:2" ht="23.1" customHeight="1">
      <c r="A4" s="7" t="s">
        <v>3</v>
      </c>
      <c r="B4" s="54" t="e">
        <f>'C завтраками| Bed and breakfast'!#REF!</f>
        <v>#REF!</v>
      </c>
    </row>
    <row r="5" spans="1:2">
      <c r="A5" s="39" t="s">
        <v>4</v>
      </c>
    </row>
    <row r="6" spans="1:2">
      <c r="A6" s="40">
        <v>1</v>
      </c>
      <c r="B6" s="10" t="e">
        <f>'C завтраками| Bed and breakfast'!#REF!</f>
        <v>#REF!</v>
      </c>
    </row>
    <row r="7" spans="1:2">
      <c r="A7" s="40">
        <v>2</v>
      </c>
      <c r="B7" s="10" t="e">
        <f>'C завтраками| Bed and breakfast'!#REF!</f>
        <v>#REF!</v>
      </c>
    </row>
    <row r="8" spans="1:2">
      <c r="A8" s="39" t="s">
        <v>5</v>
      </c>
      <c r="B8" s="10"/>
    </row>
    <row r="9" spans="1:2">
      <c r="A9" s="40">
        <v>1</v>
      </c>
      <c r="B9" s="10" t="e">
        <f>'C завтраками| Bed and breakfast'!#REF!</f>
        <v>#REF!</v>
      </c>
    </row>
    <row r="10" spans="1:2">
      <c r="A10" s="40">
        <v>2</v>
      </c>
      <c r="B10" s="10" t="e">
        <f>'C завтраками| Bed and breakfast'!#REF!</f>
        <v>#REF!</v>
      </c>
    </row>
    <row r="11" spans="1:2">
      <c r="A11" s="39" t="s">
        <v>6</v>
      </c>
      <c r="B11" s="10"/>
    </row>
    <row r="12" spans="1:2">
      <c r="A12" s="40">
        <v>1</v>
      </c>
      <c r="B12" s="10" t="e">
        <f>'C завтраками| Bed and breakfast'!#REF!</f>
        <v>#REF!</v>
      </c>
    </row>
    <row r="13" spans="1:2">
      <c r="A13" s="40">
        <v>2</v>
      </c>
      <c r="B13" s="10" t="e">
        <f>'C завтраками| Bed and breakfast'!#REF!</f>
        <v>#REF!</v>
      </c>
    </row>
    <row r="14" spans="1:2">
      <c r="A14" s="39" t="s">
        <v>7</v>
      </c>
      <c r="B14" s="10"/>
    </row>
    <row r="15" spans="1:2">
      <c r="A15" s="40">
        <v>1</v>
      </c>
      <c r="B15" s="10" t="e">
        <f>'C завтраками| Bed and breakfast'!#REF!</f>
        <v>#REF!</v>
      </c>
    </row>
    <row r="16" spans="1:2">
      <c r="A16" s="40">
        <v>2</v>
      </c>
      <c r="B16" s="10" t="e">
        <f>'C завтраками| Bed and breakfast'!#REF!</f>
        <v>#REF!</v>
      </c>
    </row>
    <row r="17" spans="1:2">
      <c r="A17" s="39" t="s">
        <v>9</v>
      </c>
      <c r="B17" s="10"/>
    </row>
    <row r="18" spans="1:2">
      <c r="A18" s="40">
        <v>1</v>
      </c>
      <c r="B18" s="10" t="e">
        <f>'C завтраками| Bed and breakfast'!#REF!</f>
        <v>#REF!</v>
      </c>
    </row>
    <row r="19" spans="1:2">
      <c r="A19" s="40">
        <v>2</v>
      </c>
      <c r="B19" s="10" t="e">
        <f>'C завтраками| Bed and breakfast'!#REF!</f>
        <v>#REF!</v>
      </c>
    </row>
    <row r="20" spans="1:2">
      <c r="A20" s="39" t="s">
        <v>10</v>
      </c>
      <c r="B20" s="10"/>
    </row>
    <row r="21" spans="1:2">
      <c r="A21" s="40">
        <v>1</v>
      </c>
      <c r="B21" s="10" t="e">
        <f>'C завтраками| Bed and breakfast'!#REF!</f>
        <v>#REF!</v>
      </c>
    </row>
    <row r="22" spans="1:2">
      <c r="A22" s="40">
        <v>2</v>
      </c>
      <c r="B22" s="10" t="e">
        <f>'C завтраками| Bed and breakfast'!#REF!</f>
        <v>#REF!</v>
      </c>
    </row>
    <row r="23" spans="1:2">
      <c r="A23" s="39" t="s">
        <v>11</v>
      </c>
      <c r="B23" s="10"/>
    </row>
    <row r="24" spans="1:2">
      <c r="A24" s="40" t="s">
        <v>12</v>
      </c>
      <c r="B24" s="10" t="e">
        <f>'C завтраками| Bed and breakfast'!#REF!</f>
        <v>#REF!</v>
      </c>
    </row>
    <row r="25" spans="1:2">
      <c r="A25" s="55"/>
    </row>
    <row r="26" spans="1:2">
      <c r="A26" s="53" t="s">
        <v>51</v>
      </c>
    </row>
    <row r="27" spans="1:2">
      <c r="A27" s="29"/>
      <c r="B27" s="28" t="e">
        <f t="shared" ref="B27" si="0">B3</f>
        <v>#REF!</v>
      </c>
    </row>
    <row r="28" spans="1:2">
      <c r="A28" s="30" t="s">
        <v>3</v>
      </c>
      <c r="B28" s="28" t="e">
        <f t="shared" ref="B28" si="1">B4</f>
        <v>#REF!</v>
      </c>
    </row>
    <row r="29" spans="1:2">
      <c r="A29" s="39" t="s">
        <v>4</v>
      </c>
    </row>
    <row r="30" spans="1:2">
      <c r="A30" s="40">
        <v>1</v>
      </c>
      <c r="B30" s="10" t="e">
        <f t="shared" ref="B30" si="2">B6*0.82</f>
        <v>#REF!</v>
      </c>
    </row>
    <row r="31" spans="1:2">
      <c r="A31" s="40">
        <v>2</v>
      </c>
      <c r="B31" s="10" t="e">
        <f t="shared" ref="B31" si="3">B7*0.82</f>
        <v>#REF!</v>
      </c>
    </row>
    <row r="32" spans="1:2">
      <c r="A32" s="39" t="s">
        <v>5</v>
      </c>
      <c r="B32" s="10"/>
    </row>
    <row r="33" spans="1:2">
      <c r="A33" s="40">
        <v>1</v>
      </c>
      <c r="B33" s="10" t="e">
        <f t="shared" ref="B33" si="4">B9*0.82</f>
        <v>#REF!</v>
      </c>
    </row>
    <row r="34" spans="1:2">
      <c r="A34" s="40">
        <v>2</v>
      </c>
      <c r="B34" s="10" t="e">
        <f t="shared" ref="B34" si="5">B10*0.82</f>
        <v>#REF!</v>
      </c>
    </row>
    <row r="35" spans="1:2">
      <c r="A35" s="39" t="s">
        <v>6</v>
      </c>
      <c r="B35" s="10"/>
    </row>
    <row r="36" spans="1:2">
      <c r="A36" s="40">
        <v>1</v>
      </c>
      <c r="B36" s="10" t="e">
        <f t="shared" ref="B36" si="6">B12*0.82</f>
        <v>#REF!</v>
      </c>
    </row>
    <row r="37" spans="1:2">
      <c r="A37" s="40">
        <v>2</v>
      </c>
      <c r="B37" s="10" t="e">
        <f t="shared" ref="B37" si="7">B13*0.82</f>
        <v>#REF!</v>
      </c>
    </row>
    <row r="38" spans="1:2">
      <c r="A38" s="39" t="s">
        <v>7</v>
      </c>
      <c r="B38" s="10"/>
    </row>
    <row r="39" spans="1:2">
      <c r="A39" s="40">
        <v>1</v>
      </c>
      <c r="B39" s="10" t="e">
        <f t="shared" ref="B39" si="8">B15*0.82</f>
        <v>#REF!</v>
      </c>
    </row>
    <row r="40" spans="1:2">
      <c r="A40" s="40">
        <v>2</v>
      </c>
      <c r="B40" s="10" t="e">
        <f t="shared" ref="B40" si="9">B16*0.82</f>
        <v>#REF!</v>
      </c>
    </row>
    <row r="41" spans="1:2">
      <c r="A41" s="39" t="s">
        <v>9</v>
      </c>
      <c r="B41" s="10"/>
    </row>
    <row r="42" spans="1:2">
      <c r="A42" s="40">
        <v>1</v>
      </c>
      <c r="B42" s="10" t="e">
        <f t="shared" ref="B42" si="10">B18*0.82</f>
        <v>#REF!</v>
      </c>
    </row>
    <row r="43" spans="1:2">
      <c r="A43" s="40">
        <v>2</v>
      </c>
      <c r="B43" s="10" t="e">
        <f t="shared" ref="B43" si="11">B19*0.82</f>
        <v>#REF!</v>
      </c>
    </row>
    <row r="44" spans="1:2">
      <c r="A44" s="39" t="s">
        <v>10</v>
      </c>
      <c r="B44" s="10"/>
    </row>
    <row r="45" spans="1:2">
      <c r="A45" s="40">
        <v>1</v>
      </c>
      <c r="B45" s="10" t="e">
        <f t="shared" ref="B45" si="12">B21*0.82</f>
        <v>#REF!</v>
      </c>
    </row>
    <row r="46" spans="1:2">
      <c r="A46" s="40">
        <v>2</v>
      </c>
      <c r="B46" s="10" t="e">
        <f t="shared" ref="B46" si="13">B22*0.82</f>
        <v>#REF!</v>
      </c>
    </row>
    <row r="47" spans="1:2">
      <c r="A47" s="39" t="s">
        <v>11</v>
      </c>
      <c r="B47" s="10"/>
    </row>
    <row r="48" spans="1:2">
      <c r="A48" s="40" t="s">
        <v>12</v>
      </c>
      <c r="B48" s="10" t="e">
        <f t="shared" ref="B48" si="14">B24*0.82</f>
        <v>#REF!</v>
      </c>
    </row>
    <row r="50" spans="1:1" ht="165">
      <c r="A50" s="12" t="s">
        <v>198</v>
      </c>
    </row>
    <row r="51" spans="1:1">
      <c r="A51" s="57" t="s">
        <v>32</v>
      </c>
    </row>
    <row r="52" spans="1:1">
      <c r="A52" s="58" t="s">
        <v>199</v>
      </c>
    </row>
    <row r="53" spans="1:1">
      <c r="A53" s="58" t="s">
        <v>200</v>
      </c>
    </row>
    <row r="55" spans="1:1">
      <c r="A55" s="57" t="s">
        <v>14</v>
      </c>
    </row>
    <row r="57" spans="1:1">
      <c r="A57" s="59" t="s">
        <v>138</v>
      </c>
    </row>
    <row r="58" spans="1:1">
      <c r="A58" s="59" t="s">
        <v>139</v>
      </c>
    </row>
    <row r="59" spans="1:1">
      <c r="A59" s="59" t="s">
        <v>140</v>
      </c>
    </row>
    <row r="60" spans="1:1">
      <c r="A60" s="59" t="s">
        <v>141</v>
      </c>
    </row>
    <row r="61" spans="1:1">
      <c r="A61" s="149" t="s">
        <v>201</v>
      </c>
    </row>
    <row r="62" spans="1:1">
      <c r="A62" s="149" t="s">
        <v>202</v>
      </c>
    </row>
    <row r="63" spans="1:1" ht="31.5">
      <c r="A63" s="60" t="s">
        <v>144</v>
      </c>
    </row>
    <row r="64" spans="1:1" ht="52.5">
      <c r="A64" s="61" t="s">
        <v>203</v>
      </c>
    </row>
    <row r="65" spans="1:1" ht="31.5">
      <c r="A65" s="61" t="s">
        <v>204</v>
      </c>
    </row>
    <row r="66" spans="1:1" ht="31.5">
      <c r="A66" s="61" t="s">
        <v>205</v>
      </c>
    </row>
    <row r="67" spans="1:1" ht="31.5">
      <c r="A67" s="61" t="s">
        <v>206</v>
      </c>
    </row>
    <row r="68" spans="1:1" ht="42">
      <c r="A68" s="61" t="s">
        <v>207</v>
      </c>
    </row>
    <row r="69" spans="1:1" ht="31.5">
      <c r="A69" s="61" t="s">
        <v>208</v>
      </c>
    </row>
    <row r="70" spans="1:1" ht="34.5">
      <c r="A70" s="61" t="s">
        <v>209</v>
      </c>
    </row>
    <row r="71" spans="1:1" ht="23.25">
      <c r="A71" s="61" t="s">
        <v>210</v>
      </c>
    </row>
    <row r="72" spans="1:1" ht="42">
      <c r="A72" s="61" t="s">
        <v>211</v>
      </c>
    </row>
    <row r="73" spans="1:1" ht="31.5">
      <c r="A73" s="61" t="s">
        <v>212</v>
      </c>
    </row>
    <row r="74" spans="1:1" ht="42">
      <c r="A74" s="22" t="s">
        <v>115</v>
      </c>
    </row>
    <row r="75" spans="1:1" ht="63" hidden="1">
      <c r="A75" s="62" t="s">
        <v>156</v>
      </c>
    </row>
    <row r="76" spans="1:1" ht="21">
      <c r="A76" s="23" t="s">
        <v>46</v>
      </c>
    </row>
    <row r="77" spans="1:1" ht="53.25">
      <c r="A77" s="24" t="s">
        <v>116</v>
      </c>
    </row>
    <row r="78" spans="1:1" ht="31.5">
      <c r="A78" s="25" t="s">
        <v>117</v>
      </c>
    </row>
    <row r="80" spans="1:1">
      <c r="A80" s="26" t="s">
        <v>19</v>
      </c>
    </row>
    <row r="81" spans="1:1" ht="24">
      <c r="A81" s="27" t="s">
        <v>49</v>
      </c>
    </row>
    <row r="82" spans="1:1" ht="24">
      <c r="A82" s="27" t="s">
        <v>50</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B59"/>
  <sheetViews>
    <sheetView workbookViewId="0">
      <selection activeCell="B1" sqref="B1:F1048576"/>
    </sheetView>
  </sheetViews>
  <sheetFormatPr defaultColWidth="8.7109375" defaultRowHeight="12.75"/>
  <cols>
    <col min="1" max="1" width="72.5703125" style="1" customWidth="1"/>
    <col min="2" max="16384" width="8.7109375" style="1"/>
  </cols>
  <sheetData>
    <row r="1" spans="1:2">
      <c r="A1" s="2" t="s">
        <v>0</v>
      </c>
    </row>
    <row r="2" spans="1:2">
      <c r="A2" s="53" t="s">
        <v>134</v>
      </c>
    </row>
    <row r="3" spans="1:2">
      <c r="A3" s="53" t="s">
        <v>2</v>
      </c>
      <c r="B3" s="54" t="e">
        <f>'C завтраками| Bed and breakfast'!#REF!</f>
        <v>#REF!</v>
      </c>
    </row>
    <row r="4" spans="1:2">
      <c r="A4" s="7" t="s">
        <v>3</v>
      </c>
      <c r="B4" s="54" t="e">
        <f>'C завтраками| Bed and breakfast'!#REF!</f>
        <v>#REF!</v>
      </c>
    </row>
    <row r="5" spans="1:2">
      <c r="A5" s="39" t="s">
        <v>4</v>
      </c>
    </row>
    <row r="6" spans="1:2">
      <c r="A6" s="40">
        <v>1</v>
      </c>
      <c r="B6" s="10" t="e">
        <f>'C завтраками| Bed and breakfast'!#REF!</f>
        <v>#REF!</v>
      </c>
    </row>
    <row r="7" spans="1:2">
      <c r="A7" s="40">
        <v>2</v>
      </c>
      <c r="B7" s="10" t="e">
        <f>'C завтраками| Bed and breakfast'!#REF!</f>
        <v>#REF!</v>
      </c>
    </row>
    <row r="8" spans="1:2">
      <c r="A8" s="39" t="s">
        <v>5</v>
      </c>
      <c r="B8" s="10"/>
    </row>
    <row r="9" spans="1:2">
      <c r="A9" s="40">
        <v>1</v>
      </c>
      <c r="B9" s="10" t="e">
        <f>'C завтраками| Bed and breakfast'!#REF!</f>
        <v>#REF!</v>
      </c>
    </row>
    <row r="10" spans="1:2">
      <c r="A10" s="40">
        <v>2</v>
      </c>
      <c r="B10" s="10" t="e">
        <f>'C завтраками| Bed and breakfast'!#REF!</f>
        <v>#REF!</v>
      </c>
    </row>
    <row r="11" spans="1:2">
      <c r="A11" s="39" t="s">
        <v>6</v>
      </c>
      <c r="B11" s="10"/>
    </row>
    <row r="12" spans="1:2">
      <c r="A12" s="40">
        <v>1</v>
      </c>
      <c r="B12" s="10" t="e">
        <f>'C завтраками| Bed and breakfast'!#REF!</f>
        <v>#REF!</v>
      </c>
    </row>
    <row r="13" spans="1:2">
      <c r="A13" s="40">
        <v>2</v>
      </c>
      <c r="B13" s="10" t="e">
        <f>'C завтраками| Bed and breakfast'!#REF!</f>
        <v>#REF!</v>
      </c>
    </row>
    <row r="14" spans="1:2">
      <c r="A14" s="39" t="s">
        <v>7</v>
      </c>
      <c r="B14" s="10"/>
    </row>
    <row r="15" spans="1:2">
      <c r="A15" s="40">
        <v>1</v>
      </c>
      <c r="B15" s="10" t="e">
        <f>'C завтраками| Bed and breakfast'!#REF!</f>
        <v>#REF!</v>
      </c>
    </row>
    <row r="16" spans="1:2">
      <c r="A16" s="40">
        <v>2</v>
      </c>
      <c r="B16" s="10" t="e">
        <f>'C завтраками| Bed and breakfast'!#REF!</f>
        <v>#REF!</v>
      </c>
    </row>
    <row r="17" spans="1:2">
      <c r="A17" s="39" t="s">
        <v>9</v>
      </c>
      <c r="B17" s="10"/>
    </row>
    <row r="18" spans="1:2">
      <c r="A18" s="40">
        <v>1</v>
      </c>
      <c r="B18" s="10" t="e">
        <f>'C завтраками| Bed and breakfast'!#REF!</f>
        <v>#REF!</v>
      </c>
    </row>
    <row r="19" spans="1:2">
      <c r="A19" s="40">
        <v>2</v>
      </c>
      <c r="B19" s="10" t="e">
        <f>'C завтраками| Bed and breakfast'!#REF!</f>
        <v>#REF!</v>
      </c>
    </row>
    <row r="20" spans="1:2">
      <c r="A20" s="39" t="s">
        <v>10</v>
      </c>
      <c r="B20" s="10"/>
    </row>
    <row r="21" spans="1:2">
      <c r="A21" s="40">
        <v>1</v>
      </c>
      <c r="B21" s="10" t="e">
        <f>'C завтраками| Bed and breakfast'!#REF!</f>
        <v>#REF!</v>
      </c>
    </row>
    <row r="22" spans="1:2">
      <c r="A22" s="40">
        <v>2</v>
      </c>
      <c r="B22" s="10" t="e">
        <f>'C завтраками| Bed and breakfast'!#REF!</f>
        <v>#REF!</v>
      </c>
    </row>
    <row r="23" spans="1:2">
      <c r="A23" s="39" t="s">
        <v>11</v>
      </c>
      <c r="B23" s="10"/>
    </row>
    <row r="24" spans="1:2">
      <c r="A24" s="40" t="s">
        <v>12</v>
      </c>
      <c r="B24" s="10" t="e">
        <f>'C завтраками| Bed and breakfast'!#REF!</f>
        <v>#REF!</v>
      </c>
    </row>
    <row r="27" spans="1:2" ht="165">
      <c r="A27" s="12" t="s">
        <v>198</v>
      </c>
    </row>
    <row r="28" spans="1:2">
      <c r="A28" s="57" t="s">
        <v>32</v>
      </c>
    </row>
    <row r="29" spans="1:2">
      <c r="A29" s="58" t="s">
        <v>199</v>
      </c>
    </row>
    <row r="30" spans="1:2">
      <c r="A30" s="58" t="s">
        <v>200</v>
      </c>
    </row>
    <row r="32" spans="1:2">
      <c r="A32" s="57" t="s">
        <v>14</v>
      </c>
    </row>
    <row r="34" spans="1:1">
      <c r="A34" s="59" t="s">
        <v>138</v>
      </c>
    </row>
    <row r="35" spans="1:1">
      <c r="A35" s="59" t="s">
        <v>139</v>
      </c>
    </row>
    <row r="36" spans="1:1">
      <c r="A36" s="59" t="s">
        <v>140</v>
      </c>
    </row>
    <row r="37" spans="1:1">
      <c r="A37" s="59" t="s">
        <v>141</v>
      </c>
    </row>
    <row r="38" spans="1:1">
      <c r="A38" s="149" t="s">
        <v>201</v>
      </c>
    </row>
    <row r="39" spans="1:1">
      <c r="A39" s="149" t="s">
        <v>202</v>
      </c>
    </row>
    <row r="40" spans="1:1" ht="31.5">
      <c r="A40" s="60" t="s">
        <v>144</v>
      </c>
    </row>
    <row r="41" spans="1:1" ht="52.5">
      <c r="A41" s="61" t="s">
        <v>203</v>
      </c>
    </row>
    <row r="42" spans="1:1" ht="31.5">
      <c r="A42" s="61" t="s">
        <v>204</v>
      </c>
    </row>
    <row r="43" spans="1:1" ht="31.5">
      <c r="A43" s="61" t="s">
        <v>205</v>
      </c>
    </row>
    <row r="44" spans="1:1" ht="31.5">
      <c r="A44" s="61" t="s">
        <v>206</v>
      </c>
    </row>
    <row r="45" spans="1:1" ht="42">
      <c r="A45" s="61" t="s">
        <v>207</v>
      </c>
    </row>
    <row r="46" spans="1:1" ht="31.5">
      <c r="A46" s="61" t="s">
        <v>208</v>
      </c>
    </row>
    <row r="47" spans="1:1" ht="34.5">
      <c r="A47" s="61" t="s">
        <v>209</v>
      </c>
    </row>
    <row r="48" spans="1:1" ht="23.25">
      <c r="A48" s="61" t="s">
        <v>210</v>
      </c>
    </row>
    <row r="49" spans="1:1" ht="42">
      <c r="A49" s="61" t="s">
        <v>211</v>
      </c>
    </row>
    <row r="50" spans="1:1" ht="31.5">
      <c r="A50" s="61" t="s">
        <v>212</v>
      </c>
    </row>
    <row r="51" spans="1:1" ht="42">
      <c r="A51" s="22" t="s">
        <v>115</v>
      </c>
    </row>
    <row r="52" spans="1:1" ht="63" hidden="1">
      <c r="A52" s="62" t="s">
        <v>156</v>
      </c>
    </row>
    <row r="53" spans="1:1" ht="21">
      <c r="A53" s="23" t="s">
        <v>46</v>
      </c>
    </row>
    <row r="54" spans="1:1" ht="53.25">
      <c r="A54" s="24" t="s">
        <v>116</v>
      </c>
    </row>
    <row r="55" spans="1:1" ht="31.5">
      <c r="A55" s="25" t="s">
        <v>117</v>
      </c>
    </row>
    <row r="57" spans="1:1">
      <c r="A57" s="26" t="s">
        <v>19</v>
      </c>
    </row>
    <row r="58" spans="1:1" ht="24">
      <c r="A58" s="27" t="s">
        <v>49</v>
      </c>
    </row>
    <row r="59" spans="1:1" ht="24">
      <c r="A59" s="27" t="s">
        <v>50</v>
      </c>
    </row>
  </sheetData>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B75"/>
  <sheetViews>
    <sheetView workbookViewId="0">
      <selection activeCell="B1" sqref="B1:D1048576"/>
    </sheetView>
  </sheetViews>
  <sheetFormatPr defaultColWidth="8.7109375" defaultRowHeight="12.75"/>
  <cols>
    <col min="1" max="1" width="72.5703125" style="1" customWidth="1"/>
    <col min="2" max="16384" width="8.7109375" style="1"/>
  </cols>
  <sheetData>
    <row r="1" spans="1:2">
      <c r="A1" s="2" t="s">
        <v>0</v>
      </c>
    </row>
    <row r="2" spans="1:2">
      <c r="A2" s="53" t="s">
        <v>213</v>
      </c>
    </row>
    <row r="3" spans="1:2">
      <c r="A3" s="53" t="s">
        <v>2</v>
      </c>
      <c r="B3" s="54" t="e">
        <f>'C завтраками| Bed and breakfast'!#REF!</f>
        <v>#REF!</v>
      </c>
    </row>
    <row r="4" spans="1:2" ht="23.1" customHeight="1">
      <c r="A4" s="7" t="s">
        <v>3</v>
      </c>
      <c r="B4" s="54" t="e">
        <f>'C завтраками| Bed and breakfast'!#REF!</f>
        <v>#REF!</v>
      </c>
    </row>
    <row r="5" spans="1:2">
      <c r="A5" s="39" t="s">
        <v>4</v>
      </c>
    </row>
    <row r="6" spans="1:2">
      <c r="A6" s="40">
        <v>1</v>
      </c>
      <c r="B6" s="10" t="e">
        <f>'C завтраками| Bed and breakfast'!#REF!*0.85</f>
        <v>#REF!</v>
      </c>
    </row>
    <row r="7" spans="1:2">
      <c r="A7" s="40">
        <v>2</v>
      </c>
      <c r="B7" s="10" t="e">
        <f>'C завтраками| Bed and breakfast'!#REF!*0.85</f>
        <v>#REF!</v>
      </c>
    </row>
    <row r="8" spans="1:2">
      <c r="A8" s="39" t="s">
        <v>5</v>
      </c>
      <c r="B8" s="10"/>
    </row>
    <row r="9" spans="1:2">
      <c r="A9" s="40">
        <v>1</v>
      </c>
      <c r="B9" s="10" t="e">
        <f>'C завтраками| Bed and breakfast'!#REF!*0.85</f>
        <v>#REF!</v>
      </c>
    </row>
    <row r="10" spans="1:2">
      <c r="A10" s="40">
        <v>2</v>
      </c>
      <c r="B10" s="10" t="e">
        <f>'C завтраками| Bed and breakfast'!#REF!*0.85</f>
        <v>#REF!</v>
      </c>
    </row>
    <row r="11" spans="1:2">
      <c r="A11" s="39" t="s">
        <v>6</v>
      </c>
      <c r="B11" s="10"/>
    </row>
    <row r="12" spans="1:2">
      <c r="A12" s="40">
        <v>1</v>
      </c>
      <c r="B12" s="10" t="e">
        <f>'C завтраками| Bed and breakfast'!#REF!*0.85</f>
        <v>#REF!</v>
      </c>
    </row>
    <row r="13" spans="1:2">
      <c r="A13" s="40">
        <v>2</v>
      </c>
      <c r="B13" s="10" t="e">
        <f>'C завтраками| Bed and breakfast'!#REF!*0.85</f>
        <v>#REF!</v>
      </c>
    </row>
    <row r="14" spans="1:2">
      <c r="A14" s="39" t="s">
        <v>7</v>
      </c>
      <c r="B14" s="10"/>
    </row>
    <row r="15" spans="1:2">
      <c r="A15" s="40">
        <v>1</v>
      </c>
      <c r="B15" s="10" t="e">
        <f>'C завтраками| Bed and breakfast'!#REF!*0.85</f>
        <v>#REF!</v>
      </c>
    </row>
    <row r="16" spans="1:2">
      <c r="A16" s="40">
        <v>2</v>
      </c>
      <c r="B16" s="10" t="e">
        <f>'C завтраками| Bed and breakfast'!#REF!*0.85</f>
        <v>#REF!</v>
      </c>
    </row>
    <row r="17" spans="1:2">
      <c r="A17" s="39" t="s">
        <v>9</v>
      </c>
      <c r="B17" s="10"/>
    </row>
    <row r="18" spans="1:2">
      <c r="A18" s="40">
        <v>1</v>
      </c>
      <c r="B18" s="10" t="e">
        <f>'C завтраками| Bed and breakfast'!#REF!*0.85</f>
        <v>#REF!</v>
      </c>
    </row>
    <row r="19" spans="1:2">
      <c r="A19" s="40">
        <v>2</v>
      </c>
      <c r="B19" s="10" t="e">
        <f>'C завтраками| Bed and breakfast'!#REF!*0.85</f>
        <v>#REF!</v>
      </c>
    </row>
    <row r="20" spans="1:2">
      <c r="A20" s="39" t="s">
        <v>10</v>
      </c>
      <c r="B20" s="10"/>
    </row>
    <row r="21" spans="1:2">
      <c r="A21" s="40">
        <v>1</v>
      </c>
      <c r="B21" s="10" t="e">
        <f>'C завтраками| Bed and breakfast'!#REF!*0.85</f>
        <v>#REF!</v>
      </c>
    </row>
    <row r="22" spans="1:2">
      <c r="A22" s="40">
        <v>2</v>
      </c>
      <c r="B22" s="10" t="e">
        <f>'C завтраками| Bed and breakfast'!#REF!*0.85</f>
        <v>#REF!</v>
      </c>
    </row>
    <row r="23" spans="1:2">
      <c r="A23" s="39" t="s">
        <v>11</v>
      </c>
      <c r="B23" s="10"/>
    </row>
    <row r="24" spans="1:2">
      <c r="A24" s="40" t="s">
        <v>12</v>
      </c>
      <c r="B24" s="10" t="e">
        <f>'C завтраками| Bed and breakfast'!#REF!*0.85</f>
        <v>#REF!</v>
      </c>
    </row>
    <row r="25" spans="1:2">
      <c r="A25" s="55"/>
    </row>
    <row r="26" spans="1:2">
      <c r="A26" s="53" t="s">
        <v>51</v>
      </c>
    </row>
    <row r="27" spans="1:2">
      <c r="A27" s="29"/>
      <c r="B27" s="28" t="e">
        <f t="shared" ref="B27" si="0">B3</f>
        <v>#REF!</v>
      </c>
    </row>
    <row r="28" spans="1:2">
      <c r="A28" s="30" t="s">
        <v>3</v>
      </c>
      <c r="B28" s="28" t="e">
        <f t="shared" ref="B28" si="1">B4</f>
        <v>#REF!</v>
      </c>
    </row>
    <row r="29" spans="1:2">
      <c r="A29" s="39" t="s">
        <v>4</v>
      </c>
    </row>
    <row r="30" spans="1:2">
      <c r="A30" s="40">
        <v>1</v>
      </c>
      <c r="B30" s="10" t="e">
        <f t="shared" ref="B30" si="2">B6*0.87</f>
        <v>#REF!</v>
      </c>
    </row>
    <row r="31" spans="1:2">
      <c r="A31" s="40">
        <v>2</v>
      </c>
      <c r="B31" s="10" t="e">
        <f t="shared" ref="B31" si="3">B7*0.87</f>
        <v>#REF!</v>
      </c>
    </row>
    <row r="32" spans="1:2">
      <c r="A32" s="39" t="s">
        <v>5</v>
      </c>
      <c r="B32" s="10"/>
    </row>
    <row r="33" spans="1:2">
      <c r="A33" s="40">
        <v>1</v>
      </c>
      <c r="B33" s="10" t="e">
        <f t="shared" ref="B33" si="4">B9*0.87</f>
        <v>#REF!</v>
      </c>
    </row>
    <row r="34" spans="1:2">
      <c r="A34" s="40">
        <v>2</v>
      </c>
      <c r="B34" s="10" t="e">
        <f t="shared" ref="B34" si="5">B10*0.87</f>
        <v>#REF!</v>
      </c>
    </row>
    <row r="35" spans="1:2">
      <c r="A35" s="39" t="s">
        <v>6</v>
      </c>
      <c r="B35" s="10"/>
    </row>
    <row r="36" spans="1:2">
      <c r="A36" s="40">
        <v>1</v>
      </c>
      <c r="B36" s="10" t="e">
        <f t="shared" ref="B36" si="6">B12*0.87</f>
        <v>#REF!</v>
      </c>
    </row>
    <row r="37" spans="1:2">
      <c r="A37" s="40">
        <v>2</v>
      </c>
      <c r="B37" s="10" t="e">
        <f t="shared" ref="B37" si="7">B13*0.87</f>
        <v>#REF!</v>
      </c>
    </row>
    <row r="38" spans="1:2">
      <c r="A38" s="39" t="s">
        <v>7</v>
      </c>
      <c r="B38" s="10"/>
    </row>
    <row r="39" spans="1:2">
      <c r="A39" s="40">
        <v>1</v>
      </c>
      <c r="B39" s="10" t="e">
        <f t="shared" ref="B39" si="8">B15*0.87</f>
        <v>#REF!</v>
      </c>
    </row>
    <row r="40" spans="1:2">
      <c r="A40" s="40">
        <v>2</v>
      </c>
      <c r="B40" s="10" t="e">
        <f t="shared" ref="B40" si="9">B16*0.87</f>
        <v>#REF!</v>
      </c>
    </row>
    <row r="41" spans="1:2">
      <c r="A41" s="39" t="s">
        <v>9</v>
      </c>
      <c r="B41" s="10"/>
    </row>
    <row r="42" spans="1:2">
      <c r="A42" s="40">
        <v>1</v>
      </c>
      <c r="B42" s="10" t="e">
        <f t="shared" ref="B42" si="10">B18*0.87</f>
        <v>#REF!</v>
      </c>
    </row>
    <row r="43" spans="1:2">
      <c r="A43" s="40">
        <v>2</v>
      </c>
      <c r="B43" s="10" t="e">
        <f t="shared" ref="B43" si="11">B19*0.87</f>
        <v>#REF!</v>
      </c>
    </row>
    <row r="44" spans="1:2">
      <c r="A44" s="39" t="s">
        <v>10</v>
      </c>
      <c r="B44" s="10"/>
    </row>
    <row r="45" spans="1:2">
      <c r="A45" s="40">
        <v>1</v>
      </c>
      <c r="B45" s="10" t="e">
        <f t="shared" ref="B45" si="12">B21*0.87</f>
        <v>#REF!</v>
      </c>
    </row>
    <row r="46" spans="1:2">
      <c r="A46" s="40">
        <v>2</v>
      </c>
      <c r="B46" s="10" t="e">
        <f t="shared" ref="B46" si="13">B22*0.87</f>
        <v>#REF!</v>
      </c>
    </row>
    <row r="47" spans="1:2">
      <c r="A47" s="39" t="s">
        <v>11</v>
      </c>
      <c r="B47" s="10"/>
    </row>
    <row r="48" spans="1:2">
      <c r="A48" s="40" t="s">
        <v>12</v>
      </c>
      <c r="B48" s="10" t="e">
        <f t="shared" ref="B48" si="14">B24*0.87</f>
        <v>#REF!</v>
      </c>
    </row>
    <row r="50" spans="1:1" ht="165">
      <c r="A50" s="12" t="s">
        <v>214</v>
      </c>
    </row>
    <row r="51" spans="1:1">
      <c r="A51" s="57" t="s">
        <v>32</v>
      </c>
    </row>
    <row r="52" spans="1:1">
      <c r="A52" s="58" t="s">
        <v>215</v>
      </c>
    </row>
    <row r="53" spans="1:1">
      <c r="A53" s="58" t="s">
        <v>216</v>
      </c>
    </row>
    <row r="55" spans="1:1">
      <c r="A55" s="57" t="s">
        <v>14</v>
      </c>
    </row>
    <row r="56" spans="1:1">
      <c r="A56" s="59" t="s">
        <v>138</v>
      </c>
    </row>
    <row r="57" spans="1:1">
      <c r="A57" s="59" t="s">
        <v>217</v>
      </c>
    </row>
    <row r="58" spans="1:1">
      <c r="A58" s="59" t="s">
        <v>218</v>
      </c>
    </row>
    <row r="59" spans="1:1">
      <c r="A59" s="59" t="s">
        <v>140</v>
      </c>
    </row>
    <row r="60" spans="1:1">
      <c r="A60" s="59" t="s">
        <v>141</v>
      </c>
    </row>
    <row r="61" spans="1:1" ht="21">
      <c r="A61" s="60" t="s">
        <v>219</v>
      </c>
    </row>
    <row r="62" spans="1:1" ht="42">
      <c r="A62" s="61" t="s">
        <v>220</v>
      </c>
    </row>
    <row r="63" spans="1:1">
      <c r="A63" s="61" t="s">
        <v>221</v>
      </c>
    </row>
    <row r="64" spans="1:1" ht="31.5">
      <c r="A64" s="61" t="s">
        <v>222</v>
      </c>
    </row>
    <row r="65" spans="1:1" ht="21">
      <c r="A65" s="61" t="s">
        <v>223</v>
      </c>
    </row>
    <row r="66" spans="1:1" ht="31.5">
      <c r="A66" s="61" t="s">
        <v>224</v>
      </c>
    </row>
    <row r="67" spans="1:1" ht="42">
      <c r="A67" s="22" t="s">
        <v>115</v>
      </c>
    </row>
    <row r="68" spans="1:1" ht="63" hidden="1">
      <c r="A68" s="62" t="s">
        <v>156</v>
      </c>
    </row>
    <row r="69" spans="1:1" ht="21">
      <c r="A69" s="23" t="s">
        <v>46</v>
      </c>
    </row>
    <row r="70" spans="1:1" ht="53.25">
      <c r="A70" s="24" t="s">
        <v>47</v>
      </c>
    </row>
    <row r="71" spans="1:1" ht="31.5">
      <c r="A71" s="25" t="s">
        <v>117</v>
      </c>
    </row>
    <row r="73" spans="1:1">
      <c r="A73" s="26" t="s">
        <v>19</v>
      </c>
    </row>
    <row r="74" spans="1:1" ht="24">
      <c r="A74" s="27" t="s">
        <v>49</v>
      </c>
    </row>
    <row r="75" spans="1:1" ht="24">
      <c r="A75" s="27" t="s">
        <v>50</v>
      </c>
    </row>
  </sheetData>
  <pageMargins left="0.7" right="0.7" top="0.75" bottom="0.75" header="0.3" footer="0.3"/>
  <pageSetup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B50"/>
  <sheetViews>
    <sheetView workbookViewId="0">
      <selection activeCell="B1" sqref="B1:D1048576"/>
    </sheetView>
  </sheetViews>
  <sheetFormatPr defaultColWidth="8.7109375" defaultRowHeight="12.75"/>
  <cols>
    <col min="1" max="1" width="72.5703125" style="1" customWidth="1"/>
    <col min="2" max="16384" width="8.7109375" style="1"/>
  </cols>
  <sheetData>
    <row r="1" spans="1:2">
      <c r="A1" s="2" t="s">
        <v>0</v>
      </c>
    </row>
    <row r="2" spans="1:2">
      <c r="A2" s="53" t="s">
        <v>213</v>
      </c>
    </row>
    <row r="3" spans="1:2">
      <c r="A3" s="53" t="s">
        <v>2</v>
      </c>
      <c r="B3" s="54" t="e">
        <f>'C завтраками| Bed and breakfast'!#REF!</f>
        <v>#REF!</v>
      </c>
    </row>
    <row r="4" spans="1:2" ht="23.1" customHeight="1">
      <c r="A4" s="7" t="s">
        <v>3</v>
      </c>
      <c r="B4" s="54" t="e">
        <f>'C завтраками| Bed and breakfast'!#REF!</f>
        <v>#REF!</v>
      </c>
    </row>
    <row r="5" spans="1:2">
      <c r="A5" s="39" t="s">
        <v>4</v>
      </c>
    </row>
    <row r="6" spans="1:2">
      <c r="A6" s="40">
        <v>1</v>
      </c>
      <c r="B6" s="10" t="e">
        <f>'C завтраками| Bed and breakfast'!#REF!*0.85</f>
        <v>#REF!</v>
      </c>
    </row>
    <row r="7" spans="1:2">
      <c r="A7" s="40">
        <v>2</v>
      </c>
      <c r="B7" s="10" t="e">
        <f>'C завтраками| Bed and breakfast'!#REF!*0.85</f>
        <v>#REF!</v>
      </c>
    </row>
    <row r="8" spans="1:2">
      <c r="A8" s="39" t="s">
        <v>5</v>
      </c>
      <c r="B8" s="10"/>
    </row>
    <row r="9" spans="1:2">
      <c r="A9" s="40">
        <v>1</v>
      </c>
      <c r="B9" s="10" t="e">
        <f>'C завтраками| Bed and breakfast'!#REF!*0.85</f>
        <v>#REF!</v>
      </c>
    </row>
    <row r="10" spans="1:2">
      <c r="A10" s="40">
        <v>2</v>
      </c>
      <c r="B10" s="10" t="e">
        <f>'C завтраками| Bed and breakfast'!#REF!*0.85</f>
        <v>#REF!</v>
      </c>
    </row>
    <row r="11" spans="1:2">
      <c r="A11" s="39" t="s">
        <v>6</v>
      </c>
      <c r="B11" s="10"/>
    </row>
    <row r="12" spans="1:2">
      <c r="A12" s="40">
        <v>1</v>
      </c>
      <c r="B12" s="10" t="e">
        <f>'C завтраками| Bed and breakfast'!#REF!*0.85</f>
        <v>#REF!</v>
      </c>
    </row>
    <row r="13" spans="1:2">
      <c r="A13" s="40">
        <v>2</v>
      </c>
      <c r="B13" s="10" t="e">
        <f>'C завтраками| Bed and breakfast'!#REF!*0.85</f>
        <v>#REF!</v>
      </c>
    </row>
    <row r="14" spans="1:2">
      <c r="A14" s="39" t="s">
        <v>7</v>
      </c>
      <c r="B14" s="10"/>
    </row>
    <row r="15" spans="1:2">
      <c r="A15" s="40">
        <v>1</v>
      </c>
      <c r="B15" s="10" t="e">
        <f>'C завтраками| Bed and breakfast'!#REF!*0.85</f>
        <v>#REF!</v>
      </c>
    </row>
    <row r="16" spans="1:2">
      <c r="A16" s="40">
        <v>2</v>
      </c>
      <c r="B16" s="10" t="e">
        <f>'C завтраками| Bed and breakfast'!#REF!*0.85</f>
        <v>#REF!</v>
      </c>
    </row>
    <row r="17" spans="1:2">
      <c r="A17" s="39" t="s">
        <v>9</v>
      </c>
      <c r="B17" s="10"/>
    </row>
    <row r="18" spans="1:2">
      <c r="A18" s="40">
        <v>1</v>
      </c>
      <c r="B18" s="10" t="e">
        <f>'C завтраками| Bed and breakfast'!#REF!*0.85</f>
        <v>#REF!</v>
      </c>
    </row>
    <row r="19" spans="1:2">
      <c r="A19" s="40">
        <v>2</v>
      </c>
      <c r="B19" s="10" t="e">
        <f>'C завтраками| Bed and breakfast'!#REF!*0.85</f>
        <v>#REF!</v>
      </c>
    </row>
    <row r="20" spans="1:2">
      <c r="A20" s="39" t="s">
        <v>10</v>
      </c>
      <c r="B20" s="10"/>
    </row>
    <row r="21" spans="1:2">
      <c r="A21" s="40">
        <v>1</v>
      </c>
      <c r="B21" s="10" t="e">
        <f>'C завтраками| Bed and breakfast'!#REF!*0.85</f>
        <v>#REF!</v>
      </c>
    </row>
    <row r="22" spans="1:2">
      <c r="A22" s="40">
        <v>2</v>
      </c>
      <c r="B22" s="10" t="e">
        <f>'C завтраками| Bed and breakfast'!#REF!*0.85</f>
        <v>#REF!</v>
      </c>
    </row>
    <row r="23" spans="1:2">
      <c r="A23" s="39" t="s">
        <v>11</v>
      </c>
      <c r="B23" s="10"/>
    </row>
    <row r="24" spans="1:2">
      <c r="A24" s="40" t="s">
        <v>12</v>
      </c>
      <c r="B24" s="10" t="e">
        <f>'C завтраками| Bed and breakfast'!#REF!*0.85</f>
        <v>#REF!</v>
      </c>
    </row>
    <row r="25" spans="1:2" ht="165">
      <c r="A25" s="12" t="s">
        <v>214</v>
      </c>
    </row>
    <row r="26" spans="1:2">
      <c r="A26" s="57" t="s">
        <v>32</v>
      </c>
    </row>
    <row r="27" spans="1:2">
      <c r="A27" s="58" t="s">
        <v>215</v>
      </c>
    </row>
    <row r="28" spans="1:2">
      <c r="A28" s="58" t="s">
        <v>216</v>
      </c>
    </row>
    <row r="30" spans="1:2">
      <c r="A30" s="57" t="s">
        <v>14</v>
      </c>
    </row>
    <row r="31" spans="1:2">
      <c r="A31" s="59" t="s">
        <v>138</v>
      </c>
    </row>
    <row r="32" spans="1:2">
      <c r="A32" s="59" t="s">
        <v>217</v>
      </c>
    </row>
    <row r="33" spans="1:1">
      <c r="A33" s="59" t="s">
        <v>218</v>
      </c>
    </row>
    <row r="34" spans="1:1">
      <c r="A34" s="59" t="s">
        <v>140</v>
      </c>
    </row>
    <row r="35" spans="1:1">
      <c r="A35" s="59" t="s">
        <v>141</v>
      </c>
    </row>
    <row r="36" spans="1:1" ht="21">
      <c r="A36" s="60" t="s">
        <v>219</v>
      </c>
    </row>
    <row r="37" spans="1:1" ht="42">
      <c r="A37" s="61" t="s">
        <v>220</v>
      </c>
    </row>
    <row r="38" spans="1:1">
      <c r="A38" s="61" t="s">
        <v>221</v>
      </c>
    </row>
    <row r="39" spans="1:1" ht="31.5">
      <c r="A39" s="61" t="s">
        <v>222</v>
      </c>
    </row>
    <row r="40" spans="1:1" ht="21">
      <c r="A40" s="61" t="s">
        <v>223</v>
      </c>
    </row>
    <row r="41" spans="1:1" ht="31.5">
      <c r="A41" s="61" t="s">
        <v>224</v>
      </c>
    </row>
    <row r="42" spans="1:1" ht="42">
      <c r="A42" s="22" t="s">
        <v>115</v>
      </c>
    </row>
    <row r="43" spans="1:1" ht="63" hidden="1">
      <c r="A43" s="62" t="s">
        <v>156</v>
      </c>
    </row>
    <row r="44" spans="1:1" ht="21">
      <c r="A44" s="23" t="s">
        <v>46</v>
      </c>
    </row>
    <row r="45" spans="1:1" ht="53.25">
      <c r="A45" s="24" t="s">
        <v>47</v>
      </c>
    </row>
    <row r="46" spans="1:1" ht="31.5">
      <c r="A46" s="25" t="s">
        <v>117</v>
      </c>
    </row>
    <row r="48" spans="1:1">
      <c r="A48" s="26" t="s">
        <v>19</v>
      </c>
    </row>
    <row r="49" spans="1:1" ht="24">
      <c r="A49" s="27" t="s">
        <v>49</v>
      </c>
    </row>
    <row r="50" spans="1:1" ht="24">
      <c r="A50" s="27" t="s">
        <v>50</v>
      </c>
    </row>
  </sheetData>
  <pageMargins left="0.7" right="0.7" top="0.75" bottom="0.75" header="0.3" footer="0.3"/>
  <pageSetup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B80"/>
  <sheetViews>
    <sheetView zoomScale="90" zoomScaleNormal="90" workbookViewId="0">
      <selection activeCell="B1" sqref="B1:D1048576"/>
    </sheetView>
  </sheetViews>
  <sheetFormatPr defaultColWidth="8.7109375" defaultRowHeight="12.75"/>
  <cols>
    <col min="1" max="1" width="72.5703125" style="1" customWidth="1"/>
    <col min="2" max="2" width="9.7109375" style="1" customWidth="1"/>
    <col min="3" max="16384" width="8.7109375" style="1"/>
  </cols>
  <sheetData>
    <row r="1" spans="1:2">
      <c r="A1" s="35" t="s">
        <v>91</v>
      </c>
    </row>
    <row r="2" spans="1:2">
      <c r="A2" s="4" t="s">
        <v>157</v>
      </c>
    </row>
    <row r="3" spans="1:2">
      <c r="A3" s="4" t="s">
        <v>2</v>
      </c>
    </row>
    <row r="4" spans="1:2">
      <c r="A4" s="5"/>
      <c r="B4" s="28" t="e">
        <f>'C завтраками| Bed and breakfast'!#REF!</f>
        <v>#REF!</v>
      </c>
    </row>
    <row r="5" spans="1:2" ht="23.1" customHeight="1">
      <c r="A5" s="7" t="s">
        <v>3</v>
      </c>
      <c r="B5" s="28" t="e">
        <f>'C завтраками| Bed and breakfast'!#REF!</f>
        <v>#REF!</v>
      </c>
    </row>
    <row r="6" spans="1:2">
      <c r="A6" s="39" t="s">
        <v>4</v>
      </c>
    </row>
    <row r="7" spans="1:2">
      <c r="A7" s="40">
        <v>1</v>
      </c>
      <c r="B7" s="10" t="e">
        <f>'C завтраками| Bed and breakfast'!#REF!*0.9</f>
        <v>#REF!</v>
      </c>
    </row>
    <row r="8" spans="1:2">
      <c r="A8" s="40">
        <v>2</v>
      </c>
      <c r="B8" s="10" t="e">
        <f>'C завтраками| Bed and breakfast'!#REF!*0.9</f>
        <v>#REF!</v>
      </c>
    </row>
    <row r="9" spans="1:2">
      <c r="A9" s="39" t="s">
        <v>5</v>
      </c>
      <c r="B9" s="10"/>
    </row>
    <row r="10" spans="1:2">
      <c r="A10" s="40">
        <v>1</v>
      </c>
      <c r="B10" s="10" t="e">
        <f>'C завтраками| Bed and breakfast'!#REF!*0.9</f>
        <v>#REF!</v>
      </c>
    </row>
    <row r="11" spans="1:2">
      <c r="A11" s="40">
        <v>2</v>
      </c>
      <c r="B11" s="10" t="e">
        <f>'C завтраками| Bed and breakfast'!#REF!*0.9</f>
        <v>#REF!</v>
      </c>
    </row>
    <row r="12" spans="1:2">
      <c r="A12" s="39" t="s">
        <v>6</v>
      </c>
      <c r="B12" s="10"/>
    </row>
    <row r="13" spans="1:2">
      <c r="A13" s="40">
        <v>1</v>
      </c>
      <c r="B13" s="10" t="e">
        <f>'C завтраками| Bed and breakfast'!#REF!*0.9</f>
        <v>#REF!</v>
      </c>
    </row>
    <row r="14" spans="1:2">
      <c r="A14" s="40">
        <v>2</v>
      </c>
      <c r="B14" s="10" t="e">
        <f>'C завтраками| Bed and breakfast'!#REF!*0.9</f>
        <v>#REF!</v>
      </c>
    </row>
    <row r="15" spans="1:2">
      <c r="A15" s="39" t="s">
        <v>7</v>
      </c>
      <c r="B15" s="10"/>
    </row>
    <row r="16" spans="1:2">
      <c r="A16" s="40">
        <v>1</v>
      </c>
      <c r="B16" s="10" t="e">
        <f>'C завтраками| Bed and breakfast'!#REF!*0.9</f>
        <v>#REF!</v>
      </c>
    </row>
    <row r="17" spans="1:2">
      <c r="A17" s="40">
        <v>2</v>
      </c>
      <c r="B17" s="10" t="e">
        <f>'C завтраками| Bed and breakfast'!#REF!*0.9</f>
        <v>#REF!</v>
      </c>
    </row>
    <row r="18" spans="1:2">
      <c r="A18" s="39" t="s">
        <v>9</v>
      </c>
      <c r="B18" s="10"/>
    </row>
    <row r="19" spans="1:2">
      <c r="A19" s="40">
        <v>1</v>
      </c>
      <c r="B19" s="10" t="e">
        <f>'C завтраками| Bed and breakfast'!#REF!*0.9</f>
        <v>#REF!</v>
      </c>
    </row>
    <row r="20" spans="1:2">
      <c r="A20" s="40">
        <v>2</v>
      </c>
      <c r="B20" s="10" t="e">
        <f>'C завтраками| Bed and breakfast'!#REF!*0.9</f>
        <v>#REF!</v>
      </c>
    </row>
    <row r="21" spans="1:2">
      <c r="A21" s="39" t="s">
        <v>10</v>
      </c>
      <c r="B21" s="10"/>
    </row>
    <row r="22" spans="1:2">
      <c r="A22" s="40">
        <v>1</v>
      </c>
      <c r="B22" s="10" t="e">
        <f>'C завтраками| Bed and breakfast'!#REF!*0.9</f>
        <v>#REF!</v>
      </c>
    </row>
    <row r="23" spans="1:2">
      <c r="A23" s="40">
        <v>2</v>
      </c>
      <c r="B23" s="10" t="e">
        <f>'C завтраками| Bed and breakfast'!#REF!*0.9</f>
        <v>#REF!</v>
      </c>
    </row>
    <row r="24" spans="1:2">
      <c r="A24" s="39" t="s">
        <v>11</v>
      </c>
      <c r="B24" s="10"/>
    </row>
    <row r="25" spans="1:2">
      <c r="A25" s="40" t="s">
        <v>12</v>
      </c>
      <c r="B25" s="10" t="e">
        <f>'C завтраками| Bed and breakfast'!#REF!*0.9</f>
        <v>#REF!</v>
      </c>
    </row>
    <row r="26" spans="1:2" ht="21.6" customHeight="1">
      <c r="A26" s="147"/>
      <c r="B26" s="148"/>
    </row>
    <row r="27" spans="1:2">
      <c r="A27" s="53" t="s">
        <v>51</v>
      </c>
    </row>
    <row r="28" spans="1:2">
      <c r="A28" s="29"/>
      <c r="B28" s="28" t="e">
        <f t="shared" ref="B28" si="0">B4</f>
        <v>#REF!</v>
      </c>
    </row>
    <row r="29" spans="1:2" ht="35.450000000000003" customHeight="1">
      <c r="A29" s="30" t="s">
        <v>3</v>
      </c>
      <c r="B29" s="28" t="e">
        <f t="shared" ref="B29" si="1">B5</f>
        <v>#REF!</v>
      </c>
    </row>
    <row r="30" spans="1:2">
      <c r="A30" s="39" t="s">
        <v>4</v>
      </c>
    </row>
    <row r="31" spans="1:2">
      <c r="A31" s="40">
        <v>1</v>
      </c>
      <c r="B31" s="10" t="e">
        <f t="shared" ref="B31" si="2">ROUND(B7*0.9,)</f>
        <v>#REF!</v>
      </c>
    </row>
    <row r="32" spans="1:2">
      <c r="A32" s="40">
        <v>2</v>
      </c>
      <c r="B32" s="10" t="e">
        <f t="shared" ref="B32" si="3">ROUND(B8*0.9,)</f>
        <v>#REF!</v>
      </c>
    </row>
    <row r="33" spans="1:2">
      <c r="A33" s="39" t="s">
        <v>5</v>
      </c>
      <c r="B33" s="10"/>
    </row>
    <row r="34" spans="1:2">
      <c r="A34" s="40">
        <v>1</v>
      </c>
      <c r="B34" s="10" t="e">
        <f t="shared" ref="B34" si="4">ROUND(B10*0.9,)</f>
        <v>#REF!</v>
      </c>
    </row>
    <row r="35" spans="1:2">
      <c r="A35" s="40">
        <v>2</v>
      </c>
      <c r="B35" s="10" t="e">
        <f t="shared" ref="B35" si="5">ROUND(B11*0.9,)</f>
        <v>#REF!</v>
      </c>
    </row>
    <row r="36" spans="1:2">
      <c r="A36" s="39" t="s">
        <v>6</v>
      </c>
      <c r="B36" s="10"/>
    </row>
    <row r="37" spans="1:2">
      <c r="A37" s="40">
        <v>1</v>
      </c>
      <c r="B37" s="10" t="e">
        <f t="shared" ref="B37" si="6">ROUND(B13*0.9,)</f>
        <v>#REF!</v>
      </c>
    </row>
    <row r="38" spans="1:2">
      <c r="A38" s="40">
        <v>2</v>
      </c>
      <c r="B38" s="10" t="e">
        <f t="shared" ref="B38" si="7">ROUND(B14*0.9,)</f>
        <v>#REF!</v>
      </c>
    </row>
    <row r="39" spans="1:2">
      <c r="A39" s="39" t="s">
        <v>7</v>
      </c>
      <c r="B39" s="10"/>
    </row>
    <row r="40" spans="1:2">
      <c r="A40" s="40">
        <v>1</v>
      </c>
      <c r="B40" s="10" t="e">
        <f t="shared" ref="B40" si="8">ROUND(B16*0.9,)</f>
        <v>#REF!</v>
      </c>
    </row>
    <row r="41" spans="1:2">
      <c r="A41" s="40">
        <v>2</v>
      </c>
      <c r="B41" s="10" t="e">
        <f t="shared" ref="B41" si="9">ROUND(B17*0.9,)</f>
        <v>#REF!</v>
      </c>
    </row>
    <row r="42" spans="1:2">
      <c r="A42" s="39" t="s">
        <v>9</v>
      </c>
      <c r="B42" s="10"/>
    </row>
    <row r="43" spans="1:2">
      <c r="A43" s="40">
        <v>1</v>
      </c>
      <c r="B43" s="10" t="e">
        <f t="shared" ref="B43" si="10">ROUND(B19*0.9,)</f>
        <v>#REF!</v>
      </c>
    </row>
    <row r="44" spans="1:2">
      <c r="A44" s="40">
        <v>2</v>
      </c>
      <c r="B44" s="10" t="e">
        <f t="shared" ref="B44" si="11">ROUND(B20*0.9,)</f>
        <v>#REF!</v>
      </c>
    </row>
    <row r="45" spans="1:2">
      <c r="A45" s="39" t="s">
        <v>10</v>
      </c>
      <c r="B45" s="10"/>
    </row>
    <row r="46" spans="1:2">
      <c r="A46" s="40">
        <v>1</v>
      </c>
      <c r="B46" s="10" t="e">
        <f t="shared" ref="B46" si="12">ROUND(B22*0.9,)</f>
        <v>#REF!</v>
      </c>
    </row>
    <row r="47" spans="1:2">
      <c r="A47" s="40">
        <v>2</v>
      </c>
      <c r="B47" s="10" t="e">
        <f t="shared" ref="B47" si="13">ROUND(B23*0.9,)</f>
        <v>#REF!</v>
      </c>
    </row>
    <row r="48" spans="1:2">
      <c r="A48" s="39" t="s">
        <v>11</v>
      </c>
      <c r="B48" s="10"/>
    </row>
    <row r="49" spans="1:2">
      <c r="A49" s="40" t="s">
        <v>12</v>
      </c>
      <c r="B49" s="10" t="e">
        <f t="shared" ref="B49" si="14">ROUND(B25*0.9,)</f>
        <v>#REF!</v>
      </c>
    </row>
    <row r="50" spans="1:2">
      <c r="A50" s="40"/>
      <c r="B50" s="148"/>
    </row>
    <row r="51" spans="1:2" ht="158.44999999999999" customHeight="1">
      <c r="A51" s="12" t="s">
        <v>225</v>
      </c>
    </row>
    <row r="52" spans="1:2">
      <c r="A52" s="57" t="s">
        <v>32</v>
      </c>
    </row>
    <row r="53" spans="1:2">
      <c r="A53" s="144" t="s">
        <v>226</v>
      </c>
    </row>
    <row r="54" spans="1:2">
      <c r="A54" s="144" t="s">
        <v>227</v>
      </c>
    </row>
    <row r="56" spans="1:2">
      <c r="A56" s="57" t="s">
        <v>14</v>
      </c>
    </row>
    <row r="58" spans="1:2">
      <c r="A58" s="17" t="s">
        <v>100</v>
      </c>
    </row>
    <row r="59" spans="1:2">
      <c r="A59" s="18" t="s">
        <v>15</v>
      </c>
    </row>
    <row r="60" spans="1:2">
      <c r="A60" s="18" t="s">
        <v>16</v>
      </c>
    </row>
    <row r="61" spans="1:2" ht="24">
      <c r="A61" s="19" t="s">
        <v>17</v>
      </c>
    </row>
    <row r="62" spans="1:2">
      <c r="A62" s="48" t="s">
        <v>18</v>
      </c>
    </row>
    <row r="63" spans="1:2" ht="24">
      <c r="A63" s="19" t="s">
        <v>186</v>
      </c>
    </row>
    <row r="65" spans="1:1" ht="25.5">
      <c r="A65" s="145" t="s">
        <v>162</v>
      </c>
    </row>
    <row r="66" spans="1:1" ht="45">
      <c r="A66" s="146" t="s">
        <v>37</v>
      </c>
    </row>
    <row r="67" spans="1:1" ht="22.5">
      <c r="A67" s="146" t="s">
        <v>228</v>
      </c>
    </row>
    <row r="68" spans="1:1" ht="33.75">
      <c r="A68" s="146" t="s">
        <v>229</v>
      </c>
    </row>
    <row r="69" spans="1:1" ht="22.5">
      <c r="A69" s="146" t="s">
        <v>230</v>
      </c>
    </row>
    <row r="70" spans="1:1" ht="22.5">
      <c r="A70" s="146" t="s">
        <v>231</v>
      </c>
    </row>
    <row r="71" spans="1:1" ht="33.75">
      <c r="A71" s="146" t="s">
        <v>232</v>
      </c>
    </row>
    <row r="72" spans="1:1" ht="33.75">
      <c r="A72" s="146" t="s">
        <v>233</v>
      </c>
    </row>
    <row r="73" spans="1:1" ht="42">
      <c r="A73" s="22" t="s">
        <v>115</v>
      </c>
    </row>
    <row r="74" spans="1:1" ht="21">
      <c r="A74" s="23" t="s">
        <v>46</v>
      </c>
    </row>
    <row r="75" spans="1:1" ht="53.25">
      <c r="A75" s="24" t="s">
        <v>116</v>
      </c>
    </row>
    <row r="76" spans="1:1" ht="31.5">
      <c r="A76" s="25" t="s">
        <v>117</v>
      </c>
    </row>
    <row r="78" spans="1:1">
      <c r="A78" s="26" t="s">
        <v>19</v>
      </c>
    </row>
    <row r="79" spans="1:1" ht="24">
      <c r="A79" s="27" t="s">
        <v>49</v>
      </c>
    </row>
    <row r="80" spans="1:1" ht="24">
      <c r="A80" s="27" t="s">
        <v>50</v>
      </c>
    </row>
  </sheetData>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B80"/>
  <sheetViews>
    <sheetView zoomScale="90" zoomScaleNormal="90" workbookViewId="0">
      <selection activeCell="B1" sqref="B1:D1048576"/>
    </sheetView>
  </sheetViews>
  <sheetFormatPr defaultColWidth="8.7109375" defaultRowHeight="12.75"/>
  <cols>
    <col min="1" max="1" width="72.5703125" style="1" customWidth="1"/>
    <col min="2" max="2" width="9.7109375" style="1" customWidth="1"/>
    <col min="3" max="16384" width="8.7109375" style="1"/>
  </cols>
  <sheetData>
    <row r="1" spans="1:2">
      <c r="A1" s="35" t="s">
        <v>91</v>
      </c>
    </row>
    <row r="2" spans="1:2">
      <c r="A2" s="4" t="s">
        <v>157</v>
      </c>
    </row>
    <row r="3" spans="1:2">
      <c r="A3" s="4" t="s">
        <v>2</v>
      </c>
    </row>
    <row r="4" spans="1:2">
      <c r="A4" s="5"/>
      <c r="B4" s="28" t="e">
        <f>'C завтраками| Bed and breakfast'!#REF!</f>
        <v>#REF!</v>
      </c>
    </row>
    <row r="5" spans="1:2" ht="23.1" customHeight="1">
      <c r="A5" s="7" t="s">
        <v>3</v>
      </c>
      <c r="B5" s="28" t="e">
        <f>'C завтраками| Bed and breakfast'!#REF!</f>
        <v>#REF!</v>
      </c>
    </row>
    <row r="6" spans="1:2">
      <c r="A6" s="39" t="s">
        <v>4</v>
      </c>
    </row>
    <row r="7" spans="1:2">
      <c r="A7" s="40">
        <v>1</v>
      </c>
      <c r="B7" s="10" t="e">
        <f>'C завтраками| Bed and breakfast'!#REF!*0.9</f>
        <v>#REF!</v>
      </c>
    </row>
    <row r="8" spans="1:2">
      <c r="A8" s="40">
        <v>2</v>
      </c>
      <c r="B8" s="10" t="e">
        <f>'C завтраками| Bed and breakfast'!#REF!*0.9</f>
        <v>#REF!</v>
      </c>
    </row>
    <row r="9" spans="1:2">
      <c r="A9" s="39" t="s">
        <v>5</v>
      </c>
      <c r="B9" s="10"/>
    </row>
    <row r="10" spans="1:2">
      <c r="A10" s="40">
        <v>1</v>
      </c>
      <c r="B10" s="10" t="e">
        <f>'C завтраками| Bed and breakfast'!#REF!*0.9</f>
        <v>#REF!</v>
      </c>
    </row>
    <row r="11" spans="1:2">
      <c r="A11" s="40">
        <v>2</v>
      </c>
      <c r="B11" s="10" t="e">
        <f>'C завтраками| Bed and breakfast'!#REF!*0.9</f>
        <v>#REF!</v>
      </c>
    </row>
    <row r="12" spans="1:2">
      <c r="A12" s="39" t="s">
        <v>6</v>
      </c>
      <c r="B12" s="10"/>
    </row>
    <row r="13" spans="1:2">
      <c r="A13" s="40">
        <v>1</v>
      </c>
      <c r="B13" s="10" t="e">
        <f>'C завтраками| Bed and breakfast'!#REF!*0.9</f>
        <v>#REF!</v>
      </c>
    </row>
    <row r="14" spans="1:2">
      <c r="A14" s="40">
        <v>2</v>
      </c>
      <c r="B14" s="10" t="e">
        <f>'C завтраками| Bed and breakfast'!#REF!*0.9</f>
        <v>#REF!</v>
      </c>
    </row>
    <row r="15" spans="1:2">
      <c r="A15" s="39" t="s">
        <v>7</v>
      </c>
      <c r="B15" s="10"/>
    </row>
    <row r="16" spans="1:2">
      <c r="A16" s="40">
        <v>1</v>
      </c>
      <c r="B16" s="10" t="e">
        <f>'C завтраками| Bed and breakfast'!#REF!*0.9</f>
        <v>#REF!</v>
      </c>
    </row>
    <row r="17" spans="1:2">
      <c r="A17" s="40">
        <v>2</v>
      </c>
      <c r="B17" s="10" t="e">
        <f>'C завтраками| Bed and breakfast'!#REF!*0.9</f>
        <v>#REF!</v>
      </c>
    </row>
    <row r="18" spans="1:2">
      <c r="A18" s="39" t="s">
        <v>9</v>
      </c>
      <c r="B18" s="10"/>
    </row>
    <row r="19" spans="1:2">
      <c r="A19" s="40">
        <v>1</v>
      </c>
      <c r="B19" s="10" t="e">
        <f>'C завтраками| Bed and breakfast'!#REF!*0.9</f>
        <v>#REF!</v>
      </c>
    </row>
    <row r="20" spans="1:2">
      <c r="A20" s="40">
        <v>2</v>
      </c>
      <c r="B20" s="10" t="e">
        <f>'C завтраками| Bed and breakfast'!#REF!*0.9</f>
        <v>#REF!</v>
      </c>
    </row>
    <row r="21" spans="1:2">
      <c r="A21" s="39" t="s">
        <v>10</v>
      </c>
      <c r="B21" s="10"/>
    </row>
    <row r="22" spans="1:2">
      <c r="A22" s="40">
        <v>1</v>
      </c>
      <c r="B22" s="10" t="e">
        <f>'C завтраками| Bed and breakfast'!#REF!*0.9</f>
        <v>#REF!</v>
      </c>
    </row>
    <row r="23" spans="1:2">
      <c r="A23" s="40">
        <v>2</v>
      </c>
      <c r="B23" s="10" t="e">
        <f>'C завтраками| Bed and breakfast'!#REF!*0.9</f>
        <v>#REF!</v>
      </c>
    </row>
    <row r="24" spans="1:2">
      <c r="A24" s="39" t="s">
        <v>11</v>
      </c>
      <c r="B24" s="10"/>
    </row>
    <row r="25" spans="1:2">
      <c r="A25" s="40" t="s">
        <v>12</v>
      </c>
      <c r="B25" s="10" t="e">
        <f>'C завтраками| Bed and breakfast'!#REF!*0.9</f>
        <v>#REF!</v>
      </c>
    </row>
    <row r="26" spans="1:2" ht="21.6" customHeight="1">
      <c r="A26" s="147"/>
      <c r="B26" s="148"/>
    </row>
    <row r="27" spans="1:2">
      <c r="A27" s="53" t="s">
        <v>51</v>
      </c>
    </row>
    <row r="28" spans="1:2">
      <c r="A28" s="29"/>
      <c r="B28" s="28" t="e">
        <f t="shared" ref="B28" si="0">B4</f>
        <v>#REF!</v>
      </c>
    </row>
    <row r="29" spans="1:2" ht="35.450000000000003" customHeight="1">
      <c r="A29" s="30" t="s">
        <v>3</v>
      </c>
      <c r="B29" s="28" t="e">
        <f t="shared" ref="B29" si="1">B5</f>
        <v>#REF!</v>
      </c>
    </row>
    <row r="30" spans="1:2">
      <c r="A30" s="39" t="s">
        <v>4</v>
      </c>
    </row>
    <row r="31" spans="1:2">
      <c r="A31" s="40">
        <v>1</v>
      </c>
      <c r="B31" s="10" t="e">
        <f t="shared" ref="B31" si="2">ROUND(B7*0.87,)</f>
        <v>#REF!</v>
      </c>
    </row>
    <row r="32" spans="1:2">
      <c r="A32" s="40">
        <v>2</v>
      </c>
      <c r="B32" s="10" t="e">
        <f t="shared" ref="B32" si="3">ROUND(B8*0.87,)</f>
        <v>#REF!</v>
      </c>
    </row>
    <row r="33" spans="1:2">
      <c r="A33" s="39" t="s">
        <v>5</v>
      </c>
      <c r="B33" s="10"/>
    </row>
    <row r="34" spans="1:2">
      <c r="A34" s="40">
        <v>1</v>
      </c>
      <c r="B34" s="10" t="e">
        <f t="shared" ref="B34" si="4">ROUND(B10*0.87,)</f>
        <v>#REF!</v>
      </c>
    </row>
    <row r="35" spans="1:2">
      <c r="A35" s="40">
        <v>2</v>
      </c>
      <c r="B35" s="10" t="e">
        <f t="shared" ref="B35" si="5">ROUND(B11*0.87,)</f>
        <v>#REF!</v>
      </c>
    </row>
    <row r="36" spans="1:2">
      <c r="A36" s="39" t="s">
        <v>6</v>
      </c>
      <c r="B36" s="10"/>
    </row>
    <row r="37" spans="1:2">
      <c r="A37" s="40">
        <v>1</v>
      </c>
      <c r="B37" s="10" t="e">
        <f t="shared" ref="B37" si="6">ROUND(B13*0.87,)</f>
        <v>#REF!</v>
      </c>
    </row>
    <row r="38" spans="1:2">
      <c r="A38" s="40">
        <v>2</v>
      </c>
      <c r="B38" s="10" t="e">
        <f t="shared" ref="B38" si="7">ROUND(B14*0.87,)</f>
        <v>#REF!</v>
      </c>
    </row>
    <row r="39" spans="1:2">
      <c r="A39" s="39" t="s">
        <v>7</v>
      </c>
      <c r="B39" s="10"/>
    </row>
    <row r="40" spans="1:2">
      <c r="A40" s="40">
        <v>1</v>
      </c>
      <c r="B40" s="10" t="e">
        <f t="shared" ref="B40" si="8">ROUND(B16*0.87,)</f>
        <v>#REF!</v>
      </c>
    </row>
    <row r="41" spans="1:2">
      <c r="A41" s="40">
        <v>2</v>
      </c>
      <c r="B41" s="10" t="e">
        <f t="shared" ref="B41" si="9">ROUND(B17*0.87,)</f>
        <v>#REF!</v>
      </c>
    </row>
    <row r="42" spans="1:2">
      <c r="A42" s="39" t="s">
        <v>9</v>
      </c>
      <c r="B42" s="10"/>
    </row>
    <row r="43" spans="1:2">
      <c r="A43" s="40">
        <v>1</v>
      </c>
      <c r="B43" s="10" t="e">
        <f t="shared" ref="B43" si="10">ROUND(B19*0.87,)</f>
        <v>#REF!</v>
      </c>
    </row>
    <row r="44" spans="1:2">
      <c r="A44" s="40">
        <v>2</v>
      </c>
      <c r="B44" s="10" t="e">
        <f t="shared" ref="B44" si="11">ROUND(B20*0.87,)</f>
        <v>#REF!</v>
      </c>
    </row>
    <row r="45" spans="1:2">
      <c r="A45" s="39" t="s">
        <v>10</v>
      </c>
      <c r="B45" s="10"/>
    </row>
    <row r="46" spans="1:2">
      <c r="A46" s="40">
        <v>1</v>
      </c>
      <c r="B46" s="10" t="e">
        <f t="shared" ref="B46" si="12">ROUND(B22*0.87,)</f>
        <v>#REF!</v>
      </c>
    </row>
    <row r="47" spans="1:2">
      <c r="A47" s="40">
        <v>2</v>
      </c>
      <c r="B47" s="10" t="e">
        <f t="shared" ref="B47" si="13">ROUND(B23*0.87,)</f>
        <v>#REF!</v>
      </c>
    </row>
    <row r="48" spans="1:2">
      <c r="A48" s="39" t="s">
        <v>11</v>
      </c>
      <c r="B48" s="10"/>
    </row>
    <row r="49" spans="1:2">
      <c r="A49" s="40" t="s">
        <v>12</v>
      </c>
      <c r="B49" s="10" t="e">
        <f t="shared" ref="B49" si="14">ROUND(B25*0.87,)</f>
        <v>#REF!</v>
      </c>
    </row>
    <row r="51" spans="1:2" ht="158.44999999999999" customHeight="1">
      <c r="A51" s="12" t="s">
        <v>225</v>
      </c>
    </row>
    <row r="52" spans="1:2">
      <c r="A52" s="57" t="s">
        <v>32</v>
      </c>
    </row>
    <row r="53" spans="1:2">
      <c r="A53" s="144" t="s">
        <v>226</v>
      </c>
    </row>
    <row r="54" spans="1:2">
      <c r="A54" s="144" t="s">
        <v>227</v>
      </c>
    </row>
    <row r="56" spans="1:2">
      <c r="A56" s="57" t="s">
        <v>14</v>
      </c>
    </row>
    <row r="58" spans="1:2">
      <c r="A58" s="17" t="s">
        <v>100</v>
      </c>
    </row>
    <row r="59" spans="1:2">
      <c r="A59" s="18" t="s">
        <v>15</v>
      </c>
    </row>
    <row r="60" spans="1:2">
      <c r="A60" s="18" t="s">
        <v>16</v>
      </c>
    </row>
    <row r="61" spans="1:2" ht="24">
      <c r="A61" s="19" t="s">
        <v>17</v>
      </c>
    </row>
    <row r="62" spans="1:2">
      <c r="A62" s="48" t="s">
        <v>18</v>
      </c>
    </row>
    <row r="63" spans="1:2" ht="24">
      <c r="A63" s="19" t="s">
        <v>186</v>
      </c>
    </row>
    <row r="65" spans="1:1" ht="25.5">
      <c r="A65" s="145" t="s">
        <v>162</v>
      </c>
    </row>
    <row r="66" spans="1:1" ht="45">
      <c r="A66" s="146" t="s">
        <v>37</v>
      </c>
    </row>
    <row r="67" spans="1:1" ht="22.5">
      <c r="A67" s="146" t="s">
        <v>228</v>
      </c>
    </row>
    <row r="68" spans="1:1" ht="76.5" customHeight="1">
      <c r="A68" s="146" t="s">
        <v>229</v>
      </c>
    </row>
    <row r="69" spans="1:1" ht="22.5">
      <c r="A69" s="146" t="s">
        <v>230</v>
      </c>
    </row>
    <row r="70" spans="1:1" ht="22.5">
      <c r="A70" s="146" t="s">
        <v>231</v>
      </c>
    </row>
    <row r="71" spans="1:1" ht="33.75">
      <c r="A71" s="146" t="s">
        <v>232</v>
      </c>
    </row>
    <row r="72" spans="1:1" ht="33.75">
      <c r="A72" s="146" t="s">
        <v>233</v>
      </c>
    </row>
    <row r="73" spans="1:1" ht="42">
      <c r="A73" s="22" t="s">
        <v>115</v>
      </c>
    </row>
    <row r="74" spans="1:1" ht="21">
      <c r="A74" s="23" t="s">
        <v>46</v>
      </c>
    </row>
    <row r="75" spans="1:1" ht="53.25">
      <c r="A75" s="24" t="s">
        <v>116</v>
      </c>
    </row>
    <row r="76" spans="1:1" ht="31.5">
      <c r="A76" s="25" t="s">
        <v>117</v>
      </c>
    </row>
    <row r="78" spans="1:1">
      <c r="A78" s="26" t="s">
        <v>19</v>
      </c>
    </row>
    <row r="79" spans="1:1" ht="24">
      <c r="A79" s="27" t="s">
        <v>49</v>
      </c>
    </row>
    <row r="80" spans="1:1" ht="24">
      <c r="A80" s="27" t="s">
        <v>50</v>
      </c>
    </row>
  </sheetData>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B55"/>
  <sheetViews>
    <sheetView zoomScale="90" zoomScaleNormal="90" workbookViewId="0">
      <selection activeCell="B1" sqref="B1:D1048576"/>
    </sheetView>
  </sheetViews>
  <sheetFormatPr defaultColWidth="8.7109375" defaultRowHeight="12.75"/>
  <cols>
    <col min="1" max="1" width="72.5703125" style="1" customWidth="1"/>
    <col min="2" max="2" width="9.7109375" style="1" customWidth="1"/>
    <col min="3" max="16384" width="8.7109375" style="1"/>
  </cols>
  <sheetData>
    <row r="1" spans="1:2">
      <c r="A1" s="35" t="s">
        <v>91</v>
      </c>
    </row>
    <row r="2" spans="1:2">
      <c r="A2" s="4" t="s">
        <v>157</v>
      </c>
    </row>
    <row r="3" spans="1:2">
      <c r="A3" s="4" t="s">
        <v>2</v>
      </c>
    </row>
    <row r="4" spans="1:2">
      <c r="A4" s="5"/>
      <c r="B4" s="28" t="e">
        <f>'C завтраками| Bed and breakfast'!#REF!</f>
        <v>#REF!</v>
      </c>
    </row>
    <row r="5" spans="1:2" ht="23.1" customHeight="1">
      <c r="A5" s="7" t="s">
        <v>3</v>
      </c>
      <c r="B5" s="28" t="e">
        <f>'C завтраками| Bed and breakfast'!#REF!</f>
        <v>#REF!</v>
      </c>
    </row>
    <row r="6" spans="1:2">
      <c r="A6" s="39" t="s">
        <v>4</v>
      </c>
    </row>
    <row r="7" spans="1:2">
      <c r="A7" s="40">
        <v>1</v>
      </c>
      <c r="B7" s="10" t="e">
        <f>'C завтраками| Bed and breakfast'!#REF!*0.9</f>
        <v>#REF!</v>
      </c>
    </row>
    <row r="8" spans="1:2">
      <c r="A8" s="40">
        <v>2</v>
      </c>
      <c r="B8" s="10" t="e">
        <f>'C завтраками| Bed and breakfast'!#REF!*0.9</f>
        <v>#REF!</v>
      </c>
    </row>
    <row r="9" spans="1:2">
      <c r="A9" s="39" t="s">
        <v>5</v>
      </c>
      <c r="B9" s="10"/>
    </row>
    <row r="10" spans="1:2">
      <c r="A10" s="40">
        <v>1</v>
      </c>
      <c r="B10" s="10" t="e">
        <f>'C завтраками| Bed and breakfast'!#REF!*0.9</f>
        <v>#REF!</v>
      </c>
    </row>
    <row r="11" spans="1:2">
      <c r="A11" s="40">
        <v>2</v>
      </c>
      <c r="B11" s="10" t="e">
        <f>'C завтраками| Bed and breakfast'!#REF!*0.9</f>
        <v>#REF!</v>
      </c>
    </row>
    <row r="12" spans="1:2">
      <c r="A12" s="39" t="s">
        <v>6</v>
      </c>
      <c r="B12" s="10"/>
    </row>
    <row r="13" spans="1:2">
      <c r="A13" s="40">
        <v>1</v>
      </c>
      <c r="B13" s="10" t="e">
        <f>'C завтраками| Bed and breakfast'!#REF!*0.9</f>
        <v>#REF!</v>
      </c>
    </row>
    <row r="14" spans="1:2">
      <c r="A14" s="40">
        <v>2</v>
      </c>
      <c r="B14" s="10" t="e">
        <f>'C завтраками| Bed and breakfast'!#REF!*0.9</f>
        <v>#REF!</v>
      </c>
    </row>
    <row r="15" spans="1:2">
      <c r="A15" s="39" t="s">
        <v>7</v>
      </c>
      <c r="B15" s="10"/>
    </row>
    <row r="16" spans="1:2">
      <c r="A16" s="40">
        <v>1</v>
      </c>
      <c r="B16" s="10" t="e">
        <f>'C завтраками| Bed and breakfast'!#REF!*0.9</f>
        <v>#REF!</v>
      </c>
    </row>
    <row r="17" spans="1:2">
      <c r="A17" s="40">
        <v>2</v>
      </c>
      <c r="B17" s="10" t="e">
        <f>'C завтраками| Bed and breakfast'!#REF!*0.9</f>
        <v>#REF!</v>
      </c>
    </row>
    <row r="18" spans="1:2">
      <c r="A18" s="39" t="s">
        <v>9</v>
      </c>
      <c r="B18" s="10"/>
    </row>
    <row r="19" spans="1:2">
      <c r="A19" s="40">
        <v>1</v>
      </c>
      <c r="B19" s="10" t="e">
        <f>'C завтраками| Bed and breakfast'!#REF!*0.9</f>
        <v>#REF!</v>
      </c>
    </row>
    <row r="20" spans="1:2">
      <c r="A20" s="40">
        <v>2</v>
      </c>
      <c r="B20" s="10" t="e">
        <f>'C завтраками| Bed and breakfast'!#REF!*0.9</f>
        <v>#REF!</v>
      </c>
    </row>
    <row r="21" spans="1:2">
      <c r="A21" s="39" t="s">
        <v>10</v>
      </c>
      <c r="B21" s="10"/>
    </row>
    <row r="22" spans="1:2">
      <c r="A22" s="40">
        <v>1</v>
      </c>
      <c r="B22" s="10" t="e">
        <f>'C завтраками| Bed and breakfast'!#REF!*0.9</f>
        <v>#REF!</v>
      </c>
    </row>
    <row r="23" spans="1:2">
      <c r="A23" s="40">
        <v>2</v>
      </c>
      <c r="B23" s="10" t="e">
        <f>'C завтраками| Bed and breakfast'!#REF!*0.9</f>
        <v>#REF!</v>
      </c>
    </row>
    <row r="24" spans="1:2">
      <c r="A24" s="39" t="s">
        <v>11</v>
      </c>
      <c r="B24" s="10"/>
    </row>
    <row r="25" spans="1:2">
      <c r="A25" s="40" t="s">
        <v>12</v>
      </c>
      <c r="B25" s="10" t="e">
        <f>'C завтраками| Bed and breakfast'!#REF!*0.9</f>
        <v>#REF!</v>
      </c>
    </row>
    <row r="26" spans="1:2" ht="158.44999999999999" customHeight="1">
      <c r="A26" s="12" t="s">
        <v>225</v>
      </c>
    </row>
    <row r="27" spans="1:2">
      <c r="A27" s="57" t="s">
        <v>32</v>
      </c>
    </row>
    <row r="28" spans="1:2">
      <c r="A28" s="144" t="s">
        <v>226</v>
      </c>
    </row>
    <row r="29" spans="1:2">
      <c r="A29" s="144" t="s">
        <v>227</v>
      </c>
    </row>
    <row r="31" spans="1:2">
      <c r="A31" s="57" t="s">
        <v>14</v>
      </c>
    </row>
    <row r="33" spans="1:1">
      <c r="A33" s="17" t="s">
        <v>100</v>
      </c>
    </row>
    <row r="34" spans="1:1">
      <c r="A34" s="18" t="s">
        <v>15</v>
      </c>
    </row>
    <row r="35" spans="1:1">
      <c r="A35" s="18" t="s">
        <v>16</v>
      </c>
    </row>
    <row r="36" spans="1:1" ht="24">
      <c r="A36" s="19" t="s">
        <v>17</v>
      </c>
    </row>
    <row r="37" spans="1:1">
      <c r="A37" s="48" t="s">
        <v>18</v>
      </c>
    </row>
    <row r="38" spans="1:1" ht="24">
      <c r="A38" s="19" t="s">
        <v>186</v>
      </c>
    </row>
    <row r="40" spans="1:1" ht="25.5">
      <c r="A40" s="145" t="s">
        <v>162</v>
      </c>
    </row>
    <row r="41" spans="1:1" ht="45">
      <c r="A41" s="146" t="s">
        <v>37</v>
      </c>
    </row>
    <row r="42" spans="1:1" ht="22.5">
      <c r="A42" s="146" t="s">
        <v>228</v>
      </c>
    </row>
    <row r="43" spans="1:1" ht="76.5" customHeight="1">
      <c r="A43" s="146" t="s">
        <v>229</v>
      </c>
    </row>
    <row r="44" spans="1:1" ht="22.5">
      <c r="A44" s="146" t="s">
        <v>230</v>
      </c>
    </row>
    <row r="45" spans="1:1" ht="22.5">
      <c r="A45" s="146" t="s">
        <v>231</v>
      </c>
    </row>
    <row r="46" spans="1:1" ht="33.75">
      <c r="A46" s="146" t="s">
        <v>232</v>
      </c>
    </row>
    <row r="47" spans="1:1" ht="33.75">
      <c r="A47" s="146" t="s">
        <v>233</v>
      </c>
    </row>
    <row r="48" spans="1:1" ht="42">
      <c r="A48" s="22" t="s">
        <v>115</v>
      </c>
    </row>
    <row r="49" spans="1:1" ht="21">
      <c r="A49" s="23" t="s">
        <v>46</v>
      </c>
    </row>
    <row r="50" spans="1:1" ht="53.25">
      <c r="A50" s="24" t="s">
        <v>116</v>
      </c>
    </row>
    <row r="51" spans="1:1" ht="31.5">
      <c r="A51" s="25" t="s">
        <v>117</v>
      </c>
    </row>
    <row r="53" spans="1:1">
      <c r="A53" s="26" t="s">
        <v>19</v>
      </c>
    </row>
    <row r="54" spans="1:1" ht="24">
      <c r="A54" s="27" t="s">
        <v>49</v>
      </c>
    </row>
    <row r="55" spans="1:1" ht="24">
      <c r="A55" s="27" t="s">
        <v>50</v>
      </c>
    </row>
  </sheetData>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C000"/>
    <pageSetUpPr fitToPage="1"/>
  </sheetPr>
  <dimension ref="A1:DX49"/>
  <sheetViews>
    <sheetView workbookViewId="0">
      <pane xSplit="1" topLeftCell="B1" activePane="topRight" state="frozen"/>
      <selection pane="topRight" activeCell="I1" sqref="I1:J1048576"/>
    </sheetView>
  </sheetViews>
  <sheetFormatPr defaultColWidth="9" defaultRowHeight="11.25"/>
  <cols>
    <col min="1" max="1" width="105.85546875" style="101" customWidth="1"/>
    <col min="2" max="16384" width="9" style="101"/>
  </cols>
  <sheetData>
    <row r="1" spans="1:128">
      <c r="A1" s="102" t="s">
        <v>0</v>
      </c>
    </row>
    <row r="2" spans="1:128">
      <c r="A2" s="103" t="s">
        <v>1</v>
      </c>
    </row>
    <row r="3" spans="1:128">
      <c r="A3" s="110" t="s">
        <v>51</v>
      </c>
    </row>
    <row r="4" spans="1:128" s="129" customFormat="1" ht="23.45" customHeight="1">
      <c r="A4" s="131" t="s">
        <v>3</v>
      </c>
      <c r="B4" s="96">
        <f>'нетто 18'!B31</f>
        <v>46017</v>
      </c>
      <c r="C4" s="96">
        <f>'нетто 18'!C31</f>
        <v>46018</v>
      </c>
      <c r="D4" s="96">
        <f>'нетто 18'!D31</f>
        <v>46019</v>
      </c>
      <c r="E4" s="96">
        <f>'нетто 18'!E31</f>
        <v>46020</v>
      </c>
      <c r="F4" s="96">
        <f>'нетто 18'!F31</f>
        <v>46021</v>
      </c>
      <c r="G4" s="96">
        <f>'нетто 18'!G31</f>
        <v>46022</v>
      </c>
      <c r="H4" s="96">
        <f>'нетто 18'!H31</f>
        <v>46023</v>
      </c>
      <c r="I4" s="96">
        <f>'нетто 18'!I31</f>
        <v>46024</v>
      </c>
      <c r="J4" s="96">
        <f>'нетто 18'!J31</f>
        <v>46025</v>
      </c>
      <c r="K4" s="96">
        <f>'нетто 18'!K31</f>
        <v>46026</v>
      </c>
      <c r="L4" s="96">
        <f>'нетто 18'!L31</f>
        <v>46027</v>
      </c>
      <c r="M4" s="96">
        <f>'нетто 18'!M31</f>
        <v>46028</v>
      </c>
      <c r="N4" s="96">
        <f>'нетто 18'!N31</f>
        <v>46029</v>
      </c>
      <c r="O4" s="96">
        <f>'нетто 18'!O31</f>
        <v>46030</v>
      </c>
      <c r="P4" s="96">
        <f>'нетто 18'!P31</f>
        <v>46031</v>
      </c>
      <c r="Q4" s="96">
        <f>'нетто 18'!Q31</f>
        <v>46032</v>
      </c>
      <c r="R4" s="96">
        <f>'нетто 18'!R31</f>
        <v>46033</v>
      </c>
      <c r="S4" s="96">
        <f>'нетто 18'!S31</f>
        <v>46034</v>
      </c>
      <c r="T4" s="96">
        <f>'нетто 18'!T31</f>
        <v>46035</v>
      </c>
      <c r="U4" s="96">
        <f>'нетто 18'!U31</f>
        <v>46036</v>
      </c>
      <c r="V4" s="96">
        <f>'нетто 18'!V31</f>
        <v>46037</v>
      </c>
      <c r="W4" s="96">
        <f>'нетто 18'!W31</f>
        <v>46038</v>
      </c>
      <c r="X4" s="96">
        <f>'нетто 18'!X31</f>
        <v>46039</v>
      </c>
      <c r="Y4" s="96">
        <f>'нетто 18'!Y31</f>
        <v>46040</v>
      </c>
      <c r="Z4" s="96">
        <f>'нетто 18'!Z31</f>
        <v>46041</v>
      </c>
      <c r="AA4" s="96">
        <f>'нетто 18'!AA31</f>
        <v>46042</v>
      </c>
      <c r="AB4" s="96">
        <f>'нетто 18'!AB31</f>
        <v>46043</v>
      </c>
      <c r="AC4" s="96">
        <f>'нетто 18'!AC31</f>
        <v>46044</v>
      </c>
      <c r="AD4" s="96">
        <f>'нетто 18'!AD31</f>
        <v>46045</v>
      </c>
      <c r="AE4" s="96">
        <f>'нетто 18'!AE31</f>
        <v>46045</v>
      </c>
      <c r="AF4" s="96">
        <f>'нетто 18'!AF31</f>
        <v>46046</v>
      </c>
      <c r="AG4" s="96">
        <f>'нетто 18'!AG31</f>
        <v>46047</v>
      </c>
      <c r="AH4" s="96">
        <f>'нетто 18'!AH31</f>
        <v>46048</v>
      </c>
      <c r="AI4" s="96">
        <f>'нетто 18'!AI31</f>
        <v>46049</v>
      </c>
      <c r="AJ4" s="96">
        <f>'нетто 18'!AJ31</f>
        <v>46050</v>
      </c>
      <c r="AK4" s="96">
        <f>'нетто 18'!AK31</f>
        <v>46051</v>
      </c>
      <c r="AL4" s="96">
        <f>'нетто 18'!AL31</f>
        <v>46052</v>
      </c>
      <c r="AM4" s="96">
        <f>'нетто 18'!AM31</f>
        <v>46053</v>
      </c>
      <c r="AN4" s="96">
        <f>'нетто 18'!AN31</f>
        <v>46054</v>
      </c>
      <c r="AO4" s="96">
        <f>'нетто 18'!AO31</f>
        <v>46055</v>
      </c>
      <c r="AP4" s="96">
        <f>'нетто 18'!AP31</f>
        <v>46056</v>
      </c>
      <c r="AQ4" s="96">
        <f>'нетто 18'!AQ31</f>
        <v>46057</v>
      </c>
      <c r="AR4" s="96">
        <f>'нетто 18'!AR31</f>
        <v>46058</v>
      </c>
      <c r="AS4" s="96">
        <f>'нетто 18'!AS31</f>
        <v>46059</v>
      </c>
      <c r="AT4" s="96">
        <f>'нетто 18'!AT31</f>
        <v>46060</v>
      </c>
      <c r="AU4" s="96">
        <f>'нетто 18'!AU31</f>
        <v>46061</v>
      </c>
      <c r="AV4" s="96">
        <f>'нетто 18'!AV31</f>
        <v>46062</v>
      </c>
      <c r="AW4" s="96">
        <f>'нетто 18'!AW31</f>
        <v>46063</v>
      </c>
      <c r="AX4" s="96">
        <f>'нетто 18'!AX31</f>
        <v>46064</v>
      </c>
      <c r="AY4" s="96">
        <f>'нетто 18'!AY31</f>
        <v>46065</v>
      </c>
      <c r="AZ4" s="96">
        <f>'нетто 18'!AZ31</f>
        <v>46066</v>
      </c>
      <c r="BA4" s="96">
        <f>'нетто 18'!BA31</f>
        <v>46067</v>
      </c>
      <c r="BB4" s="96">
        <f>'нетто 18'!BB31</f>
        <v>46068</v>
      </c>
      <c r="BC4" s="96">
        <f>'нетто 18'!BC31</f>
        <v>46069</v>
      </c>
      <c r="BD4" s="96">
        <f>'нетто 18'!BD31</f>
        <v>46070</v>
      </c>
      <c r="BE4" s="96">
        <f>'нетто 18'!BE31</f>
        <v>46071</v>
      </c>
      <c r="BF4" s="96">
        <f>'нетто 18'!BF31</f>
        <v>46072</v>
      </c>
      <c r="BG4" s="96">
        <f>'нетто 18'!BG31</f>
        <v>46073</v>
      </c>
      <c r="BH4" s="96">
        <f>'нетто 18'!BH31</f>
        <v>46074</v>
      </c>
      <c r="BI4" s="96">
        <f>'нетто 18'!BI31</f>
        <v>46075</v>
      </c>
      <c r="BJ4" s="96">
        <f>'нетто 18'!BJ31</f>
        <v>46076</v>
      </c>
      <c r="BK4" s="96">
        <f>'нетто 18'!BK31</f>
        <v>46077</v>
      </c>
      <c r="BL4" s="96">
        <f>'нетто 18'!BL31</f>
        <v>46078</v>
      </c>
      <c r="BM4" s="96">
        <f>'нетто 18'!BM31</f>
        <v>46079</v>
      </c>
      <c r="BN4" s="96">
        <f>'нетто 18'!BN31</f>
        <v>46080</v>
      </c>
      <c r="BO4" s="96">
        <f>'нетто 18'!BO31</f>
        <v>46081</v>
      </c>
      <c r="BP4" s="96">
        <f>'нетто 18'!BP31</f>
        <v>46082</v>
      </c>
      <c r="BQ4" s="96">
        <f>'нетто 18'!BQ31</f>
        <v>46083</v>
      </c>
      <c r="BR4" s="96">
        <f>'нетто 18'!BR31</f>
        <v>46084</v>
      </c>
      <c r="BS4" s="96">
        <f>'нетто 18'!BS31</f>
        <v>46085</v>
      </c>
      <c r="BT4" s="96">
        <f>'нетто 18'!BT31</f>
        <v>46086</v>
      </c>
      <c r="BU4" s="96">
        <f>'нетто 18'!BU31</f>
        <v>46087</v>
      </c>
      <c r="BV4" s="96">
        <f>'нетто 18'!BV31</f>
        <v>46088</v>
      </c>
      <c r="BW4" s="96">
        <f>'нетто 18'!BW31</f>
        <v>46089</v>
      </c>
      <c r="BX4" s="96">
        <f>'нетто 18'!BX31</f>
        <v>46090</v>
      </c>
      <c r="BY4" s="96">
        <f>'нетто 18'!BY31</f>
        <v>46091</v>
      </c>
      <c r="BZ4" s="96">
        <f>'нетто 18'!BZ31</f>
        <v>46092</v>
      </c>
      <c r="CA4" s="96">
        <f>'нетто 18'!CA31</f>
        <v>46093</v>
      </c>
      <c r="CB4" s="96">
        <f>'нетто 18'!CB31</f>
        <v>46094</v>
      </c>
      <c r="CC4" s="96">
        <f>'нетто 18'!CC31</f>
        <v>46095</v>
      </c>
      <c r="CD4" s="96">
        <f>'нетто 18'!CD31</f>
        <v>46096</v>
      </c>
      <c r="CE4" s="96">
        <f>'нетто 18'!CE31</f>
        <v>46097</v>
      </c>
      <c r="CF4" s="96">
        <f>'нетто 18'!CF31</f>
        <v>46098</v>
      </c>
      <c r="CG4" s="96">
        <f>'нетто 18'!CG31</f>
        <v>46099</v>
      </c>
      <c r="CH4" s="96">
        <f>'нетто 18'!CH31</f>
        <v>46100</v>
      </c>
      <c r="CI4" s="96">
        <f>'нетто 18'!CI31</f>
        <v>46101</v>
      </c>
      <c r="CJ4" s="96">
        <f>'нетто 18'!CJ31</f>
        <v>46102</v>
      </c>
      <c r="CK4" s="96">
        <f>'нетто 18'!CK31</f>
        <v>46103</v>
      </c>
      <c r="CL4" s="96">
        <f>'нетто 18'!CL31</f>
        <v>46104</v>
      </c>
      <c r="CM4" s="96">
        <f>'нетто 18'!CM31</f>
        <v>46105</v>
      </c>
      <c r="CN4" s="96">
        <f>'нетто 18'!CN31</f>
        <v>46106</v>
      </c>
      <c r="CO4" s="96">
        <f>'нетто 18'!CO31</f>
        <v>46107</v>
      </c>
      <c r="CP4" s="96">
        <f>'нетто 18'!CP31</f>
        <v>46108</v>
      </c>
      <c r="CQ4" s="96">
        <f>'нетто 18'!CQ31</f>
        <v>46109</v>
      </c>
      <c r="CR4" s="96">
        <f>'нетто 18'!CR31</f>
        <v>46110</v>
      </c>
      <c r="CS4" s="96">
        <f>'нетто 18'!CS31</f>
        <v>46111</v>
      </c>
      <c r="CT4" s="96">
        <f>'нетто 18'!CT31</f>
        <v>46112</v>
      </c>
      <c r="CU4" s="96">
        <f>'нетто 18'!CU31</f>
        <v>46113</v>
      </c>
      <c r="CV4" s="96">
        <f>'нетто 18'!CV31</f>
        <v>46114</v>
      </c>
      <c r="CW4" s="96">
        <f>'нетто 18'!CW31</f>
        <v>46115</v>
      </c>
      <c r="CX4" s="96">
        <f>'нетто 18'!CX31</f>
        <v>46116</v>
      </c>
      <c r="CY4" s="96">
        <f>'нетто 18'!CY31</f>
        <v>46117</v>
      </c>
      <c r="CZ4" s="96">
        <f>'нетто 18'!CZ31</f>
        <v>46118</v>
      </c>
      <c r="DA4" s="96">
        <f>'нетто 18'!DA31</f>
        <v>46119</v>
      </c>
      <c r="DB4" s="96">
        <f>'нетто 18'!DB31</f>
        <v>46120</v>
      </c>
      <c r="DC4" s="96">
        <f>'нетто 18'!DC31</f>
        <v>46121</v>
      </c>
      <c r="DD4" s="96">
        <f>'нетто 18'!DD31</f>
        <v>46122</v>
      </c>
      <c r="DE4" s="96">
        <f>'нетто 18'!DE31</f>
        <v>46123</v>
      </c>
      <c r="DF4" s="96">
        <f>'нетто 18'!DF31</f>
        <v>46124</v>
      </c>
      <c r="DG4" s="96">
        <f>'нетто 18'!DG31</f>
        <v>46125</v>
      </c>
      <c r="DH4" s="96">
        <f>'нетто 18'!DH31</f>
        <v>46126</v>
      </c>
      <c r="DI4" s="96">
        <f>'нетто 18'!DI31</f>
        <v>46127</v>
      </c>
      <c r="DJ4" s="96">
        <f>'нетто 18'!DJ31</f>
        <v>46128</v>
      </c>
      <c r="DK4" s="96">
        <f>'нетто 18'!DK31</f>
        <v>46129</v>
      </c>
      <c r="DL4" s="96">
        <f>'нетто 18'!DL31</f>
        <v>46130</v>
      </c>
      <c r="DM4" s="96">
        <f>'нетто 18'!DM31</f>
        <v>46131</v>
      </c>
      <c r="DN4" s="96">
        <f>'нетто 18'!DN31</f>
        <v>46132</v>
      </c>
      <c r="DO4" s="96">
        <f>'нетто 18'!DO31</f>
        <v>46133</v>
      </c>
      <c r="DP4" s="96">
        <f>'нетто 18'!DP31</f>
        <v>46134</v>
      </c>
      <c r="DQ4" s="96">
        <f>'нетто 18'!DQ31</f>
        <v>46135</v>
      </c>
      <c r="DR4" s="96">
        <f>'нетто 18'!DR31</f>
        <v>46136</v>
      </c>
      <c r="DS4" s="96">
        <f>'нетто 18'!DS31</f>
        <v>46137</v>
      </c>
      <c r="DT4" s="96">
        <f>'нетто 18'!DT31</f>
        <v>46138</v>
      </c>
      <c r="DU4" s="96">
        <f>'нетто 18'!DU31</f>
        <v>46139</v>
      </c>
      <c r="DV4" s="96">
        <f>'нетто 18'!DV31</f>
        <v>46140</v>
      </c>
      <c r="DW4" s="96">
        <f>'нетто 18'!DW31</f>
        <v>46141</v>
      </c>
      <c r="DX4" s="96">
        <f>'нетто 18'!DX31</f>
        <v>46142</v>
      </c>
    </row>
    <row r="5" spans="1:128" s="129" customFormat="1" ht="23.45" customHeight="1">
      <c r="A5" s="131"/>
      <c r="B5" s="96">
        <f>'нетто 18'!B32</f>
        <v>46017</v>
      </c>
      <c r="C5" s="96">
        <f>'нетто 18'!C32</f>
        <v>46018</v>
      </c>
      <c r="D5" s="96">
        <f>'нетто 18'!D32</f>
        <v>46019</v>
      </c>
      <c r="E5" s="96">
        <f>'нетто 18'!E32</f>
        <v>46020</v>
      </c>
      <c r="F5" s="96">
        <f>'нетто 18'!F32</f>
        <v>46021</v>
      </c>
      <c r="G5" s="96">
        <f>'нетто 18'!G32</f>
        <v>46022</v>
      </c>
      <c r="H5" s="96">
        <f>'нетто 18'!H32</f>
        <v>46023</v>
      </c>
      <c r="I5" s="96">
        <f>'нетто 18'!I32</f>
        <v>46024</v>
      </c>
      <c r="J5" s="96">
        <f>'нетто 18'!J32</f>
        <v>46025</v>
      </c>
      <c r="K5" s="96">
        <f>'нетто 18'!K32</f>
        <v>46026</v>
      </c>
      <c r="L5" s="96">
        <f>'нетто 18'!L32</f>
        <v>46027</v>
      </c>
      <c r="M5" s="96">
        <f>'нетто 18'!M32</f>
        <v>46028</v>
      </c>
      <c r="N5" s="96">
        <f>'нетто 18'!N32</f>
        <v>46029</v>
      </c>
      <c r="O5" s="96">
        <f>'нетто 18'!O32</f>
        <v>46030</v>
      </c>
      <c r="P5" s="96">
        <f>'нетто 18'!P32</f>
        <v>46031</v>
      </c>
      <c r="Q5" s="96">
        <f>'нетто 18'!Q32</f>
        <v>46032</v>
      </c>
      <c r="R5" s="96">
        <f>'нетто 18'!R32</f>
        <v>46033</v>
      </c>
      <c r="S5" s="96">
        <f>'нетто 18'!S32</f>
        <v>46034</v>
      </c>
      <c r="T5" s="96">
        <f>'нетто 18'!T32</f>
        <v>46035</v>
      </c>
      <c r="U5" s="96">
        <f>'нетто 18'!U32</f>
        <v>46036</v>
      </c>
      <c r="V5" s="96">
        <f>'нетто 18'!V32</f>
        <v>46037</v>
      </c>
      <c r="W5" s="96">
        <f>'нетто 18'!W32</f>
        <v>46038</v>
      </c>
      <c r="X5" s="96">
        <f>'нетто 18'!X32</f>
        <v>46039</v>
      </c>
      <c r="Y5" s="96">
        <f>'нетто 18'!Y32</f>
        <v>46040</v>
      </c>
      <c r="Z5" s="96">
        <f>'нетто 18'!Z32</f>
        <v>46041</v>
      </c>
      <c r="AA5" s="96">
        <f>'нетто 18'!AA32</f>
        <v>46042</v>
      </c>
      <c r="AB5" s="96">
        <f>'нетто 18'!AB32</f>
        <v>46043</v>
      </c>
      <c r="AC5" s="96">
        <f>'нетто 18'!AC32</f>
        <v>46044</v>
      </c>
      <c r="AD5" s="96">
        <f>'нетто 18'!AD32</f>
        <v>46045</v>
      </c>
      <c r="AE5" s="96">
        <f>'нетто 18'!AE32</f>
        <v>46045</v>
      </c>
      <c r="AF5" s="96">
        <f>'нетто 18'!AF32</f>
        <v>46046</v>
      </c>
      <c r="AG5" s="96">
        <f>'нетто 18'!AG32</f>
        <v>46047</v>
      </c>
      <c r="AH5" s="96">
        <f>'нетто 18'!AH32</f>
        <v>46048</v>
      </c>
      <c r="AI5" s="96">
        <f>'нетто 18'!AI32</f>
        <v>46049</v>
      </c>
      <c r="AJ5" s="96">
        <f>'нетто 18'!AJ32</f>
        <v>46050</v>
      </c>
      <c r="AK5" s="96">
        <f>'нетто 18'!AK32</f>
        <v>46051</v>
      </c>
      <c r="AL5" s="96">
        <f>'нетто 18'!AL32</f>
        <v>46052</v>
      </c>
      <c r="AM5" s="96">
        <f>'нетто 18'!AM32</f>
        <v>46053</v>
      </c>
      <c r="AN5" s="96">
        <f>'нетто 18'!AN32</f>
        <v>46054</v>
      </c>
      <c r="AO5" s="96">
        <f>'нетто 18'!AO32</f>
        <v>46055</v>
      </c>
      <c r="AP5" s="96">
        <f>'нетто 18'!AP32</f>
        <v>46056</v>
      </c>
      <c r="AQ5" s="96">
        <f>'нетто 18'!AQ32</f>
        <v>46057</v>
      </c>
      <c r="AR5" s="96">
        <f>'нетто 18'!AR32</f>
        <v>46058</v>
      </c>
      <c r="AS5" s="96">
        <f>'нетто 18'!AS32</f>
        <v>46059</v>
      </c>
      <c r="AT5" s="96">
        <f>'нетто 18'!AT32</f>
        <v>46060</v>
      </c>
      <c r="AU5" s="96">
        <f>'нетто 18'!AU32</f>
        <v>46061</v>
      </c>
      <c r="AV5" s="96">
        <f>'нетто 18'!AV32</f>
        <v>46062</v>
      </c>
      <c r="AW5" s="96">
        <f>'нетто 18'!AW32</f>
        <v>46063</v>
      </c>
      <c r="AX5" s="96">
        <f>'нетто 18'!AX32</f>
        <v>46064</v>
      </c>
      <c r="AY5" s="96">
        <f>'нетто 18'!AY32</f>
        <v>46065</v>
      </c>
      <c r="AZ5" s="96">
        <f>'нетто 18'!AZ32</f>
        <v>46066</v>
      </c>
      <c r="BA5" s="96">
        <f>'нетто 18'!BA32</f>
        <v>46067</v>
      </c>
      <c r="BB5" s="96">
        <f>'нетто 18'!BB32</f>
        <v>46068</v>
      </c>
      <c r="BC5" s="96">
        <f>'нетто 18'!BC32</f>
        <v>46069</v>
      </c>
      <c r="BD5" s="96">
        <f>'нетто 18'!BD32</f>
        <v>46070</v>
      </c>
      <c r="BE5" s="96">
        <f>'нетто 18'!BE32</f>
        <v>46071</v>
      </c>
      <c r="BF5" s="96">
        <f>'нетто 18'!BF32</f>
        <v>46072</v>
      </c>
      <c r="BG5" s="96">
        <f>'нетто 18'!BG32</f>
        <v>46073</v>
      </c>
      <c r="BH5" s="96">
        <f>'нетто 18'!BH32</f>
        <v>46074</v>
      </c>
      <c r="BI5" s="96">
        <f>'нетто 18'!BI32</f>
        <v>46075</v>
      </c>
      <c r="BJ5" s="96">
        <f>'нетто 18'!BJ32</f>
        <v>46076</v>
      </c>
      <c r="BK5" s="96">
        <f>'нетто 18'!BK32</f>
        <v>46077</v>
      </c>
      <c r="BL5" s="96">
        <f>'нетто 18'!BL32</f>
        <v>46078</v>
      </c>
      <c r="BM5" s="96">
        <f>'нетто 18'!BM32</f>
        <v>46079</v>
      </c>
      <c r="BN5" s="96">
        <f>'нетто 18'!BN32</f>
        <v>46080</v>
      </c>
      <c r="BO5" s="96">
        <f>'нетто 18'!BO32</f>
        <v>46081</v>
      </c>
      <c r="BP5" s="96">
        <f>'нетто 18'!BP32</f>
        <v>46082</v>
      </c>
      <c r="BQ5" s="96">
        <f>'нетто 18'!BQ32</f>
        <v>46083</v>
      </c>
      <c r="BR5" s="96">
        <f>'нетто 18'!BR32</f>
        <v>46084</v>
      </c>
      <c r="BS5" s="96">
        <f>'нетто 18'!BS32</f>
        <v>46085</v>
      </c>
      <c r="BT5" s="96">
        <f>'нетто 18'!BT32</f>
        <v>46086</v>
      </c>
      <c r="BU5" s="96">
        <f>'нетто 18'!BU32</f>
        <v>46087</v>
      </c>
      <c r="BV5" s="96">
        <f>'нетто 18'!BV32</f>
        <v>46088</v>
      </c>
      <c r="BW5" s="96">
        <f>'нетто 18'!BW32</f>
        <v>46089</v>
      </c>
      <c r="BX5" s="96">
        <f>'нетто 18'!BX32</f>
        <v>46090</v>
      </c>
      <c r="BY5" s="96">
        <f>'нетто 18'!BY32</f>
        <v>46091</v>
      </c>
      <c r="BZ5" s="96">
        <f>'нетто 18'!BZ32</f>
        <v>46092</v>
      </c>
      <c r="CA5" s="96">
        <f>'нетто 18'!CA32</f>
        <v>46093</v>
      </c>
      <c r="CB5" s="96">
        <f>'нетто 18'!CB32</f>
        <v>46094</v>
      </c>
      <c r="CC5" s="96">
        <f>'нетто 18'!CC32</f>
        <v>46095</v>
      </c>
      <c r="CD5" s="96">
        <f>'нетто 18'!CD32</f>
        <v>46096</v>
      </c>
      <c r="CE5" s="96">
        <f>'нетто 18'!CE32</f>
        <v>46097</v>
      </c>
      <c r="CF5" s="96">
        <f>'нетто 18'!CF32</f>
        <v>46098</v>
      </c>
      <c r="CG5" s="96">
        <f>'нетто 18'!CG32</f>
        <v>46099</v>
      </c>
      <c r="CH5" s="96">
        <f>'нетто 18'!CH32</f>
        <v>46100</v>
      </c>
      <c r="CI5" s="96">
        <f>'нетто 18'!CI32</f>
        <v>46101</v>
      </c>
      <c r="CJ5" s="96">
        <f>'нетто 18'!CJ32</f>
        <v>46102</v>
      </c>
      <c r="CK5" s="96">
        <f>'нетто 18'!CK32</f>
        <v>46103</v>
      </c>
      <c r="CL5" s="96">
        <f>'нетто 18'!CL32</f>
        <v>46104</v>
      </c>
      <c r="CM5" s="96">
        <f>'нетто 18'!CM32</f>
        <v>46105</v>
      </c>
      <c r="CN5" s="96">
        <f>'нетто 18'!CN32</f>
        <v>46106</v>
      </c>
      <c r="CO5" s="96">
        <f>'нетто 18'!CO32</f>
        <v>46107</v>
      </c>
      <c r="CP5" s="96">
        <f>'нетто 18'!CP32</f>
        <v>46108</v>
      </c>
      <c r="CQ5" s="96">
        <f>'нетто 18'!CQ32</f>
        <v>46109</v>
      </c>
      <c r="CR5" s="96">
        <f>'нетто 18'!CR32</f>
        <v>46110</v>
      </c>
      <c r="CS5" s="96">
        <f>'нетто 18'!CS32</f>
        <v>46111</v>
      </c>
      <c r="CT5" s="96">
        <f>'нетто 18'!CT32</f>
        <v>46112</v>
      </c>
      <c r="CU5" s="96">
        <f>'нетто 18'!CU32</f>
        <v>46113</v>
      </c>
      <c r="CV5" s="96">
        <f>'нетто 18'!CV32</f>
        <v>46114</v>
      </c>
      <c r="CW5" s="96">
        <f>'нетто 18'!CW32</f>
        <v>46115</v>
      </c>
      <c r="CX5" s="96">
        <f>'нетто 18'!CX32</f>
        <v>46116</v>
      </c>
      <c r="CY5" s="96">
        <f>'нетто 18'!CY32</f>
        <v>46117</v>
      </c>
      <c r="CZ5" s="96">
        <f>'нетто 18'!CZ32</f>
        <v>46118</v>
      </c>
      <c r="DA5" s="96">
        <f>'нетто 18'!DA32</f>
        <v>46119</v>
      </c>
      <c r="DB5" s="96">
        <f>'нетто 18'!DB32</f>
        <v>46120</v>
      </c>
      <c r="DC5" s="96">
        <f>'нетто 18'!DC32</f>
        <v>46121</v>
      </c>
      <c r="DD5" s="96">
        <f>'нетто 18'!DD32</f>
        <v>46122</v>
      </c>
      <c r="DE5" s="96">
        <f>'нетто 18'!DE32</f>
        <v>46123</v>
      </c>
      <c r="DF5" s="96">
        <f>'нетто 18'!DF32</f>
        <v>46124</v>
      </c>
      <c r="DG5" s="96">
        <f>'нетто 18'!DG32</f>
        <v>46125</v>
      </c>
      <c r="DH5" s="96">
        <f>'нетто 18'!DH32</f>
        <v>46126</v>
      </c>
      <c r="DI5" s="96">
        <f>'нетто 18'!DI32</f>
        <v>46127</v>
      </c>
      <c r="DJ5" s="96">
        <f>'нетто 18'!DJ32</f>
        <v>46128</v>
      </c>
      <c r="DK5" s="96">
        <f>'нетто 18'!DK32</f>
        <v>46129</v>
      </c>
      <c r="DL5" s="96">
        <f>'нетто 18'!DL32</f>
        <v>46130</v>
      </c>
      <c r="DM5" s="96">
        <f>'нетто 18'!DM32</f>
        <v>46131</v>
      </c>
      <c r="DN5" s="96">
        <f>'нетто 18'!DN32</f>
        <v>46132</v>
      </c>
      <c r="DO5" s="96">
        <f>'нетто 18'!DO32</f>
        <v>46133</v>
      </c>
      <c r="DP5" s="96">
        <f>'нетто 18'!DP32</f>
        <v>46134</v>
      </c>
      <c r="DQ5" s="96">
        <f>'нетто 18'!DQ32</f>
        <v>46135</v>
      </c>
      <c r="DR5" s="96">
        <f>'нетто 18'!DR32</f>
        <v>46136</v>
      </c>
      <c r="DS5" s="96">
        <f>'нетто 18'!DS32</f>
        <v>46137</v>
      </c>
      <c r="DT5" s="96">
        <f>'нетто 18'!DT32</f>
        <v>46138</v>
      </c>
      <c r="DU5" s="96">
        <f>'нетто 18'!DU32</f>
        <v>46139</v>
      </c>
      <c r="DV5" s="96">
        <f>'нетто 18'!DV32</f>
        <v>46140</v>
      </c>
      <c r="DW5" s="96">
        <f>'нетто 18'!DW32</f>
        <v>46141</v>
      </c>
      <c r="DX5" s="96">
        <f>'нетто 18'!DX32</f>
        <v>46142</v>
      </c>
    </row>
    <row r="6" spans="1:128" s="130" customFormat="1" ht="11.1" customHeight="1">
      <c r="A6" s="95" t="s">
        <v>4</v>
      </c>
      <c r="B6" s="97"/>
      <c r="C6" s="97"/>
      <c r="D6" s="97"/>
      <c r="E6" s="97"/>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7"/>
      <c r="DU6" s="97"/>
      <c r="DV6" s="97"/>
      <c r="DW6" s="97"/>
      <c r="DX6" s="97"/>
    </row>
    <row r="7" spans="1:128" s="130" customFormat="1" ht="11.1" customHeight="1">
      <c r="A7" s="94">
        <v>1</v>
      </c>
      <c r="B7" s="95">
        <f>'нетто 18'!B34+25</f>
        <v>14580</v>
      </c>
      <c r="C7" s="95">
        <f>'нетто 18'!C34+25</f>
        <v>14580</v>
      </c>
      <c r="D7" s="95">
        <f>'нетто 18'!D34+25</f>
        <v>15892</v>
      </c>
      <c r="E7" s="95">
        <f>'нетто 18'!E34+25</f>
        <v>18762</v>
      </c>
      <c r="F7" s="95">
        <f>'нетто 18'!F34+25</f>
        <v>46642</v>
      </c>
      <c r="G7" s="95">
        <f>'нетто 18'!G34+25</f>
        <v>46642</v>
      </c>
      <c r="H7" s="95">
        <f>'нетто 18'!H34+25</f>
        <v>46642</v>
      </c>
      <c r="I7" s="95">
        <f>'нетто 18'!I34+25</f>
        <v>50742</v>
      </c>
      <c r="J7" s="95">
        <f>'нетто 18'!J34+25</f>
        <v>50742</v>
      </c>
      <c r="K7" s="95">
        <f>'нетто 18'!K34+25</f>
        <v>58942</v>
      </c>
      <c r="L7" s="95">
        <f>'нетто 18'!L34+25</f>
        <v>58942</v>
      </c>
      <c r="M7" s="95">
        <f>'нетто 18'!M34+25</f>
        <v>50742</v>
      </c>
      <c r="N7" s="95">
        <f>'нетто 18'!N34+25</f>
        <v>46642</v>
      </c>
      <c r="O7" s="95">
        <f>'нетто 18'!O34+25</f>
        <v>46642</v>
      </c>
      <c r="P7" s="95">
        <f>'нетто 18'!P34+25</f>
        <v>28848</v>
      </c>
      <c r="Q7" s="95">
        <f>'нетто 18'!Q34+25</f>
        <v>28848</v>
      </c>
      <c r="R7" s="95">
        <f>'нетто 18'!R34+25</f>
        <v>20238</v>
      </c>
      <c r="S7" s="95">
        <f>'нетто 18'!S34+25</f>
        <v>26388</v>
      </c>
      <c r="T7" s="95">
        <f>'нетто 18'!T34+25</f>
        <v>26388</v>
      </c>
      <c r="U7" s="95">
        <f>'нетто 18'!U34+25</f>
        <v>22288</v>
      </c>
      <c r="V7" s="95">
        <f>'нетто 18'!V34+25</f>
        <v>22288</v>
      </c>
      <c r="W7" s="95">
        <f>'нетто 18'!W34+25</f>
        <v>20238</v>
      </c>
      <c r="X7" s="95">
        <f>'нетто 18'!X34+25</f>
        <v>20238</v>
      </c>
      <c r="Y7" s="95">
        <f>'нетто 18'!Y34+25</f>
        <v>18598</v>
      </c>
      <c r="Z7" s="95">
        <f>'нетто 18'!Z34+25</f>
        <v>18598</v>
      </c>
      <c r="AA7" s="95">
        <f>'нетто 18'!AA34+25</f>
        <v>18598</v>
      </c>
      <c r="AB7" s="95">
        <f>'нетто 18'!AB34+25</f>
        <v>18598</v>
      </c>
      <c r="AC7" s="95">
        <f>'нетто 18'!AC34+25</f>
        <v>18598</v>
      </c>
      <c r="AD7" s="95">
        <f>'нетто 18'!AD34+25</f>
        <v>18598</v>
      </c>
      <c r="AE7" s="95">
        <f>'нетто 18'!AE34+25</f>
        <v>18598</v>
      </c>
      <c r="AF7" s="95">
        <f>'нетто 18'!AF34+25</f>
        <v>20238</v>
      </c>
      <c r="AG7" s="95">
        <f>'нетто 18'!AG34+25</f>
        <v>22288</v>
      </c>
      <c r="AH7" s="95">
        <f>'нетто 18'!AH34+25</f>
        <v>22288</v>
      </c>
      <c r="AI7" s="95">
        <f>'нетто 18'!AI34+25</f>
        <v>26388</v>
      </c>
      <c r="AJ7" s="95">
        <f>'нетто 18'!AJ34+25</f>
        <v>26388</v>
      </c>
      <c r="AK7" s="95">
        <f>'нетто 18'!AK34+25</f>
        <v>26388</v>
      </c>
      <c r="AL7" s="95">
        <f>'нетто 18'!AL34+25</f>
        <v>26388</v>
      </c>
      <c r="AM7" s="95">
        <f>'нетто 18'!AM34+25</f>
        <v>26388</v>
      </c>
      <c r="AN7" s="95">
        <f>'нетто 18'!AN34+25</f>
        <v>24338</v>
      </c>
      <c r="AO7" s="95">
        <f>'нетто 18'!AO34+25</f>
        <v>26388</v>
      </c>
      <c r="AP7" s="95">
        <f>'нетто 18'!AP34+25</f>
        <v>26388</v>
      </c>
      <c r="AQ7" s="95">
        <f>'нетто 18'!AQ34+25</f>
        <v>33358</v>
      </c>
      <c r="AR7" s="95">
        <f>'нетто 18'!AR34+25</f>
        <v>33358</v>
      </c>
      <c r="AS7" s="95">
        <f>'нетто 18'!AS34+25</f>
        <v>33358</v>
      </c>
      <c r="AT7" s="95">
        <f>'нетто 18'!AT34+25</f>
        <v>30898</v>
      </c>
      <c r="AU7" s="95">
        <f>'нетто 18'!AU34+25</f>
        <v>26388</v>
      </c>
      <c r="AV7" s="95">
        <f>'нетто 18'!AV34+25</f>
        <v>28438</v>
      </c>
      <c r="AW7" s="95">
        <f>'нетто 18'!AW34+25</f>
        <v>28438</v>
      </c>
      <c r="AX7" s="95">
        <f>'нетто 18'!AX34+25</f>
        <v>28438</v>
      </c>
      <c r="AY7" s="95">
        <f>'нетто 18'!AY34+25</f>
        <v>21058</v>
      </c>
      <c r="AZ7" s="95">
        <f>'нетто 18'!AZ34+25</f>
        <v>26388</v>
      </c>
      <c r="BA7" s="95">
        <f>'нетто 18'!BA34+25</f>
        <v>26388</v>
      </c>
      <c r="BB7" s="95">
        <f>'нетто 18'!BB34+25</f>
        <v>30898</v>
      </c>
      <c r="BC7" s="95">
        <f>'нетто 18'!BC34+25</f>
        <v>33358</v>
      </c>
      <c r="BD7" s="95">
        <f>'нетто 18'!BD34+25</f>
        <v>33358</v>
      </c>
      <c r="BE7" s="95">
        <f>'нетто 18'!BE34+25</f>
        <v>33358</v>
      </c>
      <c r="BF7" s="95">
        <f>'нетто 18'!BF34+25</f>
        <v>39098</v>
      </c>
      <c r="BG7" s="95">
        <f>'нетто 18'!BG34+25</f>
        <v>39098</v>
      </c>
      <c r="BH7" s="95">
        <f>'нетто 18'!BH34+25</f>
        <v>41968</v>
      </c>
      <c r="BI7" s="95">
        <f>'нетто 18'!BI34+25</f>
        <v>41968</v>
      </c>
      <c r="BJ7" s="95">
        <f>'нетто 18'!BJ34+25</f>
        <v>48528</v>
      </c>
      <c r="BK7" s="95">
        <f>'нетто 18'!BK34+25</f>
        <v>48528</v>
      </c>
      <c r="BL7" s="95">
        <f>'нетто 18'!BL34+25</f>
        <v>48528</v>
      </c>
      <c r="BM7" s="95">
        <f>'нетто 18'!BM34+25</f>
        <v>45248</v>
      </c>
      <c r="BN7" s="95">
        <f>'нетто 18'!BN34+25</f>
        <v>41968</v>
      </c>
      <c r="BO7" s="95">
        <f>'нетто 18'!BO34+25</f>
        <v>36228</v>
      </c>
      <c r="BP7" s="95">
        <f>'нетто 18'!BP34+25</f>
        <v>36228</v>
      </c>
      <c r="BQ7" s="95">
        <f>'нетто 18'!BQ34+25</f>
        <v>33358</v>
      </c>
      <c r="BR7" s="95">
        <f>'нетто 18'!BR34+25</f>
        <v>26388</v>
      </c>
      <c r="BS7" s="95">
        <f>'нетто 18'!BS34+25</f>
        <v>26388</v>
      </c>
      <c r="BT7" s="95">
        <f>'нетто 18'!BT34+25</f>
        <v>24338</v>
      </c>
      <c r="BU7" s="95">
        <f>'нетто 18'!BU34+25</f>
        <v>21058</v>
      </c>
      <c r="BV7" s="95">
        <f>'нетто 18'!BV34+25</f>
        <v>21058</v>
      </c>
      <c r="BW7" s="95">
        <f>'нетто 18'!BW34+25</f>
        <v>21058</v>
      </c>
      <c r="BX7" s="95">
        <f>'нетто 18'!BX34+25</f>
        <v>16958</v>
      </c>
      <c r="BY7" s="95">
        <f>'нетто 18'!BY34+25</f>
        <v>16958</v>
      </c>
      <c r="BZ7" s="95">
        <f>'нетто 18'!BZ34+25</f>
        <v>16958</v>
      </c>
      <c r="CA7" s="95">
        <f>'нетто 18'!CA34+25</f>
        <v>16958</v>
      </c>
      <c r="CB7" s="95">
        <f>'нетто 18'!CB34+25</f>
        <v>16958</v>
      </c>
      <c r="CC7" s="95">
        <f>'нетто 18'!CC34+25</f>
        <v>16958</v>
      </c>
      <c r="CD7" s="95">
        <f>'нетто 18'!CD34+25</f>
        <v>16958</v>
      </c>
      <c r="CE7" s="95">
        <f>'нетто 18'!CE34+25</f>
        <v>16958</v>
      </c>
      <c r="CF7" s="95">
        <f>'нетто 18'!CF34+25</f>
        <v>16958</v>
      </c>
      <c r="CG7" s="95">
        <f>'нетто 18'!CG34+25</f>
        <v>16958</v>
      </c>
      <c r="CH7" s="95">
        <f>'нетто 18'!CH34+25</f>
        <v>16958</v>
      </c>
      <c r="CI7" s="95">
        <f>'нетто 18'!CI34+25</f>
        <v>16958</v>
      </c>
      <c r="CJ7" s="95">
        <f>'нетто 18'!CJ34+25</f>
        <v>16958</v>
      </c>
      <c r="CK7" s="95">
        <f>'нетто 18'!CK34+25</f>
        <v>16958</v>
      </c>
      <c r="CL7" s="95">
        <f>'нетто 18'!CL34+25</f>
        <v>16958</v>
      </c>
      <c r="CM7" s="95">
        <f>'нетто 18'!CM34+25</f>
        <v>16958</v>
      </c>
      <c r="CN7" s="95">
        <f>'нетто 18'!CN34+25</f>
        <v>16958</v>
      </c>
      <c r="CO7" s="95">
        <f>'нетто 18'!CO34+25</f>
        <v>16958</v>
      </c>
      <c r="CP7" s="95">
        <f>'нетто 18'!CP34+25</f>
        <v>16958</v>
      </c>
      <c r="CQ7" s="95">
        <f>'нетто 18'!CQ34+25</f>
        <v>16958</v>
      </c>
      <c r="CR7" s="95">
        <f>'нетто 18'!CR34+25</f>
        <v>16958</v>
      </c>
      <c r="CS7" s="95">
        <f>'нетто 18'!CS34+25</f>
        <v>16958</v>
      </c>
      <c r="CT7" s="95">
        <f>'нетто 18'!CT34+25</f>
        <v>16958</v>
      </c>
      <c r="CU7" s="95">
        <f>'нетто 18'!CU34+25</f>
        <v>10767</v>
      </c>
      <c r="CV7" s="95">
        <f>'нетто 18'!CV34+25</f>
        <v>10767</v>
      </c>
      <c r="CW7" s="95">
        <f>'нетто 18'!CW34+25</f>
        <v>11341</v>
      </c>
      <c r="CX7" s="95">
        <f>'нетто 18'!CX34+25</f>
        <v>11341</v>
      </c>
      <c r="CY7" s="95">
        <f>'нетто 18'!CY34+25</f>
        <v>10767</v>
      </c>
      <c r="CZ7" s="95">
        <f>'нетто 18'!CZ34+25</f>
        <v>10767</v>
      </c>
      <c r="DA7" s="95">
        <f>'нетто 18'!DA34+25</f>
        <v>10767</v>
      </c>
      <c r="DB7" s="95">
        <f>'нетто 18'!DB34+25</f>
        <v>10767</v>
      </c>
      <c r="DC7" s="95">
        <f>'нетто 18'!DC34+25</f>
        <v>10767</v>
      </c>
      <c r="DD7" s="95">
        <f>'нетто 18'!DD34+25</f>
        <v>11341</v>
      </c>
      <c r="DE7" s="95">
        <f>'нетто 18'!DE34+25</f>
        <v>11341</v>
      </c>
      <c r="DF7" s="95">
        <f>'нетто 18'!DF34+25</f>
        <v>10767</v>
      </c>
      <c r="DG7" s="95">
        <f>'нетто 18'!DG34+25</f>
        <v>10767</v>
      </c>
      <c r="DH7" s="95">
        <f>'нетто 18'!DH34+25</f>
        <v>10767</v>
      </c>
      <c r="DI7" s="95">
        <f>'нетто 18'!DI34+25</f>
        <v>9373</v>
      </c>
      <c r="DJ7" s="95">
        <f>'нетто 18'!DJ34+25</f>
        <v>9373</v>
      </c>
      <c r="DK7" s="95">
        <f>'нетто 18'!DK34+25</f>
        <v>9783</v>
      </c>
      <c r="DL7" s="95">
        <f>'нетто 18'!DL34+25</f>
        <v>9783</v>
      </c>
      <c r="DM7" s="95">
        <f>'нетто 18'!DM34+25</f>
        <v>9373</v>
      </c>
      <c r="DN7" s="95">
        <f>'нетто 18'!DN34+25</f>
        <v>9373</v>
      </c>
      <c r="DO7" s="95">
        <f>'нетто 18'!DO34+25</f>
        <v>9373</v>
      </c>
      <c r="DP7" s="95">
        <f>'нетто 18'!DP34+25</f>
        <v>9373</v>
      </c>
      <c r="DQ7" s="95">
        <f>'нетто 18'!DQ34+25</f>
        <v>9373</v>
      </c>
      <c r="DR7" s="95">
        <f>'нетто 18'!DR34+25</f>
        <v>9783</v>
      </c>
      <c r="DS7" s="95">
        <f>'нетто 18'!DS34+25</f>
        <v>9783</v>
      </c>
      <c r="DT7" s="95">
        <f>'нетто 18'!DT34+25</f>
        <v>9373</v>
      </c>
      <c r="DU7" s="95">
        <f>'нетто 18'!DU34+25</f>
        <v>9373</v>
      </c>
      <c r="DV7" s="95">
        <f>'нетто 18'!DV34+25</f>
        <v>9373</v>
      </c>
      <c r="DW7" s="95">
        <f>'нетто 18'!DW34+25</f>
        <v>9373</v>
      </c>
      <c r="DX7" s="95">
        <f>'нетто 18'!DX34+25</f>
        <v>10767</v>
      </c>
    </row>
    <row r="8" spans="1:128" s="130" customFormat="1" ht="11.1" customHeight="1">
      <c r="A8" s="94">
        <v>2</v>
      </c>
      <c r="B8" s="95">
        <f>'нетто 18'!B35+25</f>
        <v>16425</v>
      </c>
      <c r="C8" s="95">
        <f>'нетто 18'!C35+25</f>
        <v>16425</v>
      </c>
      <c r="D8" s="95">
        <f>'нетто 18'!D35+25</f>
        <v>17737</v>
      </c>
      <c r="E8" s="95">
        <f>'нетто 18'!E35+25</f>
        <v>21099</v>
      </c>
      <c r="F8" s="95">
        <f>'нетто 18'!F35+25</f>
        <v>48979</v>
      </c>
      <c r="G8" s="95">
        <f>'нетто 18'!G35+25</f>
        <v>48979</v>
      </c>
      <c r="H8" s="95">
        <f>'нетто 18'!H35+25</f>
        <v>48979</v>
      </c>
      <c r="I8" s="95">
        <f>'нетто 18'!I35+25</f>
        <v>53079</v>
      </c>
      <c r="J8" s="95">
        <f>'нетто 18'!J35+25</f>
        <v>53079</v>
      </c>
      <c r="K8" s="95">
        <f>'нетто 18'!K35+25</f>
        <v>61279</v>
      </c>
      <c r="L8" s="95">
        <f>'нетто 18'!L35+25</f>
        <v>61279</v>
      </c>
      <c r="M8" s="95">
        <f>'нетто 18'!M35+25</f>
        <v>53079</v>
      </c>
      <c r="N8" s="95">
        <f>'нетто 18'!N35+25</f>
        <v>48979</v>
      </c>
      <c r="O8" s="95">
        <f>'нетто 18'!O35+25</f>
        <v>48979</v>
      </c>
      <c r="P8" s="95">
        <f>'нетто 18'!P35+25</f>
        <v>31021</v>
      </c>
      <c r="Q8" s="95">
        <f>'нетто 18'!Q35+25</f>
        <v>31021</v>
      </c>
      <c r="R8" s="95">
        <f>'нетто 18'!R35+25</f>
        <v>22411</v>
      </c>
      <c r="S8" s="95">
        <f>'нетто 18'!S35+25</f>
        <v>28561</v>
      </c>
      <c r="T8" s="95">
        <f>'нетто 18'!T35+25</f>
        <v>28561</v>
      </c>
      <c r="U8" s="95">
        <f>'нетто 18'!U35+25</f>
        <v>24461</v>
      </c>
      <c r="V8" s="95">
        <f>'нетто 18'!V35+25</f>
        <v>24461</v>
      </c>
      <c r="W8" s="95">
        <f>'нетто 18'!W35+25</f>
        <v>22411</v>
      </c>
      <c r="X8" s="95">
        <f>'нетто 18'!X35+25</f>
        <v>22411</v>
      </c>
      <c r="Y8" s="95">
        <f>'нетто 18'!Y35+25</f>
        <v>20771</v>
      </c>
      <c r="Z8" s="95">
        <f>'нетто 18'!Z35+25</f>
        <v>20771</v>
      </c>
      <c r="AA8" s="95">
        <f>'нетто 18'!AA35+25</f>
        <v>20771</v>
      </c>
      <c r="AB8" s="95">
        <f>'нетто 18'!AB35+25</f>
        <v>20771</v>
      </c>
      <c r="AC8" s="95">
        <f>'нетто 18'!AC35+25</f>
        <v>20771</v>
      </c>
      <c r="AD8" s="95">
        <f>'нетто 18'!AD35+25</f>
        <v>20771</v>
      </c>
      <c r="AE8" s="95">
        <f>'нетто 18'!AE35+25</f>
        <v>20771</v>
      </c>
      <c r="AF8" s="95">
        <f>'нетто 18'!AF35+25</f>
        <v>22411</v>
      </c>
      <c r="AG8" s="95">
        <f>'нетто 18'!AG35+25</f>
        <v>24461</v>
      </c>
      <c r="AH8" s="95">
        <f>'нетто 18'!AH35+25</f>
        <v>24461</v>
      </c>
      <c r="AI8" s="95">
        <f>'нетто 18'!AI35+25</f>
        <v>28561</v>
      </c>
      <c r="AJ8" s="95">
        <f>'нетто 18'!AJ35+25</f>
        <v>28561</v>
      </c>
      <c r="AK8" s="95">
        <f>'нетто 18'!AK35+25</f>
        <v>28561</v>
      </c>
      <c r="AL8" s="95">
        <f>'нетто 18'!AL35+25</f>
        <v>28561</v>
      </c>
      <c r="AM8" s="95">
        <f>'нетто 18'!AM35+25</f>
        <v>28561</v>
      </c>
      <c r="AN8" s="95">
        <f>'нетто 18'!AN35+25</f>
        <v>26511</v>
      </c>
      <c r="AO8" s="95">
        <f>'нетто 18'!AO35+25</f>
        <v>28561</v>
      </c>
      <c r="AP8" s="95">
        <f>'нетто 18'!AP35+25</f>
        <v>28561</v>
      </c>
      <c r="AQ8" s="95">
        <f>'нетто 18'!AQ35+25</f>
        <v>35531</v>
      </c>
      <c r="AR8" s="95">
        <f>'нетто 18'!AR35+25</f>
        <v>35531</v>
      </c>
      <c r="AS8" s="95">
        <f>'нетто 18'!AS35+25</f>
        <v>35531</v>
      </c>
      <c r="AT8" s="95">
        <f>'нетто 18'!AT35+25</f>
        <v>33071</v>
      </c>
      <c r="AU8" s="95">
        <f>'нетто 18'!AU35+25</f>
        <v>28561</v>
      </c>
      <c r="AV8" s="95">
        <f>'нетто 18'!AV35+25</f>
        <v>30611</v>
      </c>
      <c r="AW8" s="95">
        <f>'нетто 18'!AW35+25</f>
        <v>30611</v>
      </c>
      <c r="AX8" s="95">
        <f>'нетто 18'!AX35+25</f>
        <v>30611</v>
      </c>
      <c r="AY8" s="95">
        <f>'нетто 18'!AY35+25</f>
        <v>23231</v>
      </c>
      <c r="AZ8" s="95">
        <f>'нетто 18'!AZ35+25</f>
        <v>28561</v>
      </c>
      <c r="BA8" s="95">
        <f>'нетто 18'!BA35+25</f>
        <v>28561</v>
      </c>
      <c r="BB8" s="95">
        <f>'нетто 18'!BB35+25</f>
        <v>33071</v>
      </c>
      <c r="BC8" s="95">
        <f>'нетто 18'!BC35+25</f>
        <v>35531</v>
      </c>
      <c r="BD8" s="95">
        <f>'нетто 18'!BD35+25</f>
        <v>35531</v>
      </c>
      <c r="BE8" s="95">
        <f>'нетто 18'!BE35+25</f>
        <v>35531</v>
      </c>
      <c r="BF8" s="95">
        <f>'нетто 18'!BF35+25</f>
        <v>41271</v>
      </c>
      <c r="BG8" s="95">
        <f>'нетто 18'!BG35+25</f>
        <v>41271</v>
      </c>
      <c r="BH8" s="95">
        <f>'нетто 18'!BH35+25</f>
        <v>44141</v>
      </c>
      <c r="BI8" s="95">
        <f>'нетто 18'!BI35+25</f>
        <v>44141</v>
      </c>
      <c r="BJ8" s="95">
        <f>'нетто 18'!BJ35+25</f>
        <v>50701</v>
      </c>
      <c r="BK8" s="95">
        <f>'нетто 18'!BK35+25</f>
        <v>50701</v>
      </c>
      <c r="BL8" s="95">
        <f>'нетто 18'!BL35+25</f>
        <v>50701</v>
      </c>
      <c r="BM8" s="95">
        <f>'нетто 18'!BM35+25</f>
        <v>47421</v>
      </c>
      <c r="BN8" s="95">
        <f>'нетто 18'!BN35+25</f>
        <v>44141</v>
      </c>
      <c r="BO8" s="95">
        <f>'нетто 18'!BO35+25</f>
        <v>38401</v>
      </c>
      <c r="BP8" s="95">
        <f>'нетто 18'!BP35+25</f>
        <v>38401</v>
      </c>
      <c r="BQ8" s="95">
        <f>'нетто 18'!BQ35+25</f>
        <v>35531</v>
      </c>
      <c r="BR8" s="95">
        <f>'нетто 18'!BR35+25</f>
        <v>28561</v>
      </c>
      <c r="BS8" s="95">
        <f>'нетто 18'!BS35+25</f>
        <v>28561</v>
      </c>
      <c r="BT8" s="95">
        <f>'нетто 18'!BT35+25</f>
        <v>26511</v>
      </c>
      <c r="BU8" s="95">
        <f>'нетто 18'!BU35+25</f>
        <v>23231</v>
      </c>
      <c r="BV8" s="95">
        <f>'нетто 18'!BV35+25</f>
        <v>23231</v>
      </c>
      <c r="BW8" s="95">
        <f>'нетто 18'!BW35+25</f>
        <v>23231</v>
      </c>
      <c r="BX8" s="95">
        <f>'нетто 18'!BX35+25</f>
        <v>19131</v>
      </c>
      <c r="BY8" s="95">
        <f>'нетто 18'!BY35+25</f>
        <v>19131</v>
      </c>
      <c r="BZ8" s="95">
        <f>'нетто 18'!BZ35+25</f>
        <v>19131</v>
      </c>
      <c r="CA8" s="95">
        <f>'нетто 18'!CA35+25</f>
        <v>19131</v>
      </c>
      <c r="CB8" s="95">
        <f>'нетто 18'!CB35+25</f>
        <v>19131</v>
      </c>
      <c r="CC8" s="95">
        <f>'нетто 18'!CC35+25</f>
        <v>19131</v>
      </c>
      <c r="CD8" s="95">
        <f>'нетто 18'!CD35+25</f>
        <v>19131</v>
      </c>
      <c r="CE8" s="95">
        <f>'нетто 18'!CE35+25</f>
        <v>19131</v>
      </c>
      <c r="CF8" s="95">
        <f>'нетто 18'!CF35+25</f>
        <v>19131</v>
      </c>
      <c r="CG8" s="95">
        <f>'нетто 18'!CG35+25</f>
        <v>19131</v>
      </c>
      <c r="CH8" s="95">
        <f>'нетто 18'!CH35+25</f>
        <v>19131</v>
      </c>
      <c r="CI8" s="95">
        <f>'нетто 18'!CI35+25</f>
        <v>19131</v>
      </c>
      <c r="CJ8" s="95">
        <f>'нетто 18'!CJ35+25</f>
        <v>19131</v>
      </c>
      <c r="CK8" s="95">
        <f>'нетто 18'!CK35+25</f>
        <v>19131</v>
      </c>
      <c r="CL8" s="95">
        <f>'нетто 18'!CL35+25</f>
        <v>19131</v>
      </c>
      <c r="CM8" s="95">
        <f>'нетто 18'!CM35+25</f>
        <v>19131</v>
      </c>
      <c r="CN8" s="95">
        <f>'нетто 18'!CN35+25</f>
        <v>19131</v>
      </c>
      <c r="CO8" s="95">
        <f>'нетто 18'!CO35+25</f>
        <v>19131</v>
      </c>
      <c r="CP8" s="95">
        <f>'нетто 18'!CP35+25</f>
        <v>19131</v>
      </c>
      <c r="CQ8" s="95">
        <f>'нетто 18'!CQ35+25</f>
        <v>19131</v>
      </c>
      <c r="CR8" s="95">
        <f>'нетто 18'!CR35+25</f>
        <v>19131</v>
      </c>
      <c r="CS8" s="95">
        <f>'нетто 18'!CS35+25</f>
        <v>19131</v>
      </c>
      <c r="CT8" s="95">
        <f>'нетто 18'!CT35+25</f>
        <v>19131</v>
      </c>
      <c r="CU8" s="95">
        <f>'нетто 18'!CU35+25</f>
        <v>12571</v>
      </c>
      <c r="CV8" s="95">
        <f>'нетто 18'!CV35+25</f>
        <v>12571</v>
      </c>
      <c r="CW8" s="95">
        <f>'нетто 18'!CW35+25</f>
        <v>13145</v>
      </c>
      <c r="CX8" s="95">
        <f>'нетто 18'!CX35+25</f>
        <v>13145</v>
      </c>
      <c r="CY8" s="95">
        <f>'нетто 18'!CY35+25</f>
        <v>12571</v>
      </c>
      <c r="CZ8" s="95">
        <f>'нетто 18'!CZ35+25</f>
        <v>12571</v>
      </c>
      <c r="DA8" s="95">
        <f>'нетто 18'!DA35+25</f>
        <v>12571</v>
      </c>
      <c r="DB8" s="95">
        <f>'нетто 18'!DB35+25</f>
        <v>12571</v>
      </c>
      <c r="DC8" s="95">
        <f>'нетто 18'!DC35+25</f>
        <v>12571</v>
      </c>
      <c r="DD8" s="95">
        <f>'нетто 18'!DD35+25</f>
        <v>13145</v>
      </c>
      <c r="DE8" s="95">
        <f>'нетто 18'!DE35+25</f>
        <v>13145</v>
      </c>
      <c r="DF8" s="95">
        <f>'нетто 18'!DF35+25</f>
        <v>12571</v>
      </c>
      <c r="DG8" s="95">
        <f>'нетто 18'!DG35+25</f>
        <v>12571</v>
      </c>
      <c r="DH8" s="95">
        <f>'нетто 18'!DH35+25</f>
        <v>12571</v>
      </c>
      <c r="DI8" s="95">
        <f>'нетто 18'!DI35+25</f>
        <v>11177</v>
      </c>
      <c r="DJ8" s="95">
        <f>'нетто 18'!DJ35+25</f>
        <v>11177</v>
      </c>
      <c r="DK8" s="95">
        <f>'нетто 18'!DK35+25</f>
        <v>11587</v>
      </c>
      <c r="DL8" s="95">
        <f>'нетто 18'!DL35+25</f>
        <v>11587</v>
      </c>
      <c r="DM8" s="95">
        <f>'нетто 18'!DM35+25</f>
        <v>11177</v>
      </c>
      <c r="DN8" s="95">
        <f>'нетто 18'!DN35+25</f>
        <v>11177</v>
      </c>
      <c r="DO8" s="95">
        <f>'нетто 18'!DO35+25</f>
        <v>11177</v>
      </c>
      <c r="DP8" s="95">
        <f>'нетто 18'!DP35+25</f>
        <v>11177</v>
      </c>
      <c r="DQ8" s="95">
        <f>'нетто 18'!DQ35+25</f>
        <v>11177</v>
      </c>
      <c r="DR8" s="95">
        <f>'нетто 18'!DR35+25</f>
        <v>11587</v>
      </c>
      <c r="DS8" s="95">
        <f>'нетто 18'!DS35+25</f>
        <v>11587</v>
      </c>
      <c r="DT8" s="95">
        <f>'нетто 18'!DT35+25</f>
        <v>11177</v>
      </c>
      <c r="DU8" s="95">
        <f>'нетто 18'!DU35+25</f>
        <v>11177</v>
      </c>
      <c r="DV8" s="95">
        <f>'нетто 18'!DV35+25</f>
        <v>11177</v>
      </c>
      <c r="DW8" s="95">
        <f>'нетто 18'!DW35+25</f>
        <v>11177</v>
      </c>
      <c r="DX8" s="95">
        <f>'нетто 18'!DX35+25</f>
        <v>12571</v>
      </c>
    </row>
    <row r="9" spans="1:128" s="130" customFormat="1" ht="11.1" customHeight="1">
      <c r="A9" s="95" t="s">
        <v>5</v>
      </c>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row>
    <row r="10" spans="1:128" s="130" customFormat="1" ht="11.1" customHeight="1">
      <c r="A10" s="94">
        <v>1</v>
      </c>
      <c r="B10" s="95">
        <f>'нетто 18'!B37+25</f>
        <v>15400</v>
      </c>
      <c r="C10" s="95">
        <f>'нетто 18'!C37+25</f>
        <v>15400</v>
      </c>
      <c r="D10" s="95">
        <f>'нетто 18'!D37+25</f>
        <v>16712</v>
      </c>
      <c r="E10" s="95">
        <f>'нетто 18'!E37+25</f>
        <v>19582</v>
      </c>
      <c r="F10" s="95">
        <f>'нетто 18'!F37+25</f>
        <v>47462</v>
      </c>
      <c r="G10" s="95">
        <f>'нетто 18'!G37+25</f>
        <v>47462</v>
      </c>
      <c r="H10" s="95">
        <f>'нетто 18'!H37+25</f>
        <v>47462</v>
      </c>
      <c r="I10" s="95">
        <f>'нетто 18'!I37+25</f>
        <v>51562</v>
      </c>
      <c r="J10" s="95">
        <f>'нетто 18'!J37+25</f>
        <v>51562</v>
      </c>
      <c r="K10" s="95">
        <f>'нетто 18'!K37+25</f>
        <v>59762</v>
      </c>
      <c r="L10" s="95">
        <f>'нетто 18'!L37+25</f>
        <v>59762</v>
      </c>
      <c r="M10" s="95">
        <f>'нетто 18'!M37+25</f>
        <v>51562</v>
      </c>
      <c r="N10" s="95">
        <f>'нетто 18'!N37+25</f>
        <v>47462</v>
      </c>
      <c r="O10" s="95">
        <f>'нетто 18'!O37+25</f>
        <v>47462</v>
      </c>
      <c r="P10" s="95">
        <f>'нетто 18'!P37+25</f>
        <v>29668</v>
      </c>
      <c r="Q10" s="95">
        <f>'нетто 18'!Q37+25</f>
        <v>29668</v>
      </c>
      <c r="R10" s="95">
        <f>'нетто 18'!R37+25</f>
        <v>21058</v>
      </c>
      <c r="S10" s="95">
        <f>'нетто 18'!S37+25</f>
        <v>27208</v>
      </c>
      <c r="T10" s="95">
        <f>'нетто 18'!T37+25</f>
        <v>27208</v>
      </c>
      <c r="U10" s="95">
        <f>'нетто 18'!U37+25</f>
        <v>23108</v>
      </c>
      <c r="V10" s="95">
        <f>'нетто 18'!V37+25</f>
        <v>23108</v>
      </c>
      <c r="W10" s="95">
        <f>'нетто 18'!W37+25</f>
        <v>21058</v>
      </c>
      <c r="X10" s="95">
        <f>'нетто 18'!X37+25</f>
        <v>21058</v>
      </c>
      <c r="Y10" s="95">
        <f>'нетто 18'!Y37+25</f>
        <v>19418</v>
      </c>
      <c r="Z10" s="95">
        <f>'нетто 18'!Z37+25</f>
        <v>19418</v>
      </c>
      <c r="AA10" s="95">
        <f>'нетто 18'!AA37+25</f>
        <v>19418</v>
      </c>
      <c r="AB10" s="95">
        <f>'нетто 18'!AB37+25</f>
        <v>19418</v>
      </c>
      <c r="AC10" s="95">
        <f>'нетто 18'!AC37+25</f>
        <v>19418</v>
      </c>
      <c r="AD10" s="95">
        <f>'нетто 18'!AD37+25</f>
        <v>19418</v>
      </c>
      <c r="AE10" s="95">
        <f>'нетто 18'!AE37+25</f>
        <v>19418</v>
      </c>
      <c r="AF10" s="95">
        <f>'нетто 18'!AF37+25</f>
        <v>21058</v>
      </c>
      <c r="AG10" s="95">
        <f>'нетто 18'!AG37+25</f>
        <v>23108</v>
      </c>
      <c r="AH10" s="95">
        <f>'нетто 18'!AH37+25</f>
        <v>23108</v>
      </c>
      <c r="AI10" s="95">
        <f>'нетто 18'!AI37+25</f>
        <v>27208</v>
      </c>
      <c r="AJ10" s="95">
        <f>'нетто 18'!AJ37+25</f>
        <v>27208</v>
      </c>
      <c r="AK10" s="95">
        <f>'нетто 18'!AK37+25</f>
        <v>27208</v>
      </c>
      <c r="AL10" s="95">
        <f>'нетто 18'!AL37+25</f>
        <v>27208</v>
      </c>
      <c r="AM10" s="95">
        <f>'нетто 18'!AM37+25</f>
        <v>27208</v>
      </c>
      <c r="AN10" s="95">
        <f>'нетто 18'!AN37+25</f>
        <v>25158</v>
      </c>
      <c r="AO10" s="95">
        <f>'нетто 18'!AO37+25</f>
        <v>27208</v>
      </c>
      <c r="AP10" s="95">
        <f>'нетто 18'!AP37+25</f>
        <v>27208</v>
      </c>
      <c r="AQ10" s="95">
        <f>'нетто 18'!AQ37+25</f>
        <v>34178</v>
      </c>
      <c r="AR10" s="95">
        <f>'нетто 18'!AR37+25</f>
        <v>34178</v>
      </c>
      <c r="AS10" s="95">
        <f>'нетто 18'!AS37+25</f>
        <v>34178</v>
      </c>
      <c r="AT10" s="95">
        <f>'нетто 18'!AT37+25</f>
        <v>31718</v>
      </c>
      <c r="AU10" s="95">
        <f>'нетто 18'!AU37+25</f>
        <v>27208</v>
      </c>
      <c r="AV10" s="95">
        <f>'нетто 18'!AV37+25</f>
        <v>29258</v>
      </c>
      <c r="AW10" s="95">
        <f>'нетто 18'!AW37+25</f>
        <v>29258</v>
      </c>
      <c r="AX10" s="95">
        <f>'нетто 18'!AX37+25</f>
        <v>29258</v>
      </c>
      <c r="AY10" s="95">
        <f>'нетто 18'!AY37+25</f>
        <v>21878</v>
      </c>
      <c r="AZ10" s="95">
        <f>'нетто 18'!AZ37+25</f>
        <v>27208</v>
      </c>
      <c r="BA10" s="95">
        <f>'нетто 18'!BA37+25</f>
        <v>27208</v>
      </c>
      <c r="BB10" s="95">
        <f>'нетто 18'!BB37+25</f>
        <v>31718</v>
      </c>
      <c r="BC10" s="95">
        <f>'нетто 18'!BC37+25</f>
        <v>34178</v>
      </c>
      <c r="BD10" s="95">
        <f>'нетто 18'!BD37+25</f>
        <v>34178</v>
      </c>
      <c r="BE10" s="95">
        <f>'нетто 18'!BE37+25</f>
        <v>34178</v>
      </c>
      <c r="BF10" s="95">
        <f>'нетто 18'!BF37+25</f>
        <v>39918</v>
      </c>
      <c r="BG10" s="95">
        <f>'нетто 18'!BG37+25</f>
        <v>39918</v>
      </c>
      <c r="BH10" s="95">
        <f>'нетто 18'!BH37+25</f>
        <v>42788</v>
      </c>
      <c r="BI10" s="95">
        <f>'нетто 18'!BI37+25</f>
        <v>42788</v>
      </c>
      <c r="BJ10" s="95">
        <f>'нетто 18'!BJ37+25</f>
        <v>49348</v>
      </c>
      <c r="BK10" s="95">
        <f>'нетто 18'!BK37+25</f>
        <v>49348</v>
      </c>
      <c r="BL10" s="95">
        <f>'нетто 18'!BL37+25</f>
        <v>49348</v>
      </c>
      <c r="BM10" s="95">
        <f>'нетто 18'!BM37+25</f>
        <v>46068</v>
      </c>
      <c r="BN10" s="95">
        <f>'нетто 18'!BN37+25</f>
        <v>42788</v>
      </c>
      <c r="BO10" s="95">
        <f>'нетто 18'!BO37+25</f>
        <v>37048</v>
      </c>
      <c r="BP10" s="95">
        <f>'нетто 18'!BP37+25</f>
        <v>37048</v>
      </c>
      <c r="BQ10" s="95">
        <f>'нетто 18'!BQ37+25</f>
        <v>34178</v>
      </c>
      <c r="BR10" s="95">
        <f>'нетто 18'!BR37+25</f>
        <v>27208</v>
      </c>
      <c r="BS10" s="95">
        <f>'нетто 18'!BS37+25</f>
        <v>27208</v>
      </c>
      <c r="BT10" s="95">
        <f>'нетто 18'!BT37+25</f>
        <v>25158</v>
      </c>
      <c r="BU10" s="95">
        <f>'нетто 18'!BU37+25</f>
        <v>21878</v>
      </c>
      <c r="BV10" s="95">
        <f>'нетто 18'!BV37+25</f>
        <v>21878</v>
      </c>
      <c r="BW10" s="95">
        <f>'нетто 18'!BW37+25</f>
        <v>21878</v>
      </c>
      <c r="BX10" s="95">
        <f>'нетто 18'!BX37+25</f>
        <v>17778</v>
      </c>
      <c r="BY10" s="95">
        <f>'нетто 18'!BY37+25</f>
        <v>17778</v>
      </c>
      <c r="BZ10" s="95">
        <f>'нетто 18'!BZ37+25</f>
        <v>17778</v>
      </c>
      <c r="CA10" s="95">
        <f>'нетто 18'!CA37+25</f>
        <v>17778</v>
      </c>
      <c r="CB10" s="95">
        <f>'нетто 18'!CB37+25</f>
        <v>17778</v>
      </c>
      <c r="CC10" s="95">
        <f>'нетто 18'!CC37+25</f>
        <v>17778</v>
      </c>
      <c r="CD10" s="95">
        <f>'нетто 18'!CD37+25</f>
        <v>17778</v>
      </c>
      <c r="CE10" s="95">
        <f>'нетто 18'!CE37+25</f>
        <v>17778</v>
      </c>
      <c r="CF10" s="95">
        <f>'нетто 18'!CF37+25</f>
        <v>17778</v>
      </c>
      <c r="CG10" s="95">
        <f>'нетто 18'!CG37+25</f>
        <v>17778</v>
      </c>
      <c r="CH10" s="95">
        <f>'нетто 18'!CH37+25</f>
        <v>17778</v>
      </c>
      <c r="CI10" s="95">
        <f>'нетто 18'!CI37+25</f>
        <v>17778</v>
      </c>
      <c r="CJ10" s="95">
        <f>'нетто 18'!CJ37+25</f>
        <v>17778</v>
      </c>
      <c r="CK10" s="95">
        <f>'нетто 18'!CK37+25</f>
        <v>17778</v>
      </c>
      <c r="CL10" s="95">
        <f>'нетто 18'!CL37+25</f>
        <v>17778</v>
      </c>
      <c r="CM10" s="95">
        <f>'нетто 18'!CM37+25</f>
        <v>17778</v>
      </c>
      <c r="CN10" s="95">
        <f>'нетто 18'!CN37+25</f>
        <v>17778</v>
      </c>
      <c r="CO10" s="95">
        <f>'нетто 18'!CO37+25</f>
        <v>17778</v>
      </c>
      <c r="CP10" s="95">
        <f>'нетто 18'!CP37+25</f>
        <v>17778</v>
      </c>
      <c r="CQ10" s="95">
        <f>'нетто 18'!CQ37+25</f>
        <v>17778</v>
      </c>
      <c r="CR10" s="95">
        <f>'нетто 18'!CR37+25</f>
        <v>17778</v>
      </c>
      <c r="CS10" s="95">
        <f>'нетто 18'!CS37+25</f>
        <v>17778</v>
      </c>
      <c r="CT10" s="95">
        <f>'нетто 18'!CT37+25</f>
        <v>17778</v>
      </c>
      <c r="CU10" s="95">
        <f>'нетто 18'!CU37+25</f>
        <v>11587</v>
      </c>
      <c r="CV10" s="95">
        <f>'нетто 18'!CV37+25</f>
        <v>11587</v>
      </c>
      <c r="CW10" s="95">
        <f>'нетто 18'!CW37+25</f>
        <v>12161</v>
      </c>
      <c r="CX10" s="95">
        <f>'нетто 18'!CX37+25</f>
        <v>12161</v>
      </c>
      <c r="CY10" s="95">
        <f>'нетто 18'!CY37+25</f>
        <v>11587</v>
      </c>
      <c r="CZ10" s="95">
        <f>'нетто 18'!CZ37+25</f>
        <v>11587</v>
      </c>
      <c r="DA10" s="95">
        <f>'нетто 18'!DA37+25</f>
        <v>11587</v>
      </c>
      <c r="DB10" s="95">
        <f>'нетто 18'!DB37+25</f>
        <v>11587</v>
      </c>
      <c r="DC10" s="95">
        <f>'нетто 18'!DC37+25</f>
        <v>11587</v>
      </c>
      <c r="DD10" s="95">
        <f>'нетто 18'!DD37+25</f>
        <v>12161</v>
      </c>
      <c r="DE10" s="95">
        <f>'нетто 18'!DE37+25</f>
        <v>12161</v>
      </c>
      <c r="DF10" s="95">
        <f>'нетто 18'!DF37+25</f>
        <v>11587</v>
      </c>
      <c r="DG10" s="95">
        <f>'нетто 18'!DG37+25</f>
        <v>11587</v>
      </c>
      <c r="DH10" s="95">
        <f>'нетто 18'!DH37+25</f>
        <v>11587</v>
      </c>
      <c r="DI10" s="95">
        <f>'нетто 18'!DI37+25</f>
        <v>10193</v>
      </c>
      <c r="DJ10" s="95">
        <f>'нетто 18'!DJ37+25</f>
        <v>10193</v>
      </c>
      <c r="DK10" s="95">
        <f>'нетто 18'!DK37+25</f>
        <v>10603</v>
      </c>
      <c r="DL10" s="95">
        <f>'нетто 18'!DL37+25</f>
        <v>10603</v>
      </c>
      <c r="DM10" s="95">
        <f>'нетто 18'!DM37+25</f>
        <v>10193</v>
      </c>
      <c r="DN10" s="95">
        <f>'нетто 18'!DN37+25</f>
        <v>10193</v>
      </c>
      <c r="DO10" s="95">
        <f>'нетто 18'!DO37+25</f>
        <v>10193</v>
      </c>
      <c r="DP10" s="95">
        <f>'нетто 18'!DP37+25</f>
        <v>10193</v>
      </c>
      <c r="DQ10" s="95">
        <f>'нетто 18'!DQ37+25</f>
        <v>10193</v>
      </c>
      <c r="DR10" s="95">
        <f>'нетто 18'!DR37+25</f>
        <v>10603</v>
      </c>
      <c r="DS10" s="95">
        <f>'нетто 18'!DS37+25</f>
        <v>10603</v>
      </c>
      <c r="DT10" s="95">
        <f>'нетто 18'!DT37+25</f>
        <v>10193</v>
      </c>
      <c r="DU10" s="95">
        <f>'нетто 18'!DU37+25</f>
        <v>10193</v>
      </c>
      <c r="DV10" s="95">
        <f>'нетто 18'!DV37+25</f>
        <v>10193</v>
      </c>
      <c r="DW10" s="95">
        <f>'нетто 18'!DW37+25</f>
        <v>10193</v>
      </c>
      <c r="DX10" s="95">
        <f>'нетто 18'!DX37+25</f>
        <v>11587</v>
      </c>
    </row>
    <row r="11" spans="1:128" s="130" customFormat="1" ht="11.1" customHeight="1">
      <c r="A11" s="94">
        <v>2</v>
      </c>
      <c r="B11" s="95">
        <f>'нетто 18'!B38+25</f>
        <v>17245</v>
      </c>
      <c r="C11" s="95">
        <f>'нетто 18'!C38+25</f>
        <v>17245</v>
      </c>
      <c r="D11" s="95">
        <f>'нетто 18'!D38+25</f>
        <v>18557</v>
      </c>
      <c r="E11" s="95">
        <f>'нетто 18'!E38+25</f>
        <v>21919</v>
      </c>
      <c r="F11" s="95">
        <f>'нетто 18'!F38+25</f>
        <v>49799</v>
      </c>
      <c r="G11" s="95">
        <f>'нетто 18'!G38+25</f>
        <v>49799</v>
      </c>
      <c r="H11" s="95">
        <f>'нетто 18'!H38+25</f>
        <v>49799</v>
      </c>
      <c r="I11" s="95">
        <f>'нетто 18'!I38+25</f>
        <v>53899</v>
      </c>
      <c r="J11" s="95">
        <f>'нетто 18'!J38+25</f>
        <v>53899</v>
      </c>
      <c r="K11" s="95">
        <f>'нетто 18'!K38+25</f>
        <v>62099</v>
      </c>
      <c r="L11" s="95">
        <f>'нетто 18'!L38+25</f>
        <v>62099</v>
      </c>
      <c r="M11" s="95">
        <f>'нетто 18'!M38+25</f>
        <v>53899</v>
      </c>
      <c r="N11" s="95">
        <f>'нетто 18'!N38+25</f>
        <v>49799</v>
      </c>
      <c r="O11" s="95">
        <f>'нетто 18'!O38+25</f>
        <v>49799</v>
      </c>
      <c r="P11" s="95">
        <f>'нетто 18'!P38+25</f>
        <v>31841</v>
      </c>
      <c r="Q11" s="95">
        <f>'нетто 18'!Q38+25</f>
        <v>31841</v>
      </c>
      <c r="R11" s="95">
        <f>'нетто 18'!R38+25</f>
        <v>23231</v>
      </c>
      <c r="S11" s="95">
        <f>'нетто 18'!S38+25</f>
        <v>29381</v>
      </c>
      <c r="T11" s="95">
        <f>'нетто 18'!T38+25</f>
        <v>29381</v>
      </c>
      <c r="U11" s="95">
        <f>'нетто 18'!U38+25</f>
        <v>25281</v>
      </c>
      <c r="V11" s="95">
        <f>'нетто 18'!V38+25</f>
        <v>25281</v>
      </c>
      <c r="W11" s="95">
        <f>'нетто 18'!W38+25</f>
        <v>23231</v>
      </c>
      <c r="X11" s="95">
        <f>'нетто 18'!X38+25</f>
        <v>23231</v>
      </c>
      <c r="Y11" s="95">
        <f>'нетто 18'!Y38+25</f>
        <v>21591</v>
      </c>
      <c r="Z11" s="95">
        <f>'нетто 18'!Z38+25</f>
        <v>21591</v>
      </c>
      <c r="AA11" s="95">
        <f>'нетто 18'!AA38+25</f>
        <v>21591</v>
      </c>
      <c r="AB11" s="95">
        <f>'нетто 18'!AB38+25</f>
        <v>21591</v>
      </c>
      <c r="AC11" s="95">
        <f>'нетто 18'!AC38+25</f>
        <v>21591</v>
      </c>
      <c r="AD11" s="95">
        <f>'нетто 18'!AD38+25</f>
        <v>21591</v>
      </c>
      <c r="AE11" s="95">
        <f>'нетто 18'!AE38+25</f>
        <v>21591</v>
      </c>
      <c r="AF11" s="95">
        <f>'нетто 18'!AF38+25</f>
        <v>23231</v>
      </c>
      <c r="AG11" s="95">
        <f>'нетто 18'!AG38+25</f>
        <v>25281</v>
      </c>
      <c r="AH11" s="95">
        <f>'нетто 18'!AH38+25</f>
        <v>25281</v>
      </c>
      <c r="AI11" s="95">
        <f>'нетто 18'!AI38+25</f>
        <v>29381</v>
      </c>
      <c r="AJ11" s="95">
        <f>'нетто 18'!AJ38+25</f>
        <v>29381</v>
      </c>
      <c r="AK11" s="95">
        <f>'нетто 18'!AK38+25</f>
        <v>29381</v>
      </c>
      <c r="AL11" s="95">
        <f>'нетто 18'!AL38+25</f>
        <v>29381</v>
      </c>
      <c r="AM11" s="95">
        <f>'нетто 18'!AM38+25</f>
        <v>29381</v>
      </c>
      <c r="AN11" s="95">
        <f>'нетто 18'!AN38+25</f>
        <v>27331</v>
      </c>
      <c r="AO11" s="95">
        <f>'нетто 18'!AO38+25</f>
        <v>29381</v>
      </c>
      <c r="AP11" s="95">
        <f>'нетто 18'!AP38+25</f>
        <v>29381</v>
      </c>
      <c r="AQ11" s="95">
        <f>'нетто 18'!AQ38+25</f>
        <v>36351</v>
      </c>
      <c r="AR11" s="95">
        <f>'нетто 18'!AR38+25</f>
        <v>36351</v>
      </c>
      <c r="AS11" s="95">
        <f>'нетто 18'!AS38+25</f>
        <v>36351</v>
      </c>
      <c r="AT11" s="95">
        <f>'нетто 18'!AT38+25</f>
        <v>33891</v>
      </c>
      <c r="AU11" s="95">
        <f>'нетто 18'!AU38+25</f>
        <v>29381</v>
      </c>
      <c r="AV11" s="95">
        <f>'нетто 18'!AV38+25</f>
        <v>31431</v>
      </c>
      <c r="AW11" s="95">
        <f>'нетто 18'!AW38+25</f>
        <v>31431</v>
      </c>
      <c r="AX11" s="95">
        <f>'нетто 18'!AX38+25</f>
        <v>31431</v>
      </c>
      <c r="AY11" s="95">
        <f>'нетто 18'!AY38+25</f>
        <v>24051</v>
      </c>
      <c r="AZ11" s="95">
        <f>'нетто 18'!AZ38+25</f>
        <v>29381</v>
      </c>
      <c r="BA11" s="95">
        <f>'нетто 18'!BA38+25</f>
        <v>29381</v>
      </c>
      <c r="BB11" s="95">
        <f>'нетто 18'!BB38+25</f>
        <v>33891</v>
      </c>
      <c r="BC11" s="95">
        <f>'нетто 18'!BC38+25</f>
        <v>36351</v>
      </c>
      <c r="BD11" s="95">
        <f>'нетто 18'!BD38+25</f>
        <v>36351</v>
      </c>
      <c r="BE11" s="95">
        <f>'нетто 18'!BE38+25</f>
        <v>36351</v>
      </c>
      <c r="BF11" s="95">
        <f>'нетто 18'!BF38+25</f>
        <v>42091</v>
      </c>
      <c r="BG11" s="95">
        <f>'нетто 18'!BG38+25</f>
        <v>42091</v>
      </c>
      <c r="BH11" s="95">
        <f>'нетто 18'!BH38+25</f>
        <v>44961</v>
      </c>
      <c r="BI11" s="95">
        <f>'нетто 18'!BI38+25</f>
        <v>44961</v>
      </c>
      <c r="BJ11" s="95">
        <f>'нетто 18'!BJ38+25</f>
        <v>51521</v>
      </c>
      <c r="BK11" s="95">
        <f>'нетто 18'!BK38+25</f>
        <v>51521</v>
      </c>
      <c r="BL11" s="95">
        <f>'нетто 18'!BL38+25</f>
        <v>51521</v>
      </c>
      <c r="BM11" s="95">
        <f>'нетто 18'!BM38+25</f>
        <v>48241</v>
      </c>
      <c r="BN11" s="95">
        <f>'нетто 18'!BN38+25</f>
        <v>44961</v>
      </c>
      <c r="BO11" s="95">
        <f>'нетто 18'!BO38+25</f>
        <v>39221</v>
      </c>
      <c r="BP11" s="95">
        <f>'нетто 18'!BP38+25</f>
        <v>39221</v>
      </c>
      <c r="BQ11" s="95">
        <f>'нетто 18'!BQ38+25</f>
        <v>36351</v>
      </c>
      <c r="BR11" s="95">
        <f>'нетто 18'!BR38+25</f>
        <v>29381</v>
      </c>
      <c r="BS11" s="95">
        <f>'нетто 18'!BS38+25</f>
        <v>29381</v>
      </c>
      <c r="BT11" s="95">
        <f>'нетто 18'!BT38+25</f>
        <v>27331</v>
      </c>
      <c r="BU11" s="95">
        <f>'нетто 18'!BU38+25</f>
        <v>24051</v>
      </c>
      <c r="BV11" s="95">
        <f>'нетто 18'!BV38+25</f>
        <v>24051</v>
      </c>
      <c r="BW11" s="95">
        <f>'нетто 18'!BW38+25</f>
        <v>24051</v>
      </c>
      <c r="BX11" s="95">
        <f>'нетто 18'!BX38+25</f>
        <v>19951</v>
      </c>
      <c r="BY11" s="95">
        <f>'нетто 18'!BY38+25</f>
        <v>19951</v>
      </c>
      <c r="BZ11" s="95">
        <f>'нетто 18'!BZ38+25</f>
        <v>19951</v>
      </c>
      <c r="CA11" s="95">
        <f>'нетто 18'!CA38+25</f>
        <v>19951</v>
      </c>
      <c r="CB11" s="95">
        <f>'нетто 18'!CB38+25</f>
        <v>19951</v>
      </c>
      <c r="CC11" s="95">
        <f>'нетто 18'!CC38+25</f>
        <v>19951</v>
      </c>
      <c r="CD11" s="95">
        <f>'нетто 18'!CD38+25</f>
        <v>19951</v>
      </c>
      <c r="CE11" s="95">
        <f>'нетто 18'!CE38+25</f>
        <v>19951</v>
      </c>
      <c r="CF11" s="95">
        <f>'нетто 18'!CF38+25</f>
        <v>19951</v>
      </c>
      <c r="CG11" s="95">
        <f>'нетто 18'!CG38+25</f>
        <v>19951</v>
      </c>
      <c r="CH11" s="95">
        <f>'нетто 18'!CH38+25</f>
        <v>19951</v>
      </c>
      <c r="CI11" s="95">
        <f>'нетто 18'!CI38+25</f>
        <v>19951</v>
      </c>
      <c r="CJ11" s="95">
        <f>'нетто 18'!CJ38+25</f>
        <v>19951</v>
      </c>
      <c r="CK11" s="95">
        <f>'нетто 18'!CK38+25</f>
        <v>19951</v>
      </c>
      <c r="CL11" s="95">
        <f>'нетто 18'!CL38+25</f>
        <v>19951</v>
      </c>
      <c r="CM11" s="95">
        <f>'нетто 18'!CM38+25</f>
        <v>19951</v>
      </c>
      <c r="CN11" s="95">
        <f>'нетто 18'!CN38+25</f>
        <v>19951</v>
      </c>
      <c r="CO11" s="95">
        <f>'нетто 18'!CO38+25</f>
        <v>19951</v>
      </c>
      <c r="CP11" s="95">
        <f>'нетто 18'!CP38+25</f>
        <v>19951</v>
      </c>
      <c r="CQ11" s="95">
        <f>'нетто 18'!CQ38+25</f>
        <v>19951</v>
      </c>
      <c r="CR11" s="95">
        <f>'нетто 18'!CR38+25</f>
        <v>19951</v>
      </c>
      <c r="CS11" s="95">
        <f>'нетто 18'!CS38+25</f>
        <v>19951</v>
      </c>
      <c r="CT11" s="95">
        <f>'нетто 18'!CT38+25</f>
        <v>19951</v>
      </c>
      <c r="CU11" s="95">
        <f>'нетто 18'!CU38+25</f>
        <v>13391</v>
      </c>
      <c r="CV11" s="95">
        <f>'нетто 18'!CV38+25</f>
        <v>13391</v>
      </c>
      <c r="CW11" s="95">
        <f>'нетто 18'!CW38+25</f>
        <v>13965</v>
      </c>
      <c r="CX11" s="95">
        <f>'нетто 18'!CX38+25</f>
        <v>13965</v>
      </c>
      <c r="CY11" s="95">
        <f>'нетто 18'!CY38+25</f>
        <v>13391</v>
      </c>
      <c r="CZ11" s="95">
        <f>'нетто 18'!CZ38+25</f>
        <v>13391</v>
      </c>
      <c r="DA11" s="95">
        <f>'нетто 18'!DA38+25</f>
        <v>13391</v>
      </c>
      <c r="DB11" s="95">
        <f>'нетто 18'!DB38+25</f>
        <v>13391</v>
      </c>
      <c r="DC11" s="95">
        <f>'нетто 18'!DC38+25</f>
        <v>13391</v>
      </c>
      <c r="DD11" s="95">
        <f>'нетто 18'!DD38+25</f>
        <v>13965</v>
      </c>
      <c r="DE11" s="95">
        <f>'нетто 18'!DE38+25</f>
        <v>13965</v>
      </c>
      <c r="DF11" s="95">
        <f>'нетто 18'!DF38+25</f>
        <v>13391</v>
      </c>
      <c r="DG11" s="95">
        <f>'нетто 18'!DG38+25</f>
        <v>13391</v>
      </c>
      <c r="DH11" s="95">
        <f>'нетто 18'!DH38+25</f>
        <v>13391</v>
      </c>
      <c r="DI11" s="95">
        <f>'нетто 18'!DI38+25</f>
        <v>11997</v>
      </c>
      <c r="DJ11" s="95">
        <f>'нетто 18'!DJ38+25</f>
        <v>11997</v>
      </c>
      <c r="DK11" s="95">
        <f>'нетто 18'!DK38+25</f>
        <v>12407</v>
      </c>
      <c r="DL11" s="95">
        <f>'нетто 18'!DL38+25</f>
        <v>12407</v>
      </c>
      <c r="DM11" s="95">
        <f>'нетто 18'!DM38+25</f>
        <v>11997</v>
      </c>
      <c r="DN11" s="95">
        <f>'нетто 18'!DN38+25</f>
        <v>11997</v>
      </c>
      <c r="DO11" s="95">
        <f>'нетто 18'!DO38+25</f>
        <v>11997</v>
      </c>
      <c r="DP11" s="95">
        <f>'нетто 18'!DP38+25</f>
        <v>11997</v>
      </c>
      <c r="DQ11" s="95">
        <f>'нетто 18'!DQ38+25</f>
        <v>11997</v>
      </c>
      <c r="DR11" s="95">
        <f>'нетто 18'!DR38+25</f>
        <v>12407</v>
      </c>
      <c r="DS11" s="95">
        <f>'нетто 18'!DS38+25</f>
        <v>12407</v>
      </c>
      <c r="DT11" s="95">
        <f>'нетто 18'!DT38+25</f>
        <v>11997</v>
      </c>
      <c r="DU11" s="95">
        <f>'нетто 18'!DU38+25</f>
        <v>11997</v>
      </c>
      <c r="DV11" s="95">
        <f>'нетто 18'!DV38+25</f>
        <v>11997</v>
      </c>
      <c r="DW11" s="95">
        <f>'нетто 18'!DW38+25</f>
        <v>11997</v>
      </c>
      <c r="DX11" s="95">
        <f>'нетто 18'!DX38+25</f>
        <v>13391</v>
      </c>
    </row>
    <row r="12" spans="1:128" s="130" customFormat="1" ht="11.1" customHeight="1">
      <c r="A12" s="95" t="s">
        <v>6</v>
      </c>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5"/>
      <c r="AY12" s="95"/>
      <c r="AZ12" s="95"/>
      <c r="BA12" s="95"/>
      <c r="BB12" s="95"/>
      <c r="BC12" s="95"/>
      <c r="BD12" s="95"/>
      <c r="BE12" s="95"/>
      <c r="BF12" s="95"/>
      <c r="BG12" s="95"/>
      <c r="BH12" s="95"/>
      <c r="BI12" s="95"/>
      <c r="BJ12" s="95"/>
      <c r="BK12" s="95"/>
      <c r="BL12" s="95"/>
      <c r="BM12" s="95"/>
      <c r="BN12" s="95"/>
      <c r="BO12" s="95"/>
      <c r="BP12" s="95"/>
      <c r="BQ12" s="95"/>
      <c r="BR12" s="95"/>
      <c r="BS12" s="95"/>
      <c r="BT12" s="95"/>
      <c r="BU12" s="95"/>
      <c r="BV12" s="95"/>
      <c r="BW12" s="95"/>
      <c r="BX12" s="95"/>
      <c r="BY12" s="95"/>
      <c r="BZ12" s="95"/>
      <c r="CA12" s="95"/>
      <c r="CB12" s="95"/>
      <c r="CC12" s="95"/>
      <c r="CD12" s="95"/>
      <c r="CE12" s="95"/>
      <c r="CF12" s="95"/>
      <c r="CG12" s="95"/>
      <c r="CH12" s="95"/>
      <c r="CI12" s="95"/>
      <c r="CJ12" s="95"/>
      <c r="CK12" s="95"/>
      <c r="CL12" s="95"/>
      <c r="CM12" s="95"/>
      <c r="CN12" s="95"/>
      <c r="CO12" s="95"/>
      <c r="CP12" s="95"/>
      <c r="CQ12" s="95"/>
      <c r="CR12" s="95"/>
      <c r="CS12" s="95"/>
      <c r="CT12" s="95"/>
      <c r="CU12" s="95"/>
      <c r="CV12" s="95"/>
      <c r="CW12" s="95"/>
      <c r="CX12" s="95"/>
      <c r="CY12" s="95"/>
      <c r="CZ12" s="95"/>
      <c r="DA12" s="95"/>
      <c r="DB12" s="95"/>
      <c r="DC12" s="95"/>
      <c r="DD12" s="95"/>
      <c r="DE12" s="95"/>
      <c r="DF12" s="95"/>
      <c r="DG12" s="95"/>
      <c r="DH12" s="95"/>
      <c r="DI12" s="95"/>
      <c r="DJ12" s="95"/>
      <c r="DK12" s="95"/>
      <c r="DL12" s="95"/>
      <c r="DM12" s="95"/>
      <c r="DN12" s="95"/>
      <c r="DO12" s="95"/>
      <c r="DP12" s="95"/>
      <c r="DQ12" s="95"/>
      <c r="DR12" s="95"/>
      <c r="DS12" s="95"/>
      <c r="DT12" s="95"/>
      <c r="DU12" s="95"/>
      <c r="DV12" s="95"/>
      <c r="DW12" s="95"/>
      <c r="DX12" s="95"/>
    </row>
    <row r="13" spans="1:128" s="130" customFormat="1" ht="11.1" customHeight="1">
      <c r="A13" s="94">
        <v>1</v>
      </c>
      <c r="B13" s="95">
        <f>'нетто 18'!B40+25</f>
        <v>16220</v>
      </c>
      <c r="C13" s="95">
        <f>'нетто 18'!C40+25</f>
        <v>16220</v>
      </c>
      <c r="D13" s="95">
        <f>'нетто 18'!D40+25</f>
        <v>17532</v>
      </c>
      <c r="E13" s="95">
        <f>'нетто 18'!E40+25</f>
        <v>20402</v>
      </c>
      <c r="F13" s="95">
        <f>'нетто 18'!F40+25</f>
        <v>48282</v>
      </c>
      <c r="G13" s="95">
        <f>'нетто 18'!G40+25</f>
        <v>48282</v>
      </c>
      <c r="H13" s="95">
        <f>'нетто 18'!H40+25</f>
        <v>48282</v>
      </c>
      <c r="I13" s="95">
        <f>'нетто 18'!I40+25</f>
        <v>52382</v>
      </c>
      <c r="J13" s="95">
        <f>'нетто 18'!J40+25</f>
        <v>52382</v>
      </c>
      <c r="K13" s="95">
        <f>'нетто 18'!K40+25</f>
        <v>60582</v>
      </c>
      <c r="L13" s="95">
        <f>'нетто 18'!L40+25</f>
        <v>60582</v>
      </c>
      <c r="M13" s="95">
        <f>'нетто 18'!M40+25</f>
        <v>52382</v>
      </c>
      <c r="N13" s="95">
        <f>'нетто 18'!N40+25</f>
        <v>48282</v>
      </c>
      <c r="O13" s="95">
        <f>'нетто 18'!O40+25</f>
        <v>48282</v>
      </c>
      <c r="P13" s="95">
        <f>'нетто 18'!P40+25</f>
        <v>30488</v>
      </c>
      <c r="Q13" s="95">
        <f>'нетто 18'!Q40+25</f>
        <v>30488</v>
      </c>
      <c r="R13" s="95">
        <f>'нетто 18'!R40+25</f>
        <v>21878</v>
      </c>
      <c r="S13" s="95">
        <f>'нетто 18'!S40+25</f>
        <v>28028</v>
      </c>
      <c r="T13" s="95">
        <f>'нетто 18'!T40+25</f>
        <v>28028</v>
      </c>
      <c r="U13" s="95">
        <f>'нетто 18'!U40+25</f>
        <v>23928</v>
      </c>
      <c r="V13" s="95">
        <f>'нетто 18'!V40+25</f>
        <v>23928</v>
      </c>
      <c r="W13" s="95">
        <f>'нетто 18'!W40+25</f>
        <v>21878</v>
      </c>
      <c r="X13" s="95">
        <f>'нетто 18'!X40+25</f>
        <v>21878</v>
      </c>
      <c r="Y13" s="95">
        <f>'нетто 18'!Y40+25</f>
        <v>20238</v>
      </c>
      <c r="Z13" s="95">
        <f>'нетто 18'!Z40+25</f>
        <v>20238</v>
      </c>
      <c r="AA13" s="95">
        <f>'нетто 18'!AA40+25</f>
        <v>20238</v>
      </c>
      <c r="AB13" s="95">
        <f>'нетто 18'!AB40+25</f>
        <v>20238</v>
      </c>
      <c r="AC13" s="95">
        <f>'нетто 18'!AC40+25</f>
        <v>20238</v>
      </c>
      <c r="AD13" s="95">
        <f>'нетто 18'!AD40+25</f>
        <v>20238</v>
      </c>
      <c r="AE13" s="95">
        <f>'нетто 18'!AE40+25</f>
        <v>20238</v>
      </c>
      <c r="AF13" s="95">
        <f>'нетто 18'!AF40+25</f>
        <v>21878</v>
      </c>
      <c r="AG13" s="95">
        <f>'нетто 18'!AG40+25</f>
        <v>23928</v>
      </c>
      <c r="AH13" s="95">
        <f>'нетто 18'!AH40+25</f>
        <v>23928</v>
      </c>
      <c r="AI13" s="95">
        <f>'нетто 18'!AI40+25</f>
        <v>28028</v>
      </c>
      <c r="AJ13" s="95">
        <f>'нетто 18'!AJ40+25</f>
        <v>28028</v>
      </c>
      <c r="AK13" s="95">
        <f>'нетто 18'!AK40+25</f>
        <v>28028</v>
      </c>
      <c r="AL13" s="95">
        <f>'нетто 18'!AL40+25</f>
        <v>28028</v>
      </c>
      <c r="AM13" s="95">
        <f>'нетто 18'!AM40+25</f>
        <v>28028</v>
      </c>
      <c r="AN13" s="95">
        <f>'нетто 18'!AN40+25</f>
        <v>25978</v>
      </c>
      <c r="AO13" s="95">
        <f>'нетто 18'!AO40+25</f>
        <v>28028</v>
      </c>
      <c r="AP13" s="95">
        <f>'нетто 18'!AP40+25</f>
        <v>28028</v>
      </c>
      <c r="AQ13" s="95">
        <f>'нетто 18'!AQ40+25</f>
        <v>34998</v>
      </c>
      <c r="AR13" s="95">
        <f>'нетто 18'!AR40+25</f>
        <v>34998</v>
      </c>
      <c r="AS13" s="95">
        <f>'нетто 18'!AS40+25</f>
        <v>34998</v>
      </c>
      <c r="AT13" s="95">
        <f>'нетто 18'!AT40+25</f>
        <v>32538</v>
      </c>
      <c r="AU13" s="95">
        <f>'нетто 18'!AU40+25</f>
        <v>28028</v>
      </c>
      <c r="AV13" s="95">
        <f>'нетто 18'!AV40+25</f>
        <v>30078</v>
      </c>
      <c r="AW13" s="95">
        <f>'нетто 18'!AW40+25</f>
        <v>30078</v>
      </c>
      <c r="AX13" s="95">
        <f>'нетто 18'!AX40+25</f>
        <v>30078</v>
      </c>
      <c r="AY13" s="95">
        <f>'нетто 18'!AY40+25</f>
        <v>22698</v>
      </c>
      <c r="AZ13" s="95">
        <f>'нетто 18'!AZ40+25</f>
        <v>28028</v>
      </c>
      <c r="BA13" s="95">
        <f>'нетто 18'!BA40+25</f>
        <v>28028</v>
      </c>
      <c r="BB13" s="95">
        <f>'нетто 18'!BB40+25</f>
        <v>32538</v>
      </c>
      <c r="BC13" s="95">
        <f>'нетто 18'!BC40+25</f>
        <v>34998</v>
      </c>
      <c r="BD13" s="95">
        <f>'нетто 18'!BD40+25</f>
        <v>34998</v>
      </c>
      <c r="BE13" s="95">
        <f>'нетто 18'!BE40+25</f>
        <v>34998</v>
      </c>
      <c r="BF13" s="95">
        <f>'нетто 18'!BF40+25</f>
        <v>40738</v>
      </c>
      <c r="BG13" s="95">
        <f>'нетто 18'!BG40+25</f>
        <v>40738</v>
      </c>
      <c r="BH13" s="95">
        <f>'нетто 18'!BH40+25</f>
        <v>43608</v>
      </c>
      <c r="BI13" s="95">
        <f>'нетто 18'!BI40+25</f>
        <v>43608</v>
      </c>
      <c r="BJ13" s="95">
        <f>'нетто 18'!BJ40+25</f>
        <v>50168</v>
      </c>
      <c r="BK13" s="95">
        <f>'нетто 18'!BK40+25</f>
        <v>50168</v>
      </c>
      <c r="BL13" s="95">
        <f>'нетто 18'!BL40+25</f>
        <v>50168</v>
      </c>
      <c r="BM13" s="95">
        <f>'нетто 18'!BM40+25</f>
        <v>46888</v>
      </c>
      <c r="BN13" s="95">
        <f>'нетто 18'!BN40+25</f>
        <v>43608</v>
      </c>
      <c r="BO13" s="95">
        <f>'нетто 18'!BO40+25</f>
        <v>37868</v>
      </c>
      <c r="BP13" s="95">
        <f>'нетто 18'!BP40+25</f>
        <v>37868</v>
      </c>
      <c r="BQ13" s="95">
        <f>'нетто 18'!BQ40+25</f>
        <v>34998</v>
      </c>
      <c r="BR13" s="95">
        <f>'нетто 18'!BR40+25</f>
        <v>28028</v>
      </c>
      <c r="BS13" s="95">
        <f>'нетто 18'!BS40+25</f>
        <v>28028</v>
      </c>
      <c r="BT13" s="95">
        <f>'нетто 18'!BT40+25</f>
        <v>25978</v>
      </c>
      <c r="BU13" s="95">
        <f>'нетто 18'!BU40+25</f>
        <v>22698</v>
      </c>
      <c r="BV13" s="95">
        <f>'нетто 18'!BV40+25</f>
        <v>22698</v>
      </c>
      <c r="BW13" s="95">
        <f>'нетто 18'!BW40+25</f>
        <v>22698</v>
      </c>
      <c r="BX13" s="95">
        <f>'нетто 18'!BX40+25</f>
        <v>18598</v>
      </c>
      <c r="BY13" s="95">
        <f>'нетто 18'!BY40+25</f>
        <v>18598</v>
      </c>
      <c r="BZ13" s="95">
        <f>'нетто 18'!BZ40+25</f>
        <v>18598</v>
      </c>
      <c r="CA13" s="95">
        <f>'нетто 18'!CA40+25</f>
        <v>18598</v>
      </c>
      <c r="CB13" s="95">
        <f>'нетто 18'!CB40+25</f>
        <v>18598</v>
      </c>
      <c r="CC13" s="95">
        <f>'нетто 18'!CC40+25</f>
        <v>18598</v>
      </c>
      <c r="CD13" s="95">
        <f>'нетто 18'!CD40+25</f>
        <v>18598</v>
      </c>
      <c r="CE13" s="95">
        <f>'нетто 18'!CE40+25</f>
        <v>18598</v>
      </c>
      <c r="CF13" s="95">
        <f>'нетто 18'!CF40+25</f>
        <v>18598</v>
      </c>
      <c r="CG13" s="95">
        <f>'нетто 18'!CG40+25</f>
        <v>18598</v>
      </c>
      <c r="CH13" s="95">
        <f>'нетто 18'!CH40+25</f>
        <v>18598</v>
      </c>
      <c r="CI13" s="95">
        <f>'нетто 18'!CI40+25</f>
        <v>18598</v>
      </c>
      <c r="CJ13" s="95">
        <f>'нетто 18'!CJ40+25</f>
        <v>18598</v>
      </c>
      <c r="CK13" s="95">
        <f>'нетто 18'!CK40+25</f>
        <v>18598</v>
      </c>
      <c r="CL13" s="95">
        <f>'нетто 18'!CL40+25</f>
        <v>18598</v>
      </c>
      <c r="CM13" s="95">
        <f>'нетто 18'!CM40+25</f>
        <v>18598</v>
      </c>
      <c r="CN13" s="95">
        <f>'нетто 18'!CN40+25</f>
        <v>18598</v>
      </c>
      <c r="CO13" s="95">
        <f>'нетто 18'!CO40+25</f>
        <v>18598</v>
      </c>
      <c r="CP13" s="95">
        <f>'нетто 18'!CP40+25</f>
        <v>18598</v>
      </c>
      <c r="CQ13" s="95">
        <f>'нетто 18'!CQ40+25</f>
        <v>18598</v>
      </c>
      <c r="CR13" s="95">
        <f>'нетто 18'!CR40+25</f>
        <v>18598</v>
      </c>
      <c r="CS13" s="95">
        <f>'нетто 18'!CS40+25</f>
        <v>18598</v>
      </c>
      <c r="CT13" s="95">
        <f>'нетто 18'!CT40+25</f>
        <v>18598</v>
      </c>
      <c r="CU13" s="95">
        <f>'нетто 18'!CU40+25</f>
        <v>12407</v>
      </c>
      <c r="CV13" s="95">
        <f>'нетто 18'!CV40+25</f>
        <v>12407</v>
      </c>
      <c r="CW13" s="95">
        <f>'нетто 18'!CW40+25</f>
        <v>12981</v>
      </c>
      <c r="CX13" s="95">
        <f>'нетто 18'!CX40+25</f>
        <v>12981</v>
      </c>
      <c r="CY13" s="95">
        <f>'нетто 18'!CY40+25</f>
        <v>12407</v>
      </c>
      <c r="CZ13" s="95">
        <f>'нетто 18'!CZ40+25</f>
        <v>12407</v>
      </c>
      <c r="DA13" s="95">
        <f>'нетто 18'!DA40+25</f>
        <v>12407</v>
      </c>
      <c r="DB13" s="95">
        <f>'нетто 18'!DB40+25</f>
        <v>12407</v>
      </c>
      <c r="DC13" s="95">
        <f>'нетто 18'!DC40+25</f>
        <v>12407</v>
      </c>
      <c r="DD13" s="95">
        <f>'нетто 18'!DD40+25</f>
        <v>12981</v>
      </c>
      <c r="DE13" s="95">
        <f>'нетто 18'!DE40+25</f>
        <v>12981</v>
      </c>
      <c r="DF13" s="95">
        <f>'нетто 18'!DF40+25</f>
        <v>12407</v>
      </c>
      <c r="DG13" s="95">
        <f>'нетто 18'!DG40+25</f>
        <v>12407</v>
      </c>
      <c r="DH13" s="95">
        <f>'нетто 18'!DH40+25</f>
        <v>12407</v>
      </c>
      <c r="DI13" s="95">
        <f>'нетто 18'!DI40+25</f>
        <v>11013</v>
      </c>
      <c r="DJ13" s="95">
        <f>'нетто 18'!DJ40+25</f>
        <v>11013</v>
      </c>
      <c r="DK13" s="95">
        <f>'нетто 18'!DK40+25</f>
        <v>11423</v>
      </c>
      <c r="DL13" s="95">
        <f>'нетто 18'!DL40+25</f>
        <v>11423</v>
      </c>
      <c r="DM13" s="95">
        <f>'нетто 18'!DM40+25</f>
        <v>11013</v>
      </c>
      <c r="DN13" s="95">
        <f>'нетто 18'!DN40+25</f>
        <v>11013</v>
      </c>
      <c r="DO13" s="95">
        <f>'нетто 18'!DO40+25</f>
        <v>11013</v>
      </c>
      <c r="DP13" s="95">
        <f>'нетто 18'!DP40+25</f>
        <v>11013</v>
      </c>
      <c r="DQ13" s="95">
        <f>'нетто 18'!DQ40+25</f>
        <v>11013</v>
      </c>
      <c r="DR13" s="95">
        <f>'нетто 18'!DR40+25</f>
        <v>11423</v>
      </c>
      <c r="DS13" s="95">
        <f>'нетто 18'!DS40+25</f>
        <v>11423</v>
      </c>
      <c r="DT13" s="95">
        <f>'нетто 18'!DT40+25</f>
        <v>11013</v>
      </c>
      <c r="DU13" s="95">
        <f>'нетто 18'!DU40+25</f>
        <v>11013</v>
      </c>
      <c r="DV13" s="95">
        <f>'нетто 18'!DV40+25</f>
        <v>11013</v>
      </c>
      <c r="DW13" s="95">
        <f>'нетто 18'!DW40+25</f>
        <v>11013</v>
      </c>
      <c r="DX13" s="95">
        <f>'нетто 18'!DX40+25</f>
        <v>12407</v>
      </c>
    </row>
    <row r="14" spans="1:128" s="130" customFormat="1" ht="11.1" customHeight="1">
      <c r="A14" s="94">
        <v>2</v>
      </c>
      <c r="B14" s="95">
        <f>'нетто 18'!B41+25</f>
        <v>18065</v>
      </c>
      <c r="C14" s="95">
        <f>'нетто 18'!C41+25</f>
        <v>18065</v>
      </c>
      <c r="D14" s="95">
        <f>'нетто 18'!D41+25</f>
        <v>19377</v>
      </c>
      <c r="E14" s="95">
        <f>'нетто 18'!E41+25</f>
        <v>22739</v>
      </c>
      <c r="F14" s="95">
        <f>'нетто 18'!F41+25</f>
        <v>50619</v>
      </c>
      <c r="G14" s="95">
        <f>'нетто 18'!G41+25</f>
        <v>50619</v>
      </c>
      <c r="H14" s="95">
        <f>'нетто 18'!H41+25</f>
        <v>50619</v>
      </c>
      <c r="I14" s="95">
        <f>'нетто 18'!I41+25</f>
        <v>54719</v>
      </c>
      <c r="J14" s="95">
        <f>'нетто 18'!J41+25</f>
        <v>54719</v>
      </c>
      <c r="K14" s="95">
        <f>'нетто 18'!K41+25</f>
        <v>62919</v>
      </c>
      <c r="L14" s="95">
        <f>'нетто 18'!L41+25</f>
        <v>62919</v>
      </c>
      <c r="M14" s="95">
        <f>'нетто 18'!M41+25</f>
        <v>54719</v>
      </c>
      <c r="N14" s="95">
        <f>'нетто 18'!N41+25</f>
        <v>50619</v>
      </c>
      <c r="O14" s="95">
        <f>'нетто 18'!O41+25</f>
        <v>50619</v>
      </c>
      <c r="P14" s="95">
        <f>'нетто 18'!P41+25</f>
        <v>32661</v>
      </c>
      <c r="Q14" s="95">
        <f>'нетто 18'!Q41+25</f>
        <v>32661</v>
      </c>
      <c r="R14" s="95">
        <f>'нетто 18'!R41+25</f>
        <v>24051</v>
      </c>
      <c r="S14" s="95">
        <f>'нетто 18'!S41+25</f>
        <v>30201</v>
      </c>
      <c r="T14" s="95">
        <f>'нетто 18'!T41+25</f>
        <v>30201</v>
      </c>
      <c r="U14" s="95">
        <f>'нетто 18'!U41+25</f>
        <v>26101</v>
      </c>
      <c r="V14" s="95">
        <f>'нетто 18'!V41+25</f>
        <v>26101</v>
      </c>
      <c r="W14" s="95">
        <f>'нетто 18'!W41+25</f>
        <v>24051</v>
      </c>
      <c r="X14" s="95">
        <f>'нетто 18'!X41+25</f>
        <v>24051</v>
      </c>
      <c r="Y14" s="95">
        <f>'нетто 18'!Y41+25</f>
        <v>22411</v>
      </c>
      <c r="Z14" s="95">
        <f>'нетто 18'!Z41+25</f>
        <v>22411</v>
      </c>
      <c r="AA14" s="95">
        <f>'нетто 18'!AA41+25</f>
        <v>22411</v>
      </c>
      <c r="AB14" s="95">
        <f>'нетто 18'!AB41+25</f>
        <v>22411</v>
      </c>
      <c r="AC14" s="95">
        <f>'нетто 18'!AC41+25</f>
        <v>22411</v>
      </c>
      <c r="AD14" s="95">
        <f>'нетто 18'!AD41+25</f>
        <v>22411</v>
      </c>
      <c r="AE14" s="95">
        <f>'нетто 18'!AE41+25</f>
        <v>22411</v>
      </c>
      <c r="AF14" s="95">
        <f>'нетто 18'!AF41+25</f>
        <v>24051</v>
      </c>
      <c r="AG14" s="95">
        <f>'нетто 18'!AG41+25</f>
        <v>26101</v>
      </c>
      <c r="AH14" s="95">
        <f>'нетто 18'!AH41+25</f>
        <v>26101</v>
      </c>
      <c r="AI14" s="95">
        <f>'нетто 18'!AI41+25</f>
        <v>30201</v>
      </c>
      <c r="AJ14" s="95">
        <f>'нетто 18'!AJ41+25</f>
        <v>30201</v>
      </c>
      <c r="AK14" s="95">
        <f>'нетто 18'!AK41+25</f>
        <v>30201</v>
      </c>
      <c r="AL14" s="95">
        <f>'нетто 18'!AL41+25</f>
        <v>30201</v>
      </c>
      <c r="AM14" s="95">
        <f>'нетто 18'!AM41+25</f>
        <v>30201</v>
      </c>
      <c r="AN14" s="95">
        <f>'нетто 18'!AN41+25</f>
        <v>28151</v>
      </c>
      <c r="AO14" s="95">
        <f>'нетто 18'!AO41+25</f>
        <v>30201</v>
      </c>
      <c r="AP14" s="95">
        <f>'нетто 18'!AP41+25</f>
        <v>30201</v>
      </c>
      <c r="AQ14" s="95">
        <f>'нетто 18'!AQ41+25</f>
        <v>37171</v>
      </c>
      <c r="AR14" s="95">
        <f>'нетто 18'!AR41+25</f>
        <v>37171</v>
      </c>
      <c r="AS14" s="95">
        <f>'нетто 18'!AS41+25</f>
        <v>37171</v>
      </c>
      <c r="AT14" s="95">
        <f>'нетто 18'!AT41+25</f>
        <v>34711</v>
      </c>
      <c r="AU14" s="95">
        <f>'нетто 18'!AU41+25</f>
        <v>30201</v>
      </c>
      <c r="AV14" s="95">
        <f>'нетто 18'!AV41+25</f>
        <v>32251</v>
      </c>
      <c r="AW14" s="95">
        <f>'нетто 18'!AW41+25</f>
        <v>32251</v>
      </c>
      <c r="AX14" s="95">
        <f>'нетто 18'!AX41+25</f>
        <v>32251</v>
      </c>
      <c r="AY14" s="95">
        <f>'нетто 18'!AY41+25</f>
        <v>24871</v>
      </c>
      <c r="AZ14" s="95">
        <f>'нетто 18'!AZ41+25</f>
        <v>30201</v>
      </c>
      <c r="BA14" s="95">
        <f>'нетто 18'!BA41+25</f>
        <v>30201</v>
      </c>
      <c r="BB14" s="95">
        <f>'нетто 18'!BB41+25</f>
        <v>34711</v>
      </c>
      <c r="BC14" s="95">
        <f>'нетто 18'!BC41+25</f>
        <v>37171</v>
      </c>
      <c r="BD14" s="95">
        <f>'нетто 18'!BD41+25</f>
        <v>37171</v>
      </c>
      <c r="BE14" s="95">
        <f>'нетто 18'!BE41+25</f>
        <v>37171</v>
      </c>
      <c r="BF14" s="95">
        <f>'нетто 18'!BF41+25</f>
        <v>42911</v>
      </c>
      <c r="BG14" s="95">
        <f>'нетто 18'!BG41+25</f>
        <v>42911</v>
      </c>
      <c r="BH14" s="95">
        <f>'нетто 18'!BH41+25</f>
        <v>45781</v>
      </c>
      <c r="BI14" s="95">
        <f>'нетто 18'!BI41+25</f>
        <v>45781</v>
      </c>
      <c r="BJ14" s="95">
        <f>'нетто 18'!BJ41+25</f>
        <v>52341</v>
      </c>
      <c r="BK14" s="95">
        <f>'нетто 18'!BK41+25</f>
        <v>52341</v>
      </c>
      <c r="BL14" s="95">
        <f>'нетто 18'!BL41+25</f>
        <v>52341</v>
      </c>
      <c r="BM14" s="95">
        <f>'нетто 18'!BM41+25</f>
        <v>49061</v>
      </c>
      <c r="BN14" s="95">
        <f>'нетто 18'!BN41+25</f>
        <v>45781</v>
      </c>
      <c r="BO14" s="95">
        <f>'нетто 18'!BO41+25</f>
        <v>40041</v>
      </c>
      <c r="BP14" s="95">
        <f>'нетто 18'!BP41+25</f>
        <v>40041</v>
      </c>
      <c r="BQ14" s="95">
        <f>'нетто 18'!BQ41+25</f>
        <v>37171</v>
      </c>
      <c r="BR14" s="95">
        <f>'нетто 18'!BR41+25</f>
        <v>30201</v>
      </c>
      <c r="BS14" s="95">
        <f>'нетто 18'!BS41+25</f>
        <v>30201</v>
      </c>
      <c r="BT14" s="95">
        <f>'нетто 18'!BT41+25</f>
        <v>28151</v>
      </c>
      <c r="BU14" s="95">
        <f>'нетто 18'!BU41+25</f>
        <v>24871</v>
      </c>
      <c r="BV14" s="95">
        <f>'нетто 18'!BV41+25</f>
        <v>24871</v>
      </c>
      <c r="BW14" s="95">
        <f>'нетто 18'!BW41+25</f>
        <v>24871</v>
      </c>
      <c r="BX14" s="95">
        <f>'нетто 18'!BX41+25</f>
        <v>20771</v>
      </c>
      <c r="BY14" s="95">
        <f>'нетто 18'!BY41+25</f>
        <v>20771</v>
      </c>
      <c r="BZ14" s="95">
        <f>'нетто 18'!BZ41+25</f>
        <v>20771</v>
      </c>
      <c r="CA14" s="95">
        <f>'нетто 18'!CA41+25</f>
        <v>20771</v>
      </c>
      <c r="CB14" s="95">
        <f>'нетто 18'!CB41+25</f>
        <v>20771</v>
      </c>
      <c r="CC14" s="95">
        <f>'нетто 18'!CC41+25</f>
        <v>20771</v>
      </c>
      <c r="CD14" s="95">
        <f>'нетто 18'!CD41+25</f>
        <v>20771</v>
      </c>
      <c r="CE14" s="95">
        <f>'нетто 18'!CE41+25</f>
        <v>20771</v>
      </c>
      <c r="CF14" s="95">
        <f>'нетто 18'!CF41+25</f>
        <v>20771</v>
      </c>
      <c r="CG14" s="95">
        <f>'нетто 18'!CG41+25</f>
        <v>20771</v>
      </c>
      <c r="CH14" s="95">
        <f>'нетто 18'!CH41+25</f>
        <v>20771</v>
      </c>
      <c r="CI14" s="95">
        <f>'нетто 18'!CI41+25</f>
        <v>20771</v>
      </c>
      <c r="CJ14" s="95">
        <f>'нетто 18'!CJ41+25</f>
        <v>20771</v>
      </c>
      <c r="CK14" s="95">
        <f>'нетто 18'!CK41+25</f>
        <v>20771</v>
      </c>
      <c r="CL14" s="95">
        <f>'нетто 18'!CL41+25</f>
        <v>20771</v>
      </c>
      <c r="CM14" s="95">
        <f>'нетто 18'!CM41+25</f>
        <v>20771</v>
      </c>
      <c r="CN14" s="95">
        <f>'нетто 18'!CN41+25</f>
        <v>20771</v>
      </c>
      <c r="CO14" s="95">
        <f>'нетто 18'!CO41+25</f>
        <v>20771</v>
      </c>
      <c r="CP14" s="95">
        <f>'нетто 18'!CP41+25</f>
        <v>20771</v>
      </c>
      <c r="CQ14" s="95">
        <f>'нетто 18'!CQ41+25</f>
        <v>20771</v>
      </c>
      <c r="CR14" s="95">
        <f>'нетто 18'!CR41+25</f>
        <v>20771</v>
      </c>
      <c r="CS14" s="95">
        <f>'нетто 18'!CS41+25</f>
        <v>20771</v>
      </c>
      <c r="CT14" s="95">
        <f>'нетто 18'!CT41+25</f>
        <v>20771</v>
      </c>
      <c r="CU14" s="95">
        <f>'нетто 18'!CU41+25</f>
        <v>14211</v>
      </c>
      <c r="CV14" s="95">
        <f>'нетто 18'!CV41+25</f>
        <v>14211</v>
      </c>
      <c r="CW14" s="95">
        <f>'нетто 18'!CW41+25</f>
        <v>14785</v>
      </c>
      <c r="CX14" s="95">
        <f>'нетто 18'!CX41+25</f>
        <v>14785</v>
      </c>
      <c r="CY14" s="95">
        <f>'нетто 18'!CY41+25</f>
        <v>14211</v>
      </c>
      <c r="CZ14" s="95">
        <f>'нетто 18'!CZ41+25</f>
        <v>14211</v>
      </c>
      <c r="DA14" s="95">
        <f>'нетто 18'!DA41+25</f>
        <v>14211</v>
      </c>
      <c r="DB14" s="95">
        <f>'нетто 18'!DB41+25</f>
        <v>14211</v>
      </c>
      <c r="DC14" s="95">
        <f>'нетто 18'!DC41+25</f>
        <v>14211</v>
      </c>
      <c r="DD14" s="95">
        <f>'нетто 18'!DD41+25</f>
        <v>14785</v>
      </c>
      <c r="DE14" s="95">
        <f>'нетто 18'!DE41+25</f>
        <v>14785</v>
      </c>
      <c r="DF14" s="95">
        <f>'нетто 18'!DF41+25</f>
        <v>14211</v>
      </c>
      <c r="DG14" s="95">
        <f>'нетто 18'!DG41+25</f>
        <v>14211</v>
      </c>
      <c r="DH14" s="95">
        <f>'нетто 18'!DH41+25</f>
        <v>14211</v>
      </c>
      <c r="DI14" s="95">
        <f>'нетто 18'!DI41+25</f>
        <v>12817</v>
      </c>
      <c r="DJ14" s="95">
        <f>'нетто 18'!DJ41+25</f>
        <v>12817</v>
      </c>
      <c r="DK14" s="95">
        <f>'нетто 18'!DK41+25</f>
        <v>13227</v>
      </c>
      <c r="DL14" s="95">
        <f>'нетто 18'!DL41+25</f>
        <v>13227</v>
      </c>
      <c r="DM14" s="95">
        <f>'нетто 18'!DM41+25</f>
        <v>12817</v>
      </c>
      <c r="DN14" s="95">
        <f>'нетто 18'!DN41+25</f>
        <v>12817</v>
      </c>
      <c r="DO14" s="95">
        <f>'нетто 18'!DO41+25</f>
        <v>12817</v>
      </c>
      <c r="DP14" s="95">
        <f>'нетто 18'!DP41+25</f>
        <v>12817</v>
      </c>
      <c r="DQ14" s="95">
        <f>'нетто 18'!DQ41+25</f>
        <v>12817</v>
      </c>
      <c r="DR14" s="95">
        <f>'нетто 18'!DR41+25</f>
        <v>13227</v>
      </c>
      <c r="DS14" s="95">
        <f>'нетто 18'!DS41+25</f>
        <v>13227</v>
      </c>
      <c r="DT14" s="95">
        <f>'нетто 18'!DT41+25</f>
        <v>12817</v>
      </c>
      <c r="DU14" s="95">
        <f>'нетто 18'!DU41+25</f>
        <v>12817</v>
      </c>
      <c r="DV14" s="95">
        <f>'нетто 18'!DV41+25</f>
        <v>12817</v>
      </c>
      <c r="DW14" s="95">
        <f>'нетто 18'!DW41+25</f>
        <v>12817</v>
      </c>
      <c r="DX14" s="95">
        <f>'нетто 18'!DX41+25</f>
        <v>14211</v>
      </c>
    </row>
    <row r="15" spans="1:128" s="130" customFormat="1" ht="11.1" customHeight="1">
      <c r="A15" s="95" t="s">
        <v>7</v>
      </c>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95"/>
      <c r="BA15" s="95"/>
      <c r="BB15" s="95"/>
      <c r="BC15" s="95"/>
      <c r="BD15" s="95"/>
      <c r="BE15" s="95"/>
      <c r="BF15" s="95"/>
      <c r="BG15" s="95"/>
      <c r="BH15" s="95"/>
      <c r="BI15" s="95"/>
      <c r="BJ15" s="95"/>
      <c r="BK15" s="95"/>
      <c r="BL15" s="95"/>
      <c r="BM15" s="95"/>
      <c r="BN15" s="95"/>
      <c r="BO15" s="95"/>
      <c r="BP15" s="95"/>
      <c r="BQ15" s="95"/>
      <c r="BR15" s="95"/>
      <c r="BS15" s="95"/>
      <c r="BT15" s="95"/>
      <c r="BU15" s="95"/>
      <c r="BV15" s="95"/>
      <c r="BW15" s="95"/>
      <c r="BX15" s="95"/>
      <c r="BY15" s="95"/>
      <c r="BZ15" s="95"/>
      <c r="CA15" s="95"/>
      <c r="CB15" s="95"/>
      <c r="CC15" s="95"/>
      <c r="CD15" s="95"/>
      <c r="CE15" s="95"/>
      <c r="CF15" s="95"/>
      <c r="CG15" s="95"/>
      <c r="CH15" s="95"/>
      <c r="CI15" s="95"/>
      <c r="CJ15" s="95"/>
      <c r="CK15" s="95"/>
      <c r="CL15" s="95"/>
      <c r="CM15" s="95"/>
      <c r="CN15" s="95"/>
      <c r="CO15" s="95"/>
      <c r="CP15" s="95"/>
      <c r="CQ15" s="95"/>
      <c r="CR15" s="95"/>
      <c r="CS15" s="95"/>
      <c r="CT15" s="95"/>
      <c r="CU15" s="95"/>
      <c r="CV15" s="95"/>
      <c r="CW15" s="95"/>
      <c r="CX15" s="95"/>
      <c r="CY15" s="95"/>
      <c r="CZ15" s="95"/>
      <c r="DA15" s="95"/>
      <c r="DB15" s="95"/>
      <c r="DC15" s="95"/>
      <c r="DD15" s="95"/>
      <c r="DE15" s="95"/>
      <c r="DF15" s="95"/>
      <c r="DG15" s="95"/>
      <c r="DH15" s="95"/>
      <c r="DI15" s="95"/>
      <c r="DJ15" s="95"/>
      <c r="DK15" s="95"/>
      <c r="DL15" s="95"/>
      <c r="DM15" s="95"/>
      <c r="DN15" s="95"/>
      <c r="DO15" s="95"/>
      <c r="DP15" s="95"/>
      <c r="DQ15" s="95"/>
      <c r="DR15" s="95"/>
      <c r="DS15" s="95"/>
      <c r="DT15" s="95"/>
      <c r="DU15" s="95"/>
      <c r="DV15" s="95"/>
      <c r="DW15" s="95"/>
      <c r="DX15" s="95"/>
    </row>
    <row r="16" spans="1:128" s="130" customFormat="1" ht="11.1" customHeight="1">
      <c r="A16" s="94">
        <v>1</v>
      </c>
      <c r="B16" s="95">
        <f>'нетто 18'!B43+25</f>
        <v>17040</v>
      </c>
      <c r="C16" s="95">
        <f>'нетто 18'!C43+25</f>
        <v>17040</v>
      </c>
      <c r="D16" s="95">
        <f>'нетто 18'!D43+25</f>
        <v>18352</v>
      </c>
      <c r="E16" s="95">
        <f>'нетто 18'!E43+25</f>
        <v>22042</v>
      </c>
      <c r="F16" s="95">
        <f>'нетто 18'!F43+25</f>
        <v>49922</v>
      </c>
      <c r="G16" s="95">
        <f>'нетто 18'!G43+25</f>
        <v>49922</v>
      </c>
      <c r="H16" s="95">
        <f>'нетто 18'!H43+25</f>
        <v>49922</v>
      </c>
      <c r="I16" s="95">
        <f>'нетто 18'!I43+25</f>
        <v>54022</v>
      </c>
      <c r="J16" s="95">
        <f>'нетто 18'!J43+25</f>
        <v>54022</v>
      </c>
      <c r="K16" s="95">
        <f>'нетто 18'!K43+25</f>
        <v>62222</v>
      </c>
      <c r="L16" s="95">
        <f>'нетто 18'!L43+25</f>
        <v>62222</v>
      </c>
      <c r="M16" s="95">
        <f>'нетто 18'!M43+25</f>
        <v>54022</v>
      </c>
      <c r="N16" s="95">
        <f>'нетто 18'!N43+25</f>
        <v>49922</v>
      </c>
      <c r="O16" s="95">
        <f>'нетто 18'!O43+25</f>
        <v>49922</v>
      </c>
      <c r="P16" s="95">
        <f>'нетто 18'!P43+25</f>
        <v>31718</v>
      </c>
      <c r="Q16" s="95">
        <f>'нетто 18'!Q43+25</f>
        <v>31718</v>
      </c>
      <c r="R16" s="95">
        <f>'нетто 18'!R43+25</f>
        <v>23108</v>
      </c>
      <c r="S16" s="95">
        <f>'нетто 18'!S43+25</f>
        <v>29258</v>
      </c>
      <c r="T16" s="95">
        <f>'нетто 18'!T43+25</f>
        <v>29258</v>
      </c>
      <c r="U16" s="95">
        <f>'нетто 18'!U43+25</f>
        <v>25158</v>
      </c>
      <c r="V16" s="95">
        <f>'нетто 18'!V43+25</f>
        <v>25158</v>
      </c>
      <c r="W16" s="95">
        <f>'нетто 18'!W43+25</f>
        <v>23108</v>
      </c>
      <c r="X16" s="95">
        <f>'нетто 18'!X43+25</f>
        <v>23108</v>
      </c>
      <c r="Y16" s="95">
        <f>'нетто 18'!Y43+25</f>
        <v>21468</v>
      </c>
      <c r="Z16" s="95">
        <f>'нетто 18'!Z43+25</f>
        <v>21468</v>
      </c>
      <c r="AA16" s="95">
        <f>'нетто 18'!AA43+25</f>
        <v>21468</v>
      </c>
      <c r="AB16" s="95">
        <f>'нетто 18'!AB43+25</f>
        <v>21468</v>
      </c>
      <c r="AC16" s="95">
        <f>'нетто 18'!AC43+25</f>
        <v>21468</v>
      </c>
      <c r="AD16" s="95">
        <f>'нетто 18'!AD43+25</f>
        <v>21468</v>
      </c>
      <c r="AE16" s="95">
        <f>'нетто 18'!AE43+25</f>
        <v>21468</v>
      </c>
      <c r="AF16" s="95">
        <f>'нетто 18'!AF43+25</f>
        <v>23108</v>
      </c>
      <c r="AG16" s="95">
        <f>'нетто 18'!AG43+25</f>
        <v>25158</v>
      </c>
      <c r="AH16" s="95">
        <f>'нетто 18'!AH43+25</f>
        <v>25158</v>
      </c>
      <c r="AI16" s="95">
        <f>'нетто 18'!AI43+25</f>
        <v>29258</v>
      </c>
      <c r="AJ16" s="95">
        <f>'нетто 18'!AJ43+25</f>
        <v>29258</v>
      </c>
      <c r="AK16" s="95">
        <f>'нетто 18'!AK43+25</f>
        <v>29258</v>
      </c>
      <c r="AL16" s="95">
        <f>'нетто 18'!AL43+25</f>
        <v>29258</v>
      </c>
      <c r="AM16" s="95">
        <f>'нетто 18'!AM43+25</f>
        <v>29258</v>
      </c>
      <c r="AN16" s="95">
        <f>'нетто 18'!AN43+25</f>
        <v>27618</v>
      </c>
      <c r="AO16" s="95">
        <f>'нетто 18'!AO43+25</f>
        <v>29668</v>
      </c>
      <c r="AP16" s="95">
        <f>'нетто 18'!AP43+25</f>
        <v>29668</v>
      </c>
      <c r="AQ16" s="95">
        <f>'нетто 18'!AQ43+25</f>
        <v>36638</v>
      </c>
      <c r="AR16" s="95">
        <f>'нетто 18'!AR43+25</f>
        <v>36638</v>
      </c>
      <c r="AS16" s="95">
        <f>'нетто 18'!AS43+25</f>
        <v>36638</v>
      </c>
      <c r="AT16" s="95">
        <f>'нетто 18'!AT43+25</f>
        <v>34178</v>
      </c>
      <c r="AU16" s="95">
        <f>'нетто 18'!AU43+25</f>
        <v>29668</v>
      </c>
      <c r="AV16" s="95">
        <f>'нетто 18'!AV43+25</f>
        <v>31718</v>
      </c>
      <c r="AW16" s="95">
        <f>'нетто 18'!AW43+25</f>
        <v>31718</v>
      </c>
      <c r="AX16" s="95">
        <f>'нетто 18'!AX43+25</f>
        <v>31718</v>
      </c>
      <c r="AY16" s="95">
        <f>'нетто 18'!AY43+25</f>
        <v>24338</v>
      </c>
      <c r="AZ16" s="95">
        <f>'нетто 18'!AZ43+25</f>
        <v>29668</v>
      </c>
      <c r="BA16" s="95">
        <f>'нетто 18'!BA43+25</f>
        <v>29668</v>
      </c>
      <c r="BB16" s="95">
        <f>'нетто 18'!BB43+25</f>
        <v>34178</v>
      </c>
      <c r="BC16" s="95">
        <f>'нетто 18'!BC43+25</f>
        <v>36638</v>
      </c>
      <c r="BD16" s="95">
        <f>'нетто 18'!BD43+25</f>
        <v>36638</v>
      </c>
      <c r="BE16" s="95">
        <f>'нетто 18'!BE43+25</f>
        <v>36638</v>
      </c>
      <c r="BF16" s="95">
        <f>'нетто 18'!BF43+25</f>
        <v>42378</v>
      </c>
      <c r="BG16" s="95">
        <f>'нетто 18'!BG43+25</f>
        <v>42378</v>
      </c>
      <c r="BH16" s="95">
        <f>'нетто 18'!BH43+25</f>
        <v>45248</v>
      </c>
      <c r="BI16" s="95">
        <f>'нетто 18'!BI43+25</f>
        <v>45248</v>
      </c>
      <c r="BJ16" s="95">
        <f>'нетто 18'!BJ43+25</f>
        <v>51808</v>
      </c>
      <c r="BK16" s="95">
        <f>'нетто 18'!BK43+25</f>
        <v>51808</v>
      </c>
      <c r="BL16" s="95">
        <f>'нетто 18'!BL43+25</f>
        <v>51808</v>
      </c>
      <c r="BM16" s="95">
        <f>'нетто 18'!BM43+25</f>
        <v>48528</v>
      </c>
      <c r="BN16" s="95">
        <f>'нетто 18'!BN43+25</f>
        <v>45248</v>
      </c>
      <c r="BO16" s="95">
        <f>'нетто 18'!BO43+25</f>
        <v>39508</v>
      </c>
      <c r="BP16" s="95">
        <f>'нетто 18'!BP43+25</f>
        <v>39508</v>
      </c>
      <c r="BQ16" s="95">
        <f>'нетто 18'!BQ43+25</f>
        <v>36638</v>
      </c>
      <c r="BR16" s="95">
        <f>'нетто 18'!BR43+25</f>
        <v>29668</v>
      </c>
      <c r="BS16" s="95">
        <f>'нетто 18'!BS43+25</f>
        <v>29668</v>
      </c>
      <c r="BT16" s="95">
        <f>'нетто 18'!BT43+25</f>
        <v>27618</v>
      </c>
      <c r="BU16" s="95">
        <f>'нетто 18'!BU43+25</f>
        <v>24338</v>
      </c>
      <c r="BV16" s="95">
        <f>'нетто 18'!BV43+25</f>
        <v>24338</v>
      </c>
      <c r="BW16" s="95">
        <f>'нетто 18'!BW43+25</f>
        <v>24338</v>
      </c>
      <c r="BX16" s="95">
        <f>'нетто 18'!BX43+25</f>
        <v>19828</v>
      </c>
      <c r="BY16" s="95">
        <f>'нетто 18'!BY43+25</f>
        <v>19828</v>
      </c>
      <c r="BZ16" s="95">
        <f>'нетто 18'!BZ43+25</f>
        <v>19828</v>
      </c>
      <c r="CA16" s="95">
        <f>'нетто 18'!CA43+25</f>
        <v>19828</v>
      </c>
      <c r="CB16" s="95">
        <f>'нетто 18'!CB43+25</f>
        <v>19828</v>
      </c>
      <c r="CC16" s="95">
        <f>'нетто 18'!CC43+25</f>
        <v>19828</v>
      </c>
      <c r="CD16" s="95">
        <f>'нетто 18'!CD43+25</f>
        <v>19828</v>
      </c>
      <c r="CE16" s="95">
        <f>'нетто 18'!CE43+25</f>
        <v>19828</v>
      </c>
      <c r="CF16" s="95">
        <f>'нетто 18'!CF43+25</f>
        <v>19828</v>
      </c>
      <c r="CG16" s="95">
        <f>'нетто 18'!CG43+25</f>
        <v>19828</v>
      </c>
      <c r="CH16" s="95">
        <f>'нетто 18'!CH43+25</f>
        <v>19828</v>
      </c>
      <c r="CI16" s="95">
        <f>'нетто 18'!CI43+25</f>
        <v>19828</v>
      </c>
      <c r="CJ16" s="95">
        <f>'нетто 18'!CJ43+25</f>
        <v>19828</v>
      </c>
      <c r="CK16" s="95">
        <f>'нетто 18'!CK43+25</f>
        <v>19828</v>
      </c>
      <c r="CL16" s="95">
        <f>'нетто 18'!CL43+25</f>
        <v>19828</v>
      </c>
      <c r="CM16" s="95">
        <f>'нетто 18'!CM43+25</f>
        <v>19828</v>
      </c>
      <c r="CN16" s="95">
        <f>'нетто 18'!CN43+25</f>
        <v>19828</v>
      </c>
      <c r="CO16" s="95">
        <f>'нетто 18'!CO43+25</f>
        <v>19828</v>
      </c>
      <c r="CP16" s="95">
        <f>'нетто 18'!CP43+25</f>
        <v>19828</v>
      </c>
      <c r="CQ16" s="95">
        <f>'нетто 18'!CQ43+25</f>
        <v>19828</v>
      </c>
      <c r="CR16" s="95">
        <f>'нетто 18'!CR43+25</f>
        <v>19828</v>
      </c>
      <c r="CS16" s="95">
        <f>'нетто 18'!CS43+25</f>
        <v>19828</v>
      </c>
      <c r="CT16" s="95">
        <f>'нетто 18'!CT43+25</f>
        <v>19828</v>
      </c>
      <c r="CU16" s="95">
        <f>'нетто 18'!CU43+25</f>
        <v>13637</v>
      </c>
      <c r="CV16" s="95">
        <f>'нетто 18'!CV43+25</f>
        <v>13637</v>
      </c>
      <c r="CW16" s="95">
        <f>'нетто 18'!CW43+25</f>
        <v>14211</v>
      </c>
      <c r="CX16" s="95">
        <f>'нетто 18'!CX43+25</f>
        <v>14211</v>
      </c>
      <c r="CY16" s="95">
        <f>'нетто 18'!CY43+25</f>
        <v>13637</v>
      </c>
      <c r="CZ16" s="95">
        <f>'нетто 18'!CZ43+25</f>
        <v>13637</v>
      </c>
      <c r="DA16" s="95">
        <f>'нетто 18'!DA43+25</f>
        <v>13637</v>
      </c>
      <c r="DB16" s="95">
        <f>'нетто 18'!DB43+25</f>
        <v>13637</v>
      </c>
      <c r="DC16" s="95">
        <f>'нетто 18'!DC43+25</f>
        <v>13637</v>
      </c>
      <c r="DD16" s="95">
        <f>'нетто 18'!DD43+25</f>
        <v>14211</v>
      </c>
      <c r="DE16" s="95">
        <f>'нетто 18'!DE43+25</f>
        <v>14211</v>
      </c>
      <c r="DF16" s="95">
        <f>'нетто 18'!DF43+25</f>
        <v>13637</v>
      </c>
      <c r="DG16" s="95">
        <f>'нетто 18'!DG43+25</f>
        <v>13637</v>
      </c>
      <c r="DH16" s="95">
        <f>'нетто 18'!DH43+25</f>
        <v>13637</v>
      </c>
      <c r="DI16" s="95">
        <f>'нетто 18'!DI43+25</f>
        <v>12243</v>
      </c>
      <c r="DJ16" s="95">
        <f>'нетто 18'!DJ43+25</f>
        <v>12243</v>
      </c>
      <c r="DK16" s="95">
        <f>'нетто 18'!DK43+25</f>
        <v>12653</v>
      </c>
      <c r="DL16" s="95">
        <f>'нетто 18'!DL43+25</f>
        <v>12653</v>
      </c>
      <c r="DM16" s="95">
        <f>'нетто 18'!DM43+25</f>
        <v>12243</v>
      </c>
      <c r="DN16" s="95">
        <f>'нетто 18'!DN43+25</f>
        <v>12243</v>
      </c>
      <c r="DO16" s="95">
        <f>'нетто 18'!DO43+25</f>
        <v>12243</v>
      </c>
      <c r="DP16" s="95">
        <f>'нетто 18'!DP43+25</f>
        <v>12243</v>
      </c>
      <c r="DQ16" s="95">
        <f>'нетто 18'!DQ43+25</f>
        <v>12243</v>
      </c>
      <c r="DR16" s="95">
        <f>'нетто 18'!DR43+25</f>
        <v>12653</v>
      </c>
      <c r="DS16" s="95">
        <f>'нетто 18'!DS43+25</f>
        <v>12653</v>
      </c>
      <c r="DT16" s="95">
        <f>'нетто 18'!DT43+25</f>
        <v>12243</v>
      </c>
      <c r="DU16" s="95">
        <f>'нетто 18'!DU43+25</f>
        <v>12243</v>
      </c>
      <c r="DV16" s="95">
        <f>'нетто 18'!DV43+25</f>
        <v>12243</v>
      </c>
      <c r="DW16" s="95">
        <f>'нетто 18'!DW43+25</f>
        <v>12243</v>
      </c>
      <c r="DX16" s="95">
        <f>'нетто 18'!DX43+25</f>
        <v>13637</v>
      </c>
    </row>
    <row r="17" spans="1:128" s="130" customFormat="1" ht="11.1" customHeight="1">
      <c r="A17" s="94">
        <v>2</v>
      </c>
      <c r="B17" s="95">
        <f>'нетто 18'!B44+25</f>
        <v>18885</v>
      </c>
      <c r="C17" s="95">
        <f>'нетто 18'!C44+25</f>
        <v>18885</v>
      </c>
      <c r="D17" s="95">
        <f>'нетто 18'!D44+25</f>
        <v>20197</v>
      </c>
      <c r="E17" s="95">
        <f>'нетто 18'!E44+25</f>
        <v>24379</v>
      </c>
      <c r="F17" s="95">
        <f>'нетто 18'!F44+25</f>
        <v>52259</v>
      </c>
      <c r="G17" s="95">
        <f>'нетто 18'!G44+25</f>
        <v>52259</v>
      </c>
      <c r="H17" s="95">
        <f>'нетто 18'!H44+25</f>
        <v>52259</v>
      </c>
      <c r="I17" s="95">
        <f>'нетто 18'!I44+25</f>
        <v>56359</v>
      </c>
      <c r="J17" s="95">
        <f>'нетто 18'!J44+25</f>
        <v>56359</v>
      </c>
      <c r="K17" s="95">
        <f>'нетто 18'!K44+25</f>
        <v>64559</v>
      </c>
      <c r="L17" s="95">
        <f>'нетто 18'!L44+25</f>
        <v>64559</v>
      </c>
      <c r="M17" s="95">
        <f>'нетто 18'!M44+25</f>
        <v>56359</v>
      </c>
      <c r="N17" s="95">
        <f>'нетто 18'!N44+25</f>
        <v>52259</v>
      </c>
      <c r="O17" s="95">
        <f>'нетто 18'!O44+25</f>
        <v>52259</v>
      </c>
      <c r="P17" s="95">
        <f>'нетто 18'!P44+25</f>
        <v>33891</v>
      </c>
      <c r="Q17" s="95">
        <f>'нетто 18'!Q44+25</f>
        <v>33891</v>
      </c>
      <c r="R17" s="95">
        <f>'нетто 18'!R44+25</f>
        <v>25281</v>
      </c>
      <c r="S17" s="95">
        <f>'нетто 18'!S44+25</f>
        <v>31431</v>
      </c>
      <c r="T17" s="95">
        <f>'нетто 18'!T44+25</f>
        <v>31431</v>
      </c>
      <c r="U17" s="95">
        <f>'нетто 18'!U44+25</f>
        <v>27331</v>
      </c>
      <c r="V17" s="95">
        <f>'нетто 18'!V44+25</f>
        <v>27331</v>
      </c>
      <c r="W17" s="95">
        <f>'нетто 18'!W44+25</f>
        <v>25281</v>
      </c>
      <c r="X17" s="95">
        <f>'нетто 18'!X44+25</f>
        <v>25281</v>
      </c>
      <c r="Y17" s="95">
        <f>'нетто 18'!Y44+25</f>
        <v>23641</v>
      </c>
      <c r="Z17" s="95">
        <f>'нетто 18'!Z44+25</f>
        <v>23641</v>
      </c>
      <c r="AA17" s="95">
        <f>'нетто 18'!AA44+25</f>
        <v>23641</v>
      </c>
      <c r="AB17" s="95">
        <f>'нетто 18'!AB44+25</f>
        <v>23641</v>
      </c>
      <c r="AC17" s="95">
        <f>'нетто 18'!AC44+25</f>
        <v>23641</v>
      </c>
      <c r="AD17" s="95">
        <f>'нетто 18'!AD44+25</f>
        <v>23641</v>
      </c>
      <c r="AE17" s="95">
        <f>'нетто 18'!AE44+25</f>
        <v>23641</v>
      </c>
      <c r="AF17" s="95">
        <f>'нетто 18'!AF44+25</f>
        <v>25281</v>
      </c>
      <c r="AG17" s="95">
        <f>'нетто 18'!AG44+25</f>
        <v>27331</v>
      </c>
      <c r="AH17" s="95">
        <f>'нетто 18'!AH44+25</f>
        <v>27331</v>
      </c>
      <c r="AI17" s="95">
        <f>'нетто 18'!AI44+25</f>
        <v>31431</v>
      </c>
      <c r="AJ17" s="95">
        <f>'нетто 18'!AJ44+25</f>
        <v>31431</v>
      </c>
      <c r="AK17" s="95">
        <f>'нетто 18'!AK44+25</f>
        <v>31431</v>
      </c>
      <c r="AL17" s="95">
        <f>'нетто 18'!AL44+25</f>
        <v>31431</v>
      </c>
      <c r="AM17" s="95">
        <f>'нетто 18'!AM44+25</f>
        <v>31431</v>
      </c>
      <c r="AN17" s="95">
        <f>'нетто 18'!AN44+25</f>
        <v>29791</v>
      </c>
      <c r="AO17" s="95">
        <f>'нетто 18'!AO44+25</f>
        <v>31841</v>
      </c>
      <c r="AP17" s="95">
        <f>'нетто 18'!AP44+25</f>
        <v>31841</v>
      </c>
      <c r="AQ17" s="95">
        <f>'нетто 18'!AQ44+25</f>
        <v>38811</v>
      </c>
      <c r="AR17" s="95">
        <f>'нетто 18'!AR44+25</f>
        <v>38811</v>
      </c>
      <c r="AS17" s="95">
        <f>'нетто 18'!AS44+25</f>
        <v>38811</v>
      </c>
      <c r="AT17" s="95">
        <f>'нетто 18'!AT44+25</f>
        <v>36351</v>
      </c>
      <c r="AU17" s="95">
        <f>'нетто 18'!AU44+25</f>
        <v>31841</v>
      </c>
      <c r="AV17" s="95">
        <f>'нетто 18'!AV44+25</f>
        <v>33891</v>
      </c>
      <c r="AW17" s="95">
        <f>'нетто 18'!AW44+25</f>
        <v>33891</v>
      </c>
      <c r="AX17" s="95">
        <f>'нетто 18'!AX44+25</f>
        <v>33891</v>
      </c>
      <c r="AY17" s="95">
        <f>'нетто 18'!AY44+25</f>
        <v>26511</v>
      </c>
      <c r="AZ17" s="95">
        <f>'нетто 18'!AZ44+25</f>
        <v>31841</v>
      </c>
      <c r="BA17" s="95">
        <f>'нетто 18'!BA44+25</f>
        <v>31841</v>
      </c>
      <c r="BB17" s="95">
        <f>'нетто 18'!BB44+25</f>
        <v>36351</v>
      </c>
      <c r="BC17" s="95">
        <f>'нетто 18'!BC44+25</f>
        <v>38811</v>
      </c>
      <c r="BD17" s="95">
        <f>'нетто 18'!BD44+25</f>
        <v>38811</v>
      </c>
      <c r="BE17" s="95">
        <f>'нетто 18'!BE44+25</f>
        <v>38811</v>
      </c>
      <c r="BF17" s="95">
        <f>'нетто 18'!BF44+25</f>
        <v>44551</v>
      </c>
      <c r="BG17" s="95">
        <f>'нетто 18'!BG44+25</f>
        <v>44551</v>
      </c>
      <c r="BH17" s="95">
        <f>'нетто 18'!BH44+25</f>
        <v>47421</v>
      </c>
      <c r="BI17" s="95">
        <f>'нетто 18'!BI44+25</f>
        <v>47421</v>
      </c>
      <c r="BJ17" s="95">
        <f>'нетто 18'!BJ44+25</f>
        <v>53981</v>
      </c>
      <c r="BK17" s="95">
        <f>'нетто 18'!BK44+25</f>
        <v>53981</v>
      </c>
      <c r="BL17" s="95">
        <f>'нетто 18'!BL44+25</f>
        <v>53981</v>
      </c>
      <c r="BM17" s="95">
        <f>'нетто 18'!BM44+25</f>
        <v>50701</v>
      </c>
      <c r="BN17" s="95">
        <f>'нетто 18'!BN44+25</f>
        <v>47421</v>
      </c>
      <c r="BO17" s="95">
        <f>'нетто 18'!BO44+25</f>
        <v>41681</v>
      </c>
      <c r="BP17" s="95">
        <f>'нетто 18'!BP44+25</f>
        <v>41681</v>
      </c>
      <c r="BQ17" s="95">
        <f>'нетто 18'!BQ44+25</f>
        <v>38811</v>
      </c>
      <c r="BR17" s="95">
        <f>'нетто 18'!BR44+25</f>
        <v>31841</v>
      </c>
      <c r="BS17" s="95">
        <f>'нетто 18'!BS44+25</f>
        <v>31841</v>
      </c>
      <c r="BT17" s="95">
        <f>'нетто 18'!BT44+25</f>
        <v>29791</v>
      </c>
      <c r="BU17" s="95">
        <f>'нетто 18'!BU44+25</f>
        <v>26511</v>
      </c>
      <c r="BV17" s="95">
        <f>'нетто 18'!BV44+25</f>
        <v>26511</v>
      </c>
      <c r="BW17" s="95">
        <f>'нетто 18'!BW44+25</f>
        <v>26511</v>
      </c>
      <c r="BX17" s="95">
        <f>'нетто 18'!BX44+25</f>
        <v>22001</v>
      </c>
      <c r="BY17" s="95">
        <f>'нетто 18'!BY44+25</f>
        <v>22001</v>
      </c>
      <c r="BZ17" s="95">
        <f>'нетто 18'!BZ44+25</f>
        <v>22001</v>
      </c>
      <c r="CA17" s="95">
        <f>'нетто 18'!CA44+25</f>
        <v>22001</v>
      </c>
      <c r="CB17" s="95">
        <f>'нетто 18'!CB44+25</f>
        <v>22001</v>
      </c>
      <c r="CC17" s="95">
        <f>'нетто 18'!CC44+25</f>
        <v>22001</v>
      </c>
      <c r="CD17" s="95">
        <f>'нетто 18'!CD44+25</f>
        <v>22001</v>
      </c>
      <c r="CE17" s="95">
        <f>'нетто 18'!CE44+25</f>
        <v>22001</v>
      </c>
      <c r="CF17" s="95">
        <f>'нетто 18'!CF44+25</f>
        <v>22001</v>
      </c>
      <c r="CG17" s="95">
        <f>'нетто 18'!CG44+25</f>
        <v>22001</v>
      </c>
      <c r="CH17" s="95">
        <f>'нетто 18'!CH44+25</f>
        <v>22001</v>
      </c>
      <c r="CI17" s="95">
        <f>'нетто 18'!CI44+25</f>
        <v>22001</v>
      </c>
      <c r="CJ17" s="95">
        <f>'нетто 18'!CJ44+25</f>
        <v>22001</v>
      </c>
      <c r="CK17" s="95">
        <f>'нетто 18'!CK44+25</f>
        <v>22001</v>
      </c>
      <c r="CL17" s="95">
        <f>'нетто 18'!CL44+25</f>
        <v>22001</v>
      </c>
      <c r="CM17" s="95">
        <f>'нетто 18'!CM44+25</f>
        <v>22001</v>
      </c>
      <c r="CN17" s="95">
        <f>'нетто 18'!CN44+25</f>
        <v>22001</v>
      </c>
      <c r="CO17" s="95">
        <f>'нетто 18'!CO44+25</f>
        <v>22001</v>
      </c>
      <c r="CP17" s="95">
        <f>'нетто 18'!CP44+25</f>
        <v>22001</v>
      </c>
      <c r="CQ17" s="95">
        <f>'нетто 18'!CQ44+25</f>
        <v>22001</v>
      </c>
      <c r="CR17" s="95">
        <f>'нетто 18'!CR44+25</f>
        <v>22001</v>
      </c>
      <c r="CS17" s="95">
        <f>'нетто 18'!CS44+25</f>
        <v>22001</v>
      </c>
      <c r="CT17" s="95">
        <f>'нетто 18'!CT44+25</f>
        <v>22001</v>
      </c>
      <c r="CU17" s="95">
        <f>'нетто 18'!CU44+25</f>
        <v>15441</v>
      </c>
      <c r="CV17" s="95">
        <f>'нетто 18'!CV44+25</f>
        <v>15441</v>
      </c>
      <c r="CW17" s="95">
        <f>'нетто 18'!CW44+25</f>
        <v>16015</v>
      </c>
      <c r="CX17" s="95">
        <f>'нетто 18'!CX44+25</f>
        <v>16015</v>
      </c>
      <c r="CY17" s="95">
        <f>'нетто 18'!CY44+25</f>
        <v>15441</v>
      </c>
      <c r="CZ17" s="95">
        <f>'нетто 18'!CZ44+25</f>
        <v>15441</v>
      </c>
      <c r="DA17" s="95">
        <f>'нетто 18'!DA44+25</f>
        <v>15441</v>
      </c>
      <c r="DB17" s="95">
        <f>'нетто 18'!DB44+25</f>
        <v>15441</v>
      </c>
      <c r="DC17" s="95">
        <f>'нетто 18'!DC44+25</f>
        <v>15441</v>
      </c>
      <c r="DD17" s="95">
        <f>'нетто 18'!DD44+25</f>
        <v>16015</v>
      </c>
      <c r="DE17" s="95">
        <f>'нетто 18'!DE44+25</f>
        <v>16015</v>
      </c>
      <c r="DF17" s="95">
        <f>'нетто 18'!DF44+25</f>
        <v>15441</v>
      </c>
      <c r="DG17" s="95">
        <f>'нетто 18'!DG44+25</f>
        <v>15441</v>
      </c>
      <c r="DH17" s="95">
        <f>'нетто 18'!DH44+25</f>
        <v>15441</v>
      </c>
      <c r="DI17" s="95">
        <f>'нетто 18'!DI44+25</f>
        <v>14047</v>
      </c>
      <c r="DJ17" s="95">
        <f>'нетто 18'!DJ44+25</f>
        <v>14047</v>
      </c>
      <c r="DK17" s="95">
        <f>'нетто 18'!DK44+25</f>
        <v>14457</v>
      </c>
      <c r="DL17" s="95">
        <f>'нетто 18'!DL44+25</f>
        <v>14457</v>
      </c>
      <c r="DM17" s="95">
        <f>'нетто 18'!DM44+25</f>
        <v>14047</v>
      </c>
      <c r="DN17" s="95">
        <f>'нетто 18'!DN44+25</f>
        <v>14047</v>
      </c>
      <c r="DO17" s="95">
        <f>'нетто 18'!DO44+25</f>
        <v>14047</v>
      </c>
      <c r="DP17" s="95">
        <f>'нетто 18'!DP44+25</f>
        <v>14047</v>
      </c>
      <c r="DQ17" s="95">
        <f>'нетто 18'!DQ44+25</f>
        <v>14047</v>
      </c>
      <c r="DR17" s="95">
        <f>'нетто 18'!DR44+25</f>
        <v>14457</v>
      </c>
      <c r="DS17" s="95">
        <f>'нетто 18'!DS44+25</f>
        <v>14457</v>
      </c>
      <c r="DT17" s="95">
        <f>'нетто 18'!DT44+25</f>
        <v>14047</v>
      </c>
      <c r="DU17" s="95">
        <f>'нетто 18'!DU44+25</f>
        <v>14047</v>
      </c>
      <c r="DV17" s="95">
        <f>'нетто 18'!DV44+25</f>
        <v>14047</v>
      </c>
      <c r="DW17" s="95">
        <f>'нетто 18'!DW44+25</f>
        <v>14047</v>
      </c>
      <c r="DX17" s="95">
        <f>'нетто 18'!DX44+25</f>
        <v>15441</v>
      </c>
    </row>
    <row r="18" spans="1:128" s="130" customFormat="1" ht="11.1" customHeight="1">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row>
    <row r="19" spans="1:128" s="130" customFormat="1" ht="11.1" customHeight="1">
      <c r="A19" s="40">
        <v>1</v>
      </c>
      <c r="B19" s="39">
        <f t="shared" ref="B19:H19" si="0">B10</f>
        <v>15400</v>
      </c>
      <c r="C19" s="39">
        <f t="shared" si="0"/>
        <v>15400</v>
      </c>
      <c r="D19" s="39">
        <f t="shared" si="0"/>
        <v>16712</v>
      </c>
      <c r="E19" s="39">
        <f t="shared" si="0"/>
        <v>19582</v>
      </c>
      <c r="F19" s="39">
        <f t="shared" si="0"/>
        <v>47462</v>
      </c>
      <c r="G19" s="39">
        <f t="shared" si="0"/>
        <v>47462</v>
      </c>
      <c r="H19" s="39">
        <f t="shared" si="0"/>
        <v>47462</v>
      </c>
      <c r="I19" s="39">
        <f t="shared" ref="I19:BV19" si="1">I10</f>
        <v>51562</v>
      </c>
      <c r="J19" s="39">
        <f t="shared" si="1"/>
        <v>51562</v>
      </c>
      <c r="K19" s="39">
        <f t="shared" si="1"/>
        <v>59762</v>
      </c>
      <c r="L19" s="39">
        <f t="shared" si="1"/>
        <v>59762</v>
      </c>
      <c r="M19" s="39">
        <f t="shared" si="1"/>
        <v>51562</v>
      </c>
      <c r="N19" s="39">
        <f t="shared" si="1"/>
        <v>47462</v>
      </c>
      <c r="O19" s="39">
        <f t="shared" si="1"/>
        <v>47462</v>
      </c>
      <c r="P19" s="39">
        <f t="shared" si="1"/>
        <v>29668</v>
      </c>
      <c r="Q19" s="39">
        <f t="shared" si="1"/>
        <v>29668</v>
      </c>
      <c r="R19" s="39">
        <f t="shared" si="1"/>
        <v>21058</v>
      </c>
      <c r="S19" s="39">
        <f t="shared" si="1"/>
        <v>27208</v>
      </c>
      <c r="T19" s="39">
        <f t="shared" si="1"/>
        <v>27208</v>
      </c>
      <c r="U19" s="39">
        <f t="shared" si="1"/>
        <v>23108</v>
      </c>
      <c r="V19" s="39">
        <f t="shared" si="1"/>
        <v>23108</v>
      </c>
      <c r="W19" s="39">
        <f t="shared" si="1"/>
        <v>21058</v>
      </c>
      <c r="X19" s="39">
        <f t="shared" si="1"/>
        <v>21058</v>
      </c>
      <c r="Y19" s="39">
        <f t="shared" si="1"/>
        <v>19418</v>
      </c>
      <c r="Z19" s="39">
        <f t="shared" si="1"/>
        <v>19418</v>
      </c>
      <c r="AA19" s="39">
        <f t="shared" si="1"/>
        <v>19418</v>
      </c>
      <c r="AB19" s="39">
        <f t="shared" si="1"/>
        <v>19418</v>
      </c>
      <c r="AC19" s="39">
        <f t="shared" si="1"/>
        <v>19418</v>
      </c>
      <c r="AD19" s="39">
        <f t="shared" si="1"/>
        <v>19418</v>
      </c>
      <c r="AE19" s="39">
        <f t="shared" si="1"/>
        <v>19418</v>
      </c>
      <c r="AF19" s="39">
        <f t="shared" si="1"/>
        <v>21058</v>
      </c>
      <c r="AG19" s="39">
        <f t="shared" si="1"/>
        <v>23108</v>
      </c>
      <c r="AH19" s="39">
        <f t="shared" si="1"/>
        <v>23108</v>
      </c>
      <c r="AI19" s="39">
        <f t="shared" si="1"/>
        <v>27208</v>
      </c>
      <c r="AJ19" s="39">
        <f t="shared" si="1"/>
        <v>27208</v>
      </c>
      <c r="AK19" s="39">
        <f t="shared" si="1"/>
        <v>27208</v>
      </c>
      <c r="AL19" s="39">
        <f t="shared" si="1"/>
        <v>27208</v>
      </c>
      <c r="AM19" s="39">
        <f t="shared" si="1"/>
        <v>27208</v>
      </c>
      <c r="AN19" s="39">
        <f t="shared" si="1"/>
        <v>25158</v>
      </c>
      <c r="AO19" s="39">
        <f t="shared" si="1"/>
        <v>27208</v>
      </c>
      <c r="AP19" s="39">
        <f t="shared" si="1"/>
        <v>27208</v>
      </c>
      <c r="AQ19" s="39">
        <f t="shared" si="1"/>
        <v>34178</v>
      </c>
      <c r="AR19" s="39">
        <f t="shared" si="1"/>
        <v>34178</v>
      </c>
      <c r="AS19" s="39">
        <f t="shared" si="1"/>
        <v>34178</v>
      </c>
      <c r="AT19" s="39">
        <f t="shared" si="1"/>
        <v>31718</v>
      </c>
      <c r="AU19" s="39">
        <f t="shared" si="1"/>
        <v>27208</v>
      </c>
      <c r="AV19" s="39">
        <f t="shared" si="1"/>
        <v>29258</v>
      </c>
      <c r="AW19" s="39">
        <f t="shared" si="1"/>
        <v>29258</v>
      </c>
      <c r="AX19" s="39">
        <f t="shared" si="1"/>
        <v>29258</v>
      </c>
      <c r="AY19" s="39">
        <f t="shared" si="1"/>
        <v>21878</v>
      </c>
      <c r="AZ19" s="39">
        <f t="shared" si="1"/>
        <v>27208</v>
      </c>
      <c r="BA19" s="39">
        <f t="shared" si="1"/>
        <v>27208</v>
      </c>
      <c r="BB19" s="39">
        <f t="shared" si="1"/>
        <v>31718</v>
      </c>
      <c r="BC19" s="39">
        <f t="shared" si="1"/>
        <v>34178</v>
      </c>
      <c r="BD19" s="39">
        <f t="shared" si="1"/>
        <v>34178</v>
      </c>
      <c r="BE19" s="39">
        <f t="shared" ref="BE19:BF19" si="2">BE10</f>
        <v>34178</v>
      </c>
      <c r="BF19" s="39">
        <f t="shared" si="2"/>
        <v>39918</v>
      </c>
      <c r="BG19" s="39">
        <f t="shared" si="1"/>
        <v>39918</v>
      </c>
      <c r="BH19" s="39">
        <f t="shared" si="1"/>
        <v>42788</v>
      </c>
      <c r="BI19" s="39">
        <f t="shared" si="1"/>
        <v>42788</v>
      </c>
      <c r="BJ19" s="39">
        <f t="shared" si="1"/>
        <v>49348</v>
      </c>
      <c r="BK19" s="39">
        <f t="shared" si="1"/>
        <v>49348</v>
      </c>
      <c r="BL19" s="39">
        <f t="shared" si="1"/>
        <v>49348</v>
      </c>
      <c r="BM19" s="39">
        <f t="shared" si="1"/>
        <v>46068</v>
      </c>
      <c r="BN19" s="39">
        <f t="shared" si="1"/>
        <v>42788</v>
      </c>
      <c r="BO19" s="39">
        <f t="shared" si="1"/>
        <v>37048</v>
      </c>
      <c r="BP19" s="39">
        <f t="shared" si="1"/>
        <v>37048</v>
      </c>
      <c r="BQ19" s="39">
        <f t="shared" si="1"/>
        <v>34178</v>
      </c>
      <c r="BR19" s="39">
        <f t="shared" si="1"/>
        <v>27208</v>
      </c>
      <c r="BS19" s="39">
        <f t="shared" si="1"/>
        <v>27208</v>
      </c>
      <c r="BT19" s="39">
        <f t="shared" si="1"/>
        <v>25158</v>
      </c>
      <c r="BU19" s="39">
        <f t="shared" si="1"/>
        <v>21878</v>
      </c>
      <c r="BV19" s="39">
        <f t="shared" si="1"/>
        <v>21878</v>
      </c>
      <c r="BW19" s="39">
        <f t="shared" ref="BW19:CT19" si="3">BW10</f>
        <v>21878</v>
      </c>
      <c r="BX19" s="39">
        <f t="shared" si="3"/>
        <v>17778</v>
      </c>
      <c r="BY19" s="39">
        <f t="shared" si="3"/>
        <v>17778</v>
      </c>
      <c r="BZ19" s="39">
        <f t="shared" si="3"/>
        <v>17778</v>
      </c>
      <c r="CA19" s="39">
        <f t="shared" si="3"/>
        <v>17778</v>
      </c>
      <c r="CB19" s="39">
        <f t="shared" si="3"/>
        <v>17778</v>
      </c>
      <c r="CC19" s="39">
        <f t="shared" si="3"/>
        <v>17778</v>
      </c>
      <c r="CD19" s="39">
        <f t="shared" si="3"/>
        <v>17778</v>
      </c>
      <c r="CE19" s="39">
        <f t="shared" si="3"/>
        <v>17778</v>
      </c>
      <c r="CF19" s="39">
        <f t="shared" si="3"/>
        <v>17778</v>
      </c>
      <c r="CG19" s="39">
        <f t="shared" si="3"/>
        <v>17778</v>
      </c>
      <c r="CH19" s="39">
        <f t="shared" si="3"/>
        <v>17778</v>
      </c>
      <c r="CI19" s="39">
        <f t="shared" si="3"/>
        <v>17778</v>
      </c>
      <c r="CJ19" s="39">
        <f t="shared" si="3"/>
        <v>17778</v>
      </c>
      <c r="CK19" s="39">
        <f t="shared" si="3"/>
        <v>17778</v>
      </c>
      <c r="CL19" s="39">
        <f t="shared" si="3"/>
        <v>17778</v>
      </c>
      <c r="CM19" s="39">
        <f t="shared" si="3"/>
        <v>17778</v>
      </c>
      <c r="CN19" s="39">
        <f t="shared" si="3"/>
        <v>17778</v>
      </c>
      <c r="CO19" s="39">
        <f t="shared" si="3"/>
        <v>17778</v>
      </c>
      <c r="CP19" s="39">
        <f t="shared" si="3"/>
        <v>17778</v>
      </c>
      <c r="CQ19" s="39">
        <f t="shared" si="3"/>
        <v>17778</v>
      </c>
      <c r="CR19" s="39">
        <f t="shared" si="3"/>
        <v>17778</v>
      </c>
      <c r="CS19" s="39">
        <f t="shared" si="3"/>
        <v>17778</v>
      </c>
      <c r="CT19" s="39">
        <f t="shared" si="3"/>
        <v>17778</v>
      </c>
      <c r="CU19" s="39">
        <f t="shared" ref="CU19:DM19" si="4">CU10</f>
        <v>11587</v>
      </c>
      <c r="CV19" s="39">
        <f t="shared" si="4"/>
        <v>11587</v>
      </c>
      <c r="CW19" s="39">
        <f t="shared" si="4"/>
        <v>12161</v>
      </c>
      <c r="CX19" s="39">
        <f t="shared" si="4"/>
        <v>12161</v>
      </c>
      <c r="CY19" s="39">
        <f t="shared" si="4"/>
        <v>11587</v>
      </c>
      <c r="CZ19" s="39">
        <f t="shared" si="4"/>
        <v>11587</v>
      </c>
      <c r="DA19" s="39">
        <f t="shared" si="4"/>
        <v>11587</v>
      </c>
      <c r="DB19" s="39">
        <f t="shared" si="4"/>
        <v>11587</v>
      </c>
      <c r="DC19" s="39">
        <f t="shared" si="4"/>
        <v>11587</v>
      </c>
      <c r="DD19" s="39">
        <f t="shared" si="4"/>
        <v>12161</v>
      </c>
      <c r="DE19" s="39">
        <f t="shared" si="4"/>
        <v>12161</v>
      </c>
      <c r="DF19" s="39">
        <f t="shared" si="4"/>
        <v>11587</v>
      </c>
      <c r="DG19" s="39">
        <f t="shared" si="4"/>
        <v>11587</v>
      </c>
      <c r="DH19" s="39">
        <f t="shared" si="4"/>
        <v>11587</v>
      </c>
      <c r="DI19" s="39">
        <f t="shared" si="4"/>
        <v>10193</v>
      </c>
      <c r="DJ19" s="39">
        <f t="shared" si="4"/>
        <v>10193</v>
      </c>
      <c r="DK19" s="39">
        <f t="shared" si="4"/>
        <v>10603</v>
      </c>
      <c r="DL19" s="39">
        <f t="shared" si="4"/>
        <v>10603</v>
      </c>
      <c r="DM19" s="39">
        <f t="shared" si="4"/>
        <v>10193</v>
      </c>
      <c r="DN19" s="39">
        <f t="shared" ref="DN19:DU19" si="5">DN10</f>
        <v>10193</v>
      </c>
      <c r="DO19" s="39">
        <f t="shared" si="5"/>
        <v>10193</v>
      </c>
      <c r="DP19" s="39">
        <f t="shared" si="5"/>
        <v>10193</v>
      </c>
      <c r="DQ19" s="39">
        <f t="shared" si="5"/>
        <v>10193</v>
      </c>
      <c r="DR19" s="39">
        <f t="shared" si="5"/>
        <v>10603</v>
      </c>
      <c r="DS19" s="39">
        <f t="shared" si="5"/>
        <v>10603</v>
      </c>
      <c r="DT19" s="39">
        <f t="shared" si="5"/>
        <v>10193</v>
      </c>
      <c r="DU19" s="39">
        <f t="shared" si="5"/>
        <v>10193</v>
      </c>
      <c r="DV19" s="39">
        <f t="shared" ref="DV19:DX19" si="6">DV10</f>
        <v>10193</v>
      </c>
      <c r="DW19" s="39">
        <f t="shared" si="6"/>
        <v>10193</v>
      </c>
      <c r="DX19" s="39">
        <f t="shared" si="6"/>
        <v>11587</v>
      </c>
    </row>
    <row r="20" spans="1:128" s="130" customFormat="1" ht="11.1" customHeight="1">
      <c r="A20" s="40">
        <v>2</v>
      </c>
      <c r="B20" s="39">
        <f t="shared" ref="B20:H20" si="7">B11</f>
        <v>17245</v>
      </c>
      <c r="C20" s="39">
        <f t="shared" si="7"/>
        <v>17245</v>
      </c>
      <c r="D20" s="39">
        <f t="shared" si="7"/>
        <v>18557</v>
      </c>
      <c r="E20" s="39">
        <f t="shared" si="7"/>
        <v>21919</v>
      </c>
      <c r="F20" s="39">
        <f t="shared" si="7"/>
        <v>49799</v>
      </c>
      <c r="G20" s="39">
        <f t="shared" si="7"/>
        <v>49799</v>
      </c>
      <c r="H20" s="39">
        <f t="shared" si="7"/>
        <v>49799</v>
      </c>
      <c r="I20" s="39">
        <f t="shared" ref="I20:BV20" si="8">I11</f>
        <v>53899</v>
      </c>
      <c r="J20" s="39">
        <f t="shared" si="8"/>
        <v>53899</v>
      </c>
      <c r="K20" s="39">
        <f t="shared" si="8"/>
        <v>62099</v>
      </c>
      <c r="L20" s="39">
        <f t="shared" si="8"/>
        <v>62099</v>
      </c>
      <c r="M20" s="39">
        <f t="shared" si="8"/>
        <v>53899</v>
      </c>
      <c r="N20" s="39">
        <f t="shared" si="8"/>
        <v>49799</v>
      </c>
      <c r="O20" s="39">
        <f t="shared" si="8"/>
        <v>49799</v>
      </c>
      <c r="P20" s="39">
        <f t="shared" si="8"/>
        <v>31841</v>
      </c>
      <c r="Q20" s="39">
        <f t="shared" si="8"/>
        <v>31841</v>
      </c>
      <c r="R20" s="39">
        <f t="shared" si="8"/>
        <v>23231</v>
      </c>
      <c r="S20" s="39">
        <f t="shared" si="8"/>
        <v>29381</v>
      </c>
      <c r="T20" s="39">
        <f t="shared" si="8"/>
        <v>29381</v>
      </c>
      <c r="U20" s="39">
        <f t="shared" si="8"/>
        <v>25281</v>
      </c>
      <c r="V20" s="39">
        <f t="shared" si="8"/>
        <v>25281</v>
      </c>
      <c r="W20" s="39">
        <f t="shared" si="8"/>
        <v>23231</v>
      </c>
      <c r="X20" s="39">
        <f t="shared" si="8"/>
        <v>23231</v>
      </c>
      <c r="Y20" s="39">
        <f t="shared" si="8"/>
        <v>21591</v>
      </c>
      <c r="Z20" s="39">
        <f t="shared" si="8"/>
        <v>21591</v>
      </c>
      <c r="AA20" s="39">
        <f t="shared" si="8"/>
        <v>21591</v>
      </c>
      <c r="AB20" s="39">
        <f t="shared" si="8"/>
        <v>21591</v>
      </c>
      <c r="AC20" s="39">
        <f t="shared" si="8"/>
        <v>21591</v>
      </c>
      <c r="AD20" s="39">
        <f t="shared" si="8"/>
        <v>21591</v>
      </c>
      <c r="AE20" s="39">
        <f t="shared" si="8"/>
        <v>21591</v>
      </c>
      <c r="AF20" s="39">
        <f t="shared" si="8"/>
        <v>23231</v>
      </c>
      <c r="AG20" s="39">
        <f t="shared" si="8"/>
        <v>25281</v>
      </c>
      <c r="AH20" s="39">
        <f t="shared" si="8"/>
        <v>25281</v>
      </c>
      <c r="AI20" s="39">
        <f t="shared" si="8"/>
        <v>29381</v>
      </c>
      <c r="AJ20" s="39">
        <f t="shared" si="8"/>
        <v>29381</v>
      </c>
      <c r="AK20" s="39">
        <f t="shared" si="8"/>
        <v>29381</v>
      </c>
      <c r="AL20" s="39">
        <f t="shared" si="8"/>
        <v>29381</v>
      </c>
      <c r="AM20" s="39">
        <f t="shared" si="8"/>
        <v>29381</v>
      </c>
      <c r="AN20" s="39">
        <f t="shared" si="8"/>
        <v>27331</v>
      </c>
      <c r="AO20" s="39">
        <f t="shared" si="8"/>
        <v>29381</v>
      </c>
      <c r="AP20" s="39">
        <f t="shared" si="8"/>
        <v>29381</v>
      </c>
      <c r="AQ20" s="39">
        <f t="shared" si="8"/>
        <v>36351</v>
      </c>
      <c r="AR20" s="39">
        <f t="shared" si="8"/>
        <v>36351</v>
      </c>
      <c r="AS20" s="39">
        <f t="shared" si="8"/>
        <v>36351</v>
      </c>
      <c r="AT20" s="39">
        <f t="shared" si="8"/>
        <v>33891</v>
      </c>
      <c r="AU20" s="39">
        <f t="shared" si="8"/>
        <v>29381</v>
      </c>
      <c r="AV20" s="39">
        <f t="shared" si="8"/>
        <v>31431</v>
      </c>
      <c r="AW20" s="39">
        <f t="shared" si="8"/>
        <v>31431</v>
      </c>
      <c r="AX20" s="39">
        <f t="shared" si="8"/>
        <v>31431</v>
      </c>
      <c r="AY20" s="39">
        <f t="shared" si="8"/>
        <v>24051</v>
      </c>
      <c r="AZ20" s="39">
        <f t="shared" si="8"/>
        <v>29381</v>
      </c>
      <c r="BA20" s="39">
        <f t="shared" si="8"/>
        <v>29381</v>
      </c>
      <c r="BB20" s="39">
        <f t="shared" si="8"/>
        <v>33891</v>
      </c>
      <c r="BC20" s="39">
        <f t="shared" si="8"/>
        <v>36351</v>
      </c>
      <c r="BD20" s="39">
        <f t="shared" si="8"/>
        <v>36351</v>
      </c>
      <c r="BE20" s="39">
        <f t="shared" ref="BE20:BF20" si="9">BE11</f>
        <v>36351</v>
      </c>
      <c r="BF20" s="39">
        <f t="shared" si="9"/>
        <v>42091</v>
      </c>
      <c r="BG20" s="39">
        <f t="shared" si="8"/>
        <v>42091</v>
      </c>
      <c r="BH20" s="39">
        <f t="shared" si="8"/>
        <v>44961</v>
      </c>
      <c r="BI20" s="39">
        <f t="shared" si="8"/>
        <v>44961</v>
      </c>
      <c r="BJ20" s="39">
        <f t="shared" si="8"/>
        <v>51521</v>
      </c>
      <c r="BK20" s="39">
        <f t="shared" si="8"/>
        <v>51521</v>
      </c>
      <c r="BL20" s="39">
        <f t="shared" si="8"/>
        <v>51521</v>
      </c>
      <c r="BM20" s="39">
        <f t="shared" si="8"/>
        <v>48241</v>
      </c>
      <c r="BN20" s="39">
        <f t="shared" si="8"/>
        <v>44961</v>
      </c>
      <c r="BO20" s="39">
        <f t="shared" si="8"/>
        <v>39221</v>
      </c>
      <c r="BP20" s="39">
        <f t="shared" si="8"/>
        <v>39221</v>
      </c>
      <c r="BQ20" s="39">
        <f t="shared" si="8"/>
        <v>36351</v>
      </c>
      <c r="BR20" s="39">
        <f t="shared" si="8"/>
        <v>29381</v>
      </c>
      <c r="BS20" s="39">
        <f t="shared" si="8"/>
        <v>29381</v>
      </c>
      <c r="BT20" s="39">
        <f t="shared" si="8"/>
        <v>27331</v>
      </c>
      <c r="BU20" s="39">
        <f t="shared" si="8"/>
        <v>24051</v>
      </c>
      <c r="BV20" s="39">
        <f t="shared" si="8"/>
        <v>24051</v>
      </c>
      <c r="BW20" s="39">
        <f t="shared" ref="BW20:CT20" si="10">BW11</f>
        <v>24051</v>
      </c>
      <c r="BX20" s="39">
        <f t="shared" si="10"/>
        <v>19951</v>
      </c>
      <c r="BY20" s="39">
        <f t="shared" si="10"/>
        <v>19951</v>
      </c>
      <c r="BZ20" s="39">
        <f t="shared" si="10"/>
        <v>19951</v>
      </c>
      <c r="CA20" s="39">
        <f t="shared" si="10"/>
        <v>19951</v>
      </c>
      <c r="CB20" s="39">
        <f t="shared" si="10"/>
        <v>19951</v>
      </c>
      <c r="CC20" s="39">
        <f t="shared" si="10"/>
        <v>19951</v>
      </c>
      <c r="CD20" s="39">
        <f t="shared" si="10"/>
        <v>19951</v>
      </c>
      <c r="CE20" s="39">
        <f t="shared" si="10"/>
        <v>19951</v>
      </c>
      <c r="CF20" s="39">
        <f t="shared" si="10"/>
        <v>19951</v>
      </c>
      <c r="CG20" s="39">
        <f t="shared" si="10"/>
        <v>19951</v>
      </c>
      <c r="CH20" s="39">
        <f t="shared" si="10"/>
        <v>19951</v>
      </c>
      <c r="CI20" s="39">
        <f t="shared" si="10"/>
        <v>19951</v>
      </c>
      <c r="CJ20" s="39">
        <f t="shared" si="10"/>
        <v>19951</v>
      </c>
      <c r="CK20" s="39">
        <f t="shared" si="10"/>
        <v>19951</v>
      </c>
      <c r="CL20" s="39">
        <f t="shared" si="10"/>
        <v>19951</v>
      </c>
      <c r="CM20" s="39">
        <f t="shared" si="10"/>
        <v>19951</v>
      </c>
      <c r="CN20" s="39">
        <f t="shared" si="10"/>
        <v>19951</v>
      </c>
      <c r="CO20" s="39">
        <f t="shared" si="10"/>
        <v>19951</v>
      </c>
      <c r="CP20" s="39">
        <f t="shared" si="10"/>
        <v>19951</v>
      </c>
      <c r="CQ20" s="39">
        <f t="shared" si="10"/>
        <v>19951</v>
      </c>
      <c r="CR20" s="39">
        <f t="shared" si="10"/>
        <v>19951</v>
      </c>
      <c r="CS20" s="39">
        <f t="shared" si="10"/>
        <v>19951</v>
      </c>
      <c r="CT20" s="39">
        <f t="shared" si="10"/>
        <v>19951</v>
      </c>
      <c r="CU20" s="39">
        <f t="shared" ref="CU20:DM20" si="11">CU11</f>
        <v>13391</v>
      </c>
      <c r="CV20" s="39">
        <f t="shared" si="11"/>
        <v>13391</v>
      </c>
      <c r="CW20" s="39">
        <f t="shared" si="11"/>
        <v>13965</v>
      </c>
      <c r="CX20" s="39">
        <f t="shared" si="11"/>
        <v>13965</v>
      </c>
      <c r="CY20" s="39">
        <f t="shared" si="11"/>
        <v>13391</v>
      </c>
      <c r="CZ20" s="39">
        <f t="shared" si="11"/>
        <v>13391</v>
      </c>
      <c r="DA20" s="39">
        <f t="shared" si="11"/>
        <v>13391</v>
      </c>
      <c r="DB20" s="39">
        <f t="shared" si="11"/>
        <v>13391</v>
      </c>
      <c r="DC20" s="39">
        <f t="shared" si="11"/>
        <v>13391</v>
      </c>
      <c r="DD20" s="39">
        <f t="shared" si="11"/>
        <v>13965</v>
      </c>
      <c r="DE20" s="39">
        <f t="shared" si="11"/>
        <v>13965</v>
      </c>
      <c r="DF20" s="39">
        <f t="shared" si="11"/>
        <v>13391</v>
      </c>
      <c r="DG20" s="39">
        <f t="shared" si="11"/>
        <v>13391</v>
      </c>
      <c r="DH20" s="39">
        <f t="shared" si="11"/>
        <v>13391</v>
      </c>
      <c r="DI20" s="39">
        <f t="shared" si="11"/>
        <v>11997</v>
      </c>
      <c r="DJ20" s="39">
        <f t="shared" si="11"/>
        <v>11997</v>
      </c>
      <c r="DK20" s="39">
        <f t="shared" si="11"/>
        <v>12407</v>
      </c>
      <c r="DL20" s="39">
        <f t="shared" si="11"/>
        <v>12407</v>
      </c>
      <c r="DM20" s="39">
        <f t="shared" si="11"/>
        <v>11997</v>
      </c>
      <c r="DN20" s="39">
        <f t="shared" ref="DN20:DU20" si="12">DN11</f>
        <v>11997</v>
      </c>
      <c r="DO20" s="39">
        <f t="shared" si="12"/>
        <v>11997</v>
      </c>
      <c r="DP20" s="39">
        <f t="shared" si="12"/>
        <v>11997</v>
      </c>
      <c r="DQ20" s="39">
        <f t="shared" si="12"/>
        <v>11997</v>
      </c>
      <c r="DR20" s="39">
        <f t="shared" si="12"/>
        <v>12407</v>
      </c>
      <c r="DS20" s="39">
        <f t="shared" si="12"/>
        <v>12407</v>
      </c>
      <c r="DT20" s="39">
        <f t="shared" si="12"/>
        <v>11997</v>
      </c>
      <c r="DU20" s="39">
        <f t="shared" si="12"/>
        <v>11997</v>
      </c>
      <c r="DV20" s="39">
        <f t="shared" ref="DV20:DX20" si="13">DV11</f>
        <v>11997</v>
      </c>
      <c r="DW20" s="39">
        <f t="shared" si="13"/>
        <v>11997</v>
      </c>
      <c r="DX20" s="39">
        <f t="shared" si="13"/>
        <v>13391</v>
      </c>
    </row>
    <row r="21" spans="1:128" s="130" customFormat="1" ht="11.1" customHeight="1">
      <c r="A21" s="95" t="s">
        <v>9</v>
      </c>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95"/>
      <c r="BB21" s="95"/>
      <c r="BC21" s="95"/>
      <c r="BD21" s="95"/>
      <c r="BE21" s="95"/>
      <c r="BF21" s="95"/>
      <c r="BG21" s="95"/>
      <c r="BH21" s="95"/>
      <c r="BI21" s="95"/>
      <c r="BJ21" s="95"/>
      <c r="BK21" s="95"/>
      <c r="BL21" s="95"/>
      <c r="BM21" s="95"/>
      <c r="BN21" s="95"/>
      <c r="BO21" s="95"/>
      <c r="BP21" s="95"/>
      <c r="BQ21" s="95"/>
      <c r="BR21" s="95"/>
      <c r="BS21" s="95"/>
      <c r="BT21" s="95"/>
      <c r="BU21" s="95"/>
      <c r="BV21" s="95"/>
      <c r="BW21" s="95"/>
      <c r="BX21" s="95"/>
      <c r="BY21" s="95"/>
      <c r="BZ21" s="95"/>
      <c r="CA21" s="95"/>
      <c r="CB21" s="95"/>
      <c r="CC21" s="95"/>
      <c r="CD21" s="95"/>
      <c r="CE21" s="95"/>
      <c r="CF21" s="95"/>
      <c r="CG21" s="95"/>
      <c r="CH21" s="95"/>
      <c r="CI21" s="95"/>
      <c r="CJ21" s="95"/>
      <c r="CK21" s="95"/>
      <c r="CL21" s="95"/>
      <c r="CM21" s="95"/>
      <c r="CN21" s="95"/>
      <c r="CO21" s="95"/>
      <c r="CP21" s="95"/>
      <c r="CQ21" s="95"/>
      <c r="CR21" s="95"/>
      <c r="CS21" s="95"/>
      <c r="CT21" s="95"/>
      <c r="CU21" s="95"/>
      <c r="CV21" s="95"/>
      <c r="CW21" s="95"/>
      <c r="CX21" s="95"/>
      <c r="CY21" s="95"/>
      <c r="CZ21" s="95"/>
      <c r="DA21" s="95"/>
      <c r="DB21" s="95"/>
      <c r="DC21" s="95"/>
      <c r="DD21" s="95"/>
      <c r="DE21" s="95"/>
      <c r="DF21" s="95"/>
      <c r="DG21" s="95"/>
      <c r="DH21" s="95"/>
      <c r="DI21" s="95"/>
      <c r="DJ21" s="95"/>
      <c r="DK21" s="95"/>
      <c r="DL21" s="95"/>
      <c r="DM21" s="95"/>
      <c r="DN21" s="95"/>
      <c r="DO21" s="95"/>
      <c r="DP21" s="95"/>
      <c r="DQ21" s="95"/>
      <c r="DR21" s="95"/>
      <c r="DS21" s="95"/>
      <c r="DT21" s="95"/>
      <c r="DU21" s="95"/>
      <c r="DV21" s="95"/>
      <c r="DW21" s="95"/>
      <c r="DX21" s="95"/>
    </row>
    <row r="22" spans="1:128" s="130" customFormat="1" ht="11.1" customHeight="1">
      <c r="A22" s="94">
        <v>1</v>
      </c>
      <c r="B22" s="95">
        <f>'нетто 18'!B49+25</f>
        <v>17860</v>
      </c>
      <c r="C22" s="95">
        <f>'нетто 18'!C49+25</f>
        <v>17860</v>
      </c>
      <c r="D22" s="95">
        <f>'нетто 18'!D49+25</f>
        <v>19172</v>
      </c>
      <c r="E22" s="95">
        <f>'нетто 18'!E49+25</f>
        <v>25322</v>
      </c>
      <c r="F22" s="95">
        <f>'нетто 18'!F49+25</f>
        <v>53202</v>
      </c>
      <c r="G22" s="95">
        <f>'нетто 18'!G49+25</f>
        <v>53202</v>
      </c>
      <c r="H22" s="95">
        <f>'нетто 18'!H49+25</f>
        <v>53202</v>
      </c>
      <c r="I22" s="95">
        <f>'нетто 18'!I49+25</f>
        <v>57302</v>
      </c>
      <c r="J22" s="95">
        <f>'нетто 18'!J49+25</f>
        <v>57302</v>
      </c>
      <c r="K22" s="95">
        <f>'нетто 18'!K49+25</f>
        <v>65502</v>
      </c>
      <c r="L22" s="95">
        <f>'нетто 18'!L49+25</f>
        <v>65502</v>
      </c>
      <c r="M22" s="95">
        <f>'нетто 18'!M49+25</f>
        <v>57302</v>
      </c>
      <c r="N22" s="95">
        <f>'нетто 18'!N49+25</f>
        <v>53202</v>
      </c>
      <c r="O22" s="95">
        <f>'нетто 18'!O49+25</f>
        <v>53202</v>
      </c>
      <c r="P22" s="95">
        <f>'нетто 18'!P49+25</f>
        <v>34588</v>
      </c>
      <c r="Q22" s="95">
        <f>'нетто 18'!Q49+25</f>
        <v>34588</v>
      </c>
      <c r="R22" s="95">
        <f>'нетто 18'!R49+25</f>
        <v>25978</v>
      </c>
      <c r="S22" s="95">
        <f>'нетто 18'!S49+25</f>
        <v>32128</v>
      </c>
      <c r="T22" s="95">
        <f>'нетто 18'!T49+25</f>
        <v>32128</v>
      </c>
      <c r="U22" s="95">
        <f>'нетто 18'!U49+25</f>
        <v>28028</v>
      </c>
      <c r="V22" s="95">
        <f>'нетто 18'!V49+25</f>
        <v>28028</v>
      </c>
      <c r="W22" s="95">
        <f>'нетто 18'!W49+25</f>
        <v>25978</v>
      </c>
      <c r="X22" s="95">
        <f>'нетто 18'!X49+25</f>
        <v>25978</v>
      </c>
      <c r="Y22" s="95">
        <f>'нетто 18'!Y49+25</f>
        <v>24338</v>
      </c>
      <c r="Z22" s="95">
        <f>'нетто 18'!Z49+25</f>
        <v>24338</v>
      </c>
      <c r="AA22" s="95">
        <f>'нетто 18'!AA49+25</f>
        <v>24338</v>
      </c>
      <c r="AB22" s="95">
        <f>'нетто 18'!AB49+25</f>
        <v>24338</v>
      </c>
      <c r="AC22" s="95">
        <f>'нетто 18'!AC49+25</f>
        <v>24338</v>
      </c>
      <c r="AD22" s="95">
        <f>'нетто 18'!AD49+25</f>
        <v>24338</v>
      </c>
      <c r="AE22" s="95">
        <f>'нетто 18'!AE49+25</f>
        <v>24338</v>
      </c>
      <c r="AF22" s="95">
        <f>'нетто 18'!AF49+25</f>
        <v>25978</v>
      </c>
      <c r="AG22" s="95">
        <f>'нетто 18'!AG49+25</f>
        <v>28028</v>
      </c>
      <c r="AH22" s="95">
        <f>'нетто 18'!AH49+25</f>
        <v>28028</v>
      </c>
      <c r="AI22" s="95">
        <f>'нетто 18'!AI49+25</f>
        <v>32128</v>
      </c>
      <c r="AJ22" s="95">
        <f>'нетто 18'!AJ49+25</f>
        <v>32128</v>
      </c>
      <c r="AK22" s="95">
        <f>'нетто 18'!AK49+25</f>
        <v>32128</v>
      </c>
      <c r="AL22" s="95">
        <f>'нетто 18'!AL49+25</f>
        <v>32128</v>
      </c>
      <c r="AM22" s="95">
        <f>'нетто 18'!AM49+25</f>
        <v>32128</v>
      </c>
      <c r="AN22" s="95">
        <f>'нетто 18'!AN49+25</f>
        <v>30898</v>
      </c>
      <c r="AO22" s="95">
        <f>'нетто 18'!AO49+25</f>
        <v>32948</v>
      </c>
      <c r="AP22" s="95">
        <f>'нетто 18'!AP49+25</f>
        <v>32948</v>
      </c>
      <c r="AQ22" s="95">
        <f>'нетто 18'!AQ49+25</f>
        <v>39918</v>
      </c>
      <c r="AR22" s="95">
        <f>'нетто 18'!AR49+25</f>
        <v>39918</v>
      </c>
      <c r="AS22" s="95">
        <f>'нетто 18'!AS49+25</f>
        <v>39918</v>
      </c>
      <c r="AT22" s="95">
        <f>'нетто 18'!AT49+25</f>
        <v>37458</v>
      </c>
      <c r="AU22" s="95">
        <f>'нетто 18'!AU49+25</f>
        <v>32948</v>
      </c>
      <c r="AV22" s="95">
        <f>'нетто 18'!AV49+25</f>
        <v>34998</v>
      </c>
      <c r="AW22" s="95">
        <f>'нетто 18'!AW49+25</f>
        <v>34998</v>
      </c>
      <c r="AX22" s="95">
        <f>'нетто 18'!AX49+25</f>
        <v>34998</v>
      </c>
      <c r="AY22" s="95">
        <f>'нетто 18'!AY49+25</f>
        <v>27618</v>
      </c>
      <c r="AZ22" s="95">
        <f>'нетто 18'!AZ49+25</f>
        <v>32948</v>
      </c>
      <c r="BA22" s="95">
        <f>'нетто 18'!BA49+25</f>
        <v>32948</v>
      </c>
      <c r="BB22" s="95">
        <f>'нетто 18'!BB49+25</f>
        <v>37458</v>
      </c>
      <c r="BC22" s="95">
        <f>'нетто 18'!BC49+25</f>
        <v>39918</v>
      </c>
      <c r="BD22" s="95">
        <f>'нетто 18'!BD49+25</f>
        <v>39918</v>
      </c>
      <c r="BE22" s="95">
        <f>'нетто 18'!BE49+25</f>
        <v>39918</v>
      </c>
      <c r="BF22" s="95">
        <f>'нетто 18'!BF49+25</f>
        <v>45658</v>
      </c>
      <c r="BG22" s="95">
        <f>'нетто 18'!BG49+25</f>
        <v>45658</v>
      </c>
      <c r="BH22" s="95">
        <f>'нетто 18'!BH49+25</f>
        <v>48528</v>
      </c>
      <c r="BI22" s="95">
        <f>'нетто 18'!BI49+25</f>
        <v>48528</v>
      </c>
      <c r="BJ22" s="95">
        <f>'нетто 18'!BJ49+25</f>
        <v>55088</v>
      </c>
      <c r="BK22" s="95">
        <f>'нетто 18'!BK49+25</f>
        <v>55088</v>
      </c>
      <c r="BL22" s="95">
        <f>'нетто 18'!BL49+25</f>
        <v>55088</v>
      </c>
      <c r="BM22" s="95">
        <f>'нетто 18'!BM49+25</f>
        <v>51808</v>
      </c>
      <c r="BN22" s="95">
        <f>'нетто 18'!BN49+25</f>
        <v>48528</v>
      </c>
      <c r="BO22" s="95">
        <f>'нетто 18'!BO49+25</f>
        <v>42788</v>
      </c>
      <c r="BP22" s="95">
        <f>'нетто 18'!BP49+25</f>
        <v>42788</v>
      </c>
      <c r="BQ22" s="95">
        <f>'нетто 18'!BQ49+25</f>
        <v>39918</v>
      </c>
      <c r="BR22" s="95">
        <f>'нетто 18'!BR49+25</f>
        <v>32948</v>
      </c>
      <c r="BS22" s="95">
        <f>'нетто 18'!BS49+25</f>
        <v>32948</v>
      </c>
      <c r="BT22" s="95">
        <f>'нетто 18'!BT49+25</f>
        <v>30898</v>
      </c>
      <c r="BU22" s="95">
        <f>'нетто 18'!BU49+25</f>
        <v>27618</v>
      </c>
      <c r="BV22" s="95">
        <f>'нетто 18'!BV49+25</f>
        <v>27618</v>
      </c>
      <c r="BW22" s="95">
        <f>'нетто 18'!BW49+25</f>
        <v>27618</v>
      </c>
      <c r="BX22" s="95">
        <f>'нетто 18'!BX49+25</f>
        <v>22698</v>
      </c>
      <c r="BY22" s="95">
        <f>'нетто 18'!BY49+25</f>
        <v>22698</v>
      </c>
      <c r="BZ22" s="95">
        <f>'нетто 18'!BZ49+25</f>
        <v>22698</v>
      </c>
      <c r="CA22" s="95">
        <f>'нетто 18'!CA49+25</f>
        <v>22698</v>
      </c>
      <c r="CB22" s="95">
        <f>'нетто 18'!CB49+25</f>
        <v>22698</v>
      </c>
      <c r="CC22" s="95">
        <f>'нетто 18'!CC49+25</f>
        <v>22698</v>
      </c>
      <c r="CD22" s="95">
        <f>'нетто 18'!CD49+25</f>
        <v>22698</v>
      </c>
      <c r="CE22" s="95">
        <f>'нетто 18'!CE49+25</f>
        <v>22698</v>
      </c>
      <c r="CF22" s="95">
        <f>'нетто 18'!CF49+25</f>
        <v>22698</v>
      </c>
      <c r="CG22" s="95">
        <f>'нетто 18'!CG49+25</f>
        <v>22698</v>
      </c>
      <c r="CH22" s="95">
        <f>'нетто 18'!CH49+25</f>
        <v>22698</v>
      </c>
      <c r="CI22" s="95">
        <f>'нетто 18'!CI49+25</f>
        <v>22698</v>
      </c>
      <c r="CJ22" s="95">
        <f>'нетто 18'!CJ49+25</f>
        <v>22698</v>
      </c>
      <c r="CK22" s="95">
        <f>'нетто 18'!CK49+25</f>
        <v>22698</v>
      </c>
      <c r="CL22" s="95">
        <f>'нетто 18'!CL49+25</f>
        <v>22698</v>
      </c>
      <c r="CM22" s="95">
        <f>'нетто 18'!CM49+25</f>
        <v>22698</v>
      </c>
      <c r="CN22" s="95">
        <f>'нетто 18'!CN49+25</f>
        <v>22698</v>
      </c>
      <c r="CO22" s="95">
        <f>'нетто 18'!CO49+25</f>
        <v>22698</v>
      </c>
      <c r="CP22" s="95">
        <f>'нетто 18'!CP49+25</f>
        <v>22698</v>
      </c>
      <c r="CQ22" s="95">
        <f>'нетто 18'!CQ49+25</f>
        <v>22698</v>
      </c>
      <c r="CR22" s="95">
        <f>'нетто 18'!CR49+25</f>
        <v>22698</v>
      </c>
      <c r="CS22" s="95">
        <f>'нетто 18'!CS49+25</f>
        <v>22698</v>
      </c>
      <c r="CT22" s="95">
        <f>'нетто 18'!CT49+25</f>
        <v>22698</v>
      </c>
      <c r="CU22" s="95">
        <f>'нетто 18'!CU49+25</f>
        <v>16507</v>
      </c>
      <c r="CV22" s="95">
        <f>'нетто 18'!CV49+25</f>
        <v>16507</v>
      </c>
      <c r="CW22" s="95">
        <f>'нетто 18'!CW49+25</f>
        <v>17081</v>
      </c>
      <c r="CX22" s="95">
        <f>'нетто 18'!CX49+25</f>
        <v>17081</v>
      </c>
      <c r="CY22" s="95">
        <f>'нетто 18'!CY49+25</f>
        <v>16507</v>
      </c>
      <c r="CZ22" s="95">
        <f>'нетто 18'!CZ49+25</f>
        <v>16507</v>
      </c>
      <c r="DA22" s="95">
        <f>'нетто 18'!DA49+25</f>
        <v>16507</v>
      </c>
      <c r="DB22" s="95">
        <f>'нетто 18'!DB49+25</f>
        <v>16507</v>
      </c>
      <c r="DC22" s="95">
        <f>'нетто 18'!DC49+25</f>
        <v>16507</v>
      </c>
      <c r="DD22" s="95">
        <f>'нетто 18'!DD49+25</f>
        <v>17081</v>
      </c>
      <c r="DE22" s="95">
        <f>'нетто 18'!DE49+25</f>
        <v>17081</v>
      </c>
      <c r="DF22" s="95">
        <f>'нетто 18'!DF49+25</f>
        <v>16507</v>
      </c>
      <c r="DG22" s="95">
        <f>'нетто 18'!DG49+25</f>
        <v>16507</v>
      </c>
      <c r="DH22" s="95">
        <f>'нетто 18'!DH49+25</f>
        <v>16507</v>
      </c>
      <c r="DI22" s="95">
        <f>'нетто 18'!DI49+25</f>
        <v>15113</v>
      </c>
      <c r="DJ22" s="95">
        <f>'нетто 18'!DJ49+25</f>
        <v>15113</v>
      </c>
      <c r="DK22" s="95">
        <f>'нетто 18'!DK49+25</f>
        <v>15523</v>
      </c>
      <c r="DL22" s="95">
        <f>'нетто 18'!DL49+25</f>
        <v>15523</v>
      </c>
      <c r="DM22" s="95">
        <f>'нетто 18'!DM49+25</f>
        <v>15113</v>
      </c>
      <c r="DN22" s="95">
        <f>'нетто 18'!DN49+25</f>
        <v>15113</v>
      </c>
      <c r="DO22" s="95">
        <f>'нетто 18'!DO49+25</f>
        <v>15113</v>
      </c>
      <c r="DP22" s="95">
        <f>'нетто 18'!DP49+25</f>
        <v>15113</v>
      </c>
      <c r="DQ22" s="95">
        <f>'нетто 18'!DQ49+25</f>
        <v>15113</v>
      </c>
      <c r="DR22" s="95">
        <f>'нетто 18'!DR49+25</f>
        <v>15523</v>
      </c>
      <c r="DS22" s="95">
        <f>'нетто 18'!DS49+25</f>
        <v>15523</v>
      </c>
      <c r="DT22" s="95">
        <f>'нетто 18'!DT49+25</f>
        <v>15113</v>
      </c>
      <c r="DU22" s="95">
        <f>'нетто 18'!DU49+25</f>
        <v>15113</v>
      </c>
      <c r="DV22" s="95">
        <f>'нетто 18'!DV49+25</f>
        <v>15113</v>
      </c>
      <c r="DW22" s="95">
        <f>'нетто 18'!DW49+25</f>
        <v>15113</v>
      </c>
      <c r="DX22" s="95">
        <f>'нетто 18'!DX49+25</f>
        <v>16507</v>
      </c>
    </row>
    <row r="23" spans="1:128" s="130" customFormat="1" ht="11.1" customHeight="1">
      <c r="A23" s="94">
        <v>2</v>
      </c>
      <c r="B23" s="95">
        <f>'нетто 18'!B50+25</f>
        <v>19705</v>
      </c>
      <c r="C23" s="95">
        <f>'нетто 18'!C50+25</f>
        <v>19705</v>
      </c>
      <c r="D23" s="95">
        <f>'нетто 18'!D50+25</f>
        <v>21017</v>
      </c>
      <c r="E23" s="95">
        <f>'нетто 18'!E50+25</f>
        <v>27659</v>
      </c>
      <c r="F23" s="95">
        <f>'нетто 18'!F50+25</f>
        <v>55539</v>
      </c>
      <c r="G23" s="95">
        <f>'нетто 18'!G50+25</f>
        <v>55539</v>
      </c>
      <c r="H23" s="95">
        <f>'нетто 18'!H50+25</f>
        <v>55539</v>
      </c>
      <c r="I23" s="95">
        <f>'нетто 18'!I50+25</f>
        <v>59639</v>
      </c>
      <c r="J23" s="95">
        <f>'нетто 18'!J50+25</f>
        <v>59639</v>
      </c>
      <c r="K23" s="95">
        <f>'нетто 18'!K50+25</f>
        <v>67839</v>
      </c>
      <c r="L23" s="95">
        <f>'нетто 18'!L50+25</f>
        <v>67839</v>
      </c>
      <c r="M23" s="95">
        <f>'нетто 18'!M50+25</f>
        <v>59639</v>
      </c>
      <c r="N23" s="95">
        <f>'нетто 18'!N50+25</f>
        <v>55539</v>
      </c>
      <c r="O23" s="95">
        <f>'нетто 18'!O50+25</f>
        <v>55539</v>
      </c>
      <c r="P23" s="95">
        <f>'нетто 18'!P50+25</f>
        <v>36761</v>
      </c>
      <c r="Q23" s="95">
        <f>'нетто 18'!Q50+25</f>
        <v>36761</v>
      </c>
      <c r="R23" s="95">
        <f>'нетто 18'!R50+25</f>
        <v>28151</v>
      </c>
      <c r="S23" s="95">
        <f>'нетто 18'!S50+25</f>
        <v>34301</v>
      </c>
      <c r="T23" s="95">
        <f>'нетто 18'!T50+25</f>
        <v>34301</v>
      </c>
      <c r="U23" s="95">
        <f>'нетто 18'!U50+25</f>
        <v>30201</v>
      </c>
      <c r="V23" s="95">
        <f>'нетто 18'!V50+25</f>
        <v>30201</v>
      </c>
      <c r="W23" s="95">
        <f>'нетто 18'!W50+25</f>
        <v>28151</v>
      </c>
      <c r="X23" s="95">
        <f>'нетто 18'!X50+25</f>
        <v>28151</v>
      </c>
      <c r="Y23" s="95">
        <f>'нетто 18'!Y50+25</f>
        <v>26511</v>
      </c>
      <c r="Z23" s="95">
        <f>'нетто 18'!Z50+25</f>
        <v>26511</v>
      </c>
      <c r="AA23" s="95">
        <f>'нетто 18'!AA50+25</f>
        <v>26511</v>
      </c>
      <c r="AB23" s="95">
        <f>'нетто 18'!AB50+25</f>
        <v>26511</v>
      </c>
      <c r="AC23" s="95">
        <f>'нетто 18'!AC50+25</f>
        <v>26511</v>
      </c>
      <c r="AD23" s="95">
        <f>'нетто 18'!AD50+25</f>
        <v>26511</v>
      </c>
      <c r="AE23" s="95">
        <f>'нетто 18'!AE50+25</f>
        <v>26511</v>
      </c>
      <c r="AF23" s="95">
        <f>'нетто 18'!AF50+25</f>
        <v>28151</v>
      </c>
      <c r="AG23" s="95">
        <f>'нетто 18'!AG50+25</f>
        <v>30201</v>
      </c>
      <c r="AH23" s="95">
        <f>'нетто 18'!AH50+25</f>
        <v>30201</v>
      </c>
      <c r="AI23" s="95">
        <f>'нетто 18'!AI50+25</f>
        <v>34301</v>
      </c>
      <c r="AJ23" s="95">
        <f>'нетто 18'!AJ50+25</f>
        <v>34301</v>
      </c>
      <c r="AK23" s="95">
        <f>'нетто 18'!AK50+25</f>
        <v>34301</v>
      </c>
      <c r="AL23" s="95">
        <f>'нетто 18'!AL50+25</f>
        <v>34301</v>
      </c>
      <c r="AM23" s="95">
        <f>'нетто 18'!AM50+25</f>
        <v>34301</v>
      </c>
      <c r="AN23" s="95">
        <f>'нетто 18'!AN50+25</f>
        <v>33071</v>
      </c>
      <c r="AO23" s="95">
        <f>'нетто 18'!AO50+25</f>
        <v>35121</v>
      </c>
      <c r="AP23" s="95">
        <f>'нетто 18'!AP50+25</f>
        <v>35121</v>
      </c>
      <c r="AQ23" s="95">
        <f>'нетто 18'!AQ50+25</f>
        <v>42091</v>
      </c>
      <c r="AR23" s="95">
        <f>'нетто 18'!AR50+25</f>
        <v>42091</v>
      </c>
      <c r="AS23" s="95">
        <f>'нетто 18'!AS50+25</f>
        <v>42091</v>
      </c>
      <c r="AT23" s="95">
        <f>'нетто 18'!AT50+25</f>
        <v>39631</v>
      </c>
      <c r="AU23" s="95">
        <f>'нетто 18'!AU50+25</f>
        <v>35121</v>
      </c>
      <c r="AV23" s="95">
        <f>'нетто 18'!AV50+25</f>
        <v>37171</v>
      </c>
      <c r="AW23" s="95">
        <f>'нетто 18'!AW50+25</f>
        <v>37171</v>
      </c>
      <c r="AX23" s="95">
        <f>'нетто 18'!AX50+25</f>
        <v>37171</v>
      </c>
      <c r="AY23" s="95">
        <f>'нетто 18'!AY50+25</f>
        <v>29791</v>
      </c>
      <c r="AZ23" s="95">
        <f>'нетто 18'!AZ50+25</f>
        <v>35121</v>
      </c>
      <c r="BA23" s="95">
        <f>'нетто 18'!BA50+25</f>
        <v>35121</v>
      </c>
      <c r="BB23" s="95">
        <f>'нетто 18'!BB50+25</f>
        <v>39631</v>
      </c>
      <c r="BC23" s="95">
        <f>'нетто 18'!BC50+25</f>
        <v>42091</v>
      </c>
      <c r="BD23" s="95">
        <f>'нетто 18'!BD50+25</f>
        <v>42091</v>
      </c>
      <c r="BE23" s="95">
        <f>'нетто 18'!BE50+25</f>
        <v>42091</v>
      </c>
      <c r="BF23" s="95">
        <f>'нетто 18'!BF50+25</f>
        <v>47831</v>
      </c>
      <c r="BG23" s="95">
        <f>'нетто 18'!BG50+25</f>
        <v>47831</v>
      </c>
      <c r="BH23" s="95">
        <f>'нетто 18'!BH50+25</f>
        <v>50701</v>
      </c>
      <c r="BI23" s="95">
        <f>'нетто 18'!BI50+25</f>
        <v>50701</v>
      </c>
      <c r="BJ23" s="95">
        <f>'нетто 18'!BJ50+25</f>
        <v>57261</v>
      </c>
      <c r="BK23" s="95">
        <f>'нетто 18'!BK50+25</f>
        <v>57261</v>
      </c>
      <c r="BL23" s="95">
        <f>'нетто 18'!BL50+25</f>
        <v>57261</v>
      </c>
      <c r="BM23" s="95">
        <f>'нетто 18'!BM50+25</f>
        <v>53981</v>
      </c>
      <c r="BN23" s="95">
        <f>'нетто 18'!BN50+25</f>
        <v>50701</v>
      </c>
      <c r="BO23" s="95">
        <f>'нетто 18'!BO50+25</f>
        <v>44961</v>
      </c>
      <c r="BP23" s="95">
        <f>'нетто 18'!BP50+25</f>
        <v>44961</v>
      </c>
      <c r="BQ23" s="95">
        <f>'нетто 18'!BQ50+25</f>
        <v>42091</v>
      </c>
      <c r="BR23" s="95">
        <f>'нетто 18'!BR50+25</f>
        <v>35121</v>
      </c>
      <c r="BS23" s="95">
        <f>'нетто 18'!BS50+25</f>
        <v>35121</v>
      </c>
      <c r="BT23" s="95">
        <f>'нетто 18'!BT50+25</f>
        <v>33071</v>
      </c>
      <c r="BU23" s="95">
        <f>'нетто 18'!BU50+25</f>
        <v>29791</v>
      </c>
      <c r="BV23" s="95">
        <f>'нетто 18'!BV50+25</f>
        <v>29791</v>
      </c>
      <c r="BW23" s="95">
        <f>'нетто 18'!BW50+25</f>
        <v>29791</v>
      </c>
      <c r="BX23" s="95">
        <f>'нетто 18'!BX50+25</f>
        <v>24871</v>
      </c>
      <c r="BY23" s="95">
        <f>'нетто 18'!BY50+25</f>
        <v>24871</v>
      </c>
      <c r="BZ23" s="95">
        <f>'нетто 18'!BZ50+25</f>
        <v>24871</v>
      </c>
      <c r="CA23" s="95">
        <f>'нетто 18'!CA50+25</f>
        <v>24871</v>
      </c>
      <c r="CB23" s="95">
        <f>'нетто 18'!CB50+25</f>
        <v>24871</v>
      </c>
      <c r="CC23" s="95">
        <f>'нетто 18'!CC50+25</f>
        <v>24871</v>
      </c>
      <c r="CD23" s="95">
        <f>'нетто 18'!CD50+25</f>
        <v>24871</v>
      </c>
      <c r="CE23" s="95">
        <f>'нетто 18'!CE50+25</f>
        <v>24871</v>
      </c>
      <c r="CF23" s="95">
        <f>'нетто 18'!CF50+25</f>
        <v>24871</v>
      </c>
      <c r="CG23" s="95">
        <f>'нетто 18'!CG50+25</f>
        <v>24871</v>
      </c>
      <c r="CH23" s="95">
        <f>'нетто 18'!CH50+25</f>
        <v>24871</v>
      </c>
      <c r="CI23" s="95">
        <f>'нетто 18'!CI50+25</f>
        <v>24871</v>
      </c>
      <c r="CJ23" s="95">
        <f>'нетто 18'!CJ50+25</f>
        <v>24871</v>
      </c>
      <c r="CK23" s="95">
        <f>'нетто 18'!CK50+25</f>
        <v>24871</v>
      </c>
      <c r="CL23" s="95">
        <f>'нетто 18'!CL50+25</f>
        <v>24871</v>
      </c>
      <c r="CM23" s="95">
        <f>'нетто 18'!CM50+25</f>
        <v>24871</v>
      </c>
      <c r="CN23" s="95">
        <f>'нетто 18'!CN50+25</f>
        <v>24871</v>
      </c>
      <c r="CO23" s="95">
        <f>'нетто 18'!CO50+25</f>
        <v>24871</v>
      </c>
      <c r="CP23" s="95">
        <f>'нетто 18'!CP50+25</f>
        <v>24871</v>
      </c>
      <c r="CQ23" s="95">
        <f>'нетто 18'!CQ50+25</f>
        <v>24871</v>
      </c>
      <c r="CR23" s="95">
        <f>'нетто 18'!CR50+25</f>
        <v>24871</v>
      </c>
      <c r="CS23" s="95">
        <f>'нетто 18'!CS50+25</f>
        <v>24871</v>
      </c>
      <c r="CT23" s="95">
        <f>'нетто 18'!CT50+25</f>
        <v>24871</v>
      </c>
      <c r="CU23" s="95">
        <f>'нетто 18'!CU50+25</f>
        <v>18311</v>
      </c>
      <c r="CV23" s="95">
        <f>'нетто 18'!CV50+25</f>
        <v>18311</v>
      </c>
      <c r="CW23" s="95">
        <f>'нетто 18'!CW50+25</f>
        <v>18885</v>
      </c>
      <c r="CX23" s="95">
        <f>'нетто 18'!CX50+25</f>
        <v>18885</v>
      </c>
      <c r="CY23" s="95">
        <f>'нетто 18'!CY50+25</f>
        <v>18311</v>
      </c>
      <c r="CZ23" s="95">
        <f>'нетто 18'!CZ50+25</f>
        <v>18311</v>
      </c>
      <c r="DA23" s="95">
        <f>'нетто 18'!DA50+25</f>
        <v>18311</v>
      </c>
      <c r="DB23" s="95">
        <f>'нетто 18'!DB50+25</f>
        <v>18311</v>
      </c>
      <c r="DC23" s="95">
        <f>'нетто 18'!DC50+25</f>
        <v>18311</v>
      </c>
      <c r="DD23" s="95">
        <f>'нетто 18'!DD50+25</f>
        <v>18885</v>
      </c>
      <c r="DE23" s="95">
        <f>'нетто 18'!DE50+25</f>
        <v>18885</v>
      </c>
      <c r="DF23" s="95">
        <f>'нетто 18'!DF50+25</f>
        <v>18311</v>
      </c>
      <c r="DG23" s="95">
        <f>'нетто 18'!DG50+25</f>
        <v>18311</v>
      </c>
      <c r="DH23" s="95">
        <f>'нетто 18'!DH50+25</f>
        <v>18311</v>
      </c>
      <c r="DI23" s="95">
        <f>'нетто 18'!DI50+25</f>
        <v>16917</v>
      </c>
      <c r="DJ23" s="95">
        <f>'нетто 18'!DJ50+25</f>
        <v>16917</v>
      </c>
      <c r="DK23" s="95">
        <f>'нетто 18'!DK50+25</f>
        <v>17327</v>
      </c>
      <c r="DL23" s="95">
        <f>'нетто 18'!DL50+25</f>
        <v>17327</v>
      </c>
      <c r="DM23" s="95">
        <f>'нетто 18'!DM50+25</f>
        <v>16917</v>
      </c>
      <c r="DN23" s="95">
        <f>'нетто 18'!DN50+25</f>
        <v>16917</v>
      </c>
      <c r="DO23" s="95">
        <f>'нетто 18'!DO50+25</f>
        <v>16917</v>
      </c>
      <c r="DP23" s="95">
        <f>'нетто 18'!DP50+25</f>
        <v>16917</v>
      </c>
      <c r="DQ23" s="95">
        <f>'нетто 18'!DQ50+25</f>
        <v>16917</v>
      </c>
      <c r="DR23" s="95">
        <f>'нетто 18'!DR50+25</f>
        <v>17327</v>
      </c>
      <c r="DS23" s="95">
        <f>'нетто 18'!DS50+25</f>
        <v>17327</v>
      </c>
      <c r="DT23" s="95">
        <f>'нетто 18'!DT50+25</f>
        <v>16917</v>
      </c>
      <c r="DU23" s="95">
        <f>'нетто 18'!DU50+25</f>
        <v>16917</v>
      </c>
      <c r="DV23" s="95">
        <f>'нетто 18'!DV50+25</f>
        <v>16917</v>
      </c>
      <c r="DW23" s="95">
        <f>'нетто 18'!DW50+25</f>
        <v>16917</v>
      </c>
      <c r="DX23" s="95">
        <f>'нетто 18'!DX50+25</f>
        <v>18311</v>
      </c>
    </row>
    <row r="24" spans="1:128" s="130" customFormat="1" ht="11.1" customHeight="1">
      <c r="A24" s="95" t="s">
        <v>10</v>
      </c>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5"/>
      <c r="BM24" s="95"/>
      <c r="BN24" s="95"/>
      <c r="BO24" s="95"/>
      <c r="BP24" s="95"/>
      <c r="BQ24" s="95"/>
      <c r="BR24" s="95"/>
      <c r="BS24" s="95"/>
      <c r="BT24" s="95"/>
      <c r="BU24" s="95"/>
      <c r="BV24" s="95"/>
      <c r="BW24" s="95"/>
      <c r="BX24" s="95"/>
      <c r="BY24" s="95"/>
      <c r="BZ24" s="95"/>
      <c r="CA24" s="95"/>
      <c r="CB24" s="95"/>
      <c r="CC24" s="95"/>
      <c r="CD24" s="95"/>
      <c r="CE24" s="95"/>
      <c r="CF24" s="95"/>
      <c r="CG24" s="95"/>
      <c r="CH24" s="95"/>
      <c r="CI24" s="95"/>
      <c r="CJ24" s="95"/>
      <c r="CK24" s="95"/>
      <c r="CL24" s="95"/>
      <c r="CM24" s="95"/>
      <c r="CN24" s="95"/>
      <c r="CO24" s="95"/>
      <c r="CP24" s="95"/>
      <c r="CQ24" s="95"/>
      <c r="CR24" s="95"/>
      <c r="CS24" s="95"/>
      <c r="CT24" s="95"/>
      <c r="CU24" s="95"/>
      <c r="CV24" s="95"/>
      <c r="CW24" s="95"/>
      <c r="CX24" s="95"/>
      <c r="CY24" s="95"/>
      <c r="CZ24" s="95"/>
      <c r="DA24" s="95"/>
      <c r="DB24" s="95"/>
      <c r="DC24" s="95"/>
      <c r="DD24" s="95"/>
      <c r="DE24" s="95"/>
      <c r="DF24" s="95"/>
      <c r="DG24" s="95"/>
      <c r="DH24" s="95"/>
      <c r="DI24" s="95"/>
      <c r="DJ24" s="95"/>
      <c r="DK24" s="95"/>
      <c r="DL24" s="95"/>
      <c r="DM24" s="95"/>
      <c r="DN24" s="95"/>
      <c r="DO24" s="95"/>
      <c r="DP24" s="95"/>
      <c r="DQ24" s="95"/>
      <c r="DR24" s="95"/>
      <c r="DS24" s="95"/>
      <c r="DT24" s="95"/>
      <c r="DU24" s="95"/>
      <c r="DV24" s="95"/>
      <c r="DW24" s="95"/>
      <c r="DX24" s="95"/>
    </row>
    <row r="25" spans="1:128" s="130" customFormat="1" ht="11.1" customHeight="1">
      <c r="A25" s="94">
        <v>1</v>
      </c>
      <c r="B25" s="95">
        <f>'нетто 18'!B52+25</f>
        <v>26880</v>
      </c>
      <c r="C25" s="95">
        <f>'нетто 18'!C52+25</f>
        <v>26880</v>
      </c>
      <c r="D25" s="95">
        <f>'нетто 18'!D52+25</f>
        <v>28192</v>
      </c>
      <c r="E25" s="95">
        <f>'нетто 18'!E52+25</f>
        <v>43362</v>
      </c>
      <c r="F25" s="95">
        <f>'нетто 18'!F52+25</f>
        <v>71242</v>
      </c>
      <c r="G25" s="95">
        <f>'нетто 18'!G52+25</f>
        <v>71242</v>
      </c>
      <c r="H25" s="95">
        <f>'нетто 18'!H52+25</f>
        <v>71242</v>
      </c>
      <c r="I25" s="95">
        <f>'нетто 18'!I52+25</f>
        <v>75342</v>
      </c>
      <c r="J25" s="95">
        <f>'нетто 18'!J52+25</f>
        <v>75342</v>
      </c>
      <c r="K25" s="95">
        <f>'нетто 18'!K52+25</f>
        <v>83542</v>
      </c>
      <c r="L25" s="95">
        <f>'нетто 18'!L52+25</f>
        <v>83542</v>
      </c>
      <c r="M25" s="95">
        <f>'нетто 18'!M52+25</f>
        <v>75342</v>
      </c>
      <c r="N25" s="95">
        <f>'нетто 18'!N52+25</f>
        <v>71242</v>
      </c>
      <c r="O25" s="95">
        <f>'нетто 18'!O52+25</f>
        <v>71242</v>
      </c>
      <c r="P25" s="95">
        <f>'нетто 18'!P52+25</f>
        <v>45248</v>
      </c>
      <c r="Q25" s="95">
        <f>'нетто 18'!Q52+25</f>
        <v>45248</v>
      </c>
      <c r="R25" s="95">
        <f>'нетто 18'!R52+25</f>
        <v>36638</v>
      </c>
      <c r="S25" s="95">
        <f>'нетто 18'!S52+25</f>
        <v>42788</v>
      </c>
      <c r="T25" s="95">
        <f>'нетто 18'!T52+25</f>
        <v>42788</v>
      </c>
      <c r="U25" s="95">
        <f>'нетто 18'!U52+25</f>
        <v>38688</v>
      </c>
      <c r="V25" s="95">
        <f>'нетто 18'!V52+25</f>
        <v>38688</v>
      </c>
      <c r="W25" s="95">
        <f>'нетто 18'!W52+25</f>
        <v>36638</v>
      </c>
      <c r="X25" s="95">
        <f>'нетто 18'!X52+25</f>
        <v>36638</v>
      </c>
      <c r="Y25" s="95">
        <f>'нетто 18'!Y52+25</f>
        <v>34998</v>
      </c>
      <c r="Z25" s="95">
        <f>'нетто 18'!Z52+25</f>
        <v>34998</v>
      </c>
      <c r="AA25" s="95">
        <f>'нетто 18'!AA52+25</f>
        <v>34998</v>
      </c>
      <c r="AB25" s="95">
        <f>'нетто 18'!AB52+25</f>
        <v>34998</v>
      </c>
      <c r="AC25" s="95">
        <f>'нетто 18'!AC52+25</f>
        <v>34998</v>
      </c>
      <c r="AD25" s="95">
        <f>'нетто 18'!AD52+25</f>
        <v>34998</v>
      </c>
      <c r="AE25" s="95">
        <f>'нетто 18'!AE52+25</f>
        <v>34998</v>
      </c>
      <c r="AF25" s="95">
        <f>'нетто 18'!AF52+25</f>
        <v>36638</v>
      </c>
      <c r="AG25" s="95">
        <f>'нетто 18'!AG52+25</f>
        <v>38688</v>
      </c>
      <c r="AH25" s="95">
        <f>'нетто 18'!AH52+25</f>
        <v>38688</v>
      </c>
      <c r="AI25" s="95">
        <f>'нетто 18'!AI52+25</f>
        <v>42788</v>
      </c>
      <c r="AJ25" s="95">
        <f>'нетто 18'!AJ52+25</f>
        <v>42788</v>
      </c>
      <c r="AK25" s="95">
        <f>'нетто 18'!AK52+25</f>
        <v>42788</v>
      </c>
      <c r="AL25" s="95">
        <f>'нетто 18'!AL52+25</f>
        <v>42788</v>
      </c>
      <c r="AM25" s="95">
        <f>'нетто 18'!AM52+25</f>
        <v>42788</v>
      </c>
      <c r="AN25" s="95">
        <f>'нетто 18'!AN52+25</f>
        <v>44838</v>
      </c>
      <c r="AO25" s="95">
        <f>'нетто 18'!AO52+25</f>
        <v>46888</v>
      </c>
      <c r="AP25" s="95">
        <f>'нетто 18'!AP52+25</f>
        <v>46888</v>
      </c>
      <c r="AQ25" s="95">
        <f>'нетто 18'!AQ52+25</f>
        <v>53858</v>
      </c>
      <c r="AR25" s="95">
        <f>'нетто 18'!AR52+25</f>
        <v>53858</v>
      </c>
      <c r="AS25" s="95">
        <f>'нетто 18'!AS52+25</f>
        <v>53858</v>
      </c>
      <c r="AT25" s="95">
        <f>'нетто 18'!AT52+25</f>
        <v>51398</v>
      </c>
      <c r="AU25" s="95">
        <f>'нетто 18'!AU52+25</f>
        <v>46888</v>
      </c>
      <c r="AV25" s="95">
        <f>'нетто 18'!AV52+25</f>
        <v>48938</v>
      </c>
      <c r="AW25" s="95">
        <f>'нетто 18'!AW52+25</f>
        <v>48938</v>
      </c>
      <c r="AX25" s="95">
        <f>'нетто 18'!AX52+25</f>
        <v>48938</v>
      </c>
      <c r="AY25" s="95">
        <f>'нетто 18'!AY52+25</f>
        <v>41558</v>
      </c>
      <c r="AZ25" s="95">
        <f>'нетто 18'!AZ52+25</f>
        <v>46888</v>
      </c>
      <c r="BA25" s="95">
        <f>'нетто 18'!BA52+25</f>
        <v>46888</v>
      </c>
      <c r="BB25" s="95">
        <f>'нетто 18'!BB52+25</f>
        <v>51398</v>
      </c>
      <c r="BC25" s="95">
        <f>'нетто 18'!BC52+25</f>
        <v>53858</v>
      </c>
      <c r="BD25" s="95">
        <f>'нетто 18'!BD52+25</f>
        <v>53858</v>
      </c>
      <c r="BE25" s="95">
        <f>'нетто 18'!BE52+25</f>
        <v>53858</v>
      </c>
      <c r="BF25" s="95">
        <f>'нетто 18'!BF52+25</f>
        <v>59598</v>
      </c>
      <c r="BG25" s="95">
        <f>'нетто 18'!BG52+25</f>
        <v>59598</v>
      </c>
      <c r="BH25" s="95">
        <f>'нетто 18'!BH52+25</f>
        <v>62468</v>
      </c>
      <c r="BI25" s="95">
        <f>'нетто 18'!BI52+25</f>
        <v>62468</v>
      </c>
      <c r="BJ25" s="95">
        <f>'нетто 18'!BJ52+25</f>
        <v>69028</v>
      </c>
      <c r="BK25" s="95">
        <f>'нетто 18'!BK52+25</f>
        <v>69028</v>
      </c>
      <c r="BL25" s="95">
        <f>'нетто 18'!BL52+25</f>
        <v>69028</v>
      </c>
      <c r="BM25" s="95">
        <f>'нетто 18'!BM52+25</f>
        <v>65748</v>
      </c>
      <c r="BN25" s="95">
        <f>'нетто 18'!BN52+25</f>
        <v>62468</v>
      </c>
      <c r="BO25" s="95">
        <f>'нетто 18'!BO52+25</f>
        <v>56728</v>
      </c>
      <c r="BP25" s="95">
        <f>'нетто 18'!BP52+25</f>
        <v>56728</v>
      </c>
      <c r="BQ25" s="95">
        <f>'нетто 18'!BQ52+25</f>
        <v>53858</v>
      </c>
      <c r="BR25" s="95">
        <f>'нетто 18'!BR52+25</f>
        <v>46888</v>
      </c>
      <c r="BS25" s="95">
        <f>'нетто 18'!BS52+25</f>
        <v>46888</v>
      </c>
      <c r="BT25" s="95">
        <f>'нетто 18'!BT52+25</f>
        <v>44838</v>
      </c>
      <c r="BU25" s="95">
        <f>'нетто 18'!BU52+25</f>
        <v>41558</v>
      </c>
      <c r="BV25" s="95">
        <f>'нетто 18'!BV52+25</f>
        <v>41558</v>
      </c>
      <c r="BW25" s="95">
        <f>'нетто 18'!BW52+25</f>
        <v>41558</v>
      </c>
      <c r="BX25" s="95">
        <f>'нетто 18'!BX52+25</f>
        <v>33358</v>
      </c>
      <c r="BY25" s="95">
        <f>'нетто 18'!BY52+25</f>
        <v>33358</v>
      </c>
      <c r="BZ25" s="95">
        <f>'нетто 18'!BZ52+25</f>
        <v>33358</v>
      </c>
      <c r="CA25" s="95">
        <f>'нетто 18'!CA52+25</f>
        <v>33358</v>
      </c>
      <c r="CB25" s="95">
        <f>'нетто 18'!CB52+25</f>
        <v>33358</v>
      </c>
      <c r="CC25" s="95">
        <f>'нетто 18'!CC52+25</f>
        <v>33358</v>
      </c>
      <c r="CD25" s="95">
        <f>'нетто 18'!CD52+25</f>
        <v>33358</v>
      </c>
      <c r="CE25" s="95">
        <f>'нетто 18'!CE52+25</f>
        <v>33358</v>
      </c>
      <c r="CF25" s="95">
        <f>'нетто 18'!CF52+25</f>
        <v>33358</v>
      </c>
      <c r="CG25" s="95">
        <f>'нетто 18'!CG52+25</f>
        <v>33358</v>
      </c>
      <c r="CH25" s="95">
        <f>'нетто 18'!CH52+25</f>
        <v>33358</v>
      </c>
      <c r="CI25" s="95">
        <f>'нетто 18'!CI52+25</f>
        <v>33358</v>
      </c>
      <c r="CJ25" s="95">
        <f>'нетто 18'!CJ52+25</f>
        <v>33358</v>
      </c>
      <c r="CK25" s="95">
        <f>'нетто 18'!CK52+25</f>
        <v>33358</v>
      </c>
      <c r="CL25" s="95">
        <f>'нетто 18'!CL52+25</f>
        <v>33358</v>
      </c>
      <c r="CM25" s="95">
        <f>'нетто 18'!CM52+25</f>
        <v>33358</v>
      </c>
      <c r="CN25" s="95">
        <f>'нетто 18'!CN52+25</f>
        <v>33358</v>
      </c>
      <c r="CO25" s="95">
        <f>'нетто 18'!CO52+25</f>
        <v>33358</v>
      </c>
      <c r="CP25" s="95">
        <f>'нетто 18'!CP52+25</f>
        <v>33358</v>
      </c>
      <c r="CQ25" s="95">
        <f>'нетто 18'!CQ52+25</f>
        <v>33358</v>
      </c>
      <c r="CR25" s="95">
        <f>'нетто 18'!CR52+25</f>
        <v>33358</v>
      </c>
      <c r="CS25" s="95">
        <f>'нетто 18'!CS52+25</f>
        <v>33358</v>
      </c>
      <c r="CT25" s="95">
        <f>'нетто 18'!CT52+25</f>
        <v>33358</v>
      </c>
      <c r="CU25" s="95">
        <f>'нетто 18'!CU52+25</f>
        <v>27167</v>
      </c>
      <c r="CV25" s="95">
        <f>'нетто 18'!CV52+25</f>
        <v>27167</v>
      </c>
      <c r="CW25" s="95">
        <f>'нетто 18'!CW52+25</f>
        <v>27741</v>
      </c>
      <c r="CX25" s="95">
        <f>'нетто 18'!CX52+25</f>
        <v>27741</v>
      </c>
      <c r="CY25" s="95">
        <f>'нетто 18'!CY52+25</f>
        <v>27167</v>
      </c>
      <c r="CZ25" s="95">
        <f>'нетто 18'!CZ52+25</f>
        <v>27167</v>
      </c>
      <c r="DA25" s="95">
        <f>'нетто 18'!DA52+25</f>
        <v>27167</v>
      </c>
      <c r="DB25" s="95">
        <f>'нетто 18'!DB52+25</f>
        <v>27167</v>
      </c>
      <c r="DC25" s="95">
        <f>'нетто 18'!DC52+25</f>
        <v>27167</v>
      </c>
      <c r="DD25" s="95">
        <f>'нетто 18'!DD52+25</f>
        <v>27741</v>
      </c>
      <c r="DE25" s="95">
        <f>'нетто 18'!DE52+25</f>
        <v>27741</v>
      </c>
      <c r="DF25" s="95">
        <f>'нетто 18'!DF52+25</f>
        <v>27167</v>
      </c>
      <c r="DG25" s="95">
        <f>'нетто 18'!DG52+25</f>
        <v>27167</v>
      </c>
      <c r="DH25" s="95">
        <f>'нетто 18'!DH52+25</f>
        <v>27167</v>
      </c>
      <c r="DI25" s="95">
        <f>'нетто 18'!DI52+25</f>
        <v>25773</v>
      </c>
      <c r="DJ25" s="95">
        <f>'нетто 18'!DJ52+25</f>
        <v>25773</v>
      </c>
      <c r="DK25" s="95">
        <f>'нетто 18'!DK52+25</f>
        <v>26183</v>
      </c>
      <c r="DL25" s="95">
        <f>'нетто 18'!DL52+25</f>
        <v>26183</v>
      </c>
      <c r="DM25" s="95">
        <f>'нетто 18'!DM52+25</f>
        <v>25773</v>
      </c>
      <c r="DN25" s="95">
        <f>'нетто 18'!DN52+25</f>
        <v>25773</v>
      </c>
      <c r="DO25" s="95">
        <f>'нетто 18'!DO52+25</f>
        <v>25773</v>
      </c>
      <c r="DP25" s="95">
        <f>'нетто 18'!DP52+25</f>
        <v>25773</v>
      </c>
      <c r="DQ25" s="95">
        <f>'нетто 18'!DQ52+25</f>
        <v>25773</v>
      </c>
      <c r="DR25" s="95">
        <f>'нетто 18'!DR52+25</f>
        <v>26183</v>
      </c>
      <c r="DS25" s="95">
        <f>'нетто 18'!DS52+25</f>
        <v>26183</v>
      </c>
      <c r="DT25" s="95">
        <f>'нетто 18'!DT52+25</f>
        <v>25773</v>
      </c>
      <c r="DU25" s="95">
        <f>'нетто 18'!DU52+25</f>
        <v>25773</v>
      </c>
      <c r="DV25" s="95">
        <f>'нетто 18'!DV52+25</f>
        <v>25773</v>
      </c>
      <c r="DW25" s="95">
        <f>'нетто 18'!DW52+25</f>
        <v>25773</v>
      </c>
      <c r="DX25" s="95">
        <f>'нетто 18'!DX52+25</f>
        <v>27167</v>
      </c>
    </row>
    <row r="26" spans="1:128" s="130" customFormat="1" ht="11.1" customHeight="1">
      <c r="A26" s="94">
        <v>2</v>
      </c>
      <c r="B26" s="95">
        <f>'нетто 18'!B53+25</f>
        <v>28725</v>
      </c>
      <c r="C26" s="95">
        <f>'нетто 18'!C53+25</f>
        <v>28725</v>
      </c>
      <c r="D26" s="95">
        <f>'нетто 18'!D53+25</f>
        <v>30037</v>
      </c>
      <c r="E26" s="95">
        <f>'нетто 18'!E53+25</f>
        <v>45699</v>
      </c>
      <c r="F26" s="95">
        <f>'нетто 18'!F53+25</f>
        <v>73579</v>
      </c>
      <c r="G26" s="95">
        <f>'нетто 18'!G53+25</f>
        <v>73579</v>
      </c>
      <c r="H26" s="95">
        <f>'нетто 18'!H53+25</f>
        <v>73579</v>
      </c>
      <c r="I26" s="95">
        <f>'нетто 18'!I53+25</f>
        <v>77679</v>
      </c>
      <c r="J26" s="95">
        <f>'нетто 18'!J53+25</f>
        <v>77679</v>
      </c>
      <c r="K26" s="95">
        <f>'нетто 18'!K53+25</f>
        <v>85879</v>
      </c>
      <c r="L26" s="95">
        <f>'нетто 18'!L53+25</f>
        <v>85879</v>
      </c>
      <c r="M26" s="95">
        <f>'нетто 18'!M53+25</f>
        <v>77679</v>
      </c>
      <c r="N26" s="95">
        <f>'нетто 18'!N53+25</f>
        <v>73579</v>
      </c>
      <c r="O26" s="95">
        <f>'нетто 18'!O53+25</f>
        <v>73579</v>
      </c>
      <c r="P26" s="95">
        <f>'нетто 18'!P53+25</f>
        <v>47421</v>
      </c>
      <c r="Q26" s="95">
        <f>'нетто 18'!Q53+25</f>
        <v>47421</v>
      </c>
      <c r="R26" s="95">
        <f>'нетто 18'!R53+25</f>
        <v>38811</v>
      </c>
      <c r="S26" s="95">
        <f>'нетто 18'!S53+25</f>
        <v>44961</v>
      </c>
      <c r="T26" s="95">
        <f>'нетто 18'!T53+25</f>
        <v>44961</v>
      </c>
      <c r="U26" s="95">
        <f>'нетто 18'!U53+25</f>
        <v>40861</v>
      </c>
      <c r="V26" s="95">
        <f>'нетто 18'!V53+25</f>
        <v>40861</v>
      </c>
      <c r="W26" s="95">
        <f>'нетто 18'!W53+25</f>
        <v>38811</v>
      </c>
      <c r="X26" s="95">
        <f>'нетто 18'!X53+25</f>
        <v>38811</v>
      </c>
      <c r="Y26" s="95">
        <f>'нетто 18'!Y53+25</f>
        <v>37171</v>
      </c>
      <c r="Z26" s="95">
        <f>'нетто 18'!Z53+25</f>
        <v>37171</v>
      </c>
      <c r="AA26" s="95">
        <f>'нетто 18'!AA53+25</f>
        <v>37171</v>
      </c>
      <c r="AB26" s="95">
        <f>'нетто 18'!AB53+25</f>
        <v>37171</v>
      </c>
      <c r="AC26" s="95">
        <f>'нетто 18'!AC53+25</f>
        <v>37171</v>
      </c>
      <c r="AD26" s="95">
        <f>'нетто 18'!AD53+25</f>
        <v>37171</v>
      </c>
      <c r="AE26" s="95">
        <f>'нетто 18'!AE53+25</f>
        <v>37171</v>
      </c>
      <c r="AF26" s="95">
        <f>'нетто 18'!AF53+25</f>
        <v>38811</v>
      </c>
      <c r="AG26" s="95">
        <f>'нетто 18'!AG53+25</f>
        <v>40861</v>
      </c>
      <c r="AH26" s="95">
        <f>'нетто 18'!AH53+25</f>
        <v>40861</v>
      </c>
      <c r="AI26" s="95">
        <f>'нетто 18'!AI53+25</f>
        <v>44961</v>
      </c>
      <c r="AJ26" s="95">
        <f>'нетто 18'!AJ53+25</f>
        <v>44961</v>
      </c>
      <c r="AK26" s="95">
        <f>'нетто 18'!AK53+25</f>
        <v>44961</v>
      </c>
      <c r="AL26" s="95">
        <f>'нетто 18'!AL53+25</f>
        <v>44961</v>
      </c>
      <c r="AM26" s="95">
        <f>'нетто 18'!AM53+25</f>
        <v>44961</v>
      </c>
      <c r="AN26" s="95">
        <f>'нетто 18'!AN53+25</f>
        <v>47011</v>
      </c>
      <c r="AO26" s="95">
        <f>'нетто 18'!AO53+25</f>
        <v>49061</v>
      </c>
      <c r="AP26" s="95">
        <f>'нетто 18'!AP53+25</f>
        <v>49061</v>
      </c>
      <c r="AQ26" s="95">
        <f>'нетто 18'!AQ53+25</f>
        <v>56031</v>
      </c>
      <c r="AR26" s="95">
        <f>'нетто 18'!AR53+25</f>
        <v>56031</v>
      </c>
      <c r="AS26" s="95">
        <f>'нетто 18'!AS53+25</f>
        <v>56031</v>
      </c>
      <c r="AT26" s="95">
        <f>'нетто 18'!AT53+25</f>
        <v>53571</v>
      </c>
      <c r="AU26" s="95">
        <f>'нетто 18'!AU53+25</f>
        <v>49061</v>
      </c>
      <c r="AV26" s="95">
        <f>'нетто 18'!AV53+25</f>
        <v>51111</v>
      </c>
      <c r="AW26" s="95">
        <f>'нетто 18'!AW53+25</f>
        <v>51111</v>
      </c>
      <c r="AX26" s="95">
        <f>'нетто 18'!AX53+25</f>
        <v>51111</v>
      </c>
      <c r="AY26" s="95">
        <f>'нетто 18'!AY53+25</f>
        <v>43731</v>
      </c>
      <c r="AZ26" s="95">
        <f>'нетто 18'!AZ53+25</f>
        <v>49061</v>
      </c>
      <c r="BA26" s="95">
        <f>'нетто 18'!BA53+25</f>
        <v>49061</v>
      </c>
      <c r="BB26" s="95">
        <f>'нетто 18'!BB53+25</f>
        <v>53571</v>
      </c>
      <c r="BC26" s="95">
        <f>'нетто 18'!BC53+25</f>
        <v>56031</v>
      </c>
      <c r="BD26" s="95">
        <f>'нетто 18'!BD53+25</f>
        <v>56031</v>
      </c>
      <c r="BE26" s="95">
        <f>'нетто 18'!BE53+25</f>
        <v>56031</v>
      </c>
      <c r="BF26" s="95">
        <f>'нетто 18'!BF53+25</f>
        <v>61771</v>
      </c>
      <c r="BG26" s="95">
        <f>'нетто 18'!BG53+25</f>
        <v>61771</v>
      </c>
      <c r="BH26" s="95">
        <f>'нетто 18'!BH53+25</f>
        <v>64641</v>
      </c>
      <c r="BI26" s="95">
        <f>'нетто 18'!BI53+25</f>
        <v>64641</v>
      </c>
      <c r="BJ26" s="95">
        <f>'нетто 18'!BJ53+25</f>
        <v>71201</v>
      </c>
      <c r="BK26" s="95">
        <f>'нетто 18'!BK53+25</f>
        <v>71201</v>
      </c>
      <c r="BL26" s="95">
        <f>'нетто 18'!BL53+25</f>
        <v>71201</v>
      </c>
      <c r="BM26" s="95">
        <f>'нетто 18'!BM53+25</f>
        <v>67921</v>
      </c>
      <c r="BN26" s="95">
        <f>'нетто 18'!BN53+25</f>
        <v>64641</v>
      </c>
      <c r="BO26" s="95">
        <f>'нетто 18'!BO53+25</f>
        <v>58901</v>
      </c>
      <c r="BP26" s="95">
        <f>'нетто 18'!BP53+25</f>
        <v>58901</v>
      </c>
      <c r="BQ26" s="95">
        <f>'нетто 18'!BQ53+25</f>
        <v>56031</v>
      </c>
      <c r="BR26" s="95">
        <f>'нетто 18'!BR53+25</f>
        <v>49061</v>
      </c>
      <c r="BS26" s="95">
        <f>'нетто 18'!BS53+25</f>
        <v>49061</v>
      </c>
      <c r="BT26" s="95">
        <f>'нетто 18'!BT53+25</f>
        <v>47011</v>
      </c>
      <c r="BU26" s="95">
        <f>'нетто 18'!BU53+25</f>
        <v>43731</v>
      </c>
      <c r="BV26" s="95">
        <f>'нетто 18'!BV53+25</f>
        <v>43731</v>
      </c>
      <c r="BW26" s="95">
        <f>'нетто 18'!BW53+25</f>
        <v>43731</v>
      </c>
      <c r="BX26" s="95">
        <f>'нетто 18'!BX53+25</f>
        <v>35531</v>
      </c>
      <c r="BY26" s="95">
        <f>'нетто 18'!BY53+25</f>
        <v>35531</v>
      </c>
      <c r="BZ26" s="95">
        <f>'нетто 18'!BZ53+25</f>
        <v>35531</v>
      </c>
      <c r="CA26" s="95">
        <f>'нетто 18'!CA53+25</f>
        <v>35531</v>
      </c>
      <c r="CB26" s="95">
        <f>'нетто 18'!CB53+25</f>
        <v>35531</v>
      </c>
      <c r="CC26" s="95">
        <f>'нетто 18'!CC53+25</f>
        <v>35531</v>
      </c>
      <c r="CD26" s="95">
        <f>'нетто 18'!CD53+25</f>
        <v>35531</v>
      </c>
      <c r="CE26" s="95">
        <f>'нетто 18'!CE53+25</f>
        <v>35531</v>
      </c>
      <c r="CF26" s="95">
        <f>'нетто 18'!CF53+25</f>
        <v>35531</v>
      </c>
      <c r="CG26" s="95">
        <f>'нетто 18'!CG53+25</f>
        <v>35531</v>
      </c>
      <c r="CH26" s="95">
        <f>'нетто 18'!CH53+25</f>
        <v>35531</v>
      </c>
      <c r="CI26" s="95">
        <f>'нетто 18'!CI53+25</f>
        <v>35531</v>
      </c>
      <c r="CJ26" s="95">
        <f>'нетто 18'!CJ53+25</f>
        <v>35531</v>
      </c>
      <c r="CK26" s="95">
        <f>'нетто 18'!CK53+25</f>
        <v>35531</v>
      </c>
      <c r="CL26" s="95">
        <f>'нетто 18'!CL53+25</f>
        <v>35531</v>
      </c>
      <c r="CM26" s="95">
        <f>'нетто 18'!CM53+25</f>
        <v>35531</v>
      </c>
      <c r="CN26" s="95">
        <f>'нетто 18'!CN53+25</f>
        <v>35531</v>
      </c>
      <c r="CO26" s="95">
        <f>'нетто 18'!CO53+25</f>
        <v>35531</v>
      </c>
      <c r="CP26" s="95">
        <f>'нетто 18'!CP53+25</f>
        <v>35531</v>
      </c>
      <c r="CQ26" s="95">
        <f>'нетто 18'!CQ53+25</f>
        <v>35531</v>
      </c>
      <c r="CR26" s="95">
        <f>'нетто 18'!CR53+25</f>
        <v>35531</v>
      </c>
      <c r="CS26" s="95">
        <f>'нетто 18'!CS53+25</f>
        <v>35531</v>
      </c>
      <c r="CT26" s="95">
        <f>'нетто 18'!CT53+25</f>
        <v>35531</v>
      </c>
      <c r="CU26" s="95">
        <f>'нетто 18'!CU53+25</f>
        <v>28971</v>
      </c>
      <c r="CV26" s="95">
        <f>'нетто 18'!CV53+25</f>
        <v>28971</v>
      </c>
      <c r="CW26" s="95">
        <f>'нетто 18'!CW53+25</f>
        <v>29545</v>
      </c>
      <c r="CX26" s="95">
        <f>'нетто 18'!CX53+25</f>
        <v>29545</v>
      </c>
      <c r="CY26" s="95">
        <f>'нетто 18'!CY53+25</f>
        <v>28971</v>
      </c>
      <c r="CZ26" s="95">
        <f>'нетто 18'!CZ53+25</f>
        <v>28971</v>
      </c>
      <c r="DA26" s="95">
        <f>'нетто 18'!DA53+25</f>
        <v>28971</v>
      </c>
      <c r="DB26" s="95">
        <f>'нетто 18'!DB53+25</f>
        <v>28971</v>
      </c>
      <c r="DC26" s="95">
        <f>'нетто 18'!DC53+25</f>
        <v>28971</v>
      </c>
      <c r="DD26" s="95">
        <f>'нетто 18'!DD53+25</f>
        <v>29545</v>
      </c>
      <c r="DE26" s="95">
        <f>'нетто 18'!DE53+25</f>
        <v>29545</v>
      </c>
      <c r="DF26" s="95">
        <f>'нетто 18'!DF53+25</f>
        <v>28971</v>
      </c>
      <c r="DG26" s="95">
        <f>'нетто 18'!DG53+25</f>
        <v>28971</v>
      </c>
      <c r="DH26" s="95">
        <f>'нетто 18'!DH53+25</f>
        <v>28971</v>
      </c>
      <c r="DI26" s="95">
        <f>'нетто 18'!DI53+25</f>
        <v>27577</v>
      </c>
      <c r="DJ26" s="95">
        <f>'нетто 18'!DJ53+25</f>
        <v>27577</v>
      </c>
      <c r="DK26" s="95">
        <f>'нетто 18'!DK53+25</f>
        <v>27987</v>
      </c>
      <c r="DL26" s="95">
        <f>'нетто 18'!DL53+25</f>
        <v>27987</v>
      </c>
      <c r="DM26" s="95">
        <f>'нетто 18'!DM53+25</f>
        <v>27577</v>
      </c>
      <c r="DN26" s="95">
        <f>'нетто 18'!DN53+25</f>
        <v>27577</v>
      </c>
      <c r="DO26" s="95">
        <f>'нетто 18'!DO53+25</f>
        <v>27577</v>
      </c>
      <c r="DP26" s="95">
        <f>'нетто 18'!DP53+25</f>
        <v>27577</v>
      </c>
      <c r="DQ26" s="95">
        <f>'нетто 18'!DQ53+25</f>
        <v>27577</v>
      </c>
      <c r="DR26" s="95">
        <f>'нетто 18'!DR53+25</f>
        <v>27987</v>
      </c>
      <c r="DS26" s="95">
        <f>'нетто 18'!DS53+25</f>
        <v>27987</v>
      </c>
      <c r="DT26" s="95">
        <f>'нетто 18'!DT53+25</f>
        <v>27577</v>
      </c>
      <c r="DU26" s="95">
        <f>'нетто 18'!DU53+25</f>
        <v>27577</v>
      </c>
      <c r="DV26" s="95">
        <f>'нетто 18'!DV53+25</f>
        <v>27577</v>
      </c>
      <c r="DW26" s="95">
        <f>'нетто 18'!DW53+25</f>
        <v>27577</v>
      </c>
      <c r="DX26" s="95">
        <f>'нетто 18'!DX53+25</f>
        <v>28971</v>
      </c>
    </row>
    <row r="27" spans="1:128" s="130" customFormat="1" ht="11.1" customHeight="1">
      <c r="A27" s="95" t="s">
        <v>11</v>
      </c>
      <c r="B27" s="95"/>
      <c r="C27" s="95"/>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95"/>
      <c r="BO27" s="95"/>
      <c r="BP27" s="95"/>
      <c r="BQ27" s="95"/>
      <c r="BR27" s="95"/>
      <c r="BS27" s="95"/>
      <c r="BT27" s="95"/>
      <c r="BU27" s="95"/>
      <c r="BV27" s="95"/>
      <c r="BW27" s="95"/>
      <c r="BX27" s="95"/>
      <c r="BY27" s="95"/>
      <c r="BZ27" s="95"/>
      <c r="CA27" s="95"/>
      <c r="CB27" s="95"/>
      <c r="CC27" s="95"/>
      <c r="CD27" s="95"/>
      <c r="CE27" s="95"/>
      <c r="CF27" s="95"/>
      <c r="CG27" s="95"/>
      <c r="CH27" s="95"/>
      <c r="CI27" s="95"/>
      <c r="CJ27" s="95"/>
      <c r="CK27" s="95"/>
      <c r="CL27" s="95"/>
      <c r="CM27" s="95"/>
      <c r="CN27" s="95"/>
      <c r="CO27" s="95"/>
      <c r="CP27" s="95"/>
      <c r="CQ27" s="95"/>
      <c r="CR27" s="95"/>
      <c r="CS27" s="95"/>
      <c r="CT27" s="95"/>
      <c r="CU27" s="95"/>
      <c r="CV27" s="95"/>
      <c r="CW27" s="95"/>
      <c r="CX27" s="95"/>
      <c r="CY27" s="95"/>
      <c r="CZ27" s="95"/>
      <c r="DA27" s="95"/>
      <c r="DB27" s="95"/>
      <c r="DC27" s="95"/>
      <c r="DD27" s="95"/>
      <c r="DE27" s="95"/>
      <c r="DF27" s="95"/>
      <c r="DG27" s="95"/>
      <c r="DH27" s="95"/>
      <c r="DI27" s="95"/>
      <c r="DJ27" s="95"/>
      <c r="DK27" s="95"/>
      <c r="DL27" s="95"/>
      <c r="DM27" s="95"/>
      <c r="DN27" s="95"/>
      <c r="DO27" s="95"/>
      <c r="DP27" s="95"/>
      <c r="DQ27" s="95"/>
      <c r="DR27" s="95"/>
      <c r="DS27" s="95"/>
      <c r="DT27" s="95"/>
      <c r="DU27" s="95"/>
      <c r="DV27" s="95"/>
      <c r="DW27" s="95"/>
      <c r="DX27" s="95"/>
    </row>
    <row r="28" spans="1:128" s="130" customFormat="1" ht="11.1" customHeight="1">
      <c r="A28" s="94" t="s">
        <v>12</v>
      </c>
      <c r="B28" s="95">
        <f>'нетто 18'!B55+25</f>
        <v>90225</v>
      </c>
      <c r="C28" s="95">
        <f>'нетто 18'!C55+25</f>
        <v>90225</v>
      </c>
      <c r="D28" s="95">
        <f>'нетто 18'!D55+25</f>
        <v>90225</v>
      </c>
      <c r="E28" s="95">
        <f>'нетто 18'!E55+25</f>
        <v>180425</v>
      </c>
      <c r="F28" s="95">
        <f>'нетто 18'!F55+25</f>
        <v>180425</v>
      </c>
      <c r="G28" s="95">
        <f>'нетто 18'!G55+25</f>
        <v>180425</v>
      </c>
      <c r="H28" s="95">
        <f>'нетто 18'!H55+25</f>
        <v>180425</v>
      </c>
      <c r="I28" s="95">
        <f>'нетто 18'!I55+25</f>
        <v>180425</v>
      </c>
      <c r="J28" s="95">
        <f>'нетто 18'!J55+25</f>
        <v>180425</v>
      </c>
      <c r="K28" s="95">
        <f>'нетто 18'!K55+25</f>
        <v>180425</v>
      </c>
      <c r="L28" s="95">
        <f>'нетто 18'!L55+25</f>
        <v>180425</v>
      </c>
      <c r="M28" s="95">
        <f>'нетто 18'!M55+25</f>
        <v>180425</v>
      </c>
      <c r="N28" s="95">
        <f>'нетто 18'!N55+25</f>
        <v>180425</v>
      </c>
      <c r="O28" s="95">
        <f>'нетто 18'!O55+25</f>
        <v>180425</v>
      </c>
      <c r="P28" s="95">
        <f>'нетто 18'!P55+25</f>
        <v>180425</v>
      </c>
      <c r="Q28" s="95">
        <f>'нетто 18'!Q55+25</f>
        <v>180425</v>
      </c>
      <c r="R28" s="95">
        <f>'нетто 18'!R55+25</f>
        <v>131225</v>
      </c>
      <c r="S28" s="95">
        <f>'нетто 18'!S55+25</f>
        <v>131225</v>
      </c>
      <c r="T28" s="95">
        <f>'нетто 18'!T55+25</f>
        <v>131225</v>
      </c>
      <c r="U28" s="95">
        <f>'нетто 18'!U55+25</f>
        <v>131225</v>
      </c>
      <c r="V28" s="95">
        <f>'нетто 18'!V55+25</f>
        <v>131225</v>
      </c>
      <c r="W28" s="95">
        <f>'нетто 18'!W55+25</f>
        <v>131225</v>
      </c>
      <c r="X28" s="95">
        <f>'нетто 18'!X55+25</f>
        <v>131225</v>
      </c>
      <c r="Y28" s="95">
        <f>'нетто 18'!Y55+25</f>
        <v>131225</v>
      </c>
      <c r="Z28" s="95">
        <f>'нетто 18'!Z55+25</f>
        <v>131225</v>
      </c>
      <c r="AA28" s="95">
        <f>'нетто 18'!AA55+25</f>
        <v>131225</v>
      </c>
      <c r="AB28" s="95">
        <f>'нетто 18'!AB55+25</f>
        <v>131225</v>
      </c>
      <c r="AC28" s="95">
        <f>'нетто 18'!AC55+25</f>
        <v>131225</v>
      </c>
      <c r="AD28" s="95">
        <f>'нетто 18'!AD55+25</f>
        <v>131225</v>
      </c>
      <c r="AE28" s="95">
        <f>'нетто 18'!AE55+25</f>
        <v>131225</v>
      </c>
      <c r="AF28" s="95">
        <f>'нетто 18'!AF55+25</f>
        <v>131225</v>
      </c>
      <c r="AG28" s="95">
        <f>'нетто 18'!AG55+25</f>
        <v>131225</v>
      </c>
      <c r="AH28" s="95">
        <f>'нетто 18'!AH55+25</f>
        <v>131225</v>
      </c>
      <c r="AI28" s="95">
        <f>'нетто 18'!AI55+25</f>
        <v>131225</v>
      </c>
      <c r="AJ28" s="95">
        <f>'нетто 18'!AJ55+25</f>
        <v>131225</v>
      </c>
      <c r="AK28" s="95">
        <f>'нетто 18'!AK55+25</f>
        <v>131225</v>
      </c>
      <c r="AL28" s="95">
        <f>'нетто 18'!AL55+25</f>
        <v>131225</v>
      </c>
      <c r="AM28" s="95">
        <f>'нетто 18'!AM55+25</f>
        <v>131226</v>
      </c>
      <c r="AN28" s="95">
        <f>'нетто 18'!AN55+25</f>
        <v>131225</v>
      </c>
      <c r="AO28" s="95">
        <f>'нетто 18'!AO55+25</f>
        <v>131225</v>
      </c>
      <c r="AP28" s="95">
        <f>'нетто 18'!AP55+25</f>
        <v>131225</v>
      </c>
      <c r="AQ28" s="95">
        <f>'нетто 18'!AQ55+25</f>
        <v>131225</v>
      </c>
      <c r="AR28" s="95">
        <f>'нетто 18'!AR55+25</f>
        <v>131225</v>
      </c>
      <c r="AS28" s="95">
        <f>'нетто 18'!AS55+25</f>
        <v>131226</v>
      </c>
      <c r="AT28" s="95">
        <f>'нетто 18'!AT55+25</f>
        <v>131227</v>
      </c>
      <c r="AU28" s="95">
        <f>'нетто 18'!AU55+25</f>
        <v>131225</v>
      </c>
      <c r="AV28" s="95">
        <f>'нетто 18'!AV55+25</f>
        <v>131225</v>
      </c>
      <c r="AW28" s="95">
        <f>'нетто 18'!AW55+25</f>
        <v>131225</v>
      </c>
      <c r="AX28" s="95">
        <f>'нетто 18'!AX55+25</f>
        <v>131225</v>
      </c>
      <c r="AY28" s="95">
        <f>'нетто 18'!AY55+25</f>
        <v>131225</v>
      </c>
      <c r="AZ28" s="95">
        <f>'нетто 18'!AZ55+25</f>
        <v>131225</v>
      </c>
      <c r="BA28" s="95">
        <f>'нетто 18'!BA55+25</f>
        <v>131225</v>
      </c>
      <c r="BB28" s="95">
        <f>'нетто 18'!BB55+25</f>
        <v>131225</v>
      </c>
      <c r="BC28" s="95">
        <f>'нетто 18'!BC55+25</f>
        <v>131225</v>
      </c>
      <c r="BD28" s="95">
        <f>'нетто 18'!BD55+25</f>
        <v>131225</v>
      </c>
      <c r="BE28" s="95">
        <v>131225</v>
      </c>
      <c r="BF28" s="95">
        <v>131225</v>
      </c>
      <c r="BG28" s="95">
        <f>'нетто 18'!BG55+25</f>
        <v>131225</v>
      </c>
      <c r="BH28" s="95">
        <f>'нетто 18'!BH55+25</f>
        <v>131225</v>
      </c>
      <c r="BI28" s="95">
        <f>'нетто 18'!BI55+25</f>
        <v>131225</v>
      </c>
      <c r="BJ28" s="95">
        <f>'нетто 18'!BJ55+25</f>
        <v>131225</v>
      </c>
      <c r="BK28" s="95">
        <f>'нетто 18'!BK55+25</f>
        <v>131225</v>
      </c>
      <c r="BL28" s="95">
        <f>'нетто 18'!BL55+25</f>
        <v>131225</v>
      </c>
      <c r="BM28" s="95">
        <f>'нетто 18'!BM55+25</f>
        <v>131225</v>
      </c>
      <c r="BN28" s="95">
        <f>'нетто 18'!BN55+25</f>
        <v>131225</v>
      </c>
      <c r="BO28" s="95">
        <f>'нетто 18'!BO55+25</f>
        <v>131225</v>
      </c>
      <c r="BP28" s="95">
        <f>'нетто 18'!BP55+25</f>
        <v>131225</v>
      </c>
      <c r="BQ28" s="95">
        <f>'нетто 18'!BQ55+25</f>
        <v>131225</v>
      </c>
      <c r="BR28" s="95">
        <f>'нетто 18'!BR55+25</f>
        <v>131225</v>
      </c>
      <c r="BS28" s="95">
        <f>'нетто 18'!BS55+25</f>
        <v>131225</v>
      </c>
      <c r="BT28" s="95">
        <f>'нетто 18'!BT55+25</f>
        <v>131225</v>
      </c>
      <c r="BU28" s="95">
        <f>'нетто 18'!BU55+25</f>
        <v>131225</v>
      </c>
      <c r="BV28" s="95">
        <f>'нетто 18'!BV55+25</f>
        <v>131225</v>
      </c>
      <c r="BW28" s="95">
        <f>'нетто 18'!BW55+25</f>
        <v>131225</v>
      </c>
      <c r="BX28" s="95">
        <f>'нетто 18'!BX55+25</f>
        <v>131225</v>
      </c>
      <c r="BY28" s="95">
        <f>'нетто 18'!BY55+25</f>
        <v>131225</v>
      </c>
      <c r="BZ28" s="95">
        <f>'нетто 18'!BZ55+25</f>
        <v>131225</v>
      </c>
      <c r="CA28" s="95">
        <f>'нетто 18'!CA55+25</f>
        <v>131225</v>
      </c>
      <c r="CB28" s="95">
        <f>'нетто 18'!CB55+25</f>
        <v>131225</v>
      </c>
      <c r="CC28" s="95">
        <f>'нетто 18'!CC55+25</f>
        <v>131225</v>
      </c>
      <c r="CD28" s="95">
        <f>'нетто 18'!CD55+25</f>
        <v>131225</v>
      </c>
      <c r="CE28" s="95">
        <f>'нетто 18'!CE55+25</f>
        <v>131225</v>
      </c>
      <c r="CF28" s="95">
        <f>'нетто 18'!CF55+25</f>
        <v>131225</v>
      </c>
      <c r="CG28" s="95">
        <f>'нетто 18'!CG55+25</f>
        <v>131225</v>
      </c>
      <c r="CH28" s="95">
        <f>'нетто 18'!CH55+25</f>
        <v>131225</v>
      </c>
      <c r="CI28" s="95">
        <f>'нетто 18'!CI55+25</f>
        <v>131225</v>
      </c>
      <c r="CJ28" s="95">
        <f>'нетто 18'!CJ55+25</f>
        <v>131225</v>
      </c>
      <c r="CK28" s="95">
        <f>'нетто 18'!CK55+25</f>
        <v>131225</v>
      </c>
      <c r="CL28" s="95">
        <f>'нетто 18'!CL55+25</f>
        <v>131225</v>
      </c>
      <c r="CM28" s="95">
        <f>'нетто 18'!CM55+25</f>
        <v>131225</v>
      </c>
      <c r="CN28" s="95">
        <f>'нетто 18'!CN55+25</f>
        <v>131225</v>
      </c>
      <c r="CO28" s="95">
        <f>'нетто 18'!CO55+25</f>
        <v>131225</v>
      </c>
      <c r="CP28" s="95">
        <f>'нетто 18'!CP55+25</f>
        <v>131225</v>
      </c>
      <c r="CQ28" s="95">
        <f>'нетто 18'!CQ55+25</f>
        <v>131225</v>
      </c>
      <c r="CR28" s="95">
        <f>'нетто 18'!CR55+25</f>
        <v>131225</v>
      </c>
      <c r="CS28" s="95">
        <f>'нетто 18'!CS55+25</f>
        <v>131225</v>
      </c>
      <c r="CT28" s="95">
        <f>'нетто 18'!CT55+25</f>
        <v>131225</v>
      </c>
      <c r="CU28" s="95">
        <f>'нетто 18'!CU55+25</f>
        <v>93587</v>
      </c>
      <c r="CV28" s="95">
        <f>'нетто 18'!CV55+25</f>
        <v>93587</v>
      </c>
      <c r="CW28" s="95">
        <f>'нетто 18'!CW55+25</f>
        <v>94161</v>
      </c>
      <c r="CX28" s="95">
        <f>'нетто 18'!CX55+25</f>
        <v>94161</v>
      </c>
      <c r="CY28" s="95">
        <f>'нетто 18'!CY55+25</f>
        <v>93587</v>
      </c>
      <c r="CZ28" s="95">
        <f>'нетто 18'!CZ55+25</f>
        <v>93587</v>
      </c>
      <c r="DA28" s="95">
        <f>'нетто 18'!DA55+25</f>
        <v>93587</v>
      </c>
      <c r="DB28" s="95">
        <f>'нетто 18'!DB55+25</f>
        <v>93587</v>
      </c>
      <c r="DC28" s="95">
        <f>'нетто 18'!DC55+25</f>
        <v>93587</v>
      </c>
      <c r="DD28" s="95">
        <f>'нетто 18'!DD55+25</f>
        <v>94161</v>
      </c>
      <c r="DE28" s="95">
        <f>'нетто 18'!DE55+25</f>
        <v>94161</v>
      </c>
      <c r="DF28" s="95">
        <f>'нетто 18'!DF55+25</f>
        <v>93587</v>
      </c>
      <c r="DG28" s="95">
        <f>'нетто 18'!DG55+25</f>
        <v>93587</v>
      </c>
      <c r="DH28" s="95">
        <f>'нетто 18'!DH55+25</f>
        <v>93587</v>
      </c>
      <c r="DI28" s="95">
        <f>'нетто 18'!DI55+25</f>
        <v>92193</v>
      </c>
      <c r="DJ28" s="95">
        <f>'нетто 18'!DJ55+25</f>
        <v>92193</v>
      </c>
      <c r="DK28" s="95">
        <f>'нетто 18'!DK55+25</f>
        <v>92603</v>
      </c>
      <c r="DL28" s="95">
        <f>'нетто 18'!DL55+25</f>
        <v>92603</v>
      </c>
      <c r="DM28" s="95">
        <f>'нетто 18'!DM55+25</f>
        <v>92193</v>
      </c>
      <c r="DN28" s="95">
        <f>'нетто 18'!DN55+25</f>
        <v>92193</v>
      </c>
      <c r="DO28" s="95">
        <f>'нетто 18'!DO55+25</f>
        <v>92193</v>
      </c>
      <c r="DP28" s="95">
        <f>'нетто 18'!DP55+25</f>
        <v>92193</v>
      </c>
      <c r="DQ28" s="95">
        <f>'нетто 18'!DQ55+25</f>
        <v>92193</v>
      </c>
      <c r="DR28" s="95">
        <f>'нетто 18'!DR55+25</f>
        <v>92603</v>
      </c>
      <c r="DS28" s="95">
        <f>'нетто 18'!DS55+25</f>
        <v>92603</v>
      </c>
      <c r="DT28" s="95">
        <f>'нетто 18'!DT55+25</f>
        <v>92193</v>
      </c>
      <c r="DU28" s="95">
        <f>'нетто 18'!DU55+25</f>
        <v>92193</v>
      </c>
      <c r="DV28" s="95">
        <f>'нетто 18'!DV55+25</f>
        <v>92193</v>
      </c>
      <c r="DW28" s="95">
        <f>'нетто 18'!DW55+25</f>
        <v>92193</v>
      </c>
      <c r="DX28" s="95">
        <f>'нетто 18'!DX55+25</f>
        <v>93587</v>
      </c>
    </row>
    <row r="29" spans="1:128">
      <c r="A29" s="132" t="s">
        <v>13</v>
      </c>
    </row>
    <row r="30" spans="1:128" hidden="1">
      <c r="A30" s="112" t="s">
        <v>62</v>
      </c>
    </row>
    <row r="31" spans="1:128" hidden="1">
      <c r="A31" s="133" t="s">
        <v>63</v>
      </c>
    </row>
    <row r="32" spans="1:128" hidden="1">
      <c r="A32" s="113" t="s">
        <v>64</v>
      </c>
    </row>
    <row r="33" spans="1:1" hidden="1">
      <c r="A33" s="114" t="s">
        <v>65</v>
      </c>
    </row>
    <row r="34" spans="1:1" hidden="1">
      <c r="A34" s="113" t="s">
        <v>66</v>
      </c>
    </row>
    <row r="35" spans="1:1" hidden="1">
      <c r="A35" s="134" t="s">
        <v>67</v>
      </c>
    </row>
    <row r="36" spans="1:1">
      <c r="A36" s="135" t="s">
        <v>14</v>
      </c>
    </row>
    <row r="37" spans="1:1">
      <c r="A37" s="136" t="s">
        <v>15</v>
      </c>
    </row>
    <row r="38" spans="1:1">
      <c r="A38" s="136" t="s">
        <v>16</v>
      </c>
    </row>
    <row r="39" spans="1:1">
      <c r="A39" s="137" t="s">
        <v>17</v>
      </c>
    </row>
    <row r="40" spans="1:1">
      <c r="A40" s="116" t="s">
        <v>18</v>
      </c>
    </row>
    <row r="42" spans="1:1" hidden="1">
      <c r="A42" s="138" t="s">
        <v>19</v>
      </c>
    </row>
    <row r="43" spans="1:1" ht="67.5" hidden="1">
      <c r="A43" s="139" t="s">
        <v>71</v>
      </c>
    </row>
    <row r="44" spans="1:1" hidden="1"/>
    <row r="45" spans="1:1" hidden="1">
      <c r="A45" s="140" t="s">
        <v>32</v>
      </c>
    </row>
    <row r="46" spans="1:1" hidden="1">
      <c r="A46" s="141" t="s">
        <v>72</v>
      </c>
    </row>
    <row r="47" spans="1:1" hidden="1">
      <c r="A47" s="142" t="s">
        <v>73</v>
      </c>
    </row>
    <row r="48" spans="1:1" ht="21.75" customHeight="1">
      <c r="A48" s="138" t="s">
        <v>19</v>
      </c>
    </row>
    <row r="49" spans="1:1" ht="159" customHeight="1">
      <c r="A49" s="143" t="s">
        <v>74</v>
      </c>
    </row>
  </sheetData>
  <pageMargins left="0.25" right="0.25" top="0.75" bottom="0.75" header="0.3" footer="0.3"/>
  <pageSetup scale="51" fitToHeight="0" orientation="landscape"/>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FF0000"/>
    <pageSetUpPr fitToPage="1"/>
  </sheetPr>
  <dimension ref="A1:DX76"/>
  <sheetViews>
    <sheetView zoomScale="90" zoomScaleNormal="90" workbookViewId="0">
      <pane xSplit="1" topLeftCell="B1" activePane="topRight" state="frozen"/>
      <selection pane="topRight" activeCell="I1" sqref="I1:J1048576"/>
    </sheetView>
  </sheetViews>
  <sheetFormatPr defaultColWidth="9" defaultRowHeight="11.25"/>
  <cols>
    <col min="1" max="1" width="67.85546875" style="101" customWidth="1"/>
    <col min="2" max="16384" width="9" style="101"/>
  </cols>
  <sheetData>
    <row r="1" spans="1:128">
      <c r="A1" s="102" t="s">
        <v>0</v>
      </c>
    </row>
    <row r="2" spans="1:128">
      <c r="A2" s="103" t="s">
        <v>1</v>
      </c>
    </row>
    <row r="3" spans="1:128">
      <c r="A3" s="102"/>
    </row>
    <row r="4" spans="1:128" ht="26.1" customHeight="1">
      <c r="A4" s="104" t="s">
        <v>2</v>
      </c>
      <c r="B4" s="96">
        <f>'C завтраками| Bed and breakfast'!B4</f>
        <v>46017</v>
      </c>
      <c r="C4" s="96">
        <f>'C завтраками| Bed and breakfast'!C4</f>
        <v>46018</v>
      </c>
      <c r="D4" s="96">
        <f>'C завтраками| Bed and breakfast'!D4</f>
        <v>46019</v>
      </c>
      <c r="E4" s="96">
        <f>'C завтраками| Bed and breakfast'!E4</f>
        <v>46020</v>
      </c>
      <c r="F4" s="96">
        <f>'C завтраками| Bed and breakfast'!F4</f>
        <v>46021</v>
      </c>
      <c r="G4" s="96">
        <f>'C завтраками| Bed and breakfast'!G4</f>
        <v>46022</v>
      </c>
      <c r="H4" s="96">
        <f>'C завтраками| Bed and breakfast'!H4</f>
        <v>46023</v>
      </c>
      <c r="I4" s="96">
        <f>'C завтраками| Bed and breakfast'!I4</f>
        <v>46024</v>
      </c>
      <c r="J4" s="96">
        <f>'C завтраками| Bed and breakfast'!J4</f>
        <v>46025</v>
      </c>
      <c r="K4" s="96">
        <f>'C завтраками| Bed and breakfast'!K4</f>
        <v>46026</v>
      </c>
      <c r="L4" s="96">
        <f>'C завтраками| Bed and breakfast'!L4</f>
        <v>46027</v>
      </c>
      <c r="M4" s="96">
        <f>'C завтраками| Bed and breakfast'!M4</f>
        <v>46028</v>
      </c>
      <c r="N4" s="96">
        <f>'C завтраками| Bed and breakfast'!N4</f>
        <v>46029</v>
      </c>
      <c r="O4" s="96">
        <f>'C завтраками| Bed and breakfast'!O4</f>
        <v>46030</v>
      </c>
      <c r="P4" s="96">
        <f>'C завтраками| Bed and breakfast'!P4</f>
        <v>46031</v>
      </c>
      <c r="Q4" s="96">
        <f>'C завтраками| Bed and breakfast'!Q4</f>
        <v>46032</v>
      </c>
      <c r="R4" s="96">
        <f>'C завтраками| Bed and breakfast'!R4</f>
        <v>46033</v>
      </c>
      <c r="S4" s="96">
        <f>'C завтраками| Bed and breakfast'!S4</f>
        <v>46034</v>
      </c>
      <c r="T4" s="96">
        <f>'C завтраками| Bed and breakfast'!T4</f>
        <v>46035</v>
      </c>
      <c r="U4" s="96">
        <f>'C завтраками| Bed and breakfast'!U4</f>
        <v>46036</v>
      </c>
      <c r="V4" s="96">
        <f>'C завтраками| Bed and breakfast'!V4</f>
        <v>46037</v>
      </c>
      <c r="W4" s="96">
        <f>'C завтраками| Bed and breakfast'!W4</f>
        <v>46038</v>
      </c>
      <c r="X4" s="96">
        <f>'C завтраками| Bed and breakfast'!X4</f>
        <v>46039</v>
      </c>
      <c r="Y4" s="96">
        <f>'C завтраками| Bed and breakfast'!Y4</f>
        <v>46040</v>
      </c>
      <c r="Z4" s="96">
        <f>'C завтраками| Bed and breakfast'!Z4</f>
        <v>46041</v>
      </c>
      <c r="AA4" s="96">
        <f>'C завтраками| Bed and breakfast'!AA4</f>
        <v>46042</v>
      </c>
      <c r="AB4" s="96">
        <f>'C завтраками| Bed and breakfast'!AB4</f>
        <v>46043</v>
      </c>
      <c r="AC4" s="96">
        <f>'C завтраками| Bed and breakfast'!AC4</f>
        <v>46044</v>
      </c>
      <c r="AD4" s="96">
        <f>'C завтраками| Bed and breakfast'!AD4</f>
        <v>46045</v>
      </c>
      <c r="AE4" s="96">
        <f>'C завтраками| Bed and breakfast'!AE4</f>
        <v>46045</v>
      </c>
      <c r="AF4" s="96">
        <f>'C завтраками| Bed and breakfast'!AF4</f>
        <v>46046</v>
      </c>
      <c r="AG4" s="96">
        <f>'C завтраками| Bed and breakfast'!AG4</f>
        <v>46047</v>
      </c>
      <c r="AH4" s="96">
        <f>'C завтраками| Bed and breakfast'!AH4</f>
        <v>46048</v>
      </c>
      <c r="AI4" s="96">
        <f>'C завтраками| Bed and breakfast'!AI4</f>
        <v>46049</v>
      </c>
      <c r="AJ4" s="96">
        <f>'C завтраками| Bed and breakfast'!AJ4</f>
        <v>46050</v>
      </c>
      <c r="AK4" s="96">
        <f>'C завтраками| Bed and breakfast'!AK4</f>
        <v>46051</v>
      </c>
      <c r="AL4" s="96">
        <f>'C завтраками| Bed and breakfast'!AL4</f>
        <v>46052</v>
      </c>
      <c r="AM4" s="96">
        <f>'C завтраками| Bed and breakfast'!AM4</f>
        <v>46053</v>
      </c>
      <c r="AN4" s="96">
        <f>'C завтраками| Bed and breakfast'!AN4</f>
        <v>46054</v>
      </c>
      <c r="AO4" s="96">
        <f>'C завтраками| Bed and breakfast'!AO4</f>
        <v>46055</v>
      </c>
      <c r="AP4" s="96">
        <f>'C завтраками| Bed and breakfast'!AP4</f>
        <v>46056</v>
      </c>
      <c r="AQ4" s="96">
        <f>'C завтраками| Bed and breakfast'!AQ4</f>
        <v>46057</v>
      </c>
      <c r="AR4" s="96">
        <f>'C завтраками| Bed and breakfast'!AR4</f>
        <v>46058</v>
      </c>
      <c r="AS4" s="96">
        <f>'C завтраками| Bed and breakfast'!AS4</f>
        <v>46059</v>
      </c>
      <c r="AT4" s="96">
        <f>'C завтраками| Bed and breakfast'!AT4</f>
        <v>46060</v>
      </c>
      <c r="AU4" s="96">
        <f>'C завтраками| Bed and breakfast'!AU4</f>
        <v>46061</v>
      </c>
      <c r="AV4" s="96">
        <f>'C завтраками| Bed and breakfast'!AV4</f>
        <v>46062</v>
      </c>
      <c r="AW4" s="96">
        <f>'C завтраками| Bed and breakfast'!AW4</f>
        <v>46063</v>
      </c>
      <c r="AX4" s="96">
        <f>'C завтраками| Bed and breakfast'!AX4</f>
        <v>46064</v>
      </c>
      <c r="AY4" s="96">
        <f>'C завтраками| Bed and breakfast'!AY4</f>
        <v>46065</v>
      </c>
      <c r="AZ4" s="96">
        <f>'C завтраками| Bed and breakfast'!AZ4</f>
        <v>46066</v>
      </c>
      <c r="BA4" s="96">
        <f>'C завтраками| Bed and breakfast'!BA4</f>
        <v>46067</v>
      </c>
      <c r="BB4" s="96">
        <f>'C завтраками| Bed and breakfast'!BB4</f>
        <v>46068</v>
      </c>
      <c r="BC4" s="96">
        <f>'C завтраками| Bed and breakfast'!BC4</f>
        <v>46069</v>
      </c>
      <c r="BD4" s="96">
        <f>'C завтраками| Bed and breakfast'!BD4</f>
        <v>46070</v>
      </c>
      <c r="BE4" s="96">
        <f>'C завтраками| Bed and breakfast'!BE4</f>
        <v>46071</v>
      </c>
      <c r="BF4" s="96">
        <f>'C завтраками| Bed and breakfast'!BF4</f>
        <v>46072</v>
      </c>
      <c r="BG4" s="96">
        <f>'C завтраками| Bed and breakfast'!BG4</f>
        <v>46073</v>
      </c>
      <c r="BH4" s="96">
        <f>'C завтраками| Bed and breakfast'!BH4</f>
        <v>46074</v>
      </c>
      <c r="BI4" s="96">
        <f>'C завтраками| Bed and breakfast'!BI4</f>
        <v>46075</v>
      </c>
      <c r="BJ4" s="96">
        <f>'C завтраками| Bed and breakfast'!BJ4</f>
        <v>46076</v>
      </c>
      <c r="BK4" s="96">
        <f>'C завтраками| Bed and breakfast'!BK4</f>
        <v>46077</v>
      </c>
      <c r="BL4" s="96">
        <f>'C завтраками| Bed and breakfast'!BL4</f>
        <v>46078</v>
      </c>
      <c r="BM4" s="96">
        <f>'C завтраками| Bed and breakfast'!BM4</f>
        <v>46079</v>
      </c>
      <c r="BN4" s="96">
        <f>'C завтраками| Bed and breakfast'!BN4</f>
        <v>46080</v>
      </c>
      <c r="BO4" s="96">
        <f>'C завтраками| Bed and breakfast'!BO4</f>
        <v>46081</v>
      </c>
      <c r="BP4" s="96">
        <f>'C завтраками| Bed and breakfast'!BP4</f>
        <v>46082</v>
      </c>
      <c r="BQ4" s="96">
        <f>'C завтраками| Bed and breakfast'!BQ4</f>
        <v>46083</v>
      </c>
      <c r="BR4" s="96">
        <f>'C завтраками| Bed and breakfast'!BR4</f>
        <v>46084</v>
      </c>
      <c r="BS4" s="96">
        <f>'C завтраками| Bed and breakfast'!BS4</f>
        <v>46085</v>
      </c>
      <c r="BT4" s="96">
        <f>'C завтраками| Bed and breakfast'!BT4</f>
        <v>46086</v>
      </c>
      <c r="BU4" s="96">
        <f>'C завтраками| Bed and breakfast'!BU4</f>
        <v>46087</v>
      </c>
      <c r="BV4" s="96">
        <f>'C завтраками| Bed and breakfast'!BV4</f>
        <v>46088</v>
      </c>
      <c r="BW4" s="96">
        <f>'C завтраками| Bed and breakfast'!BW4</f>
        <v>46089</v>
      </c>
      <c r="BX4" s="96">
        <f>'C завтраками| Bed and breakfast'!BX4</f>
        <v>46090</v>
      </c>
      <c r="BY4" s="96">
        <f>'C завтраками| Bed and breakfast'!BY4</f>
        <v>46091</v>
      </c>
      <c r="BZ4" s="96">
        <f>'C завтраками| Bed and breakfast'!BZ4</f>
        <v>46092</v>
      </c>
      <c r="CA4" s="96">
        <f>'C завтраками| Bed and breakfast'!CA4</f>
        <v>46093</v>
      </c>
      <c r="CB4" s="96">
        <f>'C завтраками| Bed and breakfast'!CB4</f>
        <v>46094</v>
      </c>
      <c r="CC4" s="96">
        <f>'C завтраками| Bed and breakfast'!CC4</f>
        <v>46095</v>
      </c>
      <c r="CD4" s="96">
        <f>'C завтраками| Bed and breakfast'!CD4</f>
        <v>46096</v>
      </c>
      <c r="CE4" s="96">
        <f>'C завтраками| Bed and breakfast'!CE4</f>
        <v>46097</v>
      </c>
      <c r="CF4" s="96">
        <f>'C завтраками| Bed and breakfast'!CF4</f>
        <v>46098</v>
      </c>
      <c r="CG4" s="96">
        <f>'C завтраками| Bed and breakfast'!CG4</f>
        <v>46099</v>
      </c>
      <c r="CH4" s="96">
        <f>'C завтраками| Bed and breakfast'!CH4</f>
        <v>46100</v>
      </c>
      <c r="CI4" s="96">
        <f>'C завтраками| Bed and breakfast'!CI4</f>
        <v>46101</v>
      </c>
      <c r="CJ4" s="96">
        <f>'C завтраками| Bed and breakfast'!CJ4</f>
        <v>46102</v>
      </c>
      <c r="CK4" s="96">
        <f>'C завтраками| Bed and breakfast'!CK4</f>
        <v>46103</v>
      </c>
      <c r="CL4" s="96">
        <f>'C завтраками| Bed and breakfast'!CL4</f>
        <v>46104</v>
      </c>
      <c r="CM4" s="96">
        <f>'C завтраками| Bed and breakfast'!CM4</f>
        <v>46105</v>
      </c>
      <c r="CN4" s="96">
        <f>'C завтраками| Bed and breakfast'!CN4</f>
        <v>46106</v>
      </c>
      <c r="CO4" s="96">
        <f>'C завтраками| Bed and breakfast'!CO4</f>
        <v>46107</v>
      </c>
      <c r="CP4" s="96">
        <f>'C завтраками| Bed and breakfast'!CP4</f>
        <v>46108</v>
      </c>
      <c r="CQ4" s="96">
        <f>'C завтраками| Bed and breakfast'!CQ4</f>
        <v>46109</v>
      </c>
      <c r="CR4" s="96">
        <f>'C завтраками| Bed and breakfast'!CR4</f>
        <v>46110</v>
      </c>
      <c r="CS4" s="96">
        <f>'C завтраками| Bed and breakfast'!CS4</f>
        <v>46111</v>
      </c>
      <c r="CT4" s="96">
        <f>'C завтраками| Bed and breakfast'!CT4</f>
        <v>46112</v>
      </c>
      <c r="CU4" s="96">
        <f>'C завтраками| Bed and breakfast'!CU4</f>
        <v>46113</v>
      </c>
      <c r="CV4" s="96">
        <f>'C завтраками| Bed and breakfast'!CV4</f>
        <v>46114</v>
      </c>
      <c r="CW4" s="96">
        <f>'C завтраками| Bed and breakfast'!CW4</f>
        <v>46115</v>
      </c>
      <c r="CX4" s="96">
        <f>'C завтраками| Bed and breakfast'!CX4</f>
        <v>46116</v>
      </c>
      <c r="CY4" s="96">
        <f>'C завтраками| Bed and breakfast'!CY4</f>
        <v>46117</v>
      </c>
      <c r="CZ4" s="96">
        <f>'C завтраками| Bed and breakfast'!CZ4</f>
        <v>46118</v>
      </c>
      <c r="DA4" s="96">
        <f>'C завтраками| Bed and breakfast'!DA4</f>
        <v>46119</v>
      </c>
      <c r="DB4" s="96">
        <f>'C завтраками| Bed and breakfast'!DB4</f>
        <v>46120</v>
      </c>
      <c r="DC4" s="96">
        <f>'C завтраками| Bed and breakfast'!DC4</f>
        <v>46121</v>
      </c>
      <c r="DD4" s="96">
        <f>'C завтраками| Bed and breakfast'!DD4</f>
        <v>46122</v>
      </c>
      <c r="DE4" s="96">
        <f>'C завтраками| Bed and breakfast'!DE4</f>
        <v>46123</v>
      </c>
      <c r="DF4" s="96">
        <f>'C завтраками| Bed and breakfast'!DF4</f>
        <v>46124</v>
      </c>
      <c r="DG4" s="96">
        <f>'C завтраками| Bed and breakfast'!DG4</f>
        <v>46125</v>
      </c>
      <c r="DH4" s="96">
        <f>'C завтраками| Bed and breakfast'!DH4</f>
        <v>46126</v>
      </c>
      <c r="DI4" s="96">
        <f>'C завтраками| Bed and breakfast'!DI4</f>
        <v>46127</v>
      </c>
      <c r="DJ4" s="96">
        <f>'C завтраками| Bed and breakfast'!DJ4</f>
        <v>46128</v>
      </c>
      <c r="DK4" s="96">
        <f>'C завтраками| Bed and breakfast'!DK4</f>
        <v>46129</v>
      </c>
      <c r="DL4" s="96">
        <f>'C завтраками| Bed and breakfast'!DL4</f>
        <v>46130</v>
      </c>
      <c r="DM4" s="96">
        <f>'C завтраками| Bed and breakfast'!DM4</f>
        <v>46131</v>
      </c>
      <c r="DN4" s="96">
        <f>'C завтраками| Bed and breakfast'!DN4</f>
        <v>46132</v>
      </c>
      <c r="DO4" s="96">
        <f>'C завтраками| Bed and breakfast'!DO4</f>
        <v>46133</v>
      </c>
      <c r="DP4" s="96">
        <f>'C завтраками| Bed and breakfast'!DP4</f>
        <v>46134</v>
      </c>
      <c r="DQ4" s="96">
        <f>'C завтраками| Bed and breakfast'!DQ4</f>
        <v>46135</v>
      </c>
      <c r="DR4" s="96">
        <f>'C завтраками| Bed and breakfast'!DR4</f>
        <v>46136</v>
      </c>
      <c r="DS4" s="96">
        <f>'C завтраками| Bed and breakfast'!DS4</f>
        <v>46137</v>
      </c>
      <c r="DT4" s="96">
        <f>'C завтраками| Bed and breakfast'!DT4</f>
        <v>46138</v>
      </c>
      <c r="DU4" s="96">
        <f>'C завтраками| Bed and breakfast'!DU4</f>
        <v>46139</v>
      </c>
      <c r="DV4" s="96">
        <f>'C завтраками| Bed and breakfast'!DV4</f>
        <v>46140</v>
      </c>
      <c r="DW4" s="96">
        <f>'C завтраками| Bed and breakfast'!DW4</f>
        <v>46141</v>
      </c>
      <c r="DX4" s="96">
        <f>'C завтраками| Bed and breakfast'!DX4</f>
        <v>46142</v>
      </c>
    </row>
    <row r="5" spans="1:128" s="129" customFormat="1" ht="22.35" customHeight="1">
      <c r="A5" s="131" t="s">
        <v>3</v>
      </c>
      <c r="B5" s="96">
        <f>'C завтраками| Bed and breakfast'!B5</f>
        <v>46017</v>
      </c>
      <c r="C5" s="96">
        <f>'C завтраками| Bed and breakfast'!C5</f>
        <v>46018</v>
      </c>
      <c r="D5" s="96">
        <f>'C завтраками| Bed and breakfast'!D5</f>
        <v>46019</v>
      </c>
      <c r="E5" s="96">
        <f>'C завтраками| Bed and breakfast'!E5</f>
        <v>46020</v>
      </c>
      <c r="F5" s="96">
        <f>'C завтраками| Bed and breakfast'!F5</f>
        <v>46021</v>
      </c>
      <c r="G5" s="96">
        <f>'C завтраками| Bed and breakfast'!G5</f>
        <v>46022</v>
      </c>
      <c r="H5" s="96">
        <f>'C завтраками| Bed and breakfast'!H5</f>
        <v>46023</v>
      </c>
      <c r="I5" s="96">
        <f>'C завтраками| Bed and breakfast'!I5</f>
        <v>46024</v>
      </c>
      <c r="J5" s="96">
        <f>'C завтраками| Bed and breakfast'!J5</f>
        <v>46025</v>
      </c>
      <c r="K5" s="96">
        <f>'C завтраками| Bed and breakfast'!K5</f>
        <v>46026</v>
      </c>
      <c r="L5" s="96">
        <f>'C завтраками| Bed and breakfast'!L5</f>
        <v>46027</v>
      </c>
      <c r="M5" s="96">
        <f>'C завтраками| Bed and breakfast'!M5</f>
        <v>46028</v>
      </c>
      <c r="N5" s="96">
        <f>'C завтраками| Bed and breakfast'!N5</f>
        <v>46029</v>
      </c>
      <c r="O5" s="96">
        <f>'C завтраками| Bed and breakfast'!O5</f>
        <v>46030</v>
      </c>
      <c r="P5" s="96">
        <f>'C завтраками| Bed and breakfast'!P5</f>
        <v>46031</v>
      </c>
      <c r="Q5" s="96">
        <f>'C завтраками| Bed and breakfast'!Q5</f>
        <v>46032</v>
      </c>
      <c r="R5" s="96">
        <f>'C завтраками| Bed and breakfast'!R5</f>
        <v>46033</v>
      </c>
      <c r="S5" s="96">
        <f>'C завтраками| Bed and breakfast'!S5</f>
        <v>46034</v>
      </c>
      <c r="T5" s="96">
        <f>'C завтраками| Bed and breakfast'!T5</f>
        <v>46035</v>
      </c>
      <c r="U5" s="96">
        <f>'C завтраками| Bed and breakfast'!U5</f>
        <v>46036</v>
      </c>
      <c r="V5" s="96">
        <f>'C завтраками| Bed and breakfast'!V5</f>
        <v>46037</v>
      </c>
      <c r="W5" s="96">
        <f>'C завтраками| Bed and breakfast'!W5</f>
        <v>46038</v>
      </c>
      <c r="X5" s="96">
        <f>'C завтраками| Bed and breakfast'!X5</f>
        <v>46039</v>
      </c>
      <c r="Y5" s="96">
        <f>'C завтраками| Bed and breakfast'!Y5</f>
        <v>46040</v>
      </c>
      <c r="Z5" s="96">
        <f>'C завтраками| Bed and breakfast'!Z5</f>
        <v>46041</v>
      </c>
      <c r="AA5" s="96">
        <f>'C завтраками| Bed and breakfast'!AA5</f>
        <v>46042</v>
      </c>
      <c r="AB5" s="96">
        <f>'C завтраками| Bed and breakfast'!AB5</f>
        <v>46043</v>
      </c>
      <c r="AC5" s="96">
        <f>'C завтраками| Bed and breakfast'!AC5</f>
        <v>46044</v>
      </c>
      <c r="AD5" s="96">
        <f>'C завтраками| Bed and breakfast'!AD5</f>
        <v>46045</v>
      </c>
      <c r="AE5" s="96">
        <f>'C завтраками| Bed and breakfast'!AE5</f>
        <v>46045</v>
      </c>
      <c r="AF5" s="96">
        <f>'C завтраками| Bed and breakfast'!AF5</f>
        <v>46046</v>
      </c>
      <c r="AG5" s="96">
        <f>'C завтраками| Bed and breakfast'!AG5</f>
        <v>46047</v>
      </c>
      <c r="AH5" s="96">
        <f>'C завтраками| Bed and breakfast'!AH5</f>
        <v>46048</v>
      </c>
      <c r="AI5" s="96">
        <f>'C завтраками| Bed and breakfast'!AI5</f>
        <v>46049</v>
      </c>
      <c r="AJ5" s="96">
        <f>'C завтраками| Bed and breakfast'!AJ5</f>
        <v>46050</v>
      </c>
      <c r="AK5" s="96">
        <f>'C завтраками| Bed and breakfast'!AK5</f>
        <v>46051</v>
      </c>
      <c r="AL5" s="96">
        <f>'C завтраками| Bed and breakfast'!AL5</f>
        <v>46052</v>
      </c>
      <c r="AM5" s="96">
        <f>'C завтраками| Bed and breakfast'!AM5</f>
        <v>46053</v>
      </c>
      <c r="AN5" s="96">
        <f>'C завтраками| Bed and breakfast'!AN5</f>
        <v>46054</v>
      </c>
      <c r="AO5" s="96">
        <f>'C завтраками| Bed and breakfast'!AO5</f>
        <v>46055</v>
      </c>
      <c r="AP5" s="96">
        <f>'C завтраками| Bed and breakfast'!AP5</f>
        <v>46056</v>
      </c>
      <c r="AQ5" s="96">
        <f>'C завтраками| Bed and breakfast'!AQ5</f>
        <v>46057</v>
      </c>
      <c r="AR5" s="96">
        <f>'C завтраками| Bed and breakfast'!AR5</f>
        <v>46058</v>
      </c>
      <c r="AS5" s="96">
        <f>'C завтраками| Bed and breakfast'!AS5</f>
        <v>46059</v>
      </c>
      <c r="AT5" s="96">
        <f>'C завтраками| Bed and breakfast'!AT5</f>
        <v>46060</v>
      </c>
      <c r="AU5" s="96">
        <f>'C завтраками| Bed and breakfast'!AU5</f>
        <v>46061</v>
      </c>
      <c r="AV5" s="96">
        <f>'C завтраками| Bed and breakfast'!AV5</f>
        <v>46062</v>
      </c>
      <c r="AW5" s="96">
        <f>'C завтраками| Bed and breakfast'!AW5</f>
        <v>46063</v>
      </c>
      <c r="AX5" s="96">
        <f>'C завтраками| Bed and breakfast'!AX5</f>
        <v>46064</v>
      </c>
      <c r="AY5" s="96">
        <f>'C завтраками| Bed and breakfast'!AY5</f>
        <v>46065</v>
      </c>
      <c r="AZ5" s="96">
        <f>'C завтраками| Bed and breakfast'!AZ5</f>
        <v>46066</v>
      </c>
      <c r="BA5" s="96">
        <f>'C завтраками| Bed and breakfast'!BA5</f>
        <v>46067</v>
      </c>
      <c r="BB5" s="96">
        <f>'C завтраками| Bed and breakfast'!BB5</f>
        <v>46068</v>
      </c>
      <c r="BC5" s="96">
        <f>'C завтраками| Bed and breakfast'!BC5</f>
        <v>46069</v>
      </c>
      <c r="BD5" s="96">
        <f>'C завтраками| Bed and breakfast'!BD5</f>
        <v>46070</v>
      </c>
      <c r="BE5" s="96">
        <f>'C завтраками| Bed and breakfast'!BE5</f>
        <v>46071</v>
      </c>
      <c r="BF5" s="96">
        <f>'C завтраками| Bed and breakfast'!BF5</f>
        <v>46072</v>
      </c>
      <c r="BG5" s="96">
        <f>'C завтраками| Bed and breakfast'!BG5</f>
        <v>46073</v>
      </c>
      <c r="BH5" s="96">
        <f>'C завтраками| Bed and breakfast'!BH5</f>
        <v>46074</v>
      </c>
      <c r="BI5" s="96">
        <f>'C завтраками| Bed and breakfast'!BI5</f>
        <v>46075</v>
      </c>
      <c r="BJ5" s="96">
        <f>'C завтраками| Bed and breakfast'!BJ5</f>
        <v>46076</v>
      </c>
      <c r="BK5" s="96">
        <f>'C завтраками| Bed and breakfast'!BK5</f>
        <v>46077</v>
      </c>
      <c r="BL5" s="96">
        <f>'C завтраками| Bed and breakfast'!BL5</f>
        <v>46078</v>
      </c>
      <c r="BM5" s="96">
        <f>'C завтраками| Bed and breakfast'!BM5</f>
        <v>46079</v>
      </c>
      <c r="BN5" s="96">
        <f>'C завтраками| Bed and breakfast'!BN5</f>
        <v>46080</v>
      </c>
      <c r="BO5" s="96">
        <f>'C завтраками| Bed and breakfast'!BO5</f>
        <v>46081</v>
      </c>
      <c r="BP5" s="96">
        <f>'C завтраками| Bed and breakfast'!BP5</f>
        <v>46082</v>
      </c>
      <c r="BQ5" s="96">
        <f>'C завтраками| Bed and breakfast'!BQ5</f>
        <v>46083</v>
      </c>
      <c r="BR5" s="96">
        <f>'C завтраками| Bed and breakfast'!BR5</f>
        <v>46084</v>
      </c>
      <c r="BS5" s="96">
        <f>'C завтраками| Bed and breakfast'!BS5</f>
        <v>46085</v>
      </c>
      <c r="BT5" s="96">
        <f>'C завтраками| Bed and breakfast'!BT5</f>
        <v>46086</v>
      </c>
      <c r="BU5" s="96">
        <f>'C завтраками| Bed and breakfast'!BU5</f>
        <v>46087</v>
      </c>
      <c r="BV5" s="96">
        <f>'C завтраками| Bed and breakfast'!BV5</f>
        <v>46088</v>
      </c>
      <c r="BW5" s="96">
        <f>'C завтраками| Bed and breakfast'!BW5</f>
        <v>46089</v>
      </c>
      <c r="BX5" s="96">
        <f>'C завтраками| Bed and breakfast'!BX5</f>
        <v>46090</v>
      </c>
      <c r="BY5" s="96">
        <f>'C завтраками| Bed and breakfast'!BY5</f>
        <v>46091</v>
      </c>
      <c r="BZ5" s="96">
        <f>'C завтраками| Bed and breakfast'!BZ5</f>
        <v>46092</v>
      </c>
      <c r="CA5" s="96">
        <f>'C завтраками| Bed and breakfast'!CA5</f>
        <v>46093</v>
      </c>
      <c r="CB5" s="96">
        <f>'C завтраками| Bed and breakfast'!CB5</f>
        <v>46094</v>
      </c>
      <c r="CC5" s="96">
        <f>'C завтраками| Bed and breakfast'!CC5</f>
        <v>46095</v>
      </c>
      <c r="CD5" s="96">
        <f>'C завтраками| Bed and breakfast'!CD5</f>
        <v>46096</v>
      </c>
      <c r="CE5" s="96">
        <f>'C завтраками| Bed and breakfast'!CE5</f>
        <v>46097</v>
      </c>
      <c r="CF5" s="96">
        <f>'C завтраками| Bed and breakfast'!CF5</f>
        <v>46098</v>
      </c>
      <c r="CG5" s="96">
        <f>'C завтраками| Bed and breakfast'!CG5</f>
        <v>46099</v>
      </c>
      <c r="CH5" s="96">
        <f>'C завтраками| Bed and breakfast'!CH5</f>
        <v>46100</v>
      </c>
      <c r="CI5" s="96">
        <f>'C завтраками| Bed and breakfast'!CI5</f>
        <v>46101</v>
      </c>
      <c r="CJ5" s="96">
        <f>'C завтраками| Bed and breakfast'!CJ5</f>
        <v>46102</v>
      </c>
      <c r="CK5" s="96">
        <f>'C завтраками| Bed and breakfast'!CK5</f>
        <v>46103</v>
      </c>
      <c r="CL5" s="96">
        <f>'C завтраками| Bed and breakfast'!CL5</f>
        <v>46104</v>
      </c>
      <c r="CM5" s="96">
        <f>'C завтраками| Bed and breakfast'!CM5</f>
        <v>46105</v>
      </c>
      <c r="CN5" s="96">
        <f>'C завтраками| Bed and breakfast'!CN5</f>
        <v>46106</v>
      </c>
      <c r="CO5" s="96">
        <f>'C завтраками| Bed and breakfast'!CO5</f>
        <v>46107</v>
      </c>
      <c r="CP5" s="96">
        <f>'C завтраками| Bed and breakfast'!CP5</f>
        <v>46108</v>
      </c>
      <c r="CQ5" s="96">
        <f>'C завтраками| Bed and breakfast'!CQ5</f>
        <v>46109</v>
      </c>
      <c r="CR5" s="96">
        <f>'C завтраками| Bed and breakfast'!CR5</f>
        <v>46110</v>
      </c>
      <c r="CS5" s="96">
        <f>'C завтраками| Bed and breakfast'!CS5</f>
        <v>46111</v>
      </c>
      <c r="CT5" s="96">
        <f>'C завтраками| Bed and breakfast'!CT5</f>
        <v>46112</v>
      </c>
      <c r="CU5" s="96">
        <f>'C завтраками| Bed and breakfast'!CU5</f>
        <v>46113</v>
      </c>
      <c r="CV5" s="96">
        <f>'C завтраками| Bed and breakfast'!CV5</f>
        <v>46114</v>
      </c>
      <c r="CW5" s="96">
        <f>'C завтраками| Bed and breakfast'!CW5</f>
        <v>46115</v>
      </c>
      <c r="CX5" s="96">
        <f>'C завтраками| Bed and breakfast'!CX5</f>
        <v>46116</v>
      </c>
      <c r="CY5" s="96">
        <f>'C завтраками| Bed and breakfast'!CY5</f>
        <v>46117</v>
      </c>
      <c r="CZ5" s="96">
        <f>'C завтраками| Bed and breakfast'!CZ5</f>
        <v>46118</v>
      </c>
      <c r="DA5" s="96">
        <f>'C завтраками| Bed and breakfast'!DA5</f>
        <v>46119</v>
      </c>
      <c r="DB5" s="96">
        <f>'C завтраками| Bed and breakfast'!DB5</f>
        <v>46120</v>
      </c>
      <c r="DC5" s="96">
        <f>'C завтраками| Bed and breakfast'!DC5</f>
        <v>46121</v>
      </c>
      <c r="DD5" s="96">
        <f>'C завтраками| Bed and breakfast'!DD5</f>
        <v>46122</v>
      </c>
      <c r="DE5" s="96">
        <f>'C завтраками| Bed and breakfast'!DE5</f>
        <v>46123</v>
      </c>
      <c r="DF5" s="96">
        <f>'C завтраками| Bed and breakfast'!DF5</f>
        <v>46124</v>
      </c>
      <c r="DG5" s="96">
        <f>'C завтраками| Bed and breakfast'!DG5</f>
        <v>46125</v>
      </c>
      <c r="DH5" s="96">
        <f>'C завтраками| Bed and breakfast'!DH5</f>
        <v>46126</v>
      </c>
      <c r="DI5" s="96">
        <f>'C завтраками| Bed and breakfast'!DI5</f>
        <v>46127</v>
      </c>
      <c r="DJ5" s="96">
        <f>'C завтраками| Bed and breakfast'!DJ5</f>
        <v>46128</v>
      </c>
      <c r="DK5" s="96">
        <f>'C завтраками| Bed and breakfast'!DK5</f>
        <v>46129</v>
      </c>
      <c r="DL5" s="96">
        <f>'C завтраками| Bed and breakfast'!DL5</f>
        <v>46130</v>
      </c>
      <c r="DM5" s="96">
        <f>'C завтраками| Bed and breakfast'!DM5</f>
        <v>46131</v>
      </c>
      <c r="DN5" s="96">
        <f>'C завтраками| Bed and breakfast'!DN5</f>
        <v>46132</v>
      </c>
      <c r="DO5" s="96">
        <f>'C завтраками| Bed and breakfast'!DO5</f>
        <v>46133</v>
      </c>
      <c r="DP5" s="96">
        <f>'C завтраками| Bed and breakfast'!DP5</f>
        <v>46134</v>
      </c>
      <c r="DQ5" s="96">
        <f>'C завтраками| Bed and breakfast'!DQ5</f>
        <v>46135</v>
      </c>
      <c r="DR5" s="96">
        <f>'C завтраками| Bed and breakfast'!DR5</f>
        <v>46136</v>
      </c>
      <c r="DS5" s="96">
        <f>'C завтраками| Bed and breakfast'!DS5</f>
        <v>46137</v>
      </c>
      <c r="DT5" s="96">
        <f>'C завтраками| Bed and breakfast'!DT5</f>
        <v>46138</v>
      </c>
      <c r="DU5" s="96">
        <f>'C завтраками| Bed and breakfast'!DU5</f>
        <v>46139</v>
      </c>
      <c r="DV5" s="96">
        <f>'C завтраками| Bed and breakfast'!DV5</f>
        <v>46140</v>
      </c>
      <c r="DW5" s="96">
        <f>'C завтраками| Bed and breakfast'!DW5</f>
        <v>46141</v>
      </c>
      <c r="DX5" s="96">
        <f>'C завтраками| Bed and breakfast'!DX5</f>
        <v>46142</v>
      </c>
    </row>
    <row r="6" spans="1:128" s="130" customFormat="1" ht="10.35" customHeight="1">
      <c r="A6" s="95" t="s">
        <v>4</v>
      </c>
    </row>
    <row r="7" spans="1:128" s="130" customFormat="1" ht="10.35" customHeight="1">
      <c r="A7" s="94">
        <v>1</v>
      </c>
      <c r="B7" s="95">
        <f>'C завтраками| Bed and breakfast'!B7</f>
        <v>17750</v>
      </c>
      <c r="C7" s="95">
        <f>'C завтраками| Bed and breakfast'!C7</f>
        <v>17750</v>
      </c>
      <c r="D7" s="95">
        <f>'C завтраками| Bed and breakfast'!D7</f>
        <v>19350</v>
      </c>
      <c r="E7" s="95">
        <f>'C завтраками| Bed and breakfast'!E7</f>
        <v>22850</v>
      </c>
      <c r="F7" s="95">
        <f>'C завтраками| Bed and breakfast'!F7</f>
        <v>56850</v>
      </c>
      <c r="G7" s="95">
        <f>'C завтраками| Bed and breakfast'!G7</f>
        <v>56850</v>
      </c>
      <c r="H7" s="95">
        <f>'C завтраками| Bed and breakfast'!H7</f>
        <v>56850</v>
      </c>
      <c r="I7" s="95">
        <f>'C завтраками| Bed and breakfast'!I7</f>
        <v>61850</v>
      </c>
      <c r="J7" s="95">
        <f>'C завтраками| Bed and breakfast'!J7</f>
        <v>61850</v>
      </c>
      <c r="K7" s="95">
        <f>'C завтраками| Bed and breakfast'!K7</f>
        <v>71850</v>
      </c>
      <c r="L7" s="95">
        <f>'C завтраками| Bed and breakfast'!L7</f>
        <v>71850</v>
      </c>
      <c r="M7" s="95">
        <f>'C завтраками| Bed and breakfast'!M7</f>
        <v>61850</v>
      </c>
      <c r="N7" s="95">
        <f>'C завтраками| Bed and breakfast'!N7</f>
        <v>56850</v>
      </c>
      <c r="O7" s="95">
        <f>'C завтраками| Bed and breakfast'!O7</f>
        <v>56850</v>
      </c>
      <c r="P7" s="95">
        <f>'C завтраками| Bed and breakfast'!P7</f>
        <v>35150</v>
      </c>
      <c r="Q7" s="95">
        <f>'C завтраками| Bed and breakfast'!Q7</f>
        <v>35150</v>
      </c>
      <c r="R7" s="95">
        <f>'C завтраками| Bed and breakfast'!R7</f>
        <v>24650</v>
      </c>
      <c r="S7" s="95">
        <f>'C завтраками| Bed and breakfast'!S7</f>
        <v>32150</v>
      </c>
      <c r="T7" s="95">
        <f>'C завтраками| Bed and breakfast'!T7</f>
        <v>32150</v>
      </c>
      <c r="U7" s="95">
        <f>'C завтраками| Bed and breakfast'!U7</f>
        <v>27150</v>
      </c>
      <c r="V7" s="95">
        <f>'C завтраками| Bed and breakfast'!V7</f>
        <v>27150</v>
      </c>
      <c r="W7" s="95">
        <f>'C завтраками| Bed and breakfast'!W7</f>
        <v>24650</v>
      </c>
      <c r="X7" s="95">
        <f>'C завтраками| Bed and breakfast'!X7</f>
        <v>24650</v>
      </c>
      <c r="Y7" s="95">
        <f>'C завтраками| Bed and breakfast'!Y7</f>
        <v>22650</v>
      </c>
      <c r="Z7" s="95">
        <f>'C завтраками| Bed and breakfast'!Z7</f>
        <v>22650</v>
      </c>
      <c r="AA7" s="95">
        <f>'C завтраками| Bed and breakfast'!AA7</f>
        <v>22650</v>
      </c>
      <c r="AB7" s="95">
        <f>'C завтраками| Bed and breakfast'!AB7</f>
        <v>22650</v>
      </c>
      <c r="AC7" s="95">
        <f>'C завтраками| Bed and breakfast'!AC7</f>
        <v>22650</v>
      </c>
      <c r="AD7" s="95">
        <f>'C завтраками| Bed and breakfast'!AD7</f>
        <v>22650</v>
      </c>
      <c r="AE7" s="95">
        <f>'C завтраками| Bed and breakfast'!AE7</f>
        <v>22650</v>
      </c>
      <c r="AF7" s="95">
        <f>'C завтраками| Bed and breakfast'!AF7</f>
        <v>24650</v>
      </c>
      <c r="AG7" s="95">
        <f>'C завтраками| Bed and breakfast'!AG7</f>
        <v>27150</v>
      </c>
      <c r="AH7" s="95">
        <f>'C завтраками| Bed and breakfast'!AH7</f>
        <v>27150</v>
      </c>
      <c r="AI7" s="95">
        <f>'C завтраками| Bed and breakfast'!AI7</f>
        <v>32150</v>
      </c>
      <c r="AJ7" s="95">
        <f>'C завтраками| Bed and breakfast'!AJ7</f>
        <v>32150</v>
      </c>
      <c r="AK7" s="95">
        <f>'C завтраками| Bed and breakfast'!AK7</f>
        <v>32150</v>
      </c>
      <c r="AL7" s="95">
        <f>'C завтраками| Bed and breakfast'!AL7</f>
        <v>32150</v>
      </c>
      <c r="AM7" s="95">
        <f>'C завтраками| Bed and breakfast'!AM7</f>
        <v>32150</v>
      </c>
      <c r="AN7" s="95">
        <f>'C завтраками| Bed and breakfast'!AN7</f>
        <v>29650</v>
      </c>
      <c r="AO7" s="95">
        <f>'C завтраками| Bed and breakfast'!AO7</f>
        <v>32150</v>
      </c>
      <c r="AP7" s="95">
        <f>'C завтраками| Bed and breakfast'!AP7</f>
        <v>32150</v>
      </c>
      <c r="AQ7" s="95">
        <f>'C завтраками| Bed and breakfast'!AQ7</f>
        <v>40650</v>
      </c>
      <c r="AR7" s="95">
        <f>'C завтраками| Bed and breakfast'!AR7</f>
        <v>40650</v>
      </c>
      <c r="AS7" s="95">
        <f>'C завтраками| Bed and breakfast'!AS7</f>
        <v>40650</v>
      </c>
      <c r="AT7" s="95">
        <f>'C завтраками| Bed and breakfast'!AT7</f>
        <v>37650</v>
      </c>
      <c r="AU7" s="95">
        <f>'C завтраками| Bed and breakfast'!AU7</f>
        <v>32150</v>
      </c>
      <c r="AV7" s="95">
        <f>'C завтраками| Bed and breakfast'!AV7</f>
        <v>34650</v>
      </c>
      <c r="AW7" s="95">
        <f>'C завтраками| Bed and breakfast'!AW7</f>
        <v>34650</v>
      </c>
      <c r="AX7" s="95">
        <f>'C завтраками| Bed and breakfast'!AX7</f>
        <v>34650</v>
      </c>
      <c r="AY7" s="95">
        <f>'C завтраками| Bed and breakfast'!AY7</f>
        <v>25650</v>
      </c>
      <c r="AZ7" s="95">
        <f>'C завтраками| Bed and breakfast'!AZ7</f>
        <v>32150</v>
      </c>
      <c r="BA7" s="95">
        <f>'C завтраками| Bed and breakfast'!BA7</f>
        <v>32150</v>
      </c>
      <c r="BB7" s="95">
        <f>'C завтраками| Bed and breakfast'!BB7</f>
        <v>37650</v>
      </c>
      <c r="BC7" s="95">
        <f>'C завтраками| Bed and breakfast'!BC7</f>
        <v>40650</v>
      </c>
      <c r="BD7" s="95">
        <f>'C завтраками| Bed and breakfast'!BD7</f>
        <v>40650</v>
      </c>
      <c r="BE7" s="95">
        <f>'C завтраками| Bed and breakfast'!BE7</f>
        <v>40650</v>
      </c>
      <c r="BF7" s="95">
        <f>'C завтраками| Bed and breakfast'!BF7</f>
        <v>47650</v>
      </c>
      <c r="BG7" s="95">
        <f>'C завтраками| Bed and breakfast'!BG7</f>
        <v>47650</v>
      </c>
      <c r="BH7" s="95">
        <f>'C завтраками| Bed and breakfast'!BH7</f>
        <v>51150</v>
      </c>
      <c r="BI7" s="95">
        <f>'C завтраками| Bed and breakfast'!BI7</f>
        <v>51150</v>
      </c>
      <c r="BJ7" s="95">
        <f>'C завтраками| Bed and breakfast'!BJ7</f>
        <v>59150</v>
      </c>
      <c r="BK7" s="95">
        <f>'C завтраками| Bed and breakfast'!BK7</f>
        <v>59150</v>
      </c>
      <c r="BL7" s="95">
        <f>'C завтраками| Bed and breakfast'!BL7</f>
        <v>59150</v>
      </c>
      <c r="BM7" s="95">
        <f>'C завтраками| Bed and breakfast'!BM7</f>
        <v>55150</v>
      </c>
      <c r="BN7" s="95">
        <f>'C завтраками| Bed and breakfast'!BN7</f>
        <v>51150</v>
      </c>
      <c r="BO7" s="95">
        <f>'C завтраками| Bed and breakfast'!BO7</f>
        <v>44150</v>
      </c>
      <c r="BP7" s="95">
        <f>'C завтраками| Bed and breakfast'!BP7</f>
        <v>44150</v>
      </c>
      <c r="BQ7" s="95">
        <f>'C завтраками| Bed and breakfast'!BQ7</f>
        <v>40650</v>
      </c>
      <c r="BR7" s="95">
        <f>'C завтраками| Bed and breakfast'!BR7</f>
        <v>32150</v>
      </c>
      <c r="BS7" s="95">
        <f>'C завтраками| Bed and breakfast'!BS7</f>
        <v>32150</v>
      </c>
      <c r="BT7" s="95">
        <f>'C завтраками| Bed and breakfast'!BT7</f>
        <v>29650</v>
      </c>
      <c r="BU7" s="95">
        <f>'C завтраками| Bed and breakfast'!BU7</f>
        <v>25650</v>
      </c>
      <c r="BV7" s="95">
        <f>'C завтраками| Bed and breakfast'!BV7</f>
        <v>25650</v>
      </c>
      <c r="BW7" s="95">
        <f>'C завтраками| Bed and breakfast'!BW7</f>
        <v>25650</v>
      </c>
      <c r="BX7" s="95">
        <f>'C завтраками| Bed and breakfast'!BX7</f>
        <v>20650</v>
      </c>
      <c r="BY7" s="95">
        <f>'C завтраками| Bed and breakfast'!BY7</f>
        <v>20650</v>
      </c>
      <c r="BZ7" s="95">
        <f>'C завтраками| Bed and breakfast'!BZ7</f>
        <v>20650</v>
      </c>
      <c r="CA7" s="95">
        <f>'C завтраками| Bed and breakfast'!CA7</f>
        <v>20650</v>
      </c>
      <c r="CB7" s="95">
        <f>'C завтраками| Bed and breakfast'!CB7</f>
        <v>20650</v>
      </c>
      <c r="CC7" s="95">
        <f>'C завтраками| Bed and breakfast'!CC7</f>
        <v>20650</v>
      </c>
      <c r="CD7" s="95">
        <f>'C завтраками| Bed and breakfast'!CD7</f>
        <v>20650</v>
      </c>
      <c r="CE7" s="95">
        <f>'C завтраками| Bed and breakfast'!CE7</f>
        <v>20650</v>
      </c>
      <c r="CF7" s="95">
        <f>'C завтраками| Bed and breakfast'!CF7</f>
        <v>20650</v>
      </c>
      <c r="CG7" s="95">
        <f>'C завтраками| Bed and breakfast'!CG7</f>
        <v>20650</v>
      </c>
      <c r="CH7" s="95">
        <f>'C завтраками| Bed and breakfast'!CH7</f>
        <v>20650</v>
      </c>
      <c r="CI7" s="95">
        <f>'C завтраками| Bed and breakfast'!CI7</f>
        <v>20650</v>
      </c>
      <c r="CJ7" s="95">
        <f>'C завтраками| Bed and breakfast'!CJ7</f>
        <v>20650</v>
      </c>
      <c r="CK7" s="95">
        <f>'C завтраками| Bed and breakfast'!CK7</f>
        <v>20650</v>
      </c>
      <c r="CL7" s="95">
        <f>'C завтраками| Bed and breakfast'!CL7</f>
        <v>20650</v>
      </c>
      <c r="CM7" s="95">
        <f>'C завтраками| Bed and breakfast'!CM7</f>
        <v>20650</v>
      </c>
      <c r="CN7" s="95">
        <f>'C завтраками| Bed and breakfast'!CN7</f>
        <v>20650</v>
      </c>
      <c r="CO7" s="95">
        <f>'C завтраками| Bed and breakfast'!CO7</f>
        <v>20650</v>
      </c>
      <c r="CP7" s="95">
        <f>'C завтраками| Bed and breakfast'!CP7</f>
        <v>20650</v>
      </c>
      <c r="CQ7" s="95">
        <f>'C завтраками| Bed and breakfast'!CQ7</f>
        <v>20650</v>
      </c>
      <c r="CR7" s="95">
        <f>'C завтраками| Bed and breakfast'!CR7</f>
        <v>20650</v>
      </c>
      <c r="CS7" s="95">
        <f>'C завтраками| Bed and breakfast'!CS7</f>
        <v>20650</v>
      </c>
      <c r="CT7" s="95">
        <f>'C завтраками| Bed and breakfast'!CT7</f>
        <v>20650</v>
      </c>
      <c r="CU7" s="95">
        <f>'C завтраками| Bed and breakfast'!CU7</f>
        <v>13100</v>
      </c>
      <c r="CV7" s="95">
        <f>'C завтраками| Bed and breakfast'!CV7</f>
        <v>13100</v>
      </c>
      <c r="CW7" s="95">
        <f>'C завтраками| Bed and breakfast'!CW7</f>
        <v>13800</v>
      </c>
      <c r="CX7" s="95">
        <f>'C завтраками| Bed and breakfast'!CX7</f>
        <v>13800</v>
      </c>
      <c r="CY7" s="95">
        <f>'C завтраками| Bed and breakfast'!CY7</f>
        <v>13100</v>
      </c>
      <c r="CZ7" s="95">
        <f>'C завтраками| Bed and breakfast'!CZ7</f>
        <v>13100</v>
      </c>
      <c r="DA7" s="95">
        <f>'C завтраками| Bed and breakfast'!DA7</f>
        <v>13100</v>
      </c>
      <c r="DB7" s="95">
        <f>'C завтраками| Bed and breakfast'!DB7</f>
        <v>13100</v>
      </c>
      <c r="DC7" s="95">
        <f>'C завтраками| Bed and breakfast'!DC7</f>
        <v>13100</v>
      </c>
      <c r="DD7" s="95">
        <f>'C завтраками| Bed and breakfast'!DD7</f>
        <v>13800</v>
      </c>
      <c r="DE7" s="95">
        <f>'C завтраками| Bed and breakfast'!DE7</f>
        <v>13800</v>
      </c>
      <c r="DF7" s="95">
        <f>'C завтраками| Bed and breakfast'!DF7</f>
        <v>13100</v>
      </c>
      <c r="DG7" s="95">
        <f>'C завтраками| Bed and breakfast'!DG7</f>
        <v>13100</v>
      </c>
      <c r="DH7" s="95">
        <f>'C завтраками| Bed and breakfast'!DH7</f>
        <v>13100</v>
      </c>
      <c r="DI7" s="95">
        <f>'C завтраками| Bed and breakfast'!DI7</f>
        <v>11400</v>
      </c>
      <c r="DJ7" s="95">
        <f>'C завтраками| Bed and breakfast'!DJ7</f>
        <v>11400</v>
      </c>
      <c r="DK7" s="95">
        <f>'C завтраками| Bed and breakfast'!DK7</f>
        <v>11900</v>
      </c>
      <c r="DL7" s="95">
        <f>'C завтраками| Bed and breakfast'!DL7</f>
        <v>11900</v>
      </c>
      <c r="DM7" s="95">
        <f>'C завтраками| Bed and breakfast'!DM7</f>
        <v>11400</v>
      </c>
      <c r="DN7" s="95">
        <f>'C завтраками| Bed and breakfast'!DN7</f>
        <v>11400</v>
      </c>
      <c r="DO7" s="95">
        <f>'C завтраками| Bed and breakfast'!DO7</f>
        <v>11400</v>
      </c>
      <c r="DP7" s="95">
        <f>'C завтраками| Bed and breakfast'!DP7</f>
        <v>11400</v>
      </c>
      <c r="DQ7" s="95">
        <f>'C завтраками| Bed and breakfast'!DQ7</f>
        <v>11400</v>
      </c>
      <c r="DR7" s="95">
        <f>'C завтраками| Bed and breakfast'!DR7</f>
        <v>11900</v>
      </c>
      <c r="DS7" s="95">
        <f>'C завтраками| Bed and breakfast'!DS7</f>
        <v>11900</v>
      </c>
      <c r="DT7" s="95">
        <f>'C завтраками| Bed and breakfast'!DT7</f>
        <v>11400</v>
      </c>
      <c r="DU7" s="95">
        <f>'C завтраками| Bed and breakfast'!DU7</f>
        <v>11400</v>
      </c>
      <c r="DV7" s="95">
        <f>'C завтраками| Bed and breakfast'!DV7</f>
        <v>11400</v>
      </c>
      <c r="DW7" s="95">
        <f>'C завтраками| Bed and breakfast'!DW7</f>
        <v>11400</v>
      </c>
      <c r="DX7" s="95">
        <f>'C завтраками| Bed and breakfast'!DX7</f>
        <v>13100</v>
      </c>
    </row>
    <row r="8" spans="1:128" s="130" customFormat="1" ht="10.35" customHeight="1">
      <c r="A8" s="94">
        <v>2</v>
      </c>
      <c r="B8" s="95">
        <f>'C завтраками| Bed and breakfast'!B8</f>
        <v>20000</v>
      </c>
      <c r="C8" s="95">
        <f>'C завтраками| Bed and breakfast'!C8</f>
        <v>20000</v>
      </c>
      <c r="D8" s="95">
        <f>'C завтраками| Bed and breakfast'!D8</f>
        <v>21600</v>
      </c>
      <c r="E8" s="95">
        <f>'C завтраками| Bed and breakfast'!E8</f>
        <v>25700</v>
      </c>
      <c r="F8" s="95">
        <f>'C завтраками| Bed and breakfast'!F8</f>
        <v>59700</v>
      </c>
      <c r="G8" s="95">
        <f>'C завтраками| Bed and breakfast'!G8</f>
        <v>59700</v>
      </c>
      <c r="H8" s="95">
        <f>'C завтраками| Bed and breakfast'!H8</f>
        <v>59700</v>
      </c>
      <c r="I8" s="95">
        <f>'C завтраками| Bed and breakfast'!I8</f>
        <v>64700</v>
      </c>
      <c r="J8" s="95">
        <f>'C завтраками| Bed and breakfast'!J8</f>
        <v>64700</v>
      </c>
      <c r="K8" s="95">
        <f>'C завтраками| Bed and breakfast'!K8</f>
        <v>74700</v>
      </c>
      <c r="L8" s="95">
        <f>'C завтраками| Bed and breakfast'!L8</f>
        <v>74700</v>
      </c>
      <c r="M8" s="95">
        <f>'C завтраками| Bed and breakfast'!M8</f>
        <v>64700</v>
      </c>
      <c r="N8" s="95">
        <f>'C завтраками| Bed and breakfast'!N8</f>
        <v>59700</v>
      </c>
      <c r="O8" s="95">
        <f>'C завтраками| Bed and breakfast'!O8</f>
        <v>59700</v>
      </c>
      <c r="P8" s="95">
        <f>'C завтраками| Bed and breakfast'!P8</f>
        <v>37800</v>
      </c>
      <c r="Q8" s="95">
        <f>'C завтраками| Bed and breakfast'!Q8</f>
        <v>37800</v>
      </c>
      <c r="R8" s="95">
        <f>'C завтраками| Bed and breakfast'!R8</f>
        <v>27300</v>
      </c>
      <c r="S8" s="95">
        <f>'C завтраками| Bed and breakfast'!S8</f>
        <v>34800</v>
      </c>
      <c r="T8" s="95">
        <f>'C завтраками| Bed and breakfast'!T8</f>
        <v>34800</v>
      </c>
      <c r="U8" s="95">
        <f>'C завтраками| Bed and breakfast'!U8</f>
        <v>29800</v>
      </c>
      <c r="V8" s="95">
        <f>'C завтраками| Bed and breakfast'!V8</f>
        <v>29800</v>
      </c>
      <c r="W8" s="95">
        <f>'C завтраками| Bed and breakfast'!W8</f>
        <v>27300</v>
      </c>
      <c r="X8" s="95">
        <f>'C завтраками| Bed and breakfast'!X8</f>
        <v>27300</v>
      </c>
      <c r="Y8" s="95">
        <f>'C завтраками| Bed and breakfast'!Y8</f>
        <v>25300</v>
      </c>
      <c r="Z8" s="95">
        <f>'C завтраками| Bed and breakfast'!Z8</f>
        <v>25300</v>
      </c>
      <c r="AA8" s="95">
        <f>'C завтраками| Bed and breakfast'!AA8</f>
        <v>25300</v>
      </c>
      <c r="AB8" s="95">
        <f>'C завтраками| Bed and breakfast'!AB8</f>
        <v>25300</v>
      </c>
      <c r="AC8" s="95">
        <f>'C завтраками| Bed and breakfast'!AC8</f>
        <v>25300</v>
      </c>
      <c r="AD8" s="95">
        <f>'C завтраками| Bed and breakfast'!AD8</f>
        <v>25300</v>
      </c>
      <c r="AE8" s="95">
        <f>'C завтраками| Bed and breakfast'!AE8</f>
        <v>25300</v>
      </c>
      <c r="AF8" s="95">
        <f>'C завтраками| Bed and breakfast'!AF8</f>
        <v>27300</v>
      </c>
      <c r="AG8" s="95">
        <f>'C завтраками| Bed and breakfast'!AG8</f>
        <v>29800</v>
      </c>
      <c r="AH8" s="95">
        <f>'C завтраками| Bed and breakfast'!AH8</f>
        <v>29800</v>
      </c>
      <c r="AI8" s="95">
        <f>'C завтраками| Bed and breakfast'!AI8</f>
        <v>34800</v>
      </c>
      <c r="AJ8" s="95">
        <f>'C завтраками| Bed and breakfast'!AJ8</f>
        <v>34800</v>
      </c>
      <c r="AK8" s="95">
        <f>'C завтраками| Bed and breakfast'!AK8</f>
        <v>34800</v>
      </c>
      <c r="AL8" s="95">
        <f>'C завтраками| Bed and breakfast'!AL8</f>
        <v>34800</v>
      </c>
      <c r="AM8" s="95">
        <f>'C завтраками| Bed and breakfast'!AM8</f>
        <v>34800</v>
      </c>
      <c r="AN8" s="95">
        <f>'C завтраками| Bed and breakfast'!AN8</f>
        <v>32300</v>
      </c>
      <c r="AO8" s="95">
        <f>'C завтраками| Bed and breakfast'!AO8</f>
        <v>34800</v>
      </c>
      <c r="AP8" s="95">
        <f>'C завтраками| Bed and breakfast'!AP8</f>
        <v>34800</v>
      </c>
      <c r="AQ8" s="95">
        <f>'C завтраками| Bed and breakfast'!AQ8</f>
        <v>43300</v>
      </c>
      <c r="AR8" s="95">
        <f>'C завтраками| Bed and breakfast'!AR8</f>
        <v>43300</v>
      </c>
      <c r="AS8" s="95">
        <f>'C завтраками| Bed and breakfast'!AS8</f>
        <v>43300</v>
      </c>
      <c r="AT8" s="95">
        <f>'C завтраками| Bed and breakfast'!AT8</f>
        <v>40300</v>
      </c>
      <c r="AU8" s="95">
        <f>'C завтраками| Bed and breakfast'!AU8</f>
        <v>34800</v>
      </c>
      <c r="AV8" s="95">
        <f>'C завтраками| Bed and breakfast'!AV8</f>
        <v>37300</v>
      </c>
      <c r="AW8" s="95">
        <f>'C завтраками| Bed and breakfast'!AW8</f>
        <v>37300</v>
      </c>
      <c r="AX8" s="95">
        <f>'C завтраками| Bed and breakfast'!AX8</f>
        <v>37300</v>
      </c>
      <c r="AY8" s="95">
        <f>'C завтраками| Bed and breakfast'!AY8</f>
        <v>28300</v>
      </c>
      <c r="AZ8" s="95">
        <f>'C завтраками| Bed and breakfast'!AZ8</f>
        <v>34800</v>
      </c>
      <c r="BA8" s="95">
        <f>'C завтраками| Bed and breakfast'!BA8</f>
        <v>34800</v>
      </c>
      <c r="BB8" s="95">
        <f>'C завтраками| Bed and breakfast'!BB8</f>
        <v>40300</v>
      </c>
      <c r="BC8" s="95">
        <f>'C завтраками| Bed and breakfast'!BC8</f>
        <v>43300</v>
      </c>
      <c r="BD8" s="95">
        <f>'C завтраками| Bed and breakfast'!BD8</f>
        <v>43300</v>
      </c>
      <c r="BE8" s="95">
        <f>'C завтраками| Bed and breakfast'!BE8</f>
        <v>43300</v>
      </c>
      <c r="BF8" s="95">
        <f>'C завтраками| Bed and breakfast'!BF8</f>
        <v>50300</v>
      </c>
      <c r="BG8" s="95">
        <f>'C завтраками| Bed and breakfast'!BG8</f>
        <v>50300</v>
      </c>
      <c r="BH8" s="95">
        <f>'C завтраками| Bed and breakfast'!BH8</f>
        <v>53800</v>
      </c>
      <c r="BI8" s="95">
        <f>'C завтраками| Bed and breakfast'!BI8</f>
        <v>53800</v>
      </c>
      <c r="BJ8" s="95">
        <f>'C завтраками| Bed and breakfast'!BJ8</f>
        <v>61800</v>
      </c>
      <c r="BK8" s="95">
        <f>'C завтраками| Bed and breakfast'!BK8</f>
        <v>61800</v>
      </c>
      <c r="BL8" s="95">
        <f>'C завтраками| Bed and breakfast'!BL8</f>
        <v>61800</v>
      </c>
      <c r="BM8" s="95">
        <f>'C завтраками| Bed and breakfast'!BM8</f>
        <v>57800</v>
      </c>
      <c r="BN8" s="95">
        <f>'C завтраками| Bed and breakfast'!BN8</f>
        <v>53800</v>
      </c>
      <c r="BO8" s="95">
        <f>'C завтраками| Bed and breakfast'!BO8</f>
        <v>46800</v>
      </c>
      <c r="BP8" s="95">
        <f>'C завтраками| Bed and breakfast'!BP8</f>
        <v>46800</v>
      </c>
      <c r="BQ8" s="95">
        <f>'C завтраками| Bed and breakfast'!BQ8</f>
        <v>43300</v>
      </c>
      <c r="BR8" s="95">
        <f>'C завтраками| Bed and breakfast'!BR8</f>
        <v>34800</v>
      </c>
      <c r="BS8" s="95">
        <f>'C завтраками| Bed and breakfast'!BS8</f>
        <v>34800</v>
      </c>
      <c r="BT8" s="95">
        <f>'C завтраками| Bed and breakfast'!BT8</f>
        <v>32300</v>
      </c>
      <c r="BU8" s="95">
        <f>'C завтраками| Bed and breakfast'!BU8</f>
        <v>28300</v>
      </c>
      <c r="BV8" s="95">
        <f>'C завтраками| Bed and breakfast'!BV8</f>
        <v>28300</v>
      </c>
      <c r="BW8" s="95">
        <f>'C завтраками| Bed and breakfast'!BW8</f>
        <v>28300</v>
      </c>
      <c r="BX8" s="95">
        <f>'C завтраками| Bed and breakfast'!BX8</f>
        <v>23300</v>
      </c>
      <c r="BY8" s="95">
        <f>'C завтраками| Bed and breakfast'!BY8</f>
        <v>23300</v>
      </c>
      <c r="BZ8" s="95">
        <f>'C завтраками| Bed and breakfast'!BZ8</f>
        <v>23300</v>
      </c>
      <c r="CA8" s="95">
        <f>'C завтраками| Bed and breakfast'!CA8</f>
        <v>23300</v>
      </c>
      <c r="CB8" s="95">
        <f>'C завтраками| Bed and breakfast'!CB8</f>
        <v>23300</v>
      </c>
      <c r="CC8" s="95">
        <f>'C завтраками| Bed and breakfast'!CC8</f>
        <v>23300</v>
      </c>
      <c r="CD8" s="95">
        <f>'C завтраками| Bed and breakfast'!CD8</f>
        <v>23300</v>
      </c>
      <c r="CE8" s="95">
        <f>'C завтраками| Bed and breakfast'!CE8</f>
        <v>23300</v>
      </c>
      <c r="CF8" s="95">
        <f>'C завтраками| Bed and breakfast'!CF8</f>
        <v>23300</v>
      </c>
      <c r="CG8" s="95">
        <f>'C завтраками| Bed and breakfast'!CG8</f>
        <v>23300</v>
      </c>
      <c r="CH8" s="95">
        <f>'C завтраками| Bed and breakfast'!CH8</f>
        <v>23300</v>
      </c>
      <c r="CI8" s="95">
        <f>'C завтраками| Bed and breakfast'!CI8</f>
        <v>23300</v>
      </c>
      <c r="CJ8" s="95">
        <f>'C завтраками| Bed and breakfast'!CJ8</f>
        <v>23300</v>
      </c>
      <c r="CK8" s="95">
        <f>'C завтраками| Bed and breakfast'!CK8</f>
        <v>23300</v>
      </c>
      <c r="CL8" s="95">
        <f>'C завтраками| Bed and breakfast'!CL8</f>
        <v>23300</v>
      </c>
      <c r="CM8" s="95">
        <f>'C завтраками| Bed and breakfast'!CM8</f>
        <v>23300</v>
      </c>
      <c r="CN8" s="95">
        <f>'C завтраками| Bed and breakfast'!CN8</f>
        <v>23300</v>
      </c>
      <c r="CO8" s="95">
        <f>'C завтраками| Bed and breakfast'!CO8</f>
        <v>23300</v>
      </c>
      <c r="CP8" s="95">
        <f>'C завтраками| Bed and breakfast'!CP8</f>
        <v>23300</v>
      </c>
      <c r="CQ8" s="95">
        <f>'C завтраками| Bed and breakfast'!CQ8</f>
        <v>23300</v>
      </c>
      <c r="CR8" s="95">
        <f>'C завтраками| Bed and breakfast'!CR8</f>
        <v>23300</v>
      </c>
      <c r="CS8" s="95">
        <f>'C завтраками| Bed and breakfast'!CS8</f>
        <v>23300</v>
      </c>
      <c r="CT8" s="95">
        <f>'C завтраками| Bed and breakfast'!CT8</f>
        <v>23300</v>
      </c>
      <c r="CU8" s="95">
        <f>'C завтраками| Bed and breakfast'!CU8</f>
        <v>15300</v>
      </c>
      <c r="CV8" s="95">
        <f>'C завтраками| Bed and breakfast'!CV8</f>
        <v>15300</v>
      </c>
      <c r="CW8" s="95">
        <f>'C завтраками| Bed and breakfast'!CW8</f>
        <v>16000</v>
      </c>
      <c r="CX8" s="95">
        <f>'C завтраками| Bed and breakfast'!CX8</f>
        <v>16000</v>
      </c>
      <c r="CY8" s="95">
        <f>'C завтраками| Bed and breakfast'!CY8</f>
        <v>15300</v>
      </c>
      <c r="CZ8" s="95">
        <f>'C завтраками| Bed and breakfast'!CZ8</f>
        <v>15300</v>
      </c>
      <c r="DA8" s="95">
        <f>'C завтраками| Bed and breakfast'!DA8</f>
        <v>15300</v>
      </c>
      <c r="DB8" s="95">
        <f>'C завтраками| Bed and breakfast'!DB8</f>
        <v>15300</v>
      </c>
      <c r="DC8" s="95">
        <f>'C завтраками| Bed and breakfast'!DC8</f>
        <v>15300</v>
      </c>
      <c r="DD8" s="95">
        <f>'C завтраками| Bed and breakfast'!DD8</f>
        <v>16000</v>
      </c>
      <c r="DE8" s="95">
        <f>'C завтраками| Bed and breakfast'!DE8</f>
        <v>16000</v>
      </c>
      <c r="DF8" s="95">
        <f>'C завтраками| Bed and breakfast'!DF8</f>
        <v>15300</v>
      </c>
      <c r="DG8" s="95">
        <f>'C завтраками| Bed and breakfast'!DG8</f>
        <v>15300</v>
      </c>
      <c r="DH8" s="95">
        <f>'C завтраками| Bed and breakfast'!DH8</f>
        <v>15300</v>
      </c>
      <c r="DI8" s="95">
        <f>'C завтраками| Bed and breakfast'!DI8</f>
        <v>13600</v>
      </c>
      <c r="DJ8" s="95">
        <f>'C завтраками| Bed and breakfast'!DJ8</f>
        <v>13600</v>
      </c>
      <c r="DK8" s="95">
        <f>'C завтраками| Bed and breakfast'!DK8</f>
        <v>14100</v>
      </c>
      <c r="DL8" s="95">
        <f>'C завтраками| Bed and breakfast'!DL8</f>
        <v>14100</v>
      </c>
      <c r="DM8" s="95">
        <f>'C завтраками| Bed and breakfast'!DM8</f>
        <v>13600</v>
      </c>
      <c r="DN8" s="95">
        <f>'C завтраками| Bed and breakfast'!DN8</f>
        <v>13600</v>
      </c>
      <c r="DO8" s="95">
        <f>'C завтраками| Bed and breakfast'!DO8</f>
        <v>13600</v>
      </c>
      <c r="DP8" s="95">
        <f>'C завтраками| Bed and breakfast'!DP8</f>
        <v>13600</v>
      </c>
      <c r="DQ8" s="95">
        <f>'C завтраками| Bed and breakfast'!DQ8</f>
        <v>13600</v>
      </c>
      <c r="DR8" s="95">
        <f>'C завтраками| Bed and breakfast'!DR8</f>
        <v>14100</v>
      </c>
      <c r="DS8" s="95">
        <f>'C завтраками| Bed and breakfast'!DS8</f>
        <v>14100</v>
      </c>
      <c r="DT8" s="95">
        <f>'C завтраками| Bed and breakfast'!DT8</f>
        <v>13600</v>
      </c>
      <c r="DU8" s="95">
        <f>'C завтраками| Bed and breakfast'!DU8</f>
        <v>13600</v>
      </c>
      <c r="DV8" s="95">
        <f>'C завтраками| Bed and breakfast'!DV8</f>
        <v>13600</v>
      </c>
      <c r="DW8" s="95">
        <f>'C завтраками| Bed and breakfast'!DW8</f>
        <v>13600</v>
      </c>
      <c r="DX8" s="95">
        <f>'C завтраками| Bed and breakfast'!DX8</f>
        <v>15300</v>
      </c>
    </row>
    <row r="9" spans="1:128" s="130" customFormat="1" ht="10.35" customHeight="1">
      <c r="A9" s="95" t="s">
        <v>5</v>
      </c>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row>
    <row r="10" spans="1:128" s="130" customFormat="1" ht="10.35" customHeight="1">
      <c r="A10" s="94">
        <v>1</v>
      </c>
      <c r="B10" s="95">
        <f>'C завтраками| Bed and breakfast'!B10</f>
        <v>18750</v>
      </c>
      <c r="C10" s="95">
        <f>'C завтраками| Bed and breakfast'!C10</f>
        <v>18750</v>
      </c>
      <c r="D10" s="95">
        <f>'C завтраками| Bed and breakfast'!D10</f>
        <v>20350</v>
      </c>
      <c r="E10" s="95">
        <f>'C завтраками| Bed and breakfast'!E10</f>
        <v>23850</v>
      </c>
      <c r="F10" s="95">
        <f>'C завтраками| Bed and breakfast'!F10</f>
        <v>57850</v>
      </c>
      <c r="G10" s="95">
        <f>'C завтраками| Bed and breakfast'!G10</f>
        <v>57850</v>
      </c>
      <c r="H10" s="95">
        <f>'C завтраками| Bed and breakfast'!H10</f>
        <v>57850</v>
      </c>
      <c r="I10" s="95">
        <f>'C завтраками| Bed and breakfast'!I10</f>
        <v>62850</v>
      </c>
      <c r="J10" s="95">
        <f>'C завтраками| Bed and breakfast'!J10</f>
        <v>62850</v>
      </c>
      <c r="K10" s="95">
        <f>'C завтраками| Bed and breakfast'!K10</f>
        <v>72850</v>
      </c>
      <c r="L10" s="95">
        <f>'C завтраками| Bed and breakfast'!L10</f>
        <v>72850</v>
      </c>
      <c r="M10" s="95">
        <f>'C завтраками| Bed and breakfast'!M10</f>
        <v>62850</v>
      </c>
      <c r="N10" s="95">
        <f>'C завтраками| Bed and breakfast'!N10</f>
        <v>57850</v>
      </c>
      <c r="O10" s="95">
        <f>'C завтраками| Bed and breakfast'!O10</f>
        <v>57850</v>
      </c>
      <c r="P10" s="95">
        <f>'C завтраками| Bed and breakfast'!P10</f>
        <v>36150</v>
      </c>
      <c r="Q10" s="95">
        <f>'C завтраками| Bed and breakfast'!Q10</f>
        <v>36150</v>
      </c>
      <c r="R10" s="95">
        <f>'C завтраками| Bed and breakfast'!R10</f>
        <v>25650</v>
      </c>
      <c r="S10" s="95">
        <f>'C завтраками| Bed and breakfast'!S10</f>
        <v>33150</v>
      </c>
      <c r="T10" s="95">
        <f>'C завтраками| Bed and breakfast'!T10</f>
        <v>33150</v>
      </c>
      <c r="U10" s="95">
        <f>'C завтраками| Bed and breakfast'!U10</f>
        <v>28150</v>
      </c>
      <c r="V10" s="95">
        <f>'C завтраками| Bed and breakfast'!V10</f>
        <v>28150</v>
      </c>
      <c r="W10" s="95">
        <f>'C завтраками| Bed and breakfast'!W10</f>
        <v>25650</v>
      </c>
      <c r="X10" s="95">
        <f>'C завтраками| Bed and breakfast'!X10</f>
        <v>25650</v>
      </c>
      <c r="Y10" s="95">
        <f>'C завтраками| Bed and breakfast'!Y10</f>
        <v>23650</v>
      </c>
      <c r="Z10" s="95">
        <f>'C завтраками| Bed and breakfast'!Z10</f>
        <v>23650</v>
      </c>
      <c r="AA10" s="95">
        <f>'C завтраками| Bed and breakfast'!AA10</f>
        <v>23650</v>
      </c>
      <c r="AB10" s="95">
        <f>'C завтраками| Bed and breakfast'!AB10</f>
        <v>23650</v>
      </c>
      <c r="AC10" s="95">
        <f>'C завтраками| Bed and breakfast'!AC10</f>
        <v>23650</v>
      </c>
      <c r="AD10" s="95">
        <f>'C завтраками| Bed and breakfast'!AD10</f>
        <v>23650</v>
      </c>
      <c r="AE10" s="95">
        <f>'C завтраками| Bed and breakfast'!AE10</f>
        <v>23650</v>
      </c>
      <c r="AF10" s="95">
        <f>'C завтраками| Bed and breakfast'!AF10</f>
        <v>25650</v>
      </c>
      <c r="AG10" s="95">
        <f>'C завтраками| Bed and breakfast'!AG10</f>
        <v>28150</v>
      </c>
      <c r="AH10" s="95">
        <f>'C завтраками| Bed and breakfast'!AH10</f>
        <v>28150</v>
      </c>
      <c r="AI10" s="95">
        <f>'C завтраками| Bed and breakfast'!AI10</f>
        <v>33150</v>
      </c>
      <c r="AJ10" s="95">
        <f>'C завтраками| Bed and breakfast'!AJ10</f>
        <v>33150</v>
      </c>
      <c r="AK10" s="95">
        <f>'C завтраками| Bed and breakfast'!AK10</f>
        <v>33150</v>
      </c>
      <c r="AL10" s="95">
        <f>'C завтраками| Bed and breakfast'!AL10</f>
        <v>33150</v>
      </c>
      <c r="AM10" s="95">
        <f>'C завтраками| Bed and breakfast'!AM10</f>
        <v>33150</v>
      </c>
      <c r="AN10" s="95">
        <f>'C завтраками| Bed and breakfast'!AN10</f>
        <v>30650</v>
      </c>
      <c r="AO10" s="95">
        <f>'C завтраками| Bed and breakfast'!AO10</f>
        <v>33150</v>
      </c>
      <c r="AP10" s="95">
        <f>'C завтраками| Bed and breakfast'!AP10</f>
        <v>33150</v>
      </c>
      <c r="AQ10" s="95">
        <f>'C завтраками| Bed and breakfast'!AQ10</f>
        <v>41650</v>
      </c>
      <c r="AR10" s="95">
        <f>'C завтраками| Bed and breakfast'!AR10</f>
        <v>41650</v>
      </c>
      <c r="AS10" s="95">
        <f>'C завтраками| Bed and breakfast'!AS10</f>
        <v>41650</v>
      </c>
      <c r="AT10" s="95">
        <f>'C завтраками| Bed and breakfast'!AT10</f>
        <v>38650</v>
      </c>
      <c r="AU10" s="95">
        <f>'C завтраками| Bed and breakfast'!AU10</f>
        <v>33150</v>
      </c>
      <c r="AV10" s="95">
        <f>'C завтраками| Bed and breakfast'!AV10</f>
        <v>35650</v>
      </c>
      <c r="AW10" s="95">
        <f>'C завтраками| Bed and breakfast'!AW10</f>
        <v>35650</v>
      </c>
      <c r="AX10" s="95">
        <f>'C завтраками| Bed and breakfast'!AX10</f>
        <v>35650</v>
      </c>
      <c r="AY10" s="95">
        <f>'C завтраками| Bed and breakfast'!AY10</f>
        <v>26650</v>
      </c>
      <c r="AZ10" s="95">
        <f>'C завтраками| Bed and breakfast'!AZ10</f>
        <v>33150</v>
      </c>
      <c r="BA10" s="95">
        <f>'C завтраками| Bed and breakfast'!BA10</f>
        <v>33150</v>
      </c>
      <c r="BB10" s="95">
        <f>'C завтраками| Bed and breakfast'!BB10</f>
        <v>38650</v>
      </c>
      <c r="BC10" s="95">
        <f>'C завтраками| Bed and breakfast'!BC10</f>
        <v>41650</v>
      </c>
      <c r="BD10" s="95">
        <f>'C завтраками| Bed and breakfast'!BD10</f>
        <v>41650</v>
      </c>
      <c r="BE10" s="95">
        <f>'C завтраками| Bed and breakfast'!BE10</f>
        <v>41650</v>
      </c>
      <c r="BF10" s="95">
        <f>'C завтраками| Bed and breakfast'!BF10</f>
        <v>48650</v>
      </c>
      <c r="BG10" s="95">
        <f>'C завтраками| Bed and breakfast'!BG10</f>
        <v>48650</v>
      </c>
      <c r="BH10" s="95">
        <f>'C завтраками| Bed and breakfast'!BH10</f>
        <v>52150</v>
      </c>
      <c r="BI10" s="95">
        <f>'C завтраками| Bed and breakfast'!BI10</f>
        <v>52150</v>
      </c>
      <c r="BJ10" s="95">
        <f>'C завтраками| Bed and breakfast'!BJ10</f>
        <v>60150</v>
      </c>
      <c r="BK10" s="95">
        <f>'C завтраками| Bed and breakfast'!BK10</f>
        <v>60150</v>
      </c>
      <c r="BL10" s="95">
        <f>'C завтраками| Bed and breakfast'!BL10</f>
        <v>60150</v>
      </c>
      <c r="BM10" s="95">
        <f>'C завтраками| Bed and breakfast'!BM10</f>
        <v>56150</v>
      </c>
      <c r="BN10" s="95">
        <f>'C завтраками| Bed and breakfast'!BN10</f>
        <v>52150</v>
      </c>
      <c r="BO10" s="95">
        <f>'C завтраками| Bed and breakfast'!BO10</f>
        <v>45150</v>
      </c>
      <c r="BP10" s="95">
        <f>'C завтраками| Bed and breakfast'!BP10</f>
        <v>45150</v>
      </c>
      <c r="BQ10" s="95">
        <f>'C завтраками| Bed and breakfast'!BQ10</f>
        <v>41650</v>
      </c>
      <c r="BR10" s="95">
        <f>'C завтраками| Bed and breakfast'!BR10</f>
        <v>33150</v>
      </c>
      <c r="BS10" s="95">
        <f>'C завтраками| Bed and breakfast'!BS10</f>
        <v>33150</v>
      </c>
      <c r="BT10" s="95">
        <f>'C завтраками| Bed and breakfast'!BT10</f>
        <v>30650</v>
      </c>
      <c r="BU10" s="95">
        <f>'C завтраками| Bed and breakfast'!BU10</f>
        <v>26650</v>
      </c>
      <c r="BV10" s="95">
        <f>'C завтраками| Bed and breakfast'!BV10</f>
        <v>26650</v>
      </c>
      <c r="BW10" s="95">
        <f>'C завтраками| Bed and breakfast'!BW10</f>
        <v>26650</v>
      </c>
      <c r="BX10" s="95">
        <f>'C завтраками| Bed and breakfast'!BX10</f>
        <v>21650</v>
      </c>
      <c r="BY10" s="95">
        <f>'C завтраками| Bed and breakfast'!BY10</f>
        <v>21650</v>
      </c>
      <c r="BZ10" s="95">
        <f>'C завтраками| Bed and breakfast'!BZ10</f>
        <v>21650</v>
      </c>
      <c r="CA10" s="95">
        <f>'C завтраками| Bed and breakfast'!CA10</f>
        <v>21650</v>
      </c>
      <c r="CB10" s="95">
        <f>'C завтраками| Bed and breakfast'!CB10</f>
        <v>21650</v>
      </c>
      <c r="CC10" s="95">
        <f>'C завтраками| Bed and breakfast'!CC10</f>
        <v>21650</v>
      </c>
      <c r="CD10" s="95">
        <f>'C завтраками| Bed and breakfast'!CD10</f>
        <v>21650</v>
      </c>
      <c r="CE10" s="95">
        <f>'C завтраками| Bed and breakfast'!CE10</f>
        <v>21650</v>
      </c>
      <c r="CF10" s="95">
        <f>'C завтраками| Bed and breakfast'!CF10</f>
        <v>21650</v>
      </c>
      <c r="CG10" s="95">
        <f>'C завтраками| Bed and breakfast'!CG10</f>
        <v>21650</v>
      </c>
      <c r="CH10" s="95">
        <f>'C завтраками| Bed and breakfast'!CH10</f>
        <v>21650</v>
      </c>
      <c r="CI10" s="95">
        <f>'C завтраками| Bed and breakfast'!CI10</f>
        <v>21650</v>
      </c>
      <c r="CJ10" s="95">
        <f>'C завтраками| Bed and breakfast'!CJ10</f>
        <v>21650</v>
      </c>
      <c r="CK10" s="95">
        <f>'C завтраками| Bed and breakfast'!CK10</f>
        <v>21650</v>
      </c>
      <c r="CL10" s="95">
        <f>'C завтраками| Bed and breakfast'!CL10</f>
        <v>21650</v>
      </c>
      <c r="CM10" s="95">
        <f>'C завтраками| Bed and breakfast'!CM10</f>
        <v>21650</v>
      </c>
      <c r="CN10" s="95">
        <f>'C завтраками| Bed and breakfast'!CN10</f>
        <v>21650</v>
      </c>
      <c r="CO10" s="95">
        <f>'C завтраками| Bed and breakfast'!CO10</f>
        <v>21650</v>
      </c>
      <c r="CP10" s="95">
        <f>'C завтраками| Bed and breakfast'!CP10</f>
        <v>21650</v>
      </c>
      <c r="CQ10" s="95">
        <f>'C завтраками| Bed and breakfast'!CQ10</f>
        <v>21650</v>
      </c>
      <c r="CR10" s="95">
        <f>'C завтраками| Bed and breakfast'!CR10</f>
        <v>21650</v>
      </c>
      <c r="CS10" s="95">
        <f>'C завтраками| Bed and breakfast'!CS10</f>
        <v>21650</v>
      </c>
      <c r="CT10" s="95">
        <f>'C завтраками| Bed and breakfast'!CT10</f>
        <v>21650</v>
      </c>
      <c r="CU10" s="95">
        <f>'C завтраками| Bed and breakfast'!CU10</f>
        <v>14100</v>
      </c>
      <c r="CV10" s="95">
        <f>'C завтраками| Bed and breakfast'!CV10</f>
        <v>14100</v>
      </c>
      <c r="CW10" s="95">
        <f>'C завтраками| Bed and breakfast'!CW10</f>
        <v>14800</v>
      </c>
      <c r="CX10" s="95">
        <f>'C завтраками| Bed and breakfast'!CX10</f>
        <v>14800</v>
      </c>
      <c r="CY10" s="95">
        <f>'C завтраками| Bed and breakfast'!CY10</f>
        <v>14100</v>
      </c>
      <c r="CZ10" s="95">
        <f>'C завтраками| Bed and breakfast'!CZ10</f>
        <v>14100</v>
      </c>
      <c r="DA10" s="95">
        <f>'C завтраками| Bed and breakfast'!DA10</f>
        <v>14100</v>
      </c>
      <c r="DB10" s="95">
        <f>'C завтраками| Bed and breakfast'!DB10</f>
        <v>14100</v>
      </c>
      <c r="DC10" s="95">
        <f>'C завтраками| Bed and breakfast'!DC10</f>
        <v>14100</v>
      </c>
      <c r="DD10" s="95">
        <f>'C завтраками| Bed and breakfast'!DD10</f>
        <v>14800</v>
      </c>
      <c r="DE10" s="95">
        <f>'C завтраками| Bed and breakfast'!DE10</f>
        <v>14800</v>
      </c>
      <c r="DF10" s="95">
        <f>'C завтраками| Bed and breakfast'!DF10</f>
        <v>14100</v>
      </c>
      <c r="DG10" s="95">
        <f>'C завтраками| Bed and breakfast'!DG10</f>
        <v>14100</v>
      </c>
      <c r="DH10" s="95">
        <f>'C завтраками| Bed and breakfast'!DH10</f>
        <v>14100</v>
      </c>
      <c r="DI10" s="95">
        <f>'C завтраками| Bed and breakfast'!DI10</f>
        <v>12400</v>
      </c>
      <c r="DJ10" s="95">
        <f>'C завтраками| Bed and breakfast'!DJ10</f>
        <v>12400</v>
      </c>
      <c r="DK10" s="95">
        <f>'C завтраками| Bed and breakfast'!DK10</f>
        <v>12900</v>
      </c>
      <c r="DL10" s="95">
        <f>'C завтраками| Bed and breakfast'!DL10</f>
        <v>12900</v>
      </c>
      <c r="DM10" s="95">
        <f>'C завтраками| Bed and breakfast'!DM10</f>
        <v>12400</v>
      </c>
      <c r="DN10" s="95">
        <f>'C завтраками| Bed and breakfast'!DN10</f>
        <v>12400</v>
      </c>
      <c r="DO10" s="95">
        <f>'C завтраками| Bed and breakfast'!DO10</f>
        <v>12400</v>
      </c>
      <c r="DP10" s="95">
        <f>'C завтраками| Bed and breakfast'!DP10</f>
        <v>12400</v>
      </c>
      <c r="DQ10" s="95">
        <f>'C завтраками| Bed and breakfast'!DQ10</f>
        <v>12400</v>
      </c>
      <c r="DR10" s="95">
        <f>'C завтраками| Bed and breakfast'!DR10</f>
        <v>12900</v>
      </c>
      <c r="DS10" s="95">
        <f>'C завтраками| Bed and breakfast'!DS10</f>
        <v>12900</v>
      </c>
      <c r="DT10" s="95">
        <f>'C завтраками| Bed and breakfast'!DT10</f>
        <v>12400</v>
      </c>
      <c r="DU10" s="95">
        <f>'C завтраками| Bed and breakfast'!DU10</f>
        <v>12400</v>
      </c>
      <c r="DV10" s="95">
        <f>'C завтраками| Bed and breakfast'!DV10</f>
        <v>12400</v>
      </c>
      <c r="DW10" s="95">
        <f>'C завтраками| Bed and breakfast'!DW10</f>
        <v>12400</v>
      </c>
      <c r="DX10" s="95">
        <f>'C завтраками| Bed and breakfast'!DX10</f>
        <v>14100</v>
      </c>
    </row>
    <row r="11" spans="1:128" s="130" customFormat="1">
      <c r="A11" s="94">
        <v>2</v>
      </c>
      <c r="B11" s="95">
        <f>'C завтраками| Bed and breakfast'!B11</f>
        <v>21000</v>
      </c>
      <c r="C11" s="95">
        <f>'C завтраками| Bed and breakfast'!C11</f>
        <v>21000</v>
      </c>
      <c r="D11" s="95">
        <f>'C завтраками| Bed and breakfast'!D11</f>
        <v>22600</v>
      </c>
      <c r="E11" s="95">
        <f>'C завтраками| Bed and breakfast'!E11</f>
        <v>26700</v>
      </c>
      <c r="F11" s="95">
        <f>'C завтраками| Bed and breakfast'!F11</f>
        <v>60700</v>
      </c>
      <c r="G11" s="95">
        <f>'C завтраками| Bed and breakfast'!G11</f>
        <v>60700</v>
      </c>
      <c r="H11" s="95">
        <f>'C завтраками| Bed and breakfast'!H11</f>
        <v>60700</v>
      </c>
      <c r="I11" s="95">
        <f>'C завтраками| Bed and breakfast'!I11</f>
        <v>65700</v>
      </c>
      <c r="J11" s="95">
        <f>'C завтраками| Bed and breakfast'!J11</f>
        <v>65700</v>
      </c>
      <c r="K11" s="95">
        <f>'C завтраками| Bed and breakfast'!K11</f>
        <v>75700</v>
      </c>
      <c r="L11" s="95">
        <f>'C завтраками| Bed and breakfast'!L11</f>
        <v>75700</v>
      </c>
      <c r="M11" s="95">
        <f>'C завтраками| Bed and breakfast'!M11</f>
        <v>65700</v>
      </c>
      <c r="N11" s="95">
        <f>'C завтраками| Bed and breakfast'!N11</f>
        <v>60700</v>
      </c>
      <c r="O11" s="95">
        <f>'C завтраками| Bed and breakfast'!O11</f>
        <v>60700</v>
      </c>
      <c r="P11" s="95">
        <f>'C завтраками| Bed and breakfast'!P11</f>
        <v>38800</v>
      </c>
      <c r="Q11" s="95">
        <f>'C завтраками| Bed and breakfast'!Q11</f>
        <v>38800</v>
      </c>
      <c r="R11" s="95">
        <f>'C завтраками| Bed and breakfast'!R11</f>
        <v>28300</v>
      </c>
      <c r="S11" s="95">
        <f>'C завтраками| Bed and breakfast'!S11</f>
        <v>35800</v>
      </c>
      <c r="T11" s="95">
        <f>'C завтраками| Bed and breakfast'!T11</f>
        <v>35800</v>
      </c>
      <c r="U11" s="95">
        <f>'C завтраками| Bed and breakfast'!U11</f>
        <v>30800</v>
      </c>
      <c r="V11" s="95">
        <f>'C завтраками| Bed and breakfast'!V11</f>
        <v>30800</v>
      </c>
      <c r="W11" s="95">
        <f>'C завтраками| Bed and breakfast'!W11</f>
        <v>28300</v>
      </c>
      <c r="X11" s="95">
        <f>'C завтраками| Bed and breakfast'!X11</f>
        <v>28300</v>
      </c>
      <c r="Y11" s="95">
        <f>'C завтраками| Bed and breakfast'!Y11</f>
        <v>26300</v>
      </c>
      <c r="Z11" s="95">
        <f>'C завтраками| Bed and breakfast'!Z11</f>
        <v>26300</v>
      </c>
      <c r="AA11" s="95">
        <f>'C завтраками| Bed and breakfast'!AA11</f>
        <v>26300</v>
      </c>
      <c r="AB11" s="95">
        <f>'C завтраками| Bed and breakfast'!AB11</f>
        <v>26300</v>
      </c>
      <c r="AC11" s="95">
        <f>'C завтраками| Bed and breakfast'!AC11</f>
        <v>26300</v>
      </c>
      <c r="AD11" s="95">
        <f>'C завтраками| Bed and breakfast'!AD11</f>
        <v>26300</v>
      </c>
      <c r="AE11" s="95">
        <f>'C завтраками| Bed and breakfast'!AE11</f>
        <v>26300</v>
      </c>
      <c r="AF11" s="95">
        <f>'C завтраками| Bed and breakfast'!AF11</f>
        <v>28300</v>
      </c>
      <c r="AG11" s="95">
        <f>'C завтраками| Bed and breakfast'!AG11</f>
        <v>30800</v>
      </c>
      <c r="AH11" s="95">
        <f>'C завтраками| Bed and breakfast'!AH11</f>
        <v>30800</v>
      </c>
      <c r="AI11" s="95">
        <f>'C завтраками| Bed and breakfast'!AI11</f>
        <v>35800</v>
      </c>
      <c r="AJ11" s="95">
        <f>'C завтраками| Bed and breakfast'!AJ11</f>
        <v>35800</v>
      </c>
      <c r="AK11" s="95">
        <f>'C завтраками| Bed and breakfast'!AK11</f>
        <v>35800</v>
      </c>
      <c r="AL11" s="95">
        <f>'C завтраками| Bed and breakfast'!AL11</f>
        <v>35800</v>
      </c>
      <c r="AM11" s="95">
        <f>'C завтраками| Bed and breakfast'!AM11</f>
        <v>35800</v>
      </c>
      <c r="AN11" s="95">
        <f>'C завтраками| Bed and breakfast'!AN11</f>
        <v>33300</v>
      </c>
      <c r="AO11" s="95">
        <f>'C завтраками| Bed and breakfast'!AO11</f>
        <v>35800</v>
      </c>
      <c r="AP11" s="95">
        <f>'C завтраками| Bed and breakfast'!AP11</f>
        <v>35800</v>
      </c>
      <c r="AQ11" s="95">
        <f>'C завтраками| Bed and breakfast'!AQ11</f>
        <v>44300</v>
      </c>
      <c r="AR11" s="95">
        <f>'C завтраками| Bed and breakfast'!AR11</f>
        <v>44300</v>
      </c>
      <c r="AS11" s="95">
        <f>'C завтраками| Bed and breakfast'!AS11</f>
        <v>44300</v>
      </c>
      <c r="AT11" s="95">
        <f>'C завтраками| Bed and breakfast'!AT11</f>
        <v>41300</v>
      </c>
      <c r="AU11" s="95">
        <f>'C завтраками| Bed and breakfast'!AU11</f>
        <v>35800</v>
      </c>
      <c r="AV11" s="95">
        <f>'C завтраками| Bed and breakfast'!AV11</f>
        <v>38300</v>
      </c>
      <c r="AW11" s="95">
        <f>'C завтраками| Bed and breakfast'!AW11</f>
        <v>38300</v>
      </c>
      <c r="AX11" s="95">
        <f>'C завтраками| Bed and breakfast'!AX11</f>
        <v>38300</v>
      </c>
      <c r="AY11" s="95">
        <f>'C завтраками| Bed and breakfast'!AY11</f>
        <v>29300</v>
      </c>
      <c r="AZ11" s="95">
        <f>'C завтраками| Bed and breakfast'!AZ11</f>
        <v>35800</v>
      </c>
      <c r="BA11" s="95">
        <f>'C завтраками| Bed and breakfast'!BA11</f>
        <v>35800</v>
      </c>
      <c r="BB11" s="95">
        <f>'C завтраками| Bed and breakfast'!BB11</f>
        <v>41300</v>
      </c>
      <c r="BC11" s="95">
        <f>'C завтраками| Bed and breakfast'!BC11</f>
        <v>44300</v>
      </c>
      <c r="BD11" s="95">
        <f>'C завтраками| Bed and breakfast'!BD11</f>
        <v>44300</v>
      </c>
      <c r="BE11" s="95">
        <f>'C завтраками| Bed and breakfast'!BE11</f>
        <v>44300</v>
      </c>
      <c r="BF11" s="95">
        <f>'C завтраками| Bed and breakfast'!BF11</f>
        <v>51300</v>
      </c>
      <c r="BG11" s="95">
        <f>'C завтраками| Bed and breakfast'!BG11</f>
        <v>51300</v>
      </c>
      <c r="BH11" s="95">
        <f>'C завтраками| Bed and breakfast'!BH11</f>
        <v>54800</v>
      </c>
      <c r="BI11" s="95">
        <f>'C завтраками| Bed and breakfast'!BI11</f>
        <v>54800</v>
      </c>
      <c r="BJ11" s="95">
        <f>'C завтраками| Bed and breakfast'!BJ11</f>
        <v>62800</v>
      </c>
      <c r="BK11" s="95">
        <f>'C завтраками| Bed and breakfast'!BK11</f>
        <v>62800</v>
      </c>
      <c r="BL11" s="95">
        <f>'C завтраками| Bed and breakfast'!BL11</f>
        <v>62800</v>
      </c>
      <c r="BM11" s="95">
        <f>'C завтраками| Bed and breakfast'!BM11</f>
        <v>58800</v>
      </c>
      <c r="BN11" s="95">
        <f>'C завтраками| Bed and breakfast'!BN11</f>
        <v>54800</v>
      </c>
      <c r="BO11" s="95">
        <f>'C завтраками| Bed and breakfast'!BO11</f>
        <v>47800</v>
      </c>
      <c r="BP11" s="95">
        <f>'C завтраками| Bed and breakfast'!BP11</f>
        <v>47800</v>
      </c>
      <c r="BQ11" s="95">
        <f>'C завтраками| Bed and breakfast'!BQ11</f>
        <v>44300</v>
      </c>
      <c r="BR11" s="95">
        <f>'C завтраками| Bed and breakfast'!BR11</f>
        <v>35800</v>
      </c>
      <c r="BS11" s="95">
        <f>'C завтраками| Bed and breakfast'!BS11</f>
        <v>35800</v>
      </c>
      <c r="BT11" s="95">
        <f>'C завтраками| Bed and breakfast'!BT11</f>
        <v>33300</v>
      </c>
      <c r="BU11" s="95">
        <f>'C завтраками| Bed and breakfast'!BU11</f>
        <v>29300</v>
      </c>
      <c r="BV11" s="95">
        <f>'C завтраками| Bed and breakfast'!BV11</f>
        <v>29300</v>
      </c>
      <c r="BW11" s="95">
        <f>'C завтраками| Bed and breakfast'!BW11</f>
        <v>29300</v>
      </c>
      <c r="BX11" s="95">
        <f>'C завтраками| Bed and breakfast'!BX11</f>
        <v>24300</v>
      </c>
      <c r="BY11" s="95">
        <f>'C завтраками| Bed and breakfast'!BY11</f>
        <v>24300</v>
      </c>
      <c r="BZ11" s="95">
        <f>'C завтраками| Bed and breakfast'!BZ11</f>
        <v>24300</v>
      </c>
      <c r="CA11" s="95">
        <f>'C завтраками| Bed and breakfast'!CA11</f>
        <v>24300</v>
      </c>
      <c r="CB11" s="95">
        <f>'C завтраками| Bed and breakfast'!CB11</f>
        <v>24300</v>
      </c>
      <c r="CC11" s="95">
        <f>'C завтраками| Bed and breakfast'!CC11</f>
        <v>24300</v>
      </c>
      <c r="CD11" s="95">
        <f>'C завтраками| Bed and breakfast'!CD11</f>
        <v>24300</v>
      </c>
      <c r="CE11" s="95">
        <f>'C завтраками| Bed and breakfast'!CE11</f>
        <v>24300</v>
      </c>
      <c r="CF11" s="95">
        <f>'C завтраками| Bed and breakfast'!CF11</f>
        <v>24300</v>
      </c>
      <c r="CG11" s="95">
        <f>'C завтраками| Bed and breakfast'!CG11</f>
        <v>24300</v>
      </c>
      <c r="CH11" s="95">
        <f>'C завтраками| Bed and breakfast'!CH11</f>
        <v>24300</v>
      </c>
      <c r="CI11" s="95">
        <f>'C завтраками| Bed and breakfast'!CI11</f>
        <v>24300</v>
      </c>
      <c r="CJ11" s="95">
        <f>'C завтраками| Bed and breakfast'!CJ11</f>
        <v>24300</v>
      </c>
      <c r="CK11" s="95">
        <f>'C завтраками| Bed and breakfast'!CK11</f>
        <v>24300</v>
      </c>
      <c r="CL11" s="95">
        <f>'C завтраками| Bed and breakfast'!CL11</f>
        <v>24300</v>
      </c>
      <c r="CM11" s="95">
        <f>'C завтраками| Bed and breakfast'!CM11</f>
        <v>24300</v>
      </c>
      <c r="CN11" s="95">
        <f>'C завтраками| Bed and breakfast'!CN11</f>
        <v>24300</v>
      </c>
      <c r="CO11" s="95">
        <f>'C завтраками| Bed and breakfast'!CO11</f>
        <v>24300</v>
      </c>
      <c r="CP11" s="95">
        <f>'C завтраками| Bed and breakfast'!CP11</f>
        <v>24300</v>
      </c>
      <c r="CQ11" s="95">
        <f>'C завтраками| Bed and breakfast'!CQ11</f>
        <v>24300</v>
      </c>
      <c r="CR11" s="95">
        <f>'C завтраками| Bed and breakfast'!CR11</f>
        <v>24300</v>
      </c>
      <c r="CS11" s="95">
        <f>'C завтраками| Bed and breakfast'!CS11</f>
        <v>24300</v>
      </c>
      <c r="CT11" s="95">
        <f>'C завтраками| Bed and breakfast'!CT11</f>
        <v>24300</v>
      </c>
      <c r="CU11" s="95">
        <f>'C завтраками| Bed and breakfast'!CU11</f>
        <v>16300</v>
      </c>
      <c r="CV11" s="95">
        <f>'C завтраками| Bed and breakfast'!CV11</f>
        <v>16300</v>
      </c>
      <c r="CW11" s="95">
        <f>'C завтраками| Bed and breakfast'!CW11</f>
        <v>17000</v>
      </c>
      <c r="CX11" s="95">
        <f>'C завтраками| Bed and breakfast'!CX11</f>
        <v>17000</v>
      </c>
      <c r="CY11" s="95">
        <f>'C завтраками| Bed and breakfast'!CY11</f>
        <v>16300</v>
      </c>
      <c r="CZ11" s="95">
        <f>'C завтраками| Bed and breakfast'!CZ11</f>
        <v>16300</v>
      </c>
      <c r="DA11" s="95">
        <f>'C завтраками| Bed and breakfast'!DA11</f>
        <v>16300</v>
      </c>
      <c r="DB11" s="95">
        <f>'C завтраками| Bed and breakfast'!DB11</f>
        <v>16300</v>
      </c>
      <c r="DC11" s="95">
        <f>'C завтраками| Bed and breakfast'!DC11</f>
        <v>16300</v>
      </c>
      <c r="DD11" s="95">
        <f>'C завтраками| Bed and breakfast'!DD11</f>
        <v>17000</v>
      </c>
      <c r="DE11" s="95">
        <f>'C завтраками| Bed and breakfast'!DE11</f>
        <v>17000</v>
      </c>
      <c r="DF11" s="95">
        <f>'C завтраками| Bed and breakfast'!DF11</f>
        <v>16300</v>
      </c>
      <c r="DG11" s="95">
        <f>'C завтраками| Bed and breakfast'!DG11</f>
        <v>16300</v>
      </c>
      <c r="DH11" s="95">
        <f>'C завтраками| Bed and breakfast'!DH11</f>
        <v>16300</v>
      </c>
      <c r="DI11" s="95">
        <f>'C завтраками| Bed and breakfast'!DI11</f>
        <v>14600</v>
      </c>
      <c r="DJ11" s="95">
        <f>'C завтраками| Bed and breakfast'!DJ11</f>
        <v>14600</v>
      </c>
      <c r="DK11" s="95">
        <f>'C завтраками| Bed and breakfast'!DK11</f>
        <v>15100</v>
      </c>
      <c r="DL11" s="95">
        <f>'C завтраками| Bed and breakfast'!DL11</f>
        <v>15100</v>
      </c>
      <c r="DM11" s="95">
        <f>'C завтраками| Bed and breakfast'!DM11</f>
        <v>14600</v>
      </c>
      <c r="DN11" s="95">
        <f>'C завтраками| Bed and breakfast'!DN11</f>
        <v>14600</v>
      </c>
      <c r="DO11" s="95">
        <f>'C завтраками| Bed and breakfast'!DO11</f>
        <v>14600</v>
      </c>
      <c r="DP11" s="95">
        <f>'C завтраками| Bed and breakfast'!DP11</f>
        <v>14600</v>
      </c>
      <c r="DQ11" s="95">
        <f>'C завтраками| Bed and breakfast'!DQ11</f>
        <v>14600</v>
      </c>
      <c r="DR11" s="95">
        <f>'C завтраками| Bed and breakfast'!DR11</f>
        <v>15100</v>
      </c>
      <c r="DS11" s="95">
        <f>'C завтраками| Bed and breakfast'!DS11</f>
        <v>15100</v>
      </c>
      <c r="DT11" s="95">
        <f>'C завтраками| Bed and breakfast'!DT11</f>
        <v>14600</v>
      </c>
      <c r="DU11" s="95">
        <f>'C завтраками| Bed and breakfast'!DU11</f>
        <v>14600</v>
      </c>
      <c r="DV11" s="95">
        <f>'C завтраками| Bed and breakfast'!DV11</f>
        <v>14600</v>
      </c>
      <c r="DW11" s="95">
        <f>'C завтраками| Bed and breakfast'!DW11</f>
        <v>14600</v>
      </c>
      <c r="DX11" s="95">
        <f>'C завтраками| Bed and breakfast'!DX11</f>
        <v>16300</v>
      </c>
    </row>
    <row r="12" spans="1:128" s="130" customFormat="1" ht="10.9" customHeight="1">
      <c r="A12" s="95" t="s">
        <v>6</v>
      </c>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5"/>
      <c r="AY12" s="95"/>
      <c r="AZ12" s="95"/>
      <c r="BA12" s="95"/>
      <c r="BB12" s="95"/>
      <c r="BC12" s="95"/>
      <c r="BD12" s="95"/>
      <c r="BE12" s="95"/>
      <c r="BF12" s="95"/>
      <c r="BG12" s="95"/>
      <c r="BH12" s="95"/>
      <c r="BI12" s="95"/>
      <c r="BJ12" s="95"/>
      <c r="BK12" s="95"/>
      <c r="BL12" s="95"/>
      <c r="BM12" s="95"/>
      <c r="BN12" s="95"/>
      <c r="BO12" s="95"/>
      <c r="BP12" s="95"/>
      <c r="BQ12" s="95"/>
      <c r="BR12" s="95"/>
      <c r="BS12" s="95"/>
      <c r="BT12" s="95"/>
      <c r="BU12" s="95"/>
      <c r="BV12" s="95"/>
      <c r="BW12" s="95"/>
      <c r="BX12" s="95"/>
      <c r="BY12" s="95"/>
      <c r="BZ12" s="95"/>
      <c r="CA12" s="95"/>
      <c r="CB12" s="95"/>
      <c r="CC12" s="95"/>
      <c r="CD12" s="95"/>
      <c r="CE12" s="95"/>
      <c r="CF12" s="95"/>
      <c r="CG12" s="95"/>
      <c r="CH12" s="95"/>
      <c r="CI12" s="95"/>
      <c r="CJ12" s="95"/>
      <c r="CK12" s="95"/>
      <c r="CL12" s="95"/>
      <c r="CM12" s="95"/>
      <c r="CN12" s="95"/>
      <c r="CO12" s="95"/>
      <c r="CP12" s="95"/>
      <c r="CQ12" s="95"/>
      <c r="CR12" s="95"/>
      <c r="CS12" s="95"/>
      <c r="CT12" s="95"/>
      <c r="CU12" s="95"/>
      <c r="CV12" s="95"/>
      <c r="CW12" s="95"/>
      <c r="CX12" s="95"/>
      <c r="CY12" s="95"/>
      <c r="CZ12" s="95"/>
      <c r="DA12" s="95"/>
      <c r="DB12" s="95"/>
      <c r="DC12" s="95"/>
      <c r="DD12" s="95"/>
      <c r="DE12" s="95"/>
      <c r="DF12" s="95"/>
      <c r="DG12" s="95"/>
      <c r="DH12" s="95"/>
      <c r="DI12" s="95"/>
      <c r="DJ12" s="95"/>
      <c r="DK12" s="95"/>
      <c r="DL12" s="95"/>
      <c r="DM12" s="95"/>
      <c r="DN12" s="95"/>
      <c r="DO12" s="95"/>
      <c r="DP12" s="95"/>
      <c r="DQ12" s="95"/>
      <c r="DR12" s="95"/>
      <c r="DS12" s="95"/>
      <c r="DT12" s="95"/>
      <c r="DU12" s="95"/>
      <c r="DV12" s="95"/>
      <c r="DW12" s="95"/>
      <c r="DX12" s="95"/>
    </row>
    <row r="13" spans="1:128" s="130" customFormat="1" ht="11.45" customHeight="1">
      <c r="A13" s="94">
        <v>1</v>
      </c>
      <c r="B13" s="95">
        <f>'C завтраками| Bed and breakfast'!B13</f>
        <v>19750</v>
      </c>
      <c r="C13" s="95">
        <f>'C завтраками| Bed and breakfast'!C13</f>
        <v>19750</v>
      </c>
      <c r="D13" s="95">
        <f>'C завтраками| Bed and breakfast'!D13</f>
        <v>21350</v>
      </c>
      <c r="E13" s="95">
        <f>'C завтраками| Bed and breakfast'!E13</f>
        <v>24850</v>
      </c>
      <c r="F13" s="95">
        <f>'C завтраками| Bed and breakfast'!F13</f>
        <v>58850</v>
      </c>
      <c r="G13" s="95">
        <f>'C завтраками| Bed and breakfast'!G13</f>
        <v>58850</v>
      </c>
      <c r="H13" s="95">
        <f>'C завтраками| Bed and breakfast'!H13</f>
        <v>58850</v>
      </c>
      <c r="I13" s="95">
        <f>'C завтраками| Bed and breakfast'!I13</f>
        <v>63850</v>
      </c>
      <c r="J13" s="95">
        <f>'C завтраками| Bed and breakfast'!J13</f>
        <v>63850</v>
      </c>
      <c r="K13" s="95">
        <f>'C завтраками| Bed and breakfast'!K13</f>
        <v>73850</v>
      </c>
      <c r="L13" s="95">
        <f>'C завтраками| Bed and breakfast'!L13</f>
        <v>73850</v>
      </c>
      <c r="M13" s="95">
        <f>'C завтраками| Bed and breakfast'!M13</f>
        <v>63850</v>
      </c>
      <c r="N13" s="95">
        <f>'C завтраками| Bed and breakfast'!N13</f>
        <v>58850</v>
      </c>
      <c r="O13" s="95">
        <f>'C завтраками| Bed and breakfast'!O13</f>
        <v>58850</v>
      </c>
      <c r="P13" s="95">
        <f>'C завтраками| Bed and breakfast'!P13</f>
        <v>37150</v>
      </c>
      <c r="Q13" s="95">
        <f>'C завтраками| Bed and breakfast'!Q13</f>
        <v>37150</v>
      </c>
      <c r="R13" s="95">
        <f>'C завтраками| Bed and breakfast'!R13</f>
        <v>26650</v>
      </c>
      <c r="S13" s="95">
        <f>'C завтраками| Bed and breakfast'!S13</f>
        <v>34150</v>
      </c>
      <c r="T13" s="95">
        <f>'C завтраками| Bed and breakfast'!T13</f>
        <v>34150</v>
      </c>
      <c r="U13" s="95">
        <f>'C завтраками| Bed and breakfast'!U13</f>
        <v>29150</v>
      </c>
      <c r="V13" s="95">
        <f>'C завтраками| Bed and breakfast'!V13</f>
        <v>29150</v>
      </c>
      <c r="W13" s="95">
        <f>'C завтраками| Bed and breakfast'!W13</f>
        <v>26650</v>
      </c>
      <c r="X13" s="95">
        <f>'C завтраками| Bed and breakfast'!X13</f>
        <v>26650</v>
      </c>
      <c r="Y13" s="95">
        <f>'C завтраками| Bed and breakfast'!Y13</f>
        <v>24650</v>
      </c>
      <c r="Z13" s="95">
        <f>'C завтраками| Bed and breakfast'!Z13</f>
        <v>24650</v>
      </c>
      <c r="AA13" s="95">
        <f>'C завтраками| Bed and breakfast'!AA13</f>
        <v>24650</v>
      </c>
      <c r="AB13" s="95">
        <f>'C завтраками| Bed and breakfast'!AB13</f>
        <v>24650</v>
      </c>
      <c r="AC13" s="95">
        <f>'C завтраками| Bed and breakfast'!AC13</f>
        <v>24650</v>
      </c>
      <c r="AD13" s="95">
        <f>'C завтраками| Bed and breakfast'!AD13</f>
        <v>24650</v>
      </c>
      <c r="AE13" s="95">
        <f>'C завтраками| Bed and breakfast'!AE13</f>
        <v>24650</v>
      </c>
      <c r="AF13" s="95">
        <f>'C завтраками| Bed and breakfast'!AF13</f>
        <v>26650</v>
      </c>
      <c r="AG13" s="95">
        <f>'C завтраками| Bed and breakfast'!AG13</f>
        <v>29150</v>
      </c>
      <c r="AH13" s="95">
        <f>'C завтраками| Bed and breakfast'!AH13</f>
        <v>29150</v>
      </c>
      <c r="AI13" s="95">
        <f>'C завтраками| Bed and breakfast'!AI13</f>
        <v>34150</v>
      </c>
      <c r="AJ13" s="95">
        <f>'C завтраками| Bed and breakfast'!AJ13</f>
        <v>34150</v>
      </c>
      <c r="AK13" s="95">
        <f>'C завтраками| Bed and breakfast'!AK13</f>
        <v>34150</v>
      </c>
      <c r="AL13" s="95">
        <f>'C завтраками| Bed and breakfast'!AL13</f>
        <v>34150</v>
      </c>
      <c r="AM13" s="95">
        <f>'C завтраками| Bed and breakfast'!AM13</f>
        <v>34150</v>
      </c>
      <c r="AN13" s="95">
        <f>'C завтраками| Bed and breakfast'!AN13</f>
        <v>31650</v>
      </c>
      <c r="AO13" s="95">
        <f>'C завтраками| Bed and breakfast'!AO13</f>
        <v>34150</v>
      </c>
      <c r="AP13" s="95">
        <f>'C завтраками| Bed and breakfast'!AP13</f>
        <v>34150</v>
      </c>
      <c r="AQ13" s="95">
        <f>'C завтраками| Bed and breakfast'!AQ13</f>
        <v>42650</v>
      </c>
      <c r="AR13" s="95">
        <f>'C завтраками| Bed and breakfast'!AR13</f>
        <v>42650</v>
      </c>
      <c r="AS13" s="95">
        <f>'C завтраками| Bed and breakfast'!AS13</f>
        <v>42650</v>
      </c>
      <c r="AT13" s="95">
        <f>'C завтраками| Bed and breakfast'!AT13</f>
        <v>39650</v>
      </c>
      <c r="AU13" s="95">
        <f>'C завтраками| Bed and breakfast'!AU13</f>
        <v>34150</v>
      </c>
      <c r="AV13" s="95">
        <f>'C завтраками| Bed and breakfast'!AV13</f>
        <v>36650</v>
      </c>
      <c r="AW13" s="95">
        <f>'C завтраками| Bed and breakfast'!AW13</f>
        <v>36650</v>
      </c>
      <c r="AX13" s="95">
        <f>'C завтраками| Bed and breakfast'!AX13</f>
        <v>36650</v>
      </c>
      <c r="AY13" s="95">
        <f>'C завтраками| Bed and breakfast'!AY13</f>
        <v>27650</v>
      </c>
      <c r="AZ13" s="95">
        <f>'C завтраками| Bed and breakfast'!AZ13</f>
        <v>34150</v>
      </c>
      <c r="BA13" s="95">
        <f>'C завтраками| Bed and breakfast'!BA13</f>
        <v>34150</v>
      </c>
      <c r="BB13" s="95">
        <f>'C завтраками| Bed and breakfast'!BB13</f>
        <v>39650</v>
      </c>
      <c r="BC13" s="95">
        <f>'C завтраками| Bed and breakfast'!BC13</f>
        <v>42650</v>
      </c>
      <c r="BD13" s="95">
        <f>'C завтраками| Bed and breakfast'!BD13</f>
        <v>42650</v>
      </c>
      <c r="BE13" s="95">
        <f>'C завтраками| Bed and breakfast'!BE13</f>
        <v>42650</v>
      </c>
      <c r="BF13" s="95">
        <f>'C завтраками| Bed and breakfast'!BF13</f>
        <v>49650</v>
      </c>
      <c r="BG13" s="95">
        <f>'C завтраками| Bed and breakfast'!BG13</f>
        <v>49650</v>
      </c>
      <c r="BH13" s="95">
        <f>'C завтраками| Bed and breakfast'!BH13</f>
        <v>53150</v>
      </c>
      <c r="BI13" s="95">
        <f>'C завтраками| Bed and breakfast'!BI13</f>
        <v>53150</v>
      </c>
      <c r="BJ13" s="95">
        <f>'C завтраками| Bed and breakfast'!BJ13</f>
        <v>61150</v>
      </c>
      <c r="BK13" s="95">
        <f>'C завтраками| Bed and breakfast'!BK13</f>
        <v>61150</v>
      </c>
      <c r="BL13" s="95">
        <f>'C завтраками| Bed and breakfast'!BL13</f>
        <v>61150</v>
      </c>
      <c r="BM13" s="95">
        <f>'C завтраками| Bed and breakfast'!BM13</f>
        <v>57150</v>
      </c>
      <c r="BN13" s="95">
        <f>'C завтраками| Bed and breakfast'!BN13</f>
        <v>53150</v>
      </c>
      <c r="BO13" s="95">
        <f>'C завтраками| Bed and breakfast'!BO13</f>
        <v>46150</v>
      </c>
      <c r="BP13" s="95">
        <f>'C завтраками| Bed and breakfast'!BP13</f>
        <v>46150</v>
      </c>
      <c r="BQ13" s="95">
        <f>'C завтраками| Bed and breakfast'!BQ13</f>
        <v>42650</v>
      </c>
      <c r="BR13" s="95">
        <f>'C завтраками| Bed and breakfast'!BR13</f>
        <v>34150</v>
      </c>
      <c r="BS13" s="95">
        <f>'C завтраками| Bed and breakfast'!BS13</f>
        <v>34150</v>
      </c>
      <c r="BT13" s="95">
        <f>'C завтраками| Bed and breakfast'!BT13</f>
        <v>31650</v>
      </c>
      <c r="BU13" s="95">
        <f>'C завтраками| Bed and breakfast'!BU13</f>
        <v>27650</v>
      </c>
      <c r="BV13" s="95">
        <f>'C завтраками| Bed and breakfast'!BV13</f>
        <v>27650</v>
      </c>
      <c r="BW13" s="95">
        <f>'C завтраками| Bed and breakfast'!BW13</f>
        <v>27650</v>
      </c>
      <c r="BX13" s="95">
        <f>'C завтраками| Bed and breakfast'!BX13</f>
        <v>22650</v>
      </c>
      <c r="BY13" s="95">
        <f>'C завтраками| Bed and breakfast'!BY13</f>
        <v>22650</v>
      </c>
      <c r="BZ13" s="95">
        <f>'C завтраками| Bed and breakfast'!BZ13</f>
        <v>22650</v>
      </c>
      <c r="CA13" s="95">
        <f>'C завтраками| Bed and breakfast'!CA13</f>
        <v>22650</v>
      </c>
      <c r="CB13" s="95">
        <f>'C завтраками| Bed and breakfast'!CB13</f>
        <v>22650</v>
      </c>
      <c r="CC13" s="95">
        <f>'C завтраками| Bed and breakfast'!CC13</f>
        <v>22650</v>
      </c>
      <c r="CD13" s="95">
        <f>'C завтраками| Bed and breakfast'!CD13</f>
        <v>22650</v>
      </c>
      <c r="CE13" s="95">
        <f>'C завтраками| Bed and breakfast'!CE13</f>
        <v>22650</v>
      </c>
      <c r="CF13" s="95">
        <f>'C завтраками| Bed and breakfast'!CF13</f>
        <v>22650</v>
      </c>
      <c r="CG13" s="95">
        <f>'C завтраками| Bed and breakfast'!CG13</f>
        <v>22650</v>
      </c>
      <c r="CH13" s="95">
        <f>'C завтраками| Bed and breakfast'!CH13</f>
        <v>22650</v>
      </c>
      <c r="CI13" s="95">
        <f>'C завтраками| Bed and breakfast'!CI13</f>
        <v>22650</v>
      </c>
      <c r="CJ13" s="95">
        <f>'C завтраками| Bed and breakfast'!CJ13</f>
        <v>22650</v>
      </c>
      <c r="CK13" s="95">
        <f>'C завтраками| Bed and breakfast'!CK13</f>
        <v>22650</v>
      </c>
      <c r="CL13" s="95">
        <f>'C завтраками| Bed and breakfast'!CL13</f>
        <v>22650</v>
      </c>
      <c r="CM13" s="95">
        <f>'C завтраками| Bed and breakfast'!CM13</f>
        <v>22650</v>
      </c>
      <c r="CN13" s="95">
        <f>'C завтраками| Bed and breakfast'!CN13</f>
        <v>22650</v>
      </c>
      <c r="CO13" s="95">
        <f>'C завтраками| Bed and breakfast'!CO13</f>
        <v>22650</v>
      </c>
      <c r="CP13" s="95">
        <f>'C завтраками| Bed and breakfast'!CP13</f>
        <v>22650</v>
      </c>
      <c r="CQ13" s="95">
        <f>'C завтраками| Bed and breakfast'!CQ13</f>
        <v>22650</v>
      </c>
      <c r="CR13" s="95">
        <f>'C завтраками| Bed and breakfast'!CR13</f>
        <v>22650</v>
      </c>
      <c r="CS13" s="95">
        <f>'C завтраками| Bed and breakfast'!CS13</f>
        <v>22650</v>
      </c>
      <c r="CT13" s="95">
        <f>'C завтраками| Bed and breakfast'!CT13</f>
        <v>22650</v>
      </c>
      <c r="CU13" s="95">
        <f>'C завтраками| Bed and breakfast'!CU13</f>
        <v>15100</v>
      </c>
      <c r="CV13" s="95">
        <f>'C завтраками| Bed and breakfast'!CV13</f>
        <v>15100</v>
      </c>
      <c r="CW13" s="95">
        <f>'C завтраками| Bed and breakfast'!CW13</f>
        <v>15800</v>
      </c>
      <c r="CX13" s="95">
        <f>'C завтраками| Bed and breakfast'!CX13</f>
        <v>15800</v>
      </c>
      <c r="CY13" s="95">
        <f>'C завтраками| Bed and breakfast'!CY13</f>
        <v>15100</v>
      </c>
      <c r="CZ13" s="95">
        <f>'C завтраками| Bed and breakfast'!CZ13</f>
        <v>15100</v>
      </c>
      <c r="DA13" s="95">
        <f>'C завтраками| Bed and breakfast'!DA13</f>
        <v>15100</v>
      </c>
      <c r="DB13" s="95">
        <f>'C завтраками| Bed and breakfast'!DB13</f>
        <v>15100</v>
      </c>
      <c r="DC13" s="95">
        <f>'C завтраками| Bed and breakfast'!DC13</f>
        <v>15100</v>
      </c>
      <c r="DD13" s="95">
        <f>'C завтраками| Bed and breakfast'!DD13</f>
        <v>15800</v>
      </c>
      <c r="DE13" s="95">
        <f>'C завтраками| Bed and breakfast'!DE13</f>
        <v>15800</v>
      </c>
      <c r="DF13" s="95">
        <f>'C завтраками| Bed and breakfast'!DF13</f>
        <v>15100</v>
      </c>
      <c r="DG13" s="95">
        <f>'C завтраками| Bed and breakfast'!DG13</f>
        <v>15100</v>
      </c>
      <c r="DH13" s="95">
        <f>'C завтраками| Bed and breakfast'!DH13</f>
        <v>15100</v>
      </c>
      <c r="DI13" s="95">
        <f>'C завтраками| Bed and breakfast'!DI13</f>
        <v>13400</v>
      </c>
      <c r="DJ13" s="95">
        <f>'C завтраками| Bed and breakfast'!DJ13</f>
        <v>13400</v>
      </c>
      <c r="DK13" s="95">
        <f>'C завтраками| Bed and breakfast'!DK13</f>
        <v>13900</v>
      </c>
      <c r="DL13" s="95">
        <f>'C завтраками| Bed and breakfast'!DL13</f>
        <v>13900</v>
      </c>
      <c r="DM13" s="95">
        <f>'C завтраками| Bed and breakfast'!DM13</f>
        <v>13400</v>
      </c>
      <c r="DN13" s="95">
        <f>'C завтраками| Bed and breakfast'!DN13</f>
        <v>13400</v>
      </c>
      <c r="DO13" s="95">
        <f>'C завтраками| Bed and breakfast'!DO13</f>
        <v>13400</v>
      </c>
      <c r="DP13" s="95">
        <f>'C завтраками| Bed and breakfast'!DP13</f>
        <v>13400</v>
      </c>
      <c r="DQ13" s="95">
        <f>'C завтраками| Bed and breakfast'!DQ13</f>
        <v>13400</v>
      </c>
      <c r="DR13" s="95">
        <f>'C завтраками| Bed and breakfast'!DR13</f>
        <v>13900</v>
      </c>
      <c r="DS13" s="95">
        <f>'C завтраками| Bed and breakfast'!DS13</f>
        <v>13900</v>
      </c>
      <c r="DT13" s="95">
        <f>'C завтраками| Bed and breakfast'!DT13</f>
        <v>13400</v>
      </c>
      <c r="DU13" s="95">
        <f>'C завтраками| Bed and breakfast'!DU13</f>
        <v>13400</v>
      </c>
      <c r="DV13" s="95">
        <f>'C завтраками| Bed and breakfast'!DV13</f>
        <v>13400</v>
      </c>
      <c r="DW13" s="95">
        <f>'C завтраками| Bed and breakfast'!DW13</f>
        <v>13400</v>
      </c>
      <c r="DX13" s="95">
        <f>'C завтраками| Bed and breakfast'!DX13</f>
        <v>15100</v>
      </c>
    </row>
    <row r="14" spans="1:128" s="130" customFormat="1">
      <c r="A14" s="94">
        <v>2</v>
      </c>
      <c r="B14" s="95">
        <f>'C завтраками| Bed and breakfast'!B14</f>
        <v>22000</v>
      </c>
      <c r="C14" s="95">
        <f>'C завтраками| Bed and breakfast'!C14</f>
        <v>22000</v>
      </c>
      <c r="D14" s="95">
        <f>'C завтраками| Bed and breakfast'!D14</f>
        <v>23600</v>
      </c>
      <c r="E14" s="95">
        <f>'C завтраками| Bed and breakfast'!E14</f>
        <v>27700</v>
      </c>
      <c r="F14" s="95">
        <f>'C завтраками| Bed and breakfast'!F14</f>
        <v>61700</v>
      </c>
      <c r="G14" s="95">
        <f>'C завтраками| Bed and breakfast'!G14</f>
        <v>61700</v>
      </c>
      <c r="H14" s="95">
        <f>'C завтраками| Bed and breakfast'!H14</f>
        <v>61700</v>
      </c>
      <c r="I14" s="95">
        <f>'C завтраками| Bed and breakfast'!I14</f>
        <v>66700</v>
      </c>
      <c r="J14" s="95">
        <f>'C завтраками| Bed and breakfast'!J14</f>
        <v>66700</v>
      </c>
      <c r="K14" s="95">
        <f>'C завтраками| Bed and breakfast'!K14</f>
        <v>76700</v>
      </c>
      <c r="L14" s="95">
        <f>'C завтраками| Bed and breakfast'!L14</f>
        <v>76700</v>
      </c>
      <c r="M14" s="95">
        <f>'C завтраками| Bed and breakfast'!M14</f>
        <v>66700</v>
      </c>
      <c r="N14" s="95">
        <f>'C завтраками| Bed and breakfast'!N14</f>
        <v>61700</v>
      </c>
      <c r="O14" s="95">
        <f>'C завтраками| Bed and breakfast'!O14</f>
        <v>61700</v>
      </c>
      <c r="P14" s="95">
        <f>'C завтраками| Bed and breakfast'!P14</f>
        <v>39800</v>
      </c>
      <c r="Q14" s="95">
        <f>'C завтраками| Bed and breakfast'!Q14</f>
        <v>39800</v>
      </c>
      <c r="R14" s="95">
        <f>'C завтраками| Bed and breakfast'!R14</f>
        <v>29300</v>
      </c>
      <c r="S14" s="95">
        <f>'C завтраками| Bed and breakfast'!S14</f>
        <v>36800</v>
      </c>
      <c r="T14" s="95">
        <f>'C завтраками| Bed and breakfast'!T14</f>
        <v>36800</v>
      </c>
      <c r="U14" s="95">
        <f>'C завтраками| Bed and breakfast'!U14</f>
        <v>31800</v>
      </c>
      <c r="V14" s="95">
        <f>'C завтраками| Bed and breakfast'!V14</f>
        <v>31800</v>
      </c>
      <c r="W14" s="95">
        <f>'C завтраками| Bed and breakfast'!W14</f>
        <v>29300</v>
      </c>
      <c r="X14" s="95">
        <f>'C завтраками| Bed and breakfast'!X14</f>
        <v>29300</v>
      </c>
      <c r="Y14" s="95">
        <f>'C завтраками| Bed and breakfast'!Y14</f>
        <v>27300</v>
      </c>
      <c r="Z14" s="95">
        <f>'C завтраками| Bed and breakfast'!Z14</f>
        <v>27300</v>
      </c>
      <c r="AA14" s="95">
        <f>'C завтраками| Bed and breakfast'!AA14</f>
        <v>27300</v>
      </c>
      <c r="AB14" s="95">
        <f>'C завтраками| Bed and breakfast'!AB14</f>
        <v>27300</v>
      </c>
      <c r="AC14" s="95">
        <f>'C завтраками| Bed and breakfast'!AC14</f>
        <v>27300</v>
      </c>
      <c r="AD14" s="95">
        <f>'C завтраками| Bed and breakfast'!AD14</f>
        <v>27300</v>
      </c>
      <c r="AE14" s="95">
        <f>'C завтраками| Bed and breakfast'!AE14</f>
        <v>27300</v>
      </c>
      <c r="AF14" s="95">
        <f>'C завтраками| Bed and breakfast'!AF14</f>
        <v>29300</v>
      </c>
      <c r="AG14" s="95">
        <f>'C завтраками| Bed and breakfast'!AG14</f>
        <v>31800</v>
      </c>
      <c r="AH14" s="95">
        <f>'C завтраками| Bed and breakfast'!AH14</f>
        <v>31800</v>
      </c>
      <c r="AI14" s="95">
        <f>'C завтраками| Bed and breakfast'!AI14</f>
        <v>36800</v>
      </c>
      <c r="AJ14" s="95">
        <f>'C завтраками| Bed and breakfast'!AJ14</f>
        <v>36800</v>
      </c>
      <c r="AK14" s="95">
        <f>'C завтраками| Bed and breakfast'!AK14</f>
        <v>36800</v>
      </c>
      <c r="AL14" s="95">
        <f>'C завтраками| Bed and breakfast'!AL14</f>
        <v>36800</v>
      </c>
      <c r="AM14" s="95">
        <f>'C завтраками| Bed and breakfast'!AM14</f>
        <v>36800</v>
      </c>
      <c r="AN14" s="95">
        <f>'C завтраками| Bed and breakfast'!AN14</f>
        <v>34300</v>
      </c>
      <c r="AO14" s="95">
        <f>'C завтраками| Bed and breakfast'!AO14</f>
        <v>36800</v>
      </c>
      <c r="AP14" s="95">
        <f>'C завтраками| Bed and breakfast'!AP14</f>
        <v>36800</v>
      </c>
      <c r="AQ14" s="95">
        <f>'C завтраками| Bed and breakfast'!AQ14</f>
        <v>45300</v>
      </c>
      <c r="AR14" s="95">
        <f>'C завтраками| Bed and breakfast'!AR14</f>
        <v>45300</v>
      </c>
      <c r="AS14" s="95">
        <f>'C завтраками| Bed and breakfast'!AS14</f>
        <v>45300</v>
      </c>
      <c r="AT14" s="95">
        <f>'C завтраками| Bed and breakfast'!AT14</f>
        <v>42300</v>
      </c>
      <c r="AU14" s="95">
        <f>'C завтраками| Bed and breakfast'!AU14</f>
        <v>36800</v>
      </c>
      <c r="AV14" s="95">
        <f>'C завтраками| Bed and breakfast'!AV14</f>
        <v>39300</v>
      </c>
      <c r="AW14" s="95">
        <f>'C завтраками| Bed and breakfast'!AW14</f>
        <v>39300</v>
      </c>
      <c r="AX14" s="95">
        <f>'C завтраками| Bed and breakfast'!AX14</f>
        <v>39300</v>
      </c>
      <c r="AY14" s="95">
        <f>'C завтраками| Bed and breakfast'!AY14</f>
        <v>30300</v>
      </c>
      <c r="AZ14" s="95">
        <f>'C завтраками| Bed and breakfast'!AZ14</f>
        <v>36800</v>
      </c>
      <c r="BA14" s="95">
        <f>'C завтраками| Bed and breakfast'!BA14</f>
        <v>36800</v>
      </c>
      <c r="BB14" s="95">
        <f>'C завтраками| Bed and breakfast'!BB14</f>
        <v>42300</v>
      </c>
      <c r="BC14" s="95">
        <f>'C завтраками| Bed and breakfast'!BC14</f>
        <v>45300</v>
      </c>
      <c r="BD14" s="95">
        <f>'C завтраками| Bed and breakfast'!BD14</f>
        <v>45300</v>
      </c>
      <c r="BE14" s="95">
        <f>'C завтраками| Bed and breakfast'!BE14</f>
        <v>45300</v>
      </c>
      <c r="BF14" s="95">
        <f>'C завтраками| Bed and breakfast'!BF14</f>
        <v>52300</v>
      </c>
      <c r="BG14" s="95">
        <f>'C завтраками| Bed and breakfast'!BG14</f>
        <v>52300</v>
      </c>
      <c r="BH14" s="95">
        <f>'C завтраками| Bed and breakfast'!BH14</f>
        <v>55800</v>
      </c>
      <c r="BI14" s="95">
        <f>'C завтраками| Bed and breakfast'!BI14</f>
        <v>55800</v>
      </c>
      <c r="BJ14" s="95">
        <f>'C завтраками| Bed and breakfast'!BJ14</f>
        <v>63800</v>
      </c>
      <c r="BK14" s="95">
        <f>'C завтраками| Bed and breakfast'!BK14</f>
        <v>63800</v>
      </c>
      <c r="BL14" s="95">
        <f>'C завтраками| Bed and breakfast'!BL14</f>
        <v>63800</v>
      </c>
      <c r="BM14" s="95">
        <f>'C завтраками| Bed and breakfast'!BM14</f>
        <v>59800</v>
      </c>
      <c r="BN14" s="95">
        <f>'C завтраками| Bed and breakfast'!BN14</f>
        <v>55800</v>
      </c>
      <c r="BO14" s="95">
        <f>'C завтраками| Bed and breakfast'!BO14</f>
        <v>48800</v>
      </c>
      <c r="BP14" s="95">
        <f>'C завтраками| Bed and breakfast'!BP14</f>
        <v>48800</v>
      </c>
      <c r="BQ14" s="95">
        <f>'C завтраками| Bed and breakfast'!BQ14</f>
        <v>45300</v>
      </c>
      <c r="BR14" s="95">
        <f>'C завтраками| Bed and breakfast'!BR14</f>
        <v>36800</v>
      </c>
      <c r="BS14" s="95">
        <f>'C завтраками| Bed and breakfast'!BS14</f>
        <v>36800</v>
      </c>
      <c r="BT14" s="95">
        <f>'C завтраками| Bed and breakfast'!BT14</f>
        <v>34300</v>
      </c>
      <c r="BU14" s="95">
        <f>'C завтраками| Bed and breakfast'!BU14</f>
        <v>30300</v>
      </c>
      <c r="BV14" s="95">
        <f>'C завтраками| Bed and breakfast'!BV14</f>
        <v>30300</v>
      </c>
      <c r="BW14" s="95">
        <f>'C завтраками| Bed and breakfast'!BW14</f>
        <v>30300</v>
      </c>
      <c r="BX14" s="95">
        <f>'C завтраками| Bed and breakfast'!BX14</f>
        <v>25300</v>
      </c>
      <c r="BY14" s="95">
        <f>'C завтраками| Bed and breakfast'!BY14</f>
        <v>25300</v>
      </c>
      <c r="BZ14" s="95">
        <f>'C завтраками| Bed and breakfast'!BZ14</f>
        <v>25300</v>
      </c>
      <c r="CA14" s="95">
        <f>'C завтраками| Bed and breakfast'!CA14</f>
        <v>25300</v>
      </c>
      <c r="CB14" s="95">
        <f>'C завтраками| Bed and breakfast'!CB14</f>
        <v>25300</v>
      </c>
      <c r="CC14" s="95">
        <f>'C завтраками| Bed and breakfast'!CC14</f>
        <v>25300</v>
      </c>
      <c r="CD14" s="95">
        <f>'C завтраками| Bed and breakfast'!CD14</f>
        <v>25300</v>
      </c>
      <c r="CE14" s="95">
        <f>'C завтраками| Bed and breakfast'!CE14</f>
        <v>25300</v>
      </c>
      <c r="CF14" s="95">
        <f>'C завтраками| Bed and breakfast'!CF14</f>
        <v>25300</v>
      </c>
      <c r="CG14" s="95">
        <f>'C завтраками| Bed and breakfast'!CG14</f>
        <v>25300</v>
      </c>
      <c r="CH14" s="95">
        <f>'C завтраками| Bed and breakfast'!CH14</f>
        <v>25300</v>
      </c>
      <c r="CI14" s="95">
        <f>'C завтраками| Bed and breakfast'!CI14</f>
        <v>25300</v>
      </c>
      <c r="CJ14" s="95">
        <f>'C завтраками| Bed and breakfast'!CJ14</f>
        <v>25300</v>
      </c>
      <c r="CK14" s="95">
        <f>'C завтраками| Bed and breakfast'!CK14</f>
        <v>25300</v>
      </c>
      <c r="CL14" s="95">
        <f>'C завтраками| Bed and breakfast'!CL14</f>
        <v>25300</v>
      </c>
      <c r="CM14" s="95">
        <f>'C завтраками| Bed and breakfast'!CM14</f>
        <v>25300</v>
      </c>
      <c r="CN14" s="95">
        <f>'C завтраками| Bed and breakfast'!CN14</f>
        <v>25300</v>
      </c>
      <c r="CO14" s="95">
        <f>'C завтраками| Bed and breakfast'!CO14</f>
        <v>25300</v>
      </c>
      <c r="CP14" s="95">
        <f>'C завтраками| Bed and breakfast'!CP14</f>
        <v>25300</v>
      </c>
      <c r="CQ14" s="95">
        <f>'C завтраками| Bed and breakfast'!CQ14</f>
        <v>25300</v>
      </c>
      <c r="CR14" s="95">
        <f>'C завтраками| Bed and breakfast'!CR14</f>
        <v>25300</v>
      </c>
      <c r="CS14" s="95">
        <f>'C завтраками| Bed and breakfast'!CS14</f>
        <v>25300</v>
      </c>
      <c r="CT14" s="95">
        <f>'C завтраками| Bed and breakfast'!CT14</f>
        <v>25300</v>
      </c>
      <c r="CU14" s="95">
        <f>'C завтраками| Bed and breakfast'!CU14</f>
        <v>17300</v>
      </c>
      <c r="CV14" s="95">
        <f>'C завтраками| Bed and breakfast'!CV14</f>
        <v>17300</v>
      </c>
      <c r="CW14" s="95">
        <f>'C завтраками| Bed and breakfast'!CW14</f>
        <v>18000</v>
      </c>
      <c r="CX14" s="95">
        <f>'C завтраками| Bed and breakfast'!CX14</f>
        <v>18000</v>
      </c>
      <c r="CY14" s="95">
        <f>'C завтраками| Bed and breakfast'!CY14</f>
        <v>17300</v>
      </c>
      <c r="CZ14" s="95">
        <f>'C завтраками| Bed and breakfast'!CZ14</f>
        <v>17300</v>
      </c>
      <c r="DA14" s="95">
        <f>'C завтраками| Bed and breakfast'!DA14</f>
        <v>17300</v>
      </c>
      <c r="DB14" s="95">
        <f>'C завтраками| Bed and breakfast'!DB14</f>
        <v>17300</v>
      </c>
      <c r="DC14" s="95">
        <f>'C завтраками| Bed and breakfast'!DC14</f>
        <v>17300</v>
      </c>
      <c r="DD14" s="95">
        <f>'C завтраками| Bed and breakfast'!DD14</f>
        <v>18000</v>
      </c>
      <c r="DE14" s="95">
        <f>'C завтраками| Bed and breakfast'!DE14</f>
        <v>18000</v>
      </c>
      <c r="DF14" s="95">
        <f>'C завтраками| Bed and breakfast'!DF14</f>
        <v>17300</v>
      </c>
      <c r="DG14" s="95">
        <f>'C завтраками| Bed and breakfast'!DG14</f>
        <v>17300</v>
      </c>
      <c r="DH14" s="95">
        <f>'C завтраками| Bed and breakfast'!DH14</f>
        <v>17300</v>
      </c>
      <c r="DI14" s="95">
        <f>'C завтраками| Bed and breakfast'!DI14</f>
        <v>15600</v>
      </c>
      <c r="DJ14" s="95">
        <f>'C завтраками| Bed and breakfast'!DJ14</f>
        <v>15600</v>
      </c>
      <c r="DK14" s="95">
        <f>'C завтраками| Bed and breakfast'!DK14</f>
        <v>16100</v>
      </c>
      <c r="DL14" s="95">
        <f>'C завтраками| Bed and breakfast'!DL14</f>
        <v>16100</v>
      </c>
      <c r="DM14" s="95">
        <f>'C завтраками| Bed and breakfast'!DM14</f>
        <v>15600</v>
      </c>
      <c r="DN14" s="95">
        <f>'C завтраками| Bed and breakfast'!DN14</f>
        <v>15600</v>
      </c>
      <c r="DO14" s="95">
        <f>'C завтраками| Bed and breakfast'!DO14</f>
        <v>15600</v>
      </c>
      <c r="DP14" s="95">
        <f>'C завтраками| Bed and breakfast'!DP14</f>
        <v>15600</v>
      </c>
      <c r="DQ14" s="95">
        <f>'C завтраками| Bed and breakfast'!DQ14</f>
        <v>15600</v>
      </c>
      <c r="DR14" s="95">
        <f>'C завтраками| Bed and breakfast'!DR14</f>
        <v>16100</v>
      </c>
      <c r="DS14" s="95">
        <f>'C завтраками| Bed and breakfast'!DS14</f>
        <v>16100</v>
      </c>
      <c r="DT14" s="95">
        <f>'C завтраками| Bed and breakfast'!DT14</f>
        <v>15600</v>
      </c>
      <c r="DU14" s="95">
        <f>'C завтраками| Bed and breakfast'!DU14</f>
        <v>15600</v>
      </c>
      <c r="DV14" s="95">
        <f>'C завтраками| Bed and breakfast'!DV14</f>
        <v>15600</v>
      </c>
      <c r="DW14" s="95">
        <f>'C завтраками| Bed and breakfast'!DW14</f>
        <v>15600</v>
      </c>
      <c r="DX14" s="95">
        <f>'C завтраками| Bed and breakfast'!DX14</f>
        <v>17300</v>
      </c>
    </row>
    <row r="15" spans="1:128" s="130" customFormat="1" ht="10.35" customHeight="1">
      <c r="A15" s="95" t="s">
        <v>7</v>
      </c>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95"/>
      <c r="BA15" s="95"/>
      <c r="BB15" s="95"/>
      <c r="BC15" s="95"/>
      <c r="BD15" s="95"/>
      <c r="BE15" s="95"/>
      <c r="BF15" s="95"/>
      <c r="BG15" s="95"/>
      <c r="BH15" s="95"/>
      <c r="BI15" s="95"/>
      <c r="BJ15" s="95"/>
      <c r="BK15" s="95"/>
      <c r="BL15" s="95"/>
      <c r="BM15" s="95"/>
      <c r="BN15" s="95"/>
      <c r="BO15" s="95"/>
      <c r="BP15" s="95"/>
      <c r="BQ15" s="95"/>
      <c r="BR15" s="95"/>
      <c r="BS15" s="95"/>
      <c r="BT15" s="95"/>
      <c r="BU15" s="95"/>
      <c r="BV15" s="95"/>
      <c r="BW15" s="95"/>
      <c r="BX15" s="95"/>
      <c r="BY15" s="95"/>
      <c r="BZ15" s="95"/>
      <c r="CA15" s="95"/>
      <c r="CB15" s="95"/>
      <c r="CC15" s="95"/>
      <c r="CD15" s="95"/>
      <c r="CE15" s="95"/>
      <c r="CF15" s="95"/>
      <c r="CG15" s="95"/>
      <c r="CH15" s="95"/>
      <c r="CI15" s="95"/>
      <c r="CJ15" s="95"/>
      <c r="CK15" s="95"/>
      <c r="CL15" s="95"/>
      <c r="CM15" s="95"/>
      <c r="CN15" s="95"/>
      <c r="CO15" s="95"/>
      <c r="CP15" s="95"/>
      <c r="CQ15" s="95"/>
      <c r="CR15" s="95"/>
      <c r="CS15" s="95"/>
      <c r="CT15" s="95"/>
      <c r="CU15" s="95"/>
      <c r="CV15" s="95"/>
      <c r="CW15" s="95"/>
      <c r="CX15" s="95"/>
      <c r="CY15" s="95"/>
      <c r="CZ15" s="95"/>
      <c r="DA15" s="95"/>
      <c r="DB15" s="95"/>
      <c r="DC15" s="95"/>
      <c r="DD15" s="95"/>
      <c r="DE15" s="95"/>
      <c r="DF15" s="95"/>
      <c r="DG15" s="95"/>
      <c r="DH15" s="95"/>
      <c r="DI15" s="95"/>
      <c r="DJ15" s="95"/>
      <c r="DK15" s="95"/>
      <c r="DL15" s="95"/>
      <c r="DM15" s="95"/>
      <c r="DN15" s="95"/>
      <c r="DO15" s="95"/>
      <c r="DP15" s="95"/>
      <c r="DQ15" s="95"/>
      <c r="DR15" s="95"/>
      <c r="DS15" s="95"/>
      <c r="DT15" s="95"/>
      <c r="DU15" s="95"/>
      <c r="DV15" s="95"/>
      <c r="DW15" s="95"/>
      <c r="DX15" s="95"/>
    </row>
    <row r="16" spans="1:128" s="130" customFormat="1" ht="10.35" customHeight="1">
      <c r="A16" s="94">
        <v>1</v>
      </c>
      <c r="B16" s="95">
        <f>'C завтраками| Bed and breakfast'!B16</f>
        <v>20750</v>
      </c>
      <c r="C16" s="95">
        <f>'C завтраками| Bed and breakfast'!C16</f>
        <v>20750</v>
      </c>
      <c r="D16" s="95">
        <f>'C завтраками| Bed and breakfast'!D16</f>
        <v>22350</v>
      </c>
      <c r="E16" s="95">
        <f>'C завтраками| Bed and breakfast'!E16</f>
        <v>26850</v>
      </c>
      <c r="F16" s="95">
        <f>'C завтраками| Bed and breakfast'!F16</f>
        <v>60850</v>
      </c>
      <c r="G16" s="95">
        <f>'C завтраками| Bed and breakfast'!G16</f>
        <v>60850</v>
      </c>
      <c r="H16" s="95">
        <f>'C завтраками| Bed and breakfast'!H16</f>
        <v>60850</v>
      </c>
      <c r="I16" s="95">
        <f>'C завтраками| Bed and breakfast'!I16</f>
        <v>65850</v>
      </c>
      <c r="J16" s="95">
        <f>'C завтраками| Bed and breakfast'!J16</f>
        <v>65850</v>
      </c>
      <c r="K16" s="95">
        <f>'C завтраками| Bed and breakfast'!K16</f>
        <v>75850</v>
      </c>
      <c r="L16" s="95">
        <f>'C завтраками| Bed and breakfast'!L16</f>
        <v>75850</v>
      </c>
      <c r="M16" s="95">
        <f>'C завтраками| Bed and breakfast'!M16</f>
        <v>65850</v>
      </c>
      <c r="N16" s="95">
        <f>'C завтраками| Bed and breakfast'!N16</f>
        <v>60850</v>
      </c>
      <c r="O16" s="95">
        <f>'C завтраками| Bed and breakfast'!O16</f>
        <v>60850</v>
      </c>
      <c r="P16" s="95">
        <f>'C завтраками| Bed and breakfast'!P16</f>
        <v>38650</v>
      </c>
      <c r="Q16" s="95">
        <f>'C завтраками| Bed and breakfast'!Q16</f>
        <v>38650</v>
      </c>
      <c r="R16" s="95">
        <f>'C завтраками| Bed and breakfast'!R16</f>
        <v>28150</v>
      </c>
      <c r="S16" s="95">
        <f>'C завтраками| Bed and breakfast'!S16</f>
        <v>35650</v>
      </c>
      <c r="T16" s="95">
        <f>'C завтраками| Bed and breakfast'!T16</f>
        <v>35650</v>
      </c>
      <c r="U16" s="95">
        <f>'C завтраками| Bed and breakfast'!U16</f>
        <v>30650</v>
      </c>
      <c r="V16" s="95">
        <f>'C завтраками| Bed and breakfast'!V16</f>
        <v>30650</v>
      </c>
      <c r="W16" s="95">
        <f>'C завтраками| Bed and breakfast'!W16</f>
        <v>28150</v>
      </c>
      <c r="X16" s="95">
        <f>'C завтраками| Bed and breakfast'!X16</f>
        <v>28150</v>
      </c>
      <c r="Y16" s="95">
        <f>'C завтраками| Bed and breakfast'!Y16</f>
        <v>26150</v>
      </c>
      <c r="Z16" s="95">
        <f>'C завтраками| Bed and breakfast'!Z16</f>
        <v>26150</v>
      </c>
      <c r="AA16" s="95">
        <f>'C завтраками| Bed and breakfast'!AA16</f>
        <v>26150</v>
      </c>
      <c r="AB16" s="95">
        <f>'C завтраками| Bed and breakfast'!AB16</f>
        <v>26150</v>
      </c>
      <c r="AC16" s="95">
        <f>'C завтраками| Bed and breakfast'!AC16</f>
        <v>26150</v>
      </c>
      <c r="AD16" s="95">
        <f>'C завтраками| Bed and breakfast'!AD16</f>
        <v>26150</v>
      </c>
      <c r="AE16" s="95">
        <f>'C завтраками| Bed and breakfast'!AE16</f>
        <v>26150</v>
      </c>
      <c r="AF16" s="95">
        <f>'C завтраками| Bed and breakfast'!AF16</f>
        <v>28150</v>
      </c>
      <c r="AG16" s="95">
        <f>'C завтраками| Bed and breakfast'!AG16</f>
        <v>30650</v>
      </c>
      <c r="AH16" s="95">
        <f>'C завтраками| Bed and breakfast'!AH16</f>
        <v>30650</v>
      </c>
      <c r="AI16" s="95">
        <f>'C завтраками| Bed and breakfast'!AI16</f>
        <v>35650</v>
      </c>
      <c r="AJ16" s="95">
        <f>'C завтраками| Bed and breakfast'!AJ16</f>
        <v>35650</v>
      </c>
      <c r="AK16" s="95">
        <f>'C завтраками| Bed and breakfast'!AK16</f>
        <v>35650</v>
      </c>
      <c r="AL16" s="95">
        <f>'C завтраками| Bed and breakfast'!AL16</f>
        <v>35650</v>
      </c>
      <c r="AM16" s="95">
        <f>'C завтраками| Bed and breakfast'!AM16</f>
        <v>35650</v>
      </c>
      <c r="AN16" s="95">
        <f>'C завтраками| Bed and breakfast'!AN16</f>
        <v>33650</v>
      </c>
      <c r="AO16" s="95">
        <f>'C завтраками| Bed and breakfast'!AO16</f>
        <v>36150</v>
      </c>
      <c r="AP16" s="95">
        <f>'C завтраками| Bed and breakfast'!AP16</f>
        <v>36150</v>
      </c>
      <c r="AQ16" s="95">
        <f>'C завтраками| Bed and breakfast'!AQ16</f>
        <v>44650</v>
      </c>
      <c r="AR16" s="95">
        <f>'C завтраками| Bed and breakfast'!AR16</f>
        <v>44650</v>
      </c>
      <c r="AS16" s="95">
        <f>'C завтраками| Bed and breakfast'!AS16</f>
        <v>44650</v>
      </c>
      <c r="AT16" s="95">
        <f>'C завтраками| Bed and breakfast'!AT16</f>
        <v>41650</v>
      </c>
      <c r="AU16" s="95">
        <f>'C завтраками| Bed and breakfast'!AU16</f>
        <v>36150</v>
      </c>
      <c r="AV16" s="95">
        <f>'C завтраками| Bed and breakfast'!AV16</f>
        <v>38650</v>
      </c>
      <c r="AW16" s="95">
        <f>'C завтраками| Bed and breakfast'!AW16</f>
        <v>38650</v>
      </c>
      <c r="AX16" s="95">
        <f>'C завтраками| Bed and breakfast'!AX16</f>
        <v>38650</v>
      </c>
      <c r="AY16" s="95">
        <f>'C завтраками| Bed and breakfast'!AY16</f>
        <v>29650</v>
      </c>
      <c r="AZ16" s="95">
        <f>'C завтраками| Bed and breakfast'!AZ16</f>
        <v>36150</v>
      </c>
      <c r="BA16" s="95">
        <f>'C завтраками| Bed and breakfast'!BA16</f>
        <v>36150</v>
      </c>
      <c r="BB16" s="95">
        <f>'C завтраками| Bed and breakfast'!BB16</f>
        <v>41650</v>
      </c>
      <c r="BC16" s="95">
        <f>'C завтраками| Bed and breakfast'!BC16</f>
        <v>44650</v>
      </c>
      <c r="BD16" s="95">
        <f>'C завтраками| Bed and breakfast'!BD16</f>
        <v>44650</v>
      </c>
      <c r="BE16" s="95">
        <f>'C завтраками| Bed and breakfast'!BE16</f>
        <v>44650</v>
      </c>
      <c r="BF16" s="95">
        <f>'C завтраками| Bed and breakfast'!BF16</f>
        <v>51650</v>
      </c>
      <c r="BG16" s="95">
        <f>'C завтраками| Bed and breakfast'!BG16</f>
        <v>51650</v>
      </c>
      <c r="BH16" s="95">
        <f>'C завтраками| Bed and breakfast'!BH16</f>
        <v>55150</v>
      </c>
      <c r="BI16" s="95">
        <f>'C завтраками| Bed and breakfast'!BI16</f>
        <v>55150</v>
      </c>
      <c r="BJ16" s="95">
        <f>'C завтраками| Bed and breakfast'!BJ16</f>
        <v>63150</v>
      </c>
      <c r="BK16" s="95">
        <f>'C завтраками| Bed and breakfast'!BK16</f>
        <v>63150</v>
      </c>
      <c r="BL16" s="95">
        <f>'C завтраками| Bed and breakfast'!BL16</f>
        <v>63150</v>
      </c>
      <c r="BM16" s="95">
        <f>'C завтраками| Bed and breakfast'!BM16</f>
        <v>59150</v>
      </c>
      <c r="BN16" s="95">
        <f>'C завтраками| Bed and breakfast'!BN16</f>
        <v>55150</v>
      </c>
      <c r="BO16" s="95">
        <f>'C завтраками| Bed and breakfast'!BO16</f>
        <v>48150</v>
      </c>
      <c r="BP16" s="95">
        <f>'C завтраками| Bed and breakfast'!BP16</f>
        <v>48150</v>
      </c>
      <c r="BQ16" s="95">
        <f>'C завтраками| Bed and breakfast'!BQ16</f>
        <v>44650</v>
      </c>
      <c r="BR16" s="95">
        <f>'C завтраками| Bed and breakfast'!BR16</f>
        <v>36150</v>
      </c>
      <c r="BS16" s="95">
        <f>'C завтраками| Bed and breakfast'!BS16</f>
        <v>36150</v>
      </c>
      <c r="BT16" s="95">
        <f>'C завтраками| Bed and breakfast'!BT16</f>
        <v>33650</v>
      </c>
      <c r="BU16" s="95">
        <f>'C завтраками| Bed and breakfast'!BU16</f>
        <v>29650</v>
      </c>
      <c r="BV16" s="95">
        <f>'C завтраками| Bed and breakfast'!BV16</f>
        <v>29650</v>
      </c>
      <c r="BW16" s="95">
        <f>'C завтраками| Bed and breakfast'!BW16</f>
        <v>29650</v>
      </c>
      <c r="BX16" s="95">
        <f>'C завтраками| Bed and breakfast'!BX16</f>
        <v>24150</v>
      </c>
      <c r="BY16" s="95">
        <f>'C завтраками| Bed and breakfast'!BY16</f>
        <v>24150</v>
      </c>
      <c r="BZ16" s="95">
        <f>'C завтраками| Bed and breakfast'!BZ16</f>
        <v>24150</v>
      </c>
      <c r="CA16" s="95">
        <f>'C завтраками| Bed and breakfast'!CA16</f>
        <v>24150</v>
      </c>
      <c r="CB16" s="95">
        <f>'C завтраками| Bed and breakfast'!CB16</f>
        <v>24150</v>
      </c>
      <c r="CC16" s="95">
        <f>'C завтраками| Bed and breakfast'!CC16</f>
        <v>24150</v>
      </c>
      <c r="CD16" s="95">
        <f>'C завтраками| Bed and breakfast'!CD16</f>
        <v>24150</v>
      </c>
      <c r="CE16" s="95">
        <f>'C завтраками| Bed and breakfast'!CE16</f>
        <v>24150</v>
      </c>
      <c r="CF16" s="95">
        <f>'C завтраками| Bed and breakfast'!CF16</f>
        <v>24150</v>
      </c>
      <c r="CG16" s="95">
        <f>'C завтраками| Bed and breakfast'!CG16</f>
        <v>24150</v>
      </c>
      <c r="CH16" s="95">
        <f>'C завтраками| Bed and breakfast'!CH16</f>
        <v>24150</v>
      </c>
      <c r="CI16" s="95">
        <f>'C завтраками| Bed and breakfast'!CI16</f>
        <v>24150</v>
      </c>
      <c r="CJ16" s="95">
        <f>'C завтраками| Bed and breakfast'!CJ16</f>
        <v>24150</v>
      </c>
      <c r="CK16" s="95">
        <f>'C завтраками| Bed and breakfast'!CK16</f>
        <v>24150</v>
      </c>
      <c r="CL16" s="95">
        <f>'C завтраками| Bed and breakfast'!CL16</f>
        <v>24150</v>
      </c>
      <c r="CM16" s="95">
        <f>'C завтраками| Bed and breakfast'!CM16</f>
        <v>24150</v>
      </c>
      <c r="CN16" s="95">
        <f>'C завтраками| Bed and breakfast'!CN16</f>
        <v>24150</v>
      </c>
      <c r="CO16" s="95">
        <f>'C завтраками| Bed and breakfast'!CO16</f>
        <v>24150</v>
      </c>
      <c r="CP16" s="95">
        <f>'C завтраками| Bed and breakfast'!CP16</f>
        <v>24150</v>
      </c>
      <c r="CQ16" s="95">
        <f>'C завтраками| Bed and breakfast'!CQ16</f>
        <v>24150</v>
      </c>
      <c r="CR16" s="95">
        <f>'C завтраками| Bed and breakfast'!CR16</f>
        <v>24150</v>
      </c>
      <c r="CS16" s="95">
        <f>'C завтраками| Bed and breakfast'!CS16</f>
        <v>24150</v>
      </c>
      <c r="CT16" s="95">
        <f>'C завтраками| Bed and breakfast'!CT16</f>
        <v>24150</v>
      </c>
      <c r="CU16" s="95">
        <f>'C завтраками| Bed and breakfast'!CU16</f>
        <v>16600</v>
      </c>
      <c r="CV16" s="95">
        <f>'C завтраками| Bed and breakfast'!CV16</f>
        <v>16600</v>
      </c>
      <c r="CW16" s="95">
        <f>'C завтраками| Bed and breakfast'!CW16</f>
        <v>17300</v>
      </c>
      <c r="CX16" s="95">
        <f>'C завтраками| Bed and breakfast'!CX16</f>
        <v>17300</v>
      </c>
      <c r="CY16" s="95">
        <f>'C завтраками| Bed and breakfast'!CY16</f>
        <v>16600</v>
      </c>
      <c r="CZ16" s="95">
        <f>'C завтраками| Bed and breakfast'!CZ16</f>
        <v>16600</v>
      </c>
      <c r="DA16" s="95">
        <f>'C завтраками| Bed and breakfast'!DA16</f>
        <v>16600</v>
      </c>
      <c r="DB16" s="95">
        <f>'C завтраками| Bed and breakfast'!DB16</f>
        <v>16600</v>
      </c>
      <c r="DC16" s="95">
        <f>'C завтраками| Bed and breakfast'!DC16</f>
        <v>16600</v>
      </c>
      <c r="DD16" s="95">
        <f>'C завтраками| Bed and breakfast'!DD16</f>
        <v>17300</v>
      </c>
      <c r="DE16" s="95">
        <f>'C завтраками| Bed and breakfast'!DE16</f>
        <v>17300</v>
      </c>
      <c r="DF16" s="95">
        <f>'C завтраками| Bed and breakfast'!DF16</f>
        <v>16600</v>
      </c>
      <c r="DG16" s="95">
        <f>'C завтраками| Bed and breakfast'!DG16</f>
        <v>16600</v>
      </c>
      <c r="DH16" s="95">
        <f>'C завтраками| Bed and breakfast'!DH16</f>
        <v>16600</v>
      </c>
      <c r="DI16" s="95">
        <f>'C завтраками| Bed and breakfast'!DI16</f>
        <v>14900</v>
      </c>
      <c r="DJ16" s="95">
        <f>'C завтраками| Bed and breakfast'!DJ16</f>
        <v>14900</v>
      </c>
      <c r="DK16" s="95">
        <f>'C завтраками| Bed and breakfast'!DK16</f>
        <v>15400</v>
      </c>
      <c r="DL16" s="95">
        <f>'C завтраками| Bed and breakfast'!DL16</f>
        <v>15400</v>
      </c>
      <c r="DM16" s="95">
        <f>'C завтраками| Bed and breakfast'!DM16</f>
        <v>14900</v>
      </c>
      <c r="DN16" s="95">
        <f>'C завтраками| Bed and breakfast'!DN16</f>
        <v>14900</v>
      </c>
      <c r="DO16" s="95">
        <f>'C завтраками| Bed and breakfast'!DO16</f>
        <v>14900</v>
      </c>
      <c r="DP16" s="95">
        <f>'C завтраками| Bed and breakfast'!DP16</f>
        <v>14900</v>
      </c>
      <c r="DQ16" s="95">
        <f>'C завтраками| Bed and breakfast'!DQ16</f>
        <v>14900</v>
      </c>
      <c r="DR16" s="95">
        <f>'C завтраками| Bed and breakfast'!DR16</f>
        <v>15400</v>
      </c>
      <c r="DS16" s="95">
        <f>'C завтраками| Bed and breakfast'!DS16</f>
        <v>15400</v>
      </c>
      <c r="DT16" s="95">
        <f>'C завтраками| Bed and breakfast'!DT16</f>
        <v>14900</v>
      </c>
      <c r="DU16" s="95">
        <f>'C завтраками| Bed and breakfast'!DU16</f>
        <v>14900</v>
      </c>
      <c r="DV16" s="95">
        <f>'C завтраками| Bed and breakfast'!DV16</f>
        <v>14900</v>
      </c>
      <c r="DW16" s="95">
        <f>'C завтраками| Bed and breakfast'!DW16</f>
        <v>14900</v>
      </c>
      <c r="DX16" s="95">
        <f>'C завтраками| Bed and breakfast'!DX16</f>
        <v>16600</v>
      </c>
    </row>
    <row r="17" spans="1:128" s="130" customFormat="1" ht="10.35" customHeight="1">
      <c r="A17" s="94">
        <v>2</v>
      </c>
      <c r="B17" s="95">
        <f>'C завтраками| Bed and breakfast'!B17</f>
        <v>23000</v>
      </c>
      <c r="C17" s="95">
        <f>'C завтраками| Bed and breakfast'!C17</f>
        <v>23000</v>
      </c>
      <c r="D17" s="95">
        <f>'C завтраками| Bed and breakfast'!D17</f>
        <v>24600</v>
      </c>
      <c r="E17" s="95">
        <f>'C завтраками| Bed and breakfast'!E17</f>
        <v>29700</v>
      </c>
      <c r="F17" s="95">
        <f>'C завтраками| Bed and breakfast'!F17</f>
        <v>63700</v>
      </c>
      <c r="G17" s="95">
        <f>'C завтраками| Bed and breakfast'!G17</f>
        <v>63700</v>
      </c>
      <c r="H17" s="95">
        <f>'C завтраками| Bed and breakfast'!H17</f>
        <v>63700</v>
      </c>
      <c r="I17" s="95">
        <f>'C завтраками| Bed and breakfast'!I17</f>
        <v>68700</v>
      </c>
      <c r="J17" s="95">
        <f>'C завтраками| Bed and breakfast'!J17</f>
        <v>68700</v>
      </c>
      <c r="K17" s="95">
        <f>'C завтраками| Bed and breakfast'!K17</f>
        <v>78700</v>
      </c>
      <c r="L17" s="95">
        <f>'C завтраками| Bed and breakfast'!L17</f>
        <v>78700</v>
      </c>
      <c r="M17" s="95">
        <f>'C завтраками| Bed and breakfast'!M17</f>
        <v>68700</v>
      </c>
      <c r="N17" s="95">
        <f>'C завтраками| Bed and breakfast'!N17</f>
        <v>63700</v>
      </c>
      <c r="O17" s="95">
        <f>'C завтраками| Bed and breakfast'!O17</f>
        <v>63700</v>
      </c>
      <c r="P17" s="95">
        <f>'C завтраками| Bed and breakfast'!P17</f>
        <v>41300</v>
      </c>
      <c r="Q17" s="95">
        <f>'C завтраками| Bed and breakfast'!Q17</f>
        <v>41300</v>
      </c>
      <c r="R17" s="95">
        <f>'C завтраками| Bed and breakfast'!R17</f>
        <v>30800</v>
      </c>
      <c r="S17" s="95">
        <f>'C завтраками| Bed and breakfast'!S17</f>
        <v>38300</v>
      </c>
      <c r="T17" s="95">
        <f>'C завтраками| Bed and breakfast'!T17</f>
        <v>38300</v>
      </c>
      <c r="U17" s="95">
        <f>'C завтраками| Bed and breakfast'!U17</f>
        <v>33300</v>
      </c>
      <c r="V17" s="95">
        <f>'C завтраками| Bed and breakfast'!V17</f>
        <v>33300</v>
      </c>
      <c r="W17" s="95">
        <f>'C завтраками| Bed and breakfast'!W17</f>
        <v>30800</v>
      </c>
      <c r="X17" s="95">
        <f>'C завтраками| Bed and breakfast'!X17</f>
        <v>30800</v>
      </c>
      <c r="Y17" s="95">
        <f>'C завтраками| Bed and breakfast'!Y17</f>
        <v>28800</v>
      </c>
      <c r="Z17" s="95">
        <f>'C завтраками| Bed and breakfast'!Z17</f>
        <v>28800</v>
      </c>
      <c r="AA17" s="95">
        <f>'C завтраками| Bed and breakfast'!AA17</f>
        <v>28800</v>
      </c>
      <c r="AB17" s="95">
        <f>'C завтраками| Bed and breakfast'!AB17</f>
        <v>28800</v>
      </c>
      <c r="AC17" s="95">
        <f>'C завтраками| Bed and breakfast'!AC17</f>
        <v>28800</v>
      </c>
      <c r="AD17" s="95">
        <f>'C завтраками| Bed and breakfast'!AD17</f>
        <v>28800</v>
      </c>
      <c r="AE17" s="95">
        <f>'C завтраками| Bed and breakfast'!AE17</f>
        <v>28800</v>
      </c>
      <c r="AF17" s="95">
        <f>'C завтраками| Bed and breakfast'!AF17</f>
        <v>30800</v>
      </c>
      <c r="AG17" s="95">
        <f>'C завтраками| Bed and breakfast'!AG17</f>
        <v>33300</v>
      </c>
      <c r="AH17" s="95">
        <f>'C завтраками| Bed and breakfast'!AH17</f>
        <v>33300</v>
      </c>
      <c r="AI17" s="95">
        <f>'C завтраками| Bed and breakfast'!AI17</f>
        <v>38300</v>
      </c>
      <c r="AJ17" s="95">
        <f>'C завтраками| Bed and breakfast'!AJ17</f>
        <v>38300</v>
      </c>
      <c r="AK17" s="95">
        <f>'C завтраками| Bed and breakfast'!AK17</f>
        <v>38300</v>
      </c>
      <c r="AL17" s="95">
        <f>'C завтраками| Bed and breakfast'!AL17</f>
        <v>38300</v>
      </c>
      <c r="AM17" s="95">
        <f>'C завтраками| Bed and breakfast'!AM17</f>
        <v>38300</v>
      </c>
      <c r="AN17" s="95">
        <f>'C завтраками| Bed and breakfast'!AN17</f>
        <v>36300</v>
      </c>
      <c r="AO17" s="95">
        <f>'C завтраками| Bed and breakfast'!AO17</f>
        <v>38800</v>
      </c>
      <c r="AP17" s="95">
        <f>'C завтраками| Bed and breakfast'!AP17</f>
        <v>38800</v>
      </c>
      <c r="AQ17" s="95">
        <f>'C завтраками| Bed and breakfast'!AQ17</f>
        <v>47300</v>
      </c>
      <c r="AR17" s="95">
        <f>'C завтраками| Bed and breakfast'!AR17</f>
        <v>47300</v>
      </c>
      <c r="AS17" s="95">
        <f>'C завтраками| Bed and breakfast'!AS17</f>
        <v>47300</v>
      </c>
      <c r="AT17" s="95">
        <f>'C завтраками| Bed and breakfast'!AT17</f>
        <v>44300</v>
      </c>
      <c r="AU17" s="95">
        <f>'C завтраками| Bed and breakfast'!AU17</f>
        <v>38800</v>
      </c>
      <c r="AV17" s="95">
        <f>'C завтраками| Bed and breakfast'!AV17</f>
        <v>41300</v>
      </c>
      <c r="AW17" s="95">
        <f>'C завтраками| Bed and breakfast'!AW17</f>
        <v>41300</v>
      </c>
      <c r="AX17" s="95">
        <f>'C завтраками| Bed and breakfast'!AX17</f>
        <v>41300</v>
      </c>
      <c r="AY17" s="95">
        <f>'C завтраками| Bed and breakfast'!AY17</f>
        <v>32300</v>
      </c>
      <c r="AZ17" s="95">
        <f>'C завтраками| Bed and breakfast'!AZ17</f>
        <v>38800</v>
      </c>
      <c r="BA17" s="95">
        <f>'C завтраками| Bed and breakfast'!BA17</f>
        <v>38800</v>
      </c>
      <c r="BB17" s="95">
        <f>'C завтраками| Bed and breakfast'!BB17</f>
        <v>44300</v>
      </c>
      <c r="BC17" s="95">
        <f>'C завтраками| Bed and breakfast'!BC17</f>
        <v>47300</v>
      </c>
      <c r="BD17" s="95">
        <f>'C завтраками| Bed and breakfast'!BD17</f>
        <v>47300</v>
      </c>
      <c r="BE17" s="95">
        <f>'C завтраками| Bed and breakfast'!BE17</f>
        <v>47300</v>
      </c>
      <c r="BF17" s="95">
        <f>'C завтраками| Bed and breakfast'!BF17</f>
        <v>54300</v>
      </c>
      <c r="BG17" s="95">
        <f>'C завтраками| Bed and breakfast'!BG17</f>
        <v>54300</v>
      </c>
      <c r="BH17" s="95">
        <f>'C завтраками| Bed and breakfast'!BH17</f>
        <v>57800</v>
      </c>
      <c r="BI17" s="95">
        <f>'C завтраками| Bed and breakfast'!BI17</f>
        <v>57800</v>
      </c>
      <c r="BJ17" s="95">
        <f>'C завтраками| Bed and breakfast'!BJ17</f>
        <v>65800</v>
      </c>
      <c r="BK17" s="95">
        <f>'C завтраками| Bed and breakfast'!BK17</f>
        <v>65800</v>
      </c>
      <c r="BL17" s="95">
        <f>'C завтраками| Bed and breakfast'!BL17</f>
        <v>65800</v>
      </c>
      <c r="BM17" s="95">
        <f>'C завтраками| Bed and breakfast'!BM17</f>
        <v>61800</v>
      </c>
      <c r="BN17" s="95">
        <f>'C завтраками| Bed and breakfast'!BN17</f>
        <v>57800</v>
      </c>
      <c r="BO17" s="95">
        <f>'C завтраками| Bed and breakfast'!BO17</f>
        <v>50800</v>
      </c>
      <c r="BP17" s="95">
        <f>'C завтраками| Bed and breakfast'!BP17</f>
        <v>50800</v>
      </c>
      <c r="BQ17" s="95">
        <f>'C завтраками| Bed and breakfast'!BQ17</f>
        <v>47300</v>
      </c>
      <c r="BR17" s="95">
        <f>'C завтраками| Bed and breakfast'!BR17</f>
        <v>38800</v>
      </c>
      <c r="BS17" s="95">
        <f>'C завтраками| Bed and breakfast'!BS17</f>
        <v>38800</v>
      </c>
      <c r="BT17" s="95">
        <f>'C завтраками| Bed and breakfast'!BT17</f>
        <v>36300</v>
      </c>
      <c r="BU17" s="95">
        <f>'C завтраками| Bed and breakfast'!BU17</f>
        <v>32300</v>
      </c>
      <c r="BV17" s="95">
        <f>'C завтраками| Bed and breakfast'!BV17</f>
        <v>32300</v>
      </c>
      <c r="BW17" s="95">
        <f>'C завтраками| Bed and breakfast'!BW17</f>
        <v>32300</v>
      </c>
      <c r="BX17" s="95">
        <f>'C завтраками| Bed and breakfast'!BX17</f>
        <v>26800</v>
      </c>
      <c r="BY17" s="95">
        <f>'C завтраками| Bed and breakfast'!BY17</f>
        <v>26800</v>
      </c>
      <c r="BZ17" s="95">
        <f>'C завтраками| Bed and breakfast'!BZ17</f>
        <v>26800</v>
      </c>
      <c r="CA17" s="95">
        <f>'C завтраками| Bed and breakfast'!CA17</f>
        <v>26800</v>
      </c>
      <c r="CB17" s="95">
        <f>'C завтраками| Bed and breakfast'!CB17</f>
        <v>26800</v>
      </c>
      <c r="CC17" s="95">
        <f>'C завтраками| Bed and breakfast'!CC17</f>
        <v>26800</v>
      </c>
      <c r="CD17" s="95">
        <f>'C завтраками| Bed and breakfast'!CD17</f>
        <v>26800</v>
      </c>
      <c r="CE17" s="95">
        <f>'C завтраками| Bed and breakfast'!CE17</f>
        <v>26800</v>
      </c>
      <c r="CF17" s="95">
        <f>'C завтраками| Bed and breakfast'!CF17</f>
        <v>26800</v>
      </c>
      <c r="CG17" s="95">
        <f>'C завтраками| Bed and breakfast'!CG17</f>
        <v>26800</v>
      </c>
      <c r="CH17" s="95">
        <f>'C завтраками| Bed and breakfast'!CH17</f>
        <v>26800</v>
      </c>
      <c r="CI17" s="95">
        <f>'C завтраками| Bed and breakfast'!CI17</f>
        <v>26800</v>
      </c>
      <c r="CJ17" s="95">
        <f>'C завтраками| Bed and breakfast'!CJ17</f>
        <v>26800</v>
      </c>
      <c r="CK17" s="95">
        <f>'C завтраками| Bed and breakfast'!CK17</f>
        <v>26800</v>
      </c>
      <c r="CL17" s="95">
        <f>'C завтраками| Bed and breakfast'!CL17</f>
        <v>26800</v>
      </c>
      <c r="CM17" s="95">
        <f>'C завтраками| Bed and breakfast'!CM17</f>
        <v>26800</v>
      </c>
      <c r="CN17" s="95">
        <f>'C завтраками| Bed and breakfast'!CN17</f>
        <v>26800</v>
      </c>
      <c r="CO17" s="95">
        <f>'C завтраками| Bed and breakfast'!CO17</f>
        <v>26800</v>
      </c>
      <c r="CP17" s="95">
        <f>'C завтраками| Bed and breakfast'!CP17</f>
        <v>26800</v>
      </c>
      <c r="CQ17" s="95">
        <f>'C завтраками| Bed and breakfast'!CQ17</f>
        <v>26800</v>
      </c>
      <c r="CR17" s="95">
        <f>'C завтраками| Bed and breakfast'!CR17</f>
        <v>26800</v>
      </c>
      <c r="CS17" s="95">
        <f>'C завтраками| Bed and breakfast'!CS17</f>
        <v>26800</v>
      </c>
      <c r="CT17" s="95">
        <f>'C завтраками| Bed and breakfast'!CT17</f>
        <v>26800</v>
      </c>
      <c r="CU17" s="95">
        <f>'C завтраками| Bed and breakfast'!CU17</f>
        <v>18800</v>
      </c>
      <c r="CV17" s="95">
        <f>'C завтраками| Bed and breakfast'!CV17</f>
        <v>18800</v>
      </c>
      <c r="CW17" s="95">
        <f>'C завтраками| Bed and breakfast'!CW17</f>
        <v>19500</v>
      </c>
      <c r="CX17" s="95">
        <f>'C завтраками| Bed and breakfast'!CX17</f>
        <v>19500</v>
      </c>
      <c r="CY17" s="95">
        <f>'C завтраками| Bed and breakfast'!CY17</f>
        <v>18800</v>
      </c>
      <c r="CZ17" s="95">
        <f>'C завтраками| Bed and breakfast'!CZ17</f>
        <v>18800</v>
      </c>
      <c r="DA17" s="95">
        <f>'C завтраками| Bed and breakfast'!DA17</f>
        <v>18800</v>
      </c>
      <c r="DB17" s="95">
        <f>'C завтраками| Bed and breakfast'!DB17</f>
        <v>18800</v>
      </c>
      <c r="DC17" s="95">
        <f>'C завтраками| Bed and breakfast'!DC17</f>
        <v>18800</v>
      </c>
      <c r="DD17" s="95">
        <f>'C завтраками| Bed and breakfast'!DD17</f>
        <v>19500</v>
      </c>
      <c r="DE17" s="95">
        <f>'C завтраками| Bed and breakfast'!DE17</f>
        <v>19500</v>
      </c>
      <c r="DF17" s="95">
        <f>'C завтраками| Bed and breakfast'!DF17</f>
        <v>18800</v>
      </c>
      <c r="DG17" s="95">
        <f>'C завтраками| Bed and breakfast'!DG17</f>
        <v>18800</v>
      </c>
      <c r="DH17" s="95">
        <f>'C завтраками| Bed and breakfast'!DH17</f>
        <v>18800</v>
      </c>
      <c r="DI17" s="95">
        <f>'C завтраками| Bed and breakfast'!DI17</f>
        <v>17100</v>
      </c>
      <c r="DJ17" s="95">
        <f>'C завтраками| Bed and breakfast'!DJ17</f>
        <v>17100</v>
      </c>
      <c r="DK17" s="95">
        <f>'C завтраками| Bed and breakfast'!DK17</f>
        <v>17600</v>
      </c>
      <c r="DL17" s="95">
        <f>'C завтраками| Bed and breakfast'!DL17</f>
        <v>17600</v>
      </c>
      <c r="DM17" s="95">
        <f>'C завтраками| Bed and breakfast'!DM17</f>
        <v>17100</v>
      </c>
      <c r="DN17" s="95">
        <f>'C завтраками| Bed and breakfast'!DN17</f>
        <v>17100</v>
      </c>
      <c r="DO17" s="95">
        <f>'C завтраками| Bed and breakfast'!DO17</f>
        <v>17100</v>
      </c>
      <c r="DP17" s="95">
        <f>'C завтраками| Bed and breakfast'!DP17</f>
        <v>17100</v>
      </c>
      <c r="DQ17" s="95">
        <f>'C завтраками| Bed and breakfast'!DQ17</f>
        <v>17100</v>
      </c>
      <c r="DR17" s="95">
        <f>'C завтраками| Bed and breakfast'!DR17</f>
        <v>17600</v>
      </c>
      <c r="DS17" s="95">
        <f>'C завтраками| Bed and breakfast'!DS17</f>
        <v>17600</v>
      </c>
      <c r="DT17" s="95">
        <f>'C завтраками| Bed and breakfast'!DT17</f>
        <v>17100</v>
      </c>
      <c r="DU17" s="95">
        <f>'C завтраками| Bed and breakfast'!DU17</f>
        <v>17100</v>
      </c>
      <c r="DV17" s="95">
        <f>'C завтраками| Bed and breakfast'!DV17</f>
        <v>17100</v>
      </c>
      <c r="DW17" s="95">
        <f>'C завтраками| Bed and breakfast'!DW17</f>
        <v>17100</v>
      </c>
      <c r="DX17" s="95">
        <f>'C завтраками| Bed and breakfast'!DX17</f>
        <v>18800</v>
      </c>
    </row>
    <row r="18" spans="1:128" s="130" customFormat="1" ht="10.35" customHeight="1">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row>
    <row r="19" spans="1:128" s="130" customFormat="1" ht="10.35" customHeight="1">
      <c r="A19" s="40">
        <v>1</v>
      </c>
      <c r="B19" s="39">
        <f t="shared" ref="B19:H19" si="0">B10</f>
        <v>18750</v>
      </c>
      <c r="C19" s="39">
        <f t="shared" si="0"/>
        <v>18750</v>
      </c>
      <c r="D19" s="39">
        <f t="shared" si="0"/>
        <v>20350</v>
      </c>
      <c r="E19" s="39">
        <f t="shared" si="0"/>
        <v>23850</v>
      </c>
      <c r="F19" s="39">
        <f t="shared" si="0"/>
        <v>57850</v>
      </c>
      <c r="G19" s="39">
        <f t="shared" si="0"/>
        <v>57850</v>
      </c>
      <c r="H19" s="39">
        <f t="shared" si="0"/>
        <v>57850</v>
      </c>
      <c r="I19" s="39">
        <f t="shared" ref="I19:BV19" si="1">I10</f>
        <v>62850</v>
      </c>
      <c r="J19" s="39">
        <f t="shared" si="1"/>
        <v>62850</v>
      </c>
      <c r="K19" s="39">
        <f t="shared" si="1"/>
        <v>72850</v>
      </c>
      <c r="L19" s="39">
        <f t="shared" si="1"/>
        <v>72850</v>
      </c>
      <c r="M19" s="39">
        <f t="shared" si="1"/>
        <v>62850</v>
      </c>
      <c r="N19" s="39">
        <f t="shared" si="1"/>
        <v>57850</v>
      </c>
      <c r="O19" s="39">
        <f t="shared" si="1"/>
        <v>57850</v>
      </c>
      <c r="P19" s="39">
        <f t="shared" si="1"/>
        <v>36150</v>
      </c>
      <c r="Q19" s="39">
        <f t="shared" si="1"/>
        <v>36150</v>
      </c>
      <c r="R19" s="39">
        <f t="shared" si="1"/>
        <v>25650</v>
      </c>
      <c r="S19" s="39">
        <f t="shared" si="1"/>
        <v>33150</v>
      </c>
      <c r="T19" s="39">
        <f t="shared" si="1"/>
        <v>33150</v>
      </c>
      <c r="U19" s="39">
        <f t="shared" si="1"/>
        <v>28150</v>
      </c>
      <c r="V19" s="39">
        <f t="shared" si="1"/>
        <v>28150</v>
      </c>
      <c r="W19" s="39">
        <f t="shared" si="1"/>
        <v>25650</v>
      </c>
      <c r="X19" s="39">
        <f t="shared" si="1"/>
        <v>25650</v>
      </c>
      <c r="Y19" s="39">
        <f t="shared" si="1"/>
        <v>23650</v>
      </c>
      <c r="Z19" s="39">
        <f t="shared" si="1"/>
        <v>23650</v>
      </c>
      <c r="AA19" s="39">
        <f t="shared" si="1"/>
        <v>23650</v>
      </c>
      <c r="AB19" s="39">
        <f t="shared" si="1"/>
        <v>23650</v>
      </c>
      <c r="AC19" s="39">
        <f t="shared" si="1"/>
        <v>23650</v>
      </c>
      <c r="AD19" s="39">
        <f t="shared" si="1"/>
        <v>23650</v>
      </c>
      <c r="AE19" s="39">
        <f t="shared" si="1"/>
        <v>23650</v>
      </c>
      <c r="AF19" s="39">
        <f t="shared" si="1"/>
        <v>25650</v>
      </c>
      <c r="AG19" s="39">
        <f t="shared" si="1"/>
        <v>28150</v>
      </c>
      <c r="AH19" s="39">
        <f t="shared" si="1"/>
        <v>28150</v>
      </c>
      <c r="AI19" s="39">
        <f t="shared" si="1"/>
        <v>33150</v>
      </c>
      <c r="AJ19" s="39">
        <f t="shared" si="1"/>
        <v>33150</v>
      </c>
      <c r="AK19" s="39">
        <f t="shared" si="1"/>
        <v>33150</v>
      </c>
      <c r="AL19" s="39">
        <f t="shared" si="1"/>
        <v>33150</v>
      </c>
      <c r="AM19" s="39">
        <f t="shared" si="1"/>
        <v>33150</v>
      </c>
      <c r="AN19" s="39">
        <f t="shared" si="1"/>
        <v>30650</v>
      </c>
      <c r="AO19" s="39">
        <f t="shared" si="1"/>
        <v>33150</v>
      </c>
      <c r="AP19" s="39">
        <f t="shared" si="1"/>
        <v>33150</v>
      </c>
      <c r="AQ19" s="39">
        <f t="shared" si="1"/>
        <v>41650</v>
      </c>
      <c r="AR19" s="39">
        <f t="shared" si="1"/>
        <v>41650</v>
      </c>
      <c r="AS19" s="39">
        <f t="shared" si="1"/>
        <v>41650</v>
      </c>
      <c r="AT19" s="39">
        <f t="shared" si="1"/>
        <v>38650</v>
      </c>
      <c r="AU19" s="39">
        <f t="shared" si="1"/>
        <v>33150</v>
      </c>
      <c r="AV19" s="39">
        <f t="shared" si="1"/>
        <v>35650</v>
      </c>
      <c r="AW19" s="39">
        <f t="shared" si="1"/>
        <v>35650</v>
      </c>
      <c r="AX19" s="39">
        <f t="shared" si="1"/>
        <v>35650</v>
      </c>
      <c r="AY19" s="39">
        <f t="shared" si="1"/>
        <v>26650</v>
      </c>
      <c r="AZ19" s="39">
        <f t="shared" si="1"/>
        <v>33150</v>
      </c>
      <c r="BA19" s="39">
        <f t="shared" si="1"/>
        <v>33150</v>
      </c>
      <c r="BB19" s="39">
        <f t="shared" si="1"/>
        <v>38650</v>
      </c>
      <c r="BC19" s="39">
        <f t="shared" si="1"/>
        <v>41650</v>
      </c>
      <c r="BD19" s="39">
        <f t="shared" si="1"/>
        <v>41650</v>
      </c>
      <c r="BE19" s="39">
        <f t="shared" ref="BE19:BF19" si="2">BE10</f>
        <v>41650</v>
      </c>
      <c r="BF19" s="39">
        <f t="shared" si="2"/>
        <v>48650</v>
      </c>
      <c r="BG19" s="39">
        <f t="shared" si="1"/>
        <v>48650</v>
      </c>
      <c r="BH19" s="39">
        <f t="shared" si="1"/>
        <v>52150</v>
      </c>
      <c r="BI19" s="39">
        <f t="shared" si="1"/>
        <v>52150</v>
      </c>
      <c r="BJ19" s="39">
        <f t="shared" si="1"/>
        <v>60150</v>
      </c>
      <c r="BK19" s="39">
        <f t="shared" si="1"/>
        <v>60150</v>
      </c>
      <c r="BL19" s="39">
        <f t="shared" si="1"/>
        <v>60150</v>
      </c>
      <c r="BM19" s="39">
        <f t="shared" si="1"/>
        <v>56150</v>
      </c>
      <c r="BN19" s="39">
        <f t="shared" si="1"/>
        <v>52150</v>
      </c>
      <c r="BO19" s="39">
        <f t="shared" si="1"/>
        <v>45150</v>
      </c>
      <c r="BP19" s="39">
        <f t="shared" si="1"/>
        <v>45150</v>
      </c>
      <c r="BQ19" s="39">
        <f t="shared" si="1"/>
        <v>41650</v>
      </c>
      <c r="BR19" s="39">
        <f t="shared" si="1"/>
        <v>33150</v>
      </c>
      <c r="BS19" s="39">
        <f t="shared" si="1"/>
        <v>33150</v>
      </c>
      <c r="BT19" s="39">
        <f t="shared" si="1"/>
        <v>30650</v>
      </c>
      <c r="BU19" s="39">
        <f t="shared" si="1"/>
        <v>26650</v>
      </c>
      <c r="BV19" s="39">
        <f t="shared" si="1"/>
        <v>26650</v>
      </c>
      <c r="BW19" s="39">
        <f t="shared" ref="BW19:CT19" si="3">BW10</f>
        <v>26650</v>
      </c>
      <c r="BX19" s="39">
        <f t="shared" si="3"/>
        <v>21650</v>
      </c>
      <c r="BY19" s="39">
        <f t="shared" si="3"/>
        <v>21650</v>
      </c>
      <c r="BZ19" s="39">
        <f t="shared" si="3"/>
        <v>21650</v>
      </c>
      <c r="CA19" s="39">
        <f t="shared" si="3"/>
        <v>21650</v>
      </c>
      <c r="CB19" s="39">
        <f t="shared" si="3"/>
        <v>21650</v>
      </c>
      <c r="CC19" s="39">
        <f t="shared" si="3"/>
        <v>21650</v>
      </c>
      <c r="CD19" s="39">
        <f t="shared" si="3"/>
        <v>21650</v>
      </c>
      <c r="CE19" s="39">
        <f t="shared" si="3"/>
        <v>21650</v>
      </c>
      <c r="CF19" s="39">
        <f t="shared" si="3"/>
        <v>21650</v>
      </c>
      <c r="CG19" s="39">
        <f t="shared" si="3"/>
        <v>21650</v>
      </c>
      <c r="CH19" s="39">
        <f t="shared" si="3"/>
        <v>21650</v>
      </c>
      <c r="CI19" s="39">
        <f t="shared" si="3"/>
        <v>21650</v>
      </c>
      <c r="CJ19" s="39">
        <f t="shared" si="3"/>
        <v>21650</v>
      </c>
      <c r="CK19" s="39">
        <f t="shared" si="3"/>
        <v>21650</v>
      </c>
      <c r="CL19" s="39">
        <f t="shared" si="3"/>
        <v>21650</v>
      </c>
      <c r="CM19" s="39">
        <f t="shared" si="3"/>
        <v>21650</v>
      </c>
      <c r="CN19" s="39">
        <f t="shared" si="3"/>
        <v>21650</v>
      </c>
      <c r="CO19" s="39">
        <f t="shared" si="3"/>
        <v>21650</v>
      </c>
      <c r="CP19" s="39">
        <f t="shared" si="3"/>
        <v>21650</v>
      </c>
      <c r="CQ19" s="39">
        <f t="shared" si="3"/>
        <v>21650</v>
      </c>
      <c r="CR19" s="39">
        <f t="shared" si="3"/>
        <v>21650</v>
      </c>
      <c r="CS19" s="39">
        <f t="shared" si="3"/>
        <v>21650</v>
      </c>
      <c r="CT19" s="39">
        <f t="shared" si="3"/>
        <v>21650</v>
      </c>
      <c r="CU19" s="39">
        <f t="shared" ref="CU19:DV19" si="4">CU10</f>
        <v>14100</v>
      </c>
      <c r="CV19" s="39">
        <f t="shared" si="4"/>
        <v>14100</v>
      </c>
      <c r="CW19" s="39">
        <f t="shared" si="4"/>
        <v>14800</v>
      </c>
      <c r="CX19" s="39">
        <f t="shared" si="4"/>
        <v>14800</v>
      </c>
      <c r="CY19" s="39">
        <f t="shared" si="4"/>
        <v>14100</v>
      </c>
      <c r="CZ19" s="39">
        <f t="shared" si="4"/>
        <v>14100</v>
      </c>
      <c r="DA19" s="39">
        <f t="shared" si="4"/>
        <v>14100</v>
      </c>
      <c r="DB19" s="39">
        <f t="shared" si="4"/>
        <v>14100</v>
      </c>
      <c r="DC19" s="39">
        <f t="shared" si="4"/>
        <v>14100</v>
      </c>
      <c r="DD19" s="39">
        <f t="shared" si="4"/>
        <v>14800</v>
      </c>
      <c r="DE19" s="39">
        <f t="shared" si="4"/>
        <v>14800</v>
      </c>
      <c r="DF19" s="39">
        <f t="shared" si="4"/>
        <v>14100</v>
      </c>
      <c r="DG19" s="39">
        <f t="shared" si="4"/>
        <v>14100</v>
      </c>
      <c r="DH19" s="39">
        <f t="shared" si="4"/>
        <v>14100</v>
      </c>
      <c r="DI19" s="39">
        <f t="shared" si="4"/>
        <v>12400</v>
      </c>
      <c r="DJ19" s="39">
        <f t="shared" si="4"/>
        <v>12400</v>
      </c>
      <c r="DK19" s="39">
        <f t="shared" si="4"/>
        <v>12900</v>
      </c>
      <c r="DL19" s="39">
        <f t="shared" si="4"/>
        <v>12900</v>
      </c>
      <c r="DM19" s="39">
        <f t="shared" si="4"/>
        <v>12400</v>
      </c>
      <c r="DN19" s="39">
        <f t="shared" si="4"/>
        <v>12400</v>
      </c>
      <c r="DO19" s="39">
        <f t="shared" si="4"/>
        <v>12400</v>
      </c>
      <c r="DP19" s="39">
        <f t="shared" si="4"/>
        <v>12400</v>
      </c>
      <c r="DQ19" s="39">
        <f t="shared" si="4"/>
        <v>12400</v>
      </c>
      <c r="DR19" s="39">
        <f t="shared" si="4"/>
        <v>12900</v>
      </c>
      <c r="DS19" s="39">
        <f t="shared" si="4"/>
        <v>12900</v>
      </c>
      <c r="DT19" s="39">
        <f t="shared" si="4"/>
        <v>12400</v>
      </c>
      <c r="DU19" s="39">
        <f t="shared" si="4"/>
        <v>12400</v>
      </c>
      <c r="DV19" s="39">
        <f t="shared" si="4"/>
        <v>12400</v>
      </c>
      <c r="DW19" s="39">
        <f t="shared" ref="DW19:DX19" si="5">DW10</f>
        <v>12400</v>
      </c>
      <c r="DX19" s="39">
        <f t="shared" si="5"/>
        <v>14100</v>
      </c>
    </row>
    <row r="20" spans="1:128" s="130" customFormat="1" ht="10.35" customHeight="1">
      <c r="A20" s="40">
        <v>2</v>
      </c>
      <c r="B20" s="39">
        <f t="shared" ref="B20:H20" si="6">B11</f>
        <v>21000</v>
      </c>
      <c r="C20" s="39">
        <f t="shared" si="6"/>
        <v>21000</v>
      </c>
      <c r="D20" s="39">
        <f t="shared" si="6"/>
        <v>22600</v>
      </c>
      <c r="E20" s="39">
        <f t="shared" si="6"/>
        <v>26700</v>
      </c>
      <c r="F20" s="39">
        <f t="shared" si="6"/>
        <v>60700</v>
      </c>
      <c r="G20" s="39">
        <f t="shared" si="6"/>
        <v>60700</v>
      </c>
      <c r="H20" s="39">
        <f t="shared" si="6"/>
        <v>60700</v>
      </c>
      <c r="I20" s="39">
        <f t="shared" ref="I20:BV20" si="7">I11</f>
        <v>65700</v>
      </c>
      <c r="J20" s="39">
        <f t="shared" si="7"/>
        <v>65700</v>
      </c>
      <c r="K20" s="39">
        <f t="shared" si="7"/>
        <v>75700</v>
      </c>
      <c r="L20" s="39">
        <f t="shared" si="7"/>
        <v>75700</v>
      </c>
      <c r="M20" s="39">
        <f t="shared" si="7"/>
        <v>65700</v>
      </c>
      <c r="N20" s="39">
        <f t="shared" si="7"/>
        <v>60700</v>
      </c>
      <c r="O20" s="39">
        <f t="shared" si="7"/>
        <v>60700</v>
      </c>
      <c r="P20" s="39">
        <f t="shared" si="7"/>
        <v>38800</v>
      </c>
      <c r="Q20" s="39">
        <f t="shared" si="7"/>
        <v>38800</v>
      </c>
      <c r="R20" s="39">
        <f t="shared" si="7"/>
        <v>28300</v>
      </c>
      <c r="S20" s="39">
        <f t="shared" si="7"/>
        <v>35800</v>
      </c>
      <c r="T20" s="39">
        <f t="shared" si="7"/>
        <v>35800</v>
      </c>
      <c r="U20" s="39">
        <f t="shared" si="7"/>
        <v>30800</v>
      </c>
      <c r="V20" s="39">
        <f t="shared" si="7"/>
        <v>30800</v>
      </c>
      <c r="W20" s="39">
        <f t="shared" si="7"/>
        <v>28300</v>
      </c>
      <c r="X20" s="39">
        <f t="shared" si="7"/>
        <v>28300</v>
      </c>
      <c r="Y20" s="39">
        <f t="shared" si="7"/>
        <v>26300</v>
      </c>
      <c r="Z20" s="39">
        <f t="shared" si="7"/>
        <v>26300</v>
      </c>
      <c r="AA20" s="39">
        <f t="shared" si="7"/>
        <v>26300</v>
      </c>
      <c r="AB20" s="39">
        <f t="shared" si="7"/>
        <v>26300</v>
      </c>
      <c r="AC20" s="39">
        <f t="shared" si="7"/>
        <v>26300</v>
      </c>
      <c r="AD20" s="39">
        <f t="shared" si="7"/>
        <v>26300</v>
      </c>
      <c r="AE20" s="39">
        <f t="shared" si="7"/>
        <v>26300</v>
      </c>
      <c r="AF20" s="39">
        <f t="shared" si="7"/>
        <v>28300</v>
      </c>
      <c r="AG20" s="39">
        <f t="shared" si="7"/>
        <v>30800</v>
      </c>
      <c r="AH20" s="39">
        <f t="shared" si="7"/>
        <v>30800</v>
      </c>
      <c r="AI20" s="39">
        <f t="shared" si="7"/>
        <v>35800</v>
      </c>
      <c r="AJ20" s="39">
        <f t="shared" si="7"/>
        <v>35800</v>
      </c>
      <c r="AK20" s="39">
        <f t="shared" si="7"/>
        <v>35800</v>
      </c>
      <c r="AL20" s="39">
        <f t="shared" si="7"/>
        <v>35800</v>
      </c>
      <c r="AM20" s="39">
        <f t="shared" si="7"/>
        <v>35800</v>
      </c>
      <c r="AN20" s="39">
        <f t="shared" si="7"/>
        <v>33300</v>
      </c>
      <c r="AO20" s="39">
        <f t="shared" si="7"/>
        <v>35800</v>
      </c>
      <c r="AP20" s="39">
        <f t="shared" si="7"/>
        <v>35800</v>
      </c>
      <c r="AQ20" s="39">
        <f t="shared" si="7"/>
        <v>44300</v>
      </c>
      <c r="AR20" s="39">
        <f t="shared" si="7"/>
        <v>44300</v>
      </c>
      <c r="AS20" s="39">
        <f t="shared" si="7"/>
        <v>44300</v>
      </c>
      <c r="AT20" s="39">
        <f t="shared" si="7"/>
        <v>41300</v>
      </c>
      <c r="AU20" s="39">
        <f t="shared" si="7"/>
        <v>35800</v>
      </c>
      <c r="AV20" s="39">
        <f t="shared" si="7"/>
        <v>38300</v>
      </c>
      <c r="AW20" s="39">
        <f t="shared" si="7"/>
        <v>38300</v>
      </c>
      <c r="AX20" s="39">
        <f t="shared" si="7"/>
        <v>38300</v>
      </c>
      <c r="AY20" s="39">
        <f t="shared" si="7"/>
        <v>29300</v>
      </c>
      <c r="AZ20" s="39">
        <f t="shared" si="7"/>
        <v>35800</v>
      </c>
      <c r="BA20" s="39">
        <f t="shared" si="7"/>
        <v>35800</v>
      </c>
      <c r="BB20" s="39">
        <f t="shared" si="7"/>
        <v>41300</v>
      </c>
      <c r="BC20" s="39">
        <f t="shared" si="7"/>
        <v>44300</v>
      </c>
      <c r="BD20" s="39">
        <f t="shared" si="7"/>
        <v>44300</v>
      </c>
      <c r="BE20" s="39">
        <f t="shared" ref="BE20:BF20" si="8">BE11</f>
        <v>44300</v>
      </c>
      <c r="BF20" s="39">
        <f t="shared" si="8"/>
        <v>51300</v>
      </c>
      <c r="BG20" s="39">
        <f t="shared" si="7"/>
        <v>51300</v>
      </c>
      <c r="BH20" s="39">
        <f t="shared" si="7"/>
        <v>54800</v>
      </c>
      <c r="BI20" s="39">
        <f t="shared" si="7"/>
        <v>54800</v>
      </c>
      <c r="BJ20" s="39">
        <f t="shared" si="7"/>
        <v>62800</v>
      </c>
      <c r="BK20" s="39">
        <f t="shared" si="7"/>
        <v>62800</v>
      </c>
      <c r="BL20" s="39">
        <f t="shared" si="7"/>
        <v>62800</v>
      </c>
      <c r="BM20" s="39">
        <f t="shared" si="7"/>
        <v>58800</v>
      </c>
      <c r="BN20" s="39">
        <f t="shared" si="7"/>
        <v>54800</v>
      </c>
      <c r="BO20" s="39">
        <f t="shared" si="7"/>
        <v>47800</v>
      </c>
      <c r="BP20" s="39">
        <f t="shared" si="7"/>
        <v>47800</v>
      </c>
      <c r="BQ20" s="39">
        <f t="shared" si="7"/>
        <v>44300</v>
      </c>
      <c r="BR20" s="39">
        <f t="shared" si="7"/>
        <v>35800</v>
      </c>
      <c r="BS20" s="39">
        <f t="shared" si="7"/>
        <v>35800</v>
      </c>
      <c r="BT20" s="39">
        <f t="shared" si="7"/>
        <v>33300</v>
      </c>
      <c r="BU20" s="39">
        <f t="shared" si="7"/>
        <v>29300</v>
      </c>
      <c r="BV20" s="39">
        <f t="shared" si="7"/>
        <v>29300</v>
      </c>
      <c r="BW20" s="39">
        <f t="shared" ref="BW20:CT20" si="9">BW11</f>
        <v>29300</v>
      </c>
      <c r="BX20" s="39">
        <f t="shared" si="9"/>
        <v>24300</v>
      </c>
      <c r="BY20" s="39">
        <f t="shared" si="9"/>
        <v>24300</v>
      </c>
      <c r="BZ20" s="39">
        <f t="shared" si="9"/>
        <v>24300</v>
      </c>
      <c r="CA20" s="39">
        <f t="shared" si="9"/>
        <v>24300</v>
      </c>
      <c r="CB20" s="39">
        <f t="shared" si="9"/>
        <v>24300</v>
      </c>
      <c r="CC20" s="39">
        <f t="shared" si="9"/>
        <v>24300</v>
      </c>
      <c r="CD20" s="39">
        <f t="shared" si="9"/>
        <v>24300</v>
      </c>
      <c r="CE20" s="39">
        <f t="shared" si="9"/>
        <v>24300</v>
      </c>
      <c r="CF20" s="39">
        <f t="shared" si="9"/>
        <v>24300</v>
      </c>
      <c r="CG20" s="39">
        <f t="shared" si="9"/>
        <v>24300</v>
      </c>
      <c r="CH20" s="39">
        <f t="shared" si="9"/>
        <v>24300</v>
      </c>
      <c r="CI20" s="39">
        <f t="shared" si="9"/>
        <v>24300</v>
      </c>
      <c r="CJ20" s="39">
        <f t="shared" si="9"/>
        <v>24300</v>
      </c>
      <c r="CK20" s="39">
        <f t="shared" si="9"/>
        <v>24300</v>
      </c>
      <c r="CL20" s="39">
        <f t="shared" si="9"/>
        <v>24300</v>
      </c>
      <c r="CM20" s="39">
        <f t="shared" si="9"/>
        <v>24300</v>
      </c>
      <c r="CN20" s="39">
        <f t="shared" si="9"/>
        <v>24300</v>
      </c>
      <c r="CO20" s="39">
        <f t="shared" si="9"/>
        <v>24300</v>
      </c>
      <c r="CP20" s="39">
        <f t="shared" si="9"/>
        <v>24300</v>
      </c>
      <c r="CQ20" s="39">
        <f t="shared" si="9"/>
        <v>24300</v>
      </c>
      <c r="CR20" s="39">
        <f t="shared" si="9"/>
        <v>24300</v>
      </c>
      <c r="CS20" s="39">
        <f t="shared" si="9"/>
        <v>24300</v>
      </c>
      <c r="CT20" s="39">
        <f t="shared" si="9"/>
        <v>24300</v>
      </c>
      <c r="CU20" s="39">
        <f t="shared" ref="CU20:DV20" si="10">CU11</f>
        <v>16300</v>
      </c>
      <c r="CV20" s="39">
        <f t="shared" si="10"/>
        <v>16300</v>
      </c>
      <c r="CW20" s="39">
        <f t="shared" si="10"/>
        <v>17000</v>
      </c>
      <c r="CX20" s="39">
        <f t="shared" si="10"/>
        <v>17000</v>
      </c>
      <c r="CY20" s="39">
        <f t="shared" si="10"/>
        <v>16300</v>
      </c>
      <c r="CZ20" s="39">
        <f t="shared" si="10"/>
        <v>16300</v>
      </c>
      <c r="DA20" s="39">
        <f t="shared" si="10"/>
        <v>16300</v>
      </c>
      <c r="DB20" s="39">
        <f t="shared" si="10"/>
        <v>16300</v>
      </c>
      <c r="DC20" s="39">
        <f t="shared" si="10"/>
        <v>16300</v>
      </c>
      <c r="DD20" s="39">
        <f t="shared" si="10"/>
        <v>17000</v>
      </c>
      <c r="DE20" s="39">
        <f t="shared" si="10"/>
        <v>17000</v>
      </c>
      <c r="DF20" s="39">
        <f t="shared" si="10"/>
        <v>16300</v>
      </c>
      <c r="DG20" s="39">
        <f t="shared" si="10"/>
        <v>16300</v>
      </c>
      <c r="DH20" s="39">
        <f t="shared" si="10"/>
        <v>16300</v>
      </c>
      <c r="DI20" s="39">
        <f t="shared" si="10"/>
        <v>14600</v>
      </c>
      <c r="DJ20" s="39">
        <f t="shared" si="10"/>
        <v>14600</v>
      </c>
      <c r="DK20" s="39">
        <f t="shared" si="10"/>
        <v>15100</v>
      </c>
      <c r="DL20" s="39">
        <f t="shared" si="10"/>
        <v>15100</v>
      </c>
      <c r="DM20" s="39">
        <f t="shared" si="10"/>
        <v>14600</v>
      </c>
      <c r="DN20" s="39">
        <f t="shared" si="10"/>
        <v>14600</v>
      </c>
      <c r="DO20" s="39">
        <f t="shared" si="10"/>
        <v>14600</v>
      </c>
      <c r="DP20" s="39">
        <f t="shared" si="10"/>
        <v>14600</v>
      </c>
      <c r="DQ20" s="39">
        <f t="shared" si="10"/>
        <v>14600</v>
      </c>
      <c r="DR20" s="39">
        <f t="shared" si="10"/>
        <v>15100</v>
      </c>
      <c r="DS20" s="39">
        <f t="shared" si="10"/>
        <v>15100</v>
      </c>
      <c r="DT20" s="39">
        <f t="shared" si="10"/>
        <v>14600</v>
      </c>
      <c r="DU20" s="39">
        <f t="shared" si="10"/>
        <v>14600</v>
      </c>
      <c r="DV20" s="39">
        <f t="shared" si="10"/>
        <v>14600</v>
      </c>
      <c r="DW20" s="39">
        <f t="shared" ref="DW20:DX20" si="11">DW11</f>
        <v>14600</v>
      </c>
      <c r="DX20" s="39">
        <f t="shared" si="11"/>
        <v>16300</v>
      </c>
    </row>
    <row r="21" spans="1:128" s="130" customFormat="1" ht="10.35" customHeight="1">
      <c r="A21" s="95" t="s">
        <v>9</v>
      </c>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95"/>
      <c r="BB21" s="95"/>
      <c r="BC21" s="95"/>
      <c r="BD21" s="95"/>
      <c r="BE21" s="95"/>
      <c r="BF21" s="95"/>
      <c r="BG21" s="95"/>
      <c r="BH21" s="95"/>
      <c r="BI21" s="95"/>
      <c r="BJ21" s="95"/>
      <c r="BK21" s="95"/>
      <c r="BL21" s="95"/>
      <c r="BM21" s="95"/>
      <c r="BN21" s="95"/>
      <c r="BO21" s="95"/>
      <c r="BP21" s="95"/>
      <c r="BQ21" s="95"/>
      <c r="BR21" s="95"/>
      <c r="BS21" s="95"/>
      <c r="BT21" s="95"/>
      <c r="BU21" s="95"/>
      <c r="BV21" s="95"/>
      <c r="BW21" s="95"/>
      <c r="BX21" s="95"/>
      <c r="BY21" s="95"/>
      <c r="BZ21" s="95"/>
      <c r="CA21" s="95"/>
      <c r="CB21" s="95"/>
      <c r="CC21" s="95"/>
      <c r="CD21" s="95"/>
      <c r="CE21" s="95"/>
      <c r="CF21" s="95"/>
      <c r="CG21" s="95"/>
      <c r="CH21" s="95"/>
      <c r="CI21" s="95"/>
      <c r="CJ21" s="95"/>
      <c r="CK21" s="95"/>
      <c r="CL21" s="95"/>
      <c r="CM21" s="95"/>
      <c r="CN21" s="95"/>
      <c r="CO21" s="95"/>
      <c r="CP21" s="95"/>
      <c r="CQ21" s="95"/>
      <c r="CR21" s="95"/>
      <c r="CS21" s="95"/>
      <c r="CT21" s="95"/>
      <c r="CU21" s="95"/>
      <c r="CV21" s="95"/>
      <c r="CW21" s="95"/>
      <c r="CX21" s="95"/>
      <c r="CY21" s="95"/>
      <c r="CZ21" s="95"/>
      <c r="DA21" s="95"/>
      <c r="DB21" s="95"/>
      <c r="DC21" s="95"/>
      <c r="DD21" s="95"/>
      <c r="DE21" s="95"/>
      <c r="DF21" s="95"/>
      <c r="DG21" s="95"/>
      <c r="DH21" s="95"/>
      <c r="DI21" s="95"/>
      <c r="DJ21" s="95"/>
      <c r="DK21" s="95"/>
      <c r="DL21" s="95"/>
      <c r="DM21" s="95"/>
      <c r="DN21" s="95"/>
      <c r="DO21" s="95"/>
      <c r="DP21" s="95"/>
      <c r="DQ21" s="95"/>
      <c r="DR21" s="95"/>
      <c r="DS21" s="95"/>
      <c r="DT21" s="95"/>
      <c r="DU21" s="95"/>
      <c r="DV21" s="95"/>
      <c r="DW21" s="95"/>
      <c r="DX21" s="95"/>
    </row>
    <row r="22" spans="1:128" s="130" customFormat="1" ht="10.35" customHeight="1">
      <c r="A22" s="94">
        <v>1</v>
      </c>
      <c r="B22" s="95">
        <f>'C завтраками| Bed and breakfast'!B22</f>
        <v>21750</v>
      </c>
      <c r="C22" s="95">
        <f>'C завтраками| Bed and breakfast'!C22</f>
        <v>21750</v>
      </c>
      <c r="D22" s="95">
        <f>'C завтраками| Bed and breakfast'!D22</f>
        <v>23350</v>
      </c>
      <c r="E22" s="95">
        <f>'C завтраками| Bed and breakfast'!E22</f>
        <v>30850</v>
      </c>
      <c r="F22" s="95">
        <f>'C завтраками| Bed and breakfast'!F22</f>
        <v>64850</v>
      </c>
      <c r="G22" s="95">
        <f>'C завтраками| Bed and breakfast'!G22</f>
        <v>64850</v>
      </c>
      <c r="H22" s="95">
        <f>'C завтраками| Bed and breakfast'!H22</f>
        <v>64850</v>
      </c>
      <c r="I22" s="95">
        <f>'C завтраками| Bed and breakfast'!I22</f>
        <v>69850</v>
      </c>
      <c r="J22" s="95">
        <f>'C завтраками| Bed and breakfast'!J22</f>
        <v>69850</v>
      </c>
      <c r="K22" s="95">
        <f>'C завтраками| Bed and breakfast'!K22</f>
        <v>79850</v>
      </c>
      <c r="L22" s="95">
        <f>'C завтраками| Bed and breakfast'!L22</f>
        <v>79850</v>
      </c>
      <c r="M22" s="95">
        <f>'C завтраками| Bed and breakfast'!M22</f>
        <v>69850</v>
      </c>
      <c r="N22" s="95">
        <f>'C завтраками| Bed and breakfast'!N22</f>
        <v>64850</v>
      </c>
      <c r="O22" s="95">
        <f>'C завтраками| Bed and breakfast'!O22</f>
        <v>64850</v>
      </c>
      <c r="P22" s="95">
        <f>'C завтраками| Bed and breakfast'!P22</f>
        <v>42150</v>
      </c>
      <c r="Q22" s="95">
        <f>'C завтраками| Bed and breakfast'!Q22</f>
        <v>42150</v>
      </c>
      <c r="R22" s="95">
        <f>'C завтраками| Bed and breakfast'!R22</f>
        <v>31650</v>
      </c>
      <c r="S22" s="95">
        <f>'C завтраками| Bed and breakfast'!S22</f>
        <v>39150</v>
      </c>
      <c r="T22" s="95">
        <f>'C завтраками| Bed and breakfast'!T22</f>
        <v>39150</v>
      </c>
      <c r="U22" s="95">
        <f>'C завтраками| Bed and breakfast'!U22</f>
        <v>34150</v>
      </c>
      <c r="V22" s="95">
        <f>'C завтраками| Bed and breakfast'!V22</f>
        <v>34150</v>
      </c>
      <c r="W22" s="95">
        <f>'C завтраками| Bed and breakfast'!W22</f>
        <v>31650</v>
      </c>
      <c r="X22" s="95">
        <f>'C завтраками| Bed and breakfast'!X22</f>
        <v>31650</v>
      </c>
      <c r="Y22" s="95">
        <f>'C завтраками| Bed and breakfast'!Y22</f>
        <v>29650</v>
      </c>
      <c r="Z22" s="95">
        <f>'C завтраками| Bed and breakfast'!Z22</f>
        <v>29650</v>
      </c>
      <c r="AA22" s="95">
        <f>'C завтраками| Bed and breakfast'!AA22</f>
        <v>29650</v>
      </c>
      <c r="AB22" s="95">
        <f>'C завтраками| Bed and breakfast'!AB22</f>
        <v>29650</v>
      </c>
      <c r="AC22" s="95">
        <f>'C завтраками| Bed and breakfast'!AC22</f>
        <v>29650</v>
      </c>
      <c r="AD22" s="95">
        <f>'C завтраками| Bed and breakfast'!AD22</f>
        <v>29650</v>
      </c>
      <c r="AE22" s="95">
        <f>'C завтраками| Bed and breakfast'!AE22</f>
        <v>29650</v>
      </c>
      <c r="AF22" s="95">
        <f>'C завтраками| Bed and breakfast'!AF22</f>
        <v>31650</v>
      </c>
      <c r="AG22" s="95">
        <f>'C завтраками| Bed and breakfast'!AG22</f>
        <v>34150</v>
      </c>
      <c r="AH22" s="95">
        <f>'C завтраками| Bed and breakfast'!AH22</f>
        <v>34150</v>
      </c>
      <c r="AI22" s="95">
        <f>'C завтраками| Bed and breakfast'!AI22</f>
        <v>39150</v>
      </c>
      <c r="AJ22" s="95">
        <f>'C завтраками| Bed and breakfast'!AJ22</f>
        <v>39150</v>
      </c>
      <c r="AK22" s="95">
        <f>'C завтраками| Bed and breakfast'!AK22</f>
        <v>39150</v>
      </c>
      <c r="AL22" s="95">
        <f>'C завтраками| Bed and breakfast'!AL22</f>
        <v>39150</v>
      </c>
      <c r="AM22" s="95">
        <f>'C завтраками| Bed and breakfast'!AM22</f>
        <v>39150</v>
      </c>
      <c r="AN22" s="95">
        <f>'C завтраками| Bed and breakfast'!AN22</f>
        <v>37650</v>
      </c>
      <c r="AO22" s="95">
        <f>'C завтраками| Bed and breakfast'!AO22</f>
        <v>40150</v>
      </c>
      <c r="AP22" s="95">
        <f>'C завтраками| Bed and breakfast'!AP22</f>
        <v>40150</v>
      </c>
      <c r="AQ22" s="95">
        <f>'C завтраками| Bed and breakfast'!AQ22</f>
        <v>48650</v>
      </c>
      <c r="AR22" s="95">
        <f>'C завтраками| Bed and breakfast'!AR22</f>
        <v>48650</v>
      </c>
      <c r="AS22" s="95">
        <f>'C завтраками| Bed and breakfast'!AS22</f>
        <v>48650</v>
      </c>
      <c r="AT22" s="95">
        <f>'C завтраками| Bed and breakfast'!AT22</f>
        <v>45650</v>
      </c>
      <c r="AU22" s="95">
        <f>'C завтраками| Bed and breakfast'!AU22</f>
        <v>40150</v>
      </c>
      <c r="AV22" s="95">
        <f>'C завтраками| Bed and breakfast'!AV22</f>
        <v>42650</v>
      </c>
      <c r="AW22" s="95">
        <f>'C завтраками| Bed and breakfast'!AW22</f>
        <v>42650</v>
      </c>
      <c r="AX22" s="95">
        <f>'C завтраками| Bed and breakfast'!AX22</f>
        <v>42650</v>
      </c>
      <c r="AY22" s="95">
        <f>'C завтраками| Bed and breakfast'!AY22</f>
        <v>33650</v>
      </c>
      <c r="AZ22" s="95">
        <f>'C завтраками| Bed and breakfast'!AZ22</f>
        <v>40150</v>
      </c>
      <c r="BA22" s="95">
        <f>'C завтраками| Bed and breakfast'!BA22</f>
        <v>40150</v>
      </c>
      <c r="BB22" s="95">
        <f>'C завтраками| Bed and breakfast'!BB22</f>
        <v>45650</v>
      </c>
      <c r="BC22" s="95">
        <f>'C завтраками| Bed and breakfast'!BC22</f>
        <v>48650</v>
      </c>
      <c r="BD22" s="95">
        <f>'C завтраками| Bed and breakfast'!BD22</f>
        <v>48650</v>
      </c>
      <c r="BE22" s="95">
        <f>'C завтраками| Bed and breakfast'!BE22</f>
        <v>48650</v>
      </c>
      <c r="BF22" s="95">
        <f>'C завтраками| Bed and breakfast'!BF22</f>
        <v>55650</v>
      </c>
      <c r="BG22" s="95">
        <f>'C завтраками| Bed and breakfast'!BG22</f>
        <v>55650</v>
      </c>
      <c r="BH22" s="95">
        <f>'C завтраками| Bed and breakfast'!BH22</f>
        <v>59150</v>
      </c>
      <c r="BI22" s="95">
        <f>'C завтраками| Bed and breakfast'!BI22</f>
        <v>59150</v>
      </c>
      <c r="BJ22" s="95">
        <f>'C завтраками| Bed and breakfast'!BJ22</f>
        <v>67150</v>
      </c>
      <c r="BK22" s="95">
        <f>'C завтраками| Bed and breakfast'!BK22</f>
        <v>67150</v>
      </c>
      <c r="BL22" s="95">
        <f>'C завтраками| Bed and breakfast'!BL22</f>
        <v>67150</v>
      </c>
      <c r="BM22" s="95">
        <f>'C завтраками| Bed and breakfast'!BM22</f>
        <v>63150</v>
      </c>
      <c r="BN22" s="95">
        <f>'C завтраками| Bed and breakfast'!BN22</f>
        <v>59150</v>
      </c>
      <c r="BO22" s="95">
        <f>'C завтраками| Bed and breakfast'!BO22</f>
        <v>52150</v>
      </c>
      <c r="BP22" s="95">
        <f>'C завтраками| Bed and breakfast'!BP22</f>
        <v>52150</v>
      </c>
      <c r="BQ22" s="95">
        <f>'C завтраками| Bed and breakfast'!BQ22</f>
        <v>48650</v>
      </c>
      <c r="BR22" s="95">
        <f>'C завтраками| Bed and breakfast'!BR22</f>
        <v>40150</v>
      </c>
      <c r="BS22" s="95">
        <f>'C завтраками| Bed and breakfast'!BS22</f>
        <v>40150</v>
      </c>
      <c r="BT22" s="95">
        <f>'C завтраками| Bed and breakfast'!BT22</f>
        <v>37650</v>
      </c>
      <c r="BU22" s="95">
        <f>'C завтраками| Bed and breakfast'!BU22</f>
        <v>33650</v>
      </c>
      <c r="BV22" s="95">
        <f>'C завтраками| Bed and breakfast'!BV22</f>
        <v>33650</v>
      </c>
      <c r="BW22" s="95">
        <f>'C завтраками| Bed and breakfast'!BW22</f>
        <v>33650</v>
      </c>
      <c r="BX22" s="95">
        <f>'C завтраками| Bed and breakfast'!BX22</f>
        <v>27650</v>
      </c>
      <c r="BY22" s="95">
        <f>'C завтраками| Bed and breakfast'!BY22</f>
        <v>27650</v>
      </c>
      <c r="BZ22" s="95">
        <f>'C завтраками| Bed and breakfast'!BZ22</f>
        <v>27650</v>
      </c>
      <c r="CA22" s="95">
        <f>'C завтраками| Bed and breakfast'!CA22</f>
        <v>27650</v>
      </c>
      <c r="CB22" s="95">
        <f>'C завтраками| Bed and breakfast'!CB22</f>
        <v>27650</v>
      </c>
      <c r="CC22" s="95">
        <f>'C завтраками| Bed and breakfast'!CC22</f>
        <v>27650</v>
      </c>
      <c r="CD22" s="95">
        <f>'C завтраками| Bed and breakfast'!CD22</f>
        <v>27650</v>
      </c>
      <c r="CE22" s="95">
        <f>'C завтраками| Bed and breakfast'!CE22</f>
        <v>27650</v>
      </c>
      <c r="CF22" s="95">
        <f>'C завтраками| Bed and breakfast'!CF22</f>
        <v>27650</v>
      </c>
      <c r="CG22" s="95">
        <f>'C завтраками| Bed and breakfast'!CG22</f>
        <v>27650</v>
      </c>
      <c r="CH22" s="95">
        <f>'C завтраками| Bed and breakfast'!CH22</f>
        <v>27650</v>
      </c>
      <c r="CI22" s="95">
        <f>'C завтраками| Bed and breakfast'!CI22</f>
        <v>27650</v>
      </c>
      <c r="CJ22" s="95">
        <f>'C завтраками| Bed and breakfast'!CJ22</f>
        <v>27650</v>
      </c>
      <c r="CK22" s="95">
        <f>'C завтраками| Bed and breakfast'!CK22</f>
        <v>27650</v>
      </c>
      <c r="CL22" s="95">
        <f>'C завтраками| Bed and breakfast'!CL22</f>
        <v>27650</v>
      </c>
      <c r="CM22" s="95">
        <f>'C завтраками| Bed and breakfast'!CM22</f>
        <v>27650</v>
      </c>
      <c r="CN22" s="95">
        <f>'C завтраками| Bed and breakfast'!CN22</f>
        <v>27650</v>
      </c>
      <c r="CO22" s="95">
        <f>'C завтраками| Bed and breakfast'!CO22</f>
        <v>27650</v>
      </c>
      <c r="CP22" s="95">
        <f>'C завтраками| Bed and breakfast'!CP22</f>
        <v>27650</v>
      </c>
      <c r="CQ22" s="95">
        <f>'C завтраками| Bed and breakfast'!CQ22</f>
        <v>27650</v>
      </c>
      <c r="CR22" s="95">
        <f>'C завтраками| Bed and breakfast'!CR22</f>
        <v>27650</v>
      </c>
      <c r="CS22" s="95">
        <f>'C завтраками| Bed and breakfast'!CS22</f>
        <v>27650</v>
      </c>
      <c r="CT22" s="95">
        <f>'C завтраками| Bed and breakfast'!CT22</f>
        <v>27650</v>
      </c>
      <c r="CU22" s="95">
        <f>'C завтраками| Bed and breakfast'!CU22</f>
        <v>20100</v>
      </c>
      <c r="CV22" s="95">
        <f>'C завтраками| Bed and breakfast'!CV22</f>
        <v>20100</v>
      </c>
      <c r="CW22" s="95">
        <f>'C завтраками| Bed and breakfast'!CW22</f>
        <v>20800</v>
      </c>
      <c r="CX22" s="95">
        <f>'C завтраками| Bed and breakfast'!CX22</f>
        <v>20800</v>
      </c>
      <c r="CY22" s="95">
        <f>'C завтраками| Bed and breakfast'!CY22</f>
        <v>20100</v>
      </c>
      <c r="CZ22" s="95">
        <f>'C завтраками| Bed and breakfast'!CZ22</f>
        <v>20100</v>
      </c>
      <c r="DA22" s="95">
        <f>'C завтраками| Bed and breakfast'!DA22</f>
        <v>20100</v>
      </c>
      <c r="DB22" s="95">
        <f>'C завтраками| Bed and breakfast'!DB22</f>
        <v>20100</v>
      </c>
      <c r="DC22" s="95">
        <f>'C завтраками| Bed and breakfast'!DC22</f>
        <v>20100</v>
      </c>
      <c r="DD22" s="95">
        <f>'C завтраками| Bed and breakfast'!DD22</f>
        <v>20800</v>
      </c>
      <c r="DE22" s="95">
        <f>'C завтраками| Bed and breakfast'!DE22</f>
        <v>20800</v>
      </c>
      <c r="DF22" s="95">
        <f>'C завтраками| Bed and breakfast'!DF22</f>
        <v>20100</v>
      </c>
      <c r="DG22" s="95">
        <f>'C завтраками| Bed and breakfast'!DG22</f>
        <v>20100</v>
      </c>
      <c r="DH22" s="95">
        <f>'C завтраками| Bed and breakfast'!DH22</f>
        <v>20100</v>
      </c>
      <c r="DI22" s="95">
        <f>'C завтраками| Bed and breakfast'!DI22</f>
        <v>18400</v>
      </c>
      <c r="DJ22" s="95">
        <f>'C завтраками| Bed and breakfast'!DJ22</f>
        <v>18400</v>
      </c>
      <c r="DK22" s="95">
        <f>'C завтраками| Bed and breakfast'!DK22</f>
        <v>18900</v>
      </c>
      <c r="DL22" s="95">
        <f>'C завтраками| Bed and breakfast'!DL22</f>
        <v>18900</v>
      </c>
      <c r="DM22" s="95">
        <f>'C завтраками| Bed and breakfast'!DM22</f>
        <v>18400</v>
      </c>
      <c r="DN22" s="95">
        <f>'C завтраками| Bed and breakfast'!DN22</f>
        <v>18400</v>
      </c>
      <c r="DO22" s="95">
        <f>'C завтраками| Bed and breakfast'!DO22</f>
        <v>18400</v>
      </c>
      <c r="DP22" s="95">
        <f>'C завтраками| Bed and breakfast'!DP22</f>
        <v>18400</v>
      </c>
      <c r="DQ22" s="95">
        <f>'C завтраками| Bed and breakfast'!DQ22</f>
        <v>18400</v>
      </c>
      <c r="DR22" s="95">
        <f>'C завтраками| Bed and breakfast'!DR22</f>
        <v>18900</v>
      </c>
      <c r="DS22" s="95">
        <f>'C завтраками| Bed and breakfast'!DS22</f>
        <v>18900</v>
      </c>
      <c r="DT22" s="95">
        <f>'C завтраками| Bed and breakfast'!DT22</f>
        <v>18400</v>
      </c>
      <c r="DU22" s="95">
        <f>'C завтраками| Bed and breakfast'!DU22</f>
        <v>18400</v>
      </c>
      <c r="DV22" s="95">
        <f>'C завтраками| Bed and breakfast'!DV22</f>
        <v>18400</v>
      </c>
      <c r="DW22" s="95">
        <f>'C завтраками| Bed and breakfast'!DW22</f>
        <v>18400</v>
      </c>
      <c r="DX22" s="95">
        <f>'C завтраками| Bed and breakfast'!DX22</f>
        <v>20100</v>
      </c>
    </row>
    <row r="23" spans="1:128" s="130" customFormat="1" ht="10.35" customHeight="1">
      <c r="A23" s="94">
        <v>2</v>
      </c>
      <c r="B23" s="95">
        <f>'C завтраками| Bed and breakfast'!B23</f>
        <v>24000</v>
      </c>
      <c r="C23" s="95">
        <f>'C завтраками| Bed and breakfast'!C23</f>
        <v>24000</v>
      </c>
      <c r="D23" s="95">
        <f>'C завтраками| Bed and breakfast'!D23</f>
        <v>25600</v>
      </c>
      <c r="E23" s="95">
        <f>'C завтраками| Bed and breakfast'!E23</f>
        <v>33700</v>
      </c>
      <c r="F23" s="95">
        <f>'C завтраками| Bed and breakfast'!F23</f>
        <v>67700</v>
      </c>
      <c r="G23" s="95">
        <f>'C завтраками| Bed and breakfast'!G23</f>
        <v>67700</v>
      </c>
      <c r="H23" s="95">
        <f>'C завтраками| Bed and breakfast'!H23</f>
        <v>67700</v>
      </c>
      <c r="I23" s="95">
        <f>'C завтраками| Bed and breakfast'!I23</f>
        <v>72700</v>
      </c>
      <c r="J23" s="95">
        <f>'C завтраками| Bed and breakfast'!J23</f>
        <v>72700</v>
      </c>
      <c r="K23" s="95">
        <f>'C завтраками| Bed and breakfast'!K23</f>
        <v>82700</v>
      </c>
      <c r="L23" s="95">
        <f>'C завтраками| Bed and breakfast'!L23</f>
        <v>82700</v>
      </c>
      <c r="M23" s="95">
        <f>'C завтраками| Bed and breakfast'!M23</f>
        <v>72700</v>
      </c>
      <c r="N23" s="95">
        <f>'C завтраками| Bed and breakfast'!N23</f>
        <v>67700</v>
      </c>
      <c r="O23" s="95">
        <f>'C завтраками| Bed and breakfast'!O23</f>
        <v>67700</v>
      </c>
      <c r="P23" s="95">
        <f>'C завтраками| Bed and breakfast'!P23</f>
        <v>44800</v>
      </c>
      <c r="Q23" s="95">
        <f>'C завтраками| Bed and breakfast'!Q23</f>
        <v>44800</v>
      </c>
      <c r="R23" s="95">
        <f>'C завтраками| Bed and breakfast'!R23</f>
        <v>34300</v>
      </c>
      <c r="S23" s="95">
        <f>'C завтраками| Bed and breakfast'!S23</f>
        <v>41800</v>
      </c>
      <c r="T23" s="95">
        <f>'C завтраками| Bed and breakfast'!T23</f>
        <v>41800</v>
      </c>
      <c r="U23" s="95">
        <f>'C завтраками| Bed and breakfast'!U23</f>
        <v>36800</v>
      </c>
      <c r="V23" s="95">
        <f>'C завтраками| Bed and breakfast'!V23</f>
        <v>36800</v>
      </c>
      <c r="W23" s="95">
        <f>'C завтраками| Bed and breakfast'!W23</f>
        <v>34300</v>
      </c>
      <c r="X23" s="95">
        <f>'C завтраками| Bed and breakfast'!X23</f>
        <v>34300</v>
      </c>
      <c r="Y23" s="95">
        <f>'C завтраками| Bed and breakfast'!Y23</f>
        <v>32300</v>
      </c>
      <c r="Z23" s="95">
        <f>'C завтраками| Bed and breakfast'!Z23</f>
        <v>32300</v>
      </c>
      <c r="AA23" s="95">
        <f>'C завтраками| Bed and breakfast'!AA23</f>
        <v>32300</v>
      </c>
      <c r="AB23" s="95">
        <f>'C завтраками| Bed and breakfast'!AB23</f>
        <v>32300</v>
      </c>
      <c r="AC23" s="95">
        <f>'C завтраками| Bed and breakfast'!AC23</f>
        <v>32300</v>
      </c>
      <c r="AD23" s="95">
        <f>'C завтраками| Bed and breakfast'!AD23</f>
        <v>32300</v>
      </c>
      <c r="AE23" s="95">
        <f>'C завтраками| Bed and breakfast'!AE23</f>
        <v>32300</v>
      </c>
      <c r="AF23" s="95">
        <f>'C завтраками| Bed and breakfast'!AF23</f>
        <v>34300</v>
      </c>
      <c r="AG23" s="95">
        <f>'C завтраками| Bed and breakfast'!AG23</f>
        <v>36800</v>
      </c>
      <c r="AH23" s="95">
        <f>'C завтраками| Bed and breakfast'!AH23</f>
        <v>36800</v>
      </c>
      <c r="AI23" s="95">
        <f>'C завтраками| Bed and breakfast'!AI23</f>
        <v>41800</v>
      </c>
      <c r="AJ23" s="95">
        <f>'C завтраками| Bed and breakfast'!AJ23</f>
        <v>41800</v>
      </c>
      <c r="AK23" s="95">
        <f>'C завтраками| Bed and breakfast'!AK23</f>
        <v>41800</v>
      </c>
      <c r="AL23" s="95">
        <f>'C завтраками| Bed and breakfast'!AL23</f>
        <v>41800</v>
      </c>
      <c r="AM23" s="95">
        <f>'C завтраками| Bed and breakfast'!AM23</f>
        <v>41800</v>
      </c>
      <c r="AN23" s="95">
        <f>'C завтраками| Bed and breakfast'!AN23</f>
        <v>40300</v>
      </c>
      <c r="AO23" s="95">
        <f>'C завтраками| Bed and breakfast'!AO23</f>
        <v>42800</v>
      </c>
      <c r="AP23" s="95">
        <f>'C завтраками| Bed and breakfast'!AP23</f>
        <v>42800</v>
      </c>
      <c r="AQ23" s="95">
        <f>'C завтраками| Bed and breakfast'!AQ23</f>
        <v>51300</v>
      </c>
      <c r="AR23" s="95">
        <f>'C завтраками| Bed and breakfast'!AR23</f>
        <v>51300</v>
      </c>
      <c r="AS23" s="95">
        <f>'C завтраками| Bed and breakfast'!AS23</f>
        <v>51300</v>
      </c>
      <c r="AT23" s="95">
        <f>'C завтраками| Bed and breakfast'!AT23</f>
        <v>48300</v>
      </c>
      <c r="AU23" s="95">
        <f>'C завтраками| Bed and breakfast'!AU23</f>
        <v>42800</v>
      </c>
      <c r="AV23" s="95">
        <f>'C завтраками| Bed and breakfast'!AV23</f>
        <v>45300</v>
      </c>
      <c r="AW23" s="95">
        <f>'C завтраками| Bed and breakfast'!AW23</f>
        <v>45300</v>
      </c>
      <c r="AX23" s="95">
        <f>'C завтраками| Bed and breakfast'!AX23</f>
        <v>45300</v>
      </c>
      <c r="AY23" s="95">
        <f>'C завтраками| Bed and breakfast'!AY23</f>
        <v>36300</v>
      </c>
      <c r="AZ23" s="95">
        <f>'C завтраками| Bed and breakfast'!AZ23</f>
        <v>42800</v>
      </c>
      <c r="BA23" s="95">
        <f>'C завтраками| Bed and breakfast'!BA23</f>
        <v>42800</v>
      </c>
      <c r="BB23" s="95">
        <f>'C завтраками| Bed and breakfast'!BB23</f>
        <v>48300</v>
      </c>
      <c r="BC23" s="95">
        <f>'C завтраками| Bed and breakfast'!BC23</f>
        <v>51300</v>
      </c>
      <c r="BD23" s="95">
        <f>'C завтраками| Bed and breakfast'!BD23</f>
        <v>51300</v>
      </c>
      <c r="BE23" s="95">
        <f>'C завтраками| Bed and breakfast'!BE23</f>
        <v>51300</v>
      </c>
      <c r="BF23" s="95">
        <f>'C завтраками| Bed and breakfast'!BF23</f>
        <v>58300</v>
      </c>
      <c r="BG23" s="95">
        <f>'C завтраками| Bed and breakfast'!BG23</f>
        <v>58300</v>
      </c>
      <c r="BH23" s="95">
        <f>'C завтраками| Bed and breakfast'!BH23</f>
        <v>61800</v>
      </c>
      <c r="BI23" s="95">
        <f>'C завтраками| Bed and breakfast'!BI23</f>
        <v>61800</v>
      </c>
      <c r="BJ23" s="95">
        <f>'C завтраками| Bed and breakfast'!BJ23</f>
        <v>69800</v>
      </c>
      <c r="BK23" s="95">
        <f>'C завтраками| Bed and breakfast'!BK23</f>
        <v>69800</v>
      </c>
      <c r="BL23" s="95">
        <f>'C завтраками| Bed and breakfast'!BL23</f>
        <v>69800</v>
      </c>
      <c r="BM23" s="95">
        <f>'C завтраками| Bed and breakfast'!BM23</f>
        <v>65800</v>
      </c>
      <c r="BN23" s="95">
        <f>'C завтраками| Bed and breakfast'!BN23</f>
        <v>61800</v>
      </c>
      <c r="BO23" s="95">
        <f>'C завтраками| Bed and breakfast'!BO23</f>
        <v>54800</v>
      </c>
      <c r="BP23" s="95">
        <f>'C завтраками| Bed and breakfast'!BP23</f>
        <v>54800</v>
      </c>
      <c r="BQ23" s="95">
        <f>'C завтраками| Bed and breakfast'!BQ23</f>
        <v>51300</v>
      </c>
      <c r="BR23" s="95">
        <f>'C завтраками| Bed and breakfast'!BR23</f>
        <v>42800</v>
      </c>
      <c r="BS23" s="95">
        <f>'C завтраками| Bed and breakfast'!BS23</f>
        <v>42800</v>
      </c>
      <c r="BT23" s="95">
        <f>'C завтраками| Bed and breakfast'!BT23</f>
        <v>40300</v>
      </c>
      <c r="BU23" s="95">
        <f>'C завтраками| Bed and breakfast'!BU23</f>
        <v>36300</v>
      </c>
      <c r="BV23" s="95">
        <f>'C завтраками| Bed and breakfast'!BV23</f>
        <v>36300</v>
      </c>
      <c r="BW23" s="95">
        <f>'C завтраками| Bed and breakfast'!BW23</f>
        <v>36300</v>
      </c>
      <c r="BX23" s="95">
        <f>'C завтраками| Bed and breakfast'!BX23</f>
        <v>30300</v>
      </c>
      <c r="BY23" s="95">
        <f>'C завтраками| Bed and breakfast'!BY23</f>
        <v>30300</v>
      </c>
      <c r="BZ23" s="95">
        <f>'C завтраками| Bed and breakfast'!BZ23</f>
        <v>30300</v>
      </c>
      <c r="CA23" s="95">
        <f>'C завтраками| Bed and breakfast'!CA23</f>
        <v>30300</v>
      </c>
      <c r="CB23" s="95">
        <f>'C завтраками| Bed and breakfast'!CB23</f>
        <v>30300</v>
      </c>
      <c r="CC23" s="95">
        <f>'C завтраками| Bed and breakfast'!CC23</f>
        <v>30300</v>
      </c>
      <c r="CD23" s="95">
        <f>'C завтраками| Bed and breakfast'!CD23</f>
        <v>30300</v>
      </c>
      <c r="CE23" s="95">
        <f>'C завтраками| Bed and breakfast'!CE23</f>
        <v>30300</v>
      </c>
      <c r="CF23" s="95">
        <f>'C завтраками| Bed and breakfast'!CF23</f>
        <v>30300</v>
      </c>
      <c r="CG23" s="95">
        <f>'C завтраками| Bed and breakfast'!CG23</f>
        <v>30300</v>
      </c>
      <c r="CH23" s="95">
        <f>'C завтраками| Bed and breakfast'!CH23</f>
        <v>30300</v>
      </c>
      <c r="CI23" s="95">
        <f>'C завтраками| Bed and breakfast'!CI23</f>
        <v>30300</v>
      </c>
      <c r="CJ23" s="95">
        <f>'C завтраками| Bed and breakfast'!CJ23</f>
        <v>30300</v>
      </c>
      <c r="CK23" s="95">
        <f>'C завтраками| Bed and breakfast'!CK23</f>
        <v>30300</v>
      </c>
      <c r="CL23" s="95">
        <f>'C завтраками| Bed and breakfast'!CL23</f>
        <v>30300</v>
      </c>
      <c r="CM23" s="95">
        <f>'C завтраками| Bed and breakfast'!CM23</f>
        <v>30300</v>
      </c>
      <c r="CN23" s="95">
        <f>'C завтраками| Bed and breakfast'!CN23</f>
        <v>30300</v>
      </c>
      <c r="CO23" s="95">
        <f>'C завтраками| Bed and breakfast'!CO23</f>
        <v>30300</v>
      </c>
      <c r="CP23" s="95">
        <f>'C завтраками| Bed and breakfast'!CP23</f>
        <v>30300</v>
      </c>
      <c r="CQ23" s="95">
        <f>'C завтраками| Bed and breakfast'!CQ23</f>
        <v>30300</v>
      </c>
      <c r="CR23" s="95">
        <f>'C завтраками| Bed and breakfast'!CR23</f>
        <v>30300</v>
      </c>
      <c r="CS23" s="95">
        <f>'C завтраками| Bed and breakfast'!CS23</f>
        <v>30300</v>
      </c>
      <c r="CT23" s="95">
        <f>'C завтраками| Bed and breakfast'!CT23</f>
        <v>30300</v>
      </c>
      <c r="CU23" s="95">
        <f>'C завтраками| Bed and breakfast'!CU23</f>
        <v>22300</v>
      </c>
      <c r="CV23" s="95">
        <f>'C завтраками| Bed and breakfast'!CV23</f>
        <v>22300</v>
      </c>
      <c r="CW23" s="95">
        <f>'C завтраками| Bed and breakfast'!CW23</f>
        <v>23000</v>
      </c>
      <c r="CX23" s="95">
        <f>'C завтраками| Bed and breakfast'!CX23</f>
        <v>23000</v>
      </c>
      <c r="CY23" s="95">
        <f>'C завтраками| Bed and breakfast'!CY23</f>
        <v>22300</v>
      </c>
      <c r="CZ23" s="95">
        <f>'C завтраками| Bed and breakfast'!CZ23</f>
        <v>22300</v>
      </c>
      <c r="DA23" s="95">
        <f>'C завтраками| Bed and breakfast'!DA23</f>
        <v>22300</v>
      </c>
      <c r="DB23" s="95">
        <f>'C завтраками| Bed and breakfast'!DB23</f>
        <v>22300</v>
      </c>
      <c r="DC23" s="95">
        <f>'C завтраками| Bed and breakfast'!DC23</f>
        <v>22300</v>
      </c>
      <c r="DD23" s="95">
        <f>'C завтраками| Bed and breakfast'!DD23</f>
        <v>23000</v>
      </c>
      <c r="DE23" s="95">
        <f>'C завтраками| Bed and breakfast'!DE23</f>
        <v>23000</v>
      </c>
      <c r="DF23" s="95">
        <f>'C завтраками| Bed and breakfast'!DF23</f>
        <v>22300</v>
      </c>
      <c r="DG23" s="95">
        <f>'C завтраками| Bed and breakfast'!DG23</f>
        <v>22300</v>
      </c>
      <c r="DH23" s="95">
        <f>'C завтраками| Bed and breakfast'!DH23</f>
        <v>22300</v>
      </c>
      <c r="DI23" s="95">
        <f>'C завтраками| Bed and breakfast'!DI23</f>
        <v>20600</v>
      </c>
      <c r="DJ23" s="95">
        <f>'C завтраками| Bed and breakfast'!DJ23</f>
        <v>20600</v>
      </c>
      <c r="DK23" s="95">
        <f>'C завтраками| Bed and breakfast'!DK23</f>
        <v>21100</v>
      </c>
      <c r="DL23" s="95">
        <f>'C завтраками| Bed and breakfast'!DL23</f>
        <v>21100</v>
      </c>
      <c r="DM23" s="95">
        <f>'C завтраками| Bed and breakfast'!DM23</f>
        <v>20600</v>
      </c>
      <c r="DN23" s="95">
        <f>'C завтраками| Bed and breakfast'!DN23</f>
        <v>20600</v>
      </c>
      <c r="DO23" s="95">
        <f>'C завтраками| Bed and breakfast'!DO23</f>
        <v>20600</v>
      </c>
      <c r="DP23" s="95">
        <f>'C завтраками| Bed and breakfast'!DP23</f>
        <v>20600</v>
      </c>
      <c r="DQ23" s="95">
        <f>'C завтраками| Bed and breakfast'!DQ23</f>
        <v>20600</v>
      </c>
      <c r="DR23" s="95">
        <f>'C завтраками| Bed and breakfast'!DR23</f>
        <v>21100</v>
      </c>
      <c r="DS23" s="95">
        <f>'C завтраками| Bed and breakfast'!DS23</f>
        <v>21100</v>
      </c>
      <c r="DT23" s="95">
        <f>'C завтраками| Bed and breakfast'!DT23</f>
        <v>20600</v>
      </c>
      <c r="DU23" s="95">
        <f>'C завтраками| Bed and breakfast'!DU23</f>
        <v>20600</v>
      </c>
      <c r="DV23" s="95">
        <f>'C завтраками| Bed and breakfast'!DV23</f>
        <v>20600</v>
      </c>
      <c r="DW23" s="95">
        <f>'C завтраками| Bed and breakfast'!DW23</f>
        <v>20600</v>
      </c>
      <c r="DX23" s="95">
        <f>'C завтраками| Bed and breakfast'!DX23</f>
        <v>22300</v>
      </c>
    </row>
    <row r="24" spans="1:128" s="130" customFormat="1" ht="10.35" customHeight="1">
      <c r="A24" s="95" t="s">
        <v>10</v>
      </c>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5"/>
      <c r="BM24" s="95"/>
      <c r="BN24" s="95"/>
      <c r="BO24" s="95"/>
      <c r="BP24" s="95"/>
      <c r="BQ24" s="95"/>
      <c r="BR24" s="95"/>
      <c r="BS24" s="95"/>
      <c r="BT24" s="95"/>
      <c r="BU24" s="95"/>
      <c r="BV24" s="95"/>
      <c r="BW24" s="95"/>
      <c r="BX24" s="95"/>
      <c r="BY24" s="95"/>
      <c r="BZ24" s="95"/>
      <c r="CA24" s="95"/>
      <c r="CB24" s="95"/>
      <c r="CC24" s="95"/>
      <c r="CD24" s="95"/>
      <c r="CE24" s="95"/>
      <c r="CF24" s="95"/>
      <c r="CG24" s="95"/>
      <c r="CH24" s="95"/>
      <c r="CI24" s="95"/>
      <c r="CJ24" s="95"/>
      <c r="CK24" s="95"/>
      <c r="CL24" s="95"/>
      <c r="CM24" s="95"/>
      <c r="CN24" s="95"/>
      <c r="CO24" s="95"/>
      <c r="CP24" s="95"/>
      <c r="CQ24" s="95"/>
      <c r="CR24" s="95"/>
      <c r="CS24" s="95"/>
      <c r="CT24" s="95"/>
      <c r="CU24" s="95"/>
      <c r="CV24" s="95"/>
      <c r="CW24" s="95"/>
      <c r="CX24" s="95"/>
      <c r="CY24" s="95"/>
      <c r="CZ24" s="95"/>
      <c r="DA24" s="95"/>
      <c r="DB24" s="95"/>
      <c r="DC24" s="95"/>
      <c r="DD24" s="95"/>
      <c r="DE24" s="95"/>
      <c r="DF24" s="95"/>
      <c r="DG24" s="95"/>
      <c r="DH24" s="95"/>
      <c r="DI24" s="95"/>
      <c r="DJ24" s="95"/>
      <c r="DK24" s="95"/>
      <c r="DL24" s="95"/>
      <c r="DM24" s="95"/>
      <c r="DN24" s="95"/>
      <c r="DO24" s="95"/>
      <c r="DP24" s="95"/>
      <c r="DQ24" s="95"/>
      <c r="DR24" s="95"/>
      <c r="DS24" s="95"/>
      <c r="DT24" s="95"/>
      <c r="DU24" s="95"/>
      <c r="DV24" s="95"/>
      <c r="DW24" s="95"/>
      <c r="DX24" s="95"/>
    </row>
    <row r="25" spans="1:128" s="130" customFormat="1" ht="10.35" customHeight="1">
      <c r="A25" s="94">
        <v>1</v>
      </c>
      <c r="B25" s="95">
        <f>'C завтраками| Bed and breakfast'!B25</f>
        <v>32750</v>
      </c>
      <c r="C25" s="95">
        <f>'C завтраками| Bed and breakfast'!C25</f>
        <v>32750</v>
      </c>
      <c r="D25" s="95">
        <f>'C завтраками| Bed and breakfast'!D25</f>
        <v>34350</v>
      </c>
      <c r="E25" s="95">
        <f>'C завтраками| Bed and breakfast'!E25</f>
        <v>52850</v>
      </c>
      <c r="F25" s="95">
        <f>'C завтраками| Bed and breakfast'!F25</f>
        <v>86850</v>
      </c>
      <c r="G25" s="95">
        <f>'C завтраками| Bed and breakfast'!G25</f>
        <v>86850</v>
      </c>
      <c r="H25" s="95">
        <f>'C завтраками| Bed and breakfast'!H25</f>
        <v>86850</v>
      </c>
      <c r="I25" s="95">
        <f>'C завтраками| Bed and breakfast'!I25</f>
        <v>91850</v>
      </c>
      <c r="J25" s="95">
        <f>'C завтраками| Bed and breakfast'!J25</f>
        <v>91850</v>
      </c>
      <c r="K25" s="95">
        <f>'C завтраками| Bed and breakfast'!K25</f>
        <v>101850</v>
      </c>
      <c r="L25" s="95">
        <f>'C завтраками| Bed and breakfast'!L25</f>
        <v>101850</v>
      </c>
      <c r="M25" s="95">
        <f>'C завтраками| Bed and breakfast'!M25</f>
        <v>91850</v>
      </c>
      <c r="N25" s="95">
        <f>'C завтраками| Bed and breakfast'!N25</f>
        <v>86850</v>
      </c>
      <c r="O25" s="95">
        <f>'C завтраками| Bed and breakfast'!O25</f>
        <v>86850</v>
      </c>
      <c r="P25" s="95">
        <f>'C завтраками| Bed and breakfast'!P25</f>
        <v>55150</v>
      </c>
      <c r="Q25" s="95">
        <f>'C завтраками| Bed and breakfast'!Q25</f>
        <v>55150</v>
      </c>
      <c r="R25" s="95">
        <f>'C завтраками| Bed and breakfast'!R25</f>
        <v>44650</v>
      </c>
      <c r="S25" s="95">
        <f>'C завтраками| Bed and breakfast'!S25</f>
        <v>52150</v>
      </c>
      <c r="T25" s="95">
        <f>'C завтраками| Bed and breakfast'!T25</f>
        <v>52150</v>
      </c>
      <c r="U25" s="95">
        <f>'C завтраками| Bed and breakfast'!U25</f>
        <v>47150</v>
      </c>
      <c r="V25" s="95">
        <f>'C завтраками| Bed and breakfast'!V25</f>
        <v>47150</v>
      </c>
      <c r="W25" s="95">
        <f>'C завтраками| Bed and breakfast'!W25</f>
        <v>44650</v>
      </c>
      <c r="X25" s="95">
        <f>'C завтраками| Bed and breakfast'!X25</f>
        <v>44650</v>
      </c>
      <c r="Y25" s="95">
        <f>'C завтраками| Bed and breakfast'!Y25</f>
        <v>42650</v>
      </c>
      <c r="Z25" s="95">
        <f>'C завтраками| Bed and breakfast'!Z25</f>
        <v>42650</v>
      </c>
      <c r="AA25" s="95">
        <f>'C завтраками| Bed and breakfast'!AA25</f>
        <v>42650</v>
      </c>
      <c r="AB25" s="95">
        <f>'C завтраками| Bed and breakfast'!AB25</f>
        <v>42650</v>
      </c>
      <c r="AC25" s="95">
        <f>'C завтраками| Bed and breakfast'!AC25</f>
        <v>42650</v>
      </c>
      <c r="AD25" s="95">
        <f>'C завтраками| Bed and breakfast'!AD25</f>
        <v>42650</v>
      </c>
      <c r="AE25" s="95">
        <f>'C завтраками| Bed and breakfast'!AE25</f>
        <v>42650</v>
      </c>
      <c r="AF25" s="95">
        <f>'C завтраками| Bed and breakfast'!AF25</f>
        <v>44650</v>
      </c>
      <c r="AG25" s="95">
        <f>'C завтраками| Bed and breakfast'!AG25</f>
        <v>47150</v>
      </c>
      <c r="AH25" s="95">
        <f>'C завтраками| Bed and breakfast'!AH25</f>
        <v>47150</v>
      </c>
      <c r="AI25" s="95">
        <f>'C завтраками| Bed and breakfast'!AI25</f>
        <v>52150</v>
      </c>
      <c r="AJ25" s="95">
        <f>'C завтраками| Bed and breakfast'!AJ25</f>
        <v>52150</v>
      </c>
      <c r="AK25" s="95">
        <f>'C завтраками| Bed and breakfast'!AK25</f>
        <v>52150</v>
      </c>
      <c r="AL25" s="95">
        <f>'C завтраками| Bed and breakfast'!AL25</f>
        <v>52150</v>
      </c>
      <c r="AM25" s="95">
        <f>'C завтраками| Bed and breakfast'!AM25</f>
        <v>52150</v>
      </c>
      <c r="AN25" s="95">
        <f>'C завтраками| Bed and breakfast'!AN25</f>
        <v>54650</v>
      </c>
      <c r="AO25" s="95">
        <f>'C завтраками| Bed and breakfast'!AO25</f>
        <v>57150</v>
      </c>
      <c r="AP25" s="95">
        <f>'C завтраками| Bed and breakfast'!AP25</f>
        <v>57150</v>
      </c>
      <c r="AQ25" s="95">
        <f>'C завтраками| Bed and breakfast'!AQ25</f>
        <v>65650</v>
      </c>
      <c r="AR25" s="95">
        <f>'C завтраками| Bed and breakfast'!AR25</f>
        <v>65650</v>
      </c>
      <c r="AS25" s="95">
        <f>'C завтраками| Bed and breakfast'!AS25</f>
        <v>65650</v>
      </c>
      <c r="AT25" s="95">
        <f>'C завтраками| Bed and breakfast'!AT25</f>
        <v>62650</v>
      </c>
      <c r="AU25" s="95">
        <f>'C завтраками| Bed and breakfast'!AU25</f>
        <v>57150</v>
      </c>
      <c r="AV25" s="95">
        <f>'C завтраками| Bed and breakfast'!AV25</f>
        <v>59650</v>
      </c>
      <c r="AW25" s="95">
        <f>'C завтраками| Bed and breakfast'!AW25</f>
        <v>59650</v>
      </c>
      <c r="AX25" s="95">
        <f>'C завтраками| Bed and breakfast'!AX25</f>
        <v>59650</v>
      </c>
      <c r="AY25" s="95">
        <f>'C завтраками| Bed and breakfast'!AY25</f>
        <v>50650</v>
      </c>
      <c r="AZ25" s="95">
        <f>'C завтраками| Bed and breakfast'!AZ25</f>
        <v>57150</v>
      </c>
      <c r="BA25" s="95">
        <f>'C завтраками| Bed and breakfast'!BA25</f>
        <v>57150</v>
      </c>
      <c r="BB25" s="95">
        <f>'C завтраками| Bed and breakfast'!BB25</f>
        <v>62650</v>
      </c>
      <c r="BC25" s="95">
        <f>'C завтраками| Bed and breakfast'!BC25</f>
        <v>65650</v>
      </c>
      <c r="BD25" s="95">
        <f>'C завтраками| Bed and breakfast'!BD25</f>
        <v>65650</v>
      </c>
      <c r="BE25" s="95">
        <f>'C завтраками| Bed and breakfast'!BE25</f>
        <v>65650</v>
      </c>
      <c r="BF25" s="95">
        <f>'C завтраками| Bed and breakfast'!BF25</f>
        <v>72650</v>
      </c>
      <c r="BG25" s="95">
        <f>'C завтраками| Bed and breakfast'!BG25</f>
        <v>72650</v>
      </c>
      <c r="BH25" s="95">
        <f>'C завтраками| Bed and breakfast'!BH25</f>
        <v>76150</v>
      </c>
      <c r="BI25" s="95">
        <f>'C завтраками| Bed and breakfast'!BI25</f>
        <v>76150</v>
      </c>
      <c r="BJ25" s="95">
        <f>'C завтраками| Bed and breakfast'!BJ25</f>
        <v>84150</v>
      </c>
      <c r="BK25" s="95">
        <f>'C завтраками| Bed and breakfast'!BK25</f>
        <v>84150</v>
      </c>
      <c r="BL25" s="95">
        <f>'C завтраками| Bed and breakfast'!BL25</f>
        <v>84150</v>
      </c>
      <c r="BM25" s="95">
        <f>'C завтраками| Bed and breakfast'!BM25</f>
        <v>80150</v>
      </c>
      <c r="BN25" s="95">
        <f>'C завтраками| Bed and breakfast'!BN25</f>
        <v>76150</v>
      </c>
      <c r="BO25" s="95">
        <f>'C завтраками| Bed and breakfast'!BO25</f>
        <v>69150</v>
      </c>
      <c r="BP25" s="95">
        <f>'C завтраками| Bed and breakfast'!BP25</f>
        <v>69150</v>
      </c>
      <c r="BQ25" s="95">
        <f>'C завтраками| Bed and breakfast'!BQ25</f>
        <v>65650</v>
      </c>
      <c r="BR25" s="95">
        <f>'C завтраками| Bed and breakfast'!BR25</f>
        <v>57150</v>
      </c>
      <c r="BS25" s="95">
        <f>'C завтраками| Bed and breakfast'!BS25</f>
        <v>57150</v>
      </c>
      <c r="BT25" s="95">
        <f>'C завтраками| Bed and breakfast'!BT25</f>
        <v>54650</v>
      </c>
      <c r="BU25" s="95">
        <f>'C завтраками| Bed and breakfast'!BU25</f>
        <v>50650</v>
      </c>
      <c r="BV25" s="95">
        <f>'C завтраками| Bed and breakfast'!BV25</f>
        <v>50650</v>
      </c>
      <c r="BW25" s="95">
        <f>'C завтраками| Bed and breakfast'!BW25</f>
        <v>50650</v>
      </c>
      <c r="BX25" s="95">
        <f>'C завтраками| Bed and breakfast'!BX25</f>
        <v>40650</v>
      </c>
      <c r="BY25" s="95">
        <f>'C завтраками| Bed and breakfast'!BY25</f>
        <v>40650</v>
      </c>
      <c r="BZ25" s="95">
        <f>'C завтраками| Bed and breakfast'!BZ25</f>
        <v>40650</v>
      </c>
      <c r="CA25" s="95">
        <f>'C завтраками| Bed and breakfast'!CA25</f>
        <v>40650</v>
      </c>
      <c r="CB25" s="95">
        <f>'C завтраками| Bed and breakfast'!CB25</f>
        <v>40650</v>
      </c>
      <c r="CC25" s="95">
        <f>'C завтраками| Bed and breakfast'!CC25</f>
        <v>40650</v>
      </c>
      <c r="CD25" s="95">
        <f>'C завтраками| Bed and breakfast'!CD25</f>
        <v>40650</v>
      </c>
      <c r="CE25" s="95">
        <f>'C завтраками| Bed and breakfast'!CE25</f>
        <v>40650</v>
      </c>
      <c r="CF25" s="95">
        <f>'C завтраками| Bed and breakfast'!CF25</f>
        <v>40650</v>
      </c>
      <c r="CG25" s="95">
        <f>'C завтраками| Bed and breakfast'!CG25</f>
        <v>40650</v>
      </c>
      <c r="CH25" s="95">
        <f>'C завтраками| Bed and breakfast'!CH25</f>
        <v>40650</v>
      </c>
      <c r="CI25" s="95">
        <f>'C завтраками| Bed and breakfast'!CI25</f>
        <v>40650</v>
      </c>
      <c r="CJ25" s="95">
        <f>'C завтраками| Bed and breakfast'!CJ25</f>
        <v>40650</v>
      </c>
      <c r="CK25" s="95">
        <f>'C завтраками| Bed and breakfast'!CK25</f>
        <v>40650</v>
      </c>
      <c r="CL25" s="95">
        <f>'C завтраками| Bed and breakfast'!CL25</f>
        <v>40650</v>
      </c>
      <c r="CM25" s="95">
        <f>'C завтраками| Bed and breakfast'!CM25</f>
        <v>40650</v>
      </c>
      <c r="CN25" s="95">
        <f>'C завтраками| Bed and breakfast'!CN25</f>
        <v>40650</v>
      </c>
      <c r="CO25" s="95">
        <f>'C завтраками| Bed and breakfast'!CO25</f>
        <v>40650</v>
      </c>
      <c r="CP25" s="95">
        <f>'C завтраками| Bed and breakfast'!CP25</f>
        <v>40650</v>
      </c>
      <c r="CQ25" s="95">
        <f>'C завтраками| Bed and breakfast'!CQ25</f>
        <v>40650</v>
      </c>
      <c r="CR25" s="95">
        <f>'C завтраками| Bed and breakfast'!CR25</f>
        <v>40650</v>
      </c>
      <c r="CS25" s="95">
        <f>'C завтраками| Bed and breakfast'!CS25</f>
        <v>40650</v>
      </c>
      <c r="CT25" s="95">
        <f>'C завтраками| Bed and breakfast'!CT25</f>
        <v>40650</v>
      </c>
      <c r="CU25" s="95">
        <f>'C завтраками| Bed and breakfast'!CU25</f>
        <v>33100</v>
      </c>
      <c r="CV25" s="95">
        <f>'C завтраками| Bed and breakfast'!CV25</f>
        <v>33100</v>
      </c>
      <c r="CW25" s="95">
        <f>'C завтраками| Bed and breakfast'!CW25</f>
        <v>33800</v>
      </c>
      <c r="CX25" s="95">
        <f>'C завтраками| Bed and breakfast'!CX25</f>
        <v>33800</v>
      </c>
      <c r="CY25" s="95">
        <f>'C завтраками| Bed and breakfast'!CY25</f>
        <v>33100</v>
      </c>
      <c r="CZ25" s="95">
        <f>'C завтраками| Bed and breakfast'!CZ25</f>
        <v>33100</v>
      </c>
      <c r="DA25" s="95">
        <f>'C завтраками| Bed and breakfast'!DA25</f>
        <v>33100</v>
      </c>
      <c r="DB25" s="95">
        <f>'C завтраками| Bed and breakfast'!DB25</f>
        <v>33100</v>
      </c>
      <c r="DC25" s="95">
        <f>'C завтраками| Bed and breakfast'!DC25</f>
        <v>33100</v>
      </c>
      <c r="DD25" s="95">
        <f>'C завтраками| Bed and breakfast'!DD25</f>
        <v>33800</v>
      </c>
      <c r="DE25" s="95">
        <f>'C завтраками| Bed and breakfast'!DE25</f>
        <v>33800</v>
      </c>
      <c r="DF25" s="95">
        <f>'C завтраками| Bed and breakfast'!DF25</f>
        <v>33100</v>
      </c>
      <c r="DG25" s="95">
        <f>'C завтраками| Bed and breakfast'!DG25</f>
        <v>33100</v>
      </c>
      <c r="DH25" s="95">
        <f>'C завтраками| Bed and breakfast'!DH25</f>
        <v>33100</v>
      </c>
      <c r="DI25" s="95">
        <f>'C завтраками| Bed and breakfast'!DI25</f>
        <v>31400</v>
      </c>
      <c r="DJ25" s="95">
        <f>'C завтраками| Bed and breakfast'!DJ25</f>
        <v>31400</v>
      </c>
      <c r="DK25" s="95">
        <f>'C завтраками| Bed and breakfast'!DK25</f>
        <v>31900</v>
      </c>
      <c r="DL25" s="95">
        <f>'C завтраками| Bed and breakfast'!DL25</f>
        <v>31900</v>
      </c>
      <c r="DM25" s="95">
        <f>'C завтраками| Bed and breakfast'!DM25</f>
        <v>31400</v>
      </c>
      <c r="DN25" s="95">
        <f>'C завтраками| Bed and breakfast'!DN25</f>
        <v>31400</v>
      </c>
      <c r="DO25" s="95">
        <f>'C завтраками| Bed and breakfast'!DO25</f>
        <v>31400</v>
      </c>
      <c r="DP25" s="95">
        <f>'C завтраками| Bed and breakfast'!DP25</f>
        <v>31400</v>
      </c>
      <c r="DQ25" s="95">
        <f>'C завтраками| Bed and breakfast'!DQ25</f>
        <v>31400</v>
      </c>
      <c r="DR25" s="95">
        <f>'C завтраками| Bed and breakfast'!DR25</f>
        <v>31900</v>
      </c>
      <c r="DS25" s="95">
        <f>'C завтраками| Bed and breakfast'!DS25</f>
        <v>31900</v>
      </c>
      <c r="DT25" s="95">
        <f>'C завтраками| Bed and breakfast'!DT25</f>
        <v>31400</v>
      </c>
      <c r="DU25" s="95">
        <f>'C завтраками| Bed and breakfast'!DU25</f>
        <v>31400</v>
      </c>
      <c r="DV25" s="95">
        <f>'C завтраками| Bed and breakfast'!DV25</f>
        <v>31400</v>
      </c>
      <c r="DW25" s="95">
        <f>'C завтраками| Bed and breakfast'!DW25</f>
        <v>31400</v>
      </c>
      <c r="DX25" s="95">
        <f>'C завтраками| Bed and breakfast'!DX25</f>
        <v>33100</v>
      </c>
    </row>
    <row r="26" spans="1:128" s="130" customFormat="1" ht="10.35" customHeight="1">
      <c r="A26" s="94">
        <v>2</v>
      </c>
      <c r="B26" s="95">
        <f>'C завтраками| Bed and breakfast'!B26</f>
        <v>35000</v>
      </c>
      <c r="C26" s="95">
        <f>'C завтраками| Bed and breakfast'!C26</f>
        <v>35000</v>
      </c>
      <c r="D26" s="95">
        <f>'C завтраками| Bed and breakfast'!D26</f>
        <v>36600</v>
      </c>
      <c r="E26" s="95">
        <f>'C завтраками| Bed and breakfast'!E26</f>
        <v>55700</v>
      </c>
      <c r="F26" s="95">
        <f>'C завтраками| Bed and breakfast'!F26</f>
        <v>89700</v>
      </c>
      <c r="G26" s="95">
        <f>'C завтраками| Bed and breakfast'!G26</f>
        <v>89700</v>
      </c>
      <c r="H26" s="95">
        <f>'C завтраками| Bed and breakfast'!H26</f>
        <v>89700</v>
      </c>
      <c r="I26" s="95">
        <f>'C завтраками| Bed and breakfast'!I26</f>
        <v>94700</v>
      </c>
      <c r="J26" s="95">
        <f>'C завтраками| Bed and breakfast'!J26</f>
        <v>94700</v>
      </c>
      <c r="K26" s="95">
        <f>'C завтраками| Bed and breakfast'!K26</f>
        <v>104700</v>
      </c>
      <c r="L26" s="95">
        <f>'C завтраками| Bed and breakfast'!L26</f>
        <v>104700</v>
      </c>
      <c r="M26" s="95">
        <f>'C завтраками| Bed and breakfast'!M26</f>
        <v>94700</v>
      </c>
      <c r="N26" s="95">
        <f>'C завтраками| Bed and breakfast'!N26</f>
        <v>89700</v>
      </c>
      <c r="O26" s="95">
        <f>'C завтраками| Bed and breakfast'!O26</f>
        <v>89700</v>
      </c>
      <c r="P26" s="95">
        <f>'C завтраками| Bed and breakfast'!P26</f>
        <v>57800</v>
      </c>
      <c r="Q26" s="95">
        <f>'C завтраками| Bed and breakfast'!Q26</f>
        <v>57800</v>
      </c>
      <c r="R26" s="95">
        <f>'C завтраками| Bed and breakfast'!R26</f>
        <v>47300</v>
      </c>
      <c r="S26" s="95">
        <f>'C завтраками| Bed and breakfast'!S26</f>
        <v>54800</v>
      </c>
      <c r="T26" s="95">
        <f>'C завтраками| Bed and breakfast'!T26</f>
        <v>54800</v>
      </c>
      <c r="U26" s="95">
        <f>'C завтраками| Bed and breakfast'!U26</f>
        <v>49800</v>
      </c>
      <c r="V26" s="95">
        <f>'C завтраками| Bed and breakfast'!V26</f>
        <v>49800</v>
      </c>
      <c r="W26" s="95">
        <f>'C завтраками| Bed and breakfast'!W26</f>
        <v>47300</v>
      </c>
      <c r="X26" s="95">
        <f>'C завтраками| Bed and breakfast'!X26</f>
        <v>47300</v>
      </c>
      <c r="Y26" s="95">
        <f>'C завтраками| Bed and breakfast'!Y26</f>
        <v>45300</v>
      </c>
      <c r="Z26" s="95">
        <f>'C завтраками| Bed and breakfast'!Z26</f>
        <v>45300</v>
      </c>
      <c r="AA26" s="95">
        <f>'C завтраками| Bed and breakfast'!AA26</f>
        <v>45300</v>
      </c>
      <c r="AB26" s="95">
        <f>'C завтраками| Bed and breakfast'!AB26</f>
        <v>45300</v>
      </c>
      <c r="AC26" s="95">
        <f>'C завтраками| Bed and breakfast'!AC26</f>
        <v>45300</v>
      </c>
      <c r="AD26" s="95">
        <f>'C завтраками| Bed and breakfast'!AD26</f>
        <v>45300</v>
      </c>
      <c r="AE26" s="95">
        <f>'C завтраками| Bed and breakfast'!AE26</f>
        <v>45300</v>
      </c>
      <c r="AF26" s="95">
        <f>'C завтраками| Bed and breakfast'!AF26</f>
        <v>47300</v>
      </c>
      <c r="AG26" s="95">
        <f>'C завтраками| Bed and breakfast'!AG26</f>
        <v>49800</v>
      </c>
      <c r="AH26" s="95">
        <f>'C завтраками| Bed and breakfast'!AH26</f>
        <v>49800</v>
      </c>
      <c r="AI26" s="95">
        <f>'C завтраками| Bed and breakfast'!AI26</f>
        <v>54800</v>
      </c>
      <c r="AJ26" s="95">
        <f>'C завтраками| Bed and breakfast'!AJ26</f>
        <v>54800</v>
      </c>
      <c r="AK26" s="95">
        <f>'C завтраками| Bed and breakfast'!AK26</f>
        <v>54800</v>
      </c>
      <c r="AL26" s="95">
        <f>'C завтраками| Bed and breakfast'!AL26</f>
        <v>54800</v>
      </c>
      <c r="AM26" s="95">
        <f>'C завтраками| Bed and breakfast'!AM26</f>
        <v>54800</v>
      </c>
      <c r="AN26" s="95">
        <f>'C завтраками| Bed and breakfast'!AN26</f>
        <v>57300</v>
      </c>
      <c r="AO26" s="95">
        <f>'C завтраками| Bed and breakfast'!AO26</f>
        <v>59800</v>
      </c>
      <c r="AP26" s="95">
        <f>'C завтраками| Bed and breakfast'!AP26</f>
        <v>59800</v>
      </c>
      <c r="AQ26" s="95">
        <f>'C завтраками| Bed and breakfast'!AQ26</f>
        <v>68300</v>
      </c>
      <c r="AR26" s="95">
        <f>'C завтраками| Bed and breakfast'!AR26</f>
        <v>68300</v>
      </c>
      <c r="AS26" s="95">
        <f>'C завтраками| Bed and breakfast'!AS26</f>
        <v>68300</v>
      </c>
      <c r="AT26" s="95">
        <f>'C завтраками| Bed and breakfast'!AT26</f>
        <v>65300</v>
      </c>
      <c r="AU26" s="95">
        <f>'C завтраками| Bed and breakfast'!AU26</f>
        <v>59800</v>
      </c>
      <c r="AV26" s="95">
        <f>'C завтраками| Bed and breakfast'!AV26</f>
        <v>62300</v>
      </c>
      <c r="AW26" s="95">
        <f>'C завтраками| Bed and breakfast'!AW26</f>
        <v>62300</v>
      </c>
      <c r="AX26" s="95">
        <f>'C завтраками| Bed and breakfast'!AX26</f>
        <v>62300</v>
      </c>
      <c r="AY26" s="95">
        <f>'C завтраками| Bed and breakfast'!AY26</f>
        <v>53300</v>
      </c>
      <c r="AZ26" s="95">
        <f>'C завтраками| Bed and breakfast'!AZ26</f>
        <v>59800</v>
      </c>
      <c r="BA26" s="95">
        <f>'C завтраками| Bed and breakfast'!BA26</f>
        <v>59800</v>
      </c>
      <c r="BB26" s="95">
        <f>'C завтраками| Bed and breakfast'!BB26</f>
        <v>65300</v>
      </c>
      <c r="BC26" s="95">
        <f>'C завтраками| Bed and breakfast'!BC26</f>
        <v>68300</v>
      </c>
      <c r="BD26" s="95">
        <f>'C завтраками| Bed and breakfast'!BD26</f>
        <v>68300</v>
      </c>
      <c r="BE26" s="95">
        <f>'C завтраками| Bed and breakfast'!BE26</f>
        <v>68300</v>
      </c>
      <c r="BF26" s="95">
        <f>'C завтраками| Bed and breakfast'!BF26</f>
        <v>75300</v>
      </c>
      <c r="BG26" s="95">
        <f>'C завтраками| Bed and breakfast'!BG26</f>
        <v>75300</v>
      </c>
      <c r="BH26" s="95">
        <f>'C завтраками| Bed and breakfast'!BH26</f>
        <v>78800</v>
      </c>
      <c r="BI26" s="95">
        <f>'C завтраками| Bed and breakfast'!BI26</f>
        <v>78800</v>
      </c>
      <c r="BJ26" s="95">
        <f>'C завтраками| Bed and breakfast'!BJ26</f>
        <v>86800</v>
      </c>
      <c r="BK26" s="95">
        <f>'C завтраками| Bed and breakfast'!BK26</f>
        <v>86800</v>
      </c>
      <c r="BL26" s="95">
        <f>'C завтраками| Bed and breakfast'!BL26</f>
        <v>86800</v>
      </c>
      <c r="BM26" s="95">
        <f>'C завтраками| Bed and breakfast'!BM26</f>
        <v>82800</v>
      </c>
      <c r="BN26" s="95">
        <f>'C завтраками| Bed and breakfast'!BN26</f>
        <v>78800</v>
      </c>
      <c r="BO26" s="95">
        <f>'C завтраками| Bed and breakfast'!BO26</f>
        <v>71800</v>
      </c>
      <c r="BP26" s="95">
        <f>'C завтраками| Bed and breakfast'!BP26</f>
        <v>71800</v>
      </c>
      <c r="BQ26" s="95">
        <f>'C завтраками| Bed and breakfast'!BQ26</f>
        <v>68300</v>
      </c>
      <c r="BR26" s="95">
        <f>'C завтраками| Bed and breakfast'!BR26</f>
        <v>59800</v>
      </c>
      <c r="BS26" s="95">
        <f>'C завтраками| Bed and breakfast'!BS26</f>
        <v>59800</v>
      </c>
      <c r="BT26" s="95">
        <f>'C завтраками| Bed and breakfast'!BT26</f>
        <v>57300</v>
      </c>
      <c r="BU26" s="95">
        <f>'C завтраками| Bed and breakfast'!BU26</f>
        <v>53300</v>
      </c>
      <c r="BV26" s="95">
        <f>'C завтраками| Bed and breakfast'!BV26</f>
        <v>53300</v>
      </c>
      <c r="BW26" s="95">
        <f>'C завтраками| Bed and breakfast'!BW26</f>
        <v>53300</v>
      </c>
      <c r="BX26" s="95">
        <f>'C завтраками| Bed and breakfast'!BX26</f>
        <v>43300</v>
      </c>
      <c r="BY26" s="95">
        <f>'C завтраками| Bed and breakfast'!BY26</f>
        <v>43300</v>
      </c>
      <c r="BZ26" s="95">
        <f>'C завтраками| Bed and breakfast'!BZ26</f>
        <v>43300</v>
      </c>
      <c r="CA26" s="95">
        <f>'C завтраками| Bed and breakfast'!CA26</f>
        <v>43300</v>
      </c>
      <c r="CB26" s="95">
        <f>'C завтраками| Bed and breakfast'!CB26</f>
        <v>43300</v>
      </c>
      <c r="CC26" s="95">
        <f>'C завтраками| Bed and breakfast'!CC26</f>
        <v>43300</v>
      </c>
      <c r="CD26" s="95">
        <f>'C завтраками| Bed and breakfast'!CD26</f>
        <v>43300</v>
      </c>
      <c r="CE26" s="95">
        <f>'C завтраками| Bed and breakfast'!CE26</f>
        <v>43300</v>
      </c>
      <c r="CF26" s="95">
        <f>'C завтраками| Bed and breakfast'!CF26</f>
        <v>43300</v>
      </c>
      <c r="CG26" s="95">
        <f>'C завтраками| Bed and breakfast'!CG26</f>
        <v>43300</v>
      </c>
      <c r="CH26" s="95">
        <f>'C завтраками| Bed and breakfast'!CH26</f>
        <v>43300</v>
      </c>
      <c r="CI26" s="95">
        <f>'C завтраками| Bed and breakfast'!CI26</f>
        <v>43300</v>
      </c>
      <c r="CJ26" s="95">
        <f>'C завтраками| Bed and breakfast'!CJ26</f>
        <v>43300</v>
      </c>
      <c r="CK26" s="95">
        <f>'C завтраками| Bed and breakfast'!CK26</f>
        <v>43300</v>
      </c>
      <c r="CL26" s="95">
        <f>'C завтраками| Bed and breakfast'!CL26</f>
        <v>43300</v>
      </c>
      <c r="CM26" s="95">
        <f>'C завтраками| Bed and breakfast'!CM26</f>
        <v>43300</v>
      </c>
      <c r="CN26" s="95">
        <f>'C завтраками| Bed and breakfast'!CN26</f>
        <v>43300</v>
      </c>
      <c r="CO26" s="95">
        <f>'C завтраками| Bed and breakfast'!CO26</f>
        <v>43300</v>
      </c>
      <c r="CP26" s="95">
        <f>'C завтраками| Bed and breakfast'!CP26</f>
        <v>43300</v>
      </c>
      <c r="CQ26" s="95">
        <f>'C завтраками| Bed and breakfast'!CQ26</f>
        <v>43300</v>
      </c>
      <c r="CR26" s="95">
        <f>'C завтраками| Bed and breakfast'!CR26</f>
        <v>43300</v>
      </c>
      <c r="CS26" s="95">
        <f>'C завтраками| Bed and breakfast'!CS26</f>
        <v>43300</v>
      </c>
      <c r="CT26" s="95">
        <f>'C завтраками| Bed and breakfast'!CT26</f>
        <v>43300</v>
      </c>
      <c r="CU26" s="95">
        <f>'C завтраками| Bed and breakfast'!CU26</f>
        <v>35300</v>
      </c>
      <c r="CV26" s="95">
        <f>'C завтраками| Bed and breakfast'!CV26</f>
        <v>35300</v>
      </c>
      <c r="CW26" s="95">
        <f>'C завтраками| Bed and breakfast'!CW26</f>
        <v>36000</v>
      </c>
      <c r="CX26" s="95">
        <f>'C завтраками| Bed and breakfast'!CX26</f>
        <v>36000</v>
      </c>
      <c r="CY26" s="95">
        <f>'C завтраками| Bed and breakfast'!CY26</f>
        <v>35300</v>
      </c>
      <c r="CZ26" s="95">
        <f>'C завтраками| Bed and breakfast'!CZ26</f>
        <v>35300</v>
      </c>
      <c r="DA26" s="95">
        <f>'C завтраками| Bed and breakfast'!DA26</f>
        <v>35300</v>
      </c>
      <c r="DB26" s="95">
        <f>'C завтраками| Bed and breakfast'!DB26</f>
        <v>35300</v>
      </c>
      <c r="DC26" s="95">
        <f>'C завтраками| Bed and breakfast'!DC26</f>
        <v>35300</v>
      </c>
      <c r="DD26" s="95">
        <f>'C завтраками| Bed and breakfast'!DD26</f>
        <v>36000</v>
      </c>
      <c r="DE26" s="95">
        <f>'C завтраками| Bed and breakfast'!DE26</f>
        <v>36000</v>
      </c>
      <c r="DF26" s="95">
        <f>'C завтраками| Bed and breakfast'!DF26</f>
        <v>35300</v>
      </c>
      <c r="DG26" s="95">
        <f>'C завтраками| Bed and breakfast'!DG26</f>
        <v>35300</v>
      </c>
      <c r="DH26" s="95">
        <f>'C завтраками| Bed and breakfast'!DH26</f>
        <v>35300</v>
      </c>
      <c r="DI26" s="95">
        <f>'C завтраками| Bed and breakfast'!DI26</f>
        <v>33600</v>
      </c>
      <c r="DJ26" s="95">
        <f>'C завтраками| Bed and breakfast'!DJ26</f>
        <v>33600</v>
      </c>
      <c r="DK26" s="95">
        <f>'C завтраками| Bed and breakfast'!DK26</f>
        <v>34100</v>
      </c>
      <c r="DL26" s="95">
        <f>'C завтраками| Bed and breakfast'!DL26</f>
        <v>34100</v>
      </c>
      <c r="DM26" s="95">
        <f>'C завтраками| Bed and breakfast'!DM26</f>
        <v>33600</v>
      </c>
      <c r="DN26" s="95">
        <f>'C завтраками| Bed and breakfast'!DN26</f>
        <v>33600</v>
      </c>
      <c r="DO26" s="95">
        <f>'C завтраками| Bed and breakfast'!DO26</f>
        <v>33600</v>
      </c>
      <c r="DP26" s="95">
        <f>'C завтраками| Bed and breakfast'!DP26</f>
        <v>33600</v>
      </c>
      <c r="DQ26" s="95">
        <f>'C завтраками| Bed and breakfast'!DQ26</f>
        <v>33600</v>
      </c>
      <c r="DR26" s="95">
        <f>'C завтраками| Bed and breakfast'!DR26</f>
        <v>34100</v>
      </c>
      <c r="DS26" s="95">
        <f>'C завтраками| Bed and breakfast'!DS26</f>
        <v>34100</v>
      </c>
      <c r="DT26" s="95">
        <f>'C завтраками| Bed and breakfast'!DT26</f>
        <v>33600</v>
      </c>
      <c r="DU26" s="95">
        <f>'C завтраками| Bed and breakfast'!DU26</f>
        <v>33600</v>
      </c>
      <c r="DV26" s="95">
        <f>'C завтраками| Bed and breakfast'!DV26</f>
        <v>33600</v>
      </c>
      <c r="DW26" s="95">
        <f>'C завтраками| Bed and breakfast'!DW26</f>
        <v>33600</v>
      </c>
      <c r="DX26" s="95">
        <f>'C завтраками| Bed and breakfast'!DX26</f>
        <v>35300</v>
      </c>
    </row>
    <row r="27" spans="1:128" s="130" customFormat="1" ht="10.35" customHeight="1">
      <c r="A27" s="95" t="s">
        <v>11</v>
      </c>
      <c r="B27" s="95"/>
      <c r="C27" s="95"/>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95"/>
      <c r="BO27" s="95"/>
      <c r="BP27" s="95"/>
      <c r="BQ27" s="95"/>
      <c r="BR27" s="95"/>
      <c r="BS27" s="95"/>
      <c r="BT27" s="95"/>
      <c r="BU27" s="95"/>
      <c r="BV27" s="95"/>
      <c r="BW27" s="95"/>
      <c r="BX27" s="95"/>
      <c r="BY27" s="95"/>
      <c r="BZ27" s="95"/>
      <c r="CA27" s="95"/>
      <c r="CB27" s="95"/>
      <c r="CC27" s="95"/>
      <c r="CD27" s="95"/>
      <c r="CE27" s="95"/>
      <c r="CF27" s="95"/>
      <c r="CG27" s="95"/>
      <c r="CH27" s="95"/>
      <c r="CI27" s="95"/>
      <c r="CJ27" s="95"/>
      <c r="CK27" s="95"/>
      <c r="CL27" s="95"/>
      <c r="CM27" s="95"/>
      <c r="CN27" s="95"/>
      <c r="CO27" s="95"/>
      <c r="CP27" s="95"/>
      <c r="CQ27" s="95"/>
      <c r="CR27" s="95"/>
      <c r="CS27" s="95"/>
      <c r="CT27" s="95"/>
      <c r="CU27" s="95"/>
      <c r="CV27" s="95"/>
      <c r="CW27" s="95"/>
      <c r="CX27" s="95"/>
      <c r="CY27" s="95"/>
      <c r="CZ27" s="95"/>
      <c r="DA27" s="95"/>
      <c r="DB27" s="95"/>
      <c r="DC27" s="95"/>
      <c r="DD27" s="95"/>
      <c r="DE27" s="95"/>
      <c r="DF27" s="95"/>
      <c r="DG27" s="95"/>
      <c r="DH27" s="95"/>
      <c r="DI27" s="95"/>
      <c r="DJ27" s="95"/>
      <c r="DK27" s="95"/>
      <c r="DL27" s="95"/>
      <c r="DM27" s="95"/>
      <c r="DN27" s="95"/>
      <c r="DO27" s="95"/>
      <c r="DP27" s="95"/>
      <c r="DQ27" s="95"/>
      <c r="DR27" s="95"/>
      <c r="DS27" s="95"/>
      <c r="DT27" s="95"/>
      <c r="DU27" s="95"/>
      <c r="DV27" s="95"/>
      <c r="DW27" s="95"/>
      <c r="DX27" s="95"/>
    </row>
    <row r="28" spans="1:128" s="130" customFormat="1" ht="10.35" customHeight="1">
      <c r="A28" s="94" t="s">
        <v>12</v>
      </c>
      <c r="B28" s="95">
        <f>'C завтраками| Bed and breakfast'!B28</f>
        <v>110000</v>
      </c>
      <c r="C28" s="95">
        <f>'C завтраками| Bed and breakfast'!C28</f>
        <v>110000</v>
      </c>
      <c r="D28" s="95">
        <f>'C завтраками| Bed and breakfast'!D28</f>
        <v>110000</v>
      </c>
      <c r="E28" s="95">
        <f>'C завтраками| Bed and breakfast'!E28</f>
        <v>220000</v>
      </c>
      <c r="F28" s="95">
        <f>'C завтраками| Bed and breakfast'!F28</f>
        <v>220000</v>
      </c>
      <c r="G28" s="95">
        <f>'C завтраками| Bed and breakfast'!G28</f>
        <v>220000</v>
      </c>
      <c r="H28" s="95">
        <f>'C завтраками| Bed and breakfast'!H28</f>
        <v>220000</v>
      </c>
      <c r="I28" s="95">
        <f>'C завтраками| Bed and breakfast'!I28</f>
        <v>220000</v>
      </c>
      <c r="J28" s="95">
        <f>'C завтраками| Bed and breakfast'!J28</f>
        <v>220000</v>
      </c>
      <c r="K28" s="95">
        <f>'C завтраками| Bed and breakfast'!K28</f>
        <v>220000</v>
      </c>
      <c r="L28" s="95">
        <f>'C завтраками| Bed and breakfast'!L28</f>
        <v>220000</v>
      </c>
      <c r="M28" s="95">
        <f>'C завтраками| Bed and breakfast'!M28</f>
        <v>220000</v>
      </c>
      <c r="N28" s="95">
        <f>'C завтраками| Bed and breakfast'!N28</f>
        <v>220000</v>
      </c>
      <c r="O28" s="95">
        <f>'C завтраками| Bed and breakfast'!O28</f>
        <v>220000</v>
      </c>
      <c r="P28" s="95">
        <f>'C завтраками| Bed and breakfast'!P28</f>
        <v>220000</v>
      </c>
      <c r="Q28" s="95">
        <f>'C завтраками| Bed and breakfast'!Q28</f>
        <v>220000</v>
      </c>
      <c r="R28" s="95">
        <f>'C завтраками| Bed and breakfast'!R28</f>
        <v>160000</v>
      </c>
      <c r="S28" s="95">
        <f>'C завтраками| Bed and breakfast'!S28</f>
        <v>160000</v>
      </c>
      <c r="T28" s="95">
        <f>'C завтраками| Bed and breakfast'!T28</f>
        <v>160000</v>
      </c>
      <c r="U28" s="95">
        <f>'C завтраками| Bed and breakfast'!U28</f>
        <v>160000</v>
      </c>
      <c r="V28" s="95">
        <f>'C завтраками| Bed and breakfast'!V28</f>
        <v>160000</v>
      </c>
      <c r="W28" s="95">
        <f>'C завтраками| Bed and breakfast'!W28</f>
        <v>160000</v>
      </c>
      <c r="X28" s="95">
        <f>'C завтраками| Bed and breakfast'!X28</f>
        <v>160000</v>
      </c>
      <c r="Y28" s="95">
        <f>'C завтраками| Bed and breakfast'!Y28</f>
        <v>160000</v>
      </c>
      <c r="Z28" s="95">
        <f>'C завтраками| Bed and breakfast'!Z28</f>
        <v>160000</v>
      </c>
      <c r="AA28" s="95">
        <f>'C завтраками| Bed and breakfast'!AA28</f>
        <v>160000</v>
      </c>
      <c r="AB28" s="95">
        <f>'C завтраками| Bed and breakfast'!AB28</f>
        <v>160000</v>
      </c>
      <c r="AC28" s="95">
        <f>'C завтраками| Bed and breakfast'!AC28</f>
        <v>160000</v>
      </c>
      <c r="AD28" s="95">
        <f>'C завтраками| Bed and breakfast'!AD28</f>
        <v>160000</v>
      </c>
      <c r="AE28" s="95">
        <f>'C завтраками| Bed and breakfast'!AE28</f>
        <v>160000</v>
      </c>
      <c r="AF28" s="95">
        <f>'C завтраками| Bed and breakfast'!AF28</f>
        <v>160000</v>
      </c>
      <c r="AG28" s="95">
        <f>'C завтраками| Bed and breakfast'!AG28</f>
        <v>160000</v>
      </c>
      <c r="AH28" s="95">
        <f>'C завтраками| Bed and breakfast'!AH28</f>
        <v>160000</v>
      </c>
      <c r="AI28" s="95">
        <f>'C завтраками| Bed and breakfast'!AI28</f>
        <v>160000</v>
      </c>
      <c r="AJ28" s="95">
        <f>'C завтраками| Bed and breakfast'!AJ28</f>
        <v>160000</v>
      </c>
      <c r="AK28" s="95">
        <f>'C завтраками| Bed and breakfast'!AK28</f>
        <v>160000</v>
      </c>
      <c r="AL28" s="95">
        <f>'C завтраками| Bed and breakfast'!AL28</f>
        <v>160000</v>
      </c>
      <c r="AM28" s="95">
        <f>'C завтраками| Bed and breakfast'!AM28</f>
        <v>160001</v>
      </c>
      <c r="AN28" s="95">
        <f>'C завтраками| Bed and breakfast'!AN28</f>
        <v>160000</v>
      </c>
      <c r="AO28" s="95">
        <f>'C завтраками| Bed and breakfast'!AO28</f>
        <v>160000</v>
      </c>
      <c r="AP28" s="95">
        <f>'C завтраками| Bed and breakfast'!AP28</f>
        <v>160000</v>
      </c>
      <c r="AQ28" s="95">
        <f>'C завтраками| Bed and breakfast'!AQ28</f>
        <v>160000</v>
      </c>
      <c r="AR28" s="95">
        <f>'C завтраками| Bed and breakfast'!AR28</f>
        <v>160000</v>
      </c>
      <c r="AS28" s="95">
        <f>'C завтраками| Bed and breakfast'!AS28</f>
        <v>160001</v>
      </c>
      <c r="AT28" s="95">
        <f>'C завтраками| Bed and breakfast'!AT28</f>
        <v>160002</v>
      </c>
      <c r="AU28" s="95">
        <f>'C завтраками| Bed and breakfast'!AU28</f>
        <v>160000</v>
      </c>
      <c r="AV28" s="95">
        <f>'C завтраками| Bed and breakfast'!AV28</f>
        <v>160000</v>
      </c>
      <c r="AW28" s="95">
        <f>'C завтраками| Bed and breakfast'!AW28</f>
        <v>160000</v>
      </c>
      <c r="AX28" s="95">
        <f>'C завтраками| Bed and breakfast'!AX28</f>
        <v>160000</v>
      </c>
      <c r="AY28" s="95">
        <f>'C завтраками| Bed and breakfast'!AY28</f>
        <v>160000</v>
      </c>
      <c r="AZ28" s="95">
        <f>'C завтраками| Bed and breakfast'!AZ28</f>
        <v>160000</v>
      </c>
      <c r="BA28" s="95">
        <f>'C завтраками| Bed and breakfast'!BA28</f>
        <v>160000</v>
      </c>
      <c r="BB28" s="95">
        <f>'C завтраками| Bed and breakfast'!BB28</f>
        <v>160000</v>
      </c>
      <c r="BC28" s="95">
        <f>'C завтраками| Bed and breakfast'!BC28</f>
        <v>160000</v>
      </c>
      <c r="BD28" s="95">
        <f>'C завтраками| Bed and breakfast'!BD28</f>
        <v>160000</v>
      </c>
      <c r="BE28" s="95">
        <v>160000</v>
      </c>
      <c r="BF28" s="95">
        <v>160000</v>
      </c>
      <c r="BG28" s="95">
        <f>'C завтраками| Bed and breakfast'!BG28</f>
        <v>160000</v>
      </c>
      <c r="BH28" s="95">
        <f>'C завтраками| Bed and breakfast'!BH28</f>
        <v>160000</v>
      </c>
      <c r="BI28" s="95">
        <f>'C завтраками| Bed and breakfast'!BI28</f>
        <v>160000</v>
      </c>
      <c r="BJ28" s="95">
        <f>'C завтраками| Bed and breakfast'!BJ28</f>
        <v>160000</v>
      </c>
      <c r="BK28" s="95">
        <f>'C завтраками| Bed and breakfast'!BK28</f>
        <v>160000</v>
      </c>
      <c r="BL28" s="95">
        <f>'C завтраками| Bed and breakfast'!BL28</f>
        <v>160000</v>
      </c>
      <c r="BM28" s="95">
        <f>'C завтраками| Bed and breakfast'!BM28</f>
        <v>160000</v>
      </c>
      <c r="BN28" s="95">
        <f>'C завтраками| Bed and breakfast'!BN28</f>
        <v>160000</v>
      </c>
      <c r="BO28" s="95">
        <f>'C завтраками| Bed and breakfast'!BO28</f>
        <v>160000</v>
      </c>
      <c r="BP28" s="95">
        <f>'C завтраками| Bed and breakfast'!BP28</f>
        <v>160000</v>
      </c>
      <c r="BQ28" s="95">
        <f>'C завтраками| Bed and breakfast'!BQ28</f>
        <v>160000</v>
      </c>
      <c r="BR28" s="95">
        <f>'C завтраками| Bed and breakfast'!BR28</f>
        <v>160000</v>
      </c>
      <c r="BS28" s="95">
        <f>'C завтраками| Bed and breakfast'!BS28</f>
        <v>160000</v>
      </c>
      <c r="BT28" s="95">
        <f>'C завтраками| Bed and breakfast'!BT28</f>
        <v>160000</v>
      </c>
      <c r="BU28" s="95">
        <f>'C завтраками| Bed and breakfast'!BU28</f>
        <v>160000</v>
      </c>
      <c r="BV28" s="95">
        <f>'C завтраками| Bed and breakfast'!BV28</f>
        <v>160000</v>
      </c>
      <c r="BW28" s="95">
        <f>'C завтраками| Bed and breakfast'!BW28</f>
        <v>160000</v>
      </c>
      <c r="BX28" s="95">
        <f>'C завтраками| Bed and breakfast'!BX28</f>
        <v>160000</v>
      </c>
      <c r="BY28" s="95">
        <f>'C завтраками| Bed and breakfast'!BY28</f>
        <v>160000</v>
      </c>
      <c r="BZ28" s="95">
        <f>'C завтраками| Bed and breakfast'!BZ28</f>
        <v>160000</v>
      </c>
      <c r="CA28" s="95">
        <f>'C завтраками| Bed and breakfast'!CA28</f>
        <v>160000</v>
      </c>
      <c r="CB28" s="95">
        <f>'C завтраками| Bed and breakfast'!CB28</f>
        <v>160000</v>
      </c>
      <c r="CC28" s="95">
        <f>'C завтраками| Bed and breakfast'!CC28</f>
        <v>160000</v>
      </c>
      <c r="CD28" s="95">
        <f>'C завтраками| Bed and breakfast'!CD28</f>
        <v>160000</v>
      </c>
      <c r="CE28" s="95">
        <f>'C завтраками| Bed and breakfast'!CE28</f>
        <v>160000</v>
      </c>
      <c r="CF28" s="95">
        <f>'C завтраками| Bed and breakfast'!CF28</f>
        <v>160000</v>
      </c>
      <c r="CG28" s="95">
        <f>'C завтраками| Bed and breakfast'!CG28</f>
        <v>160000</v>
      </c>
      <c r="CH28" s="95">
        <f>'C завтраками| Bed and breakfast'!CH28</f>
        <v>160000</v>
      </c>
      <c r="CI28" s="95">
        <f>'C завтраками| Bed and breakfast'!CI28</f>
        <v>160000</v>
      </c>
      <c r="CJ28" s="95">
        <f>'C завтраками| Bed and breakfast'!CJ28</f>
        <v>160000</v>
      </c>
      <c r="CK28" s="95">
        <f>'C завтраками| Bed and breakfast'!CK28</f>
        <v>160000</v>
      </c>
      <c r="CL28" s="95">
        <f>'C завтраками| Bed and breakfast'!CL28</f>
        <v>160000</v>
      </c>
      <c r="CM28" s="95">
        <f>'C завтраками| Bed and breakfast'!CM28</f>
        <v>160000</v>
      </c>
      <c r="CN28" s="95">
        <f>'C завтраками| Bed and breakfast'!CN28</f>
        <v>160000</v>
      </c>
      <c r="CO28" s="95">
        <f>'C завтраками| Bed and breakfast'!CO28</f>
        <v>160000</v>
      </c>
      <c r="CP28" s="95">
        <f>'C завтраками| Bed and breakfast'!CP28</f>
        <v>160000</v>
      </c>
      <c r="CQ28" s="95">
        <f>'C завтраками| Bed and breakfast'!CQ28</f>
        <v>160000</v>
      </c>
      <c r="CR28" s="95">
        <f>'C завтраками| Bed and breakfast'!CR28</f>
        <v>160000</v>
      </c>
      <c r="CS28" s="95">
        <f>'C завтраками| Bed and breakfast'!CS28</f>
        <v>160000</v>
      </c>
      <c r="CT28" s="95">
        <f>'C завтраками| Bed and breakfast'!CT28</f>
        <v>160000</v>
      </c>
      <c r="CU28" s="95">
        <f>'C завтраками| Bed and breakfast'!CU28</f>
        <v>114100</v>
      </c>
      <c r="CV28" s="95">
        <f>'C завтраками| Bed and breakfast'!CV28</f>
        <v>114100</v>
      </c>
      <c r="CW28" s="95">
        <f>'C завтраками| Bed and breakfast'!CW28</f>
        <v>114800</v>
      </c>
      <c r="CX28" s="95">
        <f>'C завтраками| Bed and breakfast'!CX28</f>
        <v>114800</v>
      </c>
      <c r="CY28" s="95">
        <f>'C завтраками| Bed and breakfast'!CY28</f>
        <v>114100</v>
      </c>
      <c r="CZ28" s="95">
        <f>'C завтраками| Bed and breakfast'!CZ28</f>
        <v>114100</v>
      </c>
      <c r="DA28" s="95">
        <f>'C завтраками| Bed and breakfast'!DA28</f>
        <v>114100</v>
      </c>
      <c r="DB28" s="95">
        <f>'C завтраками| Bed and breakfast'!DB28</f>
        <v>114100</v>
      </c>
      <c r="DC28" s="95">
        <f>'C завтраками| Bed and breakfast'!DC28</f>
        <v>114100</v>
      </c>
      <c r="DD28" s="95">
        <f>'C завтраками| Bed and breakfast'!DD28</f>
        <v>114800</v>
      </c>
      <c r="DE28" s="95">
        <f>'C завтраками| Bed and breakfast'!DE28</f>
        <v>114800</v>
      </c>
      <c r="DF28" s="95">
        <f>'C завтраками| Bed and breakfast'!DF28</f>
        <v>114100</v>
      </c>
      <c r="DG28" s="95">
        <f>'C завтраками| Bed and breakfast'!DG28</f>
        <v>114100</v>
      </c>
      <c r="DH28" s="95">
        <f>'C завтраками| Bed and breakfast'!DH28</f>
        <v>114100</v>
      </c>
      <c r="DI28" s="95">
        <f>'C завтраками| Bed and breakfast'!DI28</f>
        <v>112400</v>
      </c>
      <c r="DJ28" s="95">
        <f>'C завтраками| Bed and breakfast'!DJ28</f>
        <v>112400</v>
      </c>
      <c r="DK28" s="95">
        <f>'C завтраками| Bed and breakfast'!DK28</f>
        <v>112900</v>
      </c>
      <c r="DL28" s="95">
        <f>'C завтраками| Bed and breakfast'!DL28</f>
        <v>112900</v>
      </c>
      <c r="DM28" s="95">
        <f>'C завтраками| Bed and breakfast'!DM28</f>
        <v>112400</v>
      </c>
      <c r="DN28" s="95">
        <f>'C завтраками| Bed and breakfast'!DN28</f>
        <v>112400</v>
      </c>
      <c r="DO28" s="95">
        <f>'C завтраками| Bed and breakfast'!DO28</f>
        <v>112400</v>
      </c>
      <c r="DP28" s="95">
        <f>'C завтраками| Bed and breakfast'!DP28</f>
        <v>112400</v>
      </c>
      <c r="DQ28" s="95">
        <f>'C завтраками| Bed and breakfast'!DQ28</f>
        <v>112400</v>
      </c>
      <c r="DR28" s="95">
        <f>'C завтраками| Bed and breakfast'!DR28</f>
        <v>112900</v>
      </c>
      <c r="DS28" s="95">
        <f>'C завтраками| Bed and breakfast'!DS28</f>
        <v>112900</v>
      </c>
      <c r="DT28" s="95">
        <f>'C завтраками| Bed and breakfast'!DT28</f>
        <v>112400</v>
      </c>
      <c r="DU28" s="95">
        <f>'C завтраками| Bed and breakfast'!DU28</f>
        <v>112400</v>
      </c>
      <c r="DV28" s="95">
        <f>'C завтраками| Bed and breakfast'!DV28</f>
        <v>112400</v>
      </c>
      <c r="DW28" s="95">
        <f>'C завтраками| Bed and breakfast'!DW28</f>
        <v>112400</v>
      </c>
      <c r="DX28" s="95">
        <f>'C завтраками| Bed and breakfast'!DX28</f>
        <v>114100</v>
      </c>
    </row>
    <row r="29" spans="1:128" ht="10.35" customHeight="1"/>
    <row r="30" spans="1:128">
      <c r="A30" s="110" t="s">
        <v>51</v>
      </c>
    </row>
    <row r="31" spans="1:128" s="129" customFormat="1" ht="23.45" customHeight="1">
      <c r="A31" s="131" t="s">
        <v>3</v>
      </c>
      <c r="B31" s="111">
        <f t="shared" ref="B31:H31" si="12">B4</f>
        <v>46017</v>
      </c>
      <c r="C31" s="111">
        <f t="shared" si="12"/>
        <v>46018</v>
      </c>
      <c r="D31" s="111">
        <f t="shared" si="12"/>
        <v>46019</v>
      </c>
      <c r="E31" s="111">
        <f t="shared" si="12"/>
        <v>46020</v>
      </c>
      <c r="F31" s="111">
        <f t="shared" si="12"/>
        <v>46021</v>
      </c>
      <c r="G31" s="111">
        <f t="shared" si="12"/>
        <v>46022</v>
      </c>
      <c r="H31" s="111">
        <f t="shared" si="12"/>
        <v>46023</v>
      </c>
      <c r="I31" s="111">
        <f t="shared" ref="I31:BV31" si="13">I4</f>
        <v>46024</v>
      </c>
      <c r="J31" s="111">
        <f t="shared" si="13"/>
        <v>46025</v>
      </c>
      <c r="K31" s="111">
        <f t="shared" si="13"/>
        <v>46026</v>
      </c>
      <c r="L31" s="111">
        <f t="shared" si="13"/>
        <v>46027</v>
      </c>
      <c r="M31" s="111">
        <f t="shared" si="13"/>
        <v>46028</v>
      </c>
      <c r="N31" s="111">
        <f t="shared" si="13"/>
        <v>46029</v>
      </c>
      <c r="O31" s="111">
        <f t="shared" si="13"/>
        <v>46030</v>
      </c>
      <c r="P31" s="111">
        <f t="shared" si="13"/>
        <v>46031</v>
      </c>
      <c r="Q31" s="111">
        <f t="shared" si="13"/>
        <v>46032</v>
      </c>
      <c r="R31" s="111">
        <f t="shared" si="13"/>
        <v>46033</v>
      </c>
      <c r="S31" s="111">
        <f t="shared" si="13"/>
        <v>46034</v>
      </c>
      <c r="T31" s="111">
        <f t="shared" si="13"/>
        <v>46035</v>
      </c>
      <c r="U31" s="111">
        <f t="shared" si="13"/>
        <v>46036</v>
      </c>
      <c r="V31" s="111">
        <f t="shared" si="13"/>
        <v>46037</v>
      </c>
      <c r="W31" s="111">
        <f t="shared" si="13"/>
        <v>46038</v>
      </c>
      <c r="X31" s="111">
        <f t="shared" si="13"/>
        <v>46039</v>
      </c>
      <c r="Y31" s="111">
        <f t="shared" si="13"/>
        <v>46040</v>
      </c>
      <c r="Z31" s="111">
        <f t="shared" si="13"/>
        <v>46041</v>
      </c>
      <c r="AA31" s="111">
        <f t="shared" si="13"/>
        <v>46042</v>
      </c>
      <c r="AB31" s="111">
        <f t="shared" si="13"/>
        <v>46043</v>
      </c>
      <c r="AC31" s="111">
        <f t="shared" si="13"/>
        <v>46044</v>
      </c>
      <c r="AD31" s="111">
        <f t="shared" si="13"/>
        <v>46045</v>
      </c>
      <c r="AE31" s="111">
        <f t="shared" si="13"/>
        <v>46045</v>
      </c>
      <c r="AF31" s="111">
        <f t="shared" si="13"/>
        <v>46046</v>
      </c>
      <c r="AG31" s="111">
        <f t="shared" si="13"/>
        <v>46047</v>
      </c>
      <c r="AH31" s="111">
        <f t="shared" si="13"/>
        <v>46048</v>
      </c>
      <c r="AI31" s="111">
        <f t="shared" si="13"/>
        <v>46049</v>
      </c>
      <c r="AJ31" s="111">
        <f t="shared" si="13"/>
        <v>46050</v>
      </c>
      <c r="AK31" s="111">
        <f t="shared" si="13"/>
        <v>46051</v>
      </c>
      <c r="AL31" s="111">
        <f t="shared" si="13"/>
        <v>46052</v>
      </c>
      <c r="AM31" s="111">
        <f t="shared" si="13"/>
        <v>46053</v>
      </c>
      <c r="AN31" s="111">
        <f t="shared" si="13"/>
        <v>46054</v>
      </c>
      <c r="AO31" s="111">
        <f t="shared" si="13"/>
        <v>46055</v>
      </c>
      <c r="AP31" s="111">
        <f t="shared" si="13"/>
        <v>46056</v>
      </c>
      <c r="AQ31" s="111">
        <f t="shared" si="13"/>
        <v>46057</v>
      </c>
      <c r="AR31" s="111">
        <f t="shared" si="13"/>
        <v>46058</v>
      </c>
      <c r="AS31" s="111">
        <f t="shared" si="13"/>
        <v>46059</v>
      </c>
      <c r="AT31" s="111">
        <f t="shared" si="13"/>
        <v>46060</v>
      </c>
      <c r="AU31" s="111">
        <f t="shared" si="13"/>
        <v>46061</v>
      </c>
      <c r="AV31" s="111">
        <f t="shared" si="13"/>
        <v>46062</v>
      </c>
      <c r="AW31" s="111">
        <f t="shared" si="13"/>
        <v>46063</v>
      </c>
      <c r="AX31" s="111">
        <f t="shared" si="13"/>
        <v>46064</v>
      </c>
      <c r="AY31" s="111">
        <f t="shared" si="13"/>
        <v>46065</v>
      </c>
      <c r="AZ31" s="111">
        <f t="shared" si="13"/>
        <v>46066</v>
      </c>
      <c r="BA31" s="111">
        <f t="shared" si="13"/>
        <v>46067</v>
      </c>
      <c r="BB31" s="111">
        <f t="shared" si="13"/>
        <v>46068</v>
      </c>
      <c r="BC31" s="111">
        <f t="shared" si="13"/>
        <v>46069</v>
      </c>
      <c r="BD31" s="111">
        <f t="shared" si="13"/>
        <v>46070</v>
      </c>
      <c r="BE31" s="111">
        <f t="shared" ref="BE31:BF31" si="14">BE4</f>
        <v>46071</v>
      </c>
      <c r="BF31" s="111">
        <f t="shared" si="14"/>
        <v>46072</v>
      </c>
      <c r="BG31" s="111">
        <f t="shared" si="13"/>
        <v>46073</v>
      </c>
      <c r="BH31" s="111">
        <f t="shared" si="13"/>
        <v>46074</v>
      </c>
      <c r="BI31" s="111">
        <f t="shared" si="13"/>
        <v>46075</v>
      </c>
      <c r="BJ31" s="111">
        <f t="shared" si="13"/>
        <v>46076</v>
      </c>
      <c r="BK31" s="111">
        <f t="shared" si="13"/>
        <v>46077</v>
      </c>
      <c r="BL31" s="111">
        <f t="shared" si="13"/>
        <v>46078</v>
      </c>
      <c r="BM31" s="111">
        <f t="shared" si="13"/>
        <v>46079</v>
      </c>
      <c r="BN31" s="111">
        <f t="shared" si="13"/>
        <v>46080</v>
      </c>
      <c r="BO31" s="111">
        <f t="shared" si="13"/>
        <v>46081</v>
      </c>
      <c r="BP31" s="111">
        <f t="shared" si="13"/>
        <v>46082</v>
      </c>
      <c r="BQ31" s="111">
        <f t="shared" si="13"/>
        <v>46083</v>
      </c>
      <c r="BR31" s="111">
        <f t="shared" si="13"/>
        <v>46084</v>
      </c>
      <c r="BS31" s="111">
        <f t="shared" si="13"/>
        <v>46085</v>
      </c>
      <c r="BT31" s="111">
        <f t="shared" si="13"/>
        <v>46086</v>
      </c>
      <c r="BU31" s="111">
        <f t="shared" si="13"/>
        <v>46087</v>
      </c>
      <c r="BV31" s="111">
        <f t="shared" si="13"/>
        <v>46088</v>
      </c>
      <c r="BW31" s="111">
        <f t="shared" ref="BW31:CT31" si="15">BW4</f>
        <v>46089</v>
      </c>
      <c r="BX31" s="111">
        <f t="shared" si="15"/>
        <v>46090</v>
      </c>
      <c r="BY31" s="111">
        <f t="shared" si="15"/>
        <v>46091</v>
      </c>
      <c r="BZ31" s="111">
        <f t="shared" si="15"/>
        <v>46092</v>
      </c>
      <c r="CA31" s="111">
        <f t="shared" si="15"/>
        <v>46093</v>
      </c>
      <c r="CB31" s="111">
        <f t="shared" si="15"/>
        <v>46094</v>
      </c>
      <c r="CC31" s="111">
        <f t="shared" si="15"/>
        <v>46095</v>
      </c>
      <c r="CD31" s="111">
        <f t="shared" si="15"/>
        <v>46096</v>
      </c>
      <c r="CE31" s="111">
        <f t="shared" si="15"/>
        <v>46097</v>
      </c>
      <c r="CF31" s="111">
        <f t="shared" si="15"/>
        <v>46098</v>
      </c>
      <c r="CG31" s="111">
        <f t="shared" si="15"/>
        <v>46099</v>
      </c>
      <c r="CH31" s="111">
        <f t="shared" si="15"/>
        <v>46100</v>
      </c>
      <c r="CI31" s="111">
        <f t="shared" si="15"/>
        <v>46101</v>
      </c>
      <c r="CJ31" s="111">
        <f t="shared" si="15"/>
        <v>46102</v>
      </c>
      <c r="CK31" s="111">
        <f t="shared" si="15"/>
        <v>46103</v>
      </c>
      <c r="CL31" s="111">
        <f t="shared" si="15"/>
        <v>46104</v>
      </c>
      <c r="CM31" s="111">
        <f t="shared" si="15"/>
        <v>46105</v>
      </c>
      <c r="CN31" s="111">
        <f t="shared" si="15"/>
        <v>46106</v>
      </c>
      <c r="CO31" s="111">
        <f t="shared" si="15"/>
        <v>46107</v>
      </c>
      <c r="CP31" s="111">
        <f t="shared" si="15"/>
        <v>46108</v>
      </c>
      <c r="CQ31" s="111">
        <f t="shared" si="15"/>
        <v>46109</v>
      </c>
      <c r="CR31" s="111">
        <f t="shared" si="15"/>
        <v>46110</v>
      </c>
      <c r="CS31" s="111">
        <f t="shared" si="15"/>
        <v>46111</v>
      </c>
      <c r="CT31" s="111">
        <f t="shared" si="15"/>
        <v>46112</v>
      </c>
      <c r="CU31" s="111">
        <f t="shared" ref="CU31:DV31" si="16">CU4</f>
        <v>46113</v>
      </c>
      <c r="CV31" s="111">
        <f t="shared" si="16"/>
        <v>46114</v>
      </c>
      <c r="CW31" s="111">
        <f t="shared" si="16"/>
        <v>46115</v>
      </c>
      <c r="CX31" s="111">
        <f t="shared" si="16"/>
        <v>46116</v>
      </c>
      <c r="CY31" s="111">
        <f t="shared" si="16"/>
        <v>46117</v>
      </c>
      <c r="CZ31" s="111">
        <f t="shared" si="16"/>
        <v>46118</v>
      </c>
      <c r="DA31" s="111">
        <f t="shared" si="16"/>
        <v>46119</v>
      </c>
      <c r="DB31" s="111">
        <f t="shared" si="16"/>
        <v>46120</v>
      </c>
      <c r="DC31" s="111">
        <f t="shared" si="16"/>
        <v>46121</v>
      </c>
      <c r="DD31" s="111">
        <f t="shared" si="16"/>
        <v>46122</v>
      </c>
      <c r="DE31" s="111">
        <f t="shared" si="16"/>
        <v>46123</v>
      </c>
      <c r="DF31" s="111">
        <f t="shared" si="16"/>
        <v>46124</v>
      </c>
      <c r="DG31" s="111">
        <f t="shared" si="16"/>
        <v>46125</v>
      </c>
      <c r="DH31" s="111">
        <f t="shared" si="16"/>
        <v>46126</v>
      </c>
      <c r="DI31" s="111">
        <f t="shared" si="16"/>
        <v>46127</v>
      </c>
      <c r="DJ31" s="111">
        <f t="shared" si="16"/>
        <v>46128</v>
      </c>
      <c r="DK31" s="111">
        <f t="shared" si="16"/>
        <v>46129</v>
      </c>
      <c r="DL31" s="111">
        <f t="shared" si="16"/>
        <v>46130</v>
      </c>
      <c r="DM31" s="111">
        <f t="shared" si="16"/>
        <v>46131</v>
      </c>
      <c r="DN31" s="111">
        <f t="shared" si="16"/>
        <v>46132</v>
      </c>
      <c r="DO31" s="111">
        <f t="shared" si="16"/>
        <v>46133</v>
      </c>
      <c r="DP31" s="111">
        <f t="shared" si="16"/>
        <v>46134</v>
      </c>
      <c r="DQ31" s="111">
        <f t="shared" si="16"/>
        <v>46135</v>
      </c>
      <c r="DR31" s="111">
        <f t="shared" si="16"/>
        <v>46136</v>
      </c>
      <c r="DS31" s="111">
        <f t="shared" si="16"/>
        <v>46137</v>
      </c>
      <c r="DT31" s="111">
        <f t="shared" si="16"/>
        <v>46138</v>
      </c>
      <c r="DU31" s="111">
        <f t="shared" si="16"/>
        <v>46139</v>
      </c>
      <c r="DV31" s="111">
        <f t="shared" si="16"/>
        <v>46140</v>
      </c>
      <c r="DW31" s="111">
        <f t="shared" ref="DW31:DX31" si="17">DW4</f>
        <v>46141</v>
      </c>
      <c r="DX31" s="111">
        <f t="shared" si="17"/>
        <v>46142</v>
      </c>
    </row>
    <row r="32" spans="1:128" s="129" customFormat="1" ht="23.45" customHeight="1">
      <c r="A32" s="131"/>
      <c r="B32" s="111">
        <f t="shared" ref="B32:H32" si="18">B5</f>
        <v>46017</v>
      </c>
      <c r="C32" s="111">
        <f t="shared" si="18"/>
        <v>46018</v>
      </c>
      <c r="D32" s="111">
        <f t="shared" si="18"/>
        <v>46019</v>
      </c>
      <c r="E32" s="111">
        <f t="shared" si="18"/>
        <v>46020</v>
      </c>
      <c r="F32" s="111">
        <f t="shared" si="18"/>
        <v>46021</v>
      </c>
      <c r="G32" s="111">
        <f t="shared" si="18"/>
        <v>46022</v>
      </c>
      <c r="H32" s="111">
        <f t="shared" si="18"/>
        <v>46023</v>
      </c>
      <c r="I32" s="111">
        <f t="shared" ref="I32:BV32" si="19">I5</f>
        <v>46024</v>
      </c>
      <c r="J32" s="111">
        <f t="shared" si="19"/>
        <v>46025</v>
      </c>
      <c r="K32" s="111">
        <f t="shared" si="19"/>
        <v>46026</v>
      </c>
      <c r="L32" s="111">
        <f t="shared" si="19"/>
        <v>46027</v>
      </c>
      <c r="M32" s="111">
        <f t="shared" si="19"/>
        <v>46028</v>
      </c>
      <c r="N32" s="111">
        <f t="shared" si="19"/>
        <v>46029</v>
      </c>
      <c r="O32" s="111">
        <f t="shared" si="19"/>
        <v>46030</v>
      </c>
      <c r="P32" s="111">
        <f t="shared" si="19"/>
        <v>46031</v>
      </c>
      <c r="Q32" s="111">
        <f t="shared" si="19"/>
        <v>46032</v>
      </c>
      <c r="R32" s="111">
        <f t="shared" si="19"/>
        <v>46033</v>
      </c>
      <c r="S32" s="111">
        <f t="shared" si="19"/>
        <v>46034</v>
      </c>
      <c r="T32" s="111">
        <f t="shared" si="19"/>
        <v>46035</v>
      </c>
      <c r="U32" s="111">
        <f t="shared" si="19"/>
        <v>46036</v>
      </c>
      <c r="V32" s="111">
        <f t="shared" si="19"/>
        <v>46037</v>
      </c>
      <c r="W32" s="111">
        <f t="shared" si="19"/>
        <v>46038</v>
      </c>
      <c r="X32" s="111">
        <f t="shared" si="19"/>
        <v>46039</v>
      </c>
      <c r="Y32" s="111">
        <f t="shared" si="19"/>
        <v>46040</v>
      </c>
      <c r="Z32" s="111">
        <f t="shared" si="19"/>
        <v>46041</v>
      </c>
      <c r="AA32" s="111">
        <f t="shared" si="19"/>
        <v>46042</v>
      </c>
      <c r="AB32" s="111">
        <f t="shared" si="19"/>
        <v>46043</v>
      </c>
      <c r="AC32" s="111">
        <f t="shared" si="19"/>
        <v>46044</v>
      </c>
      <c r="AD32" s="111">
        <f t="shared" si="19"/>
        <v>46045</v>
      </c>
      <c r="AE32" s="111">
        <f t="shared" si="19"/>
        <v>46045</v>
      </c>
      <c r="AF32" s="111">
        <f t="shared" si="19"/>
        <v>46046</v>
      </c>
      <c r="AG32" s="111">
        <f t="shared" si="19"/>
        <v>46047</v>
      </c>
      <c r="AH32" s="111">
        <f t="shared" si="19"/>
        <v>46048</v>
      </c>
      <c r="AI32" s="111">
        <f t="shared" si="19"/>
        <v>46049</v>
      </c>
      <c r="AJ32" s="111">
        <f t="shared" si="19"/>
        <v>46050</v>
      </c>
      <c r="AK32" s="111">
        <f t="shared" si="19"/>
        <v>46051</v>
      </c>
      <c r="AL32" s="111">
        <f t="shared" si="19"/>
        <v>46052</v>
      </c>
      <c r="AM32" s="111">
        <f t="shared" si="19"/>
        <v>46053</v>
      </c>
      <c r="AN32" s="111">
        <f t="shared" si="19"/>
        <v>46054</v>
      </c>
      <c r="AO32" s="111">
        <f t="shared" si="19"/>
        <v>46055</v>
      </c>
      <c r="AP32" s="111">
        <f t="shared" si="19"/>
        <v>46056</v>
      </c>
      <c r="AQ32" s="111">
        <f t="shared" si="19"/>
        <v>46057</v>
      </c>
      <c r="AR32" s="111">
        <f t="shared" si="19"/>
        <v>46058</v>
      </c>
      <c r="AS32" s="111">
        <f t="shared" si="19"/>
        <v>46059</v>
      </c>
      <c r="AT32" s="111">
        <f t="shared" si="19"/>
        <v>46060</v>
      </c>
      <c r="AU32" s="111">
        <f t="shared" si="19"/>
        <v>46061</v>
      </c>
      <c r="AV32" s="111">
        <f t="shared" si="19"/>
        <v>46062</v>
      </c>
      <c r="AW32" s="111">
        <f t="shared" si="19"/>
        <v>46063</v>
      </c>
      <c r="AX32" s="111">
        <f t="shared" si="19"/>
        <v>46064</v>
      </c>
      <c r="AY32" s="111">
        <f t="shared" si="19"/>
        <v>46065</v>
      </c>
      <c r="AZ32" s="111">
        <f t="shared" si="19"/>
        <v>46066</v>
      </c>
      <c r="BA32" s="111">
        <f t="shared" si="19"/>
        <v>46067</v>
      </c>
      <c r="BB32" s="111">
        <f t="shared" si="19"/>
        <v>46068</v>
      </c>
      <c r="BC32" s="111">
        <f t="shared" si="19"/>
        <v>46069</v>
      </c>
      <c r="BD32" s="111">
        <f t="shared" si="19"/>
        <v>46070</v>
      </c>
      <c r="BE32" s="111">
        <f t="shared" ref="BE32:BF32" si="20">BE5</f>
        <v>46071</v>
      </c>
      <c r="BF32" s="111">
        <f t="shared" si="20"/>
        <v>46072</v>
      </c>
      <c r="BG32" s="111">
        <f t="shared" si="19"/>
        <v>46073</v>
      </c>
      <c r="BH32" s="111">
        <f t="shared" si="19"/>
        <v>46074</v>
      </c>
      <c r="BI32" s="111">
        <f t="shared" si="19"/>
        <v>46075</v>
      </c>
      <c r="BJ32" s="111">
        <f t="shared" si="19"/>
        <v>46076</v>
      </c>
      <c r="BK32" s="111">
        <f t="shared" si="19"/>
        <v>46077</v>
      </c>
      <c r="BL32" s="111">
        <f t="shared" si="19"/>
        <v>46078</v>
      </c>
      <c r="BM32" s="111">
        <f t="shared" si="19"/>
        <v>46079</v>
      </c>
      <c r="BN32" s="111">
        <f t="shared" si="19"/>
        <v>46080</v>
      </c>
      <c r="BO32" s="111">
        <f t="shared" si="19"/>
        <v>46081</v>
      </c>
      <c r="BP32" s="111">
        <f t="shared" si="19"/>
        <v>46082</v>
      </c>
      <c r="BQ32" s="111">
        <f t="shared" si="19"/>
        <v>46083</v>
      </c>
      <c r="BR32" s="111">
        <f t="shared" si="19"/>
        <v>46084</v>
      </c>
      <c r="BS32" s="111">
        <f t="shared" si="19"/>
        <v>46085</v>
      </c>
      <c r="BT32" s="111">
        <f t="shared" si="19"/>
        <v>46086</v>
      </c>
      <c r="BU32" s="111">
        <f t="shared" si="19"/>
        <v>46087</v>
      </c>
      <c r="BV32" s="111">
        <f t="shared" si="19"/>
        <v>46088</v>
      </c>
      <c r="BW32" s="111">
        <f t="shared" ref="BW32:CT32" si="21">BW5</f>
        <v>46089</v>
      </c>
      <c r="BX32" s="111">
        <f t="shared" si="21"/>
        <v>46090</v>
      </c>
      <c r="BY32" s="111">
        <f t="shared" si="21"/>
        <v>46091</v>
      </c>
      <c r="BZ32" s="111">
        <f t="shared" si="21"/>
        <v>46092</v>
      </c>
      <c r="CA32" s="111">
        <f t="shared" si="21"/>
        <v>46093</v>
      </c>
      <c r="CB32" s="111">
        <f t="shared" si="21"/>
        <v>46094</v>
      </c>
      <c r="CC32" s="111">
        <f t="shared" si="21"/>
        <v>46095</v>
      </c>
      <c r="CD32" s="111">
        <f t="shared" si="21"/>
        <v>46096</v>
      </c>
      <c r="CE32" s="111">
        <f t="shared" si="21"/>
        <v>46097</v>
      </c>
      <c r="CF32" s="111">
        <f t="shared" si="21"/>
        <v>46098</v>
      </c>
      <c r="CG32" s="111">
        <f t="shared" si="21"/>
        <v>46099</v>
      </c>
      <c r="CH32" s="111">
        <f t="shared" si="21"/>
        <v>46100</v>
      </c>
      <c r="CI32" s="111">
        <f t="shared" si="21"/>
        <v>46101</v>
      </c>
      <c r="CJ32" s="111">
        <f t="shared" si="21"/>
        <v>46102</v>
      </c>
      <c r="CK32" s="111">
        <f t="shared" si="21"/>
        <v>46103</v>
      </c>
      <c r="CL32" s="111">
        <f t="shared" si="21"/>
        <v>46104</v>
      </c>
      <c r="CM32" s="111">
        <f t="shared" si="21"/>
        <v>46105</v>
      </c>
      <c r="CN32" s="111">
        <f t="shared" si="21"/>
        <v>46106</v>
      </c>
      <c r="CO32" s="111">
        <f t="shared" si="21"/>
        <v>46107</v>
      </c>
      <c r="CP32" s="111">
        <f t="shared" si="21"/>
        <v>46108</v>
      </c>
      <c r="CQ32" s="111">
        <f t="shared" si="21"/>
        <v>46109</v>
      </c>
      <c r="CR32" s="111">
        <f t="shared" si="21"/>
        <v>46110</v>
      </c>
      <c r="CS32" s="111">
        <f t="shared" si="21"/>
        <v>46111</v>
      </c>
      <c r="CT32" s="111">
        <f t="shared" si="21"/>
        <v>46112</v>
      </c>
      <c r="CU32" s="111">
        <f t="shared" ref="CU32:DV32" si="22">CU5</f>
        <v>46113</v>
      </c>
      <c r="CV32" s="111">
        <f t="shared" si="22"/>
        <v>46114</v>
      </c>
      <c r="CW32" s="111">
        <f t="shared" si="22"/>
        <v>46115</v>
      </c>
      <c r="CX32" s="111">
        <f t="shared" si="22"/>
        <v>46116</v>
      </c>
      <c r="CY32" s="111">
        <f t="shared" si="22"/>
        <v>46117</v>
      </c>
      <c r="CZ32" s="111">
        <f t="shared" si="22"/>
        <v>46118</v>
      </c>
      <c r="DA32" s="111">
        <f t="shared" si="22"/>
        <v>46119</v>
      </c>
      <c r="DB32" s="111">
        <f t="shared" si="22"/>
        <v>46120</v>
      </c>
      <c r="DC32" s="111">
        <f t="shared" si="22"/>
        <v>46121</v>
      </c>
      <c r="DD32" s="111">
        <f t="shared" si="22"/>
        <v>46122</v>
      </c>
      <c r="DE32" s="111">
        <f t="shared" si="22"/>
        <v>46123</v>
      </c>
      <c r="DF32" s="111">
        <f t="shared" si="22"/>
        <v>46124</v>
      </c>
      <c r="DG32" s="111">
        <f t="shared" si="22"/>
        <v>46125</v>
      </c>
      <c r="DH32" s="111">
        <f t="shared" si="22"/>
        <v>46126</v>
      </c>
      <c r="DI32" s="111">
        <f t="shared" si="22"/>
        <v>46127</v>
      </c>
      <c r="DJ32" s="111">
        <f t="shared" si="22"/>
        <v>46128</v>
      </c>
      <c r="DK32" s="111">
        <f t="shared" si="22"/>
        <v>46129</v>
      </c>
      <c r="DL32" s="111">
        <f t="shared" si="22"/>
        <v>46130</v>
      </c>
      <c r="DM32" s="111">
        <f t="shared" si="22"/>
        <v>46131</v>
      </c>
      <c r="DN32" s="111">
        <f t="shared" si="22"/>
        <v>46132</v>
      </c>
      <c r="DO32" s="111">
        <f t="shared" si="22"/>
        <v>46133</v>
      </c>
      <c r="DP32" s="111">
        <f t="shared" si="22"/>
        <v>46134</v>
      </c>
      <c r="DQ32" s="111">
        <f t="shared" si="22"/>
        <v>46135</v>
      </c>
      <c r="DR32" s="111">
        <f t="shared" si="22"/>
        <v>46136</v>
      </c>
      <c r="DS32" s="111">
        <f t="shared" si="22"/>
        <v>46137</v>
      </c>
      <c r="DT32" s="111">
        <f t="shared" si="22"/>
        <v>46138</v>
      </c>
      <c r="DU32" s="111">
        <f t="shared" si="22"/>
        <v>46139</v>
      </c>
      <c r="DV32" s="111">
        <f t="shared" si="22"/>
        <v>46140</v>
      </c>
      <c r="DW32" s="111">
        <f t="shared" ref="DW32:DX32" si="23">DW5</f>
        <v>46141</v>
      </c>
      <c r="DX32" s="111">
        <f t="shared" si="23"/>
        <v>46142</v>
      </c>
    </row>
    <row r="33" spans="1:128" s="130" customFormat="1" ht="11.1" customHeight="1">
      <c r="A33" s="95" t="s">
        <v>4</v>
      </c>
      <c r="B33" s="97"/>
      <c r="C33" s="97"/>
      <c r="D33" s="97"/>
      <c r="E33" s="97"/>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97"/>
      <c r="DB33" s="97"/>
      <c r="DC33" s="97"/>
      <c r="DD33" s="97"/>
      <c r="DE33" s="97"/>
      <c r="DF33" s="97"/>
      <c r="DG33" s="97"/>
      <c r="DH33" s="97"/>
      <c r="DI33" s="97"/>
      <c r="DJ33" s="97"/>
      <c r="DK33" s="97"/>
      <c r="DL33" s="97"/>
      <c r="DM33" s="97"/>
      <c r="DN33" s="97"/>
      <c r="DO33" s="97"/>
      <c r="DP33" s="97"/>
      <c r="DQ33" s="97"/>
      <c r="DR33" s="97"/>
      <c r="DS33" s="97"/>
      <c r="DT33" s="97"/>
      <c r="DU33" s="97"/>
      <c r="DV33" s="97"/>
      <c r="DW33" s="97"/>
      <c r="DX33" s="97"/>
    </row>
    <row r="34" spans="1:128" s="130" customFormat="1" ht="11.1" customHeight="1">
      <c r="A34" s="94">
        <v>1</v>
      </c>
      <c r="B34" s="95">
        <f t="shared" ref="B34:H34" si="24">ROUNDUP(B7*0.8,)</f>
        <v>14200</v>
      </c>
      <c r="C34" s="95">
        <f t="shared" si="24"/>
        <v>14200</v>
      </c>
      <c r="D34" s="95">
        <f t="shared" si="24"/>
        <v>15480</v>
      </c>
      <c r="E34" s="95">
        <f t="shared" si="24"/>
        <v>18280</v>
      </c>
      <c r="F34" s="95">
        <f t="shared" si="24"/>
        <v>45480</v>
      </c>
      <c r="G34" s="95">
        <f t="shared" si="24"/>
        <v>45480</v>
      </c>
      <c r="H34" s="95">
        <f t="shared" si="24"/>
        <v>45480</v>
      </c>
      <c r="I34" s="95">
        <f t="shared" ref="I34:BV34" si="25">ROUNDUP(I7*0.8,)</f>
        <v>49480</v>
      </c>
      <c r="J34" s="95">
        <f t="shared" si="25"/>
        <v>49480</v>
      </c>
      <c r="K34" s="95">
        <f t="shared" si="25"/>
        <v>57480</v>
      </c>
      <c r="L34" s="95">
        <f t="shared" si="25"/>
        <v>57480</v>
      </c>
      <c r="M34" s="95">
        <f t="shared" si="25"/>
        <v>49480</v>
      </c>
      <c r="N34" s="95">
        <f t="shared" si="25"/>
        <v>45480</v>
      </c>
      <c r="O34" s="95">
        <f t="shared" si="25"/>
        <v>45480</v>
      </c>
      <c r="P34" s="95">
        <f t="shared" si="25"/>
        <v>28120</v>
      </c>
      <c r="Q34" s="95">
        <f t="shared" si="25"/>
        <v>28120</v>
      </c>
      <c r="R34" s="95">
        <f t="shared" si="25"/>
        <v>19720</v>
      </c>
      <c r="S34" s="95">
        <f t="shared" si="25"/>
        <v>25720</v>
      </c>
      <c r="T34" s="95">
        <f t="shared" si="25"/>
        <v>25720</v>
      </c>
      <c r="U34" s="95">
        <f t="shared" si="25"/>
        <v>21720</v>
      </c>
      <c r="V34" s="95">
        <f t="shared" si="25"/>
        <v>21720</v>
      </c>
      <c r="W34" s="95">
        <f t="shared" si="25"/>
        <v>19720</v>
      </c>
      <c r="X34" s="95">
        <f t="shared" si="25"/>
        <v>19720</v>
      </c>
      <c r="Y34" s="95">
        <f t="shared" si="25"/>
        <v>18120</v>
      </c>
      <c r="Z34" s="95">
        <f t="shared" si="25"/>
        <v>18120</v>
      </c>
      <c r="AA34" s="95">
        <f t="shared" si="25"/>
        <v>18120</v>
      </c>
      <c r="AB34" s="95">
        <f t="shared" si="25"/>
        <v>18120</v>
      </c>
      <c r="AC34" s="95">
        <f t="shared" si="25"/>
        <v>18120</v>
      </c>
      <c r="AD34" s="95">
        <f t="shared" si="25"/>
        <v>18120</v>
      </c>
      <c r="AE34" s="95">
        <f t="shared" si="25"/>
        <v>18120</v>
      </c>
      <c r="AF34" s="95">
        <f t="shared" si="25"/>
        <v>19720</v>
      </c>
      <c r="AG34" s="95">
        <f t="shared" si="25"/>
        <v>21720</v>
      </c>
      <c r="AH34" s="95">
        <f t="shared" si="25"/>
        <v>21720</v>
      </c>
      <c r="AI34" s="95">
        <f t="shared" si="25"/>
        <v>25720</v>
      </c>
      <c r="AJ34" s="95">
        <f t="shared" si="25"/>
        <v>25720</v>
      </c>
      <c r="AK34" s="95">
        <f t="shared" si="25"/>
        <v>25720</v>
      </c>
      <c r="AL34" s="95">
        <f t="shared" si="25"/>
        <v>25720</v>
      </c>
      <c r="AM34" s="95">
        <f t="shared" si="25"/>
        <v>25720</v>
      </c>
      <c r="AN34" s="95">
        <f t="shared" si="25"/>
        <v>23720</v>
      </c>
      <c r="AO34" s="95">
        <f t="shared" si="25"/>
        <v>25720</v>
      </c>
      <c r="AP34" s="95">
        <f t="shared" si="25"/>
        <v>25720</v>
      </c>
      <c r="AQ34" s="95">
        <f t="shared" si="25"/>
        <v>32520</v>
      </c>
      <c r="AR34" s="95">
        <f t="shared" si="25"/>
        <v>32520</v>
      </c>
      <c r="AS34" s="95">
        <f t="shared" si="25"/>
        <v>32520</v>
      </c>
      <c r="AT34" s="95">
        <f t="shared" si="25"/>
        <v>30120</v>
      </c>
      <c r="AU34" s="95">
        <f t="shared" si="25"/>
        <v>25720</v>
      </c>
      <c r="AV34" s="95">
        <f t="shared" si="25"/>
        <v>27720</v>
      </c>
      <c r="AW34" s="95">
        <f t="shared" si="25"/>
        <v>27720</v>
      </c>
      <c r="AX34" s="95">
        <f t="shared" si="25"/>
        <v>27720</v>
      </c>
      <c r="AY34" s="95">
        <f t="shared" si="25"/>
        <v>20520</v>
      </c>
      <c r="AZ34" s="95">
        <f t="shared" si="25"/>
        <v>25720</v>
      </c>
      <c r="BA34" s="95">
        <f t="shared" si="25"/>
        <v>25720</v>
      </c>
      <c r="BB34" s="95">
        <f t="shared" si="25"/>
        <v>30120</v>
      </c>
      <c r="BC34" s="95">
        <f t="shared" si="25"/>
        <v>32520</v>
      </c>
      <c r="BD34" s="95">
        <f t="shared" si="25"/>
        <v>32520</v>
      </c>
      <c r="BE34" s="95">
        <f t="shared" ref="BE34:BF34" si="26">ROUNDUP(BE7*0.8,)</f>
        <v>32520</v>
      </c>
      <c r="BF34" s="95">
        <f t="shared" si="26"/>
        <v>38120</v>
      </c>
      <c r="BG34" s="95">
        <f t="shared" si="25"/>
        <v>38120</v>
      </c>
      <c r="BH34" s="95">
        <f t="shared" si="25"/>
        <v>40920</v>
      </c>
      <c r="BI34" s="95">
        <f t="shared" si="25"/>
        <v>40920</v>
      </c>
      <c r="BJ34" s="95">
        <f t="shared" si="25"/>
        <v>47320</v>
      </c>
      <c r="BK34" s="95">
        <f t="shared" si="25"/>
        <v>47320</v>
      </c>
      <c r="BL34" s="95">
        <f t="shared" si="25"/>
        <v>47320</v>
      </c>
      <c r="BM34" s="95">
        <f t="shared" si="25"/>
        <v>44120</v>
      </c>
      <c r="BN34" s="95">
        <f t="shared" si="25"/>
        <v>40920</v>
      </c>
      <c r="BO34" s="95">
        <f t="shared" si="25"/>
        <v>35320</v>
      </c>
      <c r="BP34" s="95">
        <f t="shared" si="25"/>
        <v>35320</v>
      </c>
      <c r="BQ34" s="95">
        <f t="shared" si="25"/>
        <v>32520</v>
      </c>
      <c r="BR34" s="95">
        <f t="shared" si="25"/>
        <v>25720</v>
      </c>
      <c r="BS34" s="95">
        <f t="shared" si="25"/>
        <v>25720</v>
      </c>
      <c r="BT34" s="95">
        <f t="shared" si="25"/>
        <v>23720</v>
      </c>
      <c r="BU34" s="95">
        <f t="shared" si="25"/>
        <v>20520</v>
      </c>
      <c r="BV34" s="95">
        <f t="shared" si="25"/>
        <v>20520</v>
      </c>
      <c r="BW34" s="95">
        <f t="shared" ref="BW34:CT34" si="27">ROUNDUP(BW7*0.8,)</f>
        <v>20520</v>
      </c>
      <c r="BX34" s="95">
        <f t="shared" si="27"/>
        <v>16520</v>
      </c>
      <c r="BY34" s="95">
        <f t="shared" si="27"/>
        <v>16520</v>
      </c>
      <c r="BZ34" s="95">
        <f t="shared" si="27"/>
        <v>16520</v>
      </c>
      <c r="CA34" s="95">
        <f t="shared" si="27"/>
        <v>16520</v>
      </c>
      <c r="CB34" s="95">
        <f t="shared" si="27"/>
        <v>16520</v>
      </c>
      <c r="CC34" s="95">
        <f t="shared" si="27"/>
        <v>16520</v>
      </c>
      <c r="CD34" s="95">
        <f t="shared" si="27"/>
        <v>16520</v>
      </c>
      <c r="CE34" s="95">
        <f t="shared" si="27"/>
        <v>16520</v>
      </c>
      <c r="CF34" s="95">
        <f t="shared" si="27"/>
        <v>16520</v>
      </c>
      <c r="CG34" s="95">
        <f t="shared" si="27"/>
        <v>16520</v>
      </c>
      <c r="CH34" s="95">
        <f t="shared" si="27"/>
        <v>16520</v>
      </c>
      <c r="CI34" s="95">
        <f t="shared" si="27"/>
        <v>16520</v>
      </c>
      <c r="CJ34" s="95">
        <f t="shared" si="27"/>
        <v>16520</v>
      </c>
      <c r="CK34" s="95">
        <f t="shared" si="27"/>
        <v>16520</v>
      </c>
      <c r="CL34" s="95">
        <f t="shared" si="27"/>
        <v>16520</v>
      </c>
      <c r="CM34" s="95">
        <f t="shared" si="27"/>
        <v>16520</v>
      </c>
      <c r="CN34" s="95">
        <f t="shared" si="27"/>
        <v>16520</v>
      </c>
      <c r="CO34" s="95">
        <f t="shared" si="27"/>
        <v>16520</v>
      </c>
      <c r="CP34" s="95">
        <f t="shared" si="27"/>
        <v>16520</v>
      </c>
      <c r="CQ34" s="95">
        <f t="shared" si="27"/>
        <v>16520</v>
      </c>
      <c r="CR34" s="95">
        <f t="shared" si="27"/>
        <v>16520</v>
      </c>
      <c r="CS34" s="95">
        <f t="shared" si="27"/>
        <v>16520</v>
      </c>
      <c r="CT34" s="95">
        <f t="shared" si="27"/>
        <v>16520</v>
      </c>
      <c r="CU34" s="95">
        <f t="shared" ref="CU34:DV34" si="28">ROUNDUP(CU7*0.8,)</f>
        <v>10480</v>
      </c>
      <c r="CV34" s="95">
        <f t="shared" si="28"/>
        <v>10480</v>
      </c>
      <c r="CW34" s="95">
        <f t="shared" si="28"/>
        <v>11040</v>
      </c>
      <c r="CX34" s="95">
        <f t="shared" si="28"/>
        <v>11040</v>
      </c>
      <c r="CY34" s="95">
        <f t="shared" si="28"/>
        <v>10480</v>
      </c>
      <c r="CZ34" s="95">
        <f t="shared" si="28"/>
        <v>10480</v>
      </c>
      <c r="DA34" s="95">
        <f t="shared" si="28"/>
        <v>10480</v>
      </c>
      <c r="DB34" s="95">
        <f t="shared" si="28"/>
        <v>10480</v>
      </c>
      <c r="DC34" s="95">
        <f t="shared" si="28"/>
        <v>10480</v>
      </c>
      <c r="DD34" s="95">
        <f t="shared" si="28"/>
        <v>11040</v>
      </c>
      <c r="DE34" s="95">
        <f t="shared" si="28"/>
        <v>11040</v>
      </c>
      <c r="DF34" s="95">
        <f t="shared" si="28"/>
        <v>10480</v>
      </c>
      <c r="DG34" s="95">
        <f t="shared" si="28"/>
        <v>10480</v>
      </c>
      <c r="DH34" s="95">
        <f t="shared" si="28"/>
        <v>10480</v>
      </c>
      <c r="DI34" s="95">
        <f t="shared" si="28"/>
        <v>9120</v>
      </c>
      <c r="DJ34" s="95">
        <f t="shared" si="28"/>
        <v>9120</v>
      </c>
      <c r="DK34" s="95">
        <f t="shared" si="28"/>
        <v>9520</v>
      </c>
      <c r="DL34" s="95">
        <f t="shared" si="28"/>
        <v>9520</v>
      </c>
      <c r="DM34" s="95">
        <f t="shared" si="28"/>
        <v>9120</v>
      </c>
      <c r="DN34" s="95">
        <f t="shared" si="28"/>
        <v>9120</v>
      </c>
      <c r="DO34" s="95">
        <f t="shared" si="28"/>
        <v>9120</v>
      </c>
      <c r="DP34" s="95">
        <f t="shared" si="28"/>
        <v>9120</v>
      </c>
      <c r="DQ34" s="95">
        <f t="shared" si="28"/>
        <v>9120</v>
      </c>
      <c r="DR34" s="95">
        <f t="shared" si="28"/>
        <v>9520</v>
      </c>
      <c r="DS34" s="95">
        <f t="shared" si="28"/>
        <v>9520</v>
      </c>
      <c r="DT34" s="95">
        <f t="shared" si="28"/>
        <v>9120</v>
      </c>
      <c r="DU34" s="95">
        <f t="shared" si="28"/>
        <v>9120</v>
      </c>
      <c r="DV34" s="95">
        <f t="shared" si="28"/>
        <v>9120</v>
      </c>
      <c r="DW34" s="95">
        <f t="shared" ref="DW34:DX34" si="29">ROUNDUP(DW7*0.8,)</f>
        <v>9120</v>
      </c>
      <c r="DX34" s="95">
        <f t="shared" si="29"/>
        <v>10480</v>
      </c>
    </row>
    <row r="35" spans="1:128" s="130" customFormat="1" ht="11.1" customHeight="1">
      <c r="A35" s="94">
        <v>2</v>
      </c>
      <c r="B35" s="95">
        <f t="shared" ref="B35:H35" si="30">ROUNDUP(B8*0.8,)</f>
        <v>16000</v>
      </c>
      <c r="C35" s="95">
        <f t="shared" si="30"/>
        <v>16000</v>
      </c>
      <c r="D35" s="95">
        <f t="shared" si="30"/>
        <v>17280</v>
      </c>
      <c r="E35" s="95">
        <f t="shared" si="30"/>
        <v>20560</v>
      </c>
      <c r="F35" s="95">
        <f t="shared" si="30"/>
        <v>47760</v>
      </c>
      <c r="G35" s="95">
        <f t="shared" si="30"/>
        <v>47760</v>
      </c>
      <c r="H35" s="95">
        <f t="shared" si="30"/>
        <v>47760</v>
      </c>
      <c r="I35" s="95">
        <f t="shared" ref="I35:BV35" si="31">ROUNDUP(I8*0.8,)</f>
        <v>51760</v>
      </c>
      <c r="J35" s="95">
        <f t="shared" si="31"/>
        <v>51760</v>
      </c>
      <c r="K35" s="95">
        <f t="shared" si="31"/>
        <v>59760</v>
      </c>
      <c r="L35" s="95">
        <f t="shared" si="31"/>
        <v>59760</v>
      </c>
      <c r="M35" s="95">
        <f t="shared" si="31"/>
        <v>51760</v>
      </c>
      <c r="N35" s="95">
        <f t="shared" si="31"/>
        <v>47760</v>
      </c>
      <c r="O35" s="95">
        <f t="shared" si="31"/>
        <v>47760</v>
      </c>
      <c r="P35" s="95">
        <f t="shared" si="31"/>
        <v>30240</v>
      </c>
      <c r="Q35" s="95">
        <f t="shared" si="31"/>
        <v>30240</v>
      </c>
      <c r="R35" s="95">
        <f t="shared" si="31"/>
        <v>21840</v>
      </c>
      <c r="S35" s="95">
        <f t="shared" si="31"/>
        <v>27840</v>
      </c>
      <c r="T35" s="95">
        <f t="shared" si="31"/>
        <v>27840</v>
      </c>
      <c r="U35" s="95">
        <f t="shared" si="31"/>
        <v>23840</v>
      </c>
      <c r="V35" s="95">
        <f t="shared" si="31"/>
        <v>23840</v>
      </c>
      <c r="W35" s="95">
        <f t="shared" si="31"/>
        <v>21840</v>
      </c>
      <c r="X35" s="95">
        <f t="shared" si="31"/>
        <v>21840</v>
      </c>
      <c r="Y35" s="95">
        <f t="shared" si="31"/>
        <v>20240</v>
      </c>
      <c r="Z35" s="95">
        <f t="shared" si="31"/>
        <v>20240</v>
      </c>
      <c r="AA35" s="95">
        <f t="shared" si="31"/>
        <v>20240</v>
      </c>
      <c r="AB35" s="95">
        <f t="shared" si="31"/>
        <v>20240</v>
      </c>
      <c r="AC35" s="95">
        <f t="shared" si="31"/>
        <v>20240</v>
      </c>
      <c r="AD35" s="95">
        <f t="shared" si="31"/>
        <v>20240</v>
      </c>
      <c r="AE35" s="95">
        <f t="shared" si="31"/>
        <v>20240</v>
      </c>
      <c r="AF35" s="95">
        <f t="shared" si="31"/>
        <v>21840</v>
      </c>
      <c r="AG35" s="95">
        <f t="shared" si="31"/>
        <v>23840</v>
      </c>
      <c r="AH35" s="95">
        <f t="shared" si="31"/>
        <v>23840</v>
      </c>
      <c r="AI35" s="95">
        <f t="shared" si="31"/>
        <v>27840</v>
      </c>
      <c r="AJ35" s="95">
        <f t="shared" si="31"/>
        <v>27840</v>
      </c>
      <c r="AK35" s="95">
        <f t="shared" si="31"/>
        <v>27840</v>
      </c>
      <c r="AL35" s="95">
        <f t="shared" si="31"/>
        <v>27840</v>
      </c>
      <c r="AM35" s="95">
        <f t="shared" si="31"/>
        <v>27840</v>
      </c>
      <c r="AN35" s="95">
        <f t="shared" si="31"/>
        <v>25840</v>
      </c>
      <c r="AO35" s="95">
        <f t="shared" si="31"/>
        <v>27840</v>
      </c>
      <c r="AP35" s="95">
        <f t="shared" si="31"/>
        <v>27840</v>
      </c>
      <c r="AQ35" s="95">
        <f t="shared" si="31"/>
        <v>34640</v>
      </c>
      <c r="AR35" s="95">
        <f t="shared" si="31"/>
        <v>34640</v>
      </c>
      <c r="AS35" s="95">
        <f t="shared" si="31"/>
        <v>34640</v>
      </c>
      <c r="AT35" s="95">
        <f t="shared" si="31"/>
        <v>32240</v>
      </c>
      <c r="AU35" s="95">
        <f t="shared" si="31"/>
        <v>27840</v>
      </c>
      <c r="AV35" s="95">
        <f t="shared" si="31"/>
        <v>29840</v>
      </c>
      <c r="AW35" s="95">
        <f t="shared" si="31"/>
        <v>29840</v>
      </c>
      <c r="AX35" s="95">
        <f t="shared" si="31"/>
        <v>29840</v>
      </c>
      <c r="AY35" s="95">
        <f t="shared" si="31"/>
        <v>22640</v>
      </c>
      <c r="AZ35" s="95">
        <f t="shared" si="31"/>
        <v>27840</v>
      </c>
      <c r="BA35" s="95">
        <f t="shared" si="31"/>
        <v>27840</v>
      </c>
      <c r="BB35" s="95">
        <f t="shared" si="31"/>
        <v>32240</v>
      </c>
      <c r="BC35" s="95">
        <f t="shared" si="31"/>
        <v>34640</v>
      </c>
      <c r="BD35" s="95">
        <f t="shared" si="31"/>
        <v>34640</v>
      </c>
      <c r="BE35" s="95">
        <f t="shared" ref="BE35:BF35" si="32">ROUNDUP(BE8*0.8,)</f>
        <v>34640</v>
      </c>
      <c r="BF35" s="95">
        <f t="shared" si="32"/>
        <v>40240</v>
      </c>
      <c r="BG35" s="95">
        <f t="shared" si="31"/>
        <v>40240</v>
      </c>
      <c r="BH35" s="95">
        <f t="shared" si="31"/>
        <v>43040</v>
      </c>
      <c r="BI35" s="95">
        <f t="shared" si="31"/>
        <v>43040</v>
      </c>
      <c r="BJ35" s="95">
        <f t="shared" si="31"/>
        <v>49440</v>
      </c>
      <c r="BK35" s="95">
        <f t="shared" si="31"/>
        <v>49440</v>
      </c>
      <c r="BL35" s="95">
        <f t="shared" si="31"/>
        <v>49440</v>
      </c>
      <c r="BM35" s="95">
        <f t="shared" si="31"/>
        <v>46240</v>
      </c>
      <c r="BN35" s="95">
        <f t="shared" si="31"/>
        <v>43040</v>
      </c>
      <c r="BO35" s="95">
        <f t="shared" si="31"/>
        <v>37440</v>
      </c>
      <c r="BP35" s="95">
        <f t="shared" si="31"/>
        <v>37440</v>
      </c>
      <c r="BQ35" s="95">
        <f t="shared" si="31"/>
        <v>34640</v>
      </c>
      <c r="BR35" s="95">
        <f t="shared" si="31"/>
        <v>27840</v>
      </c>
      <c r="BS35" s="95">
        <f t="shared" si="31"/>
        <v>27840</v>
      </c>
      <c r="BT35" s="95">
        <f t="shared" si="31"/>
        <v>25840</v>
      </c>
      <c r="BU35" s="95">
        <f t="shared" si="31"/>
        <v>22640</v>
      </c>
      <c r="BV35" s="95">
        <f t="shared" si="31"/>
        <v>22640</v>
      </c>
      <c r="BW35" s="95">
        <f t="shared" ref="BW35:CT35" si="33">ROUNDUP(BW8*0.8,)</f>
        <v>22640</v>
      </c>
      <c r="BX35" s="95">
        <f t="shared" si="33"/>
        <v>18640</v>
      </c>
      <c r="BY35" s="95">
        <f t="shared" si="33"/>
        <v>18640</v>
      </c>
      <c r="BZ35" s="95">
        <f t="shared" si="33"/>
        <v>18640</v>
      </c>
      <c r="CA35" s="95">
        <f t="shared" si="33"/>
        <v>18640</v>
      </c>
      <c r="CB35" s="95">
        <f t="shared" si="33"/>
        <v>18640</v>
      </c>
      <c r="CC35" s="95">
        <f t="shared" si="33"/>
        <v>18640</v>
      </c>
      <c r="CD35" s="95">
        <f t="shared" si="33"/>
        <v>18640</v>
      </c>
      <c r="CE35" s="95">
        <f t="shared" si="33"/>
        <v>18640</v>
      </c>
      <c r="CF35" s="95">
        <f t="shared" si="33"/>
        <v>18640</v>
      </c>
      <c r="CG35" s="95">
        <f t="shared" si="33"/>
        <v>18640</v>
      </c>
      <c r="CH35" s="95">
        <f t="shared" si="33"/>
        <v>18640</v>
      </c>
      <c r="CI35" s="95">
        <f t="shared" si="33"/>
        <v>18640</v>
      </c>
      <c r="CJ35" s="95">
        <f t="shared" si="33"/>
        <v>18640</v>
      </c>
      <c r="CK35" s="95">
        <f t="shared" si="33"/>
        <v>18640</v>
      </c>
      <c r="CL35" s="95">
        <f t="shared" si="33"/>
        <v>18640</v>
      </c>
      <c r="CM35" s="95">
        <f t="shared" si="33"/>
        <v>18640</v>
      </c>
      <c r="CN35" s="95">
        <f t="shared" si="33"/>
        <v>18640</v>
      </c>
      <c r="CO35" s="95">
        <f t="shared" si="33"/>
        <v>18640</v>
      </c>
      <c r="CP35" s="95">
        <f t="shared" si="33"/>
        <v>18640</v>
      </c>
      <c r="CQ35" s="95">
        <f t="shared" si="33"/>
        <v>18640</v>
      </c>
      <c r="CR35" s="95">
        <f t="shared" si="33"/>
        <v>18640</v>
      </c>
      <c r="CS35" s="95">
        <f t="shared" si="33"/>
        <v>18640</v>
      </c>
      <c r="CT35" s="95">
        <f t="shared" si="33"/>
        <v>18640</v>
      </c>
      <c r="CU35" s="95">
        <f t="shared" ref="CU35:DV35" si="34">ROUNDUP(CU8*0.8,)</f>
        <v>12240</v>
      </c>
      <c r="CV35" s="95">
        <f t="shared" si="34"/>
        <v>12240</v>
      </c>
      <c r="CW35" s="95">
        <f t="shared" si="34"/>
        <v>12800</v>
      </c>
      <c r="CX35" s="95">
        <f t="shared" si="34"/>
        <v>12800</v>
      </c>
      <c r="CY35" s="95">
        <f t="shared" si="34"/>
        <v>12240</v>
      </c>
      <c r="CZ35" s="95">
        <f t="shared" si="34"/>
        <v>12240</v>
      </c>
      <c r="DA35" s="95">
        <f t="shared" si="34"/>
        <v>12240</v>
      </c>
      <c r="DB35" s="95">
        <f t="shared" si="34"/>
        <v>12240</v>
      </c>
      <c r="DC35" s="95">
        <f t="shared" si="34"/>
        <v>12240</v>
      </c>
      <c r="DD35" s="95">
        <f t="shared" si="34"/>
        <v>12800</v>
      </c>
      <c r="DE35" s="95">
        <f t="shared" si="34"/>
        <v>12800</v>
      </c>
      <c r="DF35" s="95">
        <f t="shared" si="34"/>
        <v>12240</v>
      </c>
      <c r="DG35" s="95">
        <f t="shared" si="34"/>
        <v>12240</v>
      </c>
      <c r="DH35" s="95">
        <f t="shared" si="34"/>
        <v>12240</v>
      </c>
      <c r="DI35" s="95">
        <f t="shared" si="34"/>
        <v>10880</v>
      </c>
      <c r="DJ35" s="95">
        <f t="shared" si="34"/>
        <v>10880</v>
      </c>
      <c r="DK35" s="95">
        <f t="shared" si="34"/>
        <v>11280</v>
      </c>
      <c r="DL35" s="95">
        <f t="shared" si="34"/>
        <v>11280</v>
      </c>
      <c r="DM35" s="95">
        <f t="shared" si="34"/>
        <v>10880</v>
      </c>
      <c r="DN35" s="95">
        <f t="shared" si="34"/>
        <v>10880</v>
      </c>
      <c r="DO35" s="95">
        <f t="shared" si="34"/>
        <v>10880</v>
      </c>
      <c r="DP35" s="95">
        <f t="shared" si="34"/>
        <v>10880</v>
      </c>
      <c r="DQ35" s="95">
        <f t="shared" si="34"/>
        <v>10880</v>
      </c>
      <c r="DR35" s="95">
        <f t="shared" si="34"/>
        <v>11280</v>
      </c>
      <c r="DS35" s="95">
        <f t="shared" si="34"/>
        <v>11280</v>
      </c>
      <c r="DT35" s="95">
        <f t="shared" si="34"/>
        <v>10880</v>
      </c>
      <c r="DU35" s="95">
        <f t="shared" si="34"/>
        <v>10880</v>
      </c>
      <c r="DV35" s="95">
        <f t="shared" si="34"/>
        <v>10880</v>
      </c>
      <c r="DW35" s="95">
        <f t="shared" ref="DW35:DX35" si="35">ROUNDUP(DW8*0.8,)</f>
        <v>10880</v>
      </c>
      <c r="DX35" s="95">
        <f t="shared" si="35"/>
        <v>12240</v>
      </c>
    </row>
    <row r="36" spans="1:128" s="130" customFormat="1" ht="11.1" customHeight="1">
      <c r="A36" s="95" t="s">
        <v>5</v>
      </c>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E36" s="95"/>
      <c r="DF36" s="95"/>
      <c r="DG36" s="95"/>
      <c r="DH36" s="95"/>
      <c r="DI36" s="95"/>
      <c r="DJ36" s="95"/>
      <c r="DK36" s="95"/>
      <c r="DL36" s="95"/>
      <c r="DM36" s="95"/>
      <c r="DN36" s="95"/>
      <c r="DO36" s="95"/>
      <c r="DP36" s="95"/>
      <c r="DQ36" s="95"/>
      <c r="DR36" s="95"/>
      <c r="DS36" s="95"/>
      <c r="DT36" s="95"/>
      <c r="DU36" s="95"/>
      <c r="DV36" s="95"/>
      <c r="DW36" s="95"/>
      <c r="DX36" s="95"/>
    </row>
    <row r="37" spans="1:128" s="130" customFormat="1" ht="11.1" customHeight="1">
      <c r="A37" s="94">
        <v>1</v>
      </c>
      <c r="B37" s="95">
        <f t="shared" ref="B37:H37" si="36">ROUNDUP(B10*0.8,)</f>
        <v>15000</v>
      </c>
      <c r="C37" s="95">
        <f t="shared" si="36"/>
        <v>15000</v>
      </c>
      <c r="D37" s="95">
        <f t="shared" si="36"/>
        <v>16280</v>
      </c>
      <c r="E37" s="95">
        <f t="shared" si="36"/>
        <v>19080</v>
      </c>
      <c r="F37" s="95">
        <f t="shared" si="36"/>
        <v>46280</v>
      </c>
      <c r="G37" s="95">
        <f t="shared" si="36"/>
        <v>46280</v>
      </c>
      <c r="H37" s="95">
        <f t="shared" si="36"/>
        <v>46280</v>
      </c>
      <c r="I37" s="95">
        <f t="shared" ref="I37:BV37" si="37">ROUNDUP(I10*0.8,)</f>
        <v>50280</v>
      </c>
      <c r="J37" s="95">
        <f t="shared" si="37"/>
        <v>50280</v>
      </c>
      <c r="K37" s="95">
        <f t="shared" si="37"/>
        <v>58280</v>
      </c>
      <c r="L37" s="95">
        <f t="shared" si="37"/>
        <v>58280</v>
      </c>
      <c r="M37" s="95">
        <f t="shared" si="37"/>
        <v>50280</v>
      </c>
      <c r="N37" s="95">
        <f t="shared" si="37"/>
        <v>46280</v>
      </c>
      <c r="O37" s="95">
        <f t="shared" si="37"/>
        <v>46280</v>
      </c>
      <c r="P37" s="95">
        <f t="shared" si="37"/>
        <v>28920</v>
      </c>
      <c r="Q37" s="95">
        <f t="shared" si="37"/>
        <v>28920</v>
      </c>
      <c r="R37" s="95">
        <f t="shared" si="37"/>
        <v>20520</v>
      </c>
      <c r="S37" s="95">
        <f t="shared" si="37"/>
        <v>26520</v>
      </c>
      <c r="T37" s="95">
        <f t="shared" si="37"/>
        <v>26520</v>
      </c>
      <c r="U37" s="95">
        <f t="shared" si="37"/>
        <v>22520</v>
      </c>
      <c r="V37" s="95">
        <f t="shared" si="37"/>
        <v>22520</v>
      </c>
      <c r="W37" s="95">
        <f t="shared" si="37"/>
        <v>20520</v>
      </c>
      <c r="X37" s="95">
        <f t="shared" si="37"/>
        <v>20520</v>
      </c>
      <c r="Y37" s="95">
        <f t="shared" si="37"/>
        <v>18920</v>
      </c>
      <c r="Z37" s="95">
        <f t="shared" si="37"/>
        <v>18920</v>
      </c>
      <c r="AA37" s="95">
        <f t="shared" si="37"/>
        <v>18920</v>
      </c>
      <c r="AB37" s="95">
        <f t="shared" si="37"/>
        <v>18920</v>
      </c>
      <c r="AC37" s="95">
        <f t="shared" si="37"/>
        <v>18920</v>
      </c>
      <c r="AD37" s="95">
        <f t="shared" si="37"/>
        <v>18920</v>
      </c>
      <c r="AE37" s="95">
        <f t="shared" si="37"/>
        <v>18920</v>
      </c>
      <c r="AF37" s="95">
        <f t="shared" si="37"/>
        <v>20520</v>
      </c>
      <c r="AG37" s="95">
        <f t="shared" si="37"/>
        <v>22520</v>
      </c>
      <c r="AH37" s="95">
        <f t="shared" si="37"/>
        <v>22520</v>
      </c>
      <c r="AI37" s="95">
        <f t="shared" si="37"/>
        <v>26520</v>
      </c>
      <c r="AJ37" s="95">
        <f t="shared" si="37"/>
        <v>26520</v>
      </c>
      <c r="AK37" s="95">
        <f t="shared" si="37"/>
        <v>26520</v>
      </c>
      <c r="AL37" s="95">
        <f t="shared" si="37"/>
        <v>26520</v>
      </c>
      <c r="AM37" s="95">
        <f t="shared" si="37"/>
        <v>26520</v>
      </c>
      <c r="AN37" s="95">
        <f t="shared" si="37"/>
        <v>24520</v>
      </c>
      <c r="AO37" s="95">
        <f t="shared" si="37"/>
        <v>26520</v>
      </c>
      <c r="AP37" s="95">
        <f t="shared" si="37"/>
        <v>26520</v>
      </c>
      <c r="AQ37" s="95">
        <f t="shared" si="37"/>
        <v>33320</v>
      </c>
      <c r="AR37" s="95">
        <f t="shared" si="37"/>
        <v>33320</v>
      </c>
      <c r="AS37" s="95">
        <f t="shared" si="37"/>
        <v>33320</v>
      </c>
      <c r="AT37" s="95">
        <f t="shared" si="37"/>
        <v>30920</v>
      </c>
      <c r="AU37" s="95">
        <f t="shared" si="37"/>
        <v>26520</v>
      </c>
      <c r="AV37" s="95">
        <f t="shared" si="37"/>
        <v>28520</v>
      </c>
      <c r="AW37" s="95">
        <f t="shared" si="37"/>
        <v>28520</v>
      </c>
      <c r="AX37" s="95">
        <f t="shared" si="37"/>
        <v>28520</v>
      </c>
      <c r="AY37" s="95">
        <f t="shared" si="37"/>
        <v>21320</v>
      </c>
      <c r="AZ37" s="95">
        <f t="shared" si="37"/>
        <v>26520</v>
      </c>
      <c r="BA37" s="95">
        <f t="shared" si="37"/>
        <v>26520</v>
      </c>
      <c r="BB37" s="95">
        <f t="shared" si="37"/>
        <v>30920</v>
      </c>
      <c r="BC37" s="95">
        <f t="shared" si="37"/>
        <v>33320</v>
      </c>
      <c r="BD37" s="95">
        <f t="shared" si="37"/>
        <v>33320</v>
      </c>
      <c r="BE37" s="95">
        <f t="shared" ref="BE37:BF37" si="38">ROUNDUP(BE10*0.8,)</f>
        <v>33320</v>
      </c>
      <c r="BF37" s="95">
        <f t="shared" si="38"/>
        <v>38920</v>
      </c>
      <c r="BG37" s="95">
        <f t="shared" si="37"/>
        <v>38920</v>
      </c>
      <c r="BH37" s="95">
        <f t="shared" si="37"/>
        <v>41720</v>
      </c>
      <c r="BI37" s="95">
        <f t="shared" si="37"/>
        <v>41720</v>
      </c>
      <c r="BJ37" s="95">
        <f t="shared" si="37"/>
        <v>48120</v>
      </c>
      <c r="BK37" s="95">
        <f t="shared" si="37"/>
        <v>48120</v>
      </c>
      <c r="BL37" s="95">
        <f t="shared" si="37"/>
        <v>48120</v>
      </c>
      <c r="BM37" s="95">
        <f t="shared" si="37"/>
        <v>44920</v>
      </c>
      <c r="BN37" s="95">
        <f t="shared" si="37"/>
        <v>41720</v>
      </c>
      <c r="BO37" s="95">
        <f t="shared" si="37"/>
        <v>36120</v>
      </c>
      <c r="BP37" s="95">
        <f t="shared" si="37"/>
        <v>36120</v>
      </c>
      <c r="BQ37" s="95">
        <f t="shared" si="37"/>
        <v>33320</v>
      </c>
      <c r="BR37" s="95">
        <f t="shared" si="37"/>
        <v>26520</v>
      </c>
      <c r="BS37" s="95">
        <f t="shared" si="37"/>
        <v>26520</v>
      </c>
      <c r="BT37" s="95">
        <f t="shared" si="37"/>
        <v>24520</v>
      </c>
      <c r="BU37" s="95">
        <f t="shared" si="37"/>
        <v>21320</v>
      </c>
      <c r="BV37" s="95">
        <f t="shared" si="37"/>
        <v>21320</v>
      </c>
      <c r="BW37" s="95">
        <f t="shared" ref="BW37:CT37" si="39">ROUNDUP(BW10*0.8,)</f>
        <v>21320</v>
      </c>
      <c r="BX37" s="95">
        <f t="shared" si="39"/>
        <v>17320</v>
      </c>
      <c r="BY37" s="95">
        <f t="shared" si="39"/>
        <v>17320</v>
      </c>
      <c r="BZ37" s="95">
        <f t="shared" si="39"/>
        <v>17320</v>
      </c>
      <c r="CA37" s="95">
        <f t="shared" si="39"/>
        <v>17320</v>
      </c>
      <c r="CB37" s="95">
        <f t="shared" si="39"/>
        <v>17320</v>
      </c>
      <c r="CC37" s="95">
        <f t="shared" si="39"/>
        <v>17320</v>
      </c>
      <c r="CD37" s="95">
        <f t="shared" si="39"/>
        <v>17320</v>
      </c>
      <c r="CE37" s="95">
        <f t="shared" si="39"/>
        <v>17320</v>
      </c>
      <c r="CF37" s="95">
        <f t="shared" si="39"/>
        <v>17320</v>
      </c>
      <c r="CG37" s="95">
        <f t="shared" si="39"/>
        <v>17320</v>
      </c>
      <c r="CH37" s="95">
        <f t="shared" si="39"/>
        <v>17320</v>
      </c>
      <c r="CI37" s="95">
        <f t="shared" si="39"/>
        <v>17320</v>
      </c>
      <c r="CJ37" s="95">
        <f t="shared" si="39"/>
        <v>17320</v>
      </c>
      <c r="CK37" s="95">
        <f t="shared" si="39"/>
        <v>17320</v>
      </c>
      <c r="CL37" s="95">
        <f t="shared" si="39"/>
        <v>17320</v>
      </c>
      <c r="CM37" s="95">
        <f t="shared" si="39"/>
        <v>17320</v>
      </c>
      <c r="CN37" s="95">
        <f t="shared" si="39"/>
        <v>17320</v>
      </c>
      <c r="CO37" s="95">
        <f t="shared" si="39"/>
        <v>17320</v>
      </c>
      <c r="CP37" s="95">
        <f t="shared" si="39"/>
        <v>17320</v>
      </c>
      <c r="CQ37" s="95">
        <f t="shared" si="39"/>
        <v>17320</v>
      </c>
      <c r="CR37" s="95">
        <f t="shared" si="39"/>
        <v>17320</v>
      </c>
      <c r="CS37" s="95">
        <f t="shared" si="39"/>
        <v>17320</v>
      </c>
      <c r="CT37" s="95">
        <f t="shared" si="39"/>
        <v>17320</v>
      </c>
      <c r="CU37" s="95">
        <f t="shared" ref="CU37:DV37" si="40">ROUNDUP(CU10*0.8,)</f>
        <v>11280</v>
      </c>
      <c r="CV37" s="95">
        <f t="shared" si="40"/>
        <v>11280</v>
      </c>
      <c r="CW37" s="95">
        <f t="shared" si="40"/>
        <v>11840</v>
      </c>
      <c r="CX37" s="95">
        <f t="shared" si="40"/>
        <v>11840</v>
      </c>
      <c r="CY37" s="95">
        <f t="shared" si="40"/>
        <v>11280</v>
      </c>
      <c r="CZ37" s="95">
        <f t="shared" si="40"/>
        <v>11280</v>
      </c>
      <c r="DA37" s="95">
        <f t="shared" si="40"/>
        <v>11280</v>
      </c>
      <c r="DB37" s="95">
        <f t="shared" si="40"/>
        <v>11280</v>
      </c>
      <c r="DC37" s="95">
        <f t="shared" si="40"/>
        <v>11280</v>
      </c>
      <c r="DD37" s="95">
        <f t="shared" si="40"/>
        <v>11840</v>
      </c>
      <c r="DE37" s="95">
        <f t="shared" si="40"/>
        <v>11840</v>
      </c>
      <c r="DF37" s="95">
        <f t="shared" si="40"/>
        <v>11280</v>
      </c>
      <c r="DG37" s="95">
        <f t="shared" si="40"/>
        <v>11280</v>
      </c>
      <c r="DH37" s="95">
        <f t="shared" si="40"/>
        <v>11280</v>
      </c>
      <c r="DI37" s="95">
        <f t="shared" si="40"/>
        <v>9920</v>
      </c>
      <c r="DJ37" s="95">
        <f t="shared" si="40"/>
        <v>9920</v>
      </c>
      <c r="DK37" s="95">
        <f t="shared" si="40"/>
        <v>10320</v>
      </c>
      <c r="DL37" s="95">
        <f t="shared" si="40"/>
        <v>10320</v>
      </c>
      <c r="DM37" s="95">
        <f t="shared" si="40"/>
        <v>9920</v>
      </c>
      <c r="DN37" s="95">
        <f t="shared" si="40"/>
        <v>9920</v>
      </c>
      <c r="DO37" s="95">
        <f t="shared" si="40"/>
        <v>9920</v>
      </c>
      <c r="DP37" s="95">
        <f t="shared" si="40"/>
        <v>9920</v>
      </c>
      <c r="DQ37" s="95">
        <f t="shared" si="40"/>
        <v>9920</v>
      </c>
      <c r="DR37" s="95">
        <f t="shared" si="40"/>
        <v>10320</v>
      </c>
      <c r="DS37" s="95">
        <f t="shared" si="40"/>
        <v>10320</v>
      </c>
      <c r="DT37" s="95">
        <f t="shared" si="40"/>
        <v>9920</v>
      </c>
      <c r="DU37" s="95">
        <f t="shared" si="40"/>
        <v>9920</v>
      </c>
      <c r="DV37" s="95">
        <f t="shared" si="40"/>
        <v>9920</v>
      </c>
      <c r="DW37" s="95">
        <f t="shared" ref="DW37:DX37" si="41">ROUNDUP(DW10*0.8,)</f>
        <v>9920</v>
      </c>
      <c r="DX37" s="95">
        <f t="shared" si="41"/>
        <v>11280</v>
      </c>
    </row>
    <row r="38" spans="1:128" s="130" customFormat="1" ht="11.1" customHeight="1">
      <c r="A38" s="94">
        <v>2</v>
      </c>
      <c r="B38" s="95">
        <f t="shared" ref="B38:H38" si="42">ROUNDUP(B11*0.8,)</f>
        <v>16800</v>
      </c>
      <c r="C38" s="95">
        <f t="shared" si="42"/>
        <v>16800</v>
      </c>
      <c r="D38" s="95">
        <f t="shared" si="42"/>
        <v>18080</v>
      </c>
      <c r="E38" s="95">
        <f t="shared" si="42"/>
        <v>21360</v>
      </c>
      <c r="F38" s="95">
        <f t="shared" si="42"/>
        <v>48560</v>
      </c>
      <c r="G38" s="95">
        <f t="shared" si="42"/>
        <v>48560</v>
      </c>
      <c r="H38" s="95">
        <f t="shared" si="42"/>
        <v>48560</v>
      </c>
      <c r="I38" s="95">
        <f t="shared" ref="I38:BV38" si="43">ROUNDUP(I11*0.8,)</f>
        <v>52560</v>
      </c>
      <c r="J38" s="95">
        <f t="shared" si="43"/>
        <v>52560</v>
      </c>
      <c r="K38" s="95">
        <f t="shared" si="43"/>
        <v>60560</v>
      </c>
      <c r="L38" s="95">
        <f t="shared" si="43"/>
        <v>60560</v>
      </c>
      <c r="M38" s="95">
        <f t="shared" si="43"/>
        <v>52560</v>
      </c>
      <c r="N38" s="95">
        <f t="shared" si="43"/>
        <v>48560</v>
      </c>
      <c r="O38" s="95">
        <f t="shared" si="43"/>
        <v>48560</v>
      </c>
      <c r="P38" s="95">
        <f t="shared" si="43"/>
        <v>31040</v>
      </c>
      <c r="Q38" s="95">
        <f t="shared" si="43"/>
        <v>31040</v>
      </c>
      <c r="R38" s="95">
        <f t="shared" si="43"/>
        <v>22640</v>
      </c>
      <c r="S38" s="95">
        <f t="shared" si="43"/>
        <v>28640</v>
      </c>
      <c r="T38" s="95">
        <f t="shared" si="43"/>
        <v>28640</v>
      </c>
      <c r="U38" s="95">
        <f t="shared" si="43"/>
        <v>24640</v>
      </c>
      <c r="V38" s="95">
        <f t="shared" si="43"/>
        <v>24640</v>
      </c>
      <c r="W38" s="95">
        <f t="shared" si="43"/>
        <v>22640</v>
      </c>
      <c r="X38" s="95">
        <f t="shared" si="43"/>
        <v>22640</v>
      </c>
      <c r="Y38" s="95">
        <f t="shared" si="43"/>
        <v>21040</v>
      </c>
      <c r="Z38" s="95">
        <f t="shared" si="43"/>
        <v>21040</v>
      </c>
      <c r="AA38" s="95">
        <f t="shared" si="43"/>
        <v>21040</v>
      </c>
      <c r="AB38" s="95">
        <f t="shared" si="43"/>
        <v>21040</v>
      </c>
      <c r="AC38" s="95">
        <f t="shared" si="43"/>
        <v>21040</v>
      </c>
      <c r="AD38" s="95">
        <f t="shared" si="43"/>
        <v>21040</v>
      </c>
      <c r="AE38" s="95">
        <f t="shared" si="43"/>
        <v>21040</v>
      </c>
      <c r="AF38" s="95">
        <f t="shared" si="43"/>
        <v>22640</v>
      </c>
      <c r="AG38" s="95">
        <f t="shared" si="43"/>
        <v>24640</v>
      </c>
      <c r="AH38" s="95">
        <f t="shared" si="43"/>
        <v>24640</v>
      </c>
      <c r="AI38" s="95">
        <f t="shared" si="43"/>
        <v>28640</v>
      </c>
      <c r="AJ38" s="95">
        <f t="shared" si="43"/>
        <v>28640</v>
      </c>
      <c r="AK38" s="95">
        <f t="shared" si="43"/>
        <v>28640</v>
      </c>
      <c r="AL38" s="95">
        <f t="shared" si="43"/>
        <v>28640</v>
      </c>
      <c r="AM38" s="95">
        <f t="shared" si="43"/>
        <v>28640</v>
      </c>
      <c r="AN38" s="95">
        <f t="shared" si="43"/>
        <v>26640</v>
      </c>
      <c r="AO38" s="95">
        <f t="shared" si="43"/>
        <v>28640</v>
      </c>
      <c r="AP38" s="95">
        <f t="shared" si="43"/>
        <v>28640</v>
      </c>
      <c r="AQ38" s="95">
        <f t="shared" si="43"/>
        <v>35440</v>
      </c>
      <c r="AR38" s="95">
        <f t="shared" si="43"/>
        <v>35440</v>
      </c>
      <c r="AS38" s="95">
        <f t="shared" si="43"/>
        <v>35440</v>
      </c>
      <c r="AT38" s="95">
        <f t="shared" si="43"/>
        <v>33040</v>
      </c>
      <c r="AU38" s="95">
        <f t="shared" si="43"/>
        <v>28640</v>
      </c>
      <c r="AV38" s="95">
        <f t="shared" si="43"/>
        <v>30640</v>
      </c>
      <c r="AW38" s="95">
        <f t="shared" si="43"/>
        <v>30640</v>
      </c>
      <c r="AX38" s="95">
        <f t="shared" si="43"/>
        <v>30640</v>
      </c>
      <c r="AY38" s="95">
        <f t="shared" si="43"/>
        <v>23440</v>
      </c>
      <c r="AZ38" s="95">
        <f t="shared" si="43"/>
        <v>28640</v>
      </c>
      <c r="BA38" s="95">
        <f t="shared" si="43"/>
        <v>28640</v>
      </c>
      <c r="BB38" s="95">
        <f t="shared" si="43"/>
        <v>33040</v>
      </c>
      <c r="BC38" s="95">
        <f t="shared" si="43"/>
        <v>35440</v>
      </c>
      <c r="BD38" s="95">
        <f t="shared" si="43"/>
        <v>35440</v>
      </c>
      <c r="BE38" s="95">
        <f t="shared" ref="BE38:BF38" si="44">ROUNDUP(BE11*0.8,)</f>
        <v>35440</v>
      </c>
      <c r="BF38" s="95">
        <f t="shared" si="44"/>
        <v>41040</v>
      </c>
      <c r="BG38" s="95">
        <f t="shared" si="43"/>
        <v>41040</v>
      </c>
      <c r="BH38" s="95">
        <f t="shared" si="43"/>
        <v>43840</v>
      </c>
      <c r="BI38" s="95">
        <f t="shared" si="43"/>
        <v>43840</v>
      </c>
      <c r="BJ38" s="95">
        <f t="shared" si="43"/>
        <v>50240</v>
      </c>
      <c r="BK38" s="95">
        <f t="shared" si="43"/>
        <v>50240</v>
      </c>
      <c r="BL38" s="95">
        <f t="shared" si="43"/>
        <v>50240</v>
      </c>
      <c r="BM38" s="95">
        <f t="shared" si="43"/>
        <v>47040</v>
      </c>
      <c r="BN38" s="95">
        <f t="shared" si="43"/>
        <v>43840</v>
      </c>
      <c r="BO38" s="95">
        <f t="shared" si="43"/>
        <v>38240</v>
      </c>
      <c r="BP38" s="95">
        <f t="shared" si="43"/>
        <v>38240</v>
      </c>
      <c r="BQ38" s="95">
        <f t="shared" si="43"/>
        <v>35440</v>
      </c>
      <c r="BR38" s="95">
        <f t="shared" si="43"/>
        <v>28640</v>
      </c>
      <c r="BS38" s="95">
        <f t="shared" si="43"/>
        <v>28640</v>
      </c>
      <c r="BT38" s="95">
        <f t="shared" si="43"/>
        <v>26640</v>
      </c>
      <c r="BU38" s="95">
        <f t="shared" si="43"/>
        <v>23440</v>
      </c>
      <c r="BV38" s="95">
        <f t="shared" si="43"/>
        <v>23440</v>
      </c>
      <c r="BW38" s="95">
        <f t="shared" ref="BW38:CT38" si="45">ROUNDUP(BW11*0.8,)</f>
        <v>23440</v>
      </c>
      <c r="BX38" s="95">
        <f t="shared" si="45"/>
        <v>19440</v>
      </c>
      <c r="BY38" s="95">
        <f t="shared" si="45"/>
        <v>19440</v>
      </c>
      <c r="BZ38" s="95">
        <f t="shared" si="45"/>
        <v>19440</v>
      </c>
      <c r="CA38" s="95">
        <f t="shared" si="45"/>
        <v>19440</v>
      </c>
      <c r="CB38" s="95">
        <f t="shared" si="45"/>
        <v>19440</v>
      </c>
      <c r="CC38" s="95">
        <f t="shared" si="45"/>
        <v>19440</v>
      </c>
      <c r="CD38" s="95">
        <f t="shared" si="45"/>
        <v>19440</v>
      </c>
      <c r="CE38" s="95">
        <f t="shared" si="45"/>
        <v>19440</v>
      </c>
      <c r="CF38" s="95">
        <f t="shared" si="45"/>
        <v>19440</v>
      </c>
      <c r="CG38" s="95">
        <f t="shared" si="45"/>
        <v>19440</v>
      </c>
      <c r="CH38" s="95">
        <f t="shared" si="45"/>
        <v>19440</v>
      </c>
      <c r="CI38" s="95">
        <f t="shared" si="45"/>
        <v>19440</v>
      </c>
      <c r="CJ38" s="95">
        <f t="shared" si="45"/>
        <v>19440</v>
      </c>
      <c r="CK38" s="95">
        <f t="shared" si="45"/>
        <v>19440</v>
      </c>
      <c r="CL38" s="95">
        <f t="shared" si="45"/>
        <v>19440</v>
      </c>
      <c r="CM38" s="95">
        <f t="shared" si="45"/>
        <v>19440</v>
      </c>
      <c r="CN38" s="95">
        <f t="shared" si="45"/>
        <v>19440</v>
      </c>
      <c r="CO38" s="95">
        <f t="shared" si="45"/>
        <v>19440</v>
      </c>
      <c r="CP38" s="95">
        <f t="shared" si="45"/>
        <v>19440</v>
      </c>
      <c r="CQ38" s="95">
        <f t="shared" si="45"/>
        <v>19440</v>
      </c>
      <c r="CR38" s="95">
        <f t="shared" si="45"/>
        <v>19440</v>
      </c>
      <c r="CS38" s="95">
        <f t="shared" si="45"/>
        <v>19440</v>
      </c>
      <c r="CT38" s="95">
        <f t="shared" si="45"/>
        <v>19440</v>
      </c>
      <c r="CU38" s="95">
        <f t="shared" ref="CU38:DV38" si="46">ROUNDUP(CU11*0.8,)</f>
        <v>13040</v>
      </c>
      <c r="CV38" s="95">
        <f t="shared" si="46"/>
        <v>13040</v>
      </c>
      <c r="CW38" s="95">
        <f t="shared" si="46"/>
        <v>13600</v>
      </c>
      <c r="CX38" s="95">
        <f t="shared" si="46"/>
        <v>13600</v>
      </c>
      <c r="CY38" s="95">
        <f t="shared" si="46"/>
        <v>13040</v>
      </c>
      <c r="CZ38" s="95">
        <f t="shared" si="46"/>
        <v>13040</v>
      </c>
      <c r="DA38" s="95">
        <f t="shared" si="46"/>
        <v>13040</v>
      </c>
      <c r="DB38" s="95">
        <f t="shared" si="46"/>
        <v>13040</v>
      </c>
      <c r="DC38" s="95">
        <f t="shared" si="46"/>
        <v>13040</v>
      </c>
      <c r="DD38" s="95">
        <f t="shared" si="46"/>
        <v>13600</v>
      </c>
      <c r="DE38" s="95">
        <f t="shared" si="46"/>
        <v>13600</v>
      </c>
      <c r="DF38" s="95">
        <f t="shared" si="46"/>
        <v>13040</v>
      </c>
      <c r="DG38" s="95">
        <f t="shared" si="46"/>
        <v>13040</v>
      </c>
      <c r="DH38" s="95">
        <f t="shared" si="46"/>
        <v>13040</v>
      </c>
      <c r="DI38" s="95">
        <f t="shared" si="46"/>
        <v>11680</v>
      </c>
      <c r="DJ38" s="95">
        <f t="shared" si="46"/>
        <v>11680</v>
      </c>
      <c r="DK38" s="95">
        <f t="shared" si="46"/>
        <v>12080</v>
      </c>
      <c r="DL38" s="95">
        <f t="shared" si="46"/>
        <v>12080</v>
      </c>
      <c r="DM38" s="95">
        <f t="shared" si="46"/>
        <v>11680</v>
      </c>
      <c r="DN38" s="95">
        <f t="shared" si="46"/>
        <v>11680</v>
      </c>
      <c r="DO38" s="95">
        <f t="shared" si="46"/>
        <v>11680</v>
      </c>
      <c r="DP38" s="95">
        <f t="shared" si="46"/>
        <v>11680</v>
      </c>
      <c r="DQ38" s="95">
        <f t="shared" si="46"/>
        <v>11680</v>
      </c>
      <c r="DR38" s="95">
        <f t="shared" si="46"/>
        <v>12080</v>
      </c>
      <c r="DS38" s="95">
        <f t="shared" si="46"/>
        <v>12080</v>
      </c>
      <c r="DT38" s="95">
        <f t="shared" si="46"/>
        <v>11680</v>
      </c>
      <c r="DU38" s="95">
        <f t="shared" si="46"/>
        <v>11680</v>
      </c>
      <c r="DV38" s="95">
        <f t="shared" si="46"/>
        <v>11680</v>
      </c>
      <c r="DW38" s="95">
        <f t="shared" ref="DW38:DX38" si="47">ROUNDUP(DW11*0.8,)</f>
        <v>11680</v>
      </c>
      <c r="DX38" s="95">
        <f t="shared" si="47"/>
        <v>13040</v>
      </c>
    </row>
    <row r="39" spans="1:128" s="130" customFormat="1" ht="11.1" customHeight="1">
      <c r="A39" s="95" t="s">
        <v>6</v>
      </c>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95"/>
      <c r="CA39" s="95"/>
      <c r="CB39" s="95"/>
      <c r="CC39" s="95"/>
      <c r="CD39" s="95"/>
      <c r="CE39" s="95"/>
      <c r="CF39" s="95"/>
      <c r="CG39" s="95"/>
      <c r="CH39" s="95"/>
      <c r="CI39" s="95"/>
      <c r="CJ39" s="95"/>
      <c r="CK39" s="95"/>
      <c r="CL39" s="95"/>
      <c r="CM39" s="95"/>
      <c r="CN39" s="95"/>
      <c r="CO39" s="95"/>
      <c r="CP39" s="95"/>
      <c r="CQ39" s="95"/>
      <c r="CR39" s="95"/>
      <c r="CS39" s="95"/>
      <c r="CT39" s="95"/>
      <c r="CU39" s="95"/>
      <c r="CV39" s="95"/>
      <c r="CW39" s="95"/>
      <c r="CX39" s="95"/>
      <c r="CY39" s="95"/>
      <c r="CZ39" s="95"/>
      <c r="DA39" s="95"/>
      <c r="DB39" s="95"/>
      <c r="DC39" s="95"/>
      <c r="DD39" s="95"/>
      <c r="DE39" s="95"/>
      <c r="DF39" s="95"/>
      <c r="DG39" s="95"/>
      <c r="DH39" s="95"/>
      <c r="DI39" s="95"/>
      <c r="DJ39" s="95"/>
      <c r="DK39" s="95"/>
      <c r="DL39" s="95"/>
      <c r="DM39" s="95"/>
      <c r="DN39" s="95"/>
      <c r="DO39" s="95"/>
      <c r="DP39" s="95"/>
      <c r="DQ39" s="95"/>
      <c r="DR39" s="95"/>
      <c r="DS39" s="95"/>
      <c r="DT39" s="95"/>
      <c r="DU39" s="95"/>
      <c r="DV39" s="95"/>
      <c r="DW39" s="95"/>
      <c r="DX39" s="95"/>
    </row>
    <row r="40" spans="1:128" s="130" customFormat="1" ht="11.1" customHeight="1">
      <c r="A40" s="94">
        <v>1</v>
      </c>
      <c r="B40" s="95">
        <f t="shared" ref="B40:H40" si="48">ROUNDUP(B13*0.8,)</f>
        <v>15800</v>
      </c>
      <c r="C40" s="95">
        <f t="shared" si="48"/>
        <v>15800</v>
      </c>
      <c r="D40" s="95">
        <f t="shared" si="48"/>
        <v>17080</v>
      </c>
      <c r="E40" s="95">
        <f t="shared" si="48"/>
        <v>19880</v>
      </c>
      <c r="F40" s="95">
        <f t="shared" si="48"/>
        <v>47080</v>
      </c>
      <c r="G40" s="95">
        <f t="shared" si="48"/>
        <v>47080</v>
      </c>
      <c r="H40" s="95">
        <f t="shared" si="48"/>
        <v>47080</v>
      </c>
      <c r="I40" s="95">
        <f t="shared" ref="I40:BV40" si="49">ROUNDUP(I13*0.8,)</f>
        <v>51080</v>
      </c>
      <c r="J40" s="95">
        <f t="shared" si="49"/>
        <v>51080</v>
      </c>
      <c r="K40" s="95">
        <f t="shared" si="49"/>
        <v>59080</v>
      </c>
      <c r="L40" s="95">
        <f t="shared" si="49"/>
        <v>59080</v>
      </c>
      <c r="M40" s="95">
        <f t="shared" si="49"/>
        <v>51080</v>
      </c>
      <c r="N40" s="95">
        <f t="shared" si="49"/>
        <v>47080</v>
      </c>
      <c r="O40" s="95">
        <f t="shared" si="49"/>
        <v>47080</v>
      </c>
      <c r="P40" s="95">
        <f t="shared" si="49"/>
        <v>29720</v>
      </c>
      <c r="Q40" s="95">
        <f t="shared" si="49"/>
        <v>29720</v>
      </c>
      <c r="R40" s="95">
        <f t="shared" si="49"/>
        <v>21320</v>
      </c>
      <c r="S40" s="95">
        <f t="shared" si="49"/>
        <v>27320</v>
      </c>
      <c r="T40" s="95">
        <f t="shared" si="49"/>
        <v>27320</v>
      </c>
      <c r="U40" s="95">
        <f t="shared" si="49"/>
        <v>23320</v>
      </c>
      <c r="V40" s="95">
        <f t="shared" si="49"/>
        <v>23320</v>
      </c>
      <c r="W40" s="95">
        <f t="shared" si="49"/>
        <v>21320</v>
      </c>
      <c r="X40" s="95">
        <f t="shared" si="49"/>
        <v>21320</v>
      </c>
      <c r="Y40" s="95">
        <f t="shared" si="49"/>
        <v>19720</v>
      </c>
      <c r="Z40" s="95">
        <f t="shared" si="49"/>
        <v>19720</v>
      </c>
      <c r="AA40" s="95">
        <f t="shared" si="49"/>
        <v>19720</v>
      </c>
      <c r="AB40" s="95">
        <f t="shared" si="49"/>
        <v>19720</v>
      </c>
      <c r="AC40" s="95">
        <f t="shared" si="49"/>
        <v>19720</v>
      </c>
      <c r="AD40" s="95">
        <f t="shared" si="49"/>
        <v>19720</v>
      </c>
      <c r="AE40" s="95">
        <f t="shared" si="49"/>
        <v>19720</v>
      </c>
      <c r="AF40" s="95">
        <f t="shared" si="49"/>
        <v>21320</v>
      </c>
      <c r="AG40" s="95">
        <f t="shared" si="49"/>
        <v>23320</v>
      </c>
      <c r="AH40" s="95">
        <f t="shared" si="49"/>
        <v>23320</v>
      </c>
      <c r="AI40" s="95">
        <f t="shared" si="49"/>
        <v>27320</v>
      </c>
      <c r="AJ40" s="95">
        <f t="shared" si="49"/>
        <v>27320</v>
      </c>
      <c r="AK40" s="95">
        <f t="shared" si="49"/>
        <v>27320</v>
      </c>
      <c r="AL40" s="95">
        <f t="shared" si="49"/>
        <v>27320</v>
      </c>
      <c r="AM40" s="95">
        <f t="shared" si="49"/>
        <v>27320</v>
      </c>
      <c r="AN40" s="95">
        <f t="shared" si="49"/>
        <v>25320</v>
      </c>
      <c r="AO40" s="95">
        <f t="shared" si="49"/>
        <v>27320</v>
      </c>
      <c r="AP40" s="95">
        <f t="shared" si="49"/>
        <v>27320</v>
      </c>
      <c r="AQ40" s="95">
        <f t="shared" si="49"/>
        <v>34120</v>
      </c>
      <c r="AR40" s="95">
        <f t="shared" si="49"/>
        <v>34120</v>
      </c>
      <c r="AS40" s="95">
        <f t="shared" si="49"/>
        <v>34120</v>
      </c>
      <c r="AT40" s="95">
        <f t="shared" si="49"/>
        <v>31720</v>
      </c>
      <c r="AU40" s="95">
        <f t="shared" si="49"/>
        <v>27320</v>
      </c>
      <c r="AV40" s="95">
        <f t="shared" si="49"/>
        <v>29320</v>
      </c>
      <c r="AW40" s="95">
        <f t="shared" si="49"/>
        <v>29320</v>
      </c>
      <c r="AX40" s="95">
        <f t="shared" si="49"/>
        <v>29320</v>
      </c>
      <c r="AY40" s="95">
        <f t="shared" si="49"/>
        <v>22120</v>
      </c>
      <c r="AZ40" s="95">
        <f t="shared" si="49"/>
        <v>27320</v>
      </c>
      <c r="BA40" s="95">
        <f t="shared" si="49"/>
        <v>27320</v>
      </c>
      <c r="BB40" s="95">
        <f t="shared" si="49"/>
        <v>31720</v>
      </c>
      <c r="BC40" s="95">
        <f t="shared" si="49"/>
        <v>34120</v>
      </c>
      <c r="BD40" s="95">
        <f t="shared" si="49"/>
        <v>34120</v>
      </c>
      <c r="BE40" s="95">
        <f t="shared" ref="BE40:BF40" si="50">ROUNDUP(BE13*0.8,)</f>
        <v>34120</v>
      </c>
      <c r="BF40" s="95">
        <f t="shared" si="50"/>
        <v>39720</v>
      </c>
      <c r="BG40" s="95">
        <f t="shared" si="49"/>
        <v>39720</v>
      </c>
      <c r="BH40" s="95">
        <f t="shared" si="49"/>
        <v>42520</v>
      </c>
      <c r="BI40" s="95">
        <f t="shared" si="49"/>
        <v>42520</v>
      </c>
      <c r="BJ40" s="95">
        <f t="shared" si="49"/>
        <v>48920</v>
      </c>
      <c r="BK40" s="95">
        <f t="shared" si="49"/>
        <v>48920</v>
      </c>
      <c r="BL40" s="95">
        <f t="shared" si="49"/>
        <v>48920</v>
      </c>
      <c r="BM40" s="95">
        <f t="shared" si="49"/>
        <v>45720</v>
      </c>
      <c r="BN40" s="95">
        <f t="shared" si="49"/>
        <v>42520</v>
      </c>
      <c r="BO40" s="95">
        <f t="shared" si="49"/>
        <v>36920</v>
      </c>
      <c r="BP40" s="95">
        <f t="shared" si="49"/>
        <v>36920</v>
      </c>
      <c r="BQ40" s="95">
        <f t="shared" si="49"/>
        <v>34120</v>
      </c>
      <c r="BR40" s="95">
        <f t="shared" si="49"/>
        <v>27320</v>
      </c>
      <c r="BS40" s="95">
        <f t="shared" si="49"/>
        <v>27320</v>
      </c>
      <c r="BT40" s="95">
        <f t="shared" si="49"/>
        <v>25320</v>
      </c>
      <c r="BU40" s="95">
        <f t="shared" si="49"/>
        <v>22120</v>
      </c>
      <c r="BV40" s="95">
        <f t="shared" si="49"/>
        <v>22120</v>
      </c>
      <c r="BW40" s="95">
        <f t="shared" ref="BW40:CT40" si="51">ROUNDUP(BW13*0.8,)</f>
        <v>22120</v>
      </c>
      <c r="BX40" s="95">
        <f t="shared" si="51"/>
        <v>18120</v>
      </c>
      <c r="BY40" s="95">
        <f t="shared" si="51"/>
        <v>18120</v>
      </c>
      <c r="BZ40" s="95">
        <f t="shared" si="51"/>
        <v>18120</v>
      </c>
      <c r="CA40" s="95">
        <f t="shared" si="51"/>
        <v>18120</v>
      </c>
      <c r="CB40" s="95">
        <f t="shared" si="51"/>
        <v>18120</v>
      </c>
      <c r="CC40" s="95">
        <f t="shared" si="51"/>
        <v>18120</v>
      </c>
      <c r="CD40" s="95">
        <f t="shared" si="51"/>
        <v>18120</v>
      </c>
      <c r="CE40" s="95">
        <f t="shared" si="51"/>
        <v>18120</v>
      </c>
      <c r="CF40" s="95">
        <f t="shared" si="51"/>
        <v>18120</v>
      </c>
      <c r="CG40" s="95">
        <f t="shared" si="51"/>
        <v>18120</v>
      </c>
      <c r="CH40" s="95">
        <f t="shared" si="51"/>
        <v>18120</v>
      </c>
      <c r="CI40" s="95">
        <f t="shared" si="51"/>
        <v>18120</v>
      </c>
      <c r="CJ40" s="95">
        <f t="shared" si="51"/>
        <v>18120</v>
      </c>
      <c r="CK40" s="95">
        <f t="shared" si="51"/>
        <v>18120</v>
      </c>
      <c r="CL40" s="95">
        <f t="shared" si="51"/>
        <v>18120</v>
      </c>
      <c r="CM40" s="95">
        <f t="shared" si="51"/>
        <v>18120</v>
      </c>
      <c r="CN40" s="95">
        <f t="shared" si="51"/>
        <v>18120</v>
      </c>
      <c r="CO40" s="95">
        <f t="shared" si="51"/>
        <v>18120</v>
      </c>
      <c r="CP40" s="95">
        <f t="shared" si="51"/>
        <v>18120</v>
      </c>
      <c r="CQ40" s="95">
        <f t="shared" si="51"/>
        <v>18120</v>
      </c>
      <c r="CR40" s="95">
        <f t="shared" si="51"/>
        <v>18120</v>
      </c>
      <c r="CS40" s="95">
        <f t="shared" si="51"/>
        <v>18120</v>
      </c>
      <c r="CT40" s="95">
        <f t="shared" si="51"/>
        <v>18120</v>
      </c>
      <c r="CU40" s="95">
        <f t="shared" ref="CU40:DV40" si="52">ROUNDUP(CU13*0.8,)</f>
        <v>12080</v>
      </c>
      <c r="CV40" s="95">
        <f t="shared" si="52"/>
        <v>12080</v>
      </c>
      <c r="CW40" s="95">
        <f t="shared" si="52"/>
        <v>12640</v>
      </c>
      <c r="CX40" s="95">
        <f t="shared" si="52"/>
        <v>12640</v>
      </c>
      <c r="CY40" s="95">
        <f t="shared" si="52"/>
        <v>12080</v>
      </c>
      <c r="CZ40" s="95">
        <f t="shared" si="52"/>
        <v>12080</v>
      </c>
      <c r="DA40" s="95">
        <f t="shared" si="52"/>
        <v>12080</v>
      </c>
      <c r="DB40" s="95">
        <f t="shared" si="52"/>
        <v>12080</v>
      </c>
      <c r="DC40" s="95">
        <f t="shared" si="52"/>
        <v>12080</v>
      </c>
      <c r="DD40" s="95">
        <f t="shared" si="52"/>
        <v>12640</v>
      </c>
      <c r="DE40" s="95">
        <f t="shared" si="52"/>
        <v>12640</v>
      </c>
      <c r="DF40" s="95">
        <f t="shared" si="52"/>
        <v>12080</v>
      </c>
      <c r="DG40" s="95">
        <f t="shared" si="52"/>
        <v>12080</v>
      </c>
      <c r="DH40" s="95">
        <f t="shared" si="52"/>
        <v>12080</v>
      </c>
      <c r="DI40" s="95">
        <f t="shared" si="52"/>
        <v>10720</v>
      </c>
      <c r="DJ40" s="95">
        <f t="shared" si="52"/>
        <v>10720</v>
      </c>
      <c r="DK40" s="95">
        <f t="shared" si="52"/>
        <v>11120</v>
      </c>
      <c r="DL40" s="95">
        <f t="shared" si="52"/>
        <v>11120</v>
      </c>
      <c r="DM40" s="95">
        <f t="shared" si="52"/>
        <v>10720</v>
      </c>
      <c r="DN40" s="95">
        <f t="shared" si="52"/>
        <v>10720</v>
      </c>
      <c r="DO40" s="95">
        <f t="shared" si="52"/>
        <v>10720</v>
      </c>
      <c r="DP40" s="95">
        <f t="shared" si="52"/>
        <v>10720</v>
      </c>
      <c r="DQ40" s="95">
        <f t="shared" si="52"/>
        <v>10720</v>
      </c>
      <c r="DR40" s="95">
        <f t="shared" si="52"/>
        <v>11120</v>
      </c>
      <c r="DS40" s="95">
        <f t="shared" si="52"/>
        <v>11120</v>
      </c>
      <c r="DT40" s="95">
        <f t="shared" si="52"/>
        <v>10720</v>
      </c>
      <c r="DU40" s="95">
        <f t="shared" si="52"/>
        <v>10720</v>
      </c>
      <c r="DV40" s="95">
        <f t="shared" si="52"/>
        <v>10720</v>
      </c>
      <c r="DW40" s="95">
        <f t="shared" ref="DW40:DX40" si="53">ROUNDUP(DW13*0.8,)</f>
        <v>10720</v>
      </c>
      <c r="DX40" s="95">
        <f t="shared" si="53"/>
        <v>12080</v>
      </c>
    </row>
    <row r="41" spans="1:128" s="130" customFormat="1" ht="11.1" customHeight="1">
      <c r="A41" s="94">
        <v>2</v>
      </c>
      <c r="B41" s="95">
        <f t="shared" ref="B41:H41" si="54">ROUNDUP(B14*0.8,)</f>
        <v>17600</v>
      </c>
      <c r="C41" s="95">
        <f t="shared" si="54"/>
        <v>17600</v>
      </c>
      <c r="D41" s="95">
        <f t="shared" si="54"/>
        <v>18880</v>
      </c>
      <c r="E41" s="95">
        <f t="shared" si="54"/>
        <v>22160</v>
      </c>
      <c r="F41" s="95">
        <f t="shared" si="54"/>
        <v>49360</v>
      </c>
      <c r="G41" s="95">
        <f t="shared" si="54"/>
        <v>49360</v>
      </c>
      <c r="H41" s="95">
        <f t="shared" si="54"/>
        <v>49360</v>
      </c>
      <c r="I41" s="95">
        <f t="shared" ref="I41:BV41" si="55">ROUNDUP(I14*0.8,)</f>
        <v>53360</v>
      </c>
      <c r="J41" s="95">
        <f t="shared" si="55"/>
        <v>53360</v>
      </c>
      <c r="K41" s="95">
        <f t="shared" si="55"/>
        <v>61360</v>
      </c>
      <c r="L41" s="95">
        <f t="shared" si="55"/>
        <v>61360</v>
      </c>
      <c r="M41" s="95">
        <f t="shared" si="55"/>
        <v>53360</v>
      </c>
      <c r="N41" s="95">
        <f t="shared" si="55"/>
        <v>49360</v>
      </c>
      <c r="O41" s="95">
        <f t="shared" si="55"/>
        <v>49360</v>
      </c>
      <c r="P41" s="95">
        <f t="shared" si="55"/>
        <v>31840</v>
      </c>
      <c r="Q41" s="95">
        <f t="shared" si="55"/>
        <v>31840</v>
      </c>
      <c r="R41" s="95">
        <f t="shared" si="55"/>
        <v>23440</v>
      </c>
      <c r="S41" s="95">
        <f t="shared" si="55"/>
        <v>29440</v>
      </c>
      <c r="T41" s="95">
        <f t="shared" si="55"/>
        <v>29440</v>
      </c>
      <c r="U41" s="95">
        <f t="shared" si="55"/>
        <v>25440</v>
      </c>
      <c r="V41" s="95">
        <f t="shared" si="55"/>
        <v>25440</v>
      </c>
      <c r="W41" s="95">
        <f t="shared" si="55"/>
        <v>23440</v>
      </c>
      <c r="X41" s="95">
        <f t="shared" si="55"/>
        <v>23440</v>
      </c>
      <c r="Y41" s="95">
        <f t="shared" si="55"/>
        <v>21840</v>
      </c>
      <c r="Z41" s="95">
        <f t="shared" si="55"/>
        <v>21840</v>
      </c>
      <c r="AA41" s="95">
        <f t="shared" si="55"/>
        <v>21840</v>
      </c>
      <c r="AB41" s="95">
        <f t="shared" si="55"/>
        <v>21840</v>
      </c>
      <c r="AC41" s="95">
        <f t="shared" si="55"/>
        <v>21840</v>
      </c>
      <c r="AD41" s="95">
        <f t="shared" si="55"/>
        <v>21840</v>
      </c>
      <c r="AE41" s="95">
        <f t="shared" si="55"/>
        <v>21840</v>
      </c>
      <c r="AF41" s="95">
        <f t="shared" si="55"/>
        <v>23440</v>
      </c>
      <c r="AG41" s="95">
        <f t="shared" si="55"/>
        <v>25440</v>
      </c>
      <c r="AH41" s="95">
        <f t="shared" si="55"/>
        <v>25440</v>
      </c>
      <c r="AI41" s="95">
        <f t="shared" si="55"/>
        <v>29440</v>
      </c>
      <c r="AJ41" s="95">
        <f t="shared" si="55"/>
        <v>29440</v>
      </c>
      <c r="AK41" s="95">
        <f t="shared" si="55"/>
        <v>29440</v>
      </c>
      <c r="AL41" s="95">
        <f t="shared" si="55"/>
        <v>29440</v>
      </c>
      <c r="AM41" s="95">
        <f t="shared" si="55"/>
        <v>29440</v>
      </c>
      <c r="AN41" s="95">
        <f t="shared" si="55"/>
        <v>27440</v>
      </c>
      <c r="AO41" s="95">
        <f t="shared" si="55"/>
        <v>29440</v>
      </c>
      <c r="AP41" s="95">
        <f t="shared" si="55"/>
        <v>29440</v>
      </c>
      <c r="AQ41" s="95">
        <f t="shared" si="55"/>
        <v>36240</v>
      </c>
      <c r="AR41" s="95">
        <f t="shared" si="55"/>
        <v>36240</v>
      </c>
      <c r="AS41" s="95">
        <f t="shared" si="55"/>
        <v>36240</v>
      </c>
      <c r="AT41" s="95">
        <f t="shared" si="55"/>
        <v>33840</v>
      </c>
      <c r="AU41" s="95">
        <f t="shared" si="55"/>
        <v>29440</v>
      </c>
      <c r="AV41" s="95">
        <f t="shared" si="55"/>
        <v>31440</v>
      </c>
      <c r="AW41" s="95">
        <f t="shared" si="55"/>
        <v>31440</v>
      </c>
      <c r="AX41" s="95">
        <f t="shared" si="55"/>
        <v>31440</v>
      </c>
      <c r="AY41" s="95">
        <f t="shared" si="55"/>
        <v>24240</v>
      </c>
      <c r="AZ41" s="95">
        <f t="shared" si="55"/>
        <v>29440</v>
      </c>
      <c r="BA41" s="95">
        <f t="shared" si="55"/>
        <v>29440</v>
      </c>
      <c r="BB41" s="95">
        <f t="shared" si="55"/>
        <v>33840</v>
      </c>
      <c r="BC41" s="95">
        <f t="shared" si="55"/>
        <v>36240</v>
      </c>
      <c r="BD41" s="95">
        <f t="shared" si="55"/>
        <v>36240</v>
      </c>
      <c r="BE41" s="95">
        <f t="shared" ref="BE41:BF41" si="56">ROUNDUP(BE14*0.8,)</f>
        <v>36240</v>
      </c>
      <c r="BF41" s="95">
        <f t="shared" si="56"/>
        <v>41840</v>
      </c>
      <c r="BG41" s="95">
        <f t="shared" si="55"/>
        <v>41840</v>
      </c>
      <c r="BH41" s="95">
        <f t="shared" si="55"/>
        <v>44640</v>
      </c>
      <c r="BI41" s="95">
        <f t="shared" si="55"/>
        <v>44640</v>
      </c>
      <c r="BJ41" s="95">
        <f t="shared" si="55"/>
        <v>51040</v>
      </c>
      <c r="BK41" s="95">
        <f t="shared" si="55"/>
        <v>51040</v>
      </c>
      <c r="BL41" s="95">
        <f t="shared" si="55"/>
        <v>51040</v>
      </c>
      <c r="BM41" s="95">
        <f t="shared" si="55"/>
        <v>47840</v>
      </c>
      <c r="BN41" s="95">
        <f t="shared" si="55"/>
        <v>44640</v>
      </c>
      <c r="BO41" s="95">
        <f t="shared" si="55"/>
        <v>39040</v>
      </c>
      <c r="BP41" s="95">
        <f t="shared" si="55"/>
        <v>39040</v>
      </c>
      <c r="BQ41" s="95">
        <f t="shared" si="55"/>
        <v>36240</v>
      </c>
      <c r="BR41" s="95">
        <f t="shared" si="55"/>
        <v>29440</v>
      </c>
      <c r="BS41" s="95">
        <f t="shared" si="55"/>
        <v>29440</v>
      </c>
      <c r="BT41" s="95">
        <f t="shared" si="55"/>
        <v>27440</v>
      </c>
      <c r="BU41" s="95">
        <f t="shared" si="55"/>
        <v>24240</v>
      </c>
      <c r="BV41" s="95">
        <f t="shared" si="55"/>
        <v>24240</v>
      </c>
      <c r="BW41" s="95">
        <f t="shared" ref="BW41:CT41" si="57">ROUNDUP(BW14*0.8,)</f>
        <v>24240</v>
      </c>
      <c r="BX41" s="95">
        <f t="shared" si="57"/>
        <v>20240</v>
      </c>
      <c r="BY41" s="95">
        <f t="shared" si="57"/>
        <v>20240</v>
      </c>
      <c r="BZ41" s="95">
        <f t="shared" si="57"/>
        <v>20240</v>
      </c>
      <c r="CA41" s="95">
        <f t="shared" si="57"/>
        <v>20240</v>
      </c>
      <c r="CB41" s="95">
        <f t="shared" si="57"/>
        <v>20240</v>
      </c>
      <c r="CC41" s="95">
        <f t="shared" si="57"/>
        <v>20240</v>
      </c>
      <c r="CD41" s="95">
        <f t="shared" si="57"/>
        <v>20240</v>
      </c>
      <c r="CE41" s="95">
        <f t="shared" si="57"/>
        <v>20240</v>
      </c>
      <c r="CF41" s="95">
        <f t="shared" si="57"/>
        <v>20240</v>
      </c>
      <c r="CG41" s="95">
        <f t="shared" si="57"/>
        <v>20240</v>
      </c>
      <c r="CH41" s="95">
        <f t="shared" si="57"/>
        <v>20240</v>
      </c>
      <c r="CI41" s="95">
        <f t="shared" si="57"/>
        <v>20240</v>
      </c>
      <c r="CJ41" s="95">
        <f t="shared" si="57"/>
        <v>20240</v>
      </c>
      <c r="CK41" s="95">
        <f t="shared" si="57"/>
        <v>20240</v>
      </c>
      <c r="CL41" s="95">
        <f t="shared" si="57"/>
        <v>20240</v>
      </c>
      <c r="CM41" s="95">
        <f t="shared" si="57"/>
        <v>20240</v>
      </c>
      <c r="CN41" s="95">
        <f t="shared" si="57"/>
        <v>20240</v>
      </c>
      <c r="CO41" s="95">
        <f t="shared" si="57"/>
        <v>20240</v>
      </c>
      <c r="CP41" s="95">
        <f t="shared" si="57"/>
        <v>20240</v>
      </c>
      <c r="CQ41" s="95">
        <f t="shared" si="57"/>
        <v>20240</v>
      </c>
      <c r="CR41" s="95">
        <f t="shared" si="57"/>
        <v>20240</v>
      </c>
      <c r="CS41" s="95">
        <f t="shared" si="57"/>
        <v>20240</v>
      </c>
      <c r="CT41" s="95">
        <f t="shared" si="57"/>
        <v>20240</v>
      </c>
      <c r="CU41" s="95">
        <f t="shared" ref="CU41:DV41" si="58">ROUNDUP(CU14*0.8,)</f>
        <v>13840</v>
      </c>
      <c r="CV41" s="95">
        <f t="shared" si="58"/>
        <v>13840</v>
      </c>
      <c r="CW41" s="95">
        <f t="shared" si="58"/>
        <v>14400</v>
      </c>
      <c r="CX41" s="95">
        <f t="shared" si="58"/>
        <v>14400</v>
      </c>
      <c r="CY41" s="95">
        <f t="shared" si="58"/>
        <v>13840</v>
      </c>
      <c r="CZ41" s="95">
        <f t="shared" si="58"/>
        <v>13840</v>
      </c>
      <c r="DA41" s="95">
        <f t="shared" si="58"/>
        <v>13840</v>
      </c>
      <c r="DB41" s="95">
        <f t="shared" si="58"/>
        <v>13840</v>
      </c>
      <c r="DC41" s="95">
        <f t="shared" si="58"/>
        <v>13840</v>
      </c>
      <c r="DD41" s="95">
        <f t="shared" si="58"/>
        <v>14400</v>
      </c>
      <c r="DE41" s="95">
        <f t="shared" si="58"/>
        <v>14400</v>
      </c>
      <c r="DF41" s="95">
        <f t="shared" si="58"/>
        <v>13840</v>
      </c>
      <c r="DG41" s="95">
        <f t="shared" si="58"/>
        <v>13840</v>
      </c>
      <c r="DH41" s="95">
        <f t="shared" si="58"/>
        <v>13840</v>
      </c>
      <c r="DI41" s="95">
        <f t="shared" si="58"/>
        <v>12480</v>
      </c>
      <c r="DJ41" s="95">
        <f t="shared" si="58"/>
        <v>12480</v>
      </c>
      <c r="DK41" s="95">
        <f t="shared" si="58"/>
        <v>12880</v>
      </c>
      <c r="DL41" s="95">
        <f t="shared" si="58"/>
        <v>12880</v>
      </c>
      <c r="DM41" s="95">
        <f t="shared" si="58"/>
        <v>12480</v>
      </c>
      <c r="DN41" s="95">
        <f t="shared" si="58"/>
        <v>12480</v>
      </c>
      <c r="DO41" s="95">
        <f t="shared" si="58"/>
        <v>12480</v>
      </c>
      <c r="DP41" s="95">
        <f t="shared" si="58"/>
        <v>12480</v>
      </c>
      <c r="DQ41" s="95">
        <f t="shared" si="58"/>
        <v>12480</v>
      </c>
      <c r="DR41" s="95">
        <f t="shared" si="58"/>
        <v>12880</v>
      </c>
      <c r="DS41" s="95">
        <f t="shared" si="58"/>
        <v>12880</v>
      </c>
      <c r="DT41" s="95">
        <f t="shared" si="58"/>
        <v>12480</v>
      </c>
      <c r="DU41" s="95">
        <f t="shared" si="58"/>
        <v>12480</v>
      </c>
      <c r="DV41" s="95">
        <f t="shared" si="58"/>
        <v>12480</v>
      </c>
      <c r="DW41" s="95">
        <f t="shared" ref="DW41:DX41" si="59">ROUNDUP(DW14*0.8,)</f>
        <v>12480</v>
      </c>
      <c r="DX41" s="95">
        <f t="shared" si="59"/>
        <v>13840</v>
      </c>
    </row>
    <row r="42" spans="1:128" s="130" customFormat="1" ht="11.1" customHeight="1">
      <c r="A42" s="95" t="s">
        <v>7</v>
      </c>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c r="DV42" s="95"/>
      <c r="DW42" s="95"/>
      <c r="DX42" s="95"/>
    </row>
    <row r="43" spans="1:128" s="130" customFormat="1" ht="11.1" customHeight="1">
      <c r="A43" s="94">
        <v>1</v>
      </c>
      <c r="B43" s="95">
        <f t="shared" ref="B43:H43" si="60">ROUNDUP(B16*0.8,)</f>
        <v>16600</v>
      </c>
      <c r="C43" s="95">
        <f t="shared" si="60"/>
        <v>16600</v>
      </c>
      <c r="D43" s="95">
        <f t="shared" si="60"/>
        <v>17880</v>
      </c>
      <c r="E43" s="95">
        <f t="shared" si="60"/>
        <v>21480</v>
      </c>
      <c r="F43" s="95">
        <f t="shared" si="60"/>
        <v>48680</v>
      </c>
      <c r="G43" s="95">
        <f t="shared" si="60"/>
        <v>48680</v>
      </c>
      <c r="H43" s="95">
        <f t="shared" si="60"/>
        <v>48680</v>
      </c>
      <c r="I43" s="95">
        <f t="shared" ref="I43:BV43" si="61">ROUNDUP(I16*0.8,)</f>
        <v>52680</v>
      </c>
      <c r="J43" s="95">
        <f t="shared" si="61"/>
        <v>52680</v>
      </c>
      <c r="K43" s="95">
        <f t="shared" si="61"/>
        <v>60680</v>
      </c>
      <c r="L43" s="95">
        <f t="shared" si="61"/>
        <v>60680</v>
      </c>
      <c r="M43" s="95">
        <f t="shared" si="61"/>
        <v>52680</v>
      </c>
      <c r="N43" s="95">
        <f t="shared" si="61"/>
        <v>48680</v>
      </c>
      <c r="O43" s="95">
        <f t="shared" si="61"/>
        <v>48680</v>
      </c>
      <c r="P43" s="95">
        <f t="shared" si="61"/>
        <v>30920</v>
      </c>
      <c r="Q43" s="95">
        <f t="shared" si="61"/>
        <v>30920</v>
      </c>
      <c r="R43" s="95">
        <f t="shared" si="61"/>
        <v>22520</v>
      </c>
      <c r="S43" s="95">
        <f t="shared" si="61"/>
        <v>28520</v>
      </c>
      <c r="T43" s="95">
        <f t="shared" si="61"/>
        <v>28520</v>
      </c>
      <c r="U43" s="95">
        <f t="shared" si="61"/>
        <v>24520</v>
      </c>
      <c r="V43" s="95">
        <f t="shared" si="61"/>
        <v>24520</v>
      </c>
      <c r="W43" s="95">
        <f t="shared" si="61"/>
        <v>22520</v>
      </c>
      <c r="X43" s="95">
        <f t="shared" si="61"/>
        <v>22520</v>
      </c>
      <c r="Y43" s="95">
        <f t="shared" si="61"/>
        <v>20920</v>
      </c>
      <c r="Z43" s="95">
        <f t="shared" si="61"/>
        <v>20920</v>
      </c>
      <c r="AA43" s="95">
        <f t="shared" si="61"/>
        <v>20920</v>
      </c>
      <c r="AB43" s="95">
        <f t="shared" si="61"/>
        <v>20920</v>
      </c>
      <c r="AC43" s="95">
        <f t="shared" si="61"/>
        <v>20920</v>
      </c>
      <c r="AD43" s="95">
        <f t="shared" si="61"/>
        <v>20920</v>
      </c>
      <c r="AE43" s="95">
        <f t="shared" si="61"/>
        <v>20920</v>
      </c>
      <c r="AF43" s="95">
        <f t="shared" si="61"/>
        <v>22520</v>
      </c>
      <c r="AG43" s="95">
        <f t="shared" si="61"/>
        <v>24520</v>
      </c>
      <c r="AH43" s="95">
        <f t="shared" si="61"/>
        <v>24520</v>
      </c>
      <c r="AI43" s="95">
        <f t="shared" si="61"/>
        <v>28520</v>
      </c>
      <c r="AJ43" s="95">
        <f t="shared" si="61"/>
        <v>28520</v>
      </c>
      <c r="AK43" s="95">
        <f t="shared" si="61"/>
        <v>28520</v>
      </c>
      <c r="AL43" s="95">
        <f t="shared" si="61"/>
        <v>28520</v>
      </c>
      <c r="AM43" s="95">
        <f t="shared" si="61"/>
        <v>28520</v>
      </c>
      <c r="AN43" s="95">
        <f t="shared" si="61"/>
        <v>26920</v>
      </c>
      <c r="AO43" s="95">
        <f t="shared" si="61"/>
        <v>28920</v>
      </c>
      <c r="AP43" s="95">
        <f t="shared" si="61"/>
        <v>28920</v>
      </c>
      <c r="AQ43" s="95">
        <f t="shared" si="61"/>
        <v>35720</v>
      </c>
      <c r="AR43" s="95">
        <f t="shared" si="61"/>
        <v>35720</v>
      </c>
      <c r="AS43" s="95">
        <f t="shared" si="61"/>
        <v>35720</v>
      </c>
      <c r="AT43" s="95">
        <f t="shared" si="61"/>
        <v>33320</v>
      </c>
      <c r="AU43" s="95">
        <f t="shared" si="61"/>
        <v>28920</v>
      </c>
      <c r="AV43" s="95">
        <f t="shared" si="61"/>
        <v>30920</v>
      </c>
      <c r="AW43" s="95">
        <f t="shared" si="61"/>
        <v>30920</v>
      </c>
      <c r="AX43" s="95">
        <f t="shared" si="61"/>
        <v>30920</v>
      </c>
      <c r="AY43" s="95">
        <f t="shared" si="61"/>
        <v>23720</v>
      </c>
      <c r="AZ43" s="95">
        <f t="shared" si="61"/>
        <v>28920</v>
      </c>
      <c r="BA43" s="95">
        <f t="shared" si="61"/>
        <v>28920</v>
      </c>
      <c r="BB43" s="95">
        <f t="shared" si="61"/>
        <v>33320</v>
      </c>
      <c r="BC43" s="95">
        <f t="shared" si="61"/>
        <v>35720</v>
      </c>
      <c r="BD43" s="95">
        <f t="shared" si="61"/>
        <v>35720</v>
      </c>
      <c r="BE43" s="95">
        <f t="shared" ref="BE43:BF43" si="62">ROUNDUP(BE16*0.8,)</f>
        <v>35720</v>
      </c>
      <c r="BF43" s="95">
        <f t="shared" si="62"/>
        <v>41320</v>
      </c>
      <c r="BG43" s="95">
        <f t="shared" si="61"/>
        <v>41320</v>
      </c>
      <c r="BH43" s="95">
        <f t="shared" si="61"/>
        <v>44120</v>
      </c>
      <c r="BI43" s="95">
        <f t="shared" si="61"/>
        <v>44120</v>
      </c>
      <c r="BJ43" s="95">
        <f t="shared" si="61"/>
        <v>50520</v>
      </c>
      <c r="BK43" s="95">
        <f t="shared" si="61"/>
        <v>50520</v>
      </c>
      <c r="BL43" s="95">
        <f t="shared" si="61"/>
        <v>50520</v>
      </c>
      <c r="BM43" s="95">
        <f t="shared" si="61"/>
        <v>47320</v>
      </c>
      <c r="BN43" s="95">
        <f t="shared" si="61"/>
        <v>44120</v>
      </c>
      <c r="BO43" s="95">
        <f t="shared" si="61"/>
        <v>38520</v>
      </c>
      <c r="BP43" s="95">
        <f t="shared" si="61"/>
        <v>38520</v>
      </c>
      <c r="BQ43" s="95">
        <f t="shared" si="61"/>
        <v>35720</v>
      </c>
      <c r="BR43" s="95">
        <f t="shared" si="61"/>
        <v>28920</v>
      </c>
      <c r="BS43" s="95">
        <f t="shared" si="61"/>
        <v>28920</v>
      </c>
      <c r="BT43" s="95">
        <f t="shared" si="61"/>
        <v>26920</v>
      </c>
      <c r="BU43" s="95">
        <f t="shared" si="61"/>
        <v>23720</v>
      </c>
      <c r="BV43" s="95">
        <f t="shared" si="61"/>
        <v>23720</v>
      </c>
      <c r="BW43" s="95">
        <f t="shared" ref="BW43:CT43" si="63">ROUNDUP(BW16*0.8,)</f>
        <v>23720</v>
      </c>
      <c r="BX43" s="95">
        <f t="shared" si="63"/>
        <v>19320</v>
      </c>
      <c r="BY43" s="95">
        <f t="shared" si="63"/>
        <v>19320</v>
      </c>
      <c r="BZ43" s="95">
        <f t="shared" si="63"/>
        <v>19320</v>
      </c>
      <c r="CA43" s="95">
        <f t="shared" si="63"/>
        <v>19320</v>
      </c>
      <c r="CB43" s="95">
        <f t="shared" si="63"/>
        <v>19320</v>
      </c>
      <c r="CC43" s="95">
        <f t="shared" si="63"/>
        <v>19320</v>
      </c>
      <c r="CD43" s="95">
        <f t="shared" si="63"/>
        <v>19320</v>
      </c>
      <c r="CE43" s="95">
        <f t="shared" si="63"/>
        <v>19320</v>
      </c>
      <c r="CF43" s="95">
        <f t="shared" si="63"/>
        <v>19320</v>
      </c>
      <c r="CG43" s="95">
        <f t="shared" si="63"/>
        <v>19320</v>
      </c>
      <c r="CH43" s="95">
        <f t="shared" si="63"/>
        <v>19320</v>
      </c>
      <c r="CI43" s="95">
        <f t="shared" si="63"/>
        <v>19320</v>
      </c>
      <c r="CJ43" s="95">
        <f t="shared" si="63"/>
        <v>19320</v>
      </c>
      <c r="CK43" s="95">
        <f t="shared" si="63"/>
        <v>19320</v>
      </c>
      <c r="CL43" s="95">
        <f t="shared" si="63"/>
        <v>19320</v>
      </c>
      <c r="CM43" s="95">
        <f t="shared" si="63"/>
        <v>19320</v>
      </c>
      <c r="CN43" s="95">
        <f t="shared" si="63"/>
        <v>19320</v>
      </c>
      <c r="CO43" s="95">
        <f t="shared" si="63"/>
        <v>19320</v>
      </c>
      <c r="CP43" s="95">
        <f t="shared" si="63"/>
        <v>19320</v>
      </c>
      <c r="CQ43" s="95">
        <f t="shared" si="63"/>
        <v>19320</v>
      </c>
      <c r="CR43" s="95">
        <f t="shared" si="63"/>
        <v>19320</v>
      </c>
      <c r="CS43" s="95">
        <f t="shared" si="63"/>
        <v>19320</v>
      </c>
      <c r="CT43" s="95">
        <f t="shared" si="63"/>
        <v>19320</v>
      </c>
      <c r="CU43" s="95">
        <f t="shared" ref="CU43:DV43" si="64">ROUNDUP(CU16*0.8,)</f>
        <v>13280</v>
      </c>
      <c r="CV43" s="95">
        <f t="shared" si="64"/>
        <v>13280</v>
      </c>
      <c r="CW43" s="95">
        <f t="shared" si="64"/>
        <v>13840</v>
      </c>
      <c r="CX43" s="95">
        <f t="shared" si="64"/>
        <v>13840</v>
      </c>
      <c r="CY43" s="95">
        <f t="shared" si="64"/>
        <v>13280</v>
      </c>
      <c r="CZ43" s="95">
        <f t="shared" si="64"/>
        <v>13280</v>
      </c>
      <c r="DA43" s="95">
        <f t="shared" si="64"/>
        <v>13280</v>
      </c>
      <c r="DB43" s="95">
        <f t="shared" si="64"/>
        <v>13280</v>
      </c>
      <c r="DC43" s="95">
        <f t="shared" si="64"/>
        <v>13280</v>
      </c>
      <c r="DD43" s="95">
        <f t="shared" si="64"/>
        <v>13840</v>
      </c>
      <c r="DE43" s="95">
        <f t="shared" si="64"/>
        <v>13840</v>
      </c>
      <c r="DF43" s="95">
        <f t="shared" si="64"/>
        <v>13280</v>
      </c>
      <c r="DG43" s="95">
        <f t="shared" si="64"/>
        <v>13280</v>
      </c>
      <c r="DH43" s="95">
        <f t="shared" si="64"/>
        <v>13280</v>
      </c>
      <c r="DI43" s="95">
        <f t="shared" si="64"/>
        <v>11920</v>
      </c>
      <c r="DJ43" s="95">
        <f t="shared" si="64"/>
        <v>11920</v>
      </c>
      <c r="DK43" s="95">
        <f t="shared" si="64"/>
        <v>12320</v>
      </c>
      <c r="DL43" s="95">
        <f t="shared" si="64"/>
        <v>12320</v>
      </c>
      <c r="DM43" s="95">
        <f t="shared" si="64"/>
        <v>11920</v>
      </c>
      <c r="DN43" s="95">
        <f t="shared" si="64"/>
        <v>11920</v>
      </c>
      <c r="DO43" s="95">
        <f t="shared" si="64"/>
        <v>11920</v>
      </c>
      <c r="DP43" s="95">
        <f t="shared" si="64"/>
        <v>11920</v>
      </c>
      <c r="DQ43" s="95">
        <f t="shared" si="64"/>
        <v>11920</v>
      </c>
      <c r="DR43" s="95">
        <f t="shared" si="64"/>
        <v>12320</v>
      </c>
      <c r="DS43" s="95">
        <f t="shared" si="64"/>
        <v>12320</v>
      </c>
      <c r="DT43" s="95">
        <f t="shared" si="64"/>
        <v>11920</v>
      </c>
      <c r="DU43" s="95">
        <f t="shared" si="64"/>
        <v>11920</v>
      </c>
      <c r="DV43" s="95">
        <f t="shared" si="64"/>
        <v>11920</v>
      </c>
      <c r="DW43" s="95">
        <f t="shared" ref="DW43:DX43" si="65">ROUNDUP(DW16*0.8,)</f>
        <v>11920</v>
      </c>
      <c r="DX43" s="95">
        <f t="shared" si="65"/>
        <v>13280</v>
      </c>
    </row>
    <row r="44" spans="1:128" s="130" customFormat="1" ht="11.1" customHeight="1">
      <c r="A44" s="94">
        <v>2</v>
      </c>
      <c r="B44" s="95">
        <f t="shared" ref="B44:H44" si="66">ROUNDUP(B17*0.8,)</f>
        <v>18400</v>
      </c>
      <c r="C44" s="95">
        <f t="shared" si="66"/>
        <v>18400</v>
      </c>
      <c r="D44" s="95">
        <f t="shared" si="66"/>
        <v>19680</v>
      </c>
      <c r="E44" s="95">
        <f t="shared" si="66"/>
        <v>23760</v>
      </c>
      <c r="F44" s="95">
        <f t="shared" si="66"/>
        <v>50960</v>
      </c>
      <c r="G44" s="95">
        <f t="shared" si="66"/>
        <v>50960</v>
      </c>
      <c r="H44" s="95">
        <f t="shared" si="66"/>
        <v>50960</v>
      </c>
      <c r="I44" s="95">
        <f t="shared" ref="I44:BV44" si="67">ROUNDUP(I17*0.8,)</f>
        <v>54960</v>
      </c>
      <c r="J44" s="95">
        <f t="shared" si="67"/>
        <v>54960</v>
      </c>
      <c r="K44" s="95">
        <f t="shared" si="67"/>
        <v>62960</v>
      </c>
      <c r="L44" s="95">
        <f t="shared" si="67"/>
        <v>62960</v>
      </c>
      <c r="M44" s="95">
        <f t="shared" si="67"/>
        <v>54960</v>
      </c>
      <c r="N44" s="95">
        <f t="shared" si="67"/>
        <v>50960</v>
      </c>
      <c r="O44" s="95">
        <f t="shared" si="67"/>
        <v>50960</v>
      </c>
      <c r="P44" s="95">
        <f t="shared" si="67"/>
        <v>33040</v>
      </c>
      <c r="Q44" s="95">
        <f t="shared" si="67"/>
        <v>33040</v>
      </c>
      <c r="R44" s="95">
        <f t="shared" si="67"/>
        <v>24640</v>
      </c>
      <c r="S44" s="95">
        <f t="shared" si="67"/>
        <v>30640</v>
      </c>
      <c r="T44" s="95">
        <f t="shared" si="67"/>
        <v>30640</v>
      </c>
      <c r="U44" s="95">
        <f t="shared" si="67"/>
        <v>26640</v>
      </c>
      <c r="V44" s="95">
        <f t="shared" si="67"/>
        <v>26640</v>
      </c>
      <c r="W44" s="95">
        <f t="shared" si="67"/>
        <v>24640</v>
      </c>
      <c r="X44" s="95">
        <f t="shared" si="67"/>
        <v>24640</v>
      </c>
      <c r="Y44" s="95">
        <f t="shared" si="67"/>
        <v>23040</v>
      </c>
      <c r="Z44" s="95">
        <f t="shared" si="67"/>
        <v>23040</v>
      </c>
      <c r="AA44" s="95">
        <f t="shared" si="67"/>
        <v>23040</v>
      </c>
      <c r="AB44" s="95">
        <f t="shared" si="67"/>
        <v>23040</v>
      </c>
      <c r="AC44" s="95">
        <f t="shared" si="67"/>
        <v>23040</v>
      </c>
      <c r="AD44" s="95">
        <f t="shared" si="67"/>
        <v>23040</v>
      </c>
      <c r="AE44" s="95">
        <f t="shared" si="67"/>
        <v>23040</v>
      </c>
      <c r="AF44" s="95">
        <f t="shared" si="67"/>
        <v>24640</v>
      </c>
      <c r="AG44" s="95">
        <f t="shared" si="67"/>
        <v>26640</v>
      </c>
      <c r="AH44" s="95">
        <f t="shared" si="67"/>
        <v>26640</v>
      </c>
      <c r="AI44" s="95">
        <f t="shared" si="67"/>
        <v>30640</v>
      </c>
      <c r="AJ44" s="95">
        <f t="shared" si="67"/>
        <v>30640</v>
      </c>
      <c r="AK44" s="95">
        <f t="shared" si="67"/>
        <v>30640</v>
      </c>
      <c r="AL44" s="95">
        <f t="shared" si="67"/>
        <v>30640</v>
      </c>
      <c r="AM44" s="95">
        <f t="shared" si="67"/>
        <v>30640</v>
      </c>
      <c r="AN44" s="95">
        <f t="shared" si="67"/>
        <v>29040</v>
      </c>
      <c r="AO44" s="95">
        <f t="shared" si="67"/>
        <v>31040</v>
      </c>
      <c r="AP44" s="95">
        <f t="shared" si="67"/>
        <v>31040</v>
      </c>
      <c r="AQ44" s="95">
        <f t="shared" si="67"/>
        <v>37840</v>
      </c>
      <c r="AR44" s="95">
        <f t="shared" si="67"/>
        <v>37840</v>
      </c>
      <c r="AS44" s="95">
        <f t="shared" si="67"/>
        <v>37840</v>
      </c>
      <c r="AT44" s="95">
        <f t="shared" si="67"/>
        <v>35440</v>
      </c>
      <c r="AU44" s="95">
        <f t="shared" si="67"/>
        <v>31040</v>
      </c>
      <c r="AV44" s="95">
        <f t="shared" si="67"/>
        <v>33040</v>
      </c>
      <c r="AW44" s="95">
        <f t="shared" si="67"/>
        <v>33040</v>
      </c>
      <c r="AX44" s="95">
        <f t="shared" si="67"/>
        <v>33040</v>
      </c>
      <c r="AY44" s="95">
        <f t="shared" si="67"/>
        <v>25840</v>
      </c>
      <c r="AZ44" s="95">
        <f t="shared" si="67"/>
        <v>31040</v>
      </c>
      <c r="BA44" s="95">
        <f t="shared" si="67"/>
        <v>31040</v>
      </c>
      <c r="BB44" s="95">
        <f t="shared" si="67"/>
        <v>35440</v>
      </c>
      <c r="BC44" s="95">
        <f t="shared" si="67"/>
        <v>37840</v>
      </c>
      <c r="BD44" s="95">
        <f t="shared" si="67"/>
        <v>37840</v>
      </c>
      <c r="BE44" s="95">
        <f t="shared" ref="BE44:BF44" si="68">ROUNDUP(BE17*0.8,)</f>
        <v>37840</v>
      </c>
      <c r="BF44" s="95">
        <f t="shared" si="68"/>
        <v>43440</v>
      </c>
      <c r="BG44" s="95">
        <f t="shared" si="67"/>
        <v>43440</v>
      </c>
      <c r="BH44" s="95">
        <f t="shared" si="67"/>
        <v>46240</v>
      </c>
      <c r="BI44" s="95">
        <f t="shared" si="67"/>
        <v>46240</v>
      </c>
      <c r="BJ44" s="95">
        <f t="shared" si="67"/>
        <v>52640</v>
      </c>
      <c r="BK44" s="95">
        <f t="shared" si="67"/>
        <v>52640</v>
      </c>
      <c r="BL44" s="95">
        <f t="shared" si="67"/>
        <v>52640</v>
      </c>
      <c r="BM44" s="95">
        <f t="shared" si="67"/>
        <v>49440</v>
      </c>
      <c r="BN44" s="95">
        <f t="shared" si="67"/>
        <v>46240</v>
      </c>
      <c r="BO44" s="95">
        <f t="shared" si="67"/>
        <v>40640</v>
      </c>
      <c r="BP44" s="95">
        <f t="shared" si="67"/>
        <v>40640</v>
      </c>
      <c r="BQ44" s="95">
        <f t="shared" si="67"/>
        <v>37840</v>
      </c>
      <c r="BR44" s="95">
        <f t="shared" si="67"/>
        <v>31040</v>
      </c>
      <c r="BS44" s="95">
        <f t="shared" si="67"/>
        <v>31040</v>
      </c>
      <c r="BT44" s="95">
        <f t="shared" si="67"/>
        <v>29040</v>
      </c>
      <c r="BU44" s="95">
        <f t="shared" si="67"/>
        <v>25840</v>
      </c>
      <c r="BV44" s="95">
        <f t="shared" si="67"/>
        <v>25840</v>
      </c>
      <c r="BW44" s="95">
        <f t="shared" ref="BW44:CT44" si="69">ROUNDUP(BW17*0.8,)</f>
        <v>25840</v>
      </c>
      <c r="BX44" s="95">
        <f t="shared" si="69"/>
        <v>21440</v>
      </c>
      <c r="BY44" s="95">
        <f t="shared" si="69"/>
        <v>21440</v>
      </c>
      <c r="BZ44" s="95">
        <f t="shared" si="69"/>
        <v>21440</v>
      </c>
      <c r="CA44" s="95">
        <f t="shared" si="69"/>
        <v>21440</v>
      </c>
      <c r="CB44" s="95">
        <f t="shared" si="69"/>
        <v>21440</v>
      </c>
      <c r="CC44" s="95">
        <f t="shared" si="69"/>
        <v>21440</v>
      </c>
      <c r="CD44" s="95">
        <f t="shared" si="69"/>
        <v>21440</v>
      </c>
      <c r="CE44" s="95">
        <f t="shared" si="69"/>
        <v>21440</v>
      </c>
      <c r="CF44" s="95">
        <f t="shared" si="69"/>
        <v>21440</v>
      </c>
      <c r="CG44" s="95">
        <f t="shared" si="69"/>
        <v>21440</v>
      </c>
      <c r="CH44" s="95">
        <f t="shared" si="69"/>
        <v>21440</v>
      </c>
      <c r="CI44" s="95">
        <f t="shared" si="69"/>
        <v>21440</v>
      </c>
      <c r="CJ44" s="95">
        <f t="shared" si="69"/>
        <v>21440</v>
      </c>
      <c r="CK44" s="95">
        <f t="shared" si="69"/>
        <v>21440</v>
      </c>
      <c r="CL44" s="95">
        <f t="shared" si="69"/>
        <v>21440</v>
      </c>
      <c r="CM44" s="95">
        <f t="shared" si="69"/>
        <v>21440</v>
      </c>
      <c r="CN44" s="95">
        <f t="shared" si="69"/>
        <v>21440</v>
      </c>
      <c r="CO44" s="95">
        <f t="shared" si="69"/>
        <v>21440</v>
      </c>
      <c r="CP44" s="95">
        <f t="shared" si="69"/>
        <v>21440</v>
      </c>
      <c r="CQ44" s="95">
        <f t="shared" si="69"/>
        <v>21440</v>
      </c>
      <c r="CR44" s="95">
        <f t="shared" si="69"/>
        <v>21440</v>
      </c>
      <c r="CS44" s="95">
        <f t="shared" si="69"/>
        <v>21440</v>
      </c>
      <c r="CT44" s="95">
        <f t="shared" si="69"/>
        <v>21440</v>
      </c>
      <c r="CU44" s="95">
        <f t="shared" ref="CU44:DV44" si="70">ROUNDUP(CU17*0.8,)</f>
        <v>15040</v>
      </c>
      <c r="CV44" s="95">
        <f t="shared" si="70"/>
        <v>15040</v>
      </c>
      <c r="CW44" s="95">
        <f t="shared" si="70"/>
        <v>15600</v>
      </c>
      <c r="CX44" s="95">
        <f t="shared" si="70"/>
        <v>15600</v>
      </c>
      <c r="CY44" s="95">
        <f t="shared" si="70"/>
        <v>15040</v>
      </c>
      <c r="CZ44" s="95">
        <f t="shared" si="70"/>
        <v>15040</v>
      </c>
      <c r="DA44" s="95">
        <f t="shared" si="70"/>
        <v>15040</v>
      </c>
      <c r="DB44" s="95">
        <f t="shared" si="70"/>
        <v>15040</v>
      </c>
      <c r="DC44" s="95">
        <f t="shared" si="70"/>
        <v>15040</v>
      </c>
      <c r="DD44" s="95">
        <f t="shared" si="70"/>
        <v>15600</v>
      </c>
      <c r="DE44" s="95">
        <f t="shared" si="70"/>
        <v>15600</v>
      </c>
      <c r="DF44" s="95">
        <f t="shared" si="70"/>
        <v>15040</v>
      </c>
      <c r="DG44" s="95">
        <f t="shared" si="70"/>
        <v>15040</v>
      </c>
      <c r="DH44" s="95">
        <f t="shared" si="70"/>
        <v>15040</v>
      </c>
      <c r="DI44" s="95">
        <f t="shared" si="70"/>
        <v>13680</v>
      </c>
      <c r="DJ44" s="95">
        <f t="shared" si="70"/>
        <v>13680</v>
      </c>
      <c r="DK44" s="95">
        <f t="shared" si="70"/>
        <v>14080</v>
      </c>
      <c r="DL44" s="95">
        <f t="shared" si="70"/>
        <v>14080</v>
      </c>
      <c r="DM44" s="95">
        <f t="shared" si="70"/>
        <v>13680</v>
      </c>
      <c r="DN44" s="95">
        <f t="shared" si="70"/>
        <v>13680</v>
      </c>
      <c r="DO44" s="95">
        <f t="shared" si="70"/>
        <v>13680</v>
      </c>
      <c r="DP44" s="95">
        <f t="shared" si="70"/>
        <v>13680</v>
      </c>
      <c r="DQ44" s="95">
        <f t="shared" si="70"/>
        <v>13680</v>
      </c>
      <c r="DR44" s="95">
        <f t="shared" si="70"/>
        <v>14080</v>
      </c>
      <c r="DS44" s="95">
        <f t="shared" si="70"/>
        <v>14080</v>
      </c>
      <c r="DT44" s="95">
        <f t="shared" si="70"/>
        <v>13680</v>
      </c>
      <c r="DU44" s="95">
        <f t="shared" si="70"/>
        <v>13680</v>
      </c>
      <c r="DV44" s="95">
        <f t="shared" si="70"/>
        <v>13680</v>
      </c>
      <c r="DW44" s="95">
        <f t="shared" ref="DW44:DX44" si="71">ROUNDUP(DW17*0.8,)</f>
        <v>13680</v>
      </c>
      <c r="DX44" s="95">
        <f t="shared" si="71"/>
        <v>15040</v>
      </c>
    </row>
    <row r="45" spans="1:128" s="130" customFormat="1" ht="11.1" customHeight="1">
      <c r="A45" s="93" t="s">
        <v>8</v>
      </c>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c r="DR45" s="39"/>
      <c r="DS45" s="39"/>
      <c r="DT45" s="39"/>
      <c r="DU45" s="39"/>
      <c r="DV45" s="39"/>
      <c r="DW45" s="39"/>
      <c r="DX45" s="39"/>
    </row>
    <row r="46" spans="1:128" s="130" customFormat="1" ht="11.1" customHeight="1">
      <c r="A46" s="40">
        <v>1</v>
      </c>
      <c r="B46" s="39">
        <f t="shared" ref="B46:H46" si="72">B37</f>
        <v>15000</v>
      </c>
      <c r="C46" s="39">
        <f t="shared" si="72"/>
        <v>15000</v>
      </c>
      <c r="D46" s="39">
        <f t="shared" si="72"/>
        <v>16280</v>
      </c>
      <c r="E46" s="39">
        <f t="shared" si="72"/>
        <v>19080</v>
      </c>
      <c r="F46" s="39">
        <f t="shared" si="72"/>
        <v>46280</v>
      </c>
      <c r="G46" s="39">
        <f t="shared" si="72"/>
        <v>46280</v>
      </c>
      <c r="H46" s="39">
        <f t="shared" si="72"/>
        <v>46280</v>
      </c>
      <c r="I46" s="39">
        <f t="shared" ref="I46:BV46" si="73">I37</f>
        <v>50280</v>
      </c>
      <c r="J46" s="39">
        <f t="shared" si="73"/>
        <v>50280</v>
      </c>
      <c r="K46" s="39">
        <f t="shared" si="73"/>
        <v>58280</v>
      </c>
      <c r="L46" s="39">
        <f t="shared" si="73"/>
        <v>58280</v>
      </c>
      <c r="M46" s="39">
        <f t="shared" si="73"/>
        <v>50280</v>
      </c>
      <c r="N46" s="39">
        <f t="shared" si="73"/>
        <v>46280</v>
      </c>
      <c r="O46" s="39">
        <f t="shared" si="73"/>
        <v>46280</v>
      </c>
      <c r="P46" s="39">
        <f t="shared" si="73"/>
        <v>28920</v>
      </c>
      <c r="Q46" s="39">
        <f t="shared" si="73"/>
        <v>28920</v>
      </c>
      <c r="R46" s="39">
        <f t="shared" si="73"/>
        <v>20520</v>
      </c>
      <c r="S46" s="39">
        <f t="shared" si="73"/>
        <v>26520</v>
      </c>
      <c r="T46" s="39">
        <f t="shared" si="73"/>
        <v>26520</v>
      </c>
      <c r="U46" s="39">
        <f t="shared" si="73"/>
        <v>22520</v>
      </c>
      <c r="V46" s="39">
        <f t="shared" si="73"/>
        <v>22520</v>
      </c>
      <c r="W46" s="39">
        <f t="shared" si="73"/>
        <v>20520</v>
      </c>
      <c r="X46" s="39">
        <f t="shared" si="73"/>
        <v>20520</v>
      </c>
      <c r="Y46" s="39">
        <f t="shared" si="73"/>
        <v>18920</v>
      </c>
      <c r="Z46" s="39">
        <f t="shared" si="73"/>
        <v>18920</v>
      </c>
      <c r="AA46" s="39">
        <f t="shared" si="73"/>
        <v>18920</v>
      </c>
      <c r="AB46" s="39">
        <f t="shared" si="73"/>
        <v>18920</v>
      </c>
      <c r="AC46" s="39">
        <f t="shared" si="73"/>
        <v>18920</v>
      </c>
      <c r="AD46" s="39">
        <f t="shared" si="73"/>
        <v>18920</v>
      </c>
      <c r="AE46" s="39">
        <f t="shared" si="73"/>
        <v>18920</v>
      </c>
      <c r="AF46" s="39">
        <f t="shared" si="73"/>
        <v>20520</v>
      </c>
      <c r="AG46" s="39">
        <f t="shared" si="73"/>
        <v>22520</v>
      </c>
      <c r="AH46" s="39">
        <f t="shared" si="73"/>
        <v>22520</v>
      </c>
      <c r="AI46" s="39">
        <f t="shared" si="73"/>
        <v>26520</v>
      </c>
      <c r="AJ46" s="39">
        <f t="shared" si="73"/>
        <v>26520</v>
      </c>
      <c r="AK46" s="39">
        <f t="shared" si="73"/>
        <v>26520</v>
      </c>
      <c r="AL46" s="39">
        <f t="shared" si="73"/>
        <v>26520</v>
      </c>
      <c r="AM46" s="39">
        <f t="shared" si="73"/>
        <v>26520</v>
      </c>
      <c r="AN46" s="39">
        <f t="shared" si="73"/>
        <v>24520</v>
      </c>
      <c r="AO46" s="39">
        <f t="shared" si="73"/>
        <v>26520</v>
      </c>
      <c r="AP46" s="39">
        <f t="shared" si="73"/>
        <v>26520</v>
      </c>
      <c r="AQ46" s="39">
        <f t="shared" si="73"/>
        <v>33320</v>
      </c>
      <c r="AR46" s="39">
        <f t="shared" si="73"/>
        <v>33320</v>
      </c>
      <c r="AS46" s="39">
        <f t="shared" si="73"/>
        <v>33320</v>
      </c>
      <c r="AT46" s="39">
        <f t="shared" si="73"/>
        <v>30920</v>
      </c>
      <c r="AU46" s="39">
        <f t="shared" si="73"/>
        <v>26520</v>
      </c>
      <c r="AV46" s="39">
        <f t="shared" si="73"/>
        <v>28520</v>
      </c>
      <c r="AW46" s="39">
        <f t="shared" si="73"/>
        <v>28520</v>
      </c>
      <c r="AX46" s="39">
        <f t="shared" si="73"/>
        <v>28520</v>
      </c>
      <c r="AY46" s="39">
        <f t="shared" si="73"/>
        <v>21320</v>
      </c>
      <c r="AZ46" s="39">
        <f t="shared" si="73"/>
        <v>26520</v>
      </c>
      <c r="BA46" s="39">
        <f t="shared" si="73"/>
        <v>26520</v>
      </c>
      <c r="BB46" s="39">
        <f t="shared" si="73"/>
        <v>30920</v>
      </c>
      <c r="BC46" s="39">
        <f t="shared" si="73"/>
        <v>33320</v>
      </c>
      <c r="BD46" s="39">
        <f t="shared" si="73"/>
        <v>33320</v>
      </c>
      <c r="BE46" s="39">
        <f t="shared" ref="BE46:BF46" si="74">BE37</f>
        <v>33320</v>
      </c>
      <c r="BF46" s="39">
        <f t="shared" si="74"/>
        <v>38920</v>
      </c>
      <c r="BG46" s="39">
        <f t="shared" si="73"/>
        <v>38920</v>
      </c>
      <c r="BH46" s="39">
        <f t="shared" si="73"/>
        <v>41720</v>
      </c>
      <c r="BI46" s="39">
        <f t="shared" si="73"/>
        <v>41720</v>
      </c>
      <c r="BJ46" s="39">
        <f t="shared" si="73"/>
        <v>48120</v>
      </c>
      <c r="BK46" s="39">
        <f t="shared" si="73"/>
        <v>48120</v>
      </c>
      <c r="BL46" s="39">
        <f t="shared" si="73"/>
        <v>48120</v>
      </c>
      <c r="BM46" s="39">
        <f t="shared" si="73"/>
        <v>44920</v>
      </c>
      <c r="BN46" s="39">
        <f t="shared" si="73"/>
        <v>41720</v>
      </c>
      <c r="BO46" s="39">
        <f t="shared" si="73"/>
        <v>36120</v>
      </c>
      <c r="BP46" s="39">
        <f t="shared" si="73"/>
        <v>36120</v>
      </c>
      <c r="BQ46" s="39">
        <f t="shared" si="73"/>
        <v>33320</v>
      </c>
      <c r="BR46" s="39">
        <f t="shared" si="73"/>
        <v>26520</v>
      </c>
      <c r="BS46" s="39">
        <f t="shared" si="73"/>
        <v>26520</v>
      </c>
      <c r="BT46" s="39">
        <f t="shared" si="73"/>
        <v>24520</v>
      </c>
      <c r="BU46" s="39">
        <f t="shared" si="73"/>
        <v>21320</v>
      </c>
      <c r="BV46" s="39">
        <f t="shared" si="73"/>
        <v>21320</v>
      </c>
      <c r="BW46" s="39">
        <f t="shared" ref="BW46:CT46" si="75">BW37</f>
        <v>21320</v>
      </c>
      <c r="BX46" s="39">
        <f t="shared" si="75"/>
        <v>17320</v>
      </c>
      <c r="BY46" s="39">
        <f t="shared" si="75"/>
        <v>17320</v>
      </c>
      <c r="BZ46" s="39">
        <f t="shared" si="75"/>
        <v>17320</v>
      </c>
      <c r="CA46" s="39">
        <f t="shared" si="75"/>
        <v>17320</v>
      </c>
      <c r="CB46" s="39">
        <f t="shared" si="75"/>
        <v>17320</v>
      </c>
      <c r="CC46" s="39">
        <f t="shared" si="75"/>
        <v>17320</v>
      </c>
      <c r="CD46" s="39">
        <f t="shared" si="75"/>
        <v>17320</v>
      </c>
      <c r="CE46" s="39">
        <f t="shared" si="75"/>
        <v>17320</v>
      </c>
      <c r="CF46" s="39">
        <f t="shared" si="75"/>
        <v>17320</v>
      </c>
      <c r="CG46" s="39">
        <f t="shared" si="75"/>
        <v>17320</v>
      </c>
      <c r="CH46" s="39">
        <f t="shared" si="75"/>
        <v>17320</v>
      </c>
      <c r="CI46" s="39">
        <f t="shared" si="75"/>
        <v>17320</v>
      </c>
      <c r="CJ46" s="39">
        <f t="shared" si="75"/>
        <v>17320</v>
      </c>
      <c r="CK46" s="39">
        <f t="shared" si="75"/>
        <v>17320</v>
      </c>
      <c r="CL46" s="39">
        <f t="shared" si="75"/>
        <v>17320</v>
      </c>
      <c r="CM46" s="39">
        <f t="shared" si="75"/>
        <v>17320</v>
      </c>
      <c r="CN46" s="39">
        <f t="shared" si="75"/>
        <v>17320</v>
      </c>
      <c r="CO46" s="39">
        <f t="shared" si="75"/>
        <v>17320</v>
      </c>
      <c r="CP46" s="39">
        <f t="shared" si="75"/>
        <v>17320</v>
      </c>
      <c r="CQ46" s="39">
        <f t="shared" si="75"/>
        <v>17320</v>
      </c>
      <c r="CR46" s="39">
        <f t="shared" si="75"/>
        <v>17320</v>
      </c>
      <c r="CS46" s="39">
        <f t="shared" si="75"/>
        <v>17320</v>
      </c>
      <c r="CT46" s="39">
        <f t="shared" si="75"/>
        <v>17320</v>
      </c>
      <c r="CU46" s="39">
        <f t="shared" ref="CU46:DV46" si="76">CU37</f>
        <v>11280</v>
      </c>
      <c r="CV46" s="39">
        <f t="shared" si="76"/>
        <v>11280</v>
      </c>
      <c r="CW46" s="39">
        <f t="shared" si="76"/>
        <v>11840</v>
      </c>
      <c r="CX46" s="39">
        <f t="shared" si="76"/>
        <v>11840</v>
      </c>
      <c r="CY46" s="39">
        <f t="shared" si="76"/>
        <v>11280</v>
      </c>
      <c r="CZ46" s="39">
        <f t="shared" si="76"/>
        <v>11280</v>
      </c>
      <c r="DA46" s="39">
        <f t="shared" si="76"/>
        <v>11280</v>
      </c>
      <c r="DB46" s="39">
        <f t="shared" si="76"/>
        <v>11280</v>
      </c>
      <c r="DC46" s="39">
        <f t="shared" si="76"/>
        <v>11280</v>
      </c>
      <c r="DD46" s="39">
        <f t="shared" si="76"/>
        <v>11840</v>
      </c>
      <c r="DE46" s="39">
        <f t="shared" si="76"/>
        <v>11840</v>
      </c>
      <c r="DF46" s="39">
        <f t="shared" si="76"/>
        <v>11280</v>
      </c>
      <c r="DG46" s="39">
        <f t="shared" si="76"/>
        <v>11280</v>
      </c>
      <c r="DH46" s="39">
        <f t="shared" si="76"/>
        <v>11280</v>
      </c>
      <c r="DI46" s="39">
        <f t="shared" si="76"/>
        <v>9920</v>
      </c>
      <c r="DJ46" s="39">
        <f t="shared" si="76"/>
        <v>9920</v>
      </c>
      <c r="DK46" s="39">
        <f t="shared" si="76"/>
        <v>10320</v>
      </c>
      <c r="DL46" s="39">
        <f t="shared" si="76"/>
        <v>10320</v>
      </c>
      <c r="DM46" s="39">
        <f t="shared" si="76"/>
        <v>9920</v>
      </c>
      <c r="DN46" s="39">
        <f t="shared" si="76"/>
        <v>9920</v>
      </c>
      <c r="DO46" s="39">
        <f t="shared" si="76"/>
        <v>9920</v>
      </c>
      <c r="DP46" s="39">
        <f t="shared" si="76"/>
        <v>9920</v>
      </c>
      <c r="DQ46" s="39">
        <f t="shared" si="76"/>
        <v>9920</v>
      </c>
      <c r="DR46" s="39">
        <f t="shared" si="76"/>
        <v>10320</v>
      </c>
      <c r="DS46" s="39">
        <f t="shared" si="76"/>
        <v>10320</v>
      </c>
      <c r="DT46" s="39">
        <f t="shared" si="76"/>
        <v>9920</v>
      </c>
      <c r="DU46" s="39">
        <f t="shared" si="76"/>
        <v>9920</v>
      </c>
      <c r="DV46" s="39">
        <f t="shared" si="76"/>
        <v>9920</v>
      </c>
      <c r="DW46" s="39">
        <f t="shared" ref="DW46:DX46" si="77">DW37</f>
        <v>9920</v>
      </c>
      <c r="DX46" s="39">
        <f t="shared" si="77"/>
        <v>11280</v>
      </c>
    </row>
    <row r="47" spans="1:128" s="130" customFormat="1" ht="11.1" customHeight="1">
      <c r="A47" s="40">
        <v>2</v>
      </c>
      <c r="B47" s="39">
        <f t="shared" ref="B47:H47" si="78">B38</f>
        <v>16800</v>
      </c>
      <c r="C47" s="39">
        <f t="shared" si="78"/>
        <v>16800</v>
      </c>
      <c r="D47" s="39">
        <f t="shared" si="78"/>
        <v>18080</v>
      </c>
      <c r="E47" s="39">
        <f t="shared" si="78"/>
        <v>21360</v>
      </c>
      <c r="F47" s="39">
        <f t="shared" si="78"/>
        <v>48560</v>
      </c>
      <c r="G47" s="39">
        <f t="shared" si="78"/>
        <v>48560</v>
      </c>
      <c r="H47" s="39">
        <f t="shared" si="78"/>
        <v>48560</v>
      </c>
      <c r="I47" s="39">
        <f t="shared" ref="I47:BV47" si="79">I38</f>
        <v>52560</v>
      </c>
      <c r="J47" s="39">
        <f t="shared" si="79"/>
        <v>52560</v>
      </c>
      <c r="K47" s="39">
        <f t="shared" si="79"/>
        <v>60560</v>
      </c>
      <c r="L47" s="39">
        <f t="shared" si="79"/>
        <v>60560</v>
      </c>
      <c r="M47" s="39">
        <f t="shared" si="79"/>
        <v>52560</v>
      </c>
      <c r="N47" s="39">
        <f t="shared" si="79"/>
        <v>48560</v>
      </c>
      <c r="O47" s="39">
        <f t="shared" si="79"/>
        <v>48560</v>
      </c>
      <c r="P47" s="39">
        <f t="shared" si="79"/>
        <v>31040</v>
      </c>
      <c r="Q47" s="39">
        <f t="shared" si="79"/>
        <v>31040</v>
      </c>
      <c r="R47" s="39">
        <f t="shared" si="79"/>
        <v>22640</v>
      </c>
      <c r="S47" s="39">
        <f t="shared" si="79"/>
        <v>28640</v>
      </c>
      <c r="T47" s="39">
        <f t="shared" si="79"/>
        <v>28640</v>
      </c>
      <c r="U47" s="39">
        <f t="shared" si="79"/>
        <v>24640</v>
      </c>
      <c r="V47" s="39">
        <f t="shared" si="79"/>
        <v>24640</v>
      </c>
      <c r="W47" s="39">
        <f t="shared" si="79"/>
        <v>22640</v>
      </c>
      <c r="X47" s="39">
        <f t="shared" si="79"/>
        <v>22640</v>
      </c>
      <c r="Y47" s="39">
        <f t="shared" si="79"/>
        <v>21040</v>
      </c>
      <c r="Z47" s="39">
        <f t="shared" si="79"/>
        <v>21040</v>
      </c>
      <c r="AA47" s="39">
        <f t="shared" si="79"/>
        <v>21040</v>
      </c>
      <c r="AB47" s="39">
        <f t="shared" si="79"/>
        <v>21040</v>
      </c>
      <c r="AC47" s="39">
        <f t="shared" si="79"/>
        <v>21040</v>
      </c>
      <c r="AD47" s="39">
        <f t="shared" si="79"/>
        <v>21040</v>
      </c>
      <c r="AE47" s="39">
        <f t="shared" si="79"/>
        <v>21040</v>
      </c>
      <c r="AF47" s="39">
        <f t="shared" si="79"/>
        <v>22640</v>
      </c>
      <c r="AG47" s="39">
        <f t="shared" si="79"/>
        <v>24640</v>
      </c>
      <c r="AH47" s="39">
        <f t="shared" si="79"/>
        <v>24640</v>
      </c>
      <c r="AI47" s="39">
        <f t="shared" si="79"/>
        <v>28640</v>
      </c>
      <c r="AJ47" s="39">
        <f t="shared" si="79"/>
        <v>28640</v>
      </c>
      <c r="AK47" s="39">
        <f t="shared" si="79"/>
        <v>28640</v>
      </c>
      <c r="AL47" s="39">
        <f t="shared" si="79"/>
        <v>28640</v>
      </c>
      <c r="AM47" s="39">
        <f t="shared" si="79"/>
        <v>28640</v>
      </c>
      <c r="AN47" s="39">
        <f t="shared" si="79"/>
        <v>26640</v>
      </c>
      <c r="AO47" s="39">
        <f t="shared" si="79"/>
        <v>28640</v>
      </c>
      <c r="AP47" s="39">
        <f t="shared" si="79"/>
        <v>28640</v>
      </c>
      <c r="AQ47" s="39">
        <f t="shared" si="79"/>
        <v>35440</v>
      </c>
      <c r="AR47" s="39">
        <f t="shared" si="79"/>
        <v>35440</v>
      </c>
      <c r="AS47" s="39">
        <f t="shared" si="79"/>
        <v>35440</v>
      </c>
      <c r="AT47" s="39">
        <f t="shared" si="79"/>
        <v>33040</v>
      </c>
      <c r="AU47" s="39">
        <f t="shared" si="79"/>
        <v>28640</v>
      </c>
      <c r="AV47" s="39">
        <f t="shared" si="79"/>
        <v>30640</v>
      </c>
      <c r="AW47" s="39">
        <f t="shared" si="79"/>
        <v>30640</v>
      </c>
      <c r="AX47" s="39">
        <f t="shared" si="79"/>
        <v>30640</v>
      </c>
      <c r="AY47" s="39">
        <f t="shared" si="79"/>
        <v>23440</v>
      </c>
      <c r="AZ47" s="39">
        <f t="shared" si="79"/>
        <v>28640</v>
      </c>
      <c r="BA47" s="39">
        <f t="shared" si="79"/>
        <v>28640</v>
      </c>
      <c r="BB47" s="39">
        <f t="shared" si="79"/>
        <v>33040</v>
      </c>
      <c r="BC47" s="39">
        <f t="shared" si="79"/>
        <v>35440</v>
      </c>
      <c r="BD47" s="39">
        <f t="shared" si="79"/>
        <v>35440</v>
      </c>
      <c r="BE47" s="39">
        <f t="shared" ref="BE47:BF47" si="80">BE38</f>
        <v>35440</v>
      </c>
      <c r="BF47" s="39">
        <f t="shared" si="80"/>
        <v>41040</v>
      </c>
      <c r="BG47" s="39">
        <f t="shared" si="79"/>
        <v>41040</v>
      </c>
      <c r="BH47" s="39">
        <f t="shared" si="79"/>
        <v>43840</v>
      </c>
      <c r="BI47" s="39">
        <f t="shared" si="79"/>
        <v>43840</v>
      </c>
      <c r="BJ47" s="39">
        <f t="shared" si="79"/>
        <v>50240</v>
      </c>
      <c r="BK47" s="39">
        <f t="shared" si="79"/>
        <v>50240</v>
      </c>
      <c r="BL47" s="39">
        <f t="shared" si="79"/>
        <v>50240</v>
      </c>
      <c r="BM47" s="39">
        <f t="shared" si="79"/>
        <v>47040</v>
      </c>
      <c r="BN47" s="39">
        <f t="shared" si="79"/>
        <v>43840</v>
      </c>
      <c r="BO47" s="39">
        <f t="shared" si="79"/>
        <v>38240</v>
      </c>
      <c r="BP47" s="39">
        <f t="shared" si="79"/>
        <v>38240</v>
      </c>
      <c r="BQ47" s="39">
        <f t="shared" si="79"/>
        <v>35440</v>
      </c>
      <c r="BR47" s="39">
        <f t="shared" si="79"/>
        <v>28640</v>
      </c>
      <c r="BS47" s="39">
        <f t="shared" si="79"/>
        <v>28640</v>
      </c>
      <c r="BT47" s="39">
        <f t="shared" si="79"/>
        <v>26640</v>
      </c>
      <c r="BU47" s="39">
        <f t="shared" si="79"/>
        <v>23440</v>
      </c>
      <c r="BV47" s="39">
        <f t="shared" si="79"/>
        <v>23440</v>
      </c>
      <c r="BW47" s="39">
        <f t="shared" ref="BW47:CT47" si="81">BW38</f>
        <v>23440</v>
      </c>
      <c r="BX47" s="39">
        <f t="shared" si="81"/>
        <v>19440</v>
      </c>
      <c r="BY47" s="39">
        <f t="shared" si="81"/>
        <v>19440</v>
      </c>
      <c r="BZ47" s="39">
        <f t="shared" si="81"/>
        <v>19440</v>
      </c>
      <c r="CA47" s="39">
        <f t="shared" si="81"/>
        <v>19440</v>
      </c>
      <c r="CB47" s="39">
        <f t="shared" si="81"/>
        <v>19440</v>
      </c>
      <c r="CC47" s="39">
        <f t="shared" si="81"/>
        <v>19440</v>
      </c>
      <c r="CD47" s="39">
        <f t="shared" si="81"/>
        <v>19440</v>
      </c>
      <c r="CE47" s="39">
        <f t="shared" si="81"/>
        <v>19440</v>
      </c>
      <c r="CF47" s="39">
        <f t="shared" si="81"/>
        <v>19440</v>
      </c>
      <c r="CG47" s="39">
        <f t="shared" si="81"/>
        <v>19440</v>
      </c>
      <c r="CH47" s="39">
        <f t="shared" si="81"/>
        <v>19440</v>
      </c>
      <c r="CI47" s="39">
        <f t="shared" si="81"/>
        <v>19440</v>
      </c>
      <c r="CJ47" s="39">
        <f t="shared" si="81"/>
        <v>19440</v>
      </c>
      <c r="CK47" s="39">
        <f t="shared" si="81"/>
        <v>19440</v>
      </c>
      <c r="CL47" s="39">
        <f t="shared" si="81"/>
        <v>19440</v>
      </c>
      <c r="CM47" s="39">
        <f t="shared" si="81"/>
        <v>19440</v>
      </c>
      <c r="CN47" s="39">
        <f t="shared" si="81"/>
        <v>19440</v>
      </c>
      <c r="CO47" s="39">
        <f t="shared" si="81"/>
        <v>19440</v>
      </c>
      <c r="CP47" s="39">
        <f t="shared" si="81"/>
        <v>19440</v>
      </c>
      <c r="CQ47" s="39">
        <f t="shared" si="81"/>
        <v>19440</v>
      </c>
      <c r="CR47" s="39">
        <f t="shared" si="81"/>
        <v>19440</v>
      </c>
      <c r="CS47" s="39">
        <f t="shared" si="81"/>
        <v>19440</v>
      </c>
      <c r="CT47" s="39">
        <f t="shared" si="81"/>
        <v>19440</v>
      </c>
      <c r="CU47" s="39">
        <f t="shared" ref="CU47:DV47" si="82">CU38</f>
        <v>13040</v>
      </c>
      <c r="CV47" s="39">
        <f t="shared" si="82"/>
        <v>13040</v>
      </c>
      <c r="CW47" s="39">
        <f t="shared" si="82"/>
        <v>13600</v>
      </c>
      <c r="CX47" s="39">
        <f t="shared" si="82"/>
        <v>13600</v>
      </c>
      <c r="CY47" s="39">
        <f t="shared" si="82"/>
        <v>13040</v>
      </c>
      <c r="CZ47" s="39">
        <f t="shared" si="82"/>
        <v>13040</v>
      </c>
      <c r="DA47" s="39">
        <f t="shared" si="82"/>
        <v>13040</v>
      </c>
      <c r="DB47" s="39">
        <f t="shared" si="82"/>
        <v>13040</v>
      </c>
      <c r="DC47" s="39">
        <f t="shared" si="82"/>
        <v>13040</v>
      </c>
      <c r="DD47" s="39">
        <f t="shared" si="82"/>
        <v>13600</v>
      </c>
      <c r="DE47" s="39">
        <f t="shared" si="82"/>
        <v>13600</v>
      </c>
      <c r="DF47" s="39">
        <f t="shared" si="82"/>
        <v>13040</v>
      </c>
      <c r="DG47" s="39">
        <f t="shared" si="82"/>
        <v>13040</v>
      </c>
      <c r="DH47" s="39">
        <f t="shared" si="82"/>
        <v>13040</v>
      </c>
      <c r="DI47" s="39">
        <f t="shared" si="82"/>
        <v>11680</v>
      </c>
      <c r="DJ47" s="39">
        <f t="shared" si="82"/>
        <v>11680</v>
      </c>
      <c r="DK47" s="39">
        <f t="shared" si="82"/>
        <v>12080</v>
      </c>
      <c r="DL47" s="39">
        <f t="shared" si="82"/>
        <v>12080</v>
      </c>
      <c r="DM47" s="39">
        <f t="shared" si="82"/>
        <v>11680</v>
      </c>
      <c r="DN47" s="39">
        <f t="shared" si="82"/>
        <v>11680</v>
      </c>
      <c r="DO47" s="39">
        <f t="shared" si="82"/>
        <v>11680</v>
      </c>
      <c r="DP47" s="39">
        <f t="shared" si="82"/>
        <v>11680</v>
      </c>
      <c r="DQ47" s="39">
        <f t="shared" si="82"/>
        <v>11680</v>
      </c>
      <c r="DR47" s="39">
        <f t="shared" si="82"/>
        <v>12080</v>
      </c>
      <c r="DS47" s="39">
        <f t="shared" si="82"/>
        <v>12080</v>
      </c>
      <c r="DT47" s="39">
        <f t="shared" si="82"/>
        <v>11680</v>
      </c>
      <c r="DU47" s="39">
        <f t="shared" si="82"/>
        <v>11680</v>
      </c>
      <c r="DV47" s="39">
        <f t="shared" si="82"/>
        <v>11680</v>
      </c>
      <c r="DW47" s="39">
        <f t="shared" ref="DW47:DX47" si="83">DW38</f>
        <v>11680</v>
      </c>
      <c r="DX47" s="39">
        <f t="shared" si="83"/>
        <v>13040</v>
      </c>
    </row>
    <row r="48" spans="1:128" s="130" customFormat="1" ht="11.1" customHeight="1">
      <c r="A48" s="95" t="s">
        <v>9</v>
      </c>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AP48" s="95"/>
      <c r="AQ48" s="95"/>
      <c r="AR48" s="95"/>
      <c r="AS48" s="95"/>
      <c r="AT48" s="95"/>
      <c r="AU48" s="95"/>
      <c r="AV48" s="95"/>
      <c r="AW48" s="95"/>
      <c r="AX48" s="95"/>
      <c r="AY48" s="95"/>
      <c r="AZ48" s="95"/>
      <c r="BA48" s="95"/>
      <c r="BB48" s="95"/>
      <c r="BC48" s="95"/>
      <c r="BD48" s="95"/>
      <c r="BE48" s="95"/>
      <c r="BF48" s="95"/>
      <c r="BG48" s="95"/>
      <c r="BH48" s="95"/>
      <c r="BI48" s="95"/>
      <c r="BJ48" s="95"/>
      <c r="BK48" s="95"/>
      <c r="BL48" s="95"/>
      <c r="BM48" s="95"/>
      <c r="BN48" s="95"/>
      <c r="BO48" s="95"/>
      <c r="BP48" s="95"/>
      <c r="BQ48" s="95"/>
      <c r="BR48" s="95"/>
      <c r="BS48" s="95"/>
      <c r="BT48" s="95"/>
      <c r="BU48" s="95"/>
      <c r="BV48" s="95"/>
      <c r="BW48" s="95"/>
      <c r="BX48" s="95"/>
      <c r="BY48" s="95"/>
      <c r="BZ48" s="95"/>
      <c r="CA48" s="95"/>
      <c r="CB48" s="95"/>
      <c r="CC48" s="95"/>
      <c r="CD48" s="95"/>
      <c r="CE48" s="95"/>
      <c r="CF48" s="95"/>
      <c r="CG48" s="95"/>
      <c r="CH48" s="95"/>
      <c r="CI48" s="95"/>
      <c r="CJ48" s="95"/>
      <c r="CK48" s="95"/>
      <c r="CL48" s="95"/>
      <c r="CM48" s="95"/>
      <c r="CN48" s="95"/>
      <c r="CO48" s="95"/>
      <c r="CP48" s="95"/>
      <c r="CQ48" s="95"/>
      <c r="CR48" s="95"/>
      <c r="CS48" s="95"/>
      <c r="CT48" s="95"/>
      <c r="CU48" s="95"/>
      <c r="CV48" s="95"/>
      <c r="CW48" s="95"/>
      <c r="CX48" s="95"/>
      <c r="CY48" s="95"/>
      <c r="CZ48" s="95"/>
      <c r="DA48" s="95"/>
      <c r="DB48" s="95"/>
      <c r="DC48" s="95"/>
      <c r="DD48" s="95"/>
      <c r="DE48" s="95"/>
      <c r="DF48" s="95"/>
      <c r="DG48" s="95"/>
      <c r="DH48" s="95"/>
      <c r="DI48" s="95"/>
      <c r="DJ48" s="95"/>
      <c r="DK48" s="95"/>
      <c r="DL48" s="95"/>
      <c r="DM48" s="95"/>
      <c r="DN48" s="95"/>
      <c r="DO48" s="95"/>
      <c r="DP48" s="95"/>
      <c r="DQ48" s="95"/>
      <c r="DR48" s="95"/>
      <c r="DS48" s="95"/>
      <c r="DT48" s="95"/>
      <c r="DU48" s="95"/>
      <c r="DV48" s="95"/>
      <c r="DW48" s="95"/>
      <c r="DX48" s="95"/>
    </row>
    <row r="49" spans="1:128" s="130" customFormat="1" ht="11.1" customHeight="1">
      <c r="A49" s="94">
        <v>1</v>
      </c>
      <c r="B49" s="95">
        <f t="shared" ref="B49:H49" si="84">ROUNDUP(B22*0.8,)</f>
        <v>17400</v>
      </c>
      <c r="C49" s="95">
        <f t="shared" si="84"/>
        <v>17400</v>
      </c>
      <c r="D49" s="95">
        <f t="shared" si="84"/>
        <v>18680</v>
      </c>
      <c r="E49" s="95">
        <f t="shared" si="84"/>
        <v>24680</v>
      </c>
      <c r="F49" s="95">
        <f t="shared" si="84"/>
        <v>51880</v>
      </c>
      <c r="G49" s="95">
        <f t="shared" si="84"/>
        <v>51880</v>
      </c>
      <c r="H49" s="95">
        <f t="shared" si="84"/>
        <v>51880</v>
      </c>
      <c r="I49" s="95">
        <f t="shared" ref="I49:BV49" si="85">ROUNDUP(I22*0.8,)</f>
        <v>55880</v>
      </c>
      <c r="J49" s="95">
        <f t="shared" si="85"/>
        <v>55880</v>
      </c>
      <c r="K49" s="95">
        <f t="shared" si="85"/>
        <v>63880</v>
      </c>
      <c r="L49" s="95">
        <f t="shared" si="85"/>
        <v>63880</v>
      </c>
      <c r="M49" s="95">
        <f t="shared" si="85"/>
        <v>55880</v>
      </c>
      <c r="N49" s="95">
        <f t="shared" si="85"/>
        <v>51880</v>
      </c>
      <c r="O49" s="95">
        <f t="shared" si="85"/>
        <v>51880</v>
      </c>
      <c r="P49" s="95">
        <f t="shared" si="85"/>
        <v>33720</v>
      </c>
      <c r="Q49" s="95">
        <f t="shared" si="85"/>
        <v>33720</v>
      </c>
      <c r="R49" s="95">
        <f t="shared" si="85"/>
        <v>25320</v>
      </c>
      <c r="S49" s="95">
        <f t="shared" si="85"/>
        <v>31320</v>
      </c>
      <c r="T49" s="95">
        <f t="shared" si="85"/>
        <v>31320</v>
      </c>
      <c r="U49" s="95">
        <f t="shared" si="85"/>
        <v>27320</v>
      </c>
      <c r="V49" s="95">
        <f t="shared" si="85"/>
        <v>27320</v>
      </c>
      <c r="W49" s="95">
        <f t="shared" si="85"/>
        <v>25320</v>
      </c>
      <c r="X49" s="95">
        <f t="shared" si="85"/>
        <v>25320</v>
      </c>
      <c r="Y49" s="95">
        <f t="shared" si="85"/>
        <v>23720</v>
      </c>
      <c r="Z49" s="95">
        <f t="shared" si="85"/>
        <v>23720</v>
      </c>
      <c r="AA49" s="95">
        <f t="shared" si="85"/>
        <v>23720</v>
      </c>
      <c r="AB49" s="95">
        <f t="shared" si="85"/>
        <v>23720</v>
      </c>
      <c r="AC49" s="95">
        <f t="shared" si="85"/>
        <v>23720</v>
      </c>
      <c r="AD49" s="95">
        <f t="shared" si="85"/>
        <v>23720</v>
      </c>
      <c r="AE49" s="95">
        <f t="shared" si="85"/>
        <v>23720</v>
      </c>
      <c r="AF49" s="95">
        <f t="shared" si="85"/>
        <v>25320</v>
      </c>
      <c r="AG49" s="95">
        <f t="shared" si="85"/>
        <v>27320</v>
      </c>
      <c r="AH49" s="95">
        <f t="shared" si="85"/>
        <v>27320</v>
      </c>
      <c r="AI49" s="95">
        <f t="shared" si="85"/>
        <v>31320</v>
      </c>
      <c r="AJ49" s="95">
        <f t="shared" si="85"/>
        <v>31320</v>
      </c>
      <c r="AK49" s="95">
        <f t="shared" si="85"/>
        <v>31320</v>
      </c>
      <c r="AL49" s="95">
        <f t="shared" si="85"/>
        <v>31320</v>
      </c>
      <c r="AM49" s="95">
        <f t="shared" si="85"/>
        <v>31320</v>
      </c>
      <c r="AN49" s="95">
        <f t="shared" si="85"/>
        <v>30120</v>
      </c>
      <c r="AO49" s="95">
        <f t="shared" si="85"/>
        <v>32120</v>
      </c>
      <c r="AP49" s="95">
        <f t="shared" si="85"/>
        <v>32120</v>
      </c>
      <c r="AQ49" s="95">
        <f t="shared" si="85"/>
        <v>38920</v>
      </c>
      <c r="AR49" s="95">
        <f t="shared" si="85"/>
        <v>38920</v>
      </c>
      <c r="AS49" s="95">
        <f t="shared" si="85"/>
        <v>38920</v>
      </c>
      <c r="AT49" s="95">
        <f t="shared" si="85"/>
        <v>36520</v>
      </c>
      <c r="AU49" s="95">
        <f t="shared" si="85"/>
        <v>32120</v>
      </c>
      <c r="AV49" s="95">
        <f t="shared" si="85"/>
        <v>34120</v>
      </c>
      <c r="AW49" s="95">
        <f t="shared" si="85"/>
        <v>34120</v>
      </c>
      <c r="AX49" s="95">
        <f t="shared" si="85"/>
        <v>34120</v>
      </c>
      <c r="AY49" s="95">
        <f t="shared" si="85"/>
        <v>26920</v>
      </c>
      <c r="AZ49" s="95">
        <f t="shared" si="85"/>
        <v>32120</v>
      </c>
      <c r="BA49" s="95">
        <f t="shared" si="85"/>
        <v>32120</v>
      </c>
      <c r="BB49" s="95">
        <f t="shared" si="85"/>
        <v>36520</v>
      </c>
      <c r="BC49" s="95">
        <f t="shared" si="85"/>
        <v>38920</v>
      </c>
      <c r="BD49" s="95">
        <f t="shared" si="85"/>
        <v>38920</v>
      </c>
      <c r="BE49" s="95">
        <f t="shared" ref="BE49:BF49" si="86">ROUNDUP(BE22*0.8,)</f>
        <v>38920</v>
      </c>
      <c r="BF49" s="95">
        <f t="shared" si="86"/>
        <v>44520</v>
      </c>
      <c r="BG49" s="95">
        <f t="shared" si="85"/>
        <v>44520</v>
      </c>
      <c r="BH49" s="95">
        <f t="shared" si="85"/>
        <v>47320</v>
      </c>
      <c r="BI49" s="95">
        <f t="shared" si="85"/>
        <v>47320</v>
      </c>
      <c r="BJ49" s="95">
        <f t="shared" si="85"/>
        <v>53720</v>
      </c>
      <c r="BK49" s="95">
        <f t="shared" si="85"/>
        <v>53720</v>
      </c>
      <c r="BL49" s="95">
        <f t="shared" si="85"/>
        <v>53720</v>
      </c>
      <c r="BM49" s="95">
        <f t="shared" si="85"/>
        <v>50520</v>
      </c>
      <c r="BN49" s="95">
        <f t="shared" si="85"/>
        <v>47320</v>
      </c>
      <c r="BO49" s="95">
        <f t="shared" si="85"/>
        <v>41720</v>
      </c>
      <c r="BP49" s="95">
        <f t="shared" si="85"/>
        <v>41720</v>
      </c>
      <c r="BQ49" s="95">
        <f t="shared" si="85"/>
        <v>38920</v>
      </c>
      <c r="BR49" s="95">
        <f t="shared" si="85"/>
        <v>32120</v>
      </c>
      <c r="BS49" s="95">
        <f t="shared" si="85"/>
        <v>32120</v>
      </c>
      <c r="BT49" s="95">
        <f t="shared" si="85"/>
        <v>30120</v>
      </c>
      <c r="BU49" s="95">
        <f t="shared" si="85"/>
        <v>26920</v>
      </c>
      <c r="BV49" s="95">
        <f t="shared" si="85"/>
        <v>26920</v>
      </c>
      <c r="BW49" s="95">
        <f t="shared" ref="BW49:CT49" si="87">ROUNDUP(BW22*0.8,)</f>
        <v>26920</v>
      </c>
      <c r="BX49" s="95">
        <f t="shared" si="87"/>
        <v>22120</v>
      </c>
      <c r="BY49" s="95">
        <f t="shared" si="87"/>
        <v>22120</v>
      </c>
      <c r="BZ49" s="95">
        <f t="shared" si="87"/>
        <v>22120</v>
      </c>
      <c r="CA49" s="95">
        <f t="shared" si="87"/>
        <v>22120</v>
      </c>
      <c r="CB49" s="95">
        <f t="shared" si="87"/>
        <v>22120</v>
      </c>
      <c r="CC49" s="95">
        <f t="shared" si="87"/>
        <v>22120</v>
      </c>
      <c r="CD49" s="95">
        <f t="shared" si="87"/>
        <v>22120</v>
      </c>
      <c r="CE49" s="95">
        <f t="shared" si="87"/>
        <v>22120</v>
      </c>
      <c r="CF49" s="95">
        <f t="shared" si="87"/>
        <v>22120</v>
      </c>
      <c r="CG49" s="95">
        <f t="shared" si="87"/>
        <v>22120</v>
      </c>
      <c r="CH49" s="95">
        <f t="shared" si="87"/>
        <v>22120</v>
      </c>
      <c r="CI49" s="95">
        <f t="shared" si="87"/>
        <v>22120</v>
      </c>
      <c r="CJ49" s="95">
        <f t="shared" si="87"/>
        <v>22120</v>
      </c>
      <c r="CK49" s="95">
        <f t="shared" si="87"/>
        <v>22120</v>
      </c>
      <c r="CL49" s="95">
        <f t="shared" si="87"/>
        <v>22120</v>
      </c>
      <c r="CM49" s="95">
        <f t="shared" si="87"/>
        <v>22120</v>
      </c>
      <c r="CN49" s="95">
        <f t="shared" si="87"/>
        <v>22120</v>
      </c>
      <c r="CO49" s="95">
        <f t="shared" si="87"/>
        <v>22120</v>
      </c>
      <c r="CP49" s="95">
        <f t="shared" si="87"/>
        <v>22120</v>
      </c>
      <c r="CQ49" s="95">
        <f t="shared" si="87"/>
        <v>22120</v>
      </c>
      <c r="CR49" s="95">
        <f t="shared" si="87"/>
        <v>22120</v>
      </c>
      <c r="CS49" s="95">
        <f t="shared" si="87"/>
        <v>22120</v>
      </c>
      <c r="CT49" s="95">
        <f t="shared" si="87"/>
        <v>22120</v>
      </c>
      <c r="CU49" s="95">
        <f t="shared" ref="CU49:DV49" si="88">ROUNDUP(CU22*0.8,)</f>
        <v>16080</v>
      </c>
      <c r="CV49" s="95">
        <f t="shared" si="88"/>
        <v>16080</v>
      </c>
      <c r="CW49" s="95">
        <f t="shared" si="88"/>
        <v>16640</v>
      </c>
      <c r="CX49" s="95">
        <f t="shared" si="88"/>
        <v>16640</v>
      </c>
      <c r="CY49" s="95">
        <f t="shared" si="88"/>
        <v>16080</v>
      </c>
      <c r="CZ49" s="95">
        <f t="shared" si="88"/>
        <v>16080</v>
      </c>
      <c r="DA49" s="95">
        <f t="shared" si="88"/>
        <v>16080</v>
      </c>
      <c r="DB49" s="95">
        <f t="shared" si="88"/>
        <v>16080</v>
      </c>
      <c r="DC49" s="95">
        <f t="shared" si="88"/>
        <v>16080</v>
      </c>
      <c r="DD49" s="95">
        <f t="shared" si="88"/>
        <v>16640</v>
      </c>
      <c r="DE49" s="95">
        <f t="shared" si="88"/>
        <v>16640</v>
      </c>
      <c r="DF49" s="95">
        <f t="shared" si="88"/>
        <v>16080</v>
      </c>
      <c r="DG49" s="95">
        <f t="shared" si="88"/>
        <v>16080</v>
      </c>
      <c r="DH49" s="95">
        <f t="shared" si="88"/>
        <v>16080</v>
      </c>
      <c r="DI49" s="95">
        <f t="shared" si="88"/>
        <v>14720</v>
      </c>
      <c r="DJ49" s="95">
        <f t="shared" si="88"/>
        <v>14720</v>
      </c>
      <c r="DK49" s="95">
        <f t="shared" si="88"/>
        <v>15120</v>
      </c>
      <c r="DL49" s="95">
        <f t="shared" si="88"/>
        <v>15120</v>
      </c>
      <c r="DM49" s="95">
        <f t="shared" si="88"/>
        <v>14720</v>
      </c>
      <c r="DN49" s="95">
        <f t="shared" si="88"/>
        <v>14720</v>
      </c>
      <c r="DO49" s="95">
        <f t="shared" si="88"/>
        <v>14720</v>
      </c>
      <c r="DP49" s="95">
        <f t="shared" si="88"/>
        <v>14720</v>
      </c>
      <c r="DQ49" s="95">
        <f t="shared" si="88"/>
        <v>14720</v>
      </c>
      <c r="DR49" s="95">
        <f t="shared" si="88"/>
        <v>15120</v>
      </c>
      <c r="DS49" s="95">
        <f t="shared" si="88"/>
        <v>15120</v>
      </c>
      <c r="DT49" s="95">
        <f t="shared" si="88"/>
        <v>14720</v>
      </c>
      <c r="DU49" s="95">
        <f t="shared" si="88"/>
        <v>14720</v>
      </c>
      <c r="DV49" s="95">
        <f t="shared" si="88"/>
        <v>14720</v>
      </c>
      <c r="DW49" s="95">
        <f t="shared" ref="DW49:DX49" si="89">ROUNDUP(DW22*0.8,)</f>
        <v>14720</v>
      </c>
      <c r="DX49" s="95">
        <f t="shared" si="89"/>
        <v>16080</v>
      </c>
    </row>
    <row r="50" spans="1:128" s="130" customFormat="1" ht="11.1" customHeight="1">
      <c r="A50" s="94">
        <v>2</v>
      </c>
      <c r="B50" s="95">
        <f t="shared" ref="B50:H50" si="90">ROUNDUP(B23*0.8,)</f>
        <v>19200</v>
      </c>
      <c r="C50" s="95">
        <f t="shared" si="90"/>
        <v>19200</v>
      </c>
      <c r="D50" s="95">
        <f t="shared" si="90"/>
        <v>20480</v>
      </c>
      <c r="E50" s="95">
        <f t="shared" si="90"/>
        <v>26960</v>
      </c>
      <c r="F50" s="95">
        <f t="shared" si="90"/>
        <v>54160</v>
      </c>
      <c r="G50" s="95">
        <f t="shared" si="90"/>
        <v>54160</v>
      </c>
      <c r="H50" s="95">
        <f t="shared" si="90"/>
        <v>54160</v>
      </c>
      <c r="I50" s="95">
        <f t="shared" ref="I50:BV50" si="91">ROUNDUP(I23*0.8,)</f>
        <v>58160</v>
      </c>
      <c r="J50" s="95">
        <f t="shared" si="91"/>
        <v>58160</v>
      </c>
      <c r="K50" s="95">
        <f t="shared" si="91"/>
        <v>66160</v>
      </c>
      <c r="L50" s="95">
        <f t="shared" si="91"/>
        <v>66160</v>
      </c>
      <c r="M50" s="95">
        <f t="shared" si="91"/>
        <v>58160</v>
      </c>
      <c r="N50" s="95">
        <f t="shared" si="91"/>
        <v>54160</v>
      </c>
      <c r="O50" s="95">
        <f t="shared" si="91"/>
        <v>54160</v>
      </c>
      <c r="P50" s="95">
        <f t="shared" si="91"/>
        <v>35840</v>
      </c>
      <c r="Q50" s="95">
        <f t="shared" si="91"/>
        <v>35840</v>
      </c>
      <c r="R50" s="95">
        <f t="shared" si="91"/>
        <v>27440</v>
      </c>
      <c r="S50" s="95">
        <f t="shared" si="91"/>
        <v>33440</v>
      </c>
      <c r="T50" s="95">
        <f t="shared" si="91"/>
        <v>33440</v>
      </c>
      <c r="U50" s="95">
        <f t="shared" si="91"/>
        <v>29440</v>
      </c>
      <c r="V50" s="95">
        <f t="shared" si="91"/>
        <v>29440</v>
      </c>
      <c r="W50" s="95">
        <f t="shared" si="91"/>
        <v>27440</v>
      </c>
      <c r="X50" s="95">
        <f t="shared" si="91"/>
        <v>27440</v>
      </c>
      <c r="Y50" s="95">
        <f t="shared" si="91"/>
        <v>25840</v>
      </c>
      <c r="Z50" s="95">
        <f t="shared" si="91"/>
        <v>25840</v>
      </c>
      <c r="AA50" s="95">
        <f t="shared" si="91"/>
        <v>25840</v>
      </c>
      <c r="AB50" s="95">
        <f t="shared" si="91"/>
        <v>25840</v>
      </c>
      <c r="AC50" s="95">
        <f t="shared" si="91"/>
        <v>25840</v>
      </c>
      <c r="AD50" s="95">
        <f t="shared" si="91"/>
        <v>25840</v>
      </c>
      <c r="AE50" s="95">
        <f t="shared" si="91"/>
        <v>25840</v>
      </c>
      <c r="AF50" s="95">
        <f t="shared" si="91"/>
        <v>27440</v>
      </c>
      <c r="AG50" s="95">
        <f t="shared" si="91"/>
        <v>29440</v>
      </c>
      <c r="AH50" s="95">
        <f t="shared" si="91"/>
        <v>29440</v>
      </c>
      <c r="AI50" s="95">
        <f t="shared" si="91"/>
        <v>33440</v>
      </c>
      <c r="AJ50" s="95">
        <f t="shared" si="91"/>
        <v>33440</v>
      </c>
      <c r="AK50" s="95">
        <f t="shared" si="91"/>
        <v>33440</v>
      </c>
      <c r="AL50" s="95">
        <f t="shared" si="91"/>
        <v>33440</v>
      </c>
      <c r="AM50" s="95">
        <f t="shared" si="91"/>
        <v>33440</v>
      </c>
      <c r="AN50" s="95">
        <f t="shared" si="91"/>
        <v>32240</v>
      </c>
      <c r="AO50" s="95">
        <f t="shared" si="91"/>
        <v>34240</v>
      </c>
      <c r="AP50" s="95">
        <f t="shared" si="91"/>
        <v>34240</v>
      </c>
      <c r="AQ50" s="95">
        <f t="shared" si="91"/>
        <v>41040</v>
      </c>
      <c r="AR50" s="95">
        <f t="shared" si="91"/>
        <v>41040</v>
      </c>
      <c r="AS50" s="95">
        <f t="shared" si="91"/>
        <v>41040</v>
      </c>
      <c r="AT50" s="95">
        <f t="shared" si="91"/>
        <v>38640</v>
      </c>
      <c r="AU50" s="95">
        <f t="shared" si="91"/>
        <v>34240</v>
      </c>
      <c r="AV50" s="95">
        <f t="shared" si="91"/>
        <v>36240</v>
      </c>
      <c r="AW50" s="95">
        <f t="shared" si="91"/>
        <v>36240</v>
      </c>
      <c r="AX50" s="95">
        <f t="shared" si="91"/>
        <v>36240</v>
      </c>
      <c r="AY50" s="95">
        <f t="shared" si="91"/>
        <v>29040</v>
      </c>
      <c r="AZ50" s="95">
        <f t="shared" si="91"/>
        <v>34240</v>
      </c>
      <c r="BA50" s="95">
        <f t="shared" si="91"/>
        <v>34240</v>
      </c>
      <c r="BB50" s="95">
        <f t="shared" si="91"/>
        <v>38640</v>
      </c>
      <c r="BC50" s="95">
        <f t="shared" si="91"/>
        <v>41040</v>
      </c>
      <c r="BD50" s="95">
        <f t="shared" si="91"/>
        <v>41040</v>
      </c>
      <c r="BE50" s="95">
        <f t="shared" ref="BE50:BF50" si="92">ROUNDUP(BE23*0.8,)</f>
        <v>41040</v>
      </c>
      <c r="BF50" s="95">
        <f t="shared" si="92"/>
        <v>46640</v>
      </c>
      <c r="BG50" s="95">
        <f t="shared" si="91"/>
        <v>46640</v>
      </c>
      <c r="BH50" s="95">
        <f t="shared" si="91"/>
        <v>49440</v>
      </c>
      <c r="BI50" s="95">
        <f t="shared" si="91"/>
        <v>49440</v>
      </c>
      <c r="BJ50" s="95">
        <f t="shared" si="91"/>
        <v>55840</v>
      </c>
      <c r="BK50" s="95">
        <f t="shared" si="91"/>
        <v>55840</v>
      </c>
      <c r="BL50" s="95">
        <f t="shared" si="91"/>
        <v>55840</v>
      </c>
      <c r="BM50" s="95">
        <f t="shared" si="91"/>
        <v>52640</v>
      </c>
      <c r="BN50" s="95">
        <f t="shared" si="91"/>
        <v>49440</v>
      </c>
      <c r="BO50" s="95">
        <f t="shared" si="91"/>
        <v>43840</v>
      </c>
      <c r="BP50" s="95">
        <f t="shared" si="91"/>
        <v>43840</v>
      </c>
      <c r="BQ50" s="95">
        <f t="shared" si="91"/>
        <v>41040</v>
      </c>
      <c r="BR50" s="95">
        <f t="shared" si="91"/>
        <v>34240</v>
      </c>
      <c r="BS50" s="95">
        <f t="shared" si="91"/>
        <v>34240</v>
      </c>
      <c r="BT50" s="95">
        <f t="shared" si="91"/>
        <v>32240</v>
      </c>
      <c r="BU50" s="95">
        <f t="shared" si="91"/>
        <v>29040</v>
      </c>
      <c r="BV50" s="95">
        <f t="shared" si="91"/>
        <v>29040</v>
      </c>
      <c r="BW50" s="95">
        <f t="shared" ref="BW50:CT50" si="93">ROUNDUP(BW23*0.8,)</f>
        <v>29040</v>
      </c>
      <c r="BX50" s="95">
        <f t="shared" si="93"/>
        <v>24240</v>
      </c>
      <c r="BY50" s="95">
        <f t="shared" si="93"/>
        <v>24240</v>
      </c>
      <c r="BZ50" s="95">
        <f t="shared" si="93"/>
        <v>24240</v>
      </c>
      <c r="CA50" s="95">
        <f t="shared" si="93"/>
        <v>24240</v>
      </c>
      <c r="CB50" s="95">
        <f t="shared" si="93"/>
        <v>24240</v>
      </c>
      <c r="CC50" s="95">
        <f t="shared" si="93"/>
        <v>24240</v>
      </c>
      <c r="CD50" s="95">
        <f t="shared" si="93"/>
        <v>24240</v>
      </c>
      <c r="CE50" s="95">
        <f t="shared" si="93"/>
        <v>24240</v>
      </c>
      <c r="CF50" s="95">
        <f t="shared" si="93"/>
        <v>24240</v>
      </c>
      <c r="CG50" s="95">
        <f t="shared" si="93"/>
        <v>24240</v>
      </c>
      <c r="CH50" s="95">
        <f t="shared" si="93"/>
        <v>24240</v>
      </c>
      <c r="CI50" s="95">
        <f t="shared" si="93"/>
        <v>24240</v>
      </c>
      <c r="CJ50" s="95">
        <f t="shared" si="93"/>
        <v>24240</v>
      </c>
      <c r="CK50" s="95">
        <f t="shared" si="93"/>
        <v>24240</v>
      </c>
      <c r="CL50" s="95">
        <f t="shared" si="93"/>
        <v>24240</v>
      </c>
      <c r="CM50" s="95">
        <f t="shared" si="93"/>
        <v>24240</v>
      </c>
      <c r="CN50" s="95">
        <f t="shared" si="93"/>
        <v>24240</v>
      </c>
      <c r="CO50" s="95">
        <f t="shared" si="93"/>
        <v>24240</v>
      </c>
      <c r="CP50" s="95">
        <f t="shared" si="93"/>
        <v>24240</v>
      </c>
      <c r="CQ50" s="95">
        <f t="shared" si="93"/>
        <v>24240</v>
      </c>
      <c r="CR50" s="95">
        <f t="shared" si="93"/>
        <v>24240</v>
      </c>
      <c r="CS50" s="95">
        <f t="shared" si="93"/>
        <v>24240</v>
      </c>
      <c r="CT50" s="95">
        <f t="shared" si="93"/>
        <v>24240</v>
      </c>
      <c r="CU50" s="95">
        <f t="shared" ref="CU50:DV50" si="94">ROUNDUP(CU23*0.8,)</f>
        <v>17840</v>
      </c>
      <c r="CV50" s="95">
        <f t="shared" si="94"/>
        <v>17840</v>
      </c>
      <c r="CW50" s="95">
        <f t="shared" si="94"/>
        <v>18400</v>
      </c>
      <c r="CX50" s="95">
        <f t="shared" si="94"/>
        <v>18400</v>
      </c>
      <c r="CY50" s="95">
        <f t="shared" si="94"/>
        <v>17840</v>
      </c>
      <c r="CZ50" s="95">
        <f t="shared" si="94"/>
        <v>17840</v>
      </c>
      <c r="DA50" s="95">
        <f t="shared" si="94"/>
        <v>17840</v>
      </c>
      <c r="DB50" s="95">
        <f t="shared" si="94"/>
        <v>17840</v>
      </c>
      <c r="DC50" s="95">
        <f t="shared" si="94"/>
        <v>17840</v>
      </c>
      <c r="DD50" s="95">
        <f t="shared" si="94"/>
        <v>18400</v>
      </c>
      <c r="DE50" s="95">
        <f t="shared" si="94"/>
        <v>18400</v>
      </c>
      <c r="DF50" s="95">
        <f t="shared" si="94"/>
        <v>17840</v>
      </c>
      <c r="DG50" s="95">
        <f t="shared" si="94"/>
        <v>17840</v>
      </c>
      <c r="DH50" s="95">
        <f t="shared" si="94"/>
        <v>17840</v>
      </c>
      <c r="DI50" s="95">
        <f t="shared" si="94"/>
        <v>16480</v>
      </c>
      <c r="DJ50" s="95">
        <f t="shared" si="94"/>
        <v>16480</v>
      </c>
      <c r="DK50" s="95">
        <f t="shared" si="94"/>
        <v>16880</v>
      </c>
      <c r="DL50" s="95">
        <f t="shared" si="94"/>
        <v>16880</v>
      </c>
      <c r="DM50" s="95">
        <f t="shared" si="94"/>
        <v>16480</v>
      </c>
      <c r="DN50" s="95">
        <f t="shared" si="94"/>
        <v>16480</v>
      </c>
      <c r="DO50" s="95">
        <f t="shared" si="94"/>
        <v>16480</v>
      </c>
      <c r="DP50" s="95">
        <f t="shared" si="94"/>
        <v>16480</v>
      </c>
      <c r="DQ50" s="95">
        <f t="shared" si="94"/>
        <v>16480</v>
      </c>
      <c r="DR50" s="95">
        <f t="shared" si="94"/>
        <v>16880</v>
      </c>
      <c r="DS50" s="95">
        <f t="shared" si="94"/>
        <v>16880</v>
      </c>
      <c r="DT50" s="95">
        <f t="shared" si="94"/>
        <v>16480</v>
      </c>
      <c r="DU50" s="95">
        <f t="shared" si="94"/>
        <v>16480</v>
      </c>
      <c r="DV50" s="95">
        <f t="shared" si="94"/>
        <v>16480</v>
      </c>
      <c r="DW50" s="95">
        <f t="shared" ref="DW50:DX50" si="95">ROUNDUP(DW23*0.8,)</f>
        <v>16480</v>
      </c>
      <c r="DX50" s="95">
        <f t="shared" si="95"/>
        <v>17840</v>
      </c>
    </row>
    <row r="51" spans="1:128" s="130" customFormat="1" ht="11.1" customHeight="1">
      <c r="A51" s="95" t="s">
        <v>10</v>
      </c>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95"/>
      <c r="AL51" s="95"/>
      <c r="AM51" s="95"/>
      <c r="AN51" s="95"/>
      <c r="AO51" s="95"/>
      <c r="AP51" s="95"/>
      <c r="AQ51" s="95"/>
      <c r="AR51" s="95"/>
      <c r="AS51" s="95"/>
      <c r="AT51" s="95"/>
      <c r="AU51" s="95"/>
      <c r="AV51" s="95"/>
      <c r="AW51" s="95"/>
      <c r="AX51" s="95"/>
      <c r="AY51" s="95"/>
      <c r="AZ51" s="95"/>
      <c r="BA51" s="95"/>
      <c r="BB51" s="95"/>
      <c r="BC51" s="95"/>
      <c r="BD51" s="95"/>
      <c r="BE51" s="95"/>
      <c r="BF51" s="95"/>
      <c r="BG51" s="95"/>
      <c r="BH51" s="95"/>
      <c r="BI51" s="95"/>
      <c r="BJ51" s="95"/>
      <c r="BK51" s="95"/>
      <c r="BL51" s="95"/>
      <c r="BM51" s="95"/>
      <c r="BN51" s="95"/>
      <c r="BO51" s="95"/>
      <c r="BP51" s="95"/>
      <c r="BQ51" s="95"/>
      <c r="BR51" s="95"/>
      <c r="BS51" s="95"/>
      <c r="BT51" s="95"/>
      <c r="BU51" s="95"/>
      <c r="BV51" s="95"/>
      <c r="BW51" s="95"/>
      <c r="BX51" s="95"/>
      <c r="BY51" s="95"/>
      <c r="BZ51" s="95"/>
      <c r="CA51" s="95"/>
      <c r="CB51" s="95"/>
      <c r="CC51" s="95"/>
      <c r="CD51" s="95"/>
      <c r="CE51" s="95"/>
      <c r="CF51" s="95"/>
      <c r="CG51" s="95"/>
      <c r="CH51" s="95"/>
      <c r="CI51" s="95"/>
      <c r="CJ51" s="95"/>
      <c r="CK51" s="95"/>
      <c r="CL51" s="95"/>
      <c r="CM51" s="95"/>
      <c r="CN51" s="95"/>
      <c r="CO51" s="95"/>
      <c r="CP51" s="95"/>
      <c r="CQ51" s="95"/>
      <c r="CR51" s="95"/>
      <c r="CS51" s="95"/>
      <c r="CT51" s="95"/>
      <c r="CU51" s="95"/>
      <c r="CV51" s="95"/>
      <c r="CW51" s="95"/>
      <c r="CX51" s="95"/>
      <c r="CY51" s="95"/>
      <c r="CZ51" s="95"/>
      <c r="DA51" s="95"/>
      <c r="DB51" s="95"/>
      <c r="DC51" s="95"/>
      <c r="DD51" s="95"/>
      <c r="DE51" s="95"/>
      <c r="DF51" s="95"/>
      <c r="DG51" s="95"/>
      <c r="DH51" s="95"/>
      <c r="DI51" s="95"/>
      <c r="DJ51" s="95"/>
      <c r="DK51" s="95"/>
      <c r="DL51" s="95"/>
      <c r="DM51" s="95"/>
      <c r="DN51" s="95"/>
      <c r="DO51" s="95"/>
      <c r="DP51" s="95"/>
      <c r="DQ51" s="95"/>
      <c r="DR51" s="95"/>
      <c r="DS51" s="95"/>
      <c r="DT51" s="95"/>
      <c r="DU51" s="95"/>
      <c r="DV51" s="95"/>
      <c r="DW51" s="95"/>
      <c r="DX51" s="95"/>
    </row>
    <row r="52" spans="1:128" s="130" customFormat="1" ht="11.1" customHeight="1">
      <c r="A52" s="94">
        <v>1</v>
      </c>
      <c r="B52" s="95">
        <f t="shared" ref="B52:H52" si="96">ROUNDUP(B25*0.8,)</f>
        <v>26200</v>
      </c>
      <c r="C52" s="95">
        <f t="shared" si="96"/>
        <v>26200</v>
      </c>
      <c r="D52" s="95">
        <f t="shared" si="96"/>
        <v>27480</v>
      </c>
      <c r="E52" s="95">
        <f t="shared" si="96"/>
        <v>42280</v>
      </c>
      <c r="F52" s="95">
        <f t="shared" si="96"/>
        <v>69480</v>
      </c>
      <c r="G52" s="95">
        <f t="shared" si="96"/>
        <v>69480</v>
      </c>
      <c r="H52" s="95">
        <f t="shared" si="96"/>
        <v>69480</v>
      </c>
      <c r="I52" s="95">
        <f t="shared" ref="I52:BV52" si="97">ROUNDUP(I25*0.8,)</f>
        <v>73480</v>
      </c>
      <c r="J52" s="95">
        <f t="shared" si="97"/>
        <v>73480</v>
      </c>
      <c r="K52" s="95">
        <f t="shared" si="97"/>
        <v>81480</v>
      </c>
      <c r="L52" s="95">
        <f t="shared" si="97"/>
        <v>81480</v>
      </c>
      <c r="M52" s="95">
        <f t="shared" si="97"/>
        <v>73480</v>
      </c>
      <c r="N52" s="95">
        <f t="shared" si="97"/>
        <v>69480</v>
      </c>
      <c r="O52" s="95">
        <f t="shared" si="97"/>
        <v>69480</v>
      </c>
      <c r="P52" s="95">
        <f t="shared" si="97"/>
        <v>44120</v>
      </c>
      <c r="Q52" s="95">
        <f t="shared" si="97"/>
        <v>44120</v>
      </c>
      <c r="R52" s="95">
        <f t="shared" si="97"/>
        <v>35720</v>
      </c>
      <c r="S52" s="95">
        <f t="shared" si="97"/>
        <v>41720</v>
      </c>
      <c r="T52" s="95">
        <f t="shared" si="97"/>
        <v>41720</v>
      </c>
      <c r="U52" s="95">
        <f t="shared" si="97"/>
        <v>37720</v>
      </c>
      <c r="V52" s="95">
        <f t="shared" si="97"/>
        <v>37720</v>
      </c>
      <c r="W52" s="95">
        <f t="shared" si="97"/>
        <v>35720</v>
      </c>
      <c r="X52" s="95">
        <f t="shared" si="97"/>
        <v>35720</v>
      </c>
      <c r="Y52" s="95">
        <f t="shared" si="97"/>
        <v>34120</v>
      </c>
      <c r="Z52" s="95">
        <f t="shared" si="97"/>
        <v>34120</v>
      </c>
      <c r="AA52" s="95">
        <f t="shared" si="97"/>
        <v>34120</v>
      </c>
      <c r="AB52" s="95">
        <f t="shared" si="97"/>
        <v>34120</v>
      </c>
      <c r="AC52" s="95">
        <f t="shared" si="97"/>
        <v>34120</v>
      </c>
      <c r="AD52" s="95">
        <f t="shared" si="97"/>
        <v>34120</v>
      </c>
      <c r="AE52" s="95">
        <f t="shared" si="97"/>
        <v>34120</v>
      </c>
      <c r="AF52" s="95">
        <f t="shared" si="97"/>
        <v>35720</v>
      </c>
      <c r="AG52" s="95">
        <f t="shared" si="97"/>
        <v>37720</v>
      </c>
      <c r="AH52" s="95">
        <f t="shared" si="97"/>
        <v>37720</v>
      </c>
      <c r="AI52" s="95">
        <f t="shared" si="97"/>
        <v>41720</v>
      </c>
      <c r="AJ52" s="95">
        <f t="shared" si="97"/>
        <v>41720</v>
      </c>
      <c r="AK52" s="95">
        <f t="shared" si="97"/>
        <v>41720</v>
      </c>
      <c r="AL52" s="95">
        <f t="shared" si="97"/>
        <v>41720</v>
      </c>
      <c r="AM52" s="95">
        <f t="shared" si="97"/>
        <v>41720</v>
      </c>
      <c r="AN52" s="95">
        <f t="shared" si="97"/>
        <v>43720</v>
      </c>
      <c r="AO52" s="95">
        <f t="shared" si="97"/>
        <v>45720</v>
      </c>
      <c r="AP52" s="95">
        <f t="shared" si="97"/>
        <v>45720</v>
      </c>
      <c r="AQ52" s="95">
        <f t="shared" si="97"/>
        <v>52520</v>
      </c>
      <c r="AR52" s="95">
        <f t="shared" si="97"/>
        <v>52520</v>
      </c>
      <c r="AS52" s="95">
        <f t="shared" si="97"/>
        <v>52520</v>
      </c>
      <c r="AT52" s="95">
        <f t="shared" si="97"/>
        <v>50120</v>
      </c>
      <c r="AU52" s="95">
        <f t="shared" si="97"/>
        <v>45720</v>
      </c>
      <c r="AV52" s="95">
        <f t="shared" si="97"/>
        <v>47720</v>
      </c>
      <c r="AW52" s="95">
        <f t="shared" si="97"/>
        <v>47720</v>
      </c>
      <c r="AX52" s="95">
        <f t="shared" si="97"/>
        <v>47720</v>
      </c>
      <c r="AY52" s="95">
        <f t="shared" si="97"/>
        <v>40520</v>
      </c>
      <c r="AZ52" s="95">
        <f t="shared" si="97"/>
        <v>45720</v>
      </c>
      <c r="BA52" s="95">
        <f t="shared" si="97"/>
        <v>45720</v>
      </c>
      <c r="BB52" s="95">
        <f t="shared" si="97"/>
        <v>50120</v>
      </c>
      <c r="BC52" s="95">
        <f t="shared" si="97"/>
        <v>52520</v>
      </c>
      <c r="BD52" s="95">
        <f t="shared" si="97"/>
        <v>52520</v>
      </c>
      <c r="BE52" s="95">
        <f t="shared" ref="BE52:BF52" si="98">ROUNDUP(BE25*0.8,)</f>
        <v>52520</v>
      </c>
      <c r="BF52" s="95">
        <f t="shared" si="98"/>
        <v>58120</v>
      </c>
      <c r="BG52" s="95">
        <f t="shared" si="97"/>
        <v>58120</v>
      </c>
      <c r="BH52" s="95">
        <f t="shared" si="97"/>
        <v>60920</v>
      </c>
      <c r="BI52" s="95">
        <f t="shared" si="97"/>
        <v>60920</v>
      </c>
      <c r="BJ52" s="95">
        <f t="shared" si="97"/>
        <v>67320</v>
      </c>
      <c r="BK52" s="95">
        <f t="shared" si="97"/>
        <v>67320</v>
      </c>
      <c r="BL52" s="95">
        <f t="shared" si="97"/>
        <v>67320</v>
      </c>
      <c r="BM52" s="95">
        <f t="shared" si="97"/>
        <v>64120</v>
      </c>
      <c r="BN52" s="95">
        <f t="shared" si="97"/>
        <v>60920</v>
      </c>
      <c r="BO52" s="95">
        <f t="shared" si="97"/>
        <v>55320</v>
      </c>
      <c r="BP52" s="95">
        <f t="shared" si="97"/>
        <v>55320</v>
      </c>
      <c r="BQ52" s="95">
        <f t="shared" si="97"/>
        <v>52520</v>
      </c>
      <c r="BR52" s="95">
        <f t="shared" si="97"/>
        <v>45720</v>
      </c>
      <c r="BS52" s="95">
        <f t="shared" si="97"/>
        <v>45720</v>
      </c>
      <c r="BT52" s="95">
        <f t="shared" si="97"/>
        <v>43720</v>
      </c>
      <c r="BU52" s="95">
        <f t="shared" si="97"/>
        <v>40520</v>
      </c>
      <c r="BV52" s="95">
        <f t="shared" si="97"/>
        <v>40520</v>
      </c>
      <c r="BW52" s="95">
        <f t="shared" ref="BW52:CT52" si="99">ROUNDUP(BW25*0.8,)</f>
        <v>40520</v>
      </c>
      <c r="BX52" s="95">
        <f t="shared" si="99"/>
        <v>32520</v>
      </c>
      <c r="BY52" s="95">
        <f t="shared" si="99"/>
        <v>32520</v>
      </c>
      <c r="BZ52" s="95">
        <f t="shared" si="99"/>
        <v>32520</v>
      </c>
      <c r="CA52" s="95">
        <f t="shared" si="99"/>
        <v>32520</v>
      </c>
      <c r="CB52" s="95">
        <f t="shared" si="99"/>
        <v>32520</v>
      </c>
      <c r="CC52" s="95">
        <f t="shared" si="99"/>
        <v>32520</v>
      </c>
      <c r="CD52" s="95">
        <f t="shared" si="99"/>
        <v>32520</v>
      </c>
      <c r="CE52" s="95">
        <f t="shared" si="99"/>
        <v>32520</v>
      </c>
      <c r="CF52" s="95">
        <f t="shared" si="99"/>
        <v>32520</v>
      </c>
      <c r="CG52" s="95">
        <f t="shared" si="99"/>
        <v>32520</v>
      </c>
      <c r="CH52" s="95">
        <f t="shared" si="99"/>
        <v>32520</v>
      </c>
      <c r="CI52" s="95">
        <f t="shared" si="99"/>
        <v>32520</v>
      </c>
      <c r="CJ52" s="95">
        <f t="shared" si="99"/>
        <v>32520</v>
      </c>
      <c r="CK52" s="95">
        <f t="shared" si="99"/>
        <v>32520</v>
      </c>
      <c r="CL52" s="95">
        <f t="shared" si="99"/>
        <v>32520</v>
      </c>
      <c r="CM52" s="95">
        <f t="shared" si="99"/>
        <v>32520</v>
      </c>
      <c r="CN52" s="95">
        <f t="shared" si="99"/>
        <v>32520</v>
      </c>
      <c r="CO52" s="95">
        <f t="shared" si="99"/>
        <v>32520</v>
      </c>
      <c r="CP52" s="95">
        <f t="shared" si="99"/>
        <v>32520</v>
      </c>
      <c r="CQ52" s="95">
        <f t="shared" si="99"/>
        <v>32520</v>
      </c>
      <c r="CR52" s="95">
        <f t="shared" si="99"/>
        <v>32520</v>
      </c>
      <c r="CS52" s="95">
        <f t="shared" si="99"/>
        <v>32520</v>
      </c>
      <c r="CT52" s="95">
        <f t="shared" si="99"/>
        <v>32520</v>
      </c>
      <c r="CU52" s="95">
        <f t="shared" ref="CU52:DV52" si="100">ROUNDUP(CU25*0.8,)</f>
        <v>26480</v>
      </c>
      <c r="CV52" s="95">
        <f t="shared" si="100"/>
        <v>26480</v>
      </c>
      <c r="CW52" s="95">
        <f t="shared" si="100"/>
        <v>27040</v>
      </c>
      <c r="CX52" s="95">
        <f t="shared" si="100"/>
        <v>27040</v>
      </c>
      <c r="CY52" s="95">
        <f t="shared" si="100"/>
        <v>26480</v>
      </c>
      <c r="CZ52" s="95">
        <f t="shared" si="100"/>
        <v>26480</v>
      </c>
      <c r="DA52" s="95">
        <f t="shared" si="100"/>
        <v>26480</v>
      </c>
      <c r="DB52" s="95">
        <f t="shared" si="100"/>
        <v>26480</v>
      </c>
      <c r="DC52" s="95">
        <f t="shared" si="100"/>
        <v>26480</v>
      </c>
      <c r="DD52" s="95">
        <f t="shared" si="100"/>
        <v>27040</v>
      </c>
      <c r="DE52" s="95">
        <f t="shared" si="100"/>
        <v>27040</v>
      </c>
      <c r="DF52" s="95">
        <f t="shared" si="100"/>
        <v>26480</v>
      </c>
      <c r="DG52" s="95">
        <f t="shared" si="100"/>
        <v>26480</v>
      </c>
      <c r="DH52" s="95">
        <f t="shared" si="100"/>
        <v>26480</v>
      </c>
      <c r="DI52" s="95">
        <f t="shared" si="100"/>
        <v>25120</v>
      </c>
      <c r="DJ52" s="95">
        <f t="shared" si="100"/>
        <v>25120</v>
      </c>
      <c r="DK52" s="95">
        <f t="shared" si="100"/>
        <v>25520</v>
      </c>
      <c r="DL52" s="95">
        <f t="shared" si="100"/>
        <v>25520</v>
      </c>
      <c r="DM52" s="95">
        <f t="shared" si="100"/>
        <v>25120</v>
      </c>
      <c r="DN52" s="95">
        <f t="shared" si="100"/>
        <v>25120</v>
      </c>
      <c r="DO52" s="95">
        <f t="shared" si="100"/>
        <v>25120</v>
      </c>
      <c r="DP52" s="95">
        <f t="shared" si="100"/>
        <v>25120</v>
      </c>
      <c r="DQ52" s="95">
        <f t="shared" si="100"/>
        <v>25120</v>
      </c>
      <c r="DR52" s="95">
        <f t="shared" si="100"/>
        <v>25520</v>
      </c>
      <c r="DS52" s="95">
        <f t="shared" si="100"/>
        <v>25520</v>
      </c>
      <c r="DT52" s="95">
        <f t="shared" si="100"/>
        <v>25120</v>
      </c>
      <c r="DU52" s="95">
        <f t="shared" si="100"/>
        <v>25120</v>
      </c>
      <c r="DV52" s="95">
        <f t="shared" si="100"/>
        <v>25120</v>
      </c>
      <c r="DW52" s="95">
        <f t="shared" ref="DW52:DX52" si="101">ROUNDUP(DW25*0.8,)</f>
        <v>25120</v>
      </c>
      <c r="DX52" s="95">
        <f t="shared" si="101"/>
        <v>26480</v>
      </c>
    </row>
    <row r="53" spans="1:128" s="130" customFormat="1" ht="11.1" customHeight="1">
      <c r="A53" s="94">
        <v>2</v>
      </c>
      <c r="B53" s="95">
        <f t="shared" ref="B53:H53" si="102">ROUNDUP(B26*0.8,)</f>
        <v>28000</v>
      </c>
      <c r="C53" s="95">
        <f t="shared" si="102"/>
        <v>28000</v>
      </c>
      <c r="D53" s="95">
        <f t="shared" si="102"/>
        <v>29280</v>
      </c>
      <c r="E53" s="95">
        <f t="shared" si="102"/>
        <v>44560</v>
      </c>
      <c r="F53" s="95">
        <f t="shared" si="102"/>
        <v>71760</v>
      </c>
      <c r="G53" s="95">
        <f t="shared" si="102"/>
        <v>71760</v>
      </c>
      <c r="H53" s="95">
        <f t="shared" si="102"/>
        <v>71760</v>
      </c>
      <c r="I53" s="95">
        <f t="shared" ref="I53:BV53" si="103">ROUNDUP(I26*0.8,)</f>
        <v>75760</v>
      </c>
      <c r="J53" s="95">
        <f t="shared" si="103"/>
        <v>75760</v>
      </c>
      <c r="K53" s="95">
        <f t="shared" si="103"/>
        <v>83760</v>
      </c>
      <c r="L53" s="95">
        <f t="shared" si="103"/>
        <v>83760</v>
      </c>
      <c r="M53" s="95">
        <f t="shared" si="103"/>
        <v>75760</v>
      </c>
      <c r="N53" s="95">
        <f t="shared" si="103"/>
        <v>71760</v>
      </c>
      <c r="O53" s="95">
        <f t="shared" si="103"/>
        <v>71760</v>
      </c>
      <c r="P53" s="95">
        <f t="shared" si="103"/>
        <v>46240</v>
      </c>
      <c r="Q53" s="95">
        <f t="shared" si="103"/>
        <v>46240</v>
      </c>
      <c r="R53" s="95">
        <f t="shared" si="103"/>
        <v>37840</v>
      </c>
      <c r="S53" s="95">
        <f t="shared" si="103"/>
        <v>43840</v>
      </c>
      <c r="T53" s="95">
        <f t="shared" si="103"/>
        <v>43840</v>
      </c>
      <c r="U53" s="95">
        <f t="shared" si="103"/>
        <v>39840</v>
      </c>
      <c r="V53" s="95">
        <f t="shared" si="103"/>
        <v>39840</v>
      </c>
      <c r="W53" s="95">
        <f t="shared" si="103"/>
        <v>37840</v>
      </c>
      <c r="X53" s="95">
        <f t="shared" si="103"/>
        <v>37840</v>
      </c>
      <c r="Y53" s="95">
        <f t="shared" si="103"/>
        <v>36240</v>
      </c>
      <c r="Z53" s="95">
        <f t="shared" si="103"/>
        <v>36240</v>
      </c>
      <c r="AA53" s="95">
        <f t="shared" si="103"/>
        <v>36240</v>
      </c>
      <c r="AB53" s="95">
        <f t="shared" si="103"/>
        <v>36240</v>
      </c>
      <c r="AC53" s="95">
        <f t="shared" si="103"/>
        <v>36240</v>
      </c>
      <c r="AD53" s="95">
        <f t="shared" si="103"/>
        <v>36240</v>
      </c>
      <c r="AE53" s="95">
        <f t="shared" si="103"/>
        <v>36240</v>
      </c>
      <c r="AF53" s="95">
        <f t="shared" si="103"/>
        <v>37840</v>
      </c>
      <c r="AG53" s="95">
        <f t="shared" si="103"/>
        <v>39840</v>
      </c>
      <c r="AH53" s="95">
        <f t="shared" si="103"/>
        <v>39840</v>
      </c>
      <c r="AI53" s="95">
        <f t="shared" si="103"/>
        <v>43840</v>
      </c>
      <c r="AJ53" s="95">
        <f t="shared" si="103"/>
        <v>43840</v>
      </c>
      <c r="AK53" s="95">
        <f t="shared" si="103"/>
        <v>43840</v>
      </c>
      <c r="AL53" s="95">
        <f t="shared" si="103"/>
        <v>43840</v>
      </c>
      <c r="AM53" s="95">
        <f t="shared" si="103"/>
        <v>43840</v>
      </c>
      <c r="AN53" s="95">
        <f t="shared" si="103"/>
        <v>45840</v>
      </c>
      <c r="AO53" s="95">
        <f t="shared" si="103"/>
        <v>47840</v>
      </c>
      <c r="AP53" s="95">
        <f t="shared" si="103"/>
        <v>47840</v>
      </c>
      <c r="AQ53" s="95">
        <f t="shared" si="103"/>
        <v>54640</v>
      </c>
      <c r="AR53" s="95">
        <f t="shared" si="103"/>
        <v>54640</v>
      </c>
      <c r="AS53" s="95">
        <f t="shared" si="103"/>
        <v>54640</v>
      </c>
      <c r="AT53" s="95">
        <f t="shared" si="103"/>
        <v>52240</v>
      </c>
      <c r="AU53" s="95">
        <f t="shared" si="103"/>
        <v>47840</v>
      </c>
      <c r="AV53" s="95">
        <f t="shared" si="103"/>
        <v>49840</v>
      </c>
      <c r="AW53" s="95">
        <f t="shared" si="103"/>
        <v>49840</v>
      </c>
      <c r="AX53" s="95">
        <f t="shared" si="103"/>
        <v>49840</v>
      </c>
      <c r="AY53" s="95">
        <f t="shared" si="103"/>
        <v>42640</v>
      </c>
      <c r="AZ53" s="95">
        <f t="shared" si="103"/>
        <v>47840</v>
      </c>
      <c r="BA53" s="95">
        <f t="shared" si="103"/>
        <v>47840</v>
      </c>
      <c r="BB53" s="95">
        <f t="shared" si="103"/>
        <v>52240</v>
      </c>
      <c r="BC53" s="95">
        <f t="shared" si="103"/>
        <v>54640</v>
      </c>
      <c r="BD53" s="95">
        <f t="shared" si="103"/>
        <v>54640</v>
      </c>
      <c r="BE53" s="95">
        <f t="shared" ref="BE53:BF53" si="104">ROUNDUP(BE26*0.8,)</f>
        <v>54640</v>
      </c>
      <c r="BF53" s="95">
        <f t="shared" si="104"/>
        <v>60240</v>
      </c>
      <c r="BG53" s="95">
        <f t="shared" si="103"/>
        <v>60240</v>
      </c>
      <c r="BH53" s="95">
        <f t="shared" si="103"/>
        <v>63040</v>
      </c>
      <c r="BI53" s="95">
        <f t="shared" si="103"/>
        <v>63040</v>
      </c>
      <c r="BJ53" s="95">
        <f t="shared" si="103"/>
        <v>69440</v>
      </c>
      <c r="BK53" s="95">
        <f t="shared" si="103"/>
        <v>69440</v>
      </c>
      <c r="BL53" s="95">
        <f t="shared" si="103"/>
        <v>69440</v>
      </c>
      <c r="BM53" s="95">
        <f t="shared" si="103"/>
        <v>66240</v>
      </c>
      <c r="BN53" s="95">
        <f t="shared" si="103"/>
        <v>63040</v>
      </c>
      <c r="BO53" s="95">
        <f t="shared" si="103"/>
        <v>57440</v>
      </c>
      <c r="BP53" s="95">
        <f t="shared" si="103"/>
        <v>57440</v>
      </c>
      <c r="BQ53" s="95">
        <f t="shared" si="103"/>
        <v>54640</v>
      </c>
      <c r="BR53" s="95">
        <f t="shared" si="103"/>
        <v>47840</v>
      </c>
      <c r="BS53" s="95">
        <f t="shared" si="103"/>
        <v>47840</v>
      </c>
      <c r="BT53" s="95">
        <f t="shared" si="103"/>
        <v>45840</v>
      </c>
      <c r="BU53" s="95">
        <f t="shared" si="103"/>
        <v>42640</v>
      </c>
      <c r="BV53" s="95">
        <f t="shared" si="103"/>
        <v>42640</v>
      </c>
      <c r="BW53" s="95">
        <f t="shared" ref="BW53:CT53" si="105">ROUNDUP(BW26*0.8,)</f>
        <v>42640</v>
      </c>
      <c r="BX53" s="95">
        <f t="shared" si="105"/>
        <v>34640</v>
      </c>
      <c r="BY53" s="95">
        <f t="shared" si="105"/>
        <v>34640</v>
      </c>
      <c r="BZ53" s="95">
        <f t="shared" si="105"/>
        <v>34640</v>
      </c>
      <c r="CA53" s="95">
        <f t="shared" si="105"/>
        <v>34640</v>
      </c>
      <c r="CB53" s="95">
        <f t="shared" si="105"/>
        <v>34640</v>
      </c>
      <c r="CC53" s="95">
        <f t="shared" si="105"/>
        <v>34640</v>
      </c>
      <c r="CD53" s="95">
        <f t="shared" si="105"/>
        <v>34640</v>
      </c>
      <c r="CE53" s="95">
        <f t="shared" si="105"/>
        <v>34640</v>
      </c>
      <c r="CF53" s="95">
        <f t="shared" si="105"/>
        <v>34640</v>
      </c>
      <c r="CG53" s="95">
        <f t="shared" si="105"/>
        <v>34640</v>
      </c>
      <c r="CH53" s="95">
        <f t="shared" si="105"/>
        <v>34640</v>
      </c>
      <c r="CI53" s="95">
        <f t="shared" si="105"/>
        <v>34640</v>
      </c>
      <c r="CJ53" s="95">
        <f t="shared" si="105"/>
        <v>34640</v>
      </c>
      <c r="CK53" s="95">
        <f t="shared" si="105"/>
        <v>34640</v>
      </c>
      <c r="CL53" s="95">
        <f t="shared" si="105"/>
        <v>34640</v>
      </c>
      <c r="CM53" s="95">
        <f t="shared" si="105"/>
        <v>34640</v>
      </c>
      <c r="CN53" s="95">
        <f t="shared" si="105"/>
        <v>34640</v>
      </c>
      <c r="CO53" s="95">
        <f t="shared" si="105"/>
        <v>34640</v>
      </c>
      <c r="CP53" s="95">
        <f t="shared" si="105"/>
        <v>34640</v>
      </c>
      <c r="CQ53" s="95">
        <f t="shared" si="105"/>
        <v>34640</v>
      </c>
      <c r="CR53" s="95">
        <f t="shared" si="105"/>
        <v>34640</v>
      </c>
      <c r="CS53" s="95">
        <f t="shared" si="105"/>
        <v>34640</v>
      </c>
      <c r="CT53" s="95">
        <f t="shared" si="105"/>
        <v>34640</v>
      </c>
      <c r="CU53" s="95">
        <f t="shared" ref="CU53:DV53" si="106">ROUNDUP(CU26*0.8,)</f>
        <v>28240</v>
      </c>
      <c r="CV53" s="95">
        <f t="shared" si="106"/>
        <v>28240</v>
      </c>
      <c r="CW53" s="95">
        <f t="shared" si="106"/>
        <v>28800</v>
      </c>
      <c r="CX53" s="95">
        <f t="shared" si="106"/>
        <v>28800</v>
      </c>
      <c r="CY53" s="95">
        <f t="shared" si="106"/>
        <v>28240</v>
      </c>
      <c r="CZ53" s="95">
        <f t="shared" si="106"/>
        <v>28240</v>
      </c>
      <c r="DA53" s="95">
        <f t="shared" si="106"/>
        <v>28240</v>
      </c>
      <c r="DB53" s="95">
        <f t="shared" si="106"/>
        <v>28240</v>
      </c>
      <c r="DC53" s="95">
        <f t="shared" si="106"/>
        <v>28240</v>
      </c>
      <c r="DD53" s="95">
        <f t="shared" si="106"/>
        <v>28800</v>
      </c>
      <c r="DE53" s="95">
        <f t="shared" si="106"/>
        <v>28800</v>
      </c>
      <c r="DF53" s="95">
        <f t="shared" si="106"/>
        <v>28240</v>
      </c>
      <c r="DG53" s="95">
        <f t="shared" si="106"/>
        <v>28240</v>
      </c>
      <c r="DH53" s="95">
        <f t="shared" si="106"/>
        <v>28240</v>
      </c>
      <c r="DI53" s="95">
        <f t="shared" si="106"/>
        <v>26880</v>
      </c>
      <c r="DJ53" s="95">
        <f t="shared" si="106"/>
        <v>26880</v>
      </c>
      <c r="DK53" s="95">
        <f t="shared" si="106"/>
        <v>27280</v>
      </c>
      <c r="DL53" s="95">
        <f t="shared" si="106"/>
        <v>27280</v>
      </c>
      <c r="DM53" s="95">
        <f t="shared" si="106"/>
        <v>26880</v>
      </c>
      <c r="DN53" s="95">
        <f t="shared" si="106"/>
        <v>26880</v>
      </c>
      <c r="DO53" s="95">
        <f t="shared" si="106"/>
        <v>26880</v>
      </c>
      <c r="DP53" s="95">
        <f t="shared" si="106"/>
        <v>26880</v>
      </c>
      <c r="DQ53" s="95">
        <f t="shared" si="106"/>
        <v>26880</v>
      </c>
      <c r="DR53" s="95">
        <f t="shared" si="106"/>
        <v>27280</v>
      </c>
      <c r="DS53" s="95">
        <f t="shared" si="106"/>
        <v>27280</v>
      </c>
      <c r="DT53" s="95">
        <f t="shared" si="106"/>
        <v>26880</v>
      </c>
      <c r="DU53" s="95">
        <f t="shared" si="106"/>
        <v>26880</v>
      </c>
      <c r="DV53" s="95">
        <f t="shared" si="106"/>
        <v>26880</v>
      </c>
      <c r="DW53" s="95">
        <f t="shared" ref="DW53:DX53" si="107">ROUNDUP(DW26*0.8,)</f>
        <v>26880</v>
      </c>
      <c r="DX53" s="95">
        <f t="shared" si="107"/>
        <v>28240</v>
      </c>
    </row>
    <row r="54" spans="1:128" s="130" customFormat="1" ht="11.1" customHeight="1">
      <c r="A54" s="95" t="s">
        <v>11</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c r="BO54" s="95"/>
      <c r="BP54" s="95"/>
      <c r="BQ54" s="95"/>
      <c r="BR54" s="95"/>
      <c r="BS54" s="95"/>
      <c r="BT54" s="95"/>
      <c r="BU54" s="95"/>
      <c r="BV54" s="95"/>
      <c r="BW54" s="95"/>
      <c r="BX54" s="95"/>
      <c r="BY54" s="95"/>
      <c r="BZ54" s="95"/>
      <c r="CA54" s="95"/>
      <c r="CB54" s="95"/>
      <c r="CC54" s="95"/>
      <c r="CD54" s="95"/>
      <c r="CE54" s="95"/>
      <c r="CF54" s="95"/>
      <c r="CG54" s="95"/>
      <c r="CH54" s="95"/>
      <c r="CI54" s="95"/>
      <c r="CJ54" s="95"/>
      <c r="CK54" s="95"/>
      <c r="CL54" s="95"/>
      <c r="CM54" s="95"/>
      <c r="CN54" s="95"/>
      <c r="CO54" s="95"/>
      <c r="CP54" s="95"/>
      <c r="CQ54" s="95"/>
      <c r="CR54" s="95"/>
      <c r="CS54" s="95"/>
      <c r="CT54" s="95"/>
      <c r="CU54" s="95"/>
      <c r="CV54" s="95"/>
      <c r="CW54" s="95"/>
      <c r="CX54" s="95"/>
      <c r="CY54" s="95"/>
      <c r="CZ54" s="95"/>
      <c r="DA54" s="95"/>
      <c r="DB54" s="95"/>
      <c r="DC54" s="95"/>
      <c r="DD54" s="95"/>
      <c r="DE54" s="95"/>
      <c r="DF54" s="95"/>
      <c r="DG54" s="95"/>
      <c r="DH54" s="95"/>
      <c r="DI54" s="95"/>
      <c r="DJ54" s="95"/>
      <c r="DK54" s="95"/>
      <c r="DL54" s="95"/>
      <c r="DM54" s="95"/>
      <c r="DN54" s="95"/>
      <c r="DO54" s="95"/>
      <c r="DP54" s="95"/>
      <c r="DQ54" s="95"/>
      <c r="DR54" s="95"/>
      <c r="DS54" s="95"/>
      <c r="DT54" s="95"/>
      <c r="DU54" s="95"/>
      <c r="DV54" s="95"/>
      <c r="DW54" s="95"/>
      <c r="DX54" s="95"/>
    </row>
    <row r="55" spans="1:128" s="130" customFormat="1" ht="11.1" customHeight="1">
      <c r="A55" s="94" t="s">
        <v>12</v>
      </c>
      <c r="B55" s="95">
        <f t="shared" ref="B55:H55" si="108">ROUNDUP(B28*0.8,)</f>
        <v>88000</v>
      </c>
      <c r="C55" s="95">
        <f t="shared" si="108"/>
        <v>88000</v>
      </c>
      <c r="D55" s="95">
        <f t="shared" si="108"/>
        <v>88000</v>
      </c>
      <c r="E55" s="95">
        <f t="shared" si="108"/>
        <v>176000</v>
      </c>
      <c r="F55" s="95">
        <f t="shared" si="108"/>
        <v>176000</v>
      </c>
      <c r="G55" s="95">
        <f t="shared" si="108"/>
        <v>176000</v>
      </c>
      <c r="H55" s="95">
        <f t="shared" si="108"/>
        <v>176000</v>
      </c>
      <c r="I55" s="95">
        <f t="shared" ref="I55:BV55" si="109">ROUNDUP(I28*0.8,)</f>
        <v>176000</v>
      </c>
      <c r="J55" s="95">
        <f t="shared" si="109"/>
        <v>176000</v>
      </c>
      <c r="K55" s="95">
        <f t="shared" si="109"/>
        <v>176000</v>
      </c>
      <c r="L55" s="95">
        <f t="shared" si="109"/>
        <v>176000</v>
      </c>
      <c r="M55" s="95">
        <f t="shared" si="109"/>
        <v>176000</v>
      </c>
      <c r="N55" s="95">
        <f t="shared" si="109"/>
        <v>176000</v>
      </c>
      <c r="O55" s="95">
        <f t="shared" si="109"/>
        <v>176000</v>
      </c>
      <c r="P55" s="95">
        <f t="shared" si="109"/>
        <v>176000</v>
      </c>
      <c r="Q55" s="95">
        <f t="shared" si="109"/>
        <v>176000</v>
      </c>
      <c r="R55" s="95">
        <f t="shared" si="109"/>
        <v>128000</v>
      </c>
      <c r="S55" s="95">
        <f t="shared" si="109"/>
        <v>128000</v>
      </c>
      <c r="T55" s="95">
        <f t="shared" si="109"/>
        <v>128000</v>
      </c>
      <c r="U55" s="95">
        <f t="shared" si="109"/>
        <v>128000</v>
      </c>
      <c r="V55" s="95">
        <f t="shared" si="109"/>
        <v>128000</v>
      </c>
      <c r="W55" s="95">
        <f t="shared" si="109"/>
        <v>128000</v>
      </c>
      <c r="X55" s="95">
        <f t="shared" si="109"/>
        <v>128000</v>
      </c>
      <c r="Y55" s="95">
        <f t="shared" si="109"/>
        <v>128000</v>
      </c>
      <c r="Z55" s="95">
        <f t="shared" si="109"/>
        <v>128000</v>
      </c>
      <c r="AA55" s="95">
        <f t="shared" si="109"/>
        <v>128000</v>
      </c>
      <c r="AB55" s="95">
        <f t="shared" si="109"/>
        <v>128000</v>
      </c>
      <c r="AC55" s="95">
        <f t="shared" si="109"/>
        <v>128000</v>
      </c>
      <c r="AD55" s="95">
        <f t="shared" si="109"/>
        <v>128000</v>
      </c>
      <c r="AE55" s="95">
        <f t="shared" si="109"/>
        <v>128000</v>
      </c>
      <c r="AF55" s="95">
        <f t="shared" si="109"/>
        <v>128000</v>
      </c>
      <c r="AG55" s="95">
        <f t="shared" si="109"/>
        <v>128000</v>
      </c>
      <c r="AH55" s="95">
        <f t="shared" si="109"/>
        <v>128000</v>
      </c>
      <c r="AI55" s="95">
        <f t="shared" si="109"/>
        <v>128000</v>
      </c>
      <c r="AJ55" s="95">
        <f t="shared" si="109"/>
        <v>128000</v>
      </c>
      <c r="AK55" s="95">
        <f t="shared" si="109"/>
        <v>128000</v>
      </c>
      <c r="AL55" s="95">
        <f t="shared" si="109"/>
        <v>128000</v>
      </c>
      <c r="AM55" s="95">
        <f t="shared" si="109"/>
        <v>128001</v>
      </c>
      <c r="AN55" s="95">
        <f t="shared" si="109"/>
        <v>128000</v>
      </c>
      <c r="AO55" s="95">
        <f t="shared" si="109"/>
        <v>128000</v>
      </c>
      <c r="AP55" s="95">
        <f t="shared" si="109"/>
        <v>128000</v>
      </c>
      <c r="AQ55" s="95">
        <f t="shared" si="109"/>
        <v>128000</v>
      </c>
      <c r="AR55" s="95">
        <f t="shared" si="109"/>
        <v>128000</v>
      </c>
      <c r="AS55" s="95">
        <f t="shared" si="109"/>
        <v>128001</v>
      </c>
      <c r="AT55" s="95">
        <f t="shared" si="109"/>
        <v>128002</v>
      </c>
      <c r="AU55" s="95">
        <f t="shared" si="109"/>
        <v>128000</v>
      </c>
      <c r="AV55" s="95">
        <f t="shared" si="109"/>
        <v>128000</v>
      </c>
      <c r="AW55" s="95">
        <f t="shared" si="109"/>
        <v>128000</v>
      </c>
      <c r="AX55" s="95">
        <f t="shared" si="109"/>
        <v>128000</v>
      </c>
      <c r="AY55" s="95">
        <f t="shared" si="109"/>
        <v>128000</v>
      </c>
      <c r="AZ55" s="95">
        <f t="shared" si="109"/>
        <v>128000</v>
      </c>
      <c r="BA55" s="95">
        <f t="shared" si="109"/>
        <v>128000</v>
      </c>
      <c r="BB55" s="95">
        <f t="shared" si="109"/>
        <v>128000</v>
      </c>
      <c r="BC55" s="95">
        <f t="shared" si="109"/>
        <v>128000</v>
      </c>
      <c r="BD55" s="95">
        <f t="shared" si="109"/>
        <v>128000</v>
      </c>
      <c r="BE55" s="95">
        <v>128000</v>
      </c>
      <c r="BF55" s="95">
        <v>128000</v>
      </c>
      <c r="BG55" s="95">
        <f t="shared" si="109"/>
        <v>128000</v>
      </c>
      <c r="BH55" s="95">
        <f t="shared" si="109"/>
        <v>128000</v>
      </c>
      <c r="BI55" s="95">
        <f t="shared" si="109"/>
        <v>128000</v>
      </c>
      <c r="BJ55" s="95">
        <f t="shared" si="109"/>
        <v>128000</v>
      </c>
      <c r="BK55" s="95">
        <f t="shared" si="109"/>
        <v>128000</v>
      </c>
      <c r="BL55" s="95">
        <f t="shared" si="109"/>
        <v>128000</v>
      </c>
      <c r="BM55" s="95">
        <f t="shared" si="109"/>
        <v>128000</v>
      </c>
      <c r="BN55" s="95">
        <f t="shared" si="109"/>
        <v>128000</v>
      </c>
      <c r="BO55" s="95">
        <f t="shared" si="109"/>
        <v>128000</v>
      </c>
      <c r="BP55" s="95">
        <f t="shared" si="109"/>
        <v>128000</v>
      </c>
      <c r="BQ55" s="95">
        <f t="shared" si="109"/>
        <v>128000</v>
      </c>
      <c r="BR55" s="95">
        <f t="shared" si="109"/>
        <v>128000</v>
      </c>
      <c r="BS55" s="95">
        <f t="shared" si="109"/>
        <v>128000</v>
      </c>
      <c r="BT55" s="95">
        <f t="shared" si="109"/>
        <v>128000</v>
      </c>
      <c r="BU55" s="95">
        <f t="shared" si="109"/>
        <v>128000</v>
      </c>
      <c r="BV55" s="95">
        <f t="shared" si="109"/>
        <v>128000</v>
      </c>
      <c r="BW55" s="95">
        <f t="shared" ref="BW55:CT55" si="110">ROUNDUP(BW28*0.8,)</f>
        <v>128000</v>
      </c>
      <c r="BX55" s="95">
        <f t="shared" si="110"/>
        <v>128000</v>
      </c>
      <c r="BY55" s="95">
        <f t="shared" si="110"/>
        <v>128000</v>
      </c>
      <c r="BZ55" s="95">
        <f t="shared" si="110"/>
        <v>128000</v>
      </c>
      <c r="CA55" s="95">
        <f t="shared" si="110"/>
        <v>128000</v>
      </c>
      <c r="CB55" s="95">
        <f t="shared" si="110"/>
        <v>128000</v>
      </c>
      <c r="CC55" s="95">
        <f t="shared" si="110"/>
        <v>128000</v>
      </c>
      <c r="CD55" s="95">
        <f t="shared" si="110"/>
        <v>128000</v>
      </c>
      <c r="CE55" s="95">
        <f t="shared" si="110"/>
        <v>128000</v>
      </c>
      <c r="CF55" s="95">
        <f t="shared" si="110"/>
        <v>128000</v>
      </c>
      <c r="CG55" s="95">
        <f t="shared" si="110"/>
        <v>128000</v>
      </c>
      <c r="CH55" s="95">
        <f t="shared" si="110"/>
        <v>128000</v>
      </c>
      <c r="CI55" s="95">
        <f t="shared" si="110"/>
        <v>128000</v>
      </c>
      <c r="CJ55" s="95">
        <f t="shared" si="110"/>
        <v>128000</v>
      </c>
      <c r="CK55" s="95">
        <f t="shared" si="110"/>
        <v>128000</v>
      </c>
      <c r="CL55" s="95">
        <f t="shared" si="110"/>
        <v>128000</v>
      </c>
      <c r="CM55" s="95">
        <f t="shared" si="110"/>
        <v>128000</v>
      </c>
      <c r="CN55" s="95">
        <f t="shared" si="110"/>
        <v>128000</v>
      </c>
      <c r="CO55" s="95">
        <f t="shared" si="110"/>
        <v>128000</v>
      </c>
      <c r="CP55" s="95">
        <f t="shared" si="110"/>
        <v>128000</v>
      </c>
      <c r="CQ55" s="95">
        <f t="shared" si="110"/>
        <v>128000</v>
      </c>
      <c r="CR55" s="95">
        <f t="shared" si="110"/>
        <v>128000</v>
      </c>
      <c r="CS55" s="95">
        <f t="shared" si="110"/>
        <v>128000</v>
      </c>
      <c r="CT55" s="95">
        <f t="shared" si="110"/>
        <v>128000</v>
      </c>
      <c r="CU55" s="95">
        <f t="shared" ref="CU55:DV55" si="111">ROUNDUP(CU28*0.8,)</f>
        <v>91280</v>
      </c>
      <c r="CV55" s="95">
        <f t="shared" si="111"/>
        <v>91280</v>
      </c>
      <c r="CW55" s="95">
        <f t="shared" si="111"/>
        <v>91840</v>
      </c>
      <c r="CX55" s="95">
        <f t="shared" si="111"/>
        <v>91840</v>
      </c>
      <c r="CY55" s="95">
        <f t="shared" si="111"/>
        <v>91280</v>
      </c>
      <c r="CZ55" s="95">
        <f t="shared" si="111"/>
        <v>91280</v>
      </c>
      <c r="DA55" s="95">
        <f t="shared" si="111"/>
        <v>91280</v>
      </c>
      <c r="DB55" s="95">
        <f t="shared" si="111"/>
        <v>91280</v>
      </c>
      <c r="DC55" s="95">
        <f t="shared" si="111"/>
        <v>91280</v>
      </c>
      <c r="DD55" s="95">
        <f t="shared" si="111"/>
        <v>91840</v>
      </c>
      <c r="DE55" s="95">
        <f t="shared" si="111"/>
        <v>91840</v>
      </c>
      <c r="DF55" s="95">
        <f t="shared" si="111"/>
        <v>91280</v>
      </c>
      <c r="DG55" s="95">
        <f t="shared" si="111"/>
        <v>91280</v>
      </c>
      <c r="DH55" s="95">
        <f t="shared" si="111"/>
        <v>91280</v>
      </c>
      <c r="DI55" s="95">
        <f t="shared" si="111"/>
        <v>89920</v>
      </c>
      <c r="DJ55" s="95">
        <f t="shared" si="111"/>
        <v>89920</v>
      </c>
      <c r="DK55" s="95">
        <f t="shared" si="111"/>
        <v>90320</v>
      </c>
      <c r="DL55" s="95">
        <f t="shared" si="111"/>
        <v>90320</v>
      </c>
      <c r="DM55" s="95">
        <f t="shared" si="111"/>
        <v>89920</v>
      </c>
      <c r="DN55" s="95">
        <f t="shared" si="111"/>
        <v>89920</v>
      </c>
      <c r="DO55" s="95">
        <f t="shared" si="111"/>
        <v>89920</v>
      </c>
      <c r="DP55" s="95">
        <f t="shared" si="111"/>
        <v>89920</v>
      </c>
      <c r="DQ55" s="95">
        <f t="shared" si="111"/>
        <v>89920</v>
      </c>
      <c r="DR55" s="95">
        <f t="shared" si="111"/>
        <v>90320</v>
      </c>
      <c r="DS55" s="95">
        <f t="shared" si="111"/>
        <v>90320</v>
      </c>
      <c r="DT55" s="95">
        <f t="shared" si="111"/>
        <v>89920</v>
      </c>
      <c r="DU55" s="95">
        <f t="shared" si="111"/>
        <v>89920</v>
      </c>
      <c r="DV55" s="95">
        <f t="shared" si="111"/>
        <v>89920</v>
      </c>
      <c r="DW55" s="95">
        <f t="shared" ref="DW55:DX55" si="112">ROUNDUP(DW28*0.8,)</f>
        <v>89920</v>
      </c>
      <c r="DX55" s="95">
        <f t="shared" si="112"/>
        <v>91280</v>
      </c>
    </row>
    <row r="56" spans="1:128" ht="22.5">
      <c r="A56" s="132" t="s">
        <v>13</v>
      </c>
    </row>
    <row r="57" spans="1:128" hidden="1">
      <c r="A57" s="112" t="s">
        <v>62</v>
      </c>
    </row>
    <row r="58" spans="1:128" hidden="1">
      <c r="A58" s="133" t="s">
        <v>63</v>
      </c>
    </row>
    <row r="59" spans="1:128" ht="21.75" hidden="1">
      <c r="A59" s="113" t="s">
        <v>64</v>
      </c>
    </row>
    <row r="60" spans="1:128" ht="21.75" hidden="1">
      <c r="A60" s="114" t="s">
        <v>65</v>
      </c>
    </row>
    <row r="61" spans="1:128" hidden="1">
      <c r="A61" s="113" t="s">
        <v>66</v>
      </c>
    </row>
    <row r="62" spans="1:128" hidden="1">
      <c r="A62" s="134" t="s">
        <v>67</v>
      </c>
    </row>
    <row r="63" spans="1:128">
      <c r="A63" s="135" t="s">
        <v>14</v>
      </c>
    </row>
    <row r="64" spans="1:128">
      <c r="A64" s="136" t="s">
        <v>15</v>
      </c>
    </row>
    <row r="65" spans="1:1">
      <c r="A65" s="136" t="s">
        <v>16</v>
      </c>
    </row>
    <row r="66" spans="1:1" ht="22.5">
      <c r="A66" s="137" t="s">
        <v>17</v>
      </c>
    </row>
    <row r="67" spans="1:1">
      <c r="A67" s="116" t="s">
        <v>18</v>
      </c>
    </row>
    <row r="69" spans="1:1" hidden="1">
      <c r="A69" s="138" t="s">
        <v>19</v>
      </c>
    </row>
    <row r="70" spans="1:1" ht="67.5" hidden="1">
      <c r="A70" s="139" t="s">
        <v>71</v>
      </c>
    </row>
    <row r="71" spans="1:1" hidden="1"/>
    <row r="72" spans="1:1" hidden="1">
      <c r="A72" s="140" t="s">
        <v>32</v>
      </c>
    </row>
    <row r="73" spans="1:1" hidden="1">
      <c r="A73" s="141" t="s">
        <v>72</v>
      </c>
    </row>
    <row r="74" spans="1:1" hidden="1">
      <c r="A74" s="142" t="s">
        <v>73</v>
      </c>
    </row>
    <row r="75" spans="1:1" ht="21.75" customHeight="1">
      <c r="A75" s="138" t="s">
        <v>19</v>
      </c>
    </row>
    <row r="76" spans="1:1" ht="159" customHeight="1">
      <c r="A76" s="143" t="s">
        <v>74</v>
      </c>
    </row>
  </sheetData>
  <pageMargins left="0.25" right="0.25" top="0.75" bottom="0.75" header="0.3" footer="0.3"/>
  <pageSetup scale="51" fitToHeight="0" orientation="landscape"/>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FF00"/>
    <pageSetUpPr fitToPage="1"/>
  </sheetPr>
  <dimension ref="A1:DS79"/>
  <sheetViews>
    <sheetView zoomScale="90" zoomScaleNormal="90" workbookViewId="0">
      <pane xSplit="1" topLeftCell="B1" activePane="topRight" state="frozen"/>
      <selection pane="topRight" activeCell="I1" sqref="I1:J1048576"/>
    </sheetView>
  </sheetViews>
  <sheetFormatPr defaultColWidth="9" defaultRowHeight="12"/>
  <cols>
    <col min="1" max="1" width="92.140625" style="33" customWidth="1"/>
    <col min="2" max="17" width="9" style="33" hidden="1" customWidth="1"/>
    <col min="18" max="28" width="8.7109375" style="33" hidden="1" customWidth="1"/>
    <col min="29" max="29" width="10.42578125" style="33" hidden="1" customWidth="1"/>
    <col min="30" max="16384" width="9" style="33"/>
  </cols>
  <sheetData>
    <row r="1" spans="1:123" ht="11.45" customHeight="1">
      <c r="A1" s="2" t="s">
        <v>0</v>
      </c>
    </row>
    <row r="2" spans="1:123" ht="11.45" customHeight="1">
      <c r="A2" s="34"/>
    </row>
    <row r="3" spans="1:123" ht="11.45" customHeight="1">
      <c r="A3" s="35"/>
    </row>
    <row r="4" spans="1:123" ht="11.45" customHeight="1">
      <c r="A4" s="36" t="s">
        <v>2</v>
      </c>
      <c r="B4" s="92" t="e">
        <f>'C завтраками| Bed and breakfast'!#REF!</f>
        <v>#REF!</v>
      </c>
      <c r="C4" s="92" t="e">
        <f>'C завтраками| Bed and breakfast'!#REF!</f>
        <v>#REF!</v>
      </c>
      <c r="D4" s="92" t="e">
        <f>'C завтраками| Bed and breakfast'!#REF!</f>
        <v>#REF!</v>
      </c>
      <c r="E4" s="92" t="e">
        <f>'C завтраками| Bed and breakfast'!#REF!</f>
        <v>#REF!</v>
      </c>
      <c r="F4" s="92" t="e">
        <f>'C завтраками| Bed and breakfast'!#REF!</f>
        <v>#REF!</v>
      </c>
      <c r="G4" s="92" t="e">
        <f>'C завтраками| Bed and breakfast'!#REF!</f>
        <v>#REF!</v>
      </c>
      <c r="H4" s="92" t="e">
        <f>'C завтраками| Bed and breakfast'!#REF!</f>
        <v>#REF!</v>
      </c>
      <c r="I4" s="92" t="e">
        <f>'C завтраками| Bed and breakfast'!#REF!</f>
        <v>#REF!</v>
      </c>
      <c r="J4" s="92" t="e">
        <f>'C завтраками| Bed and breakfast'!#REF!</f>
        <v>#REF!</v>
      </c>
      <c r="K4" s="92" t="e">
        <f>'C завтраками| Bed and breakfast'!#REF!</f>
        <v>#REF!</v>
      </c>
      <c r="L4" s="92" t="e">
        <f>'C завтраками| Bed and breakfast'!#REF!</f>
        <v>#REF!</v>
      </c>
      <c r="M4" s="92" t="e">
        <f>'C завтраками| Bed and breakfast'!#REF!</f>
        <v>#REF!</v>
      </c>
      <c r="N4" s="92" t="e">
        <f>'C завтраками| Bed and breakfast'!#REF!</f>
        <v>#REF!</v>
      </c>
      <c r="O4" s="92" t="e">
        <f>'C завтраками| Bed and breakfast'!#REF!</f>
        <v>#REF!</v>
      </c>
      <c r="P4" s="92">
        <f>'C завтраками| Bed and breakfast'!B4</f>
        <v>46017</v>
      </c>
      <c r="Q4" s="92">
        <f>'C завтраками| Bed and breakfast'!C4</f>
        <v>46018</v>
      </c>
      <c r="R4" s="92">
        <f>'C завтраками| Bed and breakfast'!D4</f>
        <v>46019</v>
      </c>
      <c r="S4" s="92">
        <f>'C завтраками| Bed and breakfast'!E4</f>
        <v>46020</v>
      </c>
      <c r="T4" s="92">
        <f>'C завтраками| Bed and breakfast'!F4</f>
        <v>46021</v>
      </c>
      <c r="U4" s="92">
        <f>'C завтраками| Bed and breakfast'!G4</f>
        <v>46022</v>
      </c>
      <c r="V4" s="92">
        <f>'C завтраками| Bed and breakfast'!H4</f>
        <v>46023</v>
      </c>
      <c r="W4" s="92">
        <f>'C завтраками| Bed and breakfast'!I4</f>
        <v>46024</v>
      </c>
      <c r="X4" s="92">
        <f>'C завтраками| Bed and breakfast'!J4</f>
        <v>46025</v>
      </c>
      <c r="Y4" s="92">
        <f>'C завтраками| Bed and breakfast'!K4</f>
        <v>46026</v>
      </c>
      <c r="Z4" s="92">
        <f>'C завтраками| Bed and breakfast'!L4</f>
        <v>46027</v>
      </c>
      <c r="AA4" s="92">
        <f>'C завтраками| Bed and breakfast'!M4</f>
        <v>46028</v>
      </c>
      <c r="AB4" s="92">
        <f>'C завтраками| Bed and breakfast'!N4</f>
        <v>46029</v>
      </c>
      <c r="AC4" s="92">
        <f>'C завтраками| Bed and breakfast'!O4</f>
        <v>46030</v>
      </c>
      <c r="AD4" s="92">
        <f>'C завтраками| Bed and breakfast'!P4</f>
        <v>46031</v>
      </c>
      <c r="AE4" s="92">
        <f>'C завтраками| Bed and breakfast'!Q4</f>
        <v>46032</v>
      </c>
      <c r="AF4" s="92">
        <f>'C завтраками| Bed and breakfast'!R4</f>
        <v>46033</v>
      </c>
      <c r="AG4" s="92">
        <f>'C завтраками| Bed and breakfast'!S4</f>
        <v>46034</v>
      </c>
      <c r="AH4" s="92">
        <f>'C завтраками| Bed and breakfast'!T4</f>
        <v>46035</v>
      </c>
      <c r="AI4" s="92">
        <f>'C завтраками| Bed and breakfast'!U4</f>
        <v>46036</v>
      </c>
      <c r="AJ4" s="92">
        <f>'C завтраками| Bed and breakfast'!V4</f>
        <v>46037</v>
      </c>
      <c r="AK4" s="92">
        <f>'C завтраками| Bed and breakfast'!W4</f>
        <v>46038</v>
      </c>
      <c r="AL4" s="92">
        <f>'C завтраками| Bed and breakfast'!X4</f>
        <v>46039</v>
      </c>
      <c r="AM4" s="92">
        <f>'C завтраками| Bed and breakfast'!Y4</f>
        <v>46040</v>
      </c>
      <c r="AN4" s="92">
        <f>'C завтраками| Bed and breakfast'!Z4</f>
        <v>46041</v>
      </c>
      <c r="AO4" s="92">
        <f>'C завтраками| Bed and breakfast'!AA4</f>
        <v>46042</v>
      </c>
      <c r="AP4" s="92">
        <f>'C завтраками| Bed and breakfast'!AB4</f>
        <v>46043</v>
      </c>
      <c r="AQ4" s="92">
        <f>'C завтраками| Bed and breakfast'!AC4</f>
        <v>46044</v>
      </c>
      <c r="AR4" s="92">
        <f>'C завтраками| Bed and breakfast'!AD4</f>
        <v>46045</v>
      </c>
      <c r="AS4" s="92">
        <f>'C завтраками| Bed and breakfast'!AE4</f>
        <v>46045</v>
      </c>
      <c r="AT4" s="92">
        <f>'C завтраками| Bed and breakfast'!AF4</f>
        <v>46046</v>
      </c>
      <c r="AU4" s="92">
        <f>'C завтраками| Bed and breakfast'!AG4</f>
        <v>46047</v>
      </c>
      <c r="AV4" s="92">
        <f>'C завтраками| Bed and breakfast'!AH4</f>
        <v>46048</v>
      </c>
      <c r="AW4" s="92">
        <f>'C завтраками| Bed and breakfast'!AI4</f>
        <v>46049</v>
      </c>
      <c r="AX4" s="92">
        <f>'C завтраками| Bed and breakfast'!AJ4</f>
        <v>46050</v>
      </c>
      <c r="AY4" s="92">
        <f>'C завтраками| Bed and breakfast'!AK4</f>
        <v>46051</v>
      </c>
      <c r="AZ4" s="92">
        <f>'C завтраками| Bed and breakfast'!AL4</f>
        <v>46052</v>
      </c>
      <c r="BA4" s="92">
        <f>'C завтраками| Bed and breakfast'!AM4</f>
        <v>46053</v>
      </c>
      <c r="BB4" s="92">
        <f>'C завтраками| Bed and breakfast'!AN4</f>
        <v>46054</v>
      </c>
      <c r="BC4" s="92">
        <f>'C завтраками| Bed and breakfast'!AO4</f>
        <v>46055</v>
      </c>
      <c r="BD4" s="92">
        <f>'C завтраками| Bed and breakfast'!AP4</f>
        <v>46056</v>
      </c>
      <c r="BE4" s="92">
        <f>'C завтраками| Bed and breakfast'!AQ4</f>
        <v>46057</v>
      </c>
      <c r="BF4" s="92">
        <f>'C завтраками| Bed and breakfast'!AR4</f>
        <v>46058</v>
      </c>
      <c r="BG4" s="92">
        <f>'C завтраками| Bed and breakfast'!AS4</f>
        <v>46059</v>
      </c>
      <c r="BH4" s="92">
        <f>'C завтраками| Bed and breakfast'!AT4</f>
        <v>46060</v>
      </c>
      <c r="BI4" s="92">
        <f>'C завтраками| Bed and breakfast'!AU4</f>
        <v>46061</v>
      </c>
      <c r="BJ4" s="92">
        <f>'C завтраками| Bed and breakfast'!AV4</f>
        <v>46062</v>
      </c>
      <c r="BK4" s="92">
        <f>'C завтраками| Bed and breakfast'!AW4</f>
        <v>46063</v>
      </c>
      <c r="BL4" s="92">
        <f>'C завтраками| Bed and breakfast'!AX4</f>
        <v>46064</v>
      </c>
      <c r="BM4" s="92">
        <f>'C завтраками| Bed and breakfast'!AY4</f>
        <v>46065</v>
      </c>
      <c r="BN4" s="92">
        <f>'C завтраками| Bed and breakfast'!AZ4</f>
        <v>46066</v>
      </c>
      <c r="BO4" s="92">
        <f>'C завтраками| Bed and breakfast'!BA4</f>
        <v>46067</v>
      </c>
      <c r="BP4" s="92">
        <f>'C завтраками| Bed and breakfast'!BB4</f>
        <v>46068</v>
      </c>
      <c r="BQ4" s="92">
        <f>'C завтраками| Bed and breakfast'!BC4</f>
        <v>46069</v>
      </c>
      <c r="BR4" s="92">
        <f>'C завтраками| Bed and breakfast'!BD4</f>
        <v>46070</v>
      </c>
      <c r="BS4" s="92">
        <f>'C завтраками| Bed and breakfast'!BE4</f>
        <v>46071</v>
      </c>
      <c r="BT4" s="92">
        <f>'C завтраками| Bed and breakfast'!BF4</f>
        <v>46072</v>
      </c>
      <c r="BU4" s="92">
        <f>'C завтраками| Bed and breakfast'!BG4</f>
        <v>46073</v>
      </c>
      <c r="BV4" s="92">
        <f>'C завтраками| Bed and breakfast'!BH4</f>
        <v>46074</v>
      </c>
      <c r="BW4" s="92">
        <f>'C завтраками| Bed and breakfast'!BI4</f>
        <v>46075</v>
      </c>
      <c r="BX4" s="92">
        <f>'C завтраками| Bed and breakfast'!BJ4</f>
        <v>46076</v>
      </c>
      <c r="BY4" s="92">
        <f>'C завтраками| Bed and breakfast'!BK4</f>
        <v>46077</v>
      </c>
      <c r="BZ4" s="92">
        <f>'C завтраками| Bed and breakfast'!BL4</f>
        <v>46078</v>
      </c>
      <c r="CA4" s="92">
        <f>'C завтраками| Bed and breakfast'!BM4</f>
        <v>46079</v>
      </c>
      <c r="CB4" s="92">
        <f>'C завтраками| Bed and breakfast'!BN4</f>
        <v>46080</v>
      </c>
      <c r="CC4" s="92">
        <f>'C завтраками| Bed and breakfast'!BO4</f>
        <v>46081</v>
      </c>
      <c r="CD4" s="92">
        <f>'C завтраками| Bed and breakfast'!BP4</f>
        <v>46082</v>
      </c>
      <c r="CE4" s="92">
        <f>'C завтраками| Bed and breakfast'!BQ4</f>
        <v>46083</v>
      </c>
      <c r="CF4" s="92">
        <f>'C завтраками| Bed and breakfast'!BR4</f>
        <v>46084</v>
      </c>
      <c r="CG4" s="92">
        <f>'C завтраками| Bed and breakfast'!BS4</f>
        <v>46085</v>
      </c>
      <c r="CH4" s="92">
        <f>'C завтраками| Bed and breakfast'!BT4</f>
        <v>46086</v>
      </c>
      <c r="CI4" s="92">
        <f>'C завтраками| Bed and breakfast'!BU4</f>
        <v>46087</v>
      </c>
      <c r="CJ4" s="92">
        <f>'C завтраками| Bed and breakfast'!BV4</f>
        <v>46088</v>
      </c>
      <c r="CK4" s="92">
        <f>'C завтраками| Bed and breakfast'!BW4</f>
        <v>46089</v>
      </c>
      <c r="CL4" s="92">
        <f>'C завтраками| Bed and breakfast'!BX4</f>
        <v>46090</v>
      </c>
      <c r="CM4" s="92">
        <f>'C завтраками| Bed and breakfast'!BY4</f>
        <v>46091</v>
      </c>
      <c r="CN4" s="92">
        <f>'C завтраками| Bed and breakfast'!BZ4</f>
        <v>46092</v>
      </c>
      <c r="CO4" s="92">
        <f>'C завтраками| Bed and breakfast'!CA4</f>
        <v>46093</v>
      </c>
      <c r="CP4" s="92">
        <f>'C завтраками| Bed and breakfast'!CB4</f>
        <v>46094</v>
      </c>
      <c r="CQ4" s="92">
        <f>'C завтраками| Bed and breakfast'!CC4</f>
        <v>46095</v>
      </c>
      <c r="CR4" s="92">
        <f>'C завтраками| Bed and breakfast'!CD4</f>
        <v>46096</v>
      </c>
      <c r="CS4" s="92">
        <f>'C завтраками| Bed and breakfast'!CE4</f>
        <v>46097</v>
      </c>
      <c r="CT4" s="92">
        <f>'C завтраками| Bed and breakfast'!CF4</f>
        <v>46098</v>
      </c>
      <c r="CU4" s="92">
        <f>'C завтраками| Bed and breakfast'!CG4</f>
        <v>46099</v>
      </c>
      <c r="CV4" s="92">
        <f>'C завтраками| Bed and breakfast'!CH4</f>
        <v>46100</v>
      </c>
      <c r="CW4" s="92">
        <f>'C завтраками| Bed and breakfast'!CI4</f>
        <v>46101</v>
      </c>
      <c r="CX4" s="92">
        <f>'C завтраками| Bed and breakfast'!CJ4</f>
        <v>46102</v>
      </c>
      <c r="CY4" s="92">
        <f>'C завтраками| Bed and breakfast'!CK4</f>
        <v>46103</v>
      </c>
      <c r="CZ4" s="92">
        <f>'C завтраками| Bed and breakfast'!CL4</f>
        <v>46104</v>
      </c>
      <c r="DA4" s="92">
        <f>'C завтраками| Bed and breakfast'!CM4</f>
        <v>46105</v>
      </c>
      <c r="DB4" s="92">
        <f>'C завтраками| Bed and breakfast'!CN4</f>
        <v>46106</v>
      </c>
      <c r="DC4" s="92">
        <f>'C завтраками| Bed and breakfast'!CO4</f>
        <v>46107</v>
      </c>
      <c r="DD4" s="92">
        <f>'C завтраками| Bed and breakfast'!CP4</f>
        <v>46108</v>
      </c>
      <c r="DE4" s="92">
        <f>'C завтраками| Bed and breakfast'!CQ4</f>
        <v>46109</v>
      </c>
      <c r="DF4" s="92">
        <f>'C завтраками| Bed and breakfast'!CR4</f>
        <v>46110</v>
      </c>
      <c r="DG4" s="92">
        <f>'C завтраками| Bed and breakfast'!CS4</f>
        <v>46111</v>
      </c>
      <c r="DH4" s="92">
        <f>'C завтраками| Bed and breakfast'!CT4</f>
        <v>46112</v>
      </c>
      <c r="DI4" s="92">
        <f>'C завтраками| Bed and breakfast'!CU4</f>
        <v>46113</v>
      </c>
      <c r="DJ4" s="92">
        <f>'C завтраками| Bed and breakfast'!CV4</f>
        <v>46114</v>
      </c>
      <c r="DK4" s="92">
        <f>'C завтраками| Bed and breakfast'!CW4</f>
        <v>46115</v>
      </c>
      <c r="DL4" s="92">
        <f>'C завтраками| Bed and breakfast'!CX4</f>
        <v>46116</v>
      </c>
      <c r="DM4" s="92">
        <f>'C завтраками| Bed and breakfast'!CY4</f>
        <v>46117</v>
      </c>
      <c r="DN4" s="92">
        <f>'C завтраками| Bed and breakfast'!CZ4</f>
        <v>46118</v>
      </c>
      <c r="DO4" s="92">
        <f>'C завтраками| Bed and breakfast'!DA4</f>
        <v>46119</v>
      </c>
      <c r="DP4" s="92">
        <f>'C завтраками| Bed and breakfast'!DB4</f>
        <v>46120</v>
      </c>
      <c r="DQ4" s="92">
        <f>'C завтраками| Bed and breakfast'!DC4</f>
        <v>46121</v>
      </c>
      <c r="DR4" s="92">
        <f>'C завтраками| Bed and breakfast'!DD4</f>
        <v>46122</v>
      </c>
      <c r="DS4" s="92">
        <f>'C завтраками| Bed and breakfast'!DE4</f>
        <v>46123</v>
      </c>
    </row>
    <row r="5" spans="1:123" s="31" customFormat="1" ht="22.35" customHeight="1">
      <c r="A5" s="38" t="s">
        <v>3</v>
      </c>
      <c r="B5" s="92" t="e">
        <f>'C завтраками| Bed and breakfast'!#REF!</f>
        <v>#REF!</v>
      </c>
      <c r="C5" s="92" t="e">
        <f>'C завтраками| Bed and breakfast'!#REF!</f>
        <v>#REF!</v>
      </c>
      <c r="D5" s="92" t="e">
        <f>'C завтраками| Bed and breakfast'!#REF!</f>
        <v>#REF!</v>
      </c>
      <c r="E5" s="92" t="e">
        <f>'C завтраками| Bed and breakfast'!#REF!</f>
        <v>#REF!</v>
      </c>
      <c r="F5" s="92" t="e">
        <f>'C завтраками| Bed and breakfast'!#REF!</f>
        <v>#REF!</v>
      </c>
      <c r="G5" s="92" t="e">
        <f>'C завтраками| Bed and breakfast'!#REF!</f>
        <v>#REF!</v>
      </c>
      <c r="H5" s="92" t="e">
        <f>'C завтраками| Bed and breakfast'!#REF!</f>
        <v>#REF!</v>
      </c>
      <c r="I5" s="92" t="e">
        <f>'C завтраками| Bed and breakfast'!#REF!</f>
        <v>#REF!</v>
      </c>
      <c r="J5" s="92" t="e">
        <f>'C завтраками| Bed and breakfast'!#REF!</f>
        <v>#REF!</v>
      </c>
      <c r="K5" s="92" t="e">
        <f>'C завтраками| Bed and breakfast'!#REF!</f>
        <v>#REF!</v>
      </c>
      <c r="L5" s="92" t="e">
        <f>'C завтраками| Bed and breakfast'!#REF!</f>
        <v>#REF!</v>
      </c>
      <c r="M5" s="92" t="e">
        <f>'C завтраками| Bed and breakfast'!#REF!</f>
        <v>#REF!</v>
      </c>
      <c r="N5" s="92" t="e">
        <f>'C завтраками| Bed and breakfast'!#REF!</f>
        <v>#REF!</v>
      </c>
      <c r="O5" s="92" t="e">
        <f>'C завтраками| Bed and breakfast'!#REF!</f>
        <v>#REF!</v>
      </c>
      <c r="P5" s="92">
        <f>'C завтраками| Bed and breakfast'!B5</f>
        <v>46017</v>
      </c>
      <c r="Q5" s="92">
        <f>'C завтраками| Bed and breakfast'!C5</f>
        <v>46018</v>
      </c>
      <c r="R5" s="92">
        <f>'C завтраками| Bed and breakfast'!D5</f>
        <v>46019</v>
      </c>
      <c r="S5" s="92">
        <f>'C завтраками| Bed and breakfast'!E5</f>
        <v>46020</v>
      </c>
      <c r="T5" s="92">
        <f>'C завтраками| Bed and breakfast'!F5</f>
        <v>46021</v>
      </c>
      <c r="U5" s="92">
        <f>'C завтраками| Bed and breakfast'!G5</f>
        <v>46022</v>
      </c>
      <c r="V5" s="92">
        <f>'C завтраками| Bed and breakfast'!H5</f>
        <v>46023</v>
      </c>
      <c r="W5" s="92">
        <f>'C завтраками| Bed and breakfast'!I5</f>
        <v>46024</v>
      </c>
      <c r="X5" s="92">
        <f>'C завтраками| Bed and breakfast'!J5</f>
        <v>46025</v>
      </c>
      <c r="Y5" s="92">
        <f>'C завтраками| Bed and breakfast'!K5</f>
        <v>46026</v>
      </c>
      <c r="Z5" s="92">
        <f>'C завтраками| Bed and breakfast'!L5</f>
        <v>46027</v>
      </c>
      <c r="AA5" s="92">
        <f>'C завтраками| Bed and breakfast'!M5</f>
        <v>46028</v>
      </c>
      <c r="AB5" s="92">
        <f>'C завтраками| Bed and breakfast'!N5</f>
        <v>46029</v>
      </c>
      <c r="AC5" s="92">
        <f>'C завтраками| Bed and breakfast'!O5</f>
        <v>46030</v>
      </c>
      <c r="AD5" s="92">
        <f>'C завтраками| Bed and breakfast'!P5</f>
        <v>46031</v>
      </c>
      <c r="AE5" s="92">
        <f>'C завтраками| Bed and breakfast'!Q5</f>
        <v>46032</v>
      </c>
      <c r="AF5" s="92">
        <f>'C завтраками| Bed and breakfast'!R5</f>
        <v>46033</v>
      </c>
      <c r="AG5" s="92">
        <f>'C завтраками| Bed and breakfast'!S5</f>
        <v>46034</v>
      </c>
      <c r="AH5" s="92">
        <f>'C завтраками| Bed and breakfast'!T5</f>
        <v>46035</v>
      </c>
      <c r="AI5" s="92">
        <f>'C завтраками| Bed and breakfast'!U5</f>
        <v>46036</v>
      </c>
      <c r="AJ5" s="92">
        <f>'C завтраками| Bed and breakfast'!V5</f>
        <v>46037</v>
      </c>
      <c r="AK5" s="92">
        <f>'C завтраками| Bed and breakfast'!W5</f>
        <v>46038</v>
      </c>
      <c r="AL5" s="92">
        <f>'C завтраками| Bed and breakfast'!X5</f>
        <v>46039</v>
      </c>
      <c r="AM5" s="92">
        <f>'C завтраками| Bed and breakfast'!Y5</f>
        <v>46040</v>
      </c>
      <c r="AN5" s="92">
        <f>'C завтраками| Bed and breakfast'!Z5</f>
        <v>46041</v>
      </c>
      <c r="AO5" s="92">
        <f>'C завтраками| Bed and breakfast'!AA5</f>
        <v>46042</v>
      </c>
      <c r="AP5" s="92">
        <f>'C завтраками| Bed and breakfast'!AB5</f>
        <v>46043</v>
      </c>
      <c r="AQ5" s="92">
        <f>'C завтраками| Bed and breakfast'!AC5</f>
        <v>46044</v>
      </c>
      <c r="AR5" s="92">
        <f>'C завтраками| Bed and breakfast'!AD5</f>
        <v>46045</v>
      </c>
      <c r="AS5" s="92">
        <f>'C завтраками| Bed and breakfast'!AE5</f>
        <v>46045</v>
      </c>
      <c r="AT5" s="92">
        <f>'C завтраками| Bed and breakfast'!AF5</f>
        <v>46046</v>
      </c>
      <c r="AU5" s="92">
        <f>'C завтраками| Bed and breakfast'!AG5</f>
        <v>46047</v>
      </c>
      <c r="AV5" s="92">
        <f>'C завтраками| Bed and breakfast'!AH5</f>
        <v>46048</v>
      </c>
      <c r="AW5" s="92">
        <f>'C завтраками| Bed and breakfast'!AI5</f>
        <v>46049</v>
      </c>
      <c r="AX5" s="92">
        <f>'C завтраками| Bed and breakfast'!AJ5</f>
        <v>46050</v>
      </c>
      <c r="AY5" s="92">
        <f>'C завтраками| Bed and breakfast'!AK5</f>
        <v>46051</v>
      </c>
      <c r="AZ5" s="92">
        <f>'C завтраками| Bed and breakfast'!AL5</f>
        <v>46052</v>
      </c>
      <c r="BA5" s="92">
        <f>'C завтраками| Bed and breakfast'!AM5</f>
        <v>46053</v>
      </c>
      <c r="BB5" s="92">
        <f>'C завтраками| Bed and breakfast'!AN5</f>
        <v>46054</v>
      </c>
      <c r="BC5" s="92">
        <f>'C завтраками| Bed and breakfast'!AO5</f>
        <v>46055</v>
      </c>
      <c r="BD5" s="92">
        <f>'C завтраками| Bed and breakfast'!AP5</f>
        <v>46056</v>
      </c>
      <c r="BE5" s="92">
        <f>'C завтраками| Bed and breakfast'!AQ5</f>
        <v>46057</v>
      </c>
      <c r="BF5" s="92">
        <f>'C завтраками| Bed and breakfast'!AR5</f>
        <v>46058</v>
      </c>
      <c r="BG5" s="92">
        <f>'C завтраками| Bed and breakfast'!AS5</f>
        <v>46059</v>
      </c>
      <c r="BH5" s="92">
        <f>'C завтраками| Bed and breakfast'!AT5</f>
        <v>46060</v>
      </c>
      <c r="BI5" s="92">
        <f>'C завтраками| Bed and breakfast'!AU5</f>
        <v>46061</v>
      </c>
      <c r="BJ5" s="92">
        <f>'C завтраками| Bed and breakfast'!AV5</f>
        <v>46062</v>
      </c>
      <c r="BK5" s="92">
        <f>'C завтраками| Bed and breakfast'!AW5</f>
        <v>46063</v>
      </c>
      <c r="BL5" s="92">
        <f>'C завтраками| Bed and breakfast'!AX5</f>
        <v>46064</v>
      </c>
      <c r="BM5" s="92">
        <f>'C завтраками| Bed and breakfast'!AY5</f>
        <v>46065</v>
      </c>
      <c r="BN5" s="92">
        <f>'C завтраками| Bed and breakfast'!AZ5</f>
        <v>46066</v>
      </c>
      <c r="BO5" s="92">
        <f>'C завтраками| Bed and breakfast'!BA5</f>
        <v>46067</v>
      </c>
      <c r="BP5" s="92">
        <f>'C завтраками| Bed and breakfast'!BB5</f>
        <v>46068</v>
      </c>
      <c r="BQ5" s="92">
        <f>'C завтраками| Bed and breakfast'!BC5</f>
        <v>46069</v>
      </c>
      <c r="BR5" s="92">
        <f>'C завтраками| Bed and breakfast'!BD5</f>
        <v>46070</v>
      </c>
      <c r="BS5" s="92">
        <f>'C завтраками| Bed and breakfast'!BE5</f>
        <v>46071</v>
      </c>
      <c r="BT5" s="92">
        <f>'C завтраками| Bed and breakfast'!BF5</f>
        <v>46072</v>
      </c>
      <c r="BU5" s="92">
        <f>'C завтраками| Bed and breakfast'!BG5</f>
        <v>46073</v>
      </c>
      <c r="BV5" s="92">
        <f>'C завтраками| Bed and breakfast'!BH5</f>
        <v>46074</v>
      </c>
      <c r="BW5" s="92">
        <f>'C завтраками| Bed and breakfast'!BI5</f>
        <v>46075</v>
      </c>
      <c r="BX5" s="92">
        <f>'C завтраками| Bed and breakfast'!BJ5</f>
        <v>46076</v>
      </c>
      <c r="BY5" s="92">
        <f>'C завтраками| Bed and breakfast'!BK5</f>
        <v>46077</v>
      </c>
      <c r="BZ5" s="92">
        <f>'C завтраками| Bed and breakfast'!BL5</f>
        <v>46078</v>
      </c>
      <c r="CA5" s="92">
        <f>'C завтраками| Bed and breakfast'!BM5</f>
        <v>46079</v>
      </c>
      <c r="CB5" s="92">
        <f>'C завтраками| Bed and breakfast'!BN5</f>
        <v>46080</v>
      </c>
      <c r="CC5" s="92">
        <f>'C завтраками| Bed and breakfast'!BO5</f>
        <v>46081</v>
      </c>
      <c r="CD5" s="92">
        <f>'C завтраками| Bed and breakfast'!BP5</f>
        <v>46082</v>
      </c>
      <c r="CE5" s="92">
        <f>'C завтраками| Bed and breakfast'!BQ5</f>
        <v>46083</v>
      </c>
      <c r="CF5" s="92">
        <f>'C завтраками| Bed and breakfast'!BR5</f>
        <v>46084</v>
      </c>
      <c r="CG5" s="92">
        <f>'C завтраками| Bed and breakfast'!BS5</f>
        <v>46085</v>
      </c>
      <c r="CH5" s="92">
        <f>'C завтраками| Bed and breakfast'!BT5</f>
        <v>46086</v>
      </c>
      <c r="CI5" s="92">
        <f>'C завтраками| Bed and breakfast'!BU5</f>
        <v>46087</v>
      </c>
      <c r="CJ5" s="92">
        <f>'C завтраками| Bed and breakfast'!BV5</f>
        <v>46088</v>
      </c>
      <c r="CK5" s="92">
        <f>'C завтраками| Bed and breakfast'!BW5</f>
        <v>46089</v>
      </c>
      <c r="CL5" s="92">
        <f>'C завтраками| Bed and breakfast'!BX5</f>
        <v>46090</v>
      </c>
      <c r="CM5" s="92">
        <f>'C завтраками| Bed and breakfast'!BY5</f>
        <v>46091</v>
      </c>
      <c r="CN5" s="92">
        <f>'C завтраками| Bed and breakfast'!BZ5</f>
        <v>46092</v>
      </c>
      <c r="CO5" s="92">
        <f>'C завтраками| Bed and breakfast'!CA5</f>
        <v>46093</v>
      </c>
      <c r="CP5" s="92">
        <f>'C завтраками| Bed and breakfast'!CB5</f>
        <v>46094</v>
      </c>
      <c r="CQ5" s="92">
        <f>'C завтраками| Bed and breakfast'!CC5</f>
        <v>46095</v>
      </c>
      <c r="CR5" s="92">
        <f>'C завтраками| Bed and breakfast'!CD5</f>
        <v>46096</v>
      </c>
      <c r="CS5" s="92">
        <f>'C завтраками| Bed and breakfast'!CE5</f>
        <v>46097</v>
      </c>
      <c r="CT5" s="92">
        <f>'C завтраками| Bed and breakfast'!CF5</f>
        <v>46098</v>
      </c>
      <c r="CU5" s="92">
        <f>'C завтраками| Bed and breakfast'!CG5</f>
        <v>46099</v>
      </c>
      <c r="CV5" s="92">
        <f>'C завтраками| Bed and breakfast'!CH5</f>
        <v>46100</v>
      </c>
      <c r="CW5" s="92">
        <f>'C завтраками| Bed and breakfast'!CI5</f>
        <v>46101</v>
      </c>
      <c r="CX5" s="92">
        <f>'C завтраками| Bed and breakfast'!CJ5</f>
        <v>46102</v>
      </c>
      <c r="CY5" s="92">
        <f>'C завтраками| Bed and breakfast'!CK5</f>
        <v>46103</v>
      </c>
      <c r="CZ5" s="92">
        <f>'C завтраками| Bed and breakfast'!CL5</f>
        <v>46104</v>
      </c>
      <c r="DA5" s="92">
        <f>'C завтраками| Bed and breakfast'!CM5</f>
        <v>46105</v>
      </c>
      <c r="DB5" s="92">
        <f>'C завтраками| Bed and breakfast'!CN5</f>
        <v>46106</v>
      </c>
      <c r="DC5" s="92">
        <f>'C завтраками| Bed and breakfast'!CO5</f>
        <v>46107</v>
      </c>
      <c r="DD5" s="92">
        <f>'C завтраками| Bed and breakfast'!CP5</f>
        <v>46108</v>
      </c>
      <c r="DE5" s="92">
        <f>'C завтраками| Bed and breakfast'!CQ5</f>
        <v>46109</v>
      </c>
      <c r="DF5" s="92">
        <f>'C завтраками| Bed and breakfast'!CR5</f>
        <v>46110</v>
      </c>
      <c r="DG5" s="92">
        <f>'C завтраками| Bed and breakfast'!CS5</f>
        <v>46111</v>
      </c>
      <c r="DH5" s="92">
        <f>'C завтраками| Bed and breakfast'!CT5</f>
        <v>46112</v>
      </c>
      <c r="DI5" s="92">
        <f>'C завтраками| Bed and breakfast'!CU5</f>
        <v>46113</v>
      </c>
      <c r="DJ5" s="92">
        <f>'C завтраками| Bed and breakfast'!CV5</f>
        <v>46114</v>
      </c>
      <c r="DK5" s="92">
        <f>'C завтраками| Bed and breakfast'!CW5</f>
        <v>46115</v>
      </c>
      <c r="DL5" s="92">
        <f>'C завтраками| Bed and breakfast'!CX5</f>
        <v>46116</v>
      </c>
      <c r="DM5" s="92">
        <f>'C завтраками| Bed and breakfast'!CY5</f>
        <v>46117</v>
      </c>
      <c r="DN5" s="92">
        <f>'C завтраками| Bed and breakfast'!CZ5</f>
        <v>46118</v>
      </c>
      <c r="DO5" s="92">
        <f>'C завтраками| Bed and breakfast'!DA5</f>
        <v>46119</v>
      </c>
      <c r="DP5" s="92">
        <f>'C завтраками| Bed and breakfast'!DB5</f>
        <v>46120</v>
      </c>
      <c r="DQ5" s="92">
        <f>'C завтраками| Bed and breakfast'!DC5</f>
        <v>46121</v>
      </c>
      <c r="DR5" s="92">
        <f>'C завтраками| Bed and breakfast'!DD5</f>
        <v>46122</v>
      </c>
      <c r="DS5" s="92">
        <f>'C завтраками| Bed and breakfast'!DE5</f>
        <v>46123</v>
      </c>
    </row>
    <row r="6" spans="1:123" ht="10.7" customHeight="1">
      <c r="A6" s="39" t="s">
        <v>4</v>
      </c>
      <c r="B6" s="65"/>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row>
    <row r="7" spans="1:123" ht="10.7" customHeight="1">
      <c r="A7" s="40">
        <v>1</v>
      </c>
      <c r="B7" s="68" t="e">
        <f>'C завтраками| Bed and breakfast'!#REF!*0.9</f>
        <v>#REF!</v>
      </c>
      <c r="C7" s="68" t="e">
        <f>'C завтраками| Bed and breakfast'!#REF!*0.9</f>
        <v>#REF!</v>
      </c>
      <c r="D7" s="68" t="e">
        <f>'C завтраками| Bed and breakfast'!#REF!*0.9</f>
        <v>#REF!</v>
      </c>
      <c r="E7" s="68" t="e">
        <f>'C завтраками| Bed and breakfast'!#REF!*0.9</f>
        <v>#REF!</v>
      </c>
      <c r="F7" s="68" t="e">
        <f>'C завтраками| Bed and breakfast'!#REF!*0.9</f>
        <v>#REF!</v>
      </c>
      <c r="G7" s="68" t="e">
        <f>'C завтраками| Bed and breakfast'!#REF!*0.9</f>
        <v>#REF!</v>
      </c>
      <c r="H7" s="68" t="e">
        <f>'C завтраками| Bed and breakfast'!#REF!*0.9</f>
        <v>#REF!</v>
      </c>
      <c r="I7" s="68" t="e">
        <f>'C завтраками| Bed and breakfast'!#REF!*0.9</f>
        <v>#REF!</v>
      </c>
      <c r="J7" s="68" t="e">
        <f>'C завтраками| Bed and breakfast'!#REF!*0.9</f>
        <v>#REF!</v>
      </c>
      <c r="K7" s="68" t="e">
        <f>'C завтраками| Bed and breakfast'!#REF!*0.9</f>
        <v>#REF!</v>
      </c>
      <c r="L7" s="68" t="e">
        <f>'C завтраками| Bed and breakfast'!#REF!*0.9</f>
        <v>#REF!</v>
      </c>
      <c r="M7" s="68" t="e">
        <f>'C завтраками| Bed and breakfast'!#REF!*0.9</f>
        <v>#REF!</v>
      </c>
      <c r="N7" s="68" t="e">
        <f>'C завтраками| Bed and breakfast'!#REF!*0.9</f>
        <v>#REF!</v>
      </c>
      <c r="O7" s="68" t="e">
        <f>'C завтраками| Bed and breakfast'!#REF!*0.9</f>
        <v>#REF!</v>
      </c>
      <c r="P7" s="68">
        <f>'C завтраками| Bed and breakfast'!B7*0.9</f>
        <v>15975</v>
      </c>
      <c r="Q7" s="68">
        <f>'C завтраками| Bed and breakfast'!C7*0.9</f>
        <v>15975</v>
      </c>
      <c r="R7" s="68">
        <f>'C завтраками| Bed and breakfast'!D7*0.9</f>
        <v>17415</v>
      </c>
      <c r="S7" s="68">
        <f>'C завтраками| Bed and breakfast'!E7*0.9</f>
        <v>20565</v>
      </c>
      <c r="T7" s="68">
        <f>'C завтраками| Bed and breakfast'!F7*0.9</f>
        <v>51165</v>
      </c>
      <c r="U7" s="68">
        <f>'C завтраками| Bed and breakfast'!G7*0.9</f>
        <v>51165</v>
      </c>
      <c r="V7" s="68">
        <f>'C завтраками| Bed and breakfast'!H7*0.9</f>
        <v>51165</v>
      </c>
      <c r="W7" s="68">
        <f>'C завтраками| Bed and breakfast'!I7*0.9</f>
        <v>55665</v>
      </c>
      <c r="X7" s="68">
        <f>'C завтраками| Bed and breakfast'!J7*0.9</f>
        <v>55665</v>
      </c>
      <c r="Y7" s="68">
        <f>'C завтраками| Bed and breakfast'!K7*0.9</f>
        <v>64665</v>
      </c>
      <c r="Z7" s="68">
        <f>'C завтраками| Bed and breakfast'!L7*0.9</f>
        <v>64665</v>
      </c>
      <c r="AA7" s="68">
        <f>'C завтраками| Bed and breakfast'!M7*0.9</f>
        <v>55665</v>
      </c>
      <c r="AB7" s="68">
        <f>'C завтраками| Bed and breakfast'!N7*0.9</f>
        <v>51165</v>
      </c>
      <c r="AC7" s="68">
        <f>'C завтраками| Bed and breakfast'!O7*0.9</f>
        <v>51165</v>
      </c>
      <c r="AD7" s="68">
        <f>'C завтраками| Bed and breakfast'!P7*0.9</f>
        <v>31635</v>
      </c>
      <c r="AE7" s="68">
        <f>'C завтраками| Bed and breakfast'!Q7*0.9</f>
        <v>31635</v>
      </c>
      <c r="AF7" s="68">
        <f>'C завтраками| Bed and breakfast'!R7*0.9</f>
        <v>22185</v>
      </c>
      <c r="AG7" s="68">
        <f>'C завтраками| Bed and breakfast'!S7*0.9</f>
        <v>28935</v>
      </c>
      <c r="AH7" s="68">
        <f>'C завтраками| Bed and breakfast'!T7*0.9</f>
        <v>28935</v>
      </c>
      <c r="AI7" s="68">
        <f>'C завтраками| Bed and breakfast'!U7*0.9</f>
        <v>24435</v>
      </c>
      <c r="AJ7" s="68">
        <f>'C завтраками| Bed and breakfast'!V7*0.9</f>
        <v>24435</v>
      </c>
      <c r="AK7" s="68">
        <f>'C завтраками| Bed and breakfast'!W7*0.9</f>
        <v>22185</v>
      </c>
      <c r="AL7" s="68">
        <f>'C завтраками| Bed and breakfast'!X7*0.9</f>
        <v>22185</v>
      </c>
      <c r="AM7" s="68">
        <f>'C завтраками| Bed and breakfast'!Y7*0.9</f>
        <v>20385</v>
      </c>
      <c r="AN7" s="68">
        <f>'C завтраками| Bed and breakfast'!Z7*0.9</f>
        <v>20385</v>
      </c>
      <c r="AO7" s="68">
        <f>'C завтраками| Bed and breakfast'!AA7*0.9</f>
        <v>20385</v>
      </c>
      <c r="AP7" s="68">
        <f>'C завтраками| Bed and breakfast'!AB7*0.9</f>
        <v>20385</v>
      </c>
      <c r="AQ7" s="68">
        <f>'C завтраками| Bed and breakfast'!AC7*0.9</f>
        <v>20385</v>
      </c>
      <c r="AR7" s="68">
        <f>'C завтраками| Bed and breakfast'!AD7*0.9</f>
        <v>20385</v>
      </c>
      <c r="AS7" s="68">
        <f>'C завтраками| Bed and breakfast'!AE7*0.9</f>
        <v>20385</v>
      </c>
      <c r="AT7" s="68">
        <f>'C завтраками| Bed and breakfast'!AF7*0.9</f>
        <v>22185</v>
      </c>
      <c r="AU7" s="68">
        <f>'C завтраками| Bed and breakfast'!AG7*0.9</f>
        <v>24435</v>
      </c>
      <c r="AV7" s="68">
        <f>'C завтраками| Bed and breakfast'!AH7*0.9</f>
        <v>24435</v>
      </c>
      <c r="AW7" s="68">
        <f>'C завтраками| Bed and breakfast'!AI7*0.9</f>
        <v>28935</v>
      </c>
      <c r="AX7" s="68">
        <f>'C завтраками| Bed and breakfast'!AJ7*0.9</f>
        <v>28935</v>
      </c>
      <c r="AY7" s="68">
        <f>'C завтраками| Bed and breakfast'!AK7*0.9</f>
        <v>28935</v>
      </c>
      <c r="AZ7" s="68">
        <f>'C завтраками| Bed and breakfast'!AL7*0.9</f>
        <v>28935</v>
      </c>
      <c r="BA7" s="68">
        <f>'C завтраками| Bed and breakfast'!AM7*0.9</f>
        <v>28935</v>
      </c>
      <c r="BB7" s="68">
        <f>'C завтраками| Bed and breakfast'!AN7*0.9</f>
        <v>26685</v>
      </c>
      <c r="BC7" s="68">
        <f>'C завтраками| Bed and breakfast'!AO7*0.9</f>
        <v>28935</v>
      </c>
      <c r="BD7" s="68">
        <f>'C завтраками| Bed and breakfast'!AP7*0.9</f>
        <v>28935</v>
      </c>
      <c r="BE7" s="68">
        <f>'C завтраками| Bed and breakfast'!AQ7*0.9</f>
        <v>36585</v>
      </c>
      <c r="BF7" s="68">
        <f>'C завтраками| Bed and breakfast'!AR7*0.9</f>
        <v>36585</v>
      </c>
      <c r="BG7" s="68">
        <f>'C завтраками| Bed and breakfast'!AS7*0.9</f>
        <v>36585</v>
      </c>
      <c r="BH7" s="68">
        <f>'C завтраками| Bed and breakfast'!AT7*0.9</f>
        <v>33885</v>
      </c>
      <c r="BI7" s="68">
        <f>'C завтраками| Bed and breakfast'!AU7*0.9</f>
        <v>28935</v>
      </c>
      <c r="BJ7" s="68">
        <f>'C завтраками| Bed and breakfast'!AV7*0.9</f>
        <v>31185</v>
      </c>
      <c r="BK7" s="68">
        <f>'C завтраками| Bed and breakfast'!AW7*0.9</f>
        <v>31185</v>
      </c>
      <c r="BL7" s="68">
        <f>'C завтраками| Bed and breakfast'!AX7*0.9</f>
        <v>31185</v>
      </c>
      <c r="BM7" s="68">
        <f>'C завтраками| Bed and breakfast'!AY7*0.9</f>
        <v>23085</v>
      </c>
      <c r="BN7" s="68">
        <f>'C завтраками| Bed and breakfast'!AZ7*0.9</f>
        <v>28935</v>
      </c>
      <c r="BO7" s="68">
        <f>'C завтраками| Bed and breakfast'!BA7*0.9</f>
        <v>28935</v>
      </c>
      <c r="BP7" s="68">
        <f>'C завтраками| Bed and breakfast'!BB7*0.9</f>
        <v>33885</v>
      </c>
      <c r="BQ7" s="68">
        <f>'C завтраками| Bed and breakfast'!BC7*0.9</f>
        <v>36585</v>
      </c>
      <c r="BR7" s="68">
        <f>'C завтраками| Bed and breakfast'!BD7*0.9</f>
        <v>36585</v>
      </c>
      <c r="BS7" s="68">
        <f>'C завтраками| Bed and breakfast'!BE7*0.9</f>
        <v>36585</v>
      </c>
      <c r="BT7" s="68">
        <f>'C завтраками| Bed and breakfast'!BF7*0.9</f>
        <v>42885</v>
      </c>
      <c r="BU7" s="68">
        <f>'C завтраками| Bed and breakfast'!BG7*0.9</f>
        <v>42885</v>
      </c>
      <c r="BV7" s="68">
        <f>'C завтраками| Bed and breakfast'!BH7*0.9</f>
        <v>46035</v>
      </c>
      <c r="BW7" s="68">
        <f>'C завтраками| Bed and breakfast'!BI7*0.9</f>
        <v>46035</v>
      </c>
      <c r="BX7" s="68">
        <f>'C завтраками| Bed and breakfast'!BJ7*0.9</f>
        <v>53235</v>
      </c>
      <c r="BY7" s="68">
        <f>'C завтраками| Bed and breakfast'!BK7*0.9</f>
        <v>53235</v>
      </c>
      <c r="BZ7" s="68">
        <f>'C завтраками| Bed and breakfast'!BL7*0.9</f>
        <v>53235</v>
      </c>
      <c r="CA7" s="68">
        <f>'C завтраками| Bed and breakfast'!BM7*0.9</f>
        <v>49635</v>
      </c>
      <c r="CB7" s="68">
        <f>'C завтраками| Bed and breakfast'!BN7*0.9</f>
        <v>46035</v>
      </c>
      <c r="CC7" s="68">
        <f>'C завтраками| Bed and breakfast'!BO7*0.9</f>
        <v>39735</v>
      </c>
      <c r="CD7" s="68">
        <f>'C завтраками| Bed and breakfast'!BP7*0.9</f>
        <v>39735</v>
      </c>
      <c r="CE7" s="68">
        <f>'C завтраками| Bed and breakfast'!BQ7*0.9</f>
        <v>36585</v>
      </c>
      <c r="CF7" s="68">
        <f>'C завтраками| Bed and breakfast'!BR7*0.9</f>
        <v>28935</v>
      </c>
      <c r="CG7" s="68">
        <f>'C завтраками| Bed and breakfast'!BS7*0.9</f>
        <v>28935</v>
      </c>
      <c r="CH7" s="68">
        <f>'C завтраками| Bed and breakfast'!BT7*0.9</f>
        <v>26685</v>
      </c>
      <c r="CI7" s="68">
        <f>'C завтраками| Bed and breakfast'!BU7*0.9</f>
        <v>23085</v>
      </c>
      <c r="CJ7" s="68">
        <f>'C завтраками| Bed and breakfast'!BV7*0.9</f>
        <v>23085</v>
      </c>
      <c r="CK7" s="68">
        <f>'C завтраками| Bed and breakfast'!BW7*0.9</f>
        <v>23085</v>
      </c>
      <c r="CL7" s="68">
        <f>'C завтраками| Bed and breakfast'!BX7*0.9</f>
        <v>18585</v>
      </c>
      <c r="CM7" s="68">
        <f>'C завтраками| Bed and breakfast'!BY7*0.9</f>
        <v>18585</v>
      </c>
      <c r="CN7" s="68">
        <f>'C завтраками| Bed and breakfast'!BZ7*0.9</f>
        <v>18585</v>
      </c>
      <c r="CO7" s="68">
        <f>'C завтраками| Bed and breakfast'!CA7*0.9</f>
        <v>18585</v>
      </c>
      <c r="CP7" s="68">
        <f>'C завтраками| Bed and breakfast'!CB7*0.9</f>
        <v>18585</v>
      </c>
      <c r="CQ7" s="68">
        <f>'C завтраками| Bed and breakfast'!CC7*0.9</f>
        <v>18585</v>
      </c>
      <c r="CR7" s="68">
        <f>'C завтраками| Bed and breakfast'!CD7*0.9</f>
        <v>18585</v>
      </c>
      <c r="CS7" s="68">
        <f>'C завтраками| Bed and breakfast'!CE7*0.9</f>
        <v>18585</v>
      </c>
      <c r="CT7" s="68">
        <f>'C завтраками| Bed and breakfast'!CF7*0.9</f>
        <v>18585</v>
      </c>
      <c r="CU7" s="68">
        <f>'C завтраками| Bed and breakfast'!CG7*0.9</f>
        <v>18585</v>
      </c>
      <c r="CV7" s="68">
        <f>'C завтраками| Bed and breakfast'!CH7*0.9</f>
        <v>18585</v>
      </c>
      <c r="CW7" s="68">
        <f>'C завтраками| Bed and breakfast'!CI7*0.9</f>
        <v>18585</v>
      </c>
      <c r="CX7" s="68">
        <f>'C завтраками| Bed and breakfast'!CJ7*0.9</f>
        <v>18585</v>
      </c>
      <c r="CY7" s="68">
        <f>'C завтраками| Bed and breakfast'!CK7*0.9</f>
        <v>18585</v>
      </c>
      <c r="CZ7" s="68">
        <f>'C завтраками| Bed and breakfast'!CL7*0.9</f>
        <v>18585</v>
      </c>
      <c r="DA7" s="68">
        <f>'C завтраками| Bed and breakfast'!CM7*0.9</f>
        <v>18585</v>
      </c>
      <c r="DB7" s="68">
        <f>'C завтраками| Bed and breakfast'!CN7*0.9</f>
        <v>18585</v>
      </c>
      <c r="DC7" s="68">
        <f>'C завтраками| Bed and breakfast'!CO7*0.9</f>
        <v>18585</v>
      </c>
      <c r="DD7" s="68">
        <f>'C завтраками| Bed and breakfast'!CP7*0.9</f>
        <v>18585</v>
      </c>
      <c r="DE7" s="68">
        <f>'C завтраками| Bed and breakfast'!CQ7*0.9</f>
        <v>18585</v>
      </c>
      <c r="DF7" s="68">
        <f>'C завтраками| Bed and breakfast'!CR7*0.9</f>
        <v>18585</v>
      </c>
      <c r="DG7" s="68">
        <f>'C завтраками| Bed and breakfast'!CS7*0.9</f>
        <v>18585</v>
      </c>
      <c r="DH7" s="68">
        <f>'C завтраками| Bed and breakfast'!CT7*0.9</f>
        <v>18585</v>
      </c>
      <c r="DI7" s="68">
        <f>'C завтраками| Bed and breakfast'!CU7*0.9</f>
        <v>11790</v>
      </c>
      <c r="DJ7" s="68">
        <f>'C завтраками| Bed and breakfast'!CV7*0.9</f>
        <v>11790</v>
      </c>
      <c r="DK7" s="68">
        <f>'C завтраками| Bed and breakfast'!CW7*0.9</f>
        <v>12420</v>
      </c>
      <c r="DL7" s="68">
        <f>'C завтраками| Bed and breakfast'!CX7*0.9</f>
        <v>12420</v>
      </c>
      <c r="DM7" s="68">
        <f>'C завтраками| Bed and breakfast'!CY7*0.9</f>
        <v>11790</v>
      </c>
      <c r="DN7" s="68">
        <f>'C завтраками| Bed and breakfast'!CZ7*0.9</f>
        <v>11790</v>
      </c>
      <c r="DO7" s="68">
        <f>'C завтраками| Bed and breakfast'!DA7*0.9</f>
        <v>11790</v>
      </c>
      <c r="DP7" s="68">
        <f>'C завтраками| Bed and breakfast'!DB7*0.9</f>
        <v>11790</v>
      </c>
      <c r="DQ7" s="68">
        <f>'C завтраками| Bed and breakfast'!DC7*0.9</f>
        <v>11790</v>
      </c>
      <c r="DR7" s="68">
        <f>'C завтраками| Bed and breakfast'!DD7*0.9</f>
        <v>12420</v>
      </c>
      <c r="DS7" s="68">
        <f>'C завтраками| Bed and breakfast'!DE7*0.9</f>
        <v>12420</v>
      </c>
    </row>
    <row r="8" spans="1:123" ht="10.7" customHeight="1">
      <c r="A8" s="40">
        <v>2</v>
      </c>
      <c r="B8" s="68" t="e">
        <f>'C завтраками| Bed and breakfast'!#REF!*0.9</f>
        <v>#REF!</v>
      </c>
      <c r="C8" s="68" t="e">
        <f>'C завтраками| Bed and breakfast'!#REF!*0.9</f>
        <v>#REF!</v>
      </c>
      <c r="D8" s="68" t="e">
        <f>'C завтраками| Bed and breakfast'!#REF!*0.9</f>
        <v>#REF!</v>
      </c>
      <c r="E8" s="68" t="e">
        <f>'C завтраками| Bed and breakfast'!#REF!*0.9</f>
        <v>#REF!</v>
      </c>
      <c r="F8" s="68" t="e">
        <f>'C завтраками| Bed and breakfast'!#REF!*0.9</f>
        <v>#REF!</v>
      </c>
      <c r="G8" s="68" t="e">
        <f>'C завтраками| Bed and breakfast'!#REF!*0.9</f>
        <v>#REF!</v>
      </c>
      <c r="H8" s="68" t="e">
        <f>'C завтраками| Bed and breakfast'!#REF!*0.9</f>
        <v>#REF!</v>
      </c>
      <c r="I8" s="68" t="e">
        <f>'C завтраками| Bed and breakfast'!#REF!*0.9</f>
        <v>#REF!</v>
      </c>
      <c r="J8" s="68" t="e">
        <f>'C завтраками| Bed and breakfast'!#REF!*0.9</f>
        <v>#REF!</v>
      </c>
      <c r="K8" s="68" t="e">
        <f>'C завтраками| Bed and breakfast'!#REF!*0.9</f>
        <v>#REF!</v>
      </c>
      <c r="L8" s="68" t="e">
        <f>'C завтраками| Bed and breakfast'!#REF!*0.9</f>
        <v>#REF!</v>
      </c>
      <c r="M8" s="68" t="e">
        <f>'C завтраками| Bed and breakfast'!#REF!*0.9</f>
        <v>#REF!</v>
      </c>
      <c r="N8" s="68" t="e">
        <f>'C завтраками| Bed and breakfast'!#REF!*0.9</f>
        <v>#REF!</v>
      </c>
      <c r="O8" s="68" t="e">
        <f>'C завтраками| Bed and breakfast'!#REF!*0.9</f>
        <v>#REF!</v>
      </c>
      <c r="P8" s="68">
        <f>'C завтраками| Bed and breakfast'!B8*0.9</f>
        <v>18000</v>
      </c>
      <c r="Q8" s="68">
        <f>'C завтраками| Bed and breakfast'!C8*0.9</f>
        <v>18000</v>
      </c>
      <c r="R8" s="68">
        <f>'C завтраками| Bed and breakfast'!D8*0.9</f>
        <v>19440</v>
      </c>
      <c r="S8" s="68">
        <f>'C завтраками| Bed and breakfast'!E8*0.9</f>
        <v>23130</v>
      </c>
      <c r="T8" s="68">
        <f>'C завтраками| Bed and breakfast'!F8*0.9</f>
        <v>53730</v>
      </c>
      <c r="U8" s="68">
        <f>'C завтраками| Bed and breakfast'!G8*0.9</f>
        <v>53730</v>
      </c>
      <c r="V8" s="68">
        <f>'C завтраками| Bed and breakfast'!H8*0.9</f>
        <v>53730</v>
      </c>
      <c r="W8" s="68">
        <f>'C завтраками| Bed and breakfast'!I8*0.9</f>
        <v>58230</v>
      </c>
      <c r="X8" s="68">
        <f>'C завтраками| Bed and breakfast'!J8*0.9</f>
        <v>58230</v>
      </c>
      <c r="Y8" s="68">
        <f>'C завтраками| Bed and breakfast'!K8*0.9</f>
        <v>67230</v>
      </c>
      <c r="Z8" s="68">
        <f>'C завтраками| Bed and breakfast'!L8*0.9</f>
        <v>67230</v>
      </c>
      <c r="AA8" s="68">
        <f>'C завтраками| Bed and breakfast'!M8*0.9</f>
        <v>58230</v>
      </c>
      <c r="AB8" s="68">
        <f>'C завтраками| Bed and breakfast'!N8*0.9</f>
        <v>53730</v>
      </c>
      <c r="AC8" s="68">
        <f>'C завтраками| Bed and breakfast'!O8*0.9</f>
        <v>53730</v>
      </c>
      <c r="AD8" s="68">
        <f>'C завтраками| Bed and breakfast'!P8*0.9</f>
        <v>34020</v>
      </c>
      <c r="AE8" s="68">
        <f>'C завтраками| Bed and breakfast'!Q8*0.9</f>
        <v>34020</v>
      </c>
      <c r="AF8" s="68">
        <f>'C завтраками| Bed and breakfast'!R8*0.9</f>
        <v>24570</v>
      </c>
      <c r="AG8" s="68">
        <f>'C завтраками| Bed and breakfast'!S8*0.9</f>
        <v>31320</v>
      </c>
      <c r="AH8" s="68">
        <f>'C завтраками| Bed and breakfast'!T8*0.9</f>
        <v>31320</v>
      </c>
      <c r="AI8" s="68">
        <f>'C завтраками| Bed and breakfast'!U8*0.9</f>
        <v>26820</v>
      </c>
      <c r="AJ8" s="68">
        <f>'C завтраками| Bed and breakfast'!V8*0.9</f>
        <v>26820</v>
      </c>
      <c r="AK8" s="68">
        <f>'C завтраками| Bed and breakfast'!W8*0.9</f>
        <v>24570</v>
      </c>
      <c r="AL8" s="68">
        <f>'C завтраками| Bed and breakfast'!X8*0.9</f>
        <v>24570</v>
      </c>
      <c r="AM8" s="68">
        <f>'C завтраками| Bed and breakfast'!Y8*0.9</f>
        <v>22770</v>
      </c>
      <c r="AN8" s="68">
        <f>'C завтраками| Bed and breakfast'!Z8*0.9</f>
        <v>22770</v>
      </c>
      <c r="AO8" s="68">
        <f>'C завтраками| Bed and breakfast'!AA8*0.9</f>
        <v>22770</v>
      </c>
      <c r="AP8" s="68">
        <f>'C завтраками| Bed and breakfast'!AB8*0.9</f>
        <v>22770</v>
      </c>
      <c r="AQ8" s="68">
        <f>'C завтраками| Bed and breakfast'!AC8*0.9</f>
        <v>22770</v>
      </c>
      <c r="AR8" s="68">
        <f>'C завтраками| Bed and breakfast'!AD8*0.9</f>
        <v>22770</v>
      </c>
      <c r="AS8" s="68">
        <f>'C завтраками| Bed and breakfast'!AE8*0.9</f>
        <v>22770</v>
      </c>
      <c r="AT8" s="68">
        <f>'C завтраками| Bed and breakfast'!AF8*0.9</f>
        <v>24570</v>
      </c>
      <c r="AU8" s="68">
        <f>'C завтраками| Bed and breakfast'!AG8*0.9</f>
        <v>26820</v>
      </c>
      <c r="AV8" s="68">
        <f>'C завтраками| Bed and breakfast'!AH8*0.9</f>
        <v>26820</v>
      </c>
      <c r="AW8" s="68">
        <f>'C завтраками| Bed and breakfast'!AI8*0.9</f>
        <v>31320</v>
      </c>
      <c r="AX8" s="68">
        <f>'C завтраками| Bed and breakfast'!AJ8*0.9</f>
        <v>31320</v>
      </c>
      <c r="AY8" s="68">
        <f>'C завтраками| Bed and breakfast'!AK8*0.9</f>
        <v>31320</v>
      </c>
      <c r="AZ8" s="68">
        <f>'C завтраками| Bed and breakfast'!AL8*0.9</f>
        <v>31320</v>
      </c>
      <c r="BA8" s="68">
        <f>'C завтраками| Bed and breakfast'!AM8*0.9</f>
        <v>31320</v>
      </c>
      <c r="BB8" s="68">
        <f>'C завтраками| Bed and breakfast'!AN8*0.9</f>
        <v>29070</v>
      </c>
      <c r="BC8" s="68">
        <f>'C завтраками| Bed and breakfast'!AO8*0.9</f>
        <v>31320</v>
      </c>
      <c r="BD8" s="68">
        <f>'C завтраками| Bed and breakfast'!AP8*0.9</f>
        <v>31320</v>
      </c>
      <c r="BE8" s="68">
        <f>'C завтраками| Bed and breakfast'!AQ8*0.9</f>
        <v>38970</v>
      </c>
      <c r="BF8" s="68">
        <f>'C завтраками| Bed and breakfast'!AR8*0.9</f>
        <v>38970</v>
      </c>
      <c r="BG8" s="68">
        <f>'C завтраками| Bed and breakfast'!AS8*0.9</f>
        <v>38970</v>
      </c>
      <c r="BH8" s="68">
        <f>'C завтраками| Bed and breakfast'!AT8*0.9</f>
        <v>36270</v>
      </c>
      <c r="BI8" s="68">
        <f>'C завтраками| Bed and breakfast'!AU8*0.9</f>
        <v>31320</v>
      </c>
      <c r="BJ8" s="68">
        <f>'C завтраками| Bed and breakfast'!AV8*0.9</f>
        <v>33570</v>
      </c>
      <c r="BK8" s="68">
        <f>'C завтраками| Bed and breakfast'!AW8*0.9</f>
        <v>33570</v>
      </c>
      <c r="BL8" s="68">
        <f>'C завтраками| Bed and breakfast'!AX8*0.9</f>
        <v>33570</v>
      </c>
      <c r="BM8" s="68">
        <f>'C завтраками| Bed and breakfast'!AY8*0.9</f>
        <v>25470</v>
      </c>
      <c r="BN8" s="68">
        <f>'C завтраками| Bed and breakfast'!AZ8*0.9</f>
        <v>31320</v>
      </c>
      <c r="BO8" s="68">
        <f>'C завтраками| Bed and breakfast'!BA8*0.9</f>
        <v>31320</v>
      </c>
      <c r="BP8" s="68">
        <f>'C завтраками| Bed and breakfast'!BB8*0.9</f>
        <v>36270</v>
      </c>
      <c r="BQ8" s="68">
        <f>'C завтраками| Bed and breakfast'!BC8*0.9</f>
        <v>38970</v>
      </c>
      <c r="BR8" s="68">
        <f>'C завтраками| Bed and breakfast'!BD8*0.9</f>
        <v>38970</v>
      </c>
      <c r="BS8" s="68">
        <f>'C завтраками| Bed and breakfast'!BE8*0.9</f>
        <v>38970</v>
      </c>
      <c r="BT8" s="68">
        <f>'C завтраками| Bed and breakfast'!BF8*0.9</f>
        <v>45270</v>
      </c>
      <c r="BU8" s="68">
        <f>'C завтраками| Bed and breakfast'!BG8*0.9</f>
        <v>45270</v>
      </c>
      <c r="BV8" s="68">
        <f>'C завтраками| Bed and breakfast'!BH8*0.9</f>
        <v>48420</v>
      </c>
      <c r="BW8" s="68">
        <f>'C завтраками| Bed and breakfast'!BI8*0.9</f>
        <v>48420</v>
      </c>
      <c r="BX8" s="68">
        <f>'C завтраками| Bed and breakfast'!BJ8*0.9</f>
        <v>55620</v>
      </c>
      <c r="BY8" s="68">
        <f>'C завтраками| Bed and breakfast'!BK8*0.9</f>
        <v>55620</v>
      </c>
      <c r="BZ8" s="68">
        <f>'C завтраками| Bed and breakfast'!BL8*0.9</f>
        <v>55620</v>
      </c>
      <c r="CA8" s="68">
        <f>'C завтраками| Bed and breakfast'!BM8*0.9</f>
        <v>52020</v>
      </c>
      <c r="CB8" s="68">
        <f>'C завтраками| Bed and breakfast'!BN8*0.9</f>
        <v>48420</v>
      </c>
      <c r="CC8" s="68">
        <f>'C завтраками| Bed and breakfast'!BO8*0.9</f>
        <v>42120</v>
      </c>
      <c r="CD8" s="68">
        <f>'C завтраками| Bed and breakfast'!BP8*0.9</f>
        <v>42120</v>
      </c>
      <c r="CE8" s="68">
        <f>'C завтраками| Bed and breakfast'!BQ8*0.9</f>
        <v>38970</v>
      </c>
      <c r="CF8" s="68">
        <f>'C завтраками| Bed and breakfast'!BR8*0.9</f>
        <v>31320</v>
      </c>
      <c r="CG8" s="68">
        <f>'C завтраками| Bed and breakfast'!BS8*0.9</f>
        <v>31320</v>
      </c>
      <c r="CH8" s="68">
        <f>'C завтраками| Bed and breakfast'!BT8*0.9</f>
        <v>29070</v>
      </c>
      <c r="CI8" s="68">
        <f>'C завтраками| Bed and breakfast'!BU8*0.9</f>
        <v>25470</v>
      </c>
      <c r="CJ8" s="68">
        <f>'C завтраками| Bed and breakfast'!BV8*0.9</f>
        <v>25470</v>
      </c>
      <c r="CK8" s="68">
        <f>'C завтраками| Bed and breakfast'!BW8*0.9</f>
        <v>25470</v>
      </c>
      <c r="CL8" s="68">
        <f>'C завтраками| Bed and breakfast'!BX8*0.9</f>
        <v>20970</v>
      </c>
      <c r="CM8" s="68">
        <f>'C завтраками| Bed and breakfast'!BY8*0.9</f>
        <v>20970</v>
      </c>
      <c r="CN8" s="68">
        <f>'C завтраками| Bed and breakfast'!BZ8*0.9</f>
        <v>20970</v>
      </c>
      <c r="CO8" s="68">
        <f>'C завтраками| Bed and breakfast'!CA8*0.9</f>
        <v>20970</v>
      </c>
      <c r="CP8" s="68">
        <f>'C завтраками| Bed and breakfast'!CB8*0.9</f>
        <v>20970</v>
      </c>
      <c r="CQ8" s="68">
        <f>'C завтраками| Bed and breakfast'!CC8*0.9</f>
        <v>20970</v>
      </c>
      <c r="CR8" s="68">
        <f>'C завтраками| Bed and breakfast'!CD8*0.9</f>
        <v>20970</v>
      </c>
      <c r="CS8" s="68">
        <f>'C завтраками| Bed and breakfast'!CE8*0.9</f>
        <v>20970</v>
      </c>
      <c r="CT8" s="68">
        <f>'C завтраками| Bed and breakfast'!CF8*0.9</f>
        <v>20970</v>
      </c>
      <c r="CU8" s="68">
        <f>'C завтраками| Bed and breakfast'!CG8*0.9</f>
        <v>20970</v>
      </c>
      <c r="CV8" s="68">
        <f>'C завтраками| Bed and breakfast'!CH8*0.9</f>
        <v>20970</v>
      </c>
      <c r="CW8" s="68">
        <f>'C завтраками| Bed and breakfast'!CI8*0.9</f>
        <v>20970</v>
      </c>
      <c r="CX8" s="68">
        <f>'C завтраками| Bed and breakfast'!CJ8*0.9</f>
        <v>20970</v>
      </c>
      <c r="CY8" s="68">
        <f>'C завтраками| Bed and breakfast'!CK8*0.9</f>
        <v>20970</v>
      </c>
      <c r="CZ8" s="68">
        <f>'C завтраками| Bed and breakfast'!CL8*0.9</f>
        <v>20970</v>
      </c>
      <c r="DA8" s="68">
        <f>'C завтраками| Bed and breakfast'!CM8*0.9</f>
        <v>20970</v>
      </c>
      <c r="DB8" s="68">
        <f>'C завтраками| Bed and breakfast'!CN8*0.9</f>
        <v>20970</v>
      </c>
      <c r="DC8" s="68">
        <f>'C завтраками| Bed and breakfast'!CO8*0.9</f>
        <v>20970</v>
      </c>
      <c r="DD8" s="68">
        <f>'C завтраками| Bed and breakfast'!CP8*0.9</f>
        <v>20970</v>
      </c>
      <c r="DE8" s="68">
        <f>'C завтраками| Bed and breakfast'!CQ8*0.9</f>
        <v>20970</v>
      </c>
      <c r="DF8" s="68">
        <f>'C завтраками| Bed and breakfast'!CR8*0.9</f>
        <v>20970</v>
      </c>
      <c r="DG8" s="68">
        <f>'C завтраками| Bed and breakfast'!CS8*0.9</f>
        <v>20970</v>
      </c>
      <c r="DH8" s="68">
        <f>'C завтраками| Bed and breakfast'!CT8*0.9</f>
        <v>20970</v>
      </c>
      <c r="DI8" s="68">
        <f>'C завтраками| Bed and breakfast'!CU8*0.9</f>
        <v>13770</v>
      </c>
      <c r="DJ8" s="68">
        <f>'C завтраками| Bed and breakfast'!CV8*0.9</f>
        <v>13770</v>
      </c>
      <c r="DK8" s="68">
        <f>'C завтраками| Bed and breakfast'!CW8*0.9</f>
        <v>14400</v>
      </c>
      <c r="DL8" s="68">
        <f>'C завтраками| Bed and breakfast'!CX8*0.9</f>
        <v>14400</v>
      </c>
      <c r="DM8" s="68">
        <f>'C завтраками| Bed and breakfast'!CY8*0.9</f>
        <v>13770</v>
      </c>
      <c r="DN8" s="68">
        <f>'C завтраками| Bed and breakfast'!CZ8*0.9</f>
        <v>13770</v>
      </c>
      <c r="DO8" s="68">
        <f>'C завтраками| Bed and breakfast'!DA8*0.9</f>
        <v>13770</v>
      </c>
      <c r="DP8" s="68">
        <f>'C завтраками| Bed and breakfast'!DB8*0.9</f>
        <v>13770</v>
      </c>
      <c r="DQ8" s="68">
        <f>'C завтраками| Bed and breakfast'!DC8*0.9</f>
        <v>13770</v>
      </c>
      <c r="DR8" s="68">
        <f>'C завтраками| Bed and breakfast'!DD8*0.9</f>
        <v>14400</v>
      </c>
      <c r="DS8" s="68">
        <f>'C завтраками| Bed and breakfast'!DE8*0.9</f>
        <v>14400</v>
      </c>
    </row>
    <row r="9" spans="1:123" ht="10.7" customHeight="1">
      <c r="A9" s="39" t="s">
        <v>5</v>
      </c>
      <c r="B9" s="68"/>
      <c r="C9" s="68"/>
      <c r="D9" s="68"/>
      <c r="E9" s="68"/>
      <c r="F9" s="68"/>
      <c r="G9" s="68"/>
      <c r="H9" s="68"/>
      <c r="I9" s="68"/>
      <c r="J9" s="68"/>
      <c r="K9" s="68"/>
      <c r="L9" s="68"/>
      <c r="M9" s="68"/>
      <c r="N9" s="68"/>
      <c r="O9" s="68"/>
      <c r="P9" s="68"/>
      <c r="Q9" s="68"/>
      <c r="R9" s="68"/>
      <c r="S9" s="68"/>
      <c r="T9" s="68"/>
      <c r="U9" s="68"/>
      <c r="V9" s="68"/>
      <c r="W9" s="68"/>
      <c r="X9" s="68"/>
      <c r="Y9" s="68"/>
      <c r="Z9" s="68"/>
      <c r="AA9" s="68"/>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row>
    <row r="10" spans="1:123" s="32" customFormat="1" ht="10.7" customHeight="1">
      <c r="A10" s="40">
        <v>1</v>
      </c>
      <c r="B10" s="68" t="e">
        <f>'C завтраками| Bed and breakfast'!#REF!*0.9</f>
        <v>#REF!</v>
      </c>
      <c r="C10" s="68" t="e">
        <f>'C завтраками| Bed and breakfast'!#REF!*0.9</f>
        <v>#REF!</v>
      </c>
      <c r="D10" s="68" t="e">
        <f>'C завтраками| Bed and breakfast'!#REF!*0.9</f>
        <v>#REF!</v>
      </c>
      <c r="E10" s="68" t="e">
        <f>'C завтраками| Bed and breakfast'!#REF!*0.9</f>
        <v>#REF!</v>
      </c>
      <c r="F10" s="68" t="e">
        <f>'C завтраками| Bed and breakfast'!#REF!*0.9</f>
        <v>#REF!</v>
      </c>
      <c r="G10" s="68" t="e">
        <f>'C завтраками| Bed and breakfast'!#REF!*0.9</f>
        <v>#REF!</v>
      </c>
      <c r="H10" s="68" t="e">
        <f>'C завтраками| Bed and breakfast'!#REF!*0.9</f>
        <v>#REF!</v>
      </c>
      <c r="I10" s="68" t="e">
        <f>'C завтраками| Bed and breakfast'!#REF!*0.9</f>
        <v>#REF!</v>
      </c>
      <c r="J10" s="68" t="e">
        <f>'C завтраками| Bed and breakfast'!#REF!*0.9</f>
        <v>#REF!</v>
      </c>
      <c r="K10" s="68" t="e">
        <f>'C завтраками| Bed and breakfast'!#REF!*0.9</f>
        <v>#REF!</v>
      </c>
      <c r="L10" s="68" t="e">
        <f>'C завтраками| Bed and breakfast'!#REF!*0.9</f>
        <v>#REF!</v>
      </c>
      <c r="M10" s="68" t="e">
        <f>'C завтраками| Bed and breakfast'!#REF!*0.9</f>
        <v>#REF!</v>
      </c>
      <c r="N10" s="68" t="e">
        <f>'C завтраками| Bed and breakfast'!#REF!*0.9</f>
        <v>#REF!</v>
      </c>
      <c r="O10" s="68" t="e">
        <f>'C завтраками| Bed and breakfast'!#REF!*0.9</f>
        <v>#REF!</v>
      </c>
      <c r="P10" s="68">
        <f>'C завтраками| Bed and breakfast'!B10*0.9</f>
        <v>16875</v>
      </c>
      <c r="Q10" s="68">
        <f>'C завтраками| Bed and breakfast'!C10*0.9</f>
        <v>16875</v>
      </c>
      <c r="R10" s="68">
        <f>'C завтраками| Bed and breakfast'!D10*0.9</f>
        <v>18315</v>
      </c>
      <c r="S10" s="68">
        <f>'C завтраками| Bed and breakfast'!E10*0.9</f>
        <v>21465</v>
      </c>
      <c r="T10" s="68">
        <f>'C завтраками| Bed and breakfast'!F10*0.9</f>
        <v>52065</v>
      </c>
      <c r="U10" s="68">
        <f>'C завтраками| Bed and breakfast'!G10*0.9</f>
        <v>52065</v>
      </c>
      <c r="V10" s="68">
        <f>'C завтраками| Bed and breakfast'!H10*0.9</f>
        <v>52065</v>
      </c>
      <c r="W10" s="68">
        <f>'C завтраками| Bed and breakfast'!I10*0.9</f>
        <v>56565</v>
      </c>
      <c r="X10" s="68">
        <f>'C завтраками| Bed and breakfast'!J10*0.9</f>
        <v>56565</v>
      </c>
      <c r="Y10" s="68">
        <f>'C завтраками| Bed and breakfast'!K10*0.9</f>
        <v>65565</v>
      </c>
      <c r="Z10" s="68">
        <f>'C завтраками| Bed and breakfast'!L10*0.9</f>
        <v>65565</v>
      </c>
      <c r="AA10" s="68">
        <f>'C завтраками| Bed and breakfast'!M10*0.9</f>
        <v>56565</v>
      </c>
      <c r="AB10" s="68">
        <f>'C завтраками| Bed and breakfast'!N10*0.9</f>
        <v>52065</v>
      </c>
      <c r="AC10" s="68">
        <f>'C завтраками| Bed and breakfast'!O10*0.9</f>
        <v>52065</v>
      </c>
      <c r="AD10" s="68">
        <f>'C завтраками| Bed and breakfast'!P10*0.9</f>
        <v>32535</v>
      </c>
      <c r="AE10" s="68">
        <f>'C завтраками| Bed and breakfast'!Q10*0.9</f>
        <v>32535</v>
      </c>
      <c r="AF10" s="68">
        <f>'C завтраками| Bed and breakfast'!R10*0.9</f>
        <v>23085</v>
      </c>
      <c r="AG10" s="68">
        <f>'C завтраками| Bed and breakfast'!S10*0.9</f>
        <v>29835</v>
      </c>
      <c r="AH10" s="68">
        <f>'C завтраками| Bed and breakfast'!T10*0.9</f>
        <v>29835</v>
      </c>
      <c r="AI10" s="68">
        <f>'C завтраками| Bed and breakfast'!U10*0.9</f>
        <v>25335</v>
      </c>
      <c r="AJ10" s="68">
        <f>'C завтраками| Bed and breakfast'!V10*0.9</f>
        <v>25335</v>
      </c>
      <c r="AK10" s="68">
        <f>'C завтраками| Bed and breakfast'!W10*0.9</f>
        <v>23085</v>
      </c>
      <c r="AL10" s="68">
        <f>'C завтраками| Bed and breakfast'!X10*0.9</f>
        <v>23085</v>
      </c>
      <c r="AM10" s="68">
        <f>'C завтраками| Bed and breakfast'!Y10*0.9</f>
        <v>21285</v>
      </c>
      <c r="AN10" s="68">
        <f>'C завтраками| Bed and breakfast'!Z10*0.9</f>
        <v>21285</v>
      </c>
      <c r="AO10" s="68">
        <f>'C завтраками| Bed and breakfast'!AA10*0.9</f>
        <v>21285</v>
      </c>
      <c r="AP10" s="68">
        <f>'C завтраками| Bed and breakfast'!AB10*0.9</f>
        <v>21285</v>
      </c>
      <c r="AQ10" s="68">
        <f>'C завтраками| Bed and breakfast'!AC10*0.9</f>
        <v>21285</v>
      </c>
      <c r="AR10" s="68">
        <f>'C завтраками| Bed and breakfast'!AD10*0.9</f>
        <v>21285</v>
      </c>
      <c r="AS10" s="68">
        <f>'C завтраками| Bed and breakfast'!AE10*0.9</f>
        <v>21285</v>
      </c>
      <c r="AT10" s="68">
        <f>'C завтраками| Bed and breakfast'!AF10*0.9</f>
        <v>23085</v>
      </c>
      <c r="AU10" s="68">
        <f>'C завтраками| Bed and breakfast'!AG10*0.9</f>
        <v>25335</v>
      </c>
      <c r="AV10" s="68">
        <f>'C завтраками| Bed and breakfast'!AH10*0.9</f>
        <v>25335</v>
      </c>
      <c r="AW10" s="68">
        <f>'C завтраками| Bed and breakfast'!AI10*0.9</f>
        <v>29835</v>
      </c>
      <c r="AX10" s="68">
        <f>'C завтраками| Bed and breakfast'!AJ10*0.9</f>
        <v>29835</v>
      </c>
      <c r="AY10" s="68">
        <f>'C завтраками| Bed and breakfast'!AK10*0.9</f>
        <v>29835</v>
      </c>
      <c r="AZ10" s="68">
        <f>'C завтраками| Bed and breakfast'!AL10*0.9</f>
        <v>29835</v>
      </c>
      <c r="BA10" s="68">
        <f>'C завтраками| Bed and breakfast'!AM10*0.9</f>
        <v>29835</v>
      </c>
      <c r="BB10" s="68">
        <f>'C завтраками| Bed and breakfast'!AN10*0.9</f>
        <v>27585</v>
      </c>
      <c r="BC10" s="68">
        <f>'C завтраками| Bed and breakfast'!AO10*0.9</f>
        <v>29835</v>
      </c>
      <c r="BD10" s="68">
        <f>'C завтраками| Bed and breakfast'!AP10*0.9</f>
        <v>29835</v>
      </c>
      <c r="BE10" s="68">
        <f>'C завтраками| Bed and breakfast'!AQ10*0.9</f>
        <v>37485</v>
      </c>
      <c r="BF10" s="68">
        <f>'C завтраками| Bed and breakfast'!AR10*0.9</f>
        <v>37485</v>
      </c>
      <c r="BG10" s="68">
        <f>'C завтраками| Bed and breakfast'!AS10*0.9</f>
        <v>37485</v>
      </c>
      <c r="BH10" s="68">
        <f>'C завтраками| Bed and breakfast'!AT10*0.9</f>
        <v>34785</v>
      </c>
      <c r="BI10" s="68">
        <f>'C завтраками| Bed and breakfast'!AU10*0.9</f>
        <v>29835</v>
      </c>
      <c r="BJ10" s="68">
        <f>'C завтраками| Bed and breakfast'!AV10*0.9</f>
        <v>32085</v>
      </c>
      <c r="BK10" s="68">
        <f>'C завтраками| Bed and breakfast'!AW10*0.9</f>
        <v>32085</v>
      </c>
      <c r="BL10" s="68">
        <f>'C завтраками| Bed and breakfast'!AX10*0.9</f>
        <v>32085</v>
      </c>
      <c r="BM10" s="68">
        <f>'C завтраками| Bed and breakfast'!AY10*0.9</f>
        <v>23985</v>
      </c>
      <c r="BN10" s="68">
        <f>'C завтраками| Bed and breakfast'!AZ10*0.9</f>
        <v>29835</v>
      </c>
      <c r="BO10" s="68">
        <f>'C завтраками| Bed and breakfast'!BA10*0.9</f>
        <v>29835</v>
      </c>
      <c r="BP10" s="68">
        <f>'C завтраками| Bed and breakfast'!BB10*0.9</f>
        <v>34785</v>
      </c>
      <c r="BQ10" s="68">
        <f>'C завтраками| Bed and breakfast'!BC10*0.9</f>
        <v>37485</v>
      </c>
      <c r="BR10" s="68">
        <f>'C завтраками| Bed and breakfast'!BD10*0.9</f>
        <v>37485</v>
      </c>
      <c r="BS10" s="68">
        <f>'C завтраками| Bed and breakfast'!BE10*0.9</f>
        <v>37485</v>
      </c>
      <c r="BT10" s="68">
        <f>'C завтраками| Bed and breakfast'!BF10*0.9</f>
        <v>43785</v>
      </c>
      <c r="BU10" s="68">
        <f>'C завтраками| Bed and breakfast'!BG10*0.9</f>
        <v>43785</v>
      </c>
      <c r="BV10" s="68">
        <f>'C завтраками| Bed and breakfast'!BH10*0.9</f>
        <v>46935</v>
      </c>
      <c r="BW10" s="68">
        <f>'C завтраками| Bed and breakfast'!BI10*0.9</f>
        <v>46935</v>
      </c>
      <c r="BX10" s="68">
        <f>'C завтраками| Bed and breakfast'!BJ10*0.9</f>
        <v>54135</v>
      </c>
      <c r="BY10" s="68">
        <f>'C завтраками| Bed and breakfast'!BK10*0.9</f>
        <v>54135</v>
      </c>
      <c r="BZ10" s="68">
        <f>'C завтраками| Bed and breakfast'!BL10*0.9</f>
        <v>54135</v>
      </c>
      <c r="CA10" s="68">
        <f>'C завтраками| Bed and breakfast'!BM10*0.9</f>
        <v>50535</v>
      </c>
      <c r="CB10" s="68">
        <f>'C завтраками| Bed and breakfast'!BN10*0.9</f>
        <v>46935</v>
      </c>
      <c r="CC10" s="68">
        <f>'C завтраками| Bed and breakfast'!BO10*0.9</f>
        <v>40635</v>
      </c>
      <c r="CD10" s="68">
        <f>'C завтраками| Bed and breakfast'!BP10*0.9</f>
        <v>40635</v>
      </c>
      <c r="CE10" s="68">
        <f>'C завтраками| Bed and breakfast'!BQ10*0.9</f>
        <v>37485</v>
      </c>
      <c r="CF10" s="68">
        <f>'C завтраками| Bed and breakfast'!BR10*0.9</f>
        <v>29835</v>
      </c>
      <c r="CG10" s="68">
        <f>'C завтраками| Bed and breakfast'!BS10*0.9</f>
        <v>29835</v>
      </c>
      <c r="CH10" s="68">
        <f>'C завтраками| Bed and breakfast'!BT10*0.9</f>
        <v>27585</v>
      </c>
      <c r="CI10" s="68">
        <f>'C завтраками| Bed and breakfast'!BU10*0.9</f>
        <v>23985</v>
      </c>
      <c r="CJ10" s="68">
        <f>'C завтраками| Bed and breakfast'!BV10*0.9</f>
        <v>23985</v>
      </c>
      <c r="CK10" s="68">
        <f>'C завтраками| Bed and breakfast'!BW10*0.9</f>
        <v>23985</v>
      </c>
      <c r="CL10" s="68">
        <f>'C завтраками| Bed and breakfast'!BX10*0.9</f>
        <v>19485</v>
      </c>
      <c r="CM10" s="68">
        <f>'C завтраками| Bed and breakfast'!BY10*0.9</f>
        <v>19485</v>
      </c>
      <c r="CN10" s="68">
        <f>'C завтраками| Bed and breakfast'!BZ10*0.9</f>
        <v>19485</v>
      </c>
      <c r="CO10" s="68">
        <f>'C завтраками| Bed and breakfast'!CA10*0.9</f>
        <v>19485</v>
      </c>
      <c r="CP10" s="68">
        <f>'C завтраками| Bed and breakfast'!CB10*0.9</f>
        <v>19485</v>
      </c>
      <c r="CQ10" s="68">
        <f>'C завтраками| Bed and breakfast'!CC10*0.9</f>
        <v>19485</v>
      </c>
      <c r="CR10" s="68">
        <f>'C завтраками| Bed and breakfast'!CD10*0.9</f>
        <v>19485</v>
      </c>
      <c r="CS10" s="68">
        <f>'C завтраками| Bed and breakfast'!CE10*0.9</f>
        <v>19485</v>
      </c>
      <c r="CT10" s="68">
        <f>'C завтраками| Bed and breakfast'!CF10*0.9</f>
        <v>19485</v>
      </c>
      <c r="CU10" s="68">
        <f>'C завтраками| Bed and breakfast'!CG10*0.9</f>
        <v>19485</v>
      </c>
      <c r="CV10" s="68">
        <f>'C завтраками| Bed and breakfast'!CH10*0.9</f>
        <v>19485</v>
      </c>
      <c r="CW10" s="68">
        <f>'C завтраками| Bed and breakfast'!CI10*0.9</f>
        <v>19485</v>
      </c>
      <c r="CX10" s="68">
        <f>'C завтраками| Bed and breakfast'!CJ10*0.9</f>
        <v>19485</v>
      </c>
      <c r="CY10" s="68">
        <f>'C завтраками| Bed and breakfast'!CK10*0.9</f>
        <v>19485</v>
      </c>
      <c r="CZ10" s="68">
        <f>'C завтраками| Bed and breakfast'!CL10*0.9</f>
        <v>19485</v>
      </c>
      <c r="DA10" s="68">
        <f>'C завтраками| Bed and breakfast'!CM10*0.9</f>
        <v>19485</v>
      </c>
      <c r="DB10" s="68">
        <f>'C завтраками| Bed and breakfast'!CN10*0.9</f>
        <v>19485</v>
      </c>
      <c r="DC10" s="68">
        <f>'C завтраками| Bed and breakfast'!CO10*0.9</f>
        <v>19485</v>
      </c>
      <c r="DD10" s="68">
        <f>'C завтраками| Bed and breakfast'!CP10*0.9</f>
        <v>19485</v>
      </c>
      <c r="DE10" s="68">
        <f>'C завтраками| Bed and breakfast'!CQ10*0.9</f>
        <v>19485</v>
      </c>
      <c r="DF10" s="68">
        <f>'C завтраками| Bed and breakfast'!CR10*0.9</f>
        <v>19485</v>
      </c>
      <c r="DG10" s="68">
        <f>'C завтраками| Bed and breakfast'!CS10*0.9</f>
        <v>19485</v>
      </c>
      <c r="DH10" s="68">
        <f>'C завтраками| Bed and breakfast'!CT10*0.9</f>
        <v>19485</v>
      </c>
      <c r="DI10" s="68">
        <f>'C завтраками| Bed and breakfast'!CU10*0.9</f>
        <v>12690</v>
      </c>
      <c r="DJ10" s="68">
        <f>'C завтраками| Bed and breakfast'!CV10*0.9</f>
        <v>12690</v>
      </c>
      <c r="DK10" s="68">
        <f>'C завтраками| Bed and breakfast'!CW10*0.9</f>
        <v>13320</v>
      </c>
      <c r="DL10" s="68">
        <f>'C завтраками| Bed and breakfast'!CX10*0.9</f>
        <v>13320</v>
      </c>
      <c r="DM10" s="68">
        <f>'C завтраками| Bed and breakfast'!CY10*0.9</f>
        <v>12690</v>
      </c>
      <c r="DN10" s="68">
        <f>'C завтраками| Bed and breakfast'!CZ10*0.9</f>
        <v>12690</v>
      </c>
      <c r="DO10" s="68">
        <f>'C завтраками| Bed and breakfast'!DA10*0.9</f>
        <v>12690</v>
      </c>
      <c r="DP10" s="68">
        <f>'C завтраками| Bed and breakfast'!DB10*0.9</f>
        <v>12690</v>
      </c>
      <c r="DQ10" s="68">
        <f>'C завтраками| Bed and breakfast'!DC10*0.9</f>
        <v>12690</v>
      </c>
      <c r="DR10" s="68">
        <f>'C завтраками| Bed and breakfast'!DD10*0.9</f>
        <v>13320</v>
      </c>
      <c r="DS10" s="68">
        <f>'C завтраками| Bed and breakfast'!DE10*0.9</f>
        <v>13320</v>
      </c>
    </row>
    <row r="11" spans="1:123" ht="10.7" customHeight="1">
      <c r="A11" s="40">
        <v>2</v>
      </c>
      <c r="B11" s="68" t="e">
        <f>'C завтраками| Bed and breakfast'!#REF!*0.9</f>
        <v>#REF!</v>
      </c>
      <c r="C11" s="68" t="e">
        <f>'C завтраками| Bed and breakfast'!#REF!*0.9</f>
        <v>#REF!</v>
      </c>
      <c r="D11" s="68" t="e">
        <f>'C завтраками| Bed and breakfast'!#REF!*0.9</f>
        <v>#REF!</v>
      </c>
      <c r="E11" s="68" t="e">
        <f>'C завтраками| Bed and breakfast'!#REF!*0.9</f>
        <v>#REF!</v>
      </c>
      <c r="F11" s="68" t="e">
        <f>'C завтраками| Bed and breakfast'!#REF!*0.9</f>
        <v>#REF!</v>
      </c>
      <c r="G11" s="68" t="e">
        <f>'C завтраками| Bed and breakfast'!#REF!*0.9</f>
        <v>#REF!</v>
      </c>
      <c r="H11" s="68" t="e">
        <f>'C завтраками| Bed and breakfast'!#REF!*0.9</f>
        <v>#REF!</v>
      </c>
      <c r="I11" s="68" t="e">
        <f>'C завтраками| Bed and breakfast'!#REF!*0.9</f>
        <v>#REF!</v>
      </c>
      <c r="J11" s="68" t="e">
        <f>'C завтраками| Bed and breakfast'!#REF!*0.9</f>
        <v>#REF!</v>
      </c>
      <c r="K11" s="68" t="e">
        <f>'C завтраками| Bed and breakfast'!#REF!*0.9</f>
        <v>#REF!</v>
      </c>
      <c r="L11" s="68" t="e">
        <f>'C завтраками| Bed and breakfast'!#REF!*0.9</f>
        <v>#REF!</v>
      </c>
      <c r="M11" s="68" t="e">
        <f>'C завтраками| Bed and breakfast'!#REF!*0.9</f>
        <v>#REF!</v>
      </c>
      <c r="N11" s="68" t="e">
        <f>'C завтраками| Bed and breakfast'!#REF!*0.9</f>
        <v>#REF!</v>
      </c>
      <c r="O11" s="68" t="e">
        <f>'C завтраками| Bed and breakfast'!#REF!*0.9</f>
        <v>#REF!</v>
      </c>
      <c r="P11" s="68">
        <f>'C завтраками| Bed and breakfast'!B11*0.9</f>
        <v>18900</v>
      </c>
      <c r="Q11" s="68">
        <f>'C завтраками| Bed and breakfast'!C11*0.9</f>
        <v>18900</v>
      </c>
      <c r="R11" s="68">
        <f>'C завтраками| Bed and breakfast'!D11*0.9</f>
        <v>20340</v>
      </c>
      <c r="S11" s="68">
        <f>'C завтраками| Bed and breakfast'!E11*0.9</f>
        <v>24030</v>
      </c>
      <c r="T11" s="68">
        <f>'C завтраками| Bed and breakfast'!F11*0.9</f>
        <v>54630</v>
      </c>
      <c r="U11" s="68">
        <f>'C завтраками| Bed and breakfast'!G11*0.9</f>
        <v>54630</v>
      </c>
      <c r="V11" s="68">
        <f>'C завтраками| Bed and breakfast'!H11*0.9</f>
        <v>54630</v>
      </c>
      <c r="W11" s="68">
        <f>'C завтраками| Bed and breakfast'!I11*0.9</f>
        <v>59130</v>
      </c>
      <c r="X11" s="68">
        <f>'C завтраками| Bed and breakfast'!J11*0.9</f>
        <v>59130</v>
      </c>
      <c r="Y11" s="68">
        <f>'C завтраками| Bed and breakfast'!K11*0.9</f>
        <v>68130</v>
      </c>
      <c r="Z11" s="68">
        <f>'C завтраками| Bed and breakfast'!L11*0.9</f>
        <v>68130</v>
      </c>
      <c r="AA11" s="68">
        <f>'C завтраками| Bed and breakfast'!M11*0.9</f>
        <v>59130</v>
      </c>
      <c r="AB11" s="68">
        <f>'C завтраками| Bed and breakfast'!N11*0.9</f>
        <v>54630</v>
      </c>
      <c r="AC11" s="68">
        <f>'C завтраками| Bed and breakfast'!O11*0.9</f>
        <v>54630</v>
      </c>
      <c r="AD11" s="68">
        <f>'C завтраками| Bed and breakfast'!P11*0.9</f>
        <v>34920</v>
      </c>
      <c r="AE11" s="68">
        <f>'C завтраками| Bed and breakfast'!Q11*0.9</f>
        <v>34920</v>
      </c>
      <c r="AF11" s="68">
        <f>'C завтраками| Bed and breakfast'!R11*0.9</f>
        <v>25470</v>
      </c>
      <c r="AG11" s="68">
        <f>'C завтраками| Bed and breakfast'!S11*0.9</f>
        <v>32220</v>
      </c>
      <c r="AH11" s="68">
        <f>'C завтраками| Bed and breakfast'!T11*0.9</f>
        <v>32220</v>
      </c>
      <c r="AI11" s="68">
        <f>'C завтраками| Bed and breakfast'!U11*0.9</f>
        <v>27720</v>
      </c>
      <c r="AJ11" s="68">
        <f>'C завтраками| Bed and breakfast'!V11*0.9</f>
        <v>27720</v>
      </c>
      <c r="AK11" s="68">
        <f>'C завтраками| Bed and breakfast'!W11*0.9</f>
        <v>25470</v>
      </c>
      <c r="AL11" s="68">
        <f>'C завтраками| Bed and breakfast'!X11*0.9</f>
        <v>25470</v>
      </c>
      <c r="AM11" s="68">
        <f>'C завтраками| Bed and breakfast'!Y11*0.9</f>
        <v>23670</v>
      </c>
      <c r="AN11" s="68">
        <f>'C завтраками| Bed and breakfast'!Z11*0.9</f>
        <v>23670</v>
      </c>
      <c r="AO11" s="68">
        <f>'C завтраками| Bed and breakfast'!AA11*0.9</f>
        <v>23670</v>
      </c>
      <c r="AP11" s="68">
        <f>'C завтраками| Bed and breakfast'!AB11*0.9</f>
        <v>23670</v>
      </c>
      <c r="AQ11" s="68">
        <f>'C завтраками| Bed and breakfast'!AC11*0.9</f>
        <v>23670</v>
      </c>
      <c r="AR11" s="68">
        <f>'C завтраками| Bed and breakfast'!AD11*0.9</f>
        <v>23670</v>
      </c>
      <c r="AS11" s="68">
        <f>'C завтраками| Bed and breakfast'!AE11*0.9</f>
        <v>23670</v>
      </c>
      <c r="AT11" s="68">
        <f>'C завтраками| Bed and breakfast'!AF11*0.9</f>
        <v>25470</v>
      </c>
      <c r="AU11" s="68">
        <f>'C завтраками| Bed and breakfast'!AG11*0.9</f>
        <v>27720</v>
      </c>
      <c r="AV11" s="68">
        <f>'C завтраками| Bed and breakfast'!AH11*0.9</f>
        <v>27720</v>
      </c>
      <c r="AW11" s="68">
        <f>'C завтраками| Bed and breakfast'!AI11*0.9</f>
        <v>32220</v>
      </c>
      <c r="AX11" s="68">
        <f>'C завтраками| Bed and breakfast'!AJ11*0.9</f>
        <v>32220</v>
      </c>
      <c r="AY11" s="68">
        <f>'C завтраками| Bed and breakfast'!AK11*0.9</f>
        <v>32220</v>
      </c>
      <c r="AZ11" s="68">
        <f>'C завтраками| Bed and breakfast'!AL11*0.9</f>
        <v>32220</v>
      </c>
      <c r="BA11" s="68">
        <f>'C завтраками| Bed and breakfast'!AM11*0.9</f>
        <v>32220</v>
      </c>
      <c r="BB11" s="68">
        <f>'C завтраками| Bed and breakfast'!AN11*0.9</f>
        <v>29970</v>
      </c>
      <c r="BC11" s="68">
        <f>'C завтраками| Bed and breakfast'!AO11*0.9</f>
        <v>32220</v>
      </c>
      <c r="BD11" s="68">
        <f>'C завтраками| Bed and breakfast'!AP11*0.9</f>
        <v>32220</v>
      </c>
      <c r="BE11" s="68">
        <f>'C завтраками| Bed and breakfast'!AQ11*0.9</f>
        <v>39870</v>
      </c>
      <c r="BF11" s="68">
        <f>'C завтраками| Bed and breakfast'!AR11*0.9</f>
        <v>39870</v>
      </c>
      <c r="BG11" s="68">
        <f>'C завтраками| Bed and breakfast'!AS11*0.9</f>
        <v>39870</v>
      </c>
      <c r="BH11" s="68">
        <f>'C завтраками| Bed and breakfast'!AT11*0.9</f>
        <v>37170</v>
      </c>
      <c r="BI11" s="68">
        <f>'C завтраками| Bed and breakfast'!AU11*0.9</f>
        <v>32220</v>
      </c>
      <c r="BJ11" s="68">
        <f>'C завтраками| Bed and breakfast'!AV11*0.9</f>
        <v>34470</v>
      </c>
      <c r="BK11" s="68">
        <f>'C завтраками| Bed and breakfast'!AW11*0.9</f>
        <v>34470</v>
      </c>
      <c r="BL11" s="68">
        <f>'C завтраками| Bed and breakfast'!AX11*0.9</f>
        <v>34470</v>
      </c>
      <c r="BM11" s="68">
        <f>'C завтраками| Bed and breakfast'!AY11*0.9</f>
        <v>26370</v>
      </c>
      <c r="BN11" s="68">
        <f>'C завтраками| Bed and breakfast'!AZ11*0.9</f>
        <v>32220</v>
      </c>
      <c r="BO11" s="68">
        <f>'C завтраками| Bed and breakfast'!BA11*0.9</f>
        <v>32220</v>
      </c>
      <c r="BP11" s="68">
        <f>'C завтраками| Bed and breakfast'!BB11*0.9</f>
        <v>37170</v>
      </c>
      <c r="BQ11" s="68">
        <f>'C завтраками| Bed and breakfast'!BC11*0.9</f>
        <v>39870</v>
      </c>
      <c r="BR11" s="68">
        <f>'C завтраками| Bed and breakfast'!BD11*0.9</f>
        <v>39870</v>
      </c>
      <c r="BS11" s="68">
        <f>'C завтраками| Bed and breakfast'!BE11*0.9</f>
        <v>39870</v>
      </c>
      <c r="BT11" s="68">
        <f>'C завтраками| Bed and breakfast'!BF11*0.9</f>
        <v>46170</v>
      </c>
      <c r="BU11" s="68">
        <f>'C завтраками| Bed and breakfast'!BG11*0.9</f>
        <v>46170</v>
      </c>
      <c r="BV11" s="68">
        <f>'C завтраками| Bed and breakfast'!BH11*0.9</f>
        <v>49320</v>
      </c>
      <c r="BW11" s="68">
        <f>'C завтраками| Bed and breakfast'!BI11*0.9</f>
        <v>49320</v>
      </c>
      <c r="BX11" s="68">
        <f>'C завтраками| Bed and breakfast'!BJ11*0.9</f>
        <v>56520</v>
      </c>
      <c r="BY11" s="68">
        <f>'C завтраками| Bed and breakfast'!BK11*0.9</f>
        <v>56520</v>
      </c>
      <c r="BZ11" s="68">
        <f>'C завтраками| Bed and breakfast'!BL11*0.9</f>
        <v>56520</v>
      </c>
      <c r="CA11" s="68">
        <f>'C завтраками| Bed and breakfast'!BM11*0.9</f>
        <v>52920</v>
      </c>
      <c r="CB11" s="68">
        <f>'C завтраками| Bed and breakfast'!BN11*0.9</f>
        <v>49320</v>
      </c>
      <c r="CC11" s="68">
        <f>'C завтраками| Bed and breakfast'!BO11*0.9</f>
        <v>43020</v>
      </c>
      <c r="CD11" s="68">
        <f>'C завтраками| Bed and breakfast'!BP11*0.9</f>
        <v>43020</v>
      </c>
      <c r="CE11" s="68">
        <f>'C завтраками| Bed and breakfast'!BQ11*0.9</f>
        <v>39870</v>
      </c>
      <c r="CF11" s="68">
        <f>'C завтраками| Bed and breakfast'!BR11*0.9</f>
        <v>32220</v>
      </c>
      <c r="CG11" s="68">
        <f>'C завтраками| Bed and breakfast'!BS11*0.9</f>
        <v>32220</v>
      </c>
      <c r="CH11" s="68">
        <f>'C завтраками| Bed and breakfast'!BT11*0.9</f>
        <v>29970</v>
      </c>
      <c r="CI11" s="68">
        <f>'C завтраками| Bed and breakfast'!BU11*0.9</f>
        <v>26370</v>
      </c>
      <c r="CJ11" s="68">
        <f>'C завтраками| Bed and breakfast'!BV11*0.9</f>
        <v>26370</v>
      </c>
      <c r="CK11" s="68">
        <f>'C завтраками| Bed and breakfast'!BW11*0.9</f>
        <v>26370</v>
      </c>
      <c r="CL11" s="68">
        <f>'C завтраками| Bed and breakfast'!BX11*0.9</f>
        <v>21870</v>
      </c>
      <c r="CM11" s="68">
        <f>'C завтраками| Bed and breakfast'!BY11*0.9</f>
        <v>21870</v>
      </c>
      <c r="CN11" s="68">
        <f>'C завтраками| Bed and breakfast'!BZ11*0.9</f>
        <v>21870</v>
      </c>
      <c r="CO11" s="68">
        <f>'C завтраками| Bed and breakfast'!CA11*0.9</f>
        <v>21870</v>
      </c>
      <c r="CP11" s="68">
        <f>'C завтраками| Bed and breakfast'!CB11*0.9</f>
        <v>21870</v>
      </c>
      <c r="CQ11" s="68">
        <f>'C завтраками| Bed and breakfast'!CC11*0.9</f>
        <v>21870</v>
      </c>
      <c r="CR11" s="68">
        <f>'C завтраками| Bed and breakfast'!CD11*0.9</f>
        <v>21870</v>
      </c>
      <c r="CS11" s="68">
        <f>'C завтраками| Bed and breakfast'!CE11*0.9</f>
        <v>21870</v>
      </c>
      <c r="CT11" s="68">
        <f>'C завтраками| Bed and breakfast'!CF11*0.9</f>
        <v>21870</v>
      </c>
      <c r="CU11" s="68">
        <f>'C завтраками| Bed and breakfast'!CG11*0.9</f>
        <v>21870</v>
      </c>
      <c r="CV11" s="68">
        <f>'C завтраками| Bed and breakfast'!CH11*0.9</f>
        <v>21870</v>
      </c>
      <c r="CW11" s="68">
        <f>'C завтраками| Bed and breakfast'!CI11*0.9</f>
        <v>21870</v>
      </c>
      <c r="CX11" s="68">
        <f>'C завтраками| Bed and breakfast'!CJ11*0.9</f>
        <v>21870</v>
      </c>
      <c r="CY11" s="68">
        <f>'C завтраками| Bed and breakfast'!CK11*0.9</f>
        <v>21870</v>
      </c>
      <c r="CZ11" s="68">
        <f>'C завтраками| Bed and breakfast'!CL11*0.9</f>
        <v>21870</v>
      </c>
      <c r="DA11" s="68">
        <f>'C завтраками| Bed and breakfast'!CM11*0.9</f>
        <v>21870</v>
      </c>
      <c r="DB11" s="68">
        <f>'C завтраками| Bed and breakfast'!CN11*0.9</f>
        <v>21870</v>
      </c>
      <c r="DC11" s="68">
        <f>'C завтраками| Bed and breakfast'!CO11*0.9</f>
        <v>21870</v>
      </c>
      <c r="DD11" s="68">
        <f>'C завтраками| Bed and breakfast'!CP11*0.9</f>
        <v>21870</v>
      </c>
      <c r="DE11" s="68">
        <f>'C завтраками| Bed and breakfast'!CQ11*0.9</f>
        <v>21870</v>
      </c>
      <c r="DF11" s="68">
        <f>'C завтраками| Bed and breakfast'!CR11*0.9</f>
        <v>21870</v>
      </c>
      <c r="DG11" s="68">
        <f>'C завтраками| Bed and breakfast'!CS11*0.9</f>
        <v>21870</v>
      </c>
      <c r="DH11" s="68">
        <f>'C завтраками| Bed and breakfast'!CT11*0.9</f>
        <v>21870</v>
      </c>
      <c r="DI11" s="68">
        <f>'C завтраками| Bed and breakfast'!CU11*0.9</f>
        <v>14670</v>
      </c>
      <c r="DJ11" s="68">
        <f>'C завтраками| Bed and breakfast'!CV11*0.9</f>
        <v>14670</v>
      </c>
      <c r="DK11" s="68">
        <f>'C завтраками| Bed and breakfast'!CW11*0.9</f>
        <v>15300</v>
      </c>
      <c r="DL11" s="68">
        <f>'C завтраками| Bed and breakfast'!CX11*0.9</f>
        <v>15300</v>
      </c>
      <c r="DM11" s="68">
        <f>'C завтраками| Bed and breakfast'!CY11*0.9</f>
        <v>14670</v>
      </c>
      <c r="DN11" s="68">
        <f>'C завтраками| Bed and breakfast'!CZ11*0.9</f>
        <v>14670</v>
      </c>
      <c r="DO11" s="68">
        <f>'C завтраками| Bed and breakfast'!DA11*0.9</f>
        <v>14670</v>
      </c>
      <c r="DP11" s="68">
        <f>'C завтраками| Bed and breakfast'!DB11*0.9</f>
        <v>14670</v>
      </c>
      <c r="DQ11" s="68">
        <f>'C завтраками| Bed and breakfast'!DC11*0.9</f>
        <v>14670</v>
      </c>
      <c r="DR11" s="68">
        <f>'C завтраками| Bed and breakfast'!DD11*0.9</f>
        <v>15300</v>
      </c>
      <c r="DS11" s="68">
        <f>'C завтраками| Bed and breakfast'!DE11*0.9</f>
        <v>15300</v>
      </c>
    </row>
    <row r="12" spans="1:123" ht="10.7" customHeight="1">
      <c r="A12" s="39" t="s">
        <v>6</v>
      </c>
      <c r="B12" s="68"/>
      <c r="C12" s="68"/>
      <c r="D12" s="68"/>
      <c r="E12" s="68"/>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row>
    <row r="13" spans="1:123" ht="10.7" customHeight="1">
      <c r="A13" s="40">
        <v>1</v>
      </c>
      <c r="B13" s="68" t="e">
        <f>'C завтраками| Bed and breakfast'!#REF!*0.9</f>
        <v>#REF!</v>
      </c>
      <c r="C13" s="68" t="e">
        <f>'C завтраками| Bed and breakfast'!#REF!*0.9</f>
        <v>#REF!</v>
      </c>
      <c r="D13" s="68" t="e">
        <f>'C завтраками| Bed and breakfast'!#REF!*0.9</f>
        <v>#REF!</v>
      </c>
      <c r="E13" s="68" t="e">
        <f>'C завтраками| Bed and breakfast'!#REF!*0.9</f>
        <v>#REF!</v>
      </c>
      <c r="F13" s="68" t="e">
        <f>'C завтраками| Bed and breakfast'!#REF!*0.9</f>
        <v>#REF!</v>
      </c>
      <c r="G13" s="68" t="e">
        <f>'C завтраками| Bed and breakfast'!#REF!*0.9</f>
        <v>#REF!</v>
      </c>
      <c r="H13" s="68" t="e">
        <f>'C завтраками| Bed and breakfast'!#REF!*0.9</f>
        <v>#REF!</v>
      </c>
      <c r="I13" s="68" t="e">
        <f>'C завтраками| Bed and breakfast'!#REF!*0.9</f>
        <v>#REF!</v>
      </c>
      <c r="J13" s="68" t="e">
        <f>'C завтраками| Bed and breakfast'!#REF!*0.9</f>
        <v>#REF!</v>
      </c>
      <c r="K13" s="68" t="e">
        <f>'C завтраками| Bed and breakfast'!#REF!*0.9</f>
        <v>#REF!</v>
      </c>
      <c r="L13" s="68" t="e">
        <f>'C завтраками| Bed and breakfast'!#REF!*0.9</f>
        <v>#REF!</v>
      </c>
      <c r="M13" s="68" t="e">
        <f>'C завтраками| Bed and breakfast'!#REF!*0.9</f>
        <v>#REF!</v>
      </c>
      <c r="N13" s="68" t="e">
        <f>'C завтраками| Bed and breakfast'!#REF!*0.9</f>
        <v>#REF!</v>
      </c>
      <c r="O13" s="68" t="e">
        <f>'C завтраками| Bed and breakfast'!#REF!*0.9</f>
        <v>#REF!</v>
      </c>
      <c r="P13" s="68">
        <f>'C завтраками| Bed and breakfast'!B13*0.9</f>
        <v>17775</v>
      </c>
      <c r="Q13" s="68">
        <f>'C завтраками| Bed and breakfast'!C13*0.9</f>
        <v>17775</v>
      </c>
      <c r="R13" s="68">
        <f>'C завтраками| Bed and breakfast'!D13*0.9</f>
        <v>19215</v>
      </c>
      <c r="S13" s="68">
        <f>'C завтраками| Bed and breakfast'!E13*0.9</f>
        <v>22365</v>
      </c>
      <c r="T13" s="68">
        <f>'C завтраками| Bed and breakfast'!F13*0.9</f>
        <v>52965</v>
      </c>
      <c r="U13" s="68">
        <f>'C завтраками| Bed and breakfast'!G13*0.9</f>
        <v>52965</v>
      </c>
      <c r="V13" s="68">
        <f>'C завтраками| Bed and breakfast'!H13*0.9</f>
        <v>52965</v>
      </c>
      <c r="W13" s="68">
        <f>'C завтраками| Bed and breakfast'!I13*0.9</f>
        <v>57465</v>
      </c>
      <c r="X13" s="68">
        <f>'C завтраками| Bed and breakfast'!J13*0.9</f>
        <v>57465</v>
      </c>
      <c r="Y13" s="68">
        <f>'C завтраками| Bed and breakfast'!K13*0.9</f>
        <v>66465</v>
      </c>
      <c r="Z13" s="68">
        <f>'C завтраками| Bed and breakfast'!L13*0.9</f>
        <v>66465</v>
      </c>
      <c r="AA13" s="68">
        <f>'C завтраками| Bed and breakfast'!M13*0.9</f>
        <v>57465</v>
      </c>
      <c r="AB13" s="68">
        <f>'C завтраками| Bed and breakfast'!N13*0.9</f>
        <v>52965</v>
      </c>
      <c r="AC13" s="68">
        <f>'C завтраками| Bed and breakfast'!O13*0.9</f>
        <v>52965</v>
      </c>
      <c r="AD13" s="68">
        <f>'C завтраками| Bed and breakfast'!P13*0.9</f>
        <v>33435</v>
      </c>
      <c r="AE13" s="68">
        <f>'C завтраками| Bed and breakfast'!Q13*0.9</f>
        <v>33435</v>
      </c>
      <c r="AF13" s="68">
        <f>'C завтраками| Bed and breakfast'!R13*0.9</f>
        <v>23985</v>
      </c>
      <c r="AG13" s="68">
        <f>'C завтраками| Bed and breakfast'!S13*0.9</f>
        <v>30735</v>
      </c>
      <c r="AH13" s="68">
        <f>'C завтраками| Bed and breakfast'!T13*0.9</f>
        <v>30735</v>
      </c>
      <c r="AI13" s="68">
        <f>'C завтраками| Bed and breakfast'!U13*0.9</f>
        <v>26235</v>
      </c>
      <c r="AJ13" s="68">
        <f>'C завтраками| Bed and breakfast'!V13*0.9</f>
        <v>26235</v>
      </c>
      <c r="AK13" s="68">
        <f>'C завтраками| Bed and breakfast'!W13*0.9</f>
        <v>23985</v>
      </c>
      <c r="AL13" s="68">
        <f>'C завтраками| Bed and breakfast'!X13*0.9</f>
        <v>23985</v>
      </c>
      <c r="AM13" s="68">
        <f>'C завтраками| Bed and breakfast'!Y13*0.9</f>
        <v>22185</v>
      </c>
      <c r="AN13" s="68">
        <f>'C завтраками| Bed and breakfast'!Z13*0.9</f>
        <v>22185</v>
      </c>
      <c r="AO13" s="68">
        <f>'C завтраками| Bed and breakfast'!AA13*0.9</f>
        <v>22185</v>
      </c>
      <c r="AP13" s="68">
        <f>'C завтраками| Bed and breakfast'!AB13*0.9</f>
        <v>22185</v>
      </c>
      <c r="AQ13" s="68">
        <f>'C завтраками| Bed and breakfast'!AC13*0.9</f>
        <v>22185</v>
      </c>
      <c r="AR13" s="68">
        <f>'C завтраками| Bed and breakfast'!AD13*0.9</f>
        <v>22185</v>
      </c>
      <c r="AS13" s="68">
        <f>'C завтраками| Bed and breakfast'!AE13*0.9</f>
        <v>22185</v>
      </c>
      <c r="AT13" s="68">
        <f>'C завтраками| Bed and breakfast'!AF13*0.9</f>
        <v>23985</v>
      </c>
      <c r="AU13" s="68">
        <f>'C завтраками| Bed and breakfast'!AG13*0.9</f>
        <v>26235</v>
      </c>
      <c r="AV13" s="68">
        <f>'C завтраками| Bed and breakfast'!AH13*0.9</f>
        <v>26235</v>
      </c>
      <c r="AW13" s="68">
        <f>'C завтраками| Bed and breakfast'!AI13*0.9</f>
        <v>30735</v>
      </c>
      <c r="AX13" s="68">
        <f>'C завтраками| Bed and breakfast'!AJ13*0.9</f>
        <v>30735</v>
      </c>
      <c r="AY13" s="68">
        <f>'C завтраками| Bed and breakfast'!AK13*0.9</f>
        <v>30735</v>
      </c>
      <c r="AZ13" s="68">
        <f>'C завтраками| Bed and breakfast'!AL13*0.9</f>
        <v>30735</v>
      </c>
      <c r="BA13" s="68">
        <f>'C завтраками| Bed and breakfast'!AM13*0.9</f>
        <v>30735</v>
      </c>
      <c r="BB13" s="68">
        <f>'C завтраками| Bed and breakfast'!AN13*0.9</f>
        <v>28485</v>
      </c>
      <c r="BC13" s="68">
        <f>'C завтраками| Bed and breakfast'!AO13*0.9</f>
        <v>30735</v>
      </c>
      <c r="BD13" s="68">
        <f>'C завтраками| Bed and breakfast'!AP13*0.9</f>
        <v>30735</v>
      </c>
      <c r="BE13" s="68">
        <f>'C завтраками| Bed and breakfast'!AQ13*0.9</f>
        <v>38385</v>
      </c>
      <c r="BF13" s="68">
        <f>'C завтраками| Bed and breakfast'!AR13*0.9</f>
        <v>38385</v>
      </c>
      <c r="BG13" s="68">
        <f>'C завтраками| Bed and breakfast'!AS13*0.9</f>
        <v>38385</v>
      </c>
      <c r="BH13" s="68">
        <f>'C завтраками| Bed and breakfast'!AT13*0.9</f>
        <v>35685</v>
      </c>
      <c r="BI13" s="68">
        <f>'C завтраками| Bed and breakfast'!AU13*0.9</f>
        <v>30735</v>
      </c>
      <c r="BJ13" s="68">
        <f>'C завтраками| Bed and breakfast'!AV13*0.9</f>
        <v>32985</v>
      </c>
      <c r="BK13" s="68">
        <f>'C завтраками| Bed and breakfast'!AW13*0.9</f>
        <v>32985</v>
      </c>
      <c r="BL13" s="68">
        <f>'C завтраками| Bed and breakfast'!AX13*0.9</f>
        <v>32985</v>
      </c>
      <c r="BM13" s="68">
        <f>'C завтраками| Bed and breakfast'!AY13*0.9</f>
        <v>24885</v>
      </c>
      <c r="BN13" s="68">
        <f>'C завтраками| Bed and breakfast'!AZ13*0.9</f>
        <v>30735</v>
      </c>
      <c r="BO13" s="68">
        <f>'C завтраками| Bed and breakfast'!BA13*0.9</f>
        <v>30735</v>
      </c>
      <c r="BP13" s="68">
        <f>'C завтраками| Bed and breakfast'!BB13*0.9</f>
        <v>35685</v>
      </c>
      <c r="BQ13" s="68">
        <f>'C завтраками| Bed and breakfast'!BC13*0.9</f>
        <v>38385</v>
      </c>
      <c r="BR13" s="68">
        <f>'C завтраками| Bed and breakfast'!BD13*0.9</f>
        <v>38385</v>
      </c>
      <c r="BS13" s="68">
        <f>'C завтраками| Bed and breakfast'!BE13*0.9</f>
        <v>38385</v>
      </c>
      <c r="BT13" s="68">
        <f>'C завтраками| Bed and breakfast'!BF13*0.9</f>
        <v>44685</v>
      </c>
      <c r="BU13" s="68">
        <f>'C завтраками| Bed and breakfast'!BG13*0.9</f>
        <v>44685</v>
      </c>
      <c r="BV13" s="68">
        <f>'C завтраками| Bed and breakfast'!BH13*0.9</f>
        <v>47835</v>
      </c>
      <c r="BW13" s="68">
        <f>'C завтраками| Bed and breakfast'!BI13*0.9</f>
        <v>47835</v>
      </c>
      <c r="BX13" s="68">
        <f>'C завтраками| Bed and breakfast'!BJ13*0.9</f>
        <v>55035</v>
      </c>
      <c r="BY13" s="68">
        <f>'C завтраками| Bed and breakfast'!BK13*0.9</f>
        <v>55035</v>
      </c>
      <c r="BZ13" s="68">
        <f>'C завтраками| Bed and breakfast'!BL13*0.9</f>
        <v>55035</v>
      </c>
      <c r="CA13" s="68">
        <f>'C завтраками| Bed and breakfast'!BM13*0.9</f>
        <v>51435</v>
      </c>
      <c r="CB13" s="68">
        <f>'C завтраками| Bed and breakfast'!BN13*0.9</f>
        <v>47835</v>
      </c>
      <c r="CC13" s="68">
        <f>'C завтраками| Bed and breakfast'!BO13*0.9</f>
        <v>41535</v>
      </c>
      <c r="CD13" s="68">
        <f>'C завтраками| Bed and breakfast'!BP13*0.9</f>
        <v>41535</v>
      </c>
      <c r="CE13" s="68">
        <f>'C завтраками| Bed and breakfast'!BQ13*0.9</f>
        <v>38385</v>
      </c>
      <c r="CF13" s="68">
        <f>'C завтраками| Bed and breakfast'!BR13*0.9</f>
        <v>30735</v>
      </c>
      <c r="CG13" s="68">
        <f>'C завтраками| Bed and breakfast'!BS13*0.9</f>
        <v>30735</v>
      </c>
      <c r="CH13" s="68">
        <f>'C завтраками| Bed and breakfast'!BT13*0.9</f>
        <v>28485</v>
      </c>
      <c r="CI13" s="68">
        <f>'C завтраками| Bed and breakfast'!BU13*0.9</f>
        <v>24885</v>
      </c>
      <c r="CJ13" s="68">
        <f>'C завтраками| Bed and breakfast'!BV13*0.9</f>
        <v>24885</v>
      </c>
      <c r="CK13" s="68">
        <f>'C завтраками| Bed and breakfast'!BW13*0.9</f>
        <v>24885</v>
      </c>
      <c r="CL13" s="68">
        <f>'C завтраками| Bed and breakfast'!BX13*0.9</f>
        <v>20385</v>
      </c>
      <c r="CM13" s="68">
        <f>'C завтраками| Bed and breakfast'!BY13*0.9</f>
        <v>20385</v>
      </c>
      <c r="CN13" s="68">
        <f>'C завтраками| Bed and breakfast'!BZ13*0.9</f>
        <v>20385</v>
      </c>
      <c r="CO13" s="68">
        <f>'C завтраками| Bed and breakfast'!CA13*0.9</f>
        <v>20385</v>
      </c>
      <c r="CP13" s="68">
        <f>'C завтраками| Bed and breakfast'!CB13*0.9</f>
        <v>20385</v>
      </c>
      <c r="CQ13" s="68">
        <f>'C завтраками| Bed and breakfast'!CC13*0.9</f>
        <v>20385</v>
      </c>
      <c r="CR13" s="68">
        <f>'C завтраками| Bed and breakfast'!CD13*0.9</f>
        <v>20385</v>
      </c>
      <c r="CS13" s="68">
        <f>'C завтраками| Bed and breakfast'!CE13*0.9</f>
        <v>20385</v>
      </c>
      <c r="CT13" s="68">
        <f>'C завтраками| Bed and breakfast'!CF13*0.9</f>
        <v>20385</v>
      </c>
      <c r="CU13" s="68">
        <f>'C завтраками| Bed and breakfast'!CG13*0.9</f>
        <v>20385</v>
      </c>
      <c r="CV13" s="68">
        <f>'C завтраками| Bed and breakfast'!CH13*0.9</f>
        <v>20385</v>
      </c>
      <c r="CW13" s="68">
        <f>'C завтраками| Bed and breakfast'!CI13*0.9</f>
        <v>20385</v>
      </c>
      <c r="CX13" s="68">
        <f>'C завтраками| Bed and breakfast'!CJ13*0.9</f>
        <v>20385</v>
      </c>
      <c r="CY13" s="68">
        <f>'C завтраками| Bed and breakfast'!CK13*0.9</f>
        <v>20385</v>
      </c>
      <c r="CZ13" s="68">
        <f>'C завтраками| Bed and breakfast'!CL13*0.9</f>
        <v>20385</v>
      </c>
      <c r="DA13" s="68">
        <f>'C завтраками| Bed and breakfast'!CM13*0.9</f>
        <v>20385</v>
      </c>
      <c r="DB13" s="68">
        <f>'C завтраками| Bed and breakfast'!CN13*0.9</f>
        <v>20385</v>
      </c>
      <c r="DC13" s="68">
        <f>'C завтраками| Bed and breakfast'!CO13*0.9</f>
        <v>20385</v>
      </c>
      <c r="DD13" s="68">
        <f>'C завтраками| Bed and breakfast'!CP13*0.9</f>
        <v>20385</v>
      </c>
      <c r="DE13" s="68">
        <f>'C завтраками| Bed and breakfast'!CQ13*0.9</f>
        <v>20385</v>
      </c>
      <c r="DF13" s="68">
        <f>'C завтраками| Bed and breakfast'!CR13*0.9</f>
        <v>20385</v>
      </c>
      <c r="DG13" s="68">
        <f>'C завтраками| Bed and breakfast'!CS13*0.9</f>
        <v>20385</v>
      </c>
      <c r="DH13" s="68">
        <f>'C завтраками| Bed and breakfast'!CT13*0.9</f>
        <v>20385</v>
      </c>
      <c r="DI13" s="68">
        <f>'C завтраками| Bed and breakfast'!CU13*0.9</f>
        <v>13590</v>
      </c>
      <c r="DJ13" s="68">
        <f>'C завтраками| Bed and breakfast'!CV13*0.9</f>
        <v>13590</v>
      </c>
      <c r="DK13" s="68">
        <f>'C завтраками| Bed and breakfast'!CW13*0.9</f>
        <v>14220</v>
      </c>
      <c r="DL13" s="68">
        <f>'C завтраками| Bed and breakfast'!CX13*0.9</f>
        <v>14220</v>
      </c>
      <c r="DM13" s="68">
        <f>'C завтраками| Bed and breakfast'!CY13*0.9</f>
        <v>13590</v>
      </c>
      <c r="DN13" s="68">
        <f>'C завтраками| Bed and breakfast'!CZ13*0.9</f>
        <v>13590</v>
      </c>
      <c r="DO13" s="68">
        <f>'C завтраками| Bed and breakfast'!DA13*0.9</f>
        <v>13590</v>
      </c>
      <c r="DP13" s="68">
        <f>'C завтраками| Bed and breakfast'!DB13*0.9</f>
        <v>13590</v>
      </c>
      <c r="DQ13" s="68">
        <f>'C завтраками| Bed and breakfast'!DC13*0.9</f>
        <v>13590</v>
      </c>
      <c r="DR13" s="68">
        <f>'C завтраками| Bed and breakfast'!DD13*0.9</f>
        <v>14220</v>
      </c>
      <c r="DS13" s="68">
        <f>'C завтраками| Bed and breakfast'!DE13*0.9</f>
        <v>14220</v>
      </c>
    </row>
    <row r="14" spans="1:123" ht="10.7" customHeight="1">
      <c r="A14" s="40">
        <v>2</v>
      </c>
      <c r="B14" s="68" t="e">
        <f>'C завтраками| Bed and breakfast'!#REF!*0.9</f>
        <v>#REF!</v>
      </c>
      <c r="C14" s="68" t="e">
        <f>'C завтраками| Bed and breakfast'!#REF!*0.9</f>
        <v>#REF!</v>
      </c>
      <c r="D14" s="68" t="e">
        <f>'C завтраками| Bed and breakfast'!#REF!*0.9</f>
        <v>#REF!</v>
      </c>
      <c r="E14" s="68" t="e">
        <f>'C завтраками| Bed and breakfast'!#REF!*0.9</f>
        <v>#REF!</v>
      </c>
      <c r="F14" s="68" t="e">
        <f>'C завтраками| Bed and breakfast'!#REF!*0.9</f>
        <v>#REF!</v>
      </c>
      <c r="G14" s="68" t="e">
        <f>'C завтраками| Bed and breakfast'!#REF!*0.9</f>
        <v>#REF!</v>
      </c>
      <c r="H14" s="68" t="e">
        <f>'C завтраками| Bed and breakfast'!#REF!*0.9</f>
        <v>#REF!</v>
      </c>
      <c r="I14" s="68" t="e">
        <f>'C завтраками| Bed and breakfast'!#REF!*0.9</f>
        <v>#REF!</v>
      </c>
      <c r="J14" s="68" t="e">
        <f>'C завтраками| Bed and breakfast'!#REF!*0.9</f>
        <v>#REF!</v>
      </c>
      <c r="K14" s="68" t="e">
        <f>'C завтраками| Bed and breakfast'!#REF!*0.9</f>
        <v>#REF!</v>
      </c>
      <c r="L14" s="68" t="e">
        <f>'C завтраками| Bed and breakfast'!#REF!*0.9</f>
        <v>#REF!</v>
      </c>
      <c r="M14" s="68" t="e">
        <f>'C завтраками| Bed and breakfast'!#REF!*0.9</f>
        <v>#REF!</v>
      </c>
      <c r="N14" s="68" t="e">
        <f>'C завтраками| Bed and breakfast'!#REF!*0.9</f>
        <v>#REF!</v>
      </c>
      <c r="O14" s="68" t="e">
        <f>'C завтраками| Bed and breakfast'!#REF!*0.9</f>
        <v>#REF!</v>
      </c>
      <c r="P14" s="68">
        <f>'C завтраками| Bed and breakfast'!B14*0.9</f>
        <v>19800</v>
      </c>
      <c r="Q14" s="68">
        <f>'C завтраками| Bed and breakfast'!C14*0.9</f>
        <v>19800</v>
      </c>
      <c r="R14" s="68">
        <f>'C завтраками| Bed and breakfast'!D14*0.9</f>
        <v>21240</v>
      </c>
      <c r="S14" s="68">
        <f>'C завтраками| Bed and breakfast'!E14*0.9</f>
        <v>24930</v>
      </c>
      <c r="T14" s="68">
        <f>'C завтраками| Bed and breakfast'!F14*0.9</f>
        <v>55530</v>
      </c>
      <c r="U14" s="68">
        <f>'C завтраками| Bed and breakfast'!G14*0.9</f>
        <v>55530</v>
      </c>
      <c r="V14" s="68">
        <f>'C завтраками| Bed and breakfast'!H14*0.9</f>
        <v>55530</v>
      </c>
      <c r="W14" s="68">
        <f>'C завтраками| Bed and breakfast'!I14*0.9</f>
        <v>60030</v>
      </c>
      <c r="X14" s="68">
        <f>'C завтраками| Bed and breakfast'!J14*0.9</f>
        <v>60030</v>
      </c>
      <c r="Y14" s="68">
        <f>'C завтраками| Bed and breakfast'!K14*0.9</f>
        <v>69030</v>
      </c>
      <c r="Z14" s="68">
        <f>'C завтраками| Bed and breakfast'!L14*0.9</f>
        <v>69030</v>
      </c>
      <c r="AA14" s="68">
        <f>'C завтраками| Bed and breakfast'!M14*0.9</f>
        <v>60030</v>
      </c>
      <c r="AB14" s="68">
        <f>'C завтраками| Bed and breakfast'!N14*0.9</f>
        <v>55530</v>
      </c>
      <c r="AC14" s="68">
        <f>'C завтраками| Bed and breakfast'!O14*0.9</f>
        <v>55530</v>
      </c>
      <c r="AD14" s="68">
        <f>'C завтраками| Bed and breakfast'!P14*0.9</f>
        <v>35820</v>
      </c>
      <c r="AE14" s="68">
        <f>'C завтраками| Bed and breakfast'!Q14*0.9</f>
        <v>35820</v>
      </c>
      <c r="AF14" s="68">
        <f>'C завтраками| Bed and breakfast'!R14*0.9</f>
        <v>26370</v>
      </c>
      <c r="AG14" s="68">
        <f>'C завтраками| Bed and breakfast'!S14*0.9</f>
        <v>33120</v>
      </c>
      <c r="AH14" s="68">
        <f>'C завтраками| Bed and breakfast'!T14*0.9</f>
        <v>33120</v>
      </c>
      <c r="AI14" s="68">
        <f>'C завтраками| Bed and breakfast'!U14*0.9</f>
        <v>28620</v>
      </c>
      <c r="AJ14" s="68">
        <f>'C завтраками| Bed and breakfast'!V14*0.9</f>
        <v>28620</v>
      </c>
      <c r="AK14" s="68">
        <f>'C завтраками| Bed and breakfast'!W14*0.9</f>
        <v>26370</v>
      </c>
      <c r="AL14" s="68">
        <f>'C завтраками| Bed and breakfast'!X14*0.9</f>
        <v>26370</v>
      </c>
      <c r="AM14" s="68">
        <f>'C завтраками| Bed and breakfast'!Y14*0.9</f>
        <v>24570</v>
      </c>
      <c r="AN14" s="68">
        <f>'C завтраками| Bed and breakfast'!Z14*0.9</f>
        <v>24570</v>
      </c>
      <c r="AO14" s="68">
        <f>'C завтраками| Bed and breakfast'!AA14*0.9</f>
        <v>24570</v>
      </c>
      <c r="AP14" s="68">
        <f>'C завтраками| Bed and breakfast'!AB14*0.9</f>
        <v>24570</v>
      </c>
      <c r="AQ14" s="68">
        <f>'C завтраками| Bed and breakfast'!AC14*0.9</f>
        <v>24570</v>
      </c>
      <c r="AR14" s="68">
        <f>'C завтраками| Bed and breakfast'!AD14*0.9</f>
        <v>24570</v>
      </c>
      <c r="AS14" s="68">
        <f>'C завтраками| Bed and breakfast'!AE14*0.9</f>
        <v>24570</v>
      </c>
      <c r="AT14" s="68">
        <f>'C завтраками| Bed and breakfast'!AF14*0.9</f>
        <v>26370</v>
      </c>
      <c r="AU14" s="68">
        <f>'C завтраками| Bed and breakfast'!AG14*0.9</f>
        <v>28620</v>
      </c>
      <c r="AV14" s="68">
        <f>'C завтраками| Bed and breakfast'!AH14*0.9</f>
        <v>28620</v>
      </c>
      <c r="AW14" s="68">
        <f>'C завтраками| Bed and breakfast'!AI14*0.9</f>
        <v>33120</v>
      </c>
      <c r="AX14" s="68">
        <f>'C завтраками| Bed and breakfast'!AJ14*0.9</f>
        <v>33120</v>
      </c>
      <c r="AY14" s="68">
        <f>'C завтраками| Bed and breakfast'!AK14*0.9</f>
        <v>33120</v>
      </c>
      <c r="AZ14" s="68">
        <f>'C завтраками| Bed and breakfast'!AL14*0.9</f>
        <v>33120</v>
      </c>
      <c r="BA14" s="68">
        <f>'C завтраками| Bed and breakfast'!AM14*0.9</f>
        <v>33120</v>
      </c>
      <c r="BB14" s="68">
        <f>'C завтраками| Bed and breakfast'!AN14*0.9</f>
        <v>30870</v>
      </c>
      <c r="BC14" s="68">
        <f>'C завтраками| Bed and breakfast'!AO14*0.9</f>
        <v>33120</v>
      </c>
      <c r="BD14" s="68">
        <f>'C завтраками| Bed and breakfast'!AP14*0.9</f>
        <v>33120</v>
      </c>
      <c r="BE14" s="68">
        <f>'C завтраками| Bed and breakfast'!AQ14*0.9</f>
        <v>40770</v>
      </c>
      <c r="BF14" s="68">
        <f>'C завтраками| Bed and breakfast'!AR14*0.9</f>
        <v>40770</v>
      </c>
      <c r="BG14" s="68">
        <f>'C завтраками| Bed and breakfast'!AS14*0.9</f>
        <v>40770</v>
      </c>
      <c r="BH14" s="68">
        <f>'C завтраками| Bed and breakfast'!AT14*0.9</f>
        <v>38070</v>
      </c>
      <c r="BI14" s="68">
        <f>'C завтраками| Bed and breakfast'!AU14*0.9</f>
        <v>33120</v>
      </c>
      <c r="BJ14" s="68">
        <f>'C завтраками| Bed and breakfast'!AV14*0.9</f>
        <v>35370</v>
      </c>
      <c r="BK14" s="68">
        <f>'C завтраками| Bed and breakfast'!AW14*0.9</f>
        <v>35370</v>
      </c>
      <c r="BL14" s="68">
        <f>'C завтраками| Bed and breakfast'!AX14*0.9</f>
        <v>35370</v>
      </c>
      <c r="BM14" s="68">
        <f>'C завтраками| Bed and breakfast'!AY14*0.9</f>
        <v>27270</v>
      </c>
      <c r="BN14" s="68">
        <f>'C завтраками| Bed and breakfast'!AZ14*0.9</f>
        <v>33120</v>
      </c>
      <c r="BO14" s="68">
        <f>'C завтраками| Bed and breakfast'!BA14*0.9</f>
        <v>33120</v>
      </c>
      <c r="BP14" s="68">
        <f>'C завтраками| Bed and breakfast'!BB14*0.9</f>
        <v>38070</v>
      </c>
      <c r="BQ14" s="68">
        <f>'C завтраками| Bed and breakfast'!BC14*0.9</f>
        <v>40770</v>
      </c>
      <c r="BR14" s="68">
        <f>'C завтраками| Bed and breakfast'!BD14*0.9</f>
        <v>40770</v>
      </c>
      <c r="BS14" s="68">
        <f>'C завтраками| Bed and breakfast'!BE14*0.9</f>
        <v>40770</v>
      </c>
      <c r="BT14" s="68">
        <f>'C завтраками| Bed and breakfast'!BF14*0.9</f>
        <v>47070</v>
      </c>
      <c r="BU14" s="68">
        <f>'C завтраками| Bed and breakfast'!BG14*0.9</f>
        <v>47070</v>
      </c>
      <c r="BV14" s="68">
        <f>'C завтраками| Bed and breakfast'!BH14*0.9</f>
        <v>50220</v>
      </c>
      <c r="BW14" s="68">
        <f>'C завтраками| Bed and breakfast'!BI14*0.9</f>
        <v>50220</v>
      </c>
      <c r="BX14" s="68">
        <f>'C завтраками| Bed and breakfast'!BJ14*0.9</f>
        <v>57420</v>
      </c>
      <c r="BY14" s="68">
        <f>'C завтраками| Bed and breakfast'!BK14*0.9</f>
        <v>57420</v>
      </c>
      <c r="BZ14" s="68">
        <f>'C завтраками| Bed and breakfast'!BL14*0.9</f>
        <v>57420</v>
      </c>
      <c r="CA14" s="68">
        <f>'C завтраками| Bed and breakfast'!BM14*0.9</f>
        <v>53820</v>
      </c>
      <c r="CB14" s="68">
        <f>'C завтраками| Bed and breakfast'!BN14*0.9</f>
        <v>50220</v>
      </c>
      <c r="CC14" s="68">
        <f>'C завтраками| Bed and breakfast'!BO14*0.9</f>
        <v>43920</v>
      </c>
      <c r="CD14" s="68">
        <f>'C завтраками| Bed and breakfast'!BP14*0.9</f>
        <v>43920</v>
      </c>
      <c r="CE14" s="68">
        <f>'C завтраками| Bed and breakfast'!BQ14*0.9</f>
        <v>40770</v>
      </c>
      <c r="CF14" s="68">
        <f>'C завтраками| Bed and breakfast'!BR14*0.9</f>
        <v>33120</v>
      </c>
      <c r="CG14" s="68">
        <f>'C завтраками| Bed and breakfast'!BS14*0.9</f>
        <v>33120</v>
      </c>
      <c r="CH14" s="68">
        <f>'C завтраками| Bed and breakfast'!BT14*0.9</f>
        <v>30870</v>
      </c>
      <c r="CI14" s="68">
        <f>'C завтраками| Bed and breakfast'!BU14*0.9</f>
        <v>27270</v>
      </c>
      <c r="CJ14" s="68">
        <f>'C завтраками| Bed and breakfast'!BV14*0.9</f>
        <v>27270</v>
      </c>
      <c r="CK14" s="68">
        <f>'C завтраками| Bed and breakfast'!BW14*0.9</f>
        <v>27270</v>
      </c>
      <c r="CL14" s="68">
        <f>'C завтраками| Bed and breakfast'!BX14*0.9</f>
        <v>22770</v>
      </c>
      <c r="CM14" s="68">
        <f>'C завтраками| Bed and breakfast'!BY14*0.9</f>
        <v>22770</v>
      </c>
      <c r="CN14" s="68">
        <f>'C завтраками| Bed and breakfast'!BZ14*0.9</f>
        <v>22770</v>
      </c>
      <c r="CO14" s="68">
        <f>'C завтраками| Bed and breakfast'!CA14*0.9</f>
        <v>22770</v>
      </c>
      <c r="CP14" s="68">
        <f>'C завтраками| Bed and breakfast'!CB14*0.9</f>
        <v>22770</v>
      </c>
      <c r="CQ14" s="68">
        <f>'C завтраками| Bed and breakfast'!CC14*0.9</f>
        <v>22770</v>
      </c>
      <c r="CR14" s="68">
        <f>'C завтраками| Bed and breakfast'!CD14*0.9</f>
        <v>22770</v>
      </c>
      <c r="CS14" s="68">
        <f>'C завтраками| Bed and breakfast'!CE14*0.9</f>
        <v>22770</v>
      </c>
      <c r="CT14" s="68">
        <f>'C завтраками| Bed and breakfast'!CF14*0.9</f>
        <v>22770</v>
      </c>
      <c r="CU14" s="68">
        <f>'C завтраками| Bed and breakfast'!CG14*0.9</f>
        <v>22770</v>
      </c>
      <c r="CV14" s="68">
        <f>'C завтраками| Bed and breakfast'!CH14*0.9</f>
        <v>22770</v>
      </c>
      <c r="CW14" s="68">
        <f>'C завтраками| Bed and breakfast'!CI14*0.9</f>
        <v>22770</v>
      </c>
      <c r="CX14" s="68">
        <f>'C завтраками| Bed and breakfast'!CJ14*0.9</f>
        <v>22770</v>
      </c>
      <c r="CY14" s="68">
        <f>'C завтраками| Bed and breakfast'!CK14*0.9</f>
        <v>22770</v>
      </c>
      <c r="CZ14" s="68">
        <f>'C завтраками| Bed and breakfast'!CL14*0.9</f>
        <v>22770</v>
      </c>
      <c r="DA14" s="68">
        <f>'C завтраками| Bed and breakfast'!CM14*0.9</f>
        <v>22770</v>
      </c>
      <c r="DB14" s="68">
        <f>'C завтраками| Bed and breakfast'!CN14*0.9</f>
        <v>22770</v>
      </c>
      <c r="DC14" s="68">
        <f>'C завтраками| Bed and breakfast'!CO14*0.9</f>
        <v>22770</v>
      </c>
      <c r="DD14" s="68">
        <f>'C завтраками| Bed and breakfast'!CP14*0.9</f>
        <v>22770</v>
      </c>
      <c r="DE14" s="68">
        <f>'C завтраками| Bed and breakfast'!CQ14*0.9</f>
        <v>22770</v>
      </c>
      <c r="DF14" s="68">
        <f>'C завтраками| Bed and breakfast'!CR14*0.9</f>
        <v>22770</v>
      </c>
      <c r="DG14" s="68">
        <f>'C завтраками| Bed and breakfast'!CS14*0.9</f>
        <v>22770</v>
      </c>
      <c r="DH14" s="68">
        <f>'C завтраками| Bed and breakfast'!CT14*0.9</f>
        <v>22770</v>
      </c>
      <c r="DI14" s="68">
        <f>'C завтраками| Bed and breakfast'!CU14*0.9</f>
        <v>15570</v>
      </c>
      <c r="DJ14" s="68">
        <f>'C завтраками| Bed and breakfast'!CV14*0.9</f>
        <v>15570</v>
      </c>
      <c r="DK14" s="68">
        <f>'C завтраками| Bed and breakfast'!CW14*0.9</f>
        <v>16200</v>
      </c>
      <c r="DL14" s="68">
        <f>'C завтраками| Bed and breakfast'!CX14*0.9</f>
        <v>16200</v>
      </c>
      <c r="DM14" s="68">
        <f>'C завтраками| Bed and breakfast'!CY14*0.9</f>
        <v>15570</v>
      </c>
      <c r="DN14" s="68">
        <f>'C завтраками| Bed and breakfast'!CZ14*0.9</f>
        <v>15570</v>
      </c>
      <c r="DO14" s="68">
        <f>'C завтраками| Bed and breakfast'!DA14*0.9</f>
        <v>15570</v>
      </c>
      <c r="DP14" s="68">
        <f>'C завтраками| Bed and breakfast'!DB14*0.9</f>
        <v>15570</v>
      </c>
      <c r="DQ14" s="68">
        <f>'C завтраками| Bed and breakfast'!DC14*0.9</f>
        <v>15570</v>
      </c>
      <c r="DR14" s="68">
        <f>'C завтраками| Bed and breakfast'!DD14*0.9</f>
        <v>16200</v>
      </c>
      <c r="DS14" s="68">
        <f>'C завтраками| Bed and breakfast'!DE14*0.9</f>
        <v>16200</v>
      </c>
    </row>
    <row r="15" spans="1:123" ht="10.7" customHeight="1">
      <c r="A15" s="39" t="s">
        <v>7</v>
      </c>
      <c r="B15" s="68"/>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row>
    <row r="16" spans="1:123" ht="10.7" customHeight="1">
      <c r="A16" s="40">
        <v>1</v>
      </c>
      <c r="B16" s="68" t="e">
        <f>'C завтраками| Bed and breakfast'!#REF!*0.9</f>
        <v>#REF!</v>
      </c>
      <c r="C16" s="68" t="e">
        <f>'C завтраками| Bed and breakfast'!#REF!*0.9</f>
        <v>#REF!</v>
      </c>
      <c r="D16" s="68" t="e">
        <f>'C завтраками| Bed and breakfast'!#REF!*0.9</f>
        <v>#REF!</v>
      </c>
      <c r="E16" s="68" t="e">
        <f>'C завтраками| Bed and breakfast'!#REF!*0.9</f>
        <v>#REF!</v>
      </c>
      <c r="F16" s="68" t="e">
        <f>'C завтраками| Bed and breakfast'!#REF!*0.9</f>
        <v>#REF!</v>
      </c>
      <c r="G16" s="68" t="e">
        <f>'C завтраками| Bed and breakfast'!#REF!*0.9</f>
        <v>#REF!</v>
      </c>
      <c r="H16" s="68" t="e">
        <f>'C завтраками| Bed and breakfast'!#REF!*0.9</f>
        <v>#REF!</v>
      </c>
      <c r="I16" s="68" t="e">
        <f>'C завтраками| Bed and breakfast'!#REF!*0.9</f>
        <v>#REF!</v>
      </c>
      <c r="J16" s="68" t="e">
        <f>'C завтраками| Bed and breakfast'!#REF!*0.9</f>
        <v>#REF!</v>
      </c>
      <c r="K16" s="68" t="e">
        <f>'C завтраками| Bed and breakfast'!#REF!*0.9</f>
        <v>#REF!</v>
      </c>
      <c r="L16" s="68" t="e">
        <f>'C завтраками| Bed and breakfast'!#REF!*0.9</f>
        <v>#REF!</v>
      </c>
      <c r="M16" s="68" t="e">
        <f>'C завтраками| Bed and breakfast'!#REF!*0.9</f>
        <v>#REF!</v>
      </c>
      <c r="N16" s="68" t="e">
        <f>'C завтраками| Bed and breakfast'!#REF!*0.9</f>
        <v>#REF!</v>
      </c>
      <c r="O16" s="68" t="e">
        <f>'C завтраками| Bed and breakfast'!#REF!*0.9</f>
        <v>#REF!</v>
      </c>
      <c r="P16" s="68">
        <f>'C завтраками| Bed and breakfast'!B16*0.9</f>
        <v>18675</v>
      </c>
      <c r="Q16" s="68">
        <f>'C завтраками| Bed and breakfast'!C16*0.9</f>
        <v>18675</v>
      </c>
      <c r="R16" s="68">
        <f>'C завтраками| Bed and breakfast'!D16*0.9</f>
        <v>20115</v>
      </c>
      <c r="S16" s="68">
        <f>'C завтраками| Bed and breakfast'!E16*0.9</f>
        <v>24165</v>
      </c>
      <c r="T16" s="68">
        <f>'C завтраками| Bed and breakfast'!F16*0.9</f>
        <v>54765</v>
      </c>
      <c r="U16" s="68">
        <f>'C завтраками| Bed and breakfast'!G16*0.9</f>
        <v>54765</v>
      </c>
      <c r="V16" s="68">
        <f>'C завтраками| Bed and breakfast'!H16*0.9</f>
        <v>54765</v>
      </c>
      <c r="W16" s="68">
        <f>'C завтраками| Bed and breakfast'!I16*0.9</f>
        <v>59265</v>
      </c>
      <c r="X16" s="68">
        <f>'C завтраками| Bed and breakfast'!J16*0.9</f>
        <v>59265</v>
      </c>
      <c r="Y16" s="68">
        <f>'C завтраками| Bed and breakfast'!K16*0.9</f>
        <v>68265</v>
      </c>
      <c r="Z16" s="68">
        <f>'C завтраками| Bed and breakfast'!L16*0.9</f>
        <v>68265</v>
      </c>
      <c r="AA16" s="68">
        <f>'C завтраками| Bed and breakfast'!M16*0.9</f>
        <v>59265</v>
      </c>
      <c r="AB16" s="68">
        <f>'C завтраками| Bed and breakfast'!N16*0.9</f>
        <v>54765</v>
      </c>
      <c r="AC16" s="68">
        <f>'C завтраками| Bed and breakfast'!O16*0.9</f>
        <v>54765</v>
      </c>
      <c r="AD16" s="68">
        <f>'C завтраками| Bed and breakfast'!P16*0.9</f>
        <v>34785</v>
      </c>
      <c r="AE16" s="68">
        <f>'C завтраками| Bed and breakfast'!Q16*0.9</f>
        <v>34785</v>
      </c>
      <c r="AF16" s="68">
        <f>'C завтраками| Bed and breakfast'!R16*0.9</f>
        <v>25335</v>
      </c>
      <c r="AG16" s="68">
        <f>'C завтраками| Bed and breakfast'!S16*0.9</f>
        <v>32085</v>
      </c>
      <c r="AH16" s="68">
        <f>'C завтраками| Bed and breakfast'!T16*0.9</f>
        <v>32085</v>
      </c>
      <c r="AI16" s="68">
        <f>'C завтраками| Bed and breakfast'!U16*0.9</f>
        <v>27585</v>
      </c>
      <c r="AJ16" s="68">
        <f>'C завтраками| Bed and breakfast'!V16*0.9</f>
        <v>27585</v>
      </c>
      <c r="AK16" s="68">
        <f>'C завтраками| Bed and breakfast'!W16*0.9</f>
        <v>25335</v>
      </c>
      <c r="AL16" s="68">
        <f>'C завтраками| Bed and breakfast'!X16*0.9</f>
        <v>25335</v>
      </c>
      <c r="AM16" s="68">
        <f>'C завтраками| Bed and breakfast'!Y16*0.9</f>
        <v>23535</v>
      </c>
      <c r="AN16" s="68">
        <f>'C завтраками| Bed and breakfast'!Z16*0.9</f>
        <v>23535</v>
      </c>
      <c r="AO16" s="68">
        <f>'C завтраками| Bed and breakfast'!AA16*0.9</f>
        <v>23535</v>
      </c>
      <c r="AP16" s="68">
        <f>'C завтраками| Bed and breakfast'!AB16*0.9</f>
        <v>23535</v>
      </c>
      <c r="AQ16" s="68">
        <f>'C завтраками| Bed and breakfast'!AC16*0.9</f>
        <v>23535</v>
      </c>
      <c r="AR16" s="68">
        <f>'C завтраками| Bed and breakfast'!AD16*0.9</f>
        <v>23535</v>
      </c>
      <c r="AS16" s="68">
        <f>'C завтраками| Bed and breakfast'!AE16*0.9</f>
        <v>23535</v>
      </c>
      <c r="AT16" s="68">
        <f>'C завтраками| Bed and breakfast'!AF16*0.9</f>
        <v>25335</v>
      </c>
      <c r="AU16" s="68">
        <f>'C завтраками| Bed and breakfast'!AG16*0.9</f>
        <v>27585</v>
      </c>
      <c r="AV16" s="68">
        <f>'C завтраками| Bed and breakfast'!AH16*0.9</f>
        <v>27585</v>
      </c>
      <c r="AW16" s="68">
        <f>'C завтраками| Bed and breakfast'!AI16*0.9</f>
        <v>32085</v>
      </c>
      <c r="AX16" s="68">
        <f>'C завтраками| Bed and breakfast'!AJ16*0.9</f>
        <v>32085</v>
      </c>
      <c r="AY16" s="68">
        <f>'C завтраками| Bed and breakfast'!AK16*0.9</f>
        <v>32085</v>
      </c>
      <c r="AZ16" s="68">
        <f>'C завтраками| Bed and breakfast'!AL16*0.9</f>
        <v>32085</v>
      </c>
      <c r="BA16" s="68">
        <f>'C завтраками| Bed and breakfast'!AM16*0.9</f>
        <v>32085</v>
      </c>
      <c r="BB16" s="68">
        <f>'C завтраками| Bed and breakfast'!AN16*0.9</f>
        <v>30285</v>
      </c>
      <c r="BC16" s="68">
        <f>'C завтраками| Bed and breakfast'!AO16*0.9</f>
        <v>32535</v>
      </c>
      <c r="BD16" s="68">
        <f>'C завтраками| Bed and breakfast'!AP16*0.9</f>
        <v>32535</v>
      </c>
      <c r="BE16" s="68">
        <f>'C завтраками| Bed and breakfast'!AQ16*0.9</f>
        <v>40185</v>
      </c>
      <c r="BF16" s="68">
        <f>'C завтраками| Bed and breakfast'!AR16*0.9</f>
        <v>40185</v>
      </c>
      <c r="BG16" s="68">
        <f>'C завтраками| Bed and breakfast'!AS16*0.9</f>
        <v>40185</v>
      </c>
      <c r="BH16" s="68">
        <f>'C завтраками| Bed and breakfast'!AT16*0.9</f>
        <v>37485</v>
      </c>
      <c r="BI16" s="68">
        <f>'C завтраками| Bed and breakfast'!AU16*0.9</f>
        <v>32535</v>
      </c>
      <c r="BJ16" s="68">
        <f>'C завтраками| Bed and breakfast'!AV16*0.9</f>
        <v>34785</v>
      </c>
      <c r="BK16" s="68">
        <f>'C завтраками| Bed and breakfast'!AW16*0.9</f>
        <v>34785</v>
      </c>
      <c r="BL16" s="68">
        <f>'C завтраками| Bed and breakfast'!AX16*0.9</f>
        <v>34785</v>
      </c>
      <c r="BM16" s="68">
        <f>'C завтраками| Bed and breakfast'!AY16*0.9</f>
        <v>26685</v>
      </c>
      <c r="BN16" s="68">
        <f>'C завтраками| Bed and breakfast'!AZ16*0.9</f>
        <v>32535</v>
      </c>
      <c r="BO16" s="68">
        <f>'C завтраками| Bed and breakfast'!BA16*0.9</f>
        <v>32535</v>
      </c>
      <c r="BP16" s="68">
        <f>'C завтраками| Bed and breakfast'!BB16*0.9</f>
        <v>37485</v>
      </c>
      <c r="BQ16" s="68">
        <f>'C завтраками| Bed and breakfast'!BC16*0.9</f>
        <v>40185</v>
      </c>
      <c r="BR16" s="68">
        <f>'C завтраками| Bed and breakfast'!BD16*0.9</f>
        <v>40185</v>
      </c>
      <c r="BS16" s="68">
        <f>'C завтраками| Bed and breakfast'!BE16*0.9</f>
        <v>40185</v>
      </c>
      <c r="BT16" s="68">
        <f>'C завтраками| Bed and breakfast'!BF16*0.9</f>
        <v>46485</v>
      </c>
      <c r="BU16" s="68">
        <f>'C завтраками| Bed and breakfast'!BG16*0.9</f>
        <v>46485</v>
      </c>
      <c r="BV16" s="68">
        <f>'C завтраками| Bed and breakfast'!BH16*0.9</f>
        <v>49635</v>
      </c>
      <c r="BW16" s="68">
        <f>'C завтраками| Bed and breakfast'!BI16*0.9</f>
        <v>49635</v>
      </c>
      <c r="BX16" s="68">
        <f>'C завтраками| Bed and breakfast'!BJ16*0.9</f>
        <v>56835</v>
      </c>
      <c r="BY16" s="68">
        <f>'C завтраками| Bed and breakfast'!BK16*0.9</f>
        <v>56835</v>
      </c>
      <c r="BZ16" s="68">
        <f>'C завтраками| Bed and breakfast'!BL16*0.9</f>
        <v>56835</v>
      </c>
      <c r="CA16" s="68">
        <f>'C завтраками| Bed and breakfast'!BM16*0.9</f>
        <v>53235</v>
      </c>
      <c r="CB16" s="68">
        <f>'C завтраками| Bed and breakfast'!BN16*0.9</f>
        <v>49635</v>
      </c>
      <c r="CC16" s="68">
        <f>'C завтраками| Bed and breakfast'!BO16*0.9</f>
        <v>43335</v>
      </c>
      <c r="CD16" s="68">
        <f>'C завтраками| Bed and breakfast'!BP16*0.9</f>
        <v>43335</v>
      </c>
      <c r="CE16" s="68">
        <f>'C завтраками| Bed and breakfast'!BQ16*0.9</f>
        <v>40185</v>
      </c>
      <c r="CF16" s="68">
        <f>'C завтраками| Bed and breakfast'!BR16*0.9</f>
        <v>32535</v>
      </c>
      <c r="CG16" s="68">
        <f>'C завтраками| Bed and breakfast'!BS16*0.9</f>
        <v>32535</v>
      </c>
      <c r="CH16" s="68">
        <f>'C завтраками| Bed and breakfast'!BT16*0.9</f>
        <v>30285</v>
      </c>
      <c r="CI16" s="68">
        <f>'C завтраками| Bed and breakfast'!BU16*0.9</f>
        <v>26685</v>
      </c>
      <c r="CJ16" s="68">
        <f>'C завтраками| Bed and breakfast'!BV16*0.9</f>
        <v>26685</v>
      </c>
      <c r="CK16" s="68">
        <f>'C завтраками| Bed and breakfast'!BW16*0.9</f>
        <v>26685</v>
      </c>
      <c r="CL16" s="68">
        <f>'C завтраками| Bed and breakfast'!BX16*0.9</f>
        <v>21735</v>
      </c>
      <c r="CM16" s="68">
        <f>'C завтраками| Bed and breakfast'!BY16*0.9</f>
        <v>21735</v>
      </c>
      <c r="CN16" s="68">
        <f>'C завтраками| Bed and breakfast'!BZ16*0.9</f>
        <v>21735</v>
      </c>
      <c r="CO16" s="68">
        <f>'C завтраками| Bed and breakfast'!CA16*0.9</f>
        <v>21735</v>
      </c>
      <c r="CP16" s="68">
        <f>'C завтраками| Bed and breakfast'!CB16*0.9</f>
        <v>21735</v>
      </c>
      <c r="CQ16" s="68">
        <f>'C завтраками| Bed and breakfast'!CC16*0.9</f>
        <v>21735</v>
      </c>
      <c r="CR16" s="68">
        <f>'C завтраками| Bed and breakfast'!CD16*0.9</f>
        <v>21735</v>
      </c>
      <c r="CS16" s="68">
        <f>'C завтраками| Bed and breakfast'!CE16*0.9</f>
        <v>21735</v>
      </c>
      <c r="CT16" s="68">
        <f>'C завтраками| Bed and breakfast'!CF16*0.9</f>
        <v>21735</v>
      </c>
      <c r="CU16" s="68">
        <f>'C завтраками| Bed and breakfast'!CG16*0.9</f>
        <v>21735</v>
      </c>
      <c r="CV16" s="68">
        <f>'C завтраками| Bed and breakfast'!CH16*0.9</f>
        <v>21735</v>
      </c>
      <c r="CW16" s="68">
        <f>'C завтраками| Bed and breakfast'!CI16*0.9</f>
        <v>21735</v>
      </c>
      <c r="CX16" s="68">
        <f>'C завтраками| Bed and breakfast'!CJ16*0.9</f>
        <v>21735</v>
      </c>
      <c r="CY16" s="68">
        <f>'C завтраками| Bed and breakfast'!CK16*0.9</f>
        <v>21735</v>
      </c>
      <c r="CZ16" s="68">
        <f>'C завтраками| Bed and breakfast'!CL16*0.9</f>
        <v>21735</v>
      </c>
      <c r="DA16" s="68">
        <f>'C завтраками| Bed and breakfast'!CM16*0.9</f>
        <v>21735</v>
      </c>
      <c r="DB16" s="68">
        <f>'C завтраками| Bed and breakfast'!CN16*0.9</f>
        <v>21735</v>
      </c>
      <c r="DC16" s="68">
        <f>'C завтраками| Bed and breakfast'!CO16*0.9</f>
        <v>21735</v>
      </c>
      <c r="DD16" s="68">
        <f>'C завтраками| Bed and breakfast'!CP16*0.9</f>
        <v>21735</v>
      </c>
      <c r="DE16" s="68">
        <f>'C завтраками| Bed and breakfast'!CQ16*0.9</f>
        <v>21735</v>
      </c>
      <c r="DF16" s="68">
        <f>'C завтраками| Bed and breakfast'!CR16*0.9</f>
        <v>21735</v>
      </c>
      <c r="DG16" s="68">
        <f>'C завтраками| Bed and breakfast'!CS16*0.9</f>
        <v>21735</v>
      </c>
      <c r="DH16" s="68">
        <f>'C завтраками| Bed and breakfast'!CT16*0.9</f>
        <v>21735</v>
      </c>
      <c r="DI16" s="68">
        <f>'C завтраками| Bed and breakfast'!CU16*0.9</f>
        <v>14940</v>
      </c>
      <c r="DJ16" s="68">
        <f>'C завтраками| Bed and breakfast'!CV16*0.9</f>
        <v>14940</v>
      </c>
      <c r="DK16" s="68">
        <f>'C завтраками| Bed and breakfast'!CW16*0.9</f>
        <v>15570</v>
      </c>
      <c r="DL16" s="68">
        <f>'C завтраками| Bed and breakfast'!CX16*0.9</f>
        <v>15570</v>
      </c>
      <c r="DM16" s="68">
        <f>'C завтраками| Bed and breakfast'!CY16*0.9</f>
        <v>14940</v>
      </c>
      <c r="DN16" s="68">
        <f>'C завтраками| Bed and breakfast'!CZ16*0.9</f>
        <v>14940</v>
      </c>
      <c r="DO16" s="68">
        <f>'C завтраками| Bed and breakfast'!DA16*0.9</f>
        <v>14940</v>
      </c>
      <c r="DP16" s="68">
        <f>'C завтраками| Bed and breakfast'!DB16*0.9</f>
        <v>14940</v>
      </c>
      <c r="DQ16" s="68">
        <f>'C завтраками| Bed and breakfast'!DC16*0.9</f>
        <v>14940</v>
      </c>
      <c r="DR16" s="68">
        <f>'C завтраками| Bed and breakfast'!DD16*0.9</f>
        <v>15570</v>
      </c>
      <c r="DS16" s="68">
        <f>'C завтраками| Bed and breakfast'!DE16*0.9</f>
        <v>15570</v>
      </c>
    </row>
    <row r="17" spans="1:123" ht="10.7" customHeight="1">
      <c r="A17" s="40">
        <v>2</v>
      </c>
      <c r="B17" s="68" t="e">
        <f>'C завтраками| Bed and breakfast'!#REF!*0.9</f>
        <v>#REF!</v>
      </c>
      <c r="C17" s="68" t="e">
        <f>'C завтраками| Bed and breakfast'!#REF!*0.9</f>
        <v>#REF!</v>
      </c>
      <c r="D17" s="68" t="e">
        <f>'C завтраками| Bed and breakfast'!#REF!*0.9</f>
        <v>#REF!</v>
      </c>
      <c r="E17" s="68" t="e">
        <f>'C завтраками| Bed and breakfast'!#REF!*0.9</f>
        <v>#REF!</v>
      </c>
      <c r="F17" s="68" t="e">
        <f>'C завтраками| Bed and breakfast'!#REF!*0.9</f>
        <v>#REF!</v>
      </c>
      <c r="G17" s="68" t="e">
        <f>'C завтраками| Bed and breakfast'!#REF!*0.9</f>
        <v>#REF!</v>
      </c>
      <c r="H17" s="68" t="e">
        <f>'C завтраками| Bed and breakfast'!#REF!*0.9</f>
        <v>#REF!</v>
      </c>
      <c r="I17" s="68" t="e">
        <f>'C завтраками| Bed and breakfast'!#REF!*0.9</f>
        <v>#REF!</v>
      </c>
      <c r="J17" s="68" t="e">
        <f>'C завтраками| Bed and breakfast'!#REF!*0.9</f>
        <v>#REF!</v>
      </c>
      <c r="K17" s="68" t="e">
        <f>'C завтраками| Bed and breakfast'!#REF!*0.9</f>
        <v>#REF!</v>
      </c>
      <c r="L17" s="68" t="e">
        <f>'C завтраками| Bed and breakfast'!#REF!*0.9</f>
        <v>#REF!</v>
      </c>
      <c r="M17" s="68" t="e">
        <f>'C завтраками| Bed and breakfast'!#REF!*0.9</f>
        <v>#REF!</v>
      </c>
      <c r="N17" s="68" t="e">
        <f>'C завтраками| Bed and breakfast'!#REF!*0.9</f>
        <v>#REF!</v>
      </c>
      <c r="O17" s="68" t="e">
        <f>'C завтраками| Bed and breakfast'!#REF!*0.9</f>
        <v>#REF!</v>
      </c>
      <c r="P17" s="68">
        <f>'C завтраками| Bed and breakfast'!B17*0.9</f>
        <v>20700</v>
      </c>
      <c r="Q17" s="68">
        <f>'C завтраками| Bed and breakfast'!C17*0.9</f>
        <v>20700</v>
      </c>
      <c r="R17" s="68">
        <f>'C завтраками| Bed and breakfast'!D17*0.9</f>
        <v>22140</v>
      </c>
      <c r="S17" s="68">
        <f>'C завтраками| Bed and breakfast'!E17*0.9</f>
        <v>26730</v>
      </c>
      <c r="T17" s="68">
        <f>'C завтраками| Bed and breakfast'!F17*0.9</f>
        <v>57330</v>
      </c>
      <c r="U17" s="68">
        <f>'C завтраками| Bed and breakfast'!G17*0.9</f>
        <v>57330</v>
      </c>
      <c r="V17" s="68">
        <f>'C завтраками| Bed and breakfast'!H17*0.9</f>
        <v>57330</v>
      </c>
      <c r="W17" s="68">
        <f>'C завтраками| Bed and breakfast'!I17*0.9</f>
        <v>61830</v>
      </c>
      <c r="X17" s="68">
        <f>'C завтраками| Bed and breakfast'!J17*0.9</f>
        <v>61830</v>
      </c>
      <c r="Y17" s="68">
        <f>'C завтраками| Bed and breakfast'!K17*0.9</f>
        <v>70830</v>
      </c>
      <c r="Z17" s="68">
        <f>'C завтраками| Bed and breakfast'!L17*0.9</f>
        <v>70830</v>
      </c>
      <c r="AA17" s="68">
        <f>'C завтраками| Bed and breakfast'!M17*0.9</f>
        <v>61830</v>
      </c>
      <c r="AB17" s="68">
        <f>'C завтраками| Bed and breakfast'!N17*0.9</f>
        <v>57330</v>
      </c>
      <c r="AC17" s="68">
        <f>'C завтраками| Bed and breakfast'!O17*0.9</f>
        <v>57330</v>
      </c>
      <c r="AD17" s="68">
        <f>'C завтраками| Bed and breakfast'!P17*0.9</f>
        <v>37170</v>
      </c>
      <c r="AE17" s="68">
        <f>'C завтраками| Bed and breakfast'!Q17*0.9</f>
        <v>37170</v>
      </c>
      <c r="AF17" s="68">
        <f>'C завтраками| Bed and breakfast'!R17*0.9</f>
        <v>27720</v>
      </c>
      <c r="AG17" s="68">
        <f>'C завтраками| Bed and breakfast'!S17*0.9</f>
        <v>34470</v>
      </c>
      <c r="AH17" s="68">
        <f>'C завтраками| Bed and breakfast'!T17*0.9</f>
        <v>34470</v>
      </c>
      <c r="AI17" s="68">
        <f>'C завтраками| Bed and breakfast'!U17*0.9</f>
        <v>29970</v>
      </c>
      <c r="AJ17" s="68">
        <f>'C завтраками| Bed and breakfast'!V17*0.9</f>
        <v>29970</v>
      </c>
      <c r="AK17" s="68">
        <f>'C завтраками| Bed and breakfast'!W17*0.9</f>
        <v>27720</v>
      </c>
      <c r="AL17" s="68">
        <f>'C завтраками| Bed and breakfast'!X17*0.9</f>
        <v>27720</v>
      </c>
      <c r="AM17" s="68">
        <f>'C завтраками| Bed and breakfast'!Y17*0.9</f>
        <v>25920</v>
      </c>
      <c r="AN17" s="68">
        <f>'C завтраками| Bed and breakfast'!Z17*0.9</f>
        <v>25920</v>
      </c>
      <c r="AO17" s="68">
        <f>'C завтраками| Bed and breakfast'!AA17*0.9</f>
        <v>25920</v>
      </c>
      <c r="AP17" s="68">
        <f>'C завтраками| Bed and breakfast'!AB17*0.9</f>
        <v>25920</v>
      </c>
      <c r="AQ17" s="68">
        <f>'C завтраками| Bed and breakfast'!AC17*0.9</f>
        <v>25920</v>
      </c>
      <c r="AR17" s="68">
        <f>'C завтраками| Bed and breakfast'!AD17*0.9</f>
        <v>25920</v>
      </c>
      <c r="AS17" s="68">
        <f>'C завтраками| Bed and breakfast'!AE17*0.9</f>
        <v>25920</v>
      </c>
      <c r="AT17" s="68">
        <f>'C завтраками| Bed and breakfast'!AF17*0.9</f>
        <v>27720</v>
      </c>
      <c r="AU17" s="68">
        <f>'C завтраками| Bed and breakfast'!AG17*0.9</f>
        <v>29970</v>
      </c>
      <c r="AV17" s="68">
        <f>'C завтраками| Bed and breakfast'!AH17*0.9</f>
        <v>29970</v>
      </c>
      <c r="AW17" s="68">
        <f>'C завтраками| Bed and breakfast'!AI17*0.9</f>
        <v>34470</v>
      </c>
      <c r="AX17" s="68">
        <f>'C завтраками| Bed and breakfast'!AJ17*0.9</f>
        <v>34470</v>
      </c>
      <c r="AY17" s="68">
        <f>'C завтраками| Bed and breakfast'!AK17*0.9</f>
        <v>34470</v>
      </c>
      <c r="AZ17" s="68">
        <f>'C завтраками| Bed and breakfast'!AL17*0.9</f>
        <v>34470</v>
      </c>
      <c r="BA17" s="68">
        <f>'C завтраками| Bed and breakfast'!AM17*0.9</f>
        <v>34470</v>
      </c>
      <c r="BB17" s="68">
        <f>'C завтраками| Bed and breakfast'!AN17*0.9</f>
        <v>32670</v>
      </c>
      <c r="BC17" s="68">
        <f>'C завтраками| Bed and breakfast'!AO17*0.9</f>
        <v>34920</v>
      </c>
      <c r="BD17" s="68">
        <f>'C завтраками| Bed and breakfast'!AP17*0.9</f>
        <v>34920</v>
      </c>
      <c r="BE17" s="68">
        <f>'C завтраками| Bed and breakfast'!AQ17*0.9</f>
        <v>42570</v>
      </c>
      <c r="BF17" s="68">
        <f>'C завтраками| Bed and breakfast'!AR17*0.9</f>
        <v>42570</v>
      </c>
      <c r="BG17" s="68">
        <f>'C завтраками| Bed and breakfast'!AS17*0.9</f>
        <v>42570</v>
      </c>
      <c r="BH17" s="68">
        <f>'C завтраками| Bed and breakfast'!AT17*0.9</f>
        <v>39870</v>
      </c>
      <c r="BI17" s="68">
        <f>'C завтраками| Bed and breakfast'!AU17*0.9</f>
        <v>34920</v>
      </c>
      <c r="BJ17" s="68">
        <f>'C завтраками| Bed and breakfast'!AV17*0.9</f>
        <v>37170</v>
      </c>
      <c r="BK17" s="68">
        <f>'C завтраками| Bed and breakfast'!AW17*0.9</f>
        <v>37170</v>
      </c>
      <c r="BL17" s="68">
        <f>'C завтраками| Bed and breakfast'!AX17*0.9</f>
        <v>37170</v>
      </c>
      <c r="BM17" s="68">
        <f>'C завтраками| Bed and breakfast'!AY17*0.9</f>
        <v>29070</v>
      </c>
      <c r="BN17" s="68">
        <f>'C завтраками| Bed and breakfast'!AZ17*0.9</f>
        <v>34920</v>
      </c>
      <c r="BO17" s="68">
        <f>'C завтраками| Bed and breakfast'!BA17*0.9</f>
        <v>34920</v>
      </c>
      <c r="BP17" s="68">
        <f>'C завтраками| Bed and breakfast'!BB17*0.9</f>
        <v>39870</v>
      </c>
      <c r="BQ17" s="68">
        <f>'C завтраками| Bed and breakfast'!BC17*0.9</f>
        <v>42570</v>
      </c>
      <c r="BR17" s="68">
        <f>'C завтраками| Bed and breakfast'!BD17*0.9</f>
        <v>42570</v>
      </c>
      <c r="BS17" s="68">
        <f>'C завтраками| Bed and breakfast'!BE17*0.9</f>
        <v>42570</v>
      </c>
      <c r="BT17" s="68">
        <f>'C завтраками| Bed and breakfast'!BF17*0.9</f>
        <v>48870</v>
      </c>
      <c r="BU17" s="68">
        <f>'C завтраками| Bed and breakfast'!BG17*0.9</f>
        <v>48870</v>
      </c>
      <c r="BV17" s="68">
        <f>'C завтраками| Bed and breakfast'!BH17*0.9</f>
        <v>52020</v>
      </c>
      <c r="BW17" s="68">
        <f>'C завтраками| Bed and breakfast'!BI17*0.9</f>
        <v>52020</v>
      </c>
      <c r="BX17" s="68">
        <f>'C завтраками| Bed and breakfast'!BJ17*0.9</f>
        <v>59220</v>
      </c>
      <c r="BY17" s="68">
        <f>'C завтраками| Bed and breakfast'!BK17*0.9</f>
        <v>59220</v>
      </c>
      <c r="BZ17" s="68">
        <f>'C завтраками| Bed and breakfast'!BL17*0.9</f>
        <v>59220</v>
      </c>
      <c r="CA17" s="68">
        <f>'C завтраками| Bed and breakfast'!BM17*0.9</f>
        <v>55620</v>
      </c>
      <c r="CB17" s="68">
        <f>'C завтраками| Bed and breakfast'!BN17*0.9</f>
        <v>52020</v>
      </c>
      <c r="CC17" s="68">
        <f>'C завтраками| Bed and breakfast'!BO17*0.9</f>
        <v>45720</v>
      </c>
      <c r="CD17" s="68">
        <f>'C завтраками| Bed and breakfast'!BP17*0.9</f>
        <v>45720</v>
      </c>
      <c r="CE17" s="68">
        <f>'C завтраками| Bed and breakfast'!BQ17*0.9</f>
        <v>42570</v>
      </c>
      <c r="CF17" s="68">
        <f>'C завтраками| Bed and breakfast'!BR17*0.9</f>
        <v>34920</v>
      </c>
      <c r="CG17" s="68">
        <f>'C завтраками| Bed and breakfast'!BS17*0.9</f>
        <v>34920</v>
      </c>
      <c r="CH17" s="68">
        <f>'C завтраками| Bed and breakfast'!BT17*0.9</f>
        <v>32670</v>
      </c>
      <c r="CI17" s="68">
        <f>'C завтраками| Bed and breakfast'!BU17*0.9</f>
        <v>29070</v>
      </c>
      <c r="CJ17" s="68">
        <f>'C завтраками| Bed and breakfast'!BV17*0.9</f>
        <v>29070</v>
      </c>
      <c r="CK17" s="68">
        <f>'C завтраками| Bed and breakfast'!BW17*0.9</f>
        <v>29070</v>
      </c>
      <c r="CL17" s="68">
        <f>'C завтраками| Bed and breakfast'!BX17*0.9</f>
        <v>24120</v>
      </c>
      <c r="CM17" s="68">
        <f>'C завтраками| Bed and breakfast'!BY17*0.9</f>
        <v>24120</v>
      </c>
      <c r="CN17" s="68">
        <f>'C завтраками| Bed and breakfast'!BZ17*0.9</f>
        <v>24120</v>
      </c>
      <c r="CO17" s="68">
        <f>'C завтраками| Bed and breakfast'!CA17*0.9</f>
        <v>24120</v>
      </c>
      <c r="CP17" s="68">
        <f>'C завтраками| Bed and breakfast'!CB17*0.9</f>
        <v>24120</v>
      </c>
      <c r="CQ17" s="68">
        <f>'C завтраками| Bed and breakfast'!CC17*0.9</f>
        <v>24120</v>
      </c>
      <c r="CR17" s="68">
        <f>'C завтраками| Bed and breakfast'!CD17*0.9</f>
        <v>24120</v>
      </c>
      <c r="CS17" s="68">
        <f>'C завтраками| Bed and breakfast'!CE17*0.9</f>
        <v>24120</v>
      </c>
      <c r="CT17" s="68">
        <f>'C завтраками| Bed and breakfast'!CF17*0.9</f>
        <v>24120</v>
      </c>
      <c r="CU17" s="68">
        <f>'C завтраками| Bed and breakfast'!CG17*0.9</f>
        <v>24120</v>
      </c>
      <c r="CV17" s="68">
        <f>'C завтраками| Bed and breakfast'!CH17*0.9</f>
        <v>24120</v>
      </c>
      <c r="CW17" s="68">
        <f>'C завтраками| Bed and breakfast'!CI17*0.9</f>
        <v>24120</v>
      </c>
      <c r="CX17" s="68">
        <f>'C завтраками| Bed and breakfast'!CJ17*0.9</f>
        <v>24120</v>
      </c>
      <c r="CY17" s="68">
        <f>'C завтраками| Bed and breakfast'!CK17*0.9</f>
        <v>24120</v>
      </c>
      <c r="CZ17" s="68">
        <f>'C завтраками| Bed and breakfast'!CL17*0.9</f>
        <v>24120</v>
      </c>
      <c r="DA17" s="68">
        <f>'C завтраками| Bed and breakfast'!CM17*0.9</f>
        <v>24120</v>
      </c>
      <c r="DB17" s="68">
        <f>'C завтраками| Bed and breakfast'!CN17*0.9</f>
        <v>24120</v>
      </c>
      <c r="DC17" s="68">
        <f>'C завтраками| Bed and breakfast'!CO17*0.9</f>
        <v>24120</v>
      </c>
      <c r="DD17" s="68">
        <f>'C завтраками| Bed and breakfast'!CP17*0.9</f>
        <v>24120</v>
      </c>
      <c r="DE17" s="68">
        <f>'C завтраками| Bed and breakfast'!CQ17*0.9</f>
        <v>24120</v>
      </c>
      <c r="DF17" s="68">
        <f>'C завтраками| Bed and breakfast'!CR17*0.9</f>
        <v>24120</v>
      </c>
      <c r="DG17" s="68">
        <f>'C завтраками| Bed and breakfast'!CS17*0.9</f>
        <v>24120</v>
      </c>
      <c r="DH17" s="68">
        <f>'C завтраками| Bed and breakfast'!CT17*0.9</f>
        <v>24120</v>
      </c>
      <c r="DI17" s="68">
        <f>'C завтраками| Bed and breakfast'!CU17*0.9</f>
        <v>16920</v>
      </c>
      <c r="DJ17" s="68">
        <f>'C завтраками| Bed and breakfast'!CV17*0.9</f>
        <v>16920</v>
      </c>
      <c r="DK17" s="68">
        <f>'C завтраками| Bed and breakfast'!CW17*0.9</f>
        <v>17550</v>
      </c>
      <c r="DL17" s="68">
        <f>'C завтраками| Bed and breakfast'!CX17*0.9</f>
        <v>17550</v>
      </c>
      <c r="DM17" s="68">
        <f>'C завтраками| Bed and breakfast'!CY17*0.9</f>
        <v>16920</v>
      </c>
      <c r="DN17" s="68">
        <f>'C завтраками| Bed and breakfast'!CZ17*0.9</f>
        <v>16920</v>
      </c>
      <c r="DO17" s="68">
        <f>'C завтраками| Bed and breakfast'!DA17*0.9</f>
        <v>16920</v>
      </c>
      <c r="DP17" s="68">
        <f>'C завтраками| Bed and breakfast'!DB17*0.9</f>
        <v>16920</v>
      </c>
      <c r="DQ17" s="68">
        <f>'C завтраками| Bed and breakfast'!DC17*0.9</f>
        <v>16920</v>
      </c>
      <c r="DR17" s="68">
        <f>'C завтраками| Bed and breakfast'!DD17*0.9</f>
        <v>17550</v>
      </c>
      <c r="DS17" s="68">
        <f>'C завтраками| Bed and breakfast'!DE17*0.9</f>
        <v>17550</v>
      </c>
    </row>
    <row r="18" spans="1:123" ht="10.7" customHeight="1">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row>
    <row r="19" spans="1:123" ht="10.7" customHeight="1">
      <c r="A19" s="40">
        <v>1</v>
      </c>
      <c r="B19" s="39" t="e">
        <f t="shared" ref="B19:AD20" si="0">B10</f>
        <v>#REF!</v>
      </c>
      <c r="C19" s="39" t="e">
        <f t="shared" si="0"/>
        <v>#REF!</v>
      </c>
      <c r="D19" s="39" t="e">
        <f t="shared" si="0"/>
        <v>#REF!</v>
      </c>
      <c r="E19" s="39" t="e">
        <f t="shared" si="0"/>
        <v>#REF!</v>
      </c>
      <c r="F19" s="39" t="e">
        <f t="shared" si="0"/>
        <v>#REF!</v>
      </c>
      <c r="G19" s="39" t="e">
        <f t="shared" si="0"/>
        <v>#REF!</v>
      </c>
      <c r="H19" s="39" t="e">
        <f t="shared" si="0"/>
        <v>#REF!</v>
      </c>
      <c r="I19" s="39" t="e">
        <f t="shared" si="0"/>
        <v>#REF!</v>
      </c>
      <c r="J19" s="39" t="e">
        <f t="shared" si="0"/>
        <v>#REF!</v>
      </c>
      <c r="K19" s="39" t="e">
        <f t="shared" si="0"/>
        <v>#REF!</v>
      </c>
      <c r="L19" s="39" t="e">
        <f t="shared" si="0"/>
        <v>#REF!</v>
      </c>
      <c r="M19" s="39" t="e">
        <f t="shared" si="0"/>
        <v>#REF!</v>
      </c>
      <c r="N19" s="39" t="e">
        <f t="shared" si="0"/>
        <v>#REF!</v>
      </c>
      <c r="O19" s="39" t="e">
        <f t="shared" si="0"/>
        <v>#REF!</v>
      </c>
      <c r="P19" s="39">
        <f t="shared" si="0"/>
        <v>16875</v>
      </c>
      <c r="Q19" s="39">
        <f t="shared" si="0"/>
        <v>16875</v>
      </c>
      <c r="R19" s="39">
        <f t="shared" si="0"/>
        <v>18315</v>
      </c>
      <c r="S19" s="39">
        <f t="shared" si="0"/>
        <v>21465</v>
      </c>
      <c r="T19" s="39">
        <f t="shared" si="0"/>
        <v>52065</v>
      </c>
      <c r="U19" s="39">
        <f t="shared" si="0"/>
        <v>52065</v>
      </c>
      <c r="V19" s="39">
        <f t="shared" si="0"/>
        <v>52065</v>
      </c>
      <c r="W19" s="39">
        <f t="shared" si="0"/>
        <v>56565</v>
      </c>
      <c r="X19" s="39">
        <f t="shared" si="0"/>
        <v>56565</v>
      </c>
      <c r="Y19" s="39">
        <f t="shared" si="0"/>
        <v>65565</v>
      </c>
      <c r="Z19" s="39">
        <f t="shared" si="0"/>
        <v>65565</v>
      </c>
      <c r="AA19" s="39">
        <f t="shared" si="0"/>
        <v>56565</v>
      </c>
      <c r="AB19" s="39">
        <f t="shared" si="0"/>
        <v>52065</v>
      </c>
      <c r="AC19" s="39">
        <f t="shared" si="0"/>
        <v>52065</v>
      </c>
      <c r="AD19" s="39">
        <f t="shared" si="0"/>
        <v>32535</v>
      </c>
      <c r="AE19" s="39">
        <f t="shared" ref="AE19:CR20" si="1">AE10</f>
        <v>32535</v>
      </c>
      <c r="AF19" s="39">
        <f t="shared" si="1"/>
        <v>23085</v>
      </c>
      <c r="AG19" s="39">
        <f t="shared" si="1"/>
        <v>29835</v>
      </c>
      <c r="AH19" s="39">
        <f t="shared" si="1"/>
        <v>29835</v>
      </c>
      <c r="AI19" s="39">
        <f t="shared" si="1"/>
        <v>25335</v>
      </c>
      <c r="AJ19" s="39">
        <f t="shared" si="1"/>
        <v>25335</v>
      </c>
      <c r="AK19" s="39">
        <f t="shared" si="1"/>
        <v>23085</v>
      </c>
      <c r="AL19" s="39">
        <f t="shared" si="1"/>
        <v>23085</v>
      </c>
      <c r="AM19" s="39">
        <f t="shared" si="1"/>
        <v>21285</v>
      </c>
      <c r="AN19" s="39">
        <f t="shared" si="1"/>
        <v>21285</v>
      </c>
      <c r="AO19" s="39">
        <f t="shared" si="1"/>
        <v>21285</v>
      </c>
      <c r="AP19" s="39">
        <f t="shared" si="1"/>
        <v>21285</v>
      </c>
      <c r="AQ19" s="39">
        <f t="shared" si="1"/>
        <v>21285</v>
      </c>
      <c r="AR19" s="39">
        <f t="shared" si="1"/>
        <v>21285</v>
      </c>
      <c r="AS19" s="39">
        <f t="shared" si="1"/>
        <v>21285</v>
      </c>
      <c r="AT19" s="39">
        <f t="shared" si="1"/>
        <v>23085</v>
      </c>
      <c r="AU19" s="39">
        <f t="shared" si="1"/>
        <v>25335</v>
      </c>
      <c r="AV19" s="39">
        <f t="shared" si="1"/>
        <v>25335</v>
      </c>
      <c r="AW19" s="39">
        <f t="shared" si="1"/>
        <v>29835</v>
      </c>
      <c r="AX19" s="39">
        <f t="shared" si="1"/>
        <v>29835</v>
      </c>
      <c r="AY19" s="39">
        <f t="shared" si="1"/>
        <v>29835</v>
      </c>
      <c r="AZ19" s="39">
        <f t="shared" si="1"/>
        <v>29835</v>
      </c>
      <c r="BA19" s="39">
        <f t="shared" si="1"/>
        <v>29835</v>
      </c>
      <c r="BB19" s="39">
        <f t="shared" si="1"/>
        <v>27585</v>
      </c>
      <c r="BC19" s="39">
        <f t="shared" si="1"/>
        <v>29835</v>
      </c>
      <c r="BD19" s="39">
        <f t="shared" si="1"/>
        <v>29835</v>
      </c>
      <c r="BE19" s="39">
        <f t="shared" si="1"/>
        <v>37485</v>
      </c>
      <c r="BF19" s="39">
        <f t="shared" si="1"/>
        <v>37485</v>
      </c>
      <c r="BG19" s="39">
        <f t="shared" si="1"/>
        <v>37485</v>
      </c>
      <c r="BH19" s="39">
        <f t="shared" si="1"/>
        <v>34785</v>
      </c>
      <c r="BI19" s="39">
        <f t="shared" si="1"/>
        <v>29835</v>
      </c>
      <c r="BJ19" s="39">
        <f t="shared" si="1"/>
        <v>32085</v>
      </c>
      <c r="BK19" s="39">
        <f t="shared" si="1"/>
        <v>32085</v>
      </c>
      <c r="BL19" s="39">
        <f t="shared" si="1"/>
        <v>32085</v>
      </c>
      <c r="BM19" s="39">
        <f t="shared" si="1"/>
        <v>23985</v>
      </c>
      <c r="BN19" s="39">
        <f t="shared" si="1"/>
        <v>29835</v>
      </c>
      <c r="BO19" s="39">
        <f t="shared" si="1"/>
        <v>29835</v>
      </c>
      <c r="BP19" s="39">
        <f t="shared" si="1"/>
        <v>34785</v>
      </c>
      <c r="BQ19" s="39">
        <f t="shared" si="1"/>
        <v>37485</v>
      </c>
      <c r="BR19" s="39">
        <f t="shared" si="1"/>
        <v>37485</v>
      </c>
      <c r="BS19" s="39">
        <f t="shared" ref="BS19:BT19" si="2">BS10</f>
        <v>37485</v>
      </c>
      <c r="BT19" s="39">
        <f t="shared" si="2"/>
        <v>43785</v>
      </c>
      <c r="BU19" s="39">
        <f t="shared" si="1"/>
        <v>43785</v>
      </c>
      <c r="BV19" s="39">
        <f t="shared" si="1"/>
        <v>46935</v>
      </c>
      <c r="BW19" s="39">
        <f t="shared" si="1"/>
        <v>46935</v>
      </c>
      <c r="BX19" s="39">
        <f t="shared" si="1"/>
        <v>54135</v>
      </c>
      <c r="BY19" s="39">
        <f t="shared" si="1"/>
        <v>54135</v>
      </c>
      <c r="BZ19" s="39">
        <f t="shared" si="1"/>
        <v>54135</v>
      </c>
      <c r="CA19" s="39">
        <f t="shared" si="1"/>
        <v>50535</v>
      </c>
      <c r="CB19" s="39">
        <f t="shared" si="1"/>
        <v>46935</v>
      </c>
      <c r="CC19" s="39">
        <f t="shared" si="1"/>
        <v>40635</v>
      </c>
      <c r="CD19" s="39">
        <f t="shared" si="1"/>
        <v>40635</v>
      </c>
      <c r="CE19" s="39">
        <f t="shared" si="1"/>
        <v>37485</v>
      </c>
      <c r="CF19" s="39">
        <f t="shared" si="1"/>
        <v>29835</v>
      </c>
      <c r="CG19" s="39">
        <f t="shared" si="1"/>
        <v>29835</v>
      </c>
      <c r="CH19" s="39">
        <f t="shared" si="1"/>
        <v>27585</v>
      </c>
      <c r="CI19" s="39">
        <f t="shared" si="1"/>
        <v>23985</v>
      </c>
      <c r="CJ19" s="39">
        <f t="shared" si="1"/>
        <v>23985</v>
      </c>
      <c r="CK19" s="39">
        <f t="shared" si="1"/>
        <v>23985</v>
      </c>
      <c r="CL19" s="39">
        <f t="shared" si="1"/>
        <v>19485</v>
      </c>
      <c r="CM19" s="39">
        <f t="shared" si="1"/>
        <v>19485</v>
      </c>
      <c r="CN19" s="39">
        <f t="shared" si="1"/>
        <v>19485</v>
      </c>
      <c r="CO19" s="39">
        <f t="shared" si="1"/>
        <v>19485</v>
      </c>
      <c r="CP19" s="39">
        <f t="shared" si="1"/>
        <v>19485</v>
      </c>
      <c r="CQ19" s="39">
        <f t="shared" si="1"/>
        <v>19485</v>
      </c>
      <c r="CR19" s="39">
        <f t="shared" si="1"/>
        <v>19485</v>
      </c>
      <c r="CS19" s="39">
        <f t="shared" ref="CS19:DH20" si="3">CS10</f>
        <v>19485</v>
      </c>
      <c r="CT19" s="39">
        <f t="shared" si="3"/>
        <v>19485</v>
      </c>
      <c r="CU19" s="39">
        <f t="shared" si="3"/>
        <v>19485</v>
      </c>
      <c r="CV19" s="39">
        <f t="shared" si="3"/>
        <v>19485</v>
      </c>
      <c r="CW19" s="39">
        <f t="shared" si="3"/>
        <v>19485</v>
      </c>
      <c r="CX19" s="39">
        <f t="shared" si="3"/>
        <v>19485</v>
      </c>
      <c r="CY19" s="39">
        <f t="shared" si="3"/>
        <v>19485</v>
      </c>
      <c r="CZ19" s="39">
        <f t="shared" si="3"/>
        <v>19485</v>
      </c>
      <c r="DA19" s="39">
        <f t="shared" si="3"/>
        <v>19485</v>
      </c>
      <c r="DB19" s="39">
        <f t="shared" si="3"/>
        <v>19485</v>
      </c>
      <c r="DC19" s="39">
        <f t="shared" si="3"/>
        <v>19485</v>
      </c>
      <c r="DD19" s="39">
        <f t="shared" si="3"/>
        <v>19485</v>
      </c>
      <c r="DE19" s="39">
        <f t="shared" si="3"/>
        <v>19485</v>
      </c>
      <c r="DF19" s="39">
        <f t="shared" si="3"/>
        <v>19485</v>
      </c>
      <c r="DG19" s="39">
        <f t="shared" si="3"/>
        <v>19485</v>
      </c>
      <c r="DH19" s="39">
        <f t="shared" si="3"/>
        <v>19485</v>
      </c>
      <c r="DI19" s="39">
        <f t="shared" ref="DI19:DS19" si="4">DI10</f>
        <v>12690</v>
      </c>
      <c r="DJ19" s="39">
        <f t="shared" si="4"/>
        <v>12690</v>
      </c>
      <c r="DK19" s="39">
        <f t="shared" si="4"/>
        <v>13320</v>
      </c>
      <c r="DL19" s="39">
        <f t="shared" si="4"/>
        <v>13320</v>
      </c>
      <c r="DM19" s="39">
        <f t="shared" si="4"/>
        <v>12690</v>
      </c>
      <c r="DN19" s="39">
        <f t="shared" si="4"/>
        <v>12690</v>
      </c>
      <c r="DO19" s="39">
        <f t="shared" si="4"/>
        <v>12690</v>
      </c>
      <c r="DP19" s="39">
        <f t="shared" si="4"/>
        <v>12690</v>
      </c>
      <c r="DQ19" s="39">
        <f t="shared" si="4"/>
        <v>12690</v>
      </c>
      <c r="DR19" s="39">
        <f t="shared" si="4"/>
        <v>13320</v>
      </c>
      <c r="DS19" s="39">
        <f t="shared" si="4"/>
        <v>13320</v>
      </c>
    </row>
    <row r="20" spans="1:123" ht="10.7" customHeight="1">
      <c r="A20" s="40">
        <v>2</v>
      </c>
      <c r="B20" s="39" t="e">
        <f t="shared" si="0"/>
        <v>#REF!</v>
      </c>
      <c r="C20" s="39" t="e">
        <f t="shared" si="0"/>
        <v>#REF!</v>
      </c>
      <c r="D20" s="39" t="e">
        <f t="shared" si="0"/>
        <v>#REF!</v>
      </c>
      <c r="E20" s="39" t="e">
        <f t="shared" si="0"/>
        <v>#REF!</v>
      </c>
      <c r="F20" s="39" t="e">
        <f t="shared" si="0"/>
        <v>#REF!</v>
      </c>
      <c r="G20" s="39" t="e">
        <f t="shared" si="0"/>
        <v>#REF!</v>
      </c>
      <c r="H20" s="39" t="e">
        <f t="shared" si="0"/>
        <v>#REF!</v>
      </c>
      <c r="I20" s="39" t="e">
        <f t="shared" si="0"/>
        <v>#REF!</v>
      </c>
      <c r="J20" s="39" t="e">
        <f t="shared" si="0"/>
        <v>#REF!</v>
      </c>
      <c r="K20" s="39" t="e">
        <f t="shared" si="0"/>
        <v>#REF!</v>
      </c>
      <c r="L20" s="39" t="e">
        <f t="shared" si="0"/>
        <v>#REF!</v>
      </c>
      <c r="M20" s="39" t="e">
        <f t="shared" si="0"/>
        <v>#REF!</v>
      </c>
      <c r="N20" s="39" t="e">
        <f t="shared" si="0"/>
        <v>#REF!</v>
      </c>
      <c r="O20" s="39" t="e">
        <f t="shared" si="0"/>
        <v>#REF!</v>
      </c>
      <c r="P20" s="39">
        <f t="shared" si="0"/>
        <v>18900</v>
      </c>
      <c r="Q20" s="39">
        <f t="shared" si="0"/>
        <v>18900</v>
      </c>
      <c r="R20" s="39">
        <f t="shared" si="0"/>
        <v>20340</v>
      </c>
      <c r="S20" s="39">
        <f t="shared" si="0"/>
        <v>24030</v>
      </c>
      <c r="T20" s="39">
        <f t="shared" si="0"/>
        <v>54630</v>
      </c>
      <c r="U20" s="39">
        <f t="shared" si="0"/>
        <v>54630</v>
      </c>
      <c r="V20" s="39">
        <f t="shared" si="0"/>
        <v>54630</v>
      </c>
      <c r="W20" s="39">
        <f t="shared" si="0"/>
        <v>59130</v>
      </c>
      <c r="X20" s="39">
        <f t="shared" si="0"/>
        <v>59130</v>
      </c>
      <c r="Y20" s="39">
        <f t="shared" si="0"/>
        <v>68130</v>
      </c>
      <c r="Z20" s="39">
        <f t="shared" si="0"/>
        <v>68130</v>
      </c>
      <c r="AA20" s="39">
        <f t="shared" si="0"/>
        <v>59130</v>
      </c>
      <c r="AB20" s="39">
        <f t="shared" si="0"/>
        <v>54630</v>
      </c>
      <c r="AC20" s="39">
        <f t="shared" si="0"/>
        <v>54630</v>
      </c>
      <c r="AD20" s="39">
        <f t="shared" si="0"/>
        <v>34920</v>
      </c>
      <c r="AE20" s="39">
        <f t="shared" si="1"/>
        <v>34920</v>
      </c>
      <c r="AF20" s="39">
        <f t="shared" si="1"/>
        <v>25470</v>
      </c>
      <c r="AG20" s="39">
        <f t="shared" si="1"/>
        <v>32220</v>
      </c>
      <c r="AH20" s="39">
        <f t="shared" si="1"/>
        <v>32220</v>
      </c>
      <c r="AI20" s="39">
        <f t="shared" si="1"/>
        <v>27720</v>
      </c>
      <c r="AJ20" s="39">
        <f t="shared" si="1"/>
        <v>27720</v>
      </c>
      <c r="AK20" s="39">
        <f t="shared" si="1"/>
        <v>25470</v>
      </c>
      <c r="AL20" s="39">
        <f t="shared" si="1"/>
        <v>25470</v>
      </c>
      <c r="AM20" s="39">
        <f t="shared" si="1"/>
        <v>23670</v>
      </c>
      <c r="AN20" s="39">
        <f t="shared" si="1"/>
        <v>23670</v>
      </c>
      <c r="AO20" s="39">
        <f t="shared" si="1"/>
        <v>23670</v>
      </c>
      <c r="AP20" s="39">
        <f t="shared" si="1"/>
        <v>23670</v>
      </c>
      <c r="AQ20" s="39">
        <f t="shared" si="1"/>
        <v>23670</v>
      </c>
      <c r="AR20" s="39">
        <f t="shared" si="1"/>
        <v>23670</v>
      </c>
      <c r="AS20" s="39">
        <f t="shared" si="1"/>
        <v>23670</v>
      </c>
      <c r="AT20" s="39">
        <f t="shared" si="1"/>
        <v>25470</v>
      </c>
      <c r="AU20" s="39">
        <f t="shared" si="1"/>
        <v>27720</v>
      </c>
      <c r="AV20" s="39">
        <f t="shared" si="1"/>
        <v>27720</v>
      </c>
      <c r="AW20" s="39">
        <f t="shared" si="1"/>
        <v>32220</v>
      </c>
      <c r="AX20" s="39">
        <f t="shared" si="1"/>
        <v>32220</v>
      </c>
      <c r="AY20" s="39">
        <f t="shared" si="1"/>
        <v>32220</v>
      </c>
      <c r="AZ20" s="39">
        <f t="shared" si="1"/>
        <v>32220</v>
      </c>
      <c r="BA20" s="39">
        <f t="shared" si="1"/>
        <v>32220</v>
      </c>
      <c r="BB20" s="39">
        <f t="shared" si="1"/>
        <v>29970</v>
      </c>
      <c r="BC20" s="39">
        <f t="shared" si="1"/>
        <v>32220</v>
      </c>
      <c r="BD20" s="39">
        <f t="shared" si="1"/>
        <v>32220</v>
      </c>
      <c r="BE20" s="39">
        <f t="shared" si="1"/>
        <v>39870</v>
      </c>
      <c r="BF20" s="39">
        <f t="shared" si="1"/>
        <v>39870</v>
      </c>
      <c r="BG20" s="39">
        <f t="shared" si="1"/>
        <v>39870</v>
      </c>
      <c r="BH20" s="39">
        <f t="shared" si="1"/>
        <v>37170</v>
      </c>
      <c r="BI20" s="39">
        <f t="shared" si="1"/>
        <v>32220</v>
      </c>
      <c r="BJ20" s="39">
        <f t="shared" si="1"/>
        <v>34470</v>
      </c>
      <c r="BK20" s="39">
        <f t="shared" si="1"/>
        <v>34470</v>
      </c>
      <c r="BL20" s="39">
        <f t="shared" si="1"/>
        <v>34470</v>
      </c>
      <c r="BM20" s="39">
        <f t="shared" si="1"/>
        <v>26370</v>
      </c>
      <c r="BN20" s="39">
        <f t="shared" si="1"/>
        <v>32220</v>
      </c>
      <c r="BO20" s="39">
        <f t="shared" si="1"/>
        <v>32220</v>
      </c>
      <c r="BP20" s="39">
        <f t="shared" si="1"/>
        <v>37170</v>
      </c>
      <c r="BQ20" s="39">
        <f t="shared" si="1"/>
        <v>39870</v>
      </c>
      <c r="BR20" s="39">
        <f t="shared" si="1"/>
        <v>39870</v>
      </c>
      <c r="BS20" s="39">
        <f t="shared" ref="BS20:BT20" si="5">BS11</f>
        <v>39870</v>
      </c>
      <c r="BT20" s="39">
        <f t="shared" si="5"/>
        <v>46170</v>
      </c>
      <c r="BU20" s="39">
        <f t="shared" si="1"/>
        <v>46170</v>
      </c>
      <c r="BV20" s="39">
        <f t="shared" si="1"/>
        <v>49320</v>
      </c>
      <c r="BW20" s="39">
        <f t="shared" si="1"/>
        <v>49320</v>
      </c>
      <c r="BX20" s="39">
        <f t="shared" si="1"/>
        <v>56520</v>
      </c>
      <c r="BY20" s="39">
        <f t="shared" si="1"/>
        <v>56520</v>
      </c>
      <c r="BZ20" s="39">
        <f t="shared" si="1"/>
        <v>56520</v>
      </c>
      <c r="CA20" s="39">
        <f t="shared" si="1"/>
        <v>52920</v>
      </c>
      <c r="CB20" s="39">
        <f t="shared" si="1"/>
        <v>49320</v>
      </c>
      <c r="CC20" s="39">
        <f t="shared" si="1"/>
        <v>43020</v>
      </c>
      <c r="CD20" s="39">
        <f t="shared" si="1"/>
        <v>43020</v>
      </c>
      <c r="CE20" s="39">
        <f t="shared" si="1"/>
        <v>39870</v>
      </c>
      <c r="CF20" s="39">
        <f t="shared" si="1"/>
        <v>32220</v>
      </c>
      <c r="CG20" s="39">
        <f t="shared" si="1"/>
        <v>32220</v>
      </c>
      <c r="CH20" s="39">
        <f t="shared" si="1"/>
        <v>29970</v>
      </c>
      <c r="CI20" s="39">
        <f t="shared" si="1"/>
        <v>26370</v>
      </c>
      <c r="CJ20" s="39">
        <f t="shared" si="1"/>
        <v>26370</v>
      </c>
      <c r="CK20" s="39">
        <f t="shared" si="1"/>
        <v>26370</v>
      </c>
      <c r="CL20" s="39">
        <f t="shared" si="1"/>
        <v>21870</v>
      </c>
      <c r="CM20" s="39">
        <f t="shared" si="1"/>
        <v>21870</v>
      </c>
      <c r="CN20" s="39">
        <f t="shared" si="1"/>
        <v>21870</v>
      </c>
      <c r="CO20" s="39">
        <f t="shared" si="1"/>
        <v>21870</v>
      </c>
      <c r="CP20" s="39">
        <f t="shared" si="1"/>
        <v>21870</v>
      </c>
      <c r="CQ20" s="39">
        <f t="shared" si="1"/>
        <v>21870</v>
      </c>
      <c r="CR20" s="39">
        <f t="shared" si="1"/>
        <v>21870</v>
      </c>
      <c r="CS20" s="39">
        <f t="shared" si="3"/>
        <v>21870</v>
      </c>
      <c r="CT20" s="39">
        <f t="shared" si="3"/>
        <v>21870</v>
      </c>
      <c r="CU20" s="39">
        <f t="shared" si="3"/>
        <v>21870</v>
      </c>
      <c r="CV20" s="39">
        <f t="shared" si="3"/>
        <v>21870</v>
      </c>
      <c r="CW20" s="39">
        <f t="shared" si="3"/>
        <v>21870</v>
      </c>
      <c r="CX20" s="39">
        <f t="shared" si="3"/>
        <v>21870</v>
      </c>
      <c r="CY20" s="39">
        <f t="shared" si="3"/>
        <v>21870</v>
      </c>
      <c r="CZ20" s="39">
        <f t="shared" si="3"/>
        <v>21870</v>
      </c>
      <c r="DA20" s="39">
        <f t="shared" si="3"/>
        <v>21870</v>
      </c>
      <c r="DB20" s="39">
        <f t="shared" si="3"/>
        <v>21870</v>
      </c>
      <c r="DC20" s="39">
        <f t="shared" si="3"/>
        <v>21870</v>
      </c>
      <c r="DD20" s="39">
        <f t="shared" si="3"/>
        <v>21870</v>
      </c>
      <c r="DE20" s="39">
        <f t="shared" si="3"/>
        <v>21870</v>
      </c>
      <c r="DF20" s="39">
        <f t="shared" si="3"/>
        <v>21870</v>
      </c>
      <c r="DG20" s="39">
        <f t="shared" si="3"/>
        <v>21870</v>
      </c>
      <c r="DH20" s="39">
        <f t="shared" si="3"/>
        <v>21870</v>
      </c>
      <c r="DI20" s="39">
        <f t="shared" ref="DI20:DS20" si="6">DI11</f>
        <v>14670</v>
      </c>
      <c r="DJ20" s="39">
        <f t="shared" si="6"/>
        <v>14670</v>
      </c>
      <c r="DK20" s="39">
        <f t="shared" si="6"/>
        <v>15300</v>
      </c>
      <c r="DL20" s="39">
        <f t="shared" si="6"/>
        <v>15300</v>
      </c>
      <c r="DM20" s="39">
        <f t="shared" si="6"/>
        <v>14670</v>
      </c>
      <c r="DN20" s="39">
        <f t="shared" si="6"/>
        <v>14670</v>
      </c>
      <c r="DO20" s="39">
        <f t="shared" si="6"/>
        <v>14670</v>
      </c>
      <c r="DP20" s="39">
        <f t="shared" si="6"/>
        <v>14670</v>
      </c>
      <c r="DQ20" s="39">
        <f t="shared" si="6"/>
        <v>14670</v>
      </c>
      <c r="DR20" s="39">
        <f t="shared" si="6"/>
        <v>15300</v>
      </c>
      <c r="DS20" s="39">
        <f t="shared" si="6"/>
        <v>15300</v>
      </c>
    </row>
    <row r="21" spans="1:123" ht="10.7" customHeight="1">
      <c r="A21" s="39" t="s">
        <v>9</v>
      </c>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c r="DI21" s="68"/>
      <c r="DJ21" s="68"/>
      <c r="DK21" s="68"/>
      <c r="DL21" s="68"/>
      <c r="DM21" s="68"/>
      <c r="DN21" s="68"/>
      <c r="DO21" s="68"/>
      <c r="DP21" s="68"/>
      <c r="DQ21" s="68"/>
      <c r="DR21" s="68"/>
      <c r="DS21" s="68"/>
    </row>
    <row r="22" spans="1:123" ht="10.7" customHeight="1">
      <c r="A22" s="40">
        <v>1</v>
      </c>
      <c r="B22" s="68" t="e">
        <f>'C завтраками| Bed and breakfast'!#REF!*0.9</f>
        <v>#REF!</v>
      </c>
      <c r="C22" s="68" t="e">
        <f>'C завтраками| Bed and breakfast'!#REF!*0.9</f>
        <v>#REF!</v>
      </c>
      <c r="D22" s="68" t="e">
        <f>'C завтраками| Bed and breakfast'!#REF!*0.9</f>
        <v>#REF!</v>
      </c>
      <c r="E22" s="68" t="e">
        <f>'C завтраками| Bed and breakfast'!#REF!*0.9</f>
        <v>#REF!</v>
      </c>
      <c r="F22" s="68" t="e">
        <f>'C завтраками| Bed and breakfast'!#REF!*0.9</f>
        <v>#REF!</v>
      </c>
      <c r="G22" s="68" t="e">
        <f>'C завтраками| Bed and breakfast'!#REF!*0.9</f>
        <v>#REF!</v>
      </c>
      <c r="H22" s="68" t="e">
        <f>'C завтраками| Bed and breakfast'!#REF!*0.9</f>
        <v>#REF!</v>
      </c>
      <c r="I22" s="68" t="e">
        <f>'C завтраками| Bed and breakfast'!#REF!*0.9</f>
        <v>#REF!</v>
      </c>
      <c r="J22" s="68" t="e">
        <f>'C завтраками| Bed and breakfast'!#REF!*0.9</f>
        <v>#REF!</v>
      </c>
      <c r="K22" s="68" t="e">
        <f>'C завтраками| Bed and breakfast'!#REF!*0.9</f>
        <v>#REF!</v>
      </c>
      <c r="L22" s="68" t="e">
        <f>'C завтраками| Bed and breakfast'!#REF!*0.9</f>
        <v>#REF!</v>
      </c>
      <c r="M22" s="68" t="e">
        <f>'C завтраками| Bed and breakfast'!#REF!*0.9</f>
        <v>#REF!</v>
      </c>
      <c r="N22" s="68" t="e">
        <f>'C завтраками| Bed and breakfast'!#REF!*0.9</f>
        <v>#REF!</v>
      </c>
      <c r="O22" s="68" t="e">
        <f>'C завтраками| Bed and breakfast'!#REF!*0.9</f>
        <v>#REF!</v>
      </c>
      <c r="P22" s="68">
        <f>'C завтраками| Bed and breakfast'!B22*0.9</f>
        <v>19575</v>
      </c>
      <c r="Q22" s="68">
        <f>'C завтраками| Bed and breakfast'!C22*0.9</f>
        <v>19575</v>
      </c>
      <c r="R22" s="68">
        <f>'C завтраками| Bed and breakfast'!D22*0.9</f>
        <v>21015</v>
      </c>
      <c r="S22" s="68">
        <f>'C завтраками| Bed and breakfast'!E22*0.9</f>
        <v>27765</v>
      </c>
      <c r="T22" s="68">
        <f>'C завтраками| Bed and breakfast'!F22*0.9</f>
        <v>58365</v>
      </c>
      <c r="U22" s="68">
        <f>'C завтраками| Bed and breakfast'!G22*0.9</f>
        <v>58365</v>
      </c>
      <c r="V22" s="68">
        <f>'C завтраками| Bed and breakfast'!H22*0.9</f>
        <v>58365</v>
      </c>
      <c r="W22" s="68">
        <f>'C завтраками| Bed and breakfast'!I22*0.9</f>
        <v>62865</v>
      </c>
      <c r="X22" s="68">
        <f>'C завтраками| Bed and breakfast'!J22*0.9</f>
        <v>62865</v>
      </c>
      <c r="Y22" s="68">
        <f>'C завтраками| Bed and breakfast'!K22*0.9</f>
        <v>71865</v>
      </c>
      <c r="Z22" s="68">
        <f>'C завтраками| Bed and breakfast'!L22*0.9</f>
        <v>71865</v>
      </c>
      <c r="AA22" s="68">
        <f>'C завтраками| Bed and breakfast'!M22*0.9</f>
        <v>62865</v>
      </c>
      <c r="AB22" s="68">
        <f>'C завтраками| Bed and breakfast'!N22*0.9</f>
        <v>58365</v>
      </c>
      <c r="AC22" s="68">
        <f>'C завтраками| Bed and breakfast'!O22*0.9</f>
        <v>58365</v>
      </c>
      <c r="AD22" s="68">
        <f>'C завтраками| Bed and breakfast'!P22*0.9</f>
        <v>37935</v>
      </c>
      <c r="AE22" s="68">
        <f>'C завтраками| Bed and breakfast'!Q22*0.9</f>
        <v>37935</v>
      </c>
      <c r="AF22" s="68">
        <f>'C завтраками| Bed and breakfast'!R22*0.9</f>
        <v>28485</v>
      </c>
      <c r="AG22" s="68">
        <f>'C завтраками| Bed and breakfast'!S22*0.9</f>
        <v>35235</v>
      </c>
      <c r="AH22" s="68">
        <f>'C завтраками| Bed and breakfast'!T22*0.9</f>
        <v>35235</v>
      </c>
      <c r="AI22" s="68">
        <f>'C завтраками| Bed and breakfast'!U22*0.9</f>
        <v>30735</v>
      </c>
      <c r="AJ22" s="68">
        <f>'C завтраками| Bed and breakfast'!V22*0.9</f>
        <v>30735</v>
      </c>
      <c r="AK22" s="68">
        <f>'C завтраками| Bed and breakfast'!W22*0.9</f>
        <v>28485</v>
      </c>
      <c r="AL22" s="68">
        <f>'C завтраками| Bed and breakfast'!X22*0.9</f>
        <v>28485</v>
      </c>
      <c r="AM22" s="68">
        <f>'C завтраками| Bed and breakfast'!Y22*0.9</f>
        <v>26685</v>
      </c>
      <c r="AN22" s="68">
        <f>'C завтраками| Bed and breakfast'!Z22*0.9</f>
        <v>26685</v>
      </c>
      <c r="AO22" s="68">
        <f>'C завтраками| Bed and breakfast'!AA22*0.9</f>
        <v>26685</v>
      </c>
      <c r="AP22" s="68">
        <f>'C завтраками| Bed and breakfast'!AB22*0.9</f>
        <v>26685</v>
      </c>
      <c r="AQ22" s="68">
        <f>'C завтраками| Bed and breakfast'!AC22*0.9</f>
        <v>26685</v>
      </c>
      <c r="AR22" s="68">
        <f>'C завтраками| Bed and breakfast'!AD22*0.9</f>
        <v>26685</v>
      </c>
      <c r="AS22" s="68">
        <f>'C завтраками| Bed and breakfast'!AE22*0.9</f>
        <v>26685</v>
      </c>
      <c r="AT22" s="68">
        <f>'C завтраками| Bed and breakfast'!AF22*0.9</f>
        <v>28485</v>
      </c>
      <c r="AU22" s="68">
        <f>'C завтраками| Bed and breakfast'!AG22*0.9</f>
        <v>30735</v>
      </c>
      <c r="AV22" s="68">
        <f>'C завтраками| Bed and breakfast'!AH22*0.9</f>
        <v>30735</v>
      </c>
      <c r="AW22" s="68">
        <f>'C завтраками| Bed and breakfast'!AI22*0.9</f>
        <v>35235</v>
      </c>
      <c r="AX22" s="68">
        <f>'C завтраками| Bed and breakfast'!AJ22*0.9</f>
        <v>35235</v>
      </c>
      <c r="AY22" s="68">
        <f>'C завтраками| Bed and breakfast'!AK22*0.9</f>
        <v>35235</v>
      </c>
      <c r="AZ22" s="68">
        <f>'C завтраками| Bed and breakfast'!AL22*0.9</f>
        <v>35235</v>
      </c>
      <c r="BA22" s="68">
        <f>'C завтраками| Bed and breakfast'!AM22*0.9</f>
        <v>35235</v>
      </c>
      <c r="BB22" s="68">
        <f>'C завтраками| Bed and breakfast'!AN22*0.9</f>
        <v>33885</v>
      </c>
      <c r="BC22" s="68">
        <f>'C завтраками| Bed and breakfast'!AO22*0.9</f>
        <v>36135</v>
      </c>
      <c r="BD22" s="68">
        <f>'C завтраками| Bed and breakfast'!AP22*0.9</f>
        <v>36135</v>
      </c>
      <c r="BE22" s="68">
        <f>'C завтраками| Bed and breakfast'!AQ22*0.9</f>
        <v>43785</v>
      </c>
      <c r="BF22" s="68">
        <f>'C завтраками| Bed and breakfast'!AR22*0.9</f>
        <v>43785</v>
      </c>
      <c r="BG22" s="68">
        <f>'C завтраками| Bed and breakfast'!AS22*0.9</f>
        <v>43785</v>
      </c>
      <c r="BH22" s="68">
        <f>'C завтраками| Bed and breakfast'!AT22*0.9</f>
        <v>41085</v>
      </c>
      <c r="BI22" s="68">
        <f>'C завтраками| Bed and breakfast'!AU22*0.9</f>
        <v>36135</v>
      </c>
      <c r="BJ22" s="68">
        <f>'C завтраками| Bed and breakfast'!AV22*0.9</f>
        <v>38385</v>
      </c>
      <c r="BK22" s="68">
        <f>'C завтраками| Bed and breakfast'!AW22*0.9</f>
        <v>38385</v>
      </c>
      <c r="BL22" s="68">
        <f>'C завтраками| Bed and breakfast'!AX22*0.9</f>
        <v>38385</v>
      </c>
      <c r="BM22" s="68">
        <f>'C завтраками| Bed and breakfast'!AY22*0.9</f>
        <v>30285</v>
      </c>
      <c r="BN22" s="68">
        <f>'C завтраками| Bed and breakfast'!AZ22*0.9</f>
        <v>36135</v>
      </c>
      <c r="BO22" s="68">
        <f>'C завтраками| Bed and breakfast'!BA22*0.9</f>
        <v>36135</v>
      </c>
      <c r="BP22" s="68">
        <f>'C завтраками| Bed and breakfast'!BB22*0.9</f>
        <v>41085</v>
      </c>
      <c r="BQ22" s="68">
        <f>'C завтраками| Bed and breakfast'!BC22*0.9</f>
        <v>43785</v>
      </c>
      <c r="BR22" s="68">
        <f>'C завтраками| Bed and breakfast'!BD22*0.9</f>
        <v>43785</v>
      </c>
      <c r="BS22" s="68">
        <f>'C завтраками| Bed and breakfast'!BE22*0.9</f>
        <v>43785</v>
      </c>
      <c r="BT22" s="68">
        <f>'C завтраками| Bed and breakfast'!BF22*0.9</f>
        <v>50085</v>
      </c>
      <c r="BU22" s="68">
        <f>'C завтраками| Bed and breakfast'!BG22*0.9</f>
        <v>50085</v>
      </c>
      <c r="BV22" s="68">
        <f>'C завтраками| Bed and breakfast'!BH22*0.9</f>
        <v>53235</v>
      </c>
      <c r="BW22" s="68">
        <f>'C завтраками| Bed and breakfast'!BI22*0.9</f>
        <v>53235</v>
      </c>
      <c r="BX22" s="68">
        <f>'C завтраками| Bed and breakfast'!BJ22*0.9</f>
        <v>60435</v>
      </c>
      <c r="BY22" s="68">
        <f>'C завтраками| Bed and breakfast'!BK22*0.9</f>
        <v>60435</v>
      </c>
      <c r="BZ22" s="68">
        <f>'C завтраками| Bed and breakfast'!BL22*0.9</f>
        <v>60435</v>
      </c>
      <c r="CA22" s="68">
        <f>'C завтраками| Bed and breakfast'!BM22*0.9</f>
        <v>56835</v>
      </c>
      <c r="CB22" s="68">
        <f>'C завтраками| Bed and breakfast'!BN22*0.9</f>
        <v>53235</v>
      </c>
      <c r="CC22" s="68">
        <f>'C завтраками| Bed and breakfast'!BO22*0.9</f>
        <v>46935</v>
      </c>
      <c r="CD22" s="68">
        <f>'C завтраками| Bed and breakfast'!BP22*0.9</f>
        <v>46935</v>
      </c>
      <c r="CE22" s="68">
        <f>'C завтраками| Bed and breakfast'!BQ22*0.9</f>
        <v>43785</v>
      </c>
      <c r="CF22" s="68">
        <f>'C завтраками| Bed and breakfast'!BR22*0.9</f>
        <v>36135</v>
      </c>
      <c r="CG22" s="68">
        <f>'C завтраками| Bed and breakfast'!BS22*0.9</f>
        <v>36135</v>
      </c>
      <c r="CH22" s="68">
        <f>'C завтраками| Bed and breakfast'!BT22*0.9</f>
        <v>33885</v>
      </c>
      <c r="CI22" s="68">
        <f>'C завтраками| Bed and breakfast'!BU22*0.9</f>
        <v>30285</v>
      </c>
      <c r="CJ22" s="68">
        <f>'C завтраками| Bed and breakfast'!BV22*0.9</f>
        <v>30285</v>
      </c>
      <c r="CK22" s="68">
        <f>'C завтраками| Bed and breakfast'!BW22*0.9</f>
        <v>30285</v>
      </c>
      <c r="CL22" s="68">
        <f>'C завтраками| Bed and breakfast'!BX22*0.9</f>
        <v>24885</v>
      </c>
      <c r="CM22" s="68">
        <f>'C завтраками| Bed and breakfast'!BY22*0.9</f>
        <v>24885</v>
      </c>
      <c r="CN22" s="68">
        <f>'C завтраками| Bed and breakfast'!BZ22*0.9</f>
        <v>24885</v>
      </c>
      <c r="CO22" s="68">
        <f>'C завтраками| Bed and breakfast'!CA22*0.9</f>
        <v>24885</v>
      </c>
      <c r="CP22" s="68">
        <f>'C завтраками| Bed and breakfast'!CB22*0.9</f>
        <v>24885</v>
      </c>
      <c r="CQ22" s="68">
        <f>'C завтраками| Bed and breakfast'!CC22*0.9</f>
        <v>24885</v>
      </c>
      <c r="CR22" s="68">
        <f>'C завтраками| Bed and breakfast'!CD22*0.9</f>
        <v>24885</v>
      </c>
      <c r="CS22" s="68">
        <f>'C завтраками| Bed and breakfast'!CE22*0.9</f>
        <v>24885</v>
      </c>
      <c r="CT22" s="68">
        <f>'C завтраками| Bed and breakfast'!CF22*0.9</f>
        <v>24885</v>
      </c>
      <c r="CU22" s="68">
        <f>'C завтраками| Bed and breakfast'!CG22*0.9</f>
        <v>24885</v>
      </c>
      <c r="CV22" s="68">
        <f>'C завтраками| Bed and breakfast'!CH22*0.9</f>
        <v>24885</v>
      </c>
      <c r="CW22" s="68">
        <f>'C завтраками| Bed and breakfast'!CI22*0.9</f>
        <v>24885</v>
      </c>
      <c r="CX22" s="68">
        <f>'C завтраками| Bed and breakfast'!CJ22*0.9</f>
        <v>24885</v>
      </c>
      <c r="CY22" s="68">
        <f>'C завтраками| Bed and breakfast'!CK22*0.9</f>
        <v>24885</v>
      </c>
      <c r="CZ22" s="68">
        <f>'C завтраками| Bed and breakfast'!CL22*0.9</f>
        <v>24885</v>
      </c>
      <c r="DA22" s="68">
        <f>'C завтраками| Bed and breakfast'!CM22*0.9</f>
        <v>24885</v>
      </c>
      <c r="DB22" s="68">
        <f>'C завтраками| Bed and breakfast'!CN22*0.9</f>
        <v>24885</v>
      </c>
      <c r="DC22" s="68">
        <f>'C завтраками| Bed and breakfast'!CO22*0.9</f>
        <v>24885</v>
      </c>
      <c r="DD22" s="68">
        <f>'C завтраками| Bed and breakfast'!CP22*0.9</f>
        <v>24885</v>
      </c>
      <c r="DE22" s="68">
        <f>'C завтраками| Bed and breakfast'!CQ22*0.9</f>
        <v>24885</v>
      </c>
      <c r="DF22" s="68">
        <f>'C завтраками| Bed and breakfast'!CR22*0.9</f>
        <v>24885</v>
      </c>
      <c r="DG22" s="68">
        <f>'C завтраками| Bed and breakfast'!CS22*0.9</f>
        <v>24885</v>
      </c>
      <c r="DH22" s="68">
        <f>'C завтраками| Bed and breakfast'!CT22*0.9</f>
        <v>24885</v>
      </c>
      <c r="DI22" s="68">
        <f>'C завтраками| Bed and breakfast'!CU22*0.9</f>
        <v>18090</v>
      </c>
      <c r="DJ22" s="68">
        <f>'C завтраками| Bed and breakfast'!CV22*0.9</f>
        <v>18090</v>
      </c>
      <c r="DK22" s="68">
        <f>'C завтраками| Bed and breakfast'!CW22*0.9</f>
        <v>18720</v>
      </c>
      <c r="DL22" s="68">
        <f>'C завтраками| Bed and breakfast'!CX22*0.9</f>
        <v>18720</v>
      </c>
      <c r="DM22" s="68">
        <f>'C завтраками| Bed and breakfast'!CY22*0.9</f>
        <v>18090</v>
      </c>
      <c r="DN22" s="68">
        <f>'C завтраками| Bed and breakfast'!CZ22*0.9</f>
        <v>18090</v>
      </c>
      <c r="DO22" s="68">
        <f>'C завтраками| Bed and breakfast'!DA22*0.9</f>
        <v>18090</v>
      </c>
      <c r="DP22" s="68">
        <f>'C завтраками| Bed and breakfast'!DB22*0.9</f>
        <v>18090</v>
      </c>
      <c r="DQ22" s="68">
        <f>'C завтраками| Bed and breakfast'!DC22*0.9</f>
        <v>18090</v>
      </c>
      <c r="DR22" s="68">
        <f>'C завтраками| Bed and breakfast'!DD22*0.9</f>
        <v>18720</v>
      </c>
      <c r="DS22" s="68">
        <f>'C завтраками| Bed and breakfast'!DE22*0.9</f>
        <v>18720</v>
      </c>
    </row>
    <row r="23" spans="1:123" ht="10.7" customHeight="1">
      <c r="A23" s="40">
        <v>2</v>
      </c>
      <c r="B23" s="68" t="e">
        <f>'C завтраками| Bed and breakfast'!#REF!*0.9</f>
        <v>#REF!</v>
      </c>
      <c r="C23" s="68" t="e">
        <f>'C завтраками| Bed and breakfast'!#REF!*0.9</f>
        <v>#REF!</v>
      </c>
      <c r="D23" s="68" t="e">
        <f>'C завтраками| Bed and breakfast'!#REF!*0.9</f>
        <v>#REF!</v>
      </c>
      <c r="E23" s="68" t="e">
        <f>'C завтраками| Bed and breakfast'!#REF!*0.9</f>
        <v>#REF!</v>
      </c>
      <c r="F23" s="68" t="e">
        <f>'C завтраками| Bed and breakfast'!#REF!*0.9</f>
        <v>#REF!</v>
      </c>
      <c r="G23" s="68" t="e">
        <f>'C завтраками| Bed and breakfast'!#REF!*0.9</f>
        <v>#REF!</v>
      </c>
      <c r="H23" s="68" t="e">
        <f>'C завтраками| Bed and breakfast'!#REF!*0.9</f>
        <v>#REF!</v>
      </c>
      <c r="I23" s="68" t="e">
        <f>'C завтраками| Bed and breakfast'!#REF!*0.9</f>
        <v>#REF!</v>
      </c>
      <c r="J23" s="68" t="e">
        <f>'C завтраками| Bed and breakfast'!#REF!*0.9</f>
        <v>#REF!</v>
      </c>
      <c r="K23" s="68" t="e">
        <f>'C завтраками| Bed and breakfast'!#REF!*0.9</f>
        <v>#REF!</v>
      </c>
      <c r="L23" s="68" t="e">
        <f>'C завтраками| Bed and breakfast'!#REF!*0.9</f>
        <v>#REF!</v>
      </c>
      <c r="M23" s="68" t="e">
        <f>'C завтраками| Bed and breakfast'!#REF!*0.9</f>
        <v>#REF!</v>
      </c>
      <c r="N23" s="68" t="e">
        <f>'C завтраками| Bed and breakfast'!#REF!*0.9</f>
        <v>#REF!</v>
      </c>
      <c r="O23" s="68" t="e">
        <f>'C завтраками| Bed and breakfast'!#REF!*0.9</f>
        <v>#REF!</v>
      </c>
      <c r="P23" s="68">
        <f>'C завтраками| Bed and breakfast'!B23*0.9</f>
        <v>21600</v>
      </c>
      <c r="Q23" s="68">
        <f>'C завтраками| Bed and breakfast'!C23*0.9</f>
        <v>21600</v>
      </c>
      <c r="R23" s="68">
        <f>'C завтраками| Bed and breakfast'!D23*0.9</f>
        <v>23040</v>
      </c>
      <c r="S23" s="68">
        <f>'C завтраками| Bed and breakfast'!E23*0.9</f>
        <v>30330</v>
      </c>
      <c r="T23" s="68">
        <f>'C завтраками| Bed and breakfast'!F23*0.9</f>
        <v>60930</v>
      </c>
      <c r="U23" s="68">
        <f>'C завтраками| Bed and breakfast'!G23*0.9</f>
        <v>60930</v>
      </c>
      <c r="V23" s="68">
        <f>'C завтраками| Bed and breakfast'!H23*0.9</f>
        <v>60930</v>
      </c>
      <c r="W23" s="68">
        <f>'C завтраками| Bed and breakfast'!I23*0.9</f>
        <v>65430</v>
      </c>
      <c r="X23" s="68">
        <f>'C завтраками| Bed and breakfast'!J23*0.9</f>
        <v>65430</v>
      </c>
      <c r="Y23" s="68">
        <f>'C завтраками| Bed and breakfast'!K23*0.9</f>
        <v>74430</v>
      </c>
      <c r="Z23" s="68">
        <f>'C завтраками| Bed and breakfast'!L23*0.9</f>
        <v>74430</v>
      </c>
      <c r="AA23" s="68">
        <f>'C завтраками| Bed and breakfast'!M23*0.9</f>
        <v>65430</v>
      </c>
      <c r="AB23" s="68">
        <f>'C завтраками| Bed and breakfast'!N23*0.9</f>
        <v>60930</v>
      </c>
      <c r="AC23" s="68">
        <f>'C завтраками| Bed and breakfast'!O23*0.9</f>
        <v>60930</v>
      </c>
      <c r="AD23" s="68">
        <f>'C завтраками| Bed and breakfast'!P23*0.9</f>
        <v>40320</v>
      </c>
      <c r="AE23" s="68">
        <f>'C завтраками| Bed and breakfast'!Q23*0.9</f>
        <v>40320</v>
      </c>
      <c r="AF23" s="68">
        <f>'C завтраками| Bed and breakfast'!R23*0.9</f>
        <v>30870</v>
      </c>
      <c r="AG23" s="68">
        <f>'C завтраками| Bed and breakfast'!S23*0.9</f>
        <v>37620</v>
      </c>
      <c r="AH23" s="68">
        <f>'C завтраками| Bed and breakfast'!T23*0.9</f>
        <v>37620</v>
      </c>
      <c r="AI23" s="68">
        <f>'C завтраками| Bed and breakfast'!U23*0.9</f>
        <v>33120</v>
      </c>
      <c r="AJ23" s="68">
        <f>'C завтраками| Bed and breakfast'!V23*0.9</f>
        <v>33120</v>
      </c>
      <c r="AK23" s="68">
        <f>'C завтраками| Bed and breakfast'!W23*0.9</f>
        <v>30870</v>
      </c>
      <c r="AL23" s="68">
        <f>'C завтраками| Bed and breakfast'!X23*0.9</f>
        <v>30870</v>
      </c>
      <c r="AM23" s="68">
        <f>'C завтраками| Bed and breakfast'!Y23*0.9</f>
        <v>29070</v>
      </c>
      <c r="AN23" s="68">
        <f>'C завтраками| Bed and breakfast'!Z23*0.9</f>
        <v>29070</v>
      </c>
      <c r="AO23" s="68">
        <f>'C завтраками| Bed and breakfast'!AA23*0.9</f>
        <v>29070</v>
      </c>
      <c r="AP23" s="68">
        <f>'C завтраками| Bed and breakfast'!AB23*0.9</f>
        <v>29070</v>
      </c>
      <c r="AQ23" s="68">
        <f>'C завтраками| Bed and breakfast'!AC23*0.9</f>
        <v>29070</v>
      </c>
      <c r="AR23" s="68">
        <f>'C завтраками| Bed and breakfast'!AD23*0.9</f>
        <v>29070</v>
      </c>
      <c r="AS23" s="68">
        <f>'C завтраками| Bed and breakfast'!AE23*0.9</f>
        <v>29070</v>
      </c>
      <c r="AT23" s="68">
        <f>'C завтраками| Bed and breakfast'!AF23*0.9</f>
        <v>30870</v>
      </c>
      <c r="AU23" s="68">
        <f>'C завтраками| Bed and breakfast'!AG23*0.9</f>
        <v>33120</v>
      </c>
      <c r="AV23" s="68">
        <f>'C завтраками| Bed and breakfast'!AH23*0.9</f>
        <v>33120</v>
      </c>
      <c r="AW23" s="68">
        <f>'C завтраками| Bed and breakfast'!AI23*0.9</f>
        <v>37620</v>
      </c>
      <c r="AX23" s="68">
        <f>'C завтраками| Bed and breakfast'!AJ23*0.9</f>
        <v>37620</v>
      </c>
      <c r="AY23" s="68">
        <f>'C завтраками| Bed and breakfast'!AK23*0.9</f>
        <v>37620</v>
      </c>
      <c r="AZ23" s="68">
        <f>'C завтраками| Bed and breakfast'!AL23*0.9</f>
        <v>37620</v>
      </c>
      <c r="BA23" s="68">
        <f>'C завтраками| Bed and breakfast'!AM23*0.9</f>
        <v>37620</v>
      </c>
      <c r="BB23" s="68">
        <f>'C завтраками| Bed and breakfast'!AN23*0.9</f>
        <v>36270</v>
      </c>
      <c r="BC23" s="68">
        <f>'C завтраками| Bed and breakfast'!AO23*0.9</f>
        <v>38520</v>
      </c>
      <c r="BD23" s="68">
        <f>'C завтраками| Bed and breakfast'!AP23*0.9</f>
        <v>38520</v>
      </c>
      <c r="BE23" s="68">
        <f>'C завтраками| Bed and breakfast'!AQ23*0.9</f>
        <v>46170</v>
      </c>
      <c r="BF23" s="68">
        <f>'C завтраками| Bed and breakfast'!AR23*0.9</f>
        <v>46170</v>
      </c>
      <c r="BG23" s="68">
        <f>'C завтраками| Bed and breakfast'!AS23*0.9</f>
        <v>46170</v>
      </c>
      <c r="BH23" s="68">
        <f>'C завтраками| Bed and breakfast'!AT23*0.9</f>
        <v>43470</v>
      </c>
      <c r="BI23" s="68">
        <f>'C завтраками| Bed and breakfast'!AU23*0.9</f>
        <v>38520</v>
      </c>
      <c r="BJ23" s="68">
        <f>'C завтраками| Bed and breakfast'!AV23*0.9</f>
        <v>40770</v>
      </c>
      <c r="BK23" s="68">
        <f>'C завтраками| Bed and breakfast'!AW23*0.9</f>
        <v>40770</v>
      </c>
      <c r="BL23" s="68">
        <f>'C завтраками| Bed and breakfast'!AX23*0.9</f>
        <v>40770</v>
      </c>
      <c r="BM23" s="68">
        <f>'C завтраками| Bed and breakfast'!AY23*0.9</f>
        <v>32670</v>
      </c>
      <c r="BN23" s="68">
        <f>'C завтраками| Bed and breakfast'!AZ23*0.9</f>
        <v>38520</v>
      </c>
      <c r="BO23" s="68">
        <f>'C завтраками| Bed and breakfast'!BA23*0.9</f>
        <v>38520</v>
      </c>
      <c r="BP23" s="68">
        <f>'C завтраками| Bed and breakfast'!BB23*0.9</f>
        <v>43470</v>
      </c>
      <c r="BQ23" s="68">
        <f>'C завтраками| Bed and breakfast'!BC23*0.9</f>
        <v>46170</v>
      </c>
      <c r="BR23" s="68">
        <f>'C завтраками| Bed and breakfast'!BD23*0.9</f>
        <v>46170</v>
      </c>
      <c r="BS23" s="68">
        <f>'C завтраками| Bed and breakfast'!BE23*0.9</f>
        <v>46170</v>
      </c>
      <c r="BT23" s="68">
        <f>'C завтраками| Bed and breakfast'!BF23*0.9</f>
        <v>52470</v>
      </c>
      <c r="BU23" s="68">
        <f>'C завтраками| Bed and breakfast'!BG23*0.9</f>
        <v>52470</v>
      </c>
      <c r="BV23" s="68">
        <f>'C завтраками| Bed and breakfast'!BH23*0.9</f>
        <v>55620</v>
      </c>
      <c r="BW23" s="68">
        <f>'C завтраками| Bed and breakfast'!BI23*0.9</f>
        <v>55620</v>
      </c>
      <c r="BX23" s="68">
        <f>'C завтраками| Bed and breakfast'!BJ23*0.9</f>
        <v>62820</v>
      </c>
      <c r="BY23" s="68">
        <f>'C завтраками| Bed and breakfast'!BK23*0.9</f>
        <v>62820</v>
      </c>
      <c r="BZ23" s="68">
        <f>'C завтраками| Bed and breakfast'!BL23*0.9</f>
        <v>62820</v>
      </c>
      <c r="CA23" s="68">
        <f>'C завтраками| Bed and breakfast'!BM23*0.9</f>
        <v>59220</v>
      </c>
      <c r="CB23" s="68">
        <f>'C завтраками| Bed and breakfast'!BN23*0.9</f>
        <v>55620</v>
      </c>
      <c r="CC23" s="68">
        <f>'C завтраками| Bed and breakfast'!BO23*0.9</f>
        <v>49320</v>
      </c>
      <c r="CD23" s="68">
        <f>'C завтраками| Bed and breakfast'!BP23*0.9</f>
        <v>49320</v>
      </c>
      <c r="CE23" s="68">
        <f>'C завтраками| Bed and breakfast'!BQ23*0.9</f>
        <v>46170</v>
      </c>
      <c r="CF23" s="68">
        <f>'C завтраками| Bed and breakfast'!BR23*0.9</f>
        <v>38520</v>
      </c>
      <c r="CG23" s="68">
        <f>'C завтраками| Bed and breakfast'!BS23*0.9</f>
        <v>38520</v>
      </c>
      <c r="CH23" s="68">
        <f>'C завтраками| Bed and breakfast'!BT23*0.9</f>
        <v>36270</v>
      </c>
      <c r="CI23" s="68">
        <f>'C завтраками| Bed and breakfast'!BU23*0.9</f>
        <v>32670</v>
      </c>
      <c r="CJ23" s="68">
        <f>'C завтраками| Bed and breakfast'!BV23*0.9</f>
        <v>32670</v>
      </c>
      <c r="CK23" s="68">
        <f>'C завтраками| Bed and breakfast'!BW23*0.9</f>
        <v>32670</v>
      </c>
      <c r="CL23" s="68">
        <f>'C завтраками| Bed and breakfast'!BX23*0.9</f>
        <v>27270</v>
      </c>
      <c r="CM23" s="68">
        <f>'C завтраками| Bed and breakfast'!BY23*0.9</f>
        <v>27270</v>
      </c>
      <c r="CN23" s="68">
        <f>'C завтраками| Bed and breakfast'!BZ23*0.9</f>
        <v>27270</v>
      </c>
      <c r="CO23" s="68">
        <f>'C завтраками| Bed and breakfast'!CA23*0.9</f>
        <v>27270</v>
      </c>
      <c r="CP23" s="68">
        <f>'C завтраками| Bed and breakfast'!CB23*0.9</f>
        <v>27270</v>
      </c>
      <c r="CQ23" s="68">
        <f>'C завтраками| Bed and breakfast'!CC23*0.9</f>
        <v>27270</v>
      </c>
      <c r="CR23" s="68">
        <f>'C завтраками| Bed and breakfast'!CD23*0.9</f>
        <v>27270</v>
      </c>
      <c r="CS23" s="68">
        <f>'C завтраками| Bed and breakfast'!CE23*0.9</f>
        <v>27270</v>
      </c>
      <c r="CT23" s="68">
        <f>'C завтраками| Bed and breakfast'!CF23*0.9</f>
        <v>27270</v>
      </c>
      <c r="CU23" s="68">
        <f>'C завтраками| Bed and breakfast'!CG23*0.9</f>
        <v>27270</v>
      </c>
      <c r="CV23" s="68">
        <f>'C завтраками| Bed and breakfast'!CH23*0.9</f>
        <v>27270</v>
      </c>
      <c r="CW23" s="68">
        <f>'C завтраками| Bed and breakfast'!CI23*0.9</f>
        <v>27270</v>
      </c>
      <c r="CX23" s="68">
        <f>'C завтраками| Bed and breakfast'!CJ23*0.9</f>
        <v>27270</v>
      </c>
      <c r="CY23" s="68">
        <f>'C завтраками| Bed and breakfast'!CK23*0.9</f>
        <v>27270</v>
      </c>
      <c r="CZ23" s="68">
        <f>'C завтраками| Bed and breakfast'!CL23*0.9</f>
        <v>27270</v>
      </c>
      <c r="DA23" s="68">
        <f>'C завтраками| Bed and breakfast'!CM23*0.9</f>
        <v>27270</v>
      </c>
      <c r="DB23" s="68">
        <f>'C завтраками| Bed and breakfast'!CN23*0.9</f>
        <v>27270</v>
      </c>
      <c r="DC23" s="68">
        <f>'C завтраками| Bed and breakfast'!CO23*0.9</f>
        <v>27270</v>
      </c>
      <c r="DD23" s="68">
        <f>'C завтраками| Bed and breakfast'!CP23*0.9</f>
        <v>27270</v>
      </c>
      <c r="DE23" s="68">
        <f>'C завтраками| Bed and breakfast'!CQ23*0.9</f>
        <v>27270</v>
      </c>
      <c r="DF23" s="68">
        <f>'C завтраками| Bed and breakfast'!CR23*0.9</f>
        <v>27270</v>
      </c>
      <c r="DG23" s="68">
        <f>'C завтраками| Bed and breakfast'!CS23*0.9</f>
        <v>27270</v>
      </c>
      <c r="DH23" s="68">
        <f>'C завтраками| Bed and breakfast'!CT23*0.9</f>
        <v>27270</v>
      </c>
      <c r="DI23" s="68">
        <f>'C завтраками| Bed and breakfast'!CU23*0.9</f>
        <v>20070</v>
      </c>
      <c r="DJ23" s="68">
        <f>'C завтраками| Bed and breakfast'!CV23*0.9</f>
        <v>20070</v>
      </c>
      <c r="DK23" s="68">
        <f>'C завтраками| Bed and breakfast'!CW23*0.9</f>
        <v>20700</v>
      </c>
      <c r="DL23" s="68">
        <f>'C завтраками| Bed and breakfast'!CX23*0.9</f>
        <v>20700</v>
      </c>
      <c r="DM23" s="68">
        <f>'C завтраками| Bed and breakfast'!CY23*0.9</f>
        <v>20070</v>
      </c>
      <c r="DN23" s="68">
        <f>'C завтраками| Bed and breakfast'!CZ23*0.9</f>
        <v>20070</v>
      </c>
      <c r="DO23" s="68">
        <f>'C завтраками| Bed and breakfast'!DA23*0.9</f>
        <v>20070</v>
      </c>
      <c r="DP23" s="68">
        <f>'C завтраками| Bed and breakfast'!DB23*0.9</f>
        <v>20070</v>
      </c>
      <c r="DQ23" s="68">
        <f>'C завтраками| Bed and breakfast'!DC23*0.9</f>
        <v>20070</v>
      </c>
      <c r="DR23" s="68">
        <f>'C завтраками| Bed and breakfast'!DD23*0.9</f>
        <v>20700</v>
      </c>
      <c r="DS23" s="68">
        <f>'C завтраками| Bed and breakfast'!DE23*0.9</f>
        <v>20700</v>
      </c>
    </row>
    <row r="24" spans="1:123" ht="10.7" customHeight="1">
      <c r="A24" s="39" t="s">
        <v>10</v>
      </c>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row>
    <row r="25" spans="1:123" ht="10.7" customHeight="1">
      <c r="A25" s="40">
        <v>1</v>
      </c>
      <c r="B25" s="68" t="e">
        <f>'C завтраками| Bed and breakfast'!#REF!*0.9</f>
        <v>#REF!</v>
      </c>
      <c r="C25" s="68" t="e">
        <f>'C завтраками| Bed and breakfast'!#REF!*0.9</f>
        <v>#REF!</v>
      </c>
      <c r="D25" s="68" t="e">
        <f>'C завтраками| Bed and breakfast'!#REF!*0.9</f>
        <v>#REF!</v>
      </c>
      <c r="E25" s="68" t="e">
        <f>'C завтраками| Bed and breakfast'!#REF!*0.9</f>
        <v>#REF!</v>
      </c>
      <c r="F25" s="68" t="e">
        <f>'C завтраками| Bed and breakfast'!#REF!*0.9</f>
        <v>#REF!</v>
      </c>
      <c r="G25" s="68" t="e">
        <f>'C завтраками| Bed and breakfast'!#REF!*0.9</f>
        <v>#REF!</v>
      </c>
      <c r="H25" s="68" t="e">
        <f>'C завтраками| Bed and breakfast'!#REF!*0.9</f>
        <v>#REF!</v>
      </c>
      <c r="I25" s="68" t="e">
        <f>'C завтраками| Bed and breakfast'!#REF!*0.9</f>
        <v>#REF!</v>
      </c>
      <c r="J25" s="68" t="e">
        <f>'C завтраками| Bed and breakfast'!#REF!*0.9</f>
        <v>#REF!</v>
      </c>
      <c r="K25" s="68" t="e">
        <f>'C завтраками| Bed and breakfast'!#REF!*0.9</f>
        <v>#REF!</v>
      </c>
      <c r="L25" s="68" t="e">
        <f>'C завтраками| Bed and breakfast'!#REF!*0.9</f>
        <v>#REF!</v>
      </c>
      <c r="M25" s="68" t="e">
        <f>'C завтраками| Bed and breakfast'!#REF!*0.9</f>
        <v>#REF!</v>
      </c>
      <c r="N25" s="68" t="e">
        <f>'C завтраками| Bed and breakfast'!#REF!*0.9</f>
        <v>#REF!</v>
      </c>
      <c r="O25" s="68" t="e">
        <f>'C завтраками| Bed and breakfast'!#REF!*0.9</f>
        <v>#REF!</v>
      </c>
      <c r="P25" s="68">
        <f>'C завтраками| Bed and breakfast'!B25*0.9</f>
        <v>29475</v>
      </c>
      <c r="Q25" s="68">
        <f>'C завтраками| Bed and breakfast'!C25*0.9</f>
        <v>29475</v>
      </c>
      <c r="R25" s="68">
        <f>'C завтраками| Bed and breakfast'!D25*0.9</f>
        <v>30915</v>
      </c>
      <c r="S25" s="68">
        <f>'C завтраками| Bed and breakfast'!E25*0.9</f>
        <v>47565</v>
      </c>
      <c r="T25" s="68">
        <f>'C завтраками| Bed and breakfast'!F25*0.9</f>
        <v>78165</v>
      </c>
      <c r="U25" s="68">
        <f>'C завтраками| Bed and breakfast'!G25*0.9</f>
        <v>78165</v>
      </c>
      <c r="V25" s="68">
        <f>'C завтраками| Bed and breakfast'!H25*0.9</f>
        <v>78165</v>
      </c>
      <c r="W25" s="68">
        <f>'C завтраками| Bed and breakfast'!I25*0.9</f>
        <v>82665</v>
      </c>
      <c r="X25" s="68">
        <f>'C завтраками| Bed and breakfast'!J25*0.9</f>
        <v>82665</v>
      </c>
      <c r="Y25" s="68">
        <f>'C завтраками| Bed and breakfast'!K25*0.9</f>
        <v>91665</v>
      </c>
      <c r="Z25" s="68">
        <f>'C завтраками| Bed and breakfast'!L25*0.9</f>
        <v>91665</v>
      </c>
      <c r="AA25" s="68">
        <f>'C завтраками| Bed and breakfast'!M25*0.9</f>
        <v>82665</v>
      </c>
      <c r="AB25" s="68">
        <f>'C завтраками| Bed and breakfast'!N25*0.9</f>
        <v>78165</v>
      </c>
      <c r="AC25" s="68">
        <f>'C завтраками| Bed and breakfast'!O25*0.9</f>
        <v>78165</v>
      </c>
      <c r="AD25" s="68">
        <f>'C завтраками| Bed and breakfast'!P25*0.9</f>
        <v>49635</v>
      </c>
      <c r="AE25" s="68">
        <f>'C завтраками| Bed and breakfast'!Q25*0.9</f>
        <v>49635</v>
      </c>
      <c r="AF25" s="68">
        <f>'C завтраками| Bed and breakfast'!R25*0.9</f>
        <v>40185</v>
      </c>
      <c r="AG25" s="68">
        <f>'C завтраками| Bed and breakfast'!S25*0.9</f>
        <v>46935</v>
      </c>
      <c r="AH25" s="68">
        <f>'C завтраками| Bed and breakfast'!T25*0.9</f>
        <v>46935</v>
      </c>
      <c r="AI25" s="68">
        <f>'C завтраками| Bed and breakfast'!U25*0.9</f>
        <v>42435</v>
      </c>
      <c r="AJ25" s="68">
        <f>'C завтраками| Bed and breakfast'!V25*0.9</f>
        <v>42435</v>
      </c>
      <c r="AK25" s="68">
        <f>'C завтраками| Bed and breakfast'!W25*0.9</f>
        <v>40185</v>
      </c>
      <c r="AL25" s="68">
        <f>'C завтраками| Bed and breakfast'!X25*0.9</f>
        <v>40185</v>
      </c>
      <c r="AM25" s="68">
        <f>'C завтраками| Bed and breakfast'!Y25*0.9</f>
        <v>38385</v>
      </c>
      <c r="AN25" s="68">
        <f>'C завтраками| Bed and breakfast'!Z25*0.9</f>
        <v>38385</v>
      </c>
      <c r="AO25" s="68">
        <f>'C завтраками| Bed and breakfast'!AA25*0.9</f>
        <v>38385</v>
      </c>
      <c r="AP25" s="68">
        <f>'C завтраками| Bed and breakfast'!AB25*0.9</f>
        <v>38385</v>
      </c>
      <c r="AQ25" s="68">
        <f>'C завтраками| Bed and breakfast'!AC25*0.9</f>
        <v>38385</v>
      </c>
      <c r="AR25" s="68">
        <f>'C завтраками| Bed and breakfast'!AD25*0.9</f>
        <v>38385</v>
      </c>
      <c r="AS25" s="68">
        <f>'C завтраками| Bed and breakfast'!AE25*0.9</f>
        <v>38385</v>
      </c>
      <c r="AT25" s="68">
        <f>'C завтраками| Bed and breakfast'!AF25*0.9</f>
        <v>40185</v>
      </c>
      <c r="AU25" s="68">
        <f>'C завтраками| Bed and breakfast'!AG25*0.9</f>
        <v>42435</v>
      </c>
      <c r="AV25" s="68">
        <f>'C завтраками| Bed and breakfast'!AH25*0.9</f>
        <v>42435</v>
      </c>
      <c r="AW25" s="68">
        <f>'C завтраками| Bed and breakfast'!AI25*0.9</f>
        <v>46935</v>
      </c>
      <c r="AX25" s="68">
        <f>'C завтраками| Bed and breakfast'!AJ25*0.9</f>
        <v>46935</v>
      </c>
      <c r="AY25" s="68">
        <f>'C завтраками| Bed and breakfast'!AK25*0.9</f>
        <v>46935</v>
      </c>
      <c r="AZ25" s="68">
        <f>'C завтраками| Bed and breakfast'!AL25*0.9</f>
        <v>46935</v>
      </c>
      <c r="BA25" s="68">
        <f>'C завтраками| Bed and breakfast'!AM25*0.9</f>
        <v>46935</v>
      </c>
      <c r="BB25" s="68">
        <f>'C завтраками| Bed and breakfast'!AN25*0.9</f>
        <v>49185</v>
      </c>
      <c r="BC25" s="68">
        <f>'C завтраками| Bed and breakfast'!AO25*0.9</f>
        <v>51435</v>
      </c>
      <c r="BD25" s="68">
        <f>'C завтраками| Bed and breakfast'!AP25*0.9</f>
        <v>51435</v>
      </c>
      <c r="BE25" s="68">
        <f>'C завтраками| Bed and breakfast'!AQ25*0.9</f>
        <v>59085</v>
      </c>
      <c r="BF25" s="68">
        <f>'C завтраками| Bed and breakfast'!AR25*0.9</f>
        <v>59085</v>
      </c>
      <c r="BG25" s="68">
        <f>'C завтраками| Bed and breakfast'!AS25*0.9</f>
        <v>59085</v>
      </c>
      <c r="BH25" s="68">
        <f>'C завтраками| Bed and breakfast'!AT25*0.9</f>
        <v>56385</v>
      </c>
      <c r="BI25" s="68">
        <f>'C завтраками| Bed and breakfast'!AU25*0.9</f>
        <v>51435</v>
      </c>
      <c r="BJ25" s="68">
        <f>'C завтраками| Bed and breakfast'!AV25*0.9</f>
        <v>53685</v>
      </c>
      <c r="BK25" s="68">
        <f>'C завтраками| Bed and breakfast'!AW25*0.9</f>
        <v>53685</v>
      </c>
      <c r="BL25" s="68">
        <f>'C завтраками| Bed and breakfast'!AX25*0.9</f>
        <v>53685</v>
      </c>
      <c r="BM25" s="68">
        <f>'C завтраками| Bed and breakfast'!AY25*0.9</f>
        <v>45585</v>
      </c>
      <c r="BN25" s="68">
        <f>'C завтраками| Bed and breakfast'!AZ25*0.9</f>
        <v>51435</v>
      </c>
      <c r="BO25" s="68">
        <f>'C завтраками| Bed and breakfast'!BA25*0.9</f>
        <v>51435</v>
      </c>
      <c r="BP25" s="68">
        <f>'C завтраками| Bed and breakfast'!BB25*0.9</f>
        <v>56385</v>
      </c>
      <c r="BQ25" s="68">
        <f>'C завтраками| Bed and breakfast'!BC25*0.9</f>
        <v>59085</v>
      </c>
      <c r="BR25" s="68">
        <f>'C завтраками| Bed and breakfast'!BD25*0.9</f>
        <v>59085</v>
      </c>
      <c r="BS25" s="68">
        <f>'C завтраками| Bed and breakfast'!BE25*0.9</f>
        <v>59085</v>
      </c>
      <c r="BT25" s="68">
        <f>'C завтраками| Bed and breakfast'!BF25*0.9</f>
        <v>65385</v>
      </c>
      <c r="BU25" s="68">
        <f>'C завтраками| Bed and breakfast'!BG25*0.9</f>
        <v>65385</v>
      </c>
      <c r="BV25" s="68">
        <f>'C завтраками| Bed and breakfast'!BH25*0.9</f>
        <v>68535</v>
      </c>
      <c r="BW25" s="68">
        <f>'C завтраками| Bed and breakfast'!BI25*0.9</f>
        <v>68535</v>
      </c>
      <c r="BX25" s="68">
        <f>'C завтраками| Bed and breakfast'!BJ25*0.9</f>
        <v>75735</v>
      </c>
      <c r="BY25" s="68">
        <f>'C завтраками| Bed and breakfast'!BK25*0.9</f>
        <v>75735</v>
      </c>
      <c r="BZ25" s="68">
        <f>'C завтраками| Bed and breakfast'!BL25*0.9</f>
        <v>75735</v>
      </c>
      <c r="CA25" s="68">
        <f>'C завтраками| Bed and breakfast'!BM25*0.9</f>
        <v>72135</v>
      </c>
      <c r="CB25" s="68">
        <f>'C завтраками| Bed and breakfast'!BN25*0.9</f>
        <v>68535</v>
      </c>
      <c r="CC25" s="68">
        <f>'C завтраками| Bed and breakfast'!BO25*0.9</f>
        <v>62235</v>
      </c>
      <c r="CD25" s="68">
        <f>'C завтраками| Bed and breakfast'!BP25*0.9</f>
        <v>62235</v>
      </c>
      <c r="CE25" s="68">
        <f>'C завтраками| Bed and breakfast'!BQ25*0.9</f>
        <v>59085</v>
      </c>
      <c r="CF25" s="68">
        <f>'C завтраками| Bed and breakfast'!BR25*0.9</f>
        <v>51435</v>
      </c>
      <c r="CG25" s="68">
        <f>'C завтраками| Bed and breakfast'!BS25*0.9</f>
        <v>51435</v>
      </c>
      <c r="CH25" s="68">
        <f>'C завтраками| Bed and breakfast'!BT25*0.9</f>
        <v>49185</v>
      </c>
      <c r="CI25" s="68">
        <f>'C завтраками| Bed and breakfast'!BU25*0.9</f>
        <v>45585</v>
      </c>
      <c r="CJ25" s="68">
        <f>'C завтраками| Bed and breakfast'!BV25*0.9</f>
        <v>45585</v>
      </c>
      <c r="CK25" s="68">
        <f>'C завтраками| Bed and breakfast'!BW25*0.9</f>
        <v>45585</v>
      </c>
      <c r="CL25" s="68">
        <f>'C завтраками| Bed and breakfast'!BX25*0.9</f>
        <v>36585</v>
      </c>
      <c r="CM25" s="68">
        <f>'C завтраками| Bed and breakfast'!BY25*0.9</f>
        <v>36585</v>
      </c>
      <c r="CN25" s="68">
        <f>'C завтраками| Bed and breakfast'!BZ25*0.9</f>
        <v>36585</v>
      </c>
      <c r="CO25" s="68">
        <f>'C завтраками| Bed and breakfast'!CA25*0.9</f>
        <v>36585</v>
      </c>
      <c r="CP25" s="68">
        <f>'C завтраками| Bed and breakfast'!CB25*0.9</f>
        <v>36585</v>
      </c>
      <c r="CQ25" s="68">
        <f>'C завтраками| Bed and breakfast'!CC25*0.9</f>
        <v>36585</v>
      </c>
      <c r="CR25" s="68">
        <f>'C завтраками| Bed and breakfast'!CD25*0.9</f>
        <v>36585</v>
      </c>
      <c r="CS25" s="68">
        <f>'C завтраками| Bed and breakfast'!CE25*0.9</f>
        <v>36585</v>
      </c>
      <c r="CT25" s="68">
        <f>'C завтраками| Bed and breakfast'!CF25*0.9</f>
        <v>36585</v>
      </c>
      <c r="CU25" s="68">
        <f>'C завтраками| Bed and breakfast'!CG25*0.9</f>
        <v>36585</v>
      </c>
      <c r="CV25" s="68">
        <f>'C завтраками| Bed and breakfast'!CH25*0.9</f>
        <v>36585</v>
      </c>
      <c r="CW25" s="68">
        <f>'C завтраками| Bed and breakfast'!CI25*0.9</f>
        <v>36585</v>
      </c>
      <c r="CX25" s="68">
        <f>'C завтраками| Bed and breakfast'!CJ25*0.9</f>
        <v>36585</v>
      </c>
      <c r="CY25" s="68">
        <f>'C завтраками| Bed and breakfast'!CK25*0.9</f>
        <v>36585</v>
      </c>
      <c r="CZ25" s="68">
        <f>'C завтраками| Bed and breakfast'!CL25*0.9</f>
        <v>36585</v>
      </c>
      <c r="DA25" s="68">
        <f>'C завтраками| Bed and breakfast'!CM25*0.9</f>
        <v>36585</v>
      </c>
      <c r="DB25" s="68">
        <f>'C завтраками| Bed and breakfast'!CN25*0.9</f>
        <v>36585</v>
      </c>
      <c r="DC25" s="68">
        <f>'C завтраками| Bed and breakfast'!CO25*0.9</f>
        <v>36585</v>
      </c>
      <c r="DD25" s="68">
        <f>'C завтраками| Bed and breakfast'!CP25*0.9</f>
        <v>36585</v>
      </c>
      <c r="DE25" s="68">
        <f>'C завтраками| Bed and breakfast'!CQ25*0.9</f>
        <v>36585</v>
      </c>
      <c r="DF25" s="68">
        <f>'C завтраками| Bed and breakfast'!CR25*0.9</f>
        <v>36585</v>
      </c>
      <c r="DG25" s="68">
        <f>'C завтраками| Bed and breakfast'!CS25*0.9</f>
        <v>36585</v>
      </c>
      <c r="DH25" s="68">
        <f>'C завтраками| Bed and breakfast'!CT25*0.9</f>
        <v>36585</v>
      </c>
      <c r="DI25" s="68">
        <f>'C завтраками| Bed and breakfast'!CU25*0.9</f>
        <v>29790</v>
      </c>
      <c r="DJ25" s="68">
        <f>'C завтраками| Bed and breakfast'!CV25*0.9</f>
        <v>29790</v>
      </c>
      <c r="DK25" s="68">
        <f>'C завтраками| Bed and breakfast'!CW25*0.9</f>
        <v>30420</v>
      </c>
      <c r="DL25" s="68">
        <f>'C завтраками| Bed and breakfast'!CX25*0.9</f>
        <v>30420</v>
      </c>
      <c r="DM25" s="68">
        <f>'C завтраками| Bed and breakfast'!CY25*0.9</f>
        <v>29790</v>
      </c>
      <c r="DN25" s="68">
        <f>'C завтраками| Bed and breakfast'!CZ25*0.9</f>
        <v>29790</v>
      </c>
      <c r="DO25" s="68">
        <f>'C завтраками| Bed and breakfast'!DA25*0.9</f>
        <v>29790</v>
      </c>
      <c r="DP25" s="68">
        <f>'C завтраками| Bed and breakfast'!DB25*0.9</f>
        <v>29790</v>
      </c>
      <c r="DQ25" s="68">
        <f>'C завтраками| Bed and breakfast'!DC25*0.9</f>
        <v>29790</v>
      </c>
      <c r="DR25" s="68">
        <f>'C завтраками| Bed and breakfast'!DD25*0.9</f>
        <v>30420</v>
      </c>
      <c r="DS25" s="68">
        <f>'C завтраками| Bed and breakfast'!DE25*0.9</f>
        <v>30420</v>
      </c>
    </row>
    <row r="26" spans="1:123" ht="10.5" customHeight="1">
      <c r="A26" s="40">
        <v>2</v>
      </c>
      <c r="B26" s="68" t="e">
        <f>'C завтраками| Bed and breakfast'!#REF!*0.9</f>
        <v>#REF!</v>
      </c>
      <c r="C26" s="68" t="e">
        <f>'C завтраками| Bed and breakfast'!#REF!*0.9</f>
        <v>#REF!</v>
      </c>
      <c r="D26" s="68" t="e">
        <f>'C завтраками| Bed and breakfast'!#REF!*0.9</f>
        <v>#REF!</v>
      </c>
      <c r="E26" s="68" t="e">
        <f>'C завтраками| Bed and breakfast'!#REF!*0.9</f>
        <v>#REF!</v>
      </c>
      <c r="F26" s="68" t="e">
        <f>'C завтраками| Bed and breakfast'!#REF!*0.9</f>
        <v>#REF!</v>
      </c>
      <c r="G26" s="68" t="e">
        <f>'C завтраками| Bed and breakfast'!#REF!*0.9</f>
        <v>#REF!</v>
      </c>
      <c r="H26" s="68" t="e">
        <f>'C завтраками| Bed and breakfast'!#REF!*0.9</f>
        <v>#REF!</v>
      </c>
      <c r="I26" s="68" t="e">
        <f>'C завтраками| Bed and breakfast'!#REF!*0.9</f>
        <v>#REF!</v>
      </c>
      <c r="J26" s="68" t="e">
        <f>'C завтраками| Bed and breakfast'!#REF!*0.9</f>
        <v>#REF!</v>
      </c>
      <c r="K26" s="68" t="e">
        <f>'C завтраками| Bed and breakfast'!#REF!*0.9</f>
        <v>#REF!</v>
      </c>
      <c r="L26" s="68" t="e">
        <f>'C завтраками| Bed and breakfast'!#REF!*0.9</f>
        <v>#REF!</v>
      </c>
      <c r="M26" s="68" t="e">
        <f>'C завтраками| Bed and breakfast'!#REF!*0.9</f>
        <v>#REF!</v>
      </c>
      <c r="N26" s="68" t="e">
        <f>'C завтраками| Bed and breakfast'!#REF!*0.9</f>
        <v>#REF!</v>
      </c>
      <c r="O26" s="68" t="e">
        <f>'C завтраками| Bed and breakfast'!#REF!*0.9</f>
        <v>#REF!</v>
      </c>
      <c r="P26" s="68">
        <f>'C завтраками| Bed and breakfast'!B26*0.9</f>
        <v>31500</v>
      </c>
      <c r="Q26" s="68">
        <f>'C завтраками| Bed and breakfast'!C26*0.9</f>
        <v>31500</v>
      </c>
      <c r="R26" s="68">
        <f>'C завтраками| Bed and breakfast'!D26*0.9</f>
        <v>32940</v>
      </c>
      <c r="S26" s="68">
        <f>'C завтраками| Bed and breakfast'!E26*0.9</f>
        <v>50130</v>
      </c>
      <c r="T26" s="68">
        <f>'C завтраками| Bed and breakfast'!F26*0.9</f>
        <v>80730</v>
      </c>
      <c r="U26" s="68">
        <f>'C завтраками| Bed and breakfast'!G26*0.9</f>
        <v>80730</v>
      </c>
      <c r="V26" s="68">
        <f>'C завтраками| Bed and breakfast'!H26*0.9</f>
        <v>80730</v>
      </c>
      <c r="W26" s="68">
        <f>'C завтраками| Bed and breakfast'!I26*0.9</f>
        <v>85230</v>
      </c>
      <c r="X26" s="68">
        <f>'C завтраками| Bed and breakfast'!J26*0.9</f>
        <v>85230</v>
      </c>
      <c r="Y26" s="68">
        <f>'C завтраками| Bed and breakfast'!K26*0.9</f>
        <v>94230</v>
      </c>
      <c r="Z26" s="68">
        <f>'C завтраками| Bed and breakfast'!L26*0.9</f>
        <v>94230</v>
      </c>
      <c r="AA26" s="68">
        <f>'C завтраками| Bed and breakfast'!M26*0.9</f>
        <v>85230</v>
      </c>
      <c r="AB26" s="68">
        <f>'C завтраками| Bed and breakfast'!N26*0.9</f>
        <v>80730</v>
      </c>
      <c r="AC26" s="68">
        <f>'C завтраками| Bed and breakfast'!O26*0.9</f>
        <v>80730</v>
      </c>
      <c r="AD26" s="68">
        <f>'C завтраками| Bed and breakfast'!P26*0.9</f>
        <v>52020</v>
      </c>
      <c r="AE26" s="68">
        <f>'C завтраками| Bed and breakfast'!Q26*0.9</f>
        <v>52020</v>
      </c>
      <c r="AF26" s="68">
        <f>'C завтраками| Bed and breakfast'!R26*0.9</f>
        <v>42570</v>
      </c>
      <c r="AG26" s="68">
        <f>'C завтраками| Bed and breakfast'!S26*0.9</f>
        <v>49320</v>
      </c>
      <c r="AH26" s="68">
        <f>'C завтраками| Bed and breakfast'!T26*0.9</f>
        <v>49320</v>
      </c>
      <c r="AI26" s="68">
        <f>'C завтраками| Bed and breakfast'!U26*0.9</f>
        <v>44820</v>
      </c>
      <c r="AJ26" s="68">
        <f>'C завтраками| Bed and breakfast'!V26*0.9</f>
        <v>44820</v>
      </c>
      <c r="AK26" s="68">
        <f>'C завтраками| Bed and breakfast'!W26*0.9</f>
        <v>42570</v>
      </c>
      <c r="AL26" s="68">
        <f>'C завтраками| Bed and breakfast'!X26*0.9</f>
        <v>42570</v>
      </c>
      <c r="AM26" s="68">
        <f>'C завтраками| Bed and breakfast'!Y26*0.9</f>
        <v>40770</v>
      </c>
      <c r="AN26" s="68">
        <f>'C завтраками| Bed and breakfast'!Z26*0.9</f>
        <v>40770</v>
      </c>
      <c r="AO26" s="68">
        <f>'C завтраками| Bed and breakfast'!AA26*0.9</f>
        <v>40770</v>
      </c>
      <c r="AP26" s="68">
        <f>'C завтраками| Bed and breakfast'!AB26*0.9</f>
        <v>40770</v>
      </c>
      <c r="AQ26" s="68">
        <f>'C завтраками| Bed and breakfast'!AC26*0.9</f>
        <v>40770</v>
      </c>
      <c r="AR26" s="68">
        <f>'C завтраками| Bed and breakfast'!AD26*0.9</f>
        <v>40770</v>
      </c>
      <c r="AS26" s="68">
        <f>'C завтраками| Bed and breakfast'!AE26*0.9</f>
        <v>40770</v>
      </c>
      <c r="AT26" s="68">
        <f>'C завтраками| Bed and breakfast'!AF26*0.9</f>
        <v>42570</v>
      </c>
      <c r="AU26" s="68">
        <f>'C завтраками| Bed and breakfast'!AG26*0.9</f>
        <v>44820</v>
      </c>
      <c r="AV26" s="68">
        <f>'C завтраками| Bed and breakfast'!AH26*0.9</f>
        <v>44820</v>
      </c>
      <c r="AW26" s="68">
        <f>'C завтраками| Bed and breakfast'!AI26*0.9</f>
        <v>49320</v>
      </c>
      <c r="AX26" s="68">
        <f>'C завтраками| Bed and breakfast'!AJ26*0.9</f>
        <v>49320</v>
      </c>
      <c r="AY26" s="68">
        <f>'C завтраками| Bed and breakfast'!AK26*0.9</f>
        <v>49320</v>
      </c>
      <c r="AZ26" s="68">
        <f>'C завтраками| Bed and breakfast'!AL26*0.9</f>
        <v>49320</v>
      </c>
      <c r="BA26" s="68">
        <f>'C завтраками| Bed and breakfast'!AM26*0.9</f>
        <v>49320</v>
      </c>
      <c r="BB26" s="68">
        <f>'C завтраками| Bed and breakfast'!AN26*0.9</f>
        <v>51570</v>
      </c>
      <c r="BC26" s="68">
        <f>'C завтраками| Bed and breakfast'!AO26*0.9</f>
        <v>53820</v>
      </c>
      <c r="BD26" s="68">
        <f>'C завтраками| Bed and breakfast'!AP26*0.9</f>
        <v>53820</v>
      </c>
      <c r="BE26" s="68">
        <f>'C завтраками| Bed and breakfast'!AQ26*0.9</f>
        <v>61470</v>
      </c>
      <c r="BF26" s="68">
        <f>'C завтраками| Bed and breakfast'!AR26*0.9</f>
        <v>61470</v>
      </c>
      <c r="BG26" s="68">
        <f>'C завтраками| Bed and breakfast'!AS26*0.9</f>
        <v>61470</v>
      </c>
      <c r="BH26" s="68">
        <f>'C завтраками| Bed and breakfast'!AT26*0.9</f>
        <v>58770</v>
      </c>
      <c r="BI26" s="68">
        <f>'C завтраками| Bed and breakfast'!AU26*0.9</f>
        <v>53820</v>
      </c>
      <c r="BJ26" s="68">
        <f>'C завтраками| Bed and breakfast'!AV26*0.9</f>
        <v>56070</v>
      </c>
      <c r="BK26" s="68">
        <f>'C завтраками| Bed and breakfast'!AW26*0.9</f>
        <v>56070</v>
      </c>
      <c r="BL26" s="68">
        <f>'C завтраками| Bed and breakfast'!AX26*0.9</f>
        <v>56070</v>
      </c>
      <c r="BM26" s="68">
        <f>'C завтраками| Bed and breakfast'!AY26*0.9</f>
        <v>47970</v>
      </c>
      <c r="BN26" s="68">
        <f>'C завтраками| Bed and breakfast'!AZ26*0.9</f>
        <v>53820</v>
      </c>
      <c r="BO26" s="68">
        <f>'C завтраками| Bed and breakfast'!BA26*0.9</f>
        <v>53820</v>
      </c>
      <c r="BP26" s="68">
        <f>'C завтраками| Bed and breakfast'!BB26*0.9</f>
        <v>58770</v>
      </c>
      <c r="BQ26" s="68">
        <f>'C завтраками| Bed and breakfast'!BC26*0.9</f>
        <v>61470</v>
      </c>
      <c r="BR26" s="68">
        <f>'C завтраками| Bed and breakfast'!BD26*0.9</f>
        <v>61470</v>
      </c>
      <c r="BS26" s="68">
        <f>'C завтраками| Bed and breakfast'!BE26*0.9</f>
        <v>61470</v>
      </c>
      <c r="BT26" s="68">
        <f>'C завтраками| Bed and breakfast'!BF26*0.9</f>
        <v>67770</v>
      </c>
      <c r="BU26" s="68">
        <f>'C завтраками| Bed and breakfast'!BG26*0.9</f>
        <v>67770</v>
      </c>
      <c r="BV26" s="68">
        <f>'C завтраками| Bed and breakfast'!BH26*0.9</f>
        <v>70920</v>
      </c>
      <c r="BW26" s="68">
        <f>'C завтраками| Bed and breakfast'!BI26*0.9</f>
        <v>70920</v>
      </c>
      <c r="BX26" s="68">
        <f>'C завтраками| Bed and breakfast'!BJ26*0.9</f>
        <v>78120</v>
      </c>
      <c r="BY26" s="68">
        <f>'C завтраками| Bed and breakfast'!BK26*0.9</f>
        <v>78120</v>
      </c>
      <c r="BZ26" s="68">
        <f>'C завтраками| Bed and breakfast'!BL26*0.9</f>
        <v>78120</v>
      </c>
      <c r="CA26" s="68">
        <f>'C завтраками| Bed and breakfast'!BM26*0.9</f>
        <v>74520</v>
      </c>
      <c r="CB26" s="68">
        <f>'C завтраками| Bed and breakfast'!BN26*0.9</f>
        <v>70920</v>
      </c>
      <c r="CC26" s="68">
        <f>'C завтраками| Bed and breakfast'!BO26*0.9</f>
        <v>64620</v>
      </c>
      <c r="CD26" s="68">
        <f>'C завтраками| Bed and breakfast'!BP26*0.9</f>
        <v>64620</v>
      </c>
      <c r="CE26" s="68">
        <f>'C завтраками| Bed and breakfast'!BQ26*0.9</f>
        <v>61470</v>
      </c>
      <c r="CF26" s="68">
        <f>'C завтраками| Bed and breakfast'!BR26*0.9</f>
        <v>53820</v>
      </c>
      <c r="CG26" s="68">
        <f>'C завтраками| Bed and breakfast'!BS26*0.9</f>
        <v>53820</v>
      </c>
      <c r="CH26" s="68">
        <f>'C завтраками| Bed and breakfast'!BT26*0.9</f>
        <v>51570</v>
      </c>
      <c r="CI26" s="68">
        <f>'C завтраками| Bed and breakfast'!BU26*0.9</f>
        <v>47970</v>
      </c>
      <c r="CJ26" s="68">
        <f>'C завтраками| Bed and breakfast'!BV26*0.9</f>
        <v>47970</v>
      </c>
      <c r="CK26" s="68">
        <f>'C завтраками| Bed and breakfast'!BW26*0.9</f>
        <v>47970</v>
      </c>
      <c r="CL26" s="68">
        <f>'C завтраками| Bed and breakfast'!BX26*0.9</f>
        <v>38970</v>
      </c>
      <c r="CM26" s="68">
        <f>'C завтраками| Bed and breakfast'!BY26*0.9</f>
        <v>38970</v>
      </c>
      <c r="CN26" s="68">
        <f>'C завтраками| Bed and breakfast'!BZ26*0.9</f>
        <v>38970</v>
      </c>
      <c r="CO26" s="68">
        <f>'C завтраками| Bed and breakfast'!CA26*0.9</f>
        <v>38970</v>
      </c>
      <c r="CP26" s="68">
        <f>'C завтраками| Bed and breakfast'!CB26*0.9</f>
        <v>38970</v>
      </c>
      <c r="CQ26" s="68">
        <f>'C завтраками| Bed and breakfast'!CC26*0.9</f>
        <v>38970</v>
      </c>
      <c r="CR26" s="68">
        <f>'C завтраками| Bed and breakfast'!CD26*0.9</f>
        <v>38970</v>
      </c>
      <c r="CS26" s="68">
        <f>'C завтраками| Bed and breakfast'!CE26*0.9</f>
        <v>38970</v>
      </c>
      <c r="CT26" s="68">
        <f>'C завтраками| Bed and breakfast'!CF26*0.9</f>
        <v>38970</v>
      </c>
      <c r="CU26" s="68">
        <f>'C завтраками| Bed and breakfast'!CG26*0.9</f>
        <v>38970</v>
      </c>
      <c r="CV26" s="68">
        <f>'C завтраками| Bed and breakfast'!CH26*0.9</f>
        <v>38970</v>
      </c>
      <c r="CW26" s="68">
        <f>'C завтраками| Bed and breakfast'!CI26*0.9</f>
        <v>38970</v>
      </c>
      <c r="CX26" s="68">
        <f>'C завтраками| Bed and breakfast'!CJ26*0.9</f>
        <v>38970</v>
      </c>
      <c r="CY26" s="68">
        <f>'C завтраками| Bed and breakfast'!CK26*0.9</f>
        <v>38970</v>
      </c>
      <c r="CZ26" s="68">
        <f>'C завтраками| Bed and breakfast'!CL26*0.9</f>
        <v>38970</v>
      </c>
      <c r="DA26" s="68">
        <f>'C завтраками| Bed and breakfast'!CM26*0.9</f>
        <v>38970</v>
      </c>
      <c r="DB26" s="68">
        <f>'C завтраками| Bed and breakfast'!CN26*0.9</f>
        <v>38970</v>
      </c>
      <c r="DC26" s="68">
        <f>'C завтраками| Bed and breakfast'!CO26*0.9</f>
        <v>38970</v>
      </c>
      <c r="DD26" s="68">
        <f>'C завтраками| Bed and breakfast'!CP26*0.9</f>
        <v>38970</v>
      </c>
      <c r="DE26" s="68">
        <f>'C завтраками| Bed and breakfast'!CQ26*0.9</f>
        <v>38970</v>
      </c>
      <c r="DF26" s="68">
        <f>'C завтраками| Bed and breakfast'!CR26*0.9</f>
        <v>38970</v>
      </c>
      <c r="DG26" s="68">
        <f>'C завтраками| Bed and breakfast'!CS26*0.9</f>
        <v>38970</v>
      </c>
      <c r="DH26" s="68">
        <f>'C завтраками| Bed and breakfast'!CT26*0.9</f>
        <v>38970</v>
      </c>
      <c r="DI26" s="68">
        <f>'C завтраками| Bed and breakfast'!CU26*0.9</f>
        <v>31770</v>
      </c>
      <c r="DJ26" s="68">
        <f>'C завтраками| Bed and breakfast'!CV26*0.9</f>
        <v>31770</v>
      </c>
      <c r="DK26" s="68">
        <f>'C завтраками| Bed and breakfast'!CW26*0.9</f>
        <v>32400</v>
      </c>
      <c r="DL26" s="68">
        <f>'C завтраками| Bed and breakfast'!CX26*0.9</f>
        <v>32400</v>
      </c>
      <c r="DM26" s="68">
        <f>'C завтраками| Bed and breakfast'!CY26*0.9</f>
        <v>31770</v>
      </c>
      <c r="DN26" s="68">
        <f>'C завтраками| Bed and breakfast'!CZ26*0.9</f>
        <v>31770</v>
      </c>
      <c r="DO26" s="68">
        <f>'C завтраками| Bed and breakfast'!DA26*0.9</f>
        <v>31770</v>
      </c>
      <c r="DP26" s="68">
        <f>'C завтраками| Bed and breakfast'!DB26*0.9</f>
        <v>31770</v>
      </c>
      <c r="DQ26" s="68">
        <f>'C завтраками| Bed and breakfast'!DC26*0.9</f>
        <v>31770</v>
      </c>
      <c r="DR26" s="68">
        <f>'C завтраками| Bed and breakfast'!DD26*0.9</f>
        <v>32400</v>
      </c>
      <c r="DS26" s="68">
        <f>'C завтраками| Bed and breakfast'!DE26*0.9</f>
        <v>32400</v>
      </c>
    </row>
    <row r="27" spans="1:123" ht="10.5" customHeight="1">
      <c r="A27" s="39" t="s">
        <v>11</v>
      </c>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row>
    <row r="28" spans="1:123" ht="10.5" customHeight="1">
      <c r="A28" s="40" t="s">
        <v>12</v>
      </c>
      <c r="B28" s="68" t="e">
        <f>'C завтраками| Bed and breakfast'!#REF!*0.9</f>
        <v>#REF!</v>
      </c>
      <c r="C28" s="68" t="e">
        <f>'C завтраками| Bed and breakfast'!#REF!*0.9</f>
        <v>#REF!</v>
      </c>
      <c r="D28" s="68" t="e">
        <f>'C завтраками| Bed and breakfast'!#REF!*0.9</f>
        <v>#REF!</v>
      </c>
      <c r="E28" s="68" t="e">
        <f>'C завтраками| Bed and breakfast'!#REF!*0.9</f>
        <v>#REF!</v>
      </c>
      <c r="F28" s="68" t="e">
        <f>'C завтраками| Bed and breakfast'!#REF!*0.9</f>
        <v>#REF!</v>
      </c>
      <c r="G28" s="68" t="e">
        <f>'C завтраками| Bed and breakfast'!#REF!*0.9</f>
        <v>#REF!</v>
      </c>
      <c r="H28" s="68" t="e">
        <f>'C завтраками| Bed and breakfast'!#REF!*0.9</f>
        <v>#REF!</v>
      </c>
      <c r="I28" s="68" t="e">
        <f>'C завтраками| Bed and breakfast'!#REF!*0.9</f>
        <v>#REF!</v>
      </c>
      <c r="J28" s="68" t="e">
        <f>'C завтраками| Bed and breakfast'!#REF!*0.9</f>
        <v>#REF!</v>
      </c>
      <c r="K28" s="68" t="e">
        <f>'C завтраками| Bed and breakfast'!#REF!*0.9</f>
        <v>#REF!</v>
      </c>
      <c r="L28" s="68" t="e">
        <f>'C завтраками| Bed and breakfast'!#REF!*0.9</f>
        <v>#REF!</v>
      </c>
      <c r="M28" s="68" t="e">
        <f>'C завтраками| Bed and breakfast'!#REF!*0.9</f>
        <v>#REF!</v>
      </c>
      <c r="N28" s="68" t="e">
        <f>'C завтраками| Bed and breakfast'!#REF!*0.9</f>
        <v>#REF!</v>
      </c>
      <c r="O28" s="68" t="e">
        <f>'C завтраками| Bed and breakfast'!#REF!*0.9</f>
        <v>#REF!</v>
      </c>
      <c r="P28" s="68">
        <f>'C завтраками| Bed and breakfast'!B28*0.9</f>
        <v>99000</v>
      </c>
      <c r="Q28" s="68">
        <f>'C завтраками| Bed and breakfast'!C28*0.9</f>
        <v>99000</v>
      </c>
      <c r="R28" s="68">
        <f>'C завтраками| Bed and breakfast'!D28*0.9</f>
        <v>99000</v>
      </c>
      <c r="S28" s="68">
        <f>'C завтраками| Bed and breakfast'!E28*0.9</f>
        <v>198000</v>
      </c>
      <c r="T28" s="68">
        <f>'C завтраками| Bed and breakfast'!F28*0.9</f>
        <v>198000</v>
      </c>
      <c r="U28" s="68">
        <f>'C завтраками| Bed and breakfast'!G28*0.9</f>
        <v>198000</v>
      </c>
      <c r="V28" s="68">
        <f>'C завтраками| Bed and breakfast'!H28*0.9</f>
        <v>198000</v>
      </c>
      <c r="W28" s="68">
        <f>'C завтраками| Bed and breakfast'!I28*0.9</f>
        <v>198000</v>
      </c>
      <c r="X28" s="68">
        <f>'C завтраками| Bed and breakfast'!J28*0.9</f>
        <v>198000</v>
      </c>
      <c r="Y28" s="68">
        <f>'C завтраками| Bed and breakfast'!K28*0.9</f>
        <v>198000</v>
      </c>
      <c r="Z28" s="68">
        <f>'C завтраками| Bed and breakfast'!L28*0.9</f>
        <v>198000</v>
      </c>
      <c r="AA28" s="68">
        <f>'C завтраками| Bed and breakfast'!M28*0.9</f>
        <v>198000</v>
      </c>
      <c r="AB28" s="68">
        <f>'C завтраками| Bed and breakfast'!N28*0.9</f>
        <v>198000</v>
      </c>
      <c r="AC28" s="68">
        <f>'C завтраками| Bed and breakfast'!O28*0.9</f>
        <v>198000</v>
      </c>
      <c r="AD28" s="68">
        <f>'C завтраками| Bed and breakfast'!P28*0.9</f>
        <v>198000</v>
      </c>
      <c r="AE28" s="68">
        <f>'C завтраками| Bed and breakfast'!Q28*0.9</f>
        <v>198000</v>
      </c>
      <c r="AF28" s="68">
        <f>'C завтраками| Bed and breakfast'!R28*0.9</f>
        <v>144000</v>
      </c>
      <c r="AG28" s="68">
        <f>'C завтраками| Bed and breakfast'!S28*0.9</f>
        <v>144000</v>
      </c>
      <c r="AH28" s="68">
        <f>'C завтраками| Bed and breakfast'!T28*0.9</f>
        <v>144000</v>
      </c>
      <c r="AI28" s="68">
        <f>'C завтраками| Bed and breakfast'!U28*0.9</f>
        <v>144000</v>
      </c>
      <c r="AJ28" s="68">
        <f>'C завтраками| Bed and breakfast'!V28*0.9</f>
        <v>144000</v>
      </c>
      <c r="AK28" s="68">
        <f>'C завтраками| Bed and breakfast'!W28*0.9</f>
        <v>144000</v>
      </c>
      <c r="AL28" s="68">
        <f>'C завтраками| Bed and breakfast'!X28*0.9</f>
        <v>144000</v>
      </c>
      <c r="AM28" s="68">
        <f>'C завтраками| Bed and breakfast'!Y28*0.9</f>
        <v>144000</v>
      </c>
      <c r="AN28" s="68">
        <f>'C завтраками| Bed and breakfast'!Z28*0.9</f>
        <v>144000</v>
      </c>
      <c r="AO28" s="68">
        <f>'C завтраками| Bed and breakfast'!AA28*0.9</f>
        <v>144000</v>
      </c>
      <c r="AP28" s="68">
        <f>'C завтраками| Bed and breakfast'!AB28*0.9</f>
        <v>144000</v>
      </c>
      <c r="AQ28" s="68">
        <f>'C завтраками| Bed and breakfast'!AC28*0.9</f>
        <v>144000</v>
      </c>
      <c r="AR28" s="68">
        <f>'C завтраками| Bed and breakfast'!AD28*0.9</f>
        <v>144000</v>
      </c>
      <c r="AS28" s="68">
        <f>'C завтраками| Bed and breakfast'!AE28*0.9</f>
        <v>144000</v>
      </c>
      <c r="AT28" s="68">
        <f>'C завтраками| Bed and breakfast'!AF28*0.9</f>
        <v>144000</v>
      </c>
      <c r="AU28" s="68">
        <f>'C завтраками| Bed and breakfast'!AG28*0.9</f>
        <v>144000</v>
      </c>
      <c r="AV28" s="68">
        <f>'C завтраками| Bed and breakfast'!AH28*0.9</f>
        <v>144000</v>
      </c>
      <c r="AW28" s="68">
        <f>'C завтраками| Bed and breakfast'!AI28*0.9</f>
        <v>144000</v>
      </c>
      <c r="AX28" s="68">
        <f>'C завтраками| Bed and breakfast'!AJ28*0.9</f>
        <v>144000</v>
      </c>
      <c r="AY28" s="68">
        <f>'C завтраками| Bed and breakfast'!AK28*0.9</f>
        <v>144000</v>
      </c>
      <c r="AZ28" s="68">
        <f>'C завтраками| Bed and breakfast'!AL28*0.9</f>
        <v>144000</v>
      </c>
      <c r="BA28" s="68">
        <f>'C завтраками| Bed and breakfast'!AM28*0.9</f>
        <v>144000.9</v>
      </c>
      <c r="BB28" s="68">
        <f>'C завтраками| Bed and breakfast'!AN28*0.9</f>
        <v>144000</v>
      </c>
      <c r="BC28" s="68">
        <f>'C завтраками| Bed and breakfast'!AO28*0.9</f>
        <v>144000</v>
      </c>
      <c r="BD28" s="68">
        <f>'C завтраками| Bed and breakfast'!AP28*0.9</f>
        <v>144000</v>
      </c>
      <c r="BE28" s="68">
        <f>'C завтраками| Bed and breakfast'!AQ28*0.9</f>
        <v>144000</v>
      </c>
      <c r="BF28" s="68">
        <f>'C завтраками| Bed and breakfast'!AR28*0.9</f>
        <v>144000</v>
      </c>
      <c r="BG28" s="68">
        <f>'C завтраками| Bed and breakfast'!AS28*0.9</f>
        <v>144000.9</v>
      </c>
      <c r="BH28" s="68">
        <f>'C завтраками| Bed and breakfast'!AT28*0.9</f>
        <v>144001.79999999999</v>
      </c>
      <c r="BI28" s="68">
        <f>'C завтраками| Bed and breakfast'!AU28*0.9</f>
        <v>144000</v>
      </c>
      <c r="BJ28" s="68">
        <f>'C завтраками| Bed and breakfast'!AV28*0.9</f>
        <v>144000</v>
      </c>
      <c r="BK28" s="68">
        <f>'C завтраками| Bed and breakfast'!AW28*0.9</f>
        <v>144000</v>
      </c>
      <c r="BL28" s="68">
        <f>'C завтраками| Bed and breakfast'!AX28*0.9</f>
        <v>144000</v>
      </c>
      <c r="BM28" s="68">
        <f>'C завтраками| Bed and breakfast'!AY28*0.9</f>
        <v>144000</v>
      </c>
      <c r="BN28" s="68">
        <f>'C завтраками| Bed and breakfast'!AZ28*0.9</f>
        <v>144000</v>
      </c>
      <c r="BO28" s="68">
        <f>'C завтраками| Bed and breakfast'!BA28*0.9</f>
        <v>144000</v>
      </c>
      <c r="BP28" s="68">
        <f>'C завтраками| Bed and breakfast'!BB28*0.9</f>
        <v>144000</v>
      </c>
      <c r="BQ28" s="68">
        <f>'C завтраками| Bed and breakfast'!BC28*0.9</f>
        <v>144000</v>
      </c>
      <c r="BR28" s="68">
        <f>'C завтраками| Bed and breakfast'!BD28*0.9</f>
        <v>144000</v>
      </c>
      <c r="BS28" s="68">
        <v>144000</v>
      </c>
      <c r="BT28" s="68">
        <v>144000</v>
      </c>
      <c r="BU28" s="68">
        <f>'C завтраками| Bed and breakfast'!BG28*0.9</f>
        <v>144000</v>
      </c>
      <c r="BV28" s="68">
        <f>'C завтраками| Bed and breakfast'!BH28*0.9</f>
        <v>144000</v>
      </c>
      <c r="BW28" s="68">
        <f>'C завтраками| Bed and breakfast'!BI28*0.9</f>
        <v>144000</v>
      </c>
      <c r="BX28" s="68">
        <f>'C завтраками| Bed and breakfast'!BJ28*0.9</f>
        <v>144000</v>
      </c>
      <c r="BY28" s="68">
        <f>'C завтраками| Bed and breakfast'!BK28*0.9</f>
        <v>144000</v>
      </c>
      <c r="BZ28" s="68">
        <f>'C завтраками| Bed and breakfast'!BL28*0.9</f>
        <v>144000</v>
      </c>
      <c r="CA28" s="68">
        <f>'C завтраками| Bed and breakfast'!BM28*0.9</f>
        <v>144000</v>
      </c>
      <c r="CB28" s="68">
        <f>'C завтраками| Bed and breakfast'!BN28*0.9</f>
        <v>144000</v>
      </c>
      <c r="CC28" s="68">
        <f>'C завтраками| Bed and breakfast'!BO28*0.9</f>
        <v>144000</v>
      </c>
      <c r="CD28" s="68">
        <f>'C завтраками| Bed and breakfast'!BP28*0.9</f>
        <v>144000</v>
      </c>
      <c r="CE28" s="68">
        <f>'C завтраками| Bed and breakfast'!BQ28*0.9</f>
        <v>144000</v>
      </c>
      <c r="CF28" s="68">
        <f>'C завтраками| Bed and breakfast'!BR28*0.9</f>
        <v>144000</v>
      </c>
      <c r="CG28" s="68">
        <f>'C завтраками| Bed and breakfast'!BS28*0.9</f>
        <v>144000</v>
      </c>
      <c r="CH28" s="68">
        <f>'C завтраками| Bed and breakfast'!BT28*0.9</f>
        <v>144000</v>
      </c>
      <c r="CI28" s="68">
        <f>'C завтраками| Bed and breakfast'!BU28*0.9</f>
        <v>144000</v>
      </c>
      <c r="CJ28" s="68">
        <f>'C завтраками| Bed and breakfast'!BV28*0.9</f>
        <v>144000</v>
      </c>
      <c r="CK28" s="68">
        <f>'C завтраками| Bed and breakfast'!BW28*0.9</f>
        <v>144000</v>
      </c>
      <c r="CL28" s="68">
        <f>'C завтраками| Bed and breakfast'!BX28*0.9</f>
        <v>144000</v>
      </c>
      <c r="CM28" s="68">
        <f>'C завтраками| Bed and breakfast'!BY28*0.9</f>
        <v>144000</v>
      </c>
      <c r="CN28" s="68">
        <f>'C завтраками| Bed and breakfast'!BZ28*0.9</f>
        <v>144000</v>
      </c>
      <c r="CO28" s="68">
        <f>'C завтраками| Bed and breakfast'!CA28*0.9</f>
        <v>144000</v>
      </c>
      <c r="CP28" s="68">
        <f>'C завтраками| Bed and breakfast'!CB28*0.9</f>
        <v>144000</v>
      </c>
      <c r="CQ28" s="68">
        <f>'C завтраками| Bed and breakfast'!CC28*0.9</f>
        <v>144000</v>
      </c>
      <c r="CR28" s="68">
        <f>'C завтраками| Bed and breakfast'!CD28*0.9</f>
        <v>144000</v>
      </c>
      <c r="CS28" s="68">
        <f>'C завтраками| Bed and breakfast'!CE28*0.9</f>
        <v>144000</v>
      </c>
      <c r="CT28" s="68">
        <f>'C завтраками| Bed and breakfast'!CF28*0.9</f>
        <v>144000</v>
      </c>
      <c r="CU28" s="68">
        <f>'C завтраками| Bed and breakfast'!CG28*0.9</f>
        <v>144000</v>
      </c>
      <c r="CV28" s="68">
        <f>'C завтраками| Bed and breakfast'!CH28*0.9</f>
        <v>144000</v>
      </c>
      <c r="CW28" s="68">
        <f>'C завтраками| Bed and breakfast'!CI28*0.9</f>
        <v>144000</v>
      </c>
      <c r="CX28" s="68">
        <f>'C завтраками| Bed and breakfast'!CJ28*0.9</f>
        <v>144000</v>
      </c>
      <c r="CY28" s="68">
        <f>'C завтраками| Bed and breakfast'!CK28*0.9</f>
        <v>144000</v>
      </c>
      <c r="CZ28" s="68">
        <f>'C завтраками| Bed and breakfast'!CL28*0.9</f>
        <v>144000</v>
      </c>
      <c r="DA28" s="68">
        <f>'C завтраками| Bed and breakfast'!CM28*0.9</f>
        <v>144000</v>
      </c>
      <c r="DB28" s="68">
        <f>'C завтраками| Bed and breakfast'!CN28*0.9</f>
        <v>144000</v>
      </c>
      <c r="DC28" s="68">
        <f>'C завтраками| Bed and breakfast'!CO28*0.9</f>
        <v>144000</v>
      </c>
      <c r="DD28" s="68">
        <f>'C завтраками| Bed and breakfast'!CP28*0.9</f>
        <v>144000</v>
      </c>
      <c r="DE28" s="68">
        <f>'C завтраками| Bed and breakfast'!CQ28*0.9</f>
        <v>144000</v>
      </c>
      <c r="DF28" s="68">
        <f>'C завтраками| Bed and breakfast'!CR28*0.9</f>
        <v>144000</v>
      </c>
      <c r="DG28" s="68">
        <f>'C завтраками| Bed and breakfast'!CS28*0.9</f>
        <v>144000</v>
      </c>
      <c r="DH28" s="68">
        <f>'C завтраками| Bed and breakfast'!CT28*0.9</f>
        <v>144000</v>
      </c>
      <c r="DI28" s="68">
        <f>'C завтраками| Bed and breakfast'!CU28*0.9</f>
        <v>102690</v>
      </c>
      <c r="DJ28" s="68">
        <f>'C завтраками| Bed and breakfast'!CV28*0.9</f>
        <v>102690</v>
      </c>
      <c r="DK28" s="68">
        <f>'C завтраками| Bed and breakfast'!CW28*0.9</f>
        <v>103320</v>
      </c>
      <c r="DL28" s="68">
        <f>'C завтраками| Bed and breakfast'!CX28*0.9</f>
        <v>103320</v>
      </c>
      <c r="DM28" s="68">
        <f>'C завтраками| Bed and breakfast'!CY28*0.9</f>
        <v>102690</v>
      </c>
      <c r="DN28" s="68">
        <f>'C завтраками| Bed and breakfast'!CZ28*0.9</f>
        <v>102690</v>
      </c>
      <c r="DO28" s="68">
        <f>'C завтраками| Bed and breakfast'!DA28*0.9</f>
        <v>102690</v>
      </c>
      <c r="DP28" s="68">
        <f>'C завтраками| Bed and breakfast'!DB28*0.9</f>
        <v>102690</v>
      </c>
      <c r="DQ28" s="68">
        <f>'C завтраками| Bed and breakfast'!DC28*0.9</f>
        <v>102690</v>
      </c>
      <c r="DR28" s="68">
        <f>'C завтраками| Bed and breakfast'!DD28*0.9</f>
        <v>103320</v>
      </c>
      <c r="DS28" s="68">
        <f>'C завтраками| Bed and breakfast'!DE28*0.9</f>
        <v>103320</v>
      </c>
    </row>
    <row r="29" spans="1:123" ht="10.5" customHeight="1">
      <c r="A29" s="42"/>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row>
    <row r="30" spans="1:123" ht="10.5" customHeight="1">
      <c r="A30" s="4" t="s">
        <v>51</v>
      </c>
      <c r="B30" s="81"/>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row>
    <row r="31" spans="1:123" ht="10.5" customHeight="1">
      <c r="A31" s="42"/>
      <c r="B31" s="88" t="e">
        <f t="shared" ref="B31:AD32" si="7">B4</f>
        <v>#REF!</v>
      </c>
      <c r="C31" s="88" t="e">
        <f t="shared" si="7"/>
        <v>#REF!</v>
      </c>
      <c r="D31" s="88" t="e">
        <f t="shared" si="7"/>
        <v>#REF!</v>
      </c>
      <c r="E31" s="88" t="e">
        <f t="shared" si="7"/>
        <v>#REF!</v>
      </c>
      <c r="F31" s="88" t="e">
        <f t="shared" si="7"/>
        <v>#REF!</v>
      </c>
      <c r="G31" s="88" t="e">
        <f t="shared" si="7"/>
        <v>#REF!</v>
      </c>
      <c r="H31" s="88" t="e">
        <f t="shared" si="7"/>
        <v>#REF!</v>
      </c>
      <c r="I31" s="88" t="e">
        <f t="shared" si="7"/>
        <v>#REF!</v>
      </c>
      <c r="J31" s="88" t="e">
        <f t="shared" si="7"/>
        <v>#REF!</v>
      </c>
      <c r="K31" s="88" t="e">
        <f t="shared" si="7"/>
        <v>#REF!</v>
      </c>
      <c r="L31" s="88" t="e">
        <f t="shared" si="7"/>
        <v>#REF!</v>
      </c>
      <c r="M31" s="88" t="e">
        <f t="shared" si="7"/>
        <v>#REF!</v>
      </c>
      <c r="N31" s="88" t="e">
        <f t="shared" si="7"/>
        <v>#REF!</v>
      </c>
      <c r="O31" s="88" t="e">
        <f t="shared" si="7"/>
        <v>#REF!</v>
      </c>
      <c r="P31" s="88">
        <f t="shared" si="7"/>
        <v>46017</v>
      </c>
      <c r="Q31" s="88">
        <f t="shared" si="7"/>
        <v>46018</v>
      </c>
      <c r="R31" s="88">
        <f t="shared" si="7"/>
        <v>46019</v>
      </c>
      <c r="S31" s="88">
        <f t="shared" si="7"/>
        <v>46020</v>
      </c>
      <c r="T31" s="88">
        <f t="shared" si="7"/>
        <v>46021</v>
      </c>
      <c r="U31" s="88">
        <f t="shared" si="7"/>
        <v>46022</v>
      </c>
      <c r="V31" s="88">
        <f t="shared" si="7"/>
        <v>46023</v>
      </c>
      <c r="W31" s="88">
        <f t="shared" si="7"/>
        <v>46024</v>
      </c>
      <c r="X31" s="88">
        <f t="shared" si="7"/>
        <v>46025</v>
      </c>
      <c r="Y31" s="88">
        <f t="shared" si="7"/>
        <v>46026</v>
      </c>
      <c r="Z31" s="88">
        <f t="shared" si="7"/>
        <v>46027</v>
      </c>
      <c r="AA31" s="88">
        <f t="shared" si="7"/>
        <v>46028</v>
      </c>
      <c r="AB31" s="88">
        <f t="shared" si="7"/>
        <v>46029</v>
      </c>
      <c r="AC31" s="88">
        <f t="shared" si="7"/>
        <v>46030</v>
      </c>
      <c r="AD31" s="88">
        <f t="shared" si="7"/>
        <v>46031</v>
      </c>
      <c r="AE31" s="88">
        <f t="shared" ref="AE31:CR32" si="8">AE4</f>
        <v>46032</v>
      </c>
      <c r="AF31" s="88">
        <f t="shared" si="8"/>
        <v>46033</v>
      </c>
      <c r="AG31" s="88">
        <f t="shared" si="8"/>
        <v>46034</v>
      </c>
      <c r="AH31" s="88">
        <f t="shared" si="8"/>
        <v>46035</v>
      </c>
      <c r="AI31" s="88">
        <f t="shared" si="8"/>
        <v>46036</v>
      </c>
      <c r="AJ31" s="88">
        <f t="shared" si="8"/>
        <v>46037</v>
      </c>
      <c r="AK31" s="88">
        <f t="shared" si="8"/>
        <v>46038</v>
      </c>
      <c r="AL31" s="88">
        <f t="shared" si="8"/>
        <v>46039</v>
      </c>
      <c r="AM31" s="88">
        <f t="shared" si="8"/>
        <v>46040</v>
      </c>
      <c r="AN31" s="88">
        <f t="shared" si="8"/>
        <v>46041</v>
      </c>
      <c r="AO31" s="88">
        <f t="shared" si="8"/>
        <v>46042</v>
      </c>
      <c r="AP31" s="88">
        <f t="shared" si="8"/>
        <v>46043</v>
      </c>
      <c r="AQ31" s="88">
        <f t="shared" si="8"/>
        <v>46044</v>
      </c>
      <c r="AR31" s="88">
        <f t="shared" si="8"/>
        <v>46045</v>
      </c>
      <c r="AS31" s="88">
        <f t="shared" si="8"/>
        <v>46045</v>
      </c>
      <c r="AT31" s="88">
        <f t="shared" si="8"/>
        <v>46046</v>
      </c>
      <c r="AU31" s="88">
        <f t="shared" si="8"/>
        <v>46047</v>
      </c>
      <c r="AV31" s="88">
        <f t="shared" si="8"/>
        <v>46048</v>
      </c>
      <c r="AW31" s="88">
        <f t="shared" si="8"/>
        <v>46049</v>
      </c>
      <c r="AX31" s="88">
        <f t="shared" si="8"/>
        <v>46050</v>
      </c>
      <c r="AY31" s="88">
        <f t="shared" si="8"/>
        <v>46051</v>
      </c>
      <c r="AZ31" s="88">
        <f t="shared" si="8"/>
        <v>46052</v>
      </c>
      <c r="BA31" s="88">
        <f t="shared" si="8"/>
        <v>46053</v>
      </c>
      <c r="BB31" s="88">
        <f t="shared" si="8"/>
        <v>46054</v>
      </c>
      <c r="BC31" s="88">
        <f t="shared" si="8"/>
        <v>46055</v>
      </c>
      <c r="BD31" s="88">
        <f t="shared" si="8"/>
        <v>46056</v>
      </c>
      <c r="BE31" s="88">
        <f t="shared" si="8"/>
        <v>46057</v>
      </c>
      <c r="BF31" s="88">
        <f t="shared" si="8"/>
        <v>46058</v>
      </c>
      <c r="BG31" s="88">
        <f t="shared" si="8"/>
        <v>46059</v>
      </c>
      <c r="BH31" s="88">
        <f t="shared" si="8"/>
        <v>46060</v>
      </c>
      <c r="BI31" s="88">
        <f t="shared" si="8"/>
        <v>46061</v>
      </c>
      <c r="BJ31" s="88">
        <f t="shared" si="8"/>
        <v>46062</v>
      </c>
      <c r="BK31" s="88">
        <f t="shared" si="8"/>
        <v>46063</v>
      </c>
      <c r="BL31" s="88">
        <f t="shared" si="8"/>
        <v>46064</v>
      </c>
      <c r="BM31" s="88">
        <f t="shared" si="8"/>
        <v>46065</v>
      </c>
      <c r="BN31" s="88">
        <f t="shared" si="8"/>
        <v>46066</v>
      </c>
      <c r="BO31" s="88">
        <f t="shared" si="8"/>
        <v>46067</v>
      </c>
      <c r="BP31" s="88">
        <f t="shared" si="8"/>
        <v>46068</v>
      </c>
      <c r="BQ31" s="88">
        <f t="shared" si="8"/>
        <v>46069</v>
      </c>
      <c r="BR31" s="88">
        <f t="shared" si="8"/>
        <v>46070</v>
      </c>
      <c r="BS31" s="88">
        <f t="shared" ref="BS31:BT31" si="9">BS4</f>
        <v>46071</v>
      </c>
      <c r="BT31" s="88">
        <f t="shared" si="9"/>
        <v>46072</v>
      </c>
      <c r="BU31" s="88">
        <f t="shared" si="8"/>
        <v>46073</v>
      </c>
      <c r="BV31" s="88">
        <f t="shared" si="8"/>
        <v>46074</v>
      </c>
      <c r="BW31" s="88">
        <f t="shared" si="8"/>
        <v>46075</v>
      </c>
      <c r="BX31" s="88">
        <f t="shared" si="8"/>
        <v>46076</v>
      </c>
      <c r="BY31" s="88">
        <f t="shared" si="8"/>
        <v>46077</v>
      </c>
      <c r="BZ31" s="88">
        <f t="shared" si="8"/>
        <v>46078</v>
      </c>
      <c r="CA31" s="88">
        <f t="shared" si="8"/>
        <v>46079</v>
      </c>
      <c r="CB31" s="88">
        <f t="shared" si="8"/>
        <v>46080</v>
      </c>
      <c r="CC31" s="88">
        <f t="shared" si="8"/>
        <v>46081</v>
      </c>
      <c r="CD31" s="88">
        <f t="shared" si="8"/>
        <v>46082</v>
      </c>
      <c r="CE31" s="88">
        <f t="shared" si="8"/>
        <v>46083</v>
      </c>
      <c r="CF31" s="88">
        <f t="shared" si="8"/>
        <v>46084</v>
      </c>
      <c r="CG31" s="88">
        <f t="shared" si="8"/>
        <v>46085</v>
      </c>
      <c r="CH31" s="88">
        <f t="shared" si="8"/>
        <v>46086</v>
      </c>
      <c r="CI31" s="88">
        <f t="shared" si="8"/>
        <v>46087</v>
      </c>
      <c r="CJ31" s="88">
        <f t="shared" si="8"/>
        <v>46088</v>
      </c>
      <c r="CK31" s="88">
        <f t="shared" si="8"/>
        <v>46089</v>
      </c>
      <c r="CL31" s="88">
        <f t="shared" si="8"/>
        <v>46090</v>
      </c>
      <c r="CM31" s="88">
        <f t="shared" si="8"/>
        <v>46091</v>
      </c>
      <c r="CN31" s="88">
        <f t="shared" si="8"/>
        <v>46092</v>
      </c>
      <c r="CO31" s="88">
        <f t="shared" si="8"/>
        <v>46093</v>
      </c>
      <c r="CP31" s="88">
        <f t="shared" si="8"/>
        <v>46094</v>
      </c>
      <c r="CQ31" s="88">
        <f t="shared" si="8"/>
        <v>46095</v>
      </c>
      <c r="CR31" s="88">
        <f t="shared" si="8"/>
        <v>46096</v>
      </c>
      <c r="CS31" s="88">
        <f t="shared" ref="CS31:DH32" si="10">CS4</f>
        <v>46097</v>
      </c>
      <c r="CT31" s="88">
        <f t="shared" si="10"/>
        <v>46098</v>
      </c>
      <c r="CU31" s="88">
        <f t="shared" si="10"/>
        <v>46099</v>
      </c>
      <c r="CV31" s="88">
        <f t="shared" si="10"/>
        <v>46100</v>
      </c>
      <c r="CW31" s="88">
        <f t="shared" si="10"/>
        <v>46101</v>
      </c>
      <c r="CX31" s="88">
        <f t="shared" si="10"/>
        <v>46102</v>
      </c>
      <c r="CY31" s="88">
        <f t="shared" si="10"/>
        <v>46103</v>
      </c>
      <c r="CZ31" s="88">
        <f t="shared" si="10"/>
        <v>46104</v>
      </c>
      <c r="DA31" s="88">
        <f t="shared" si="10"/>
        <v>46105</v>
      </c>
      <c r="DB31" s="88">
        <f t="shared" si="10"/>
        <v>46106</v>
      </c>
      <c r="DC31" s="88">
        <f t="shared" si="10"/>
        <v>46107</v>
      </c>
      <c r="DD31" s="88">
        <f t="shared" si="10"/>
        <v>46108</v>
      </c>
      <c r="DE31" s="88">
        <f t="shared" si="10"/>
        <v>46109</v>
      </c>
      <c r="DF31" s="88">
        <f t="shared" si="10"/>
        <v>46110</v>
      </c>
      <c r="DG31" s="88">
        <f t="shared" si="10"/>
        <v>46111</v>
      </c>
      <c r="DH31" s="88">
        <f t="shared" si="10"/>
        <v>46112</v>
      </c>
      <c r="DI31" s="88">
        <f t="shared" ref="DI31:DS31" si="11">DI4</f>
        <v>46113</v>
      </c>
      <c r="DJ31" s="88">
        <f t="shared" si="11"/>
        <v>46114</v>
      </c>
      <c r="DK31" s="88">
        <f t="shared" si="11"/>
        <v>46115</v>
      </c>
      <c r="DL31" s="88">
        <f t="shared" si="11"/>
        <v>46116</v>
      </c>
      <c r="DM31" s="88">
        <f t="shared" si="11"/>
        <v>46117</v>
      </c>
      <c r="DN31" s="88">
        <f t="shared" si="11"/>
        <v>46118</v>
      </c>
      <c r="DO31" s="88">
        <f t="shared" si="11"/>
        <v>46119</v>
      </c>
      <c r="DP31" s="88">
        <f t="shared" si="11"/>
        <v>46120</v>
      </c>
      <c r="DQ31" s="88">
        <f t="shared" si="11"/>
        <v>46121</v>
      </c>
      <c r="DR31" s="88">
        <f t="shared" si="11"/>
        <v>46122</v>
      </c>
      <c r="DS31" s="88">
        <f t="shared" si="11"/>
        <v>46123</v>
      </c>
    </row>
    <row r="32" spans="1:123" ht="24.6" customHeight="1">
      <c r="A32" s="38" t="s">
        <v>3</v>
      </c>
      <c r="B32" s="88" t="e">
        <f t="shared" si="7"/>
        <v>#REF!</v>
      </c>
      <c r="C32" s="88" t="e">
        <f t="shared" si="7"/>
        <v>#REF!</v>
      </c>
      <c r="D32" s="88" t="e">
        <f t="shared" si="7"/>
        <v>#REF!</v>
      </c>
      <c r="E32" s="88" t="e">
        <f t="shared" si="7"/>
        <v>#REF!</v>
      </c>
      <c r="F32" s="88" t="e">
        <f t="shared" si="7"/>
        <v>#REF!</v>
      </c>
      <c r="G32" s="88" t="e">
        <f t="shared" si="7"/>
        <v>#REF!</v>
      </c>
      <c r="H32" s="88" t="e">
        <f t="shared" si="7"/>
        <v>#REF!</v>
      </c>
      <c r="I32" s="88" t="e">
        <f t="shared" si="7"/>
        <v>#REF!</v>
      </c>
      <c r="J32" s="88" t="e">
        <f t="shared" si="7"/>
        <v>#REF!</v>
      </c>
      <c r="K32" s="88" t="e">
        <f t="shared" si="7"/>
        <v>#REF!</v>
      </c>
      <c r="L32" s="88" t="e">
        <f t="shared" si="7"/>
        <v>#REF!</v>
      </c>
      <c r="M32" s="88" t="e">
        <f t="shared" si="7"/>
        <v>#REF!</v>
      </c>
      <c r="N32" s="88" t="e">
        <f t="shared" si="7"/>
        <v>#REF!</v>
      </c>
      <c r="O32" s="88" t="e">
        <f t="shared" si="7"/>
        <v>#REF!</v>
      </c>
      <c r="P32" s="88">
        <f t="shared" si="7"/>
        <v>46017</v>
      </c>
      <c r="Q32" s="88">
        <f t="shared" si="7"/>
        <v>46018</v>
      </c>
      <c r="R32" s="88">
        <f t="shared" si="7"/>
        <v>46019</v>
      </c>
      <c r="S32" s="88">
        <f t="shared" si="7"/>
        <v>46020</v>
      </c>
      <c r="T32" s="88">
        <f t="shared" si="7"/>
        <v>46021</v>
      </c>
      <c r="U32" s="88">
        <f t="shared" si="7"/>
        <v>46022</v>
      </c>
      <c r="V32" s="88">
        <f t="shared" si="7"/>
        <v>46023</v>
      </c>
      <c r="W32" s="88">
        <f t="shared" si="7"/>
        <v>46024</v>
      </c>
      <c r="X32" s="88">
        <f t="shared" si="7"/>
        <v>46025</v>
      </c>
      <c r="Y32" s="88">
        <f t="shared" si="7"/>
        <v>46026</v>
      </c>
      <c r="Z32" s="88">
        <f t="shared" si="7"/>
        <v>46027</v>
      </c>
      <c r="AA32" s="88">
        <f t="shared" si="7"/>
        <v>46028</v>
      </c>
      <c r="AB32" s="88">
        <f t="shared" si="7"/>
        <v>46029</v>
      </c>
      <c r="AC32" s="88">
        <f t="shared" si="7"/>
        <v>46030</v>
      </c>
      <c r="AD32" s="88">
        <f t="shared" si="7"/>
        <v>46031</v>
      </c>
      <c r="AE32" s="88">
        <f t="shared" si="8"/>
        <v>46032</v>
      </c>
      <c r="AF32" s="88">
        <f t="shared" si="8"/>
        <v>46033</v>
      </c>
      <c r="AG32" s="88">
        <f t="shared" si="8"/>
        <v>46034</v>
      </c>
      <c r="AH32" s="88">
        <f t="shared" si="8"/>
        <v>46035</v>
      </c>
      <c r="AI32" s="88">
        <f t="shared" si="8"/>
        <v>46036</v>
      </c>
      <c r="AJ32" s="88">
        <f t="shared" si="8"/>
        <v>46037</v>
      </c>
      <c r="AK32" s="88">
        <f t="shared" si="8"/>
        <v>46038</v>
      </c>
      <c r="AL32" s="88">
        <f t="shared" si="8"/>
        <v>46039</v>
      </c>
      <c r="AM32" s="88">
        <f t="shared" si="8"/>
        <v>46040</v>
      </c>
      <c r="AN32" s="88">
        <f t="shared" si="8"/>
        <v>46041</v>
      </c>
      <c r="AO32" s="88">
        <f t="shared" si="8"/>
        <v>46042</v>
      </c>
      <c r="AP32" s="88">
        <f t="shared" si="8"/>
        <v>46043</v>
      </c>
      <c r="AQ32" s="88">
        <f t="shared" si="8"/>
        <v>46044</v>
      </c>
      <c r="AR32" s="88">
        <f t="shared" si="8"/>
        <v>46045</v>
      </c>
      <c r="AS32" s="88">
        <f t="shared" si="8"/>
        <v>46045</v>
      </c>
      <c r="AT32" s="88">
        <f t="shared" si="8"/>
        <v>46046</v>
      </c>
      <c r="AU32" s="88">
        <f t="shared" si="8"/>
        <v>46047</v>
      </c>
      <c r="AV32" s="88">
        <f t="shared" si="8"/>
        <v>46048</v>
      </c>
      <c r="AW32" s="88">
        <f t="shared" si="8"/>
        <v>46049</v>
      </c>
      <c r="AX32" s="88">
        <f t="shared" si="8"/>
        <v>46050</v>
      </c>
      <c r="AY32" s="88">
        <f t="shared" si="8"/>
        <v>46051</v>
      </c>
      <c r="AZ32" s="88">
        <f t="shared" si="8"/>
        <v>46052</v>
      </c>
      <c r="BA32" s="88">
        <f t="shared" si="8"/>
        <v>46053</v>
      </c>
      <c r="BB32" s="88">
        <f t="shared" si="8"/>
        <v>46054</v>
      </c>
      <c r="BC32" s="88">
        <f t="shared" si="8"/>
        <v>46055</v>
      </c>
      <c r="BD32" s="88">
        <f t="shared" si="8"/>
        <v>46056</v>
      </c>
      <c r="BE32" s="88">
        <f t="shared" si="8"/>
        <v>46057</v>
      </c>
      <c r="BF32" s="88">
        <f t="shared" si="8"/>
        <v>46058</v>
      </c>
      <c r="BG32" s="88">
        <f t="shared" si="8"/>
        <v>46059</v>
      </c>
      <c r="BH32" s="88">
        <f t="shared" si="8"/>
        <v>46060</v>
      </c>
      <c r="BI32" s="88">
        <f t="shared" si="8"/>
        <v>46061</v>
      </c>
      <c r="BJ32" s="88">
        <f t="shared" si="8"/>
        <v>46062</v>
      </c>
      <c r="BK32" s="88">
        <f t="shared" si="8"/>
        <v>46063</v>
      </c>
      <c r="BL32" s="88">
        <f t="shared" si="8"/>
        <v>46064</v>
      </c>
      <c r="BM32" s="88">
        <f t="shared" si="8"/>
        <v>46065</v>
      </c>
      <c r="BN32" s="88">
        <f t="shared" si="8"/>
        <v>46066</v>
      </c>
      <c r="BO32" s="88">
        <f t="shared" si="8"/>
        <v>46067</v>
      </c>
      <c r="BP32" s="88">
        <f t="shared" si="8"/>
        <v>46068</v>
      </c>
      <c r="BQ32" s="88">
        <f t="shared" si="8"/>
        <v>46069</v>
      </c>
      <c r="BR32" s="88">
        <f t="shared" si="8"/>
        <v>46070</v>
      </c>
      <c r="BS32" s="88">
        <f t="shared" ref="BS32:BT32" si="12">BS5</f>
        <v>46071</v>
      </c>
      <c r="BT32" s="88">
        <f t="shared" si="12"/>
        <v>46072</v>
      </c>
      <c r="BU32" s="88">
        <f t="shared" si="8"/>
        <v>46073</v>
      </c>
      <c r="BV32" s="88">
        <f t="shared" si="8"/>
        <v>46074</v>
      </c>
      <c r="BW32" s="88">
        <f t="shared" si="8"/>
        <v>46075</v>
      </c>
      <c r="BX32" s="88">
        <f t="shared" si="8"/>
        <v>46076</v>
      </c>
      <c r="BY32" s="88">
        <f t="shared" si="8"/>
        <v>46077</v>
      </c>
      <c r="BZ32" s="88">
        <f t="shared" si="8"/>
        <v>46078</v>
      </c>
      <c r="CA32" s="88">
        <f t="shared" si="8"/>
        <v>46079</v>
      </c>
      <c r="CB32" s="88">
        <f t="shared" si="8"/>
        <v>46080</v>
      </c>
      <c r="CC32" s="88">
        <f t="shared" si="8"/>
        <v>46081</v>
      </c>
      <c r="CD32" s="88">
        <f t="shared" si="8"/>
        <v>46082</v>
      </c>
      <c r="CE32" s="88">
        <f t="shared" si="8"/>
        <v>46083</v>
      </c>
      <c r="CF32" s="88">
        <f t="shared" si="8"/>
        <v>46084</v>
      </c>
      <c r="CG32" s="88">
        <f t="shared" si="8"/>
        <v>46085</v>
      </c>
      <c r="CH32" s="88">
        <f t="shared" si="8"/>
        <v>46086</v>
      </c>
      <c r="CI32" s="88">
        <f t="shared" si="8"/>
        <v>46087</v>
      </c>
      <c r="CJ32" s="88">
        <f t="shared" si="8"/>
        <v>46088</v>
      </c>
      <c r="CK32" s="88">
        <f t="shared" si="8"/>
        <v>46089</v>
      </c>
      <c r="CL32" s="88">
        <f t="shared" si="8"/>
        <v>46090</v>
      </c>
      <c r="CM32" s="88">
        <f t="shared" si="8"/>
        <v>46091</v>
      </c>
      <c r="CN32" s="88">
        <f t="shared" si="8"/>
        <v>46092</v>
      </c>
      <c r="CO32" s="88">
        <f t="shared" si="8"/>
        <v>46093</v>
      </c>
      <c r="CP32" s="88">
        <f t="shared" si="8"/>
        <v>46094</v>
      </c>
      <c r="CQ32" s="88">
        <f t="shared" si="8"/>
        <v>46095</v>
      </c>
      <c r="CR32" s="88">
        <f t="shared" si="8"/>
        <v>46096</v>
      </c>
      <c r="CS32" s="88">
        <f t="shared" si="10"/>
        <v>46097</v>
      </c>
      <c r="CT32" s="88">
        <f t="shared" si="10"/>
        <v>46098</v>
      </c>
      <c r="CU32" s="88">
        <f t="shared" si="10"/>
        <v>46099</v>
      </c>
      <c r="CV32" s="88">
        <f t="shared" si="10"/>
        <v>46100</v>
      </c>
      <c r="CW32" s="88">
        <f t="shared" si="10"/>
        <v>46101</v>
      </c>
      <c r="CX32" s="88">
        <f t="shared" si="10"/>
        <v>46102</v>
      </c>
      <c r="CY32" s="88">
        <f t="shared" si="10"/>
        <v>46103</v>
      </c>
      <c r="CZ32" s="88">
        <f t="shared" si="10"/>
        <v>46104</v>
      </c>
      <c r="DA32" s="88">
        <f t="shared" si="10"/>
        <v>46105</v>
      </c>
      <c r="DB32" s="88">
        <f t="shared" si="10"/>
        <v>46106</v>
      </c>
      <c r="DC32" s="88">
        <f t="shared" si="10"/>
        <v>46107</v>
      </c>
      <c r="DD32" s="88">
        <f t="shared" si="10"/>
        <v>46108</v>
      </c>
      <c r="DE32" s="88">
        <f t="shared" si="10"/>
        <v>46109</v>
      </c>
      <c r="DF32" s="88">
        <f t="shared" si="10"/>
        <v>46110</v>
      </c>
      <c r="DG32" s="88">
        <f t="shared" si="10"/>
        <v>46111</v>
      </c>
      <c r="DH32" s="88">
        <f t="shared" si="10"/>
        <v>46112</v>
      </c>
      <c r="DI32" s="88">
        <f t="shared" ref="DI32:DS32" si="13">DI5</f>
        <v>46113</v>
      </c>
      <c r="DJ32" s="88">
        <f t="shared" si="13"/>
        <v>46114</v>
      </c>
      <c r="DK32" s="88">
        <f t="shared" si="13"/>
        <v>46115</v>
      </c>
      <c r="DL32" s="88">
        <f t="shared" si="13"/>
        <v>46116</v>
      </c>
      <c r="DM32" s="88">
        <f t="shared" si="13"/>
        <v>46117</v>
      </c>
      <c r="DN32" s="88">
        <f t="shared" si="13"/>
        <v>46118</v>
      </c>
      <c r="DO32" s="88">
        <f t="shared" si="13"/>
        <v>46119</v>
      </c>
      <c r="DP32" s="88">
        <f t="shared" si="13"/>
        <v>46120</v>
      </c>
      <c r="DQ32" s="88">
        <f t="shared" si="13"/>
        <v>46121</v>
      </c>
      <c r="DR32" s="88">
        <f t="shared" si="13"/>
        <v>46122</v>
      </c>
      <c r="DS32" s="88">
        <f t="shared" si="13"/>
        <v>46123</v>
      </c>
    </row>
    <row r="33" spans="1:123" ht="10.5" customHeight="1">
      <c r="A33" s="39" t="s">
        <v>4</v>
      </c>
      <c r="B33" s="89"/>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89"/>
      <c r="BC33" s="89"/>
      <c r="BD33" s="89"/>
      <c r="BE33" s="89"/>
      <c r="BF33" s="89"/>
      <c r="BG33" s="89"/>
      <c r="BH33" s="89"/>
      <c r="BI33" s="89"/>
      <c r="BJ33" s="89"/>
      <c r="BK33" s="89"/>
      <c r="BL33" s="89"/>
      <c r="BM33" s="89"/>
      <c r="BN33" s="89"/>
      <c r="BO33" s="89"/>
      <c r="BP33" s="89"/>
      <c r="BQ33" s="89"/>
      <c r="BR33" s="89"/>
      <c r="BS33" s="89"/>
      <c r="BT33" s="89"/>
      <c r="BU33" s="89"/>
      <c r="BV33" s="89"/>
      <c r="BW33" s="89"/>
      <c r="BX33" s="89"/>
      <c r="BY33" s="89"/>
      <c r="BZ33" s="89"/>
      <c r="CA33" s="89"/>
      <c r="CB33" s="89"/>
      <c r="CC33" s="89"/>
      <c r="CD33" s="89"/>
      <c r="CE33" s="89"/>
      <c r="CF33" s="89"/>
      <c r="CG33" s="89"/>
      <c r="CH33" s="89"/>
      <c r="CI33" s="89"/>
      <c r="CJ33" s="89"/>
      <c r="CK33" s="89"/>
      <c r="CL33" s="89"/>
      <c r="CM33" s="89"/>
      <c r="CN33" s="89"/>
      <c r="CO33" s="89"/>
      <c r="CP33" s="89"/>
      <c r="CQ33" s="89"/>
      <c r="CR33" s="89"/>
      <c r="CS33" s="89"/>
      <c r="CT33" s="89"/>
      <c r="CU33" s="89"/>
      <c r="CV33" s="89"/>
      <c r="CW33" s="89"/>
      <c r="CX33" s="89"/>
      <c r="CY33" s="89"/>
      <c r="CZ33" s="89"/>
      <c r="DA33" s="89"/>
      <c r="DB33" s="89"/>
      <c r="DC33" s="89"/>
      <c r="DD33" s="89"/>
      <c r="DE33" s="89"/>
      <c r="DF33" s="89"/>
      <c r="DG33" s="89"/>
      <c r="DH33" s="89"/>
      <c r="DI33" s="89"/>
      <c r="DJ33" s="89"/>
      <c r="DK33" s="89"/>
      <c r="DL33" s="89"/>
      <c r="DM33" s="89"/>
      <c r="DN33" s="89"/>
      <c r="DO33" s="89"/>
      <c r="DP33" s="89"/>
      <c r="DQ33" s="89"/>
      <c r="DR33" s="89"/>
      <c r="DS33" s="89"/>
    </row>
    <row r="34" spans="1:123" ht="10.5" customHeight="1">
      <c r="A34" s="40">
        <v>1</v>
      </c>
      <c r="B34" s="90" t="e">
        <f t="shared" ref="B34:AD35" si="14">ROUNDUP(B7*0.9,)</f>
        <v>#REF!</v>
      </c>
      <c r="C34" s="90" t="e">
        <f t="shared" si="14"/>
        <v>#REF!</v>
      </c>
      <c r="D34" s="90" t="e">
        <f t="shared" si="14"/>
        <v>#REF!</v>
      </c>
      <c r="E34" s="90" t="e">
        <f t="shared" si="14"/>
        <v>#REF!</v>
      </c>
      <c r="F34" s="90" t="e">
        <f t="shared" si="14"/>
        <v>#REF!</v>
      </c>
      <c r="G34" s="90" t="e">
        <f t="shared" si="14"/>
        <v>#REF!</v>
      </c>
      <c r="H34" s="90" t="e">
        <f t="shared" si="14"/>
        <v>#REF!</v>
      </c>
      <c r="I34" s="90" t="e">
        <f t="shared" si="14"/>
        <v>#REF!</v>
      </c>
      <c r="J34" s="90" t="e">
        <f t="shared" si="14"/>
        <v>#REF!</v>
      </c>
      <c r="K34" s="90" t="e">
        <f t="shared" si="14"/>
        <v>#REF!</v>
      </c>
      <c r="L34" s="90" t="e">
        <f t="shared" si="14"/>
        <v>#REF!</v>
      </c>
      <c r="M34" s="90" t="e">
        <f t="shared" si="14"/>
        <v>#REF!</v>
      </c>
      <c r="N34" s="90" t="e">
        <f t="shared" si="14"/>
        <v>#REF!</v>
      </c>
      <c r="O34" s="90" t="e">
        <f t="shared" si="14"/>
        <v>#REF!</v>
      </c>
      <c r="P34" s="90">
        <f t="shared" si="14"/>
        <v>14378</v>
      </c>
      <c r="Q34" s="90">
        <f t="shared" si="14"/>
        <v>14378</v>
      </c>
      <c r="R34" s="90">
        <f t="shared" si="14"/>
        <v>15674</v>
      </c>
      <c r="S34" s="90">
        <f t="shared" si="14"/>
        <v>18509</v>
      </c>
      <c r="T34" s="90">
        <f t="shared" si="14"/>
        <v>46049</v>
      </c>
      <c r="U34" s="90">
        <f t="shared" si="14"/>
        <v>46049</v>
      </c>
      <c r="V34" s="90">
        <f t="shared" si="14"/>
        <v>46049</v>
      </c>
      <c r="W34" s="90">
        <f t="shared" si="14"/>
        <v>50099</v>
      </c>
      <c r="X34" s="90">
        <f t="shared" si="14"/>
        <v>50099</v>
      </c>
      <c r="Y34" s="90">
        <f t="shared" si="14"/>
        <v>58199</v>
      </c>
      <c r="Z34" s="90">
        <f t="shared" si="14"/>
        <v>58199</v>
      </c>
      <c r="AA34" s="90">
        <f t="shared" si="14"/>
        <v>50099</v>
      </c>
      <c r="AB34" s="90">
        <f t="shared" si="14"/>
        <v>46049</v>
      </c>
      <c r="AC34" s="90">
        <f t="shared" si="14"/>
        <v>46049</v>
      </c>
      <c r="AD34" s="90">
        <f t="shared" si="14"/>
        <v>28472</v>
      </c>
      <c r="AE34" s="90">
        <f t="shared" ref="AE34:CR35" si="15">ROUNDUP(AE7*0.9,)</f>
        <v>28472</v>
      </c>
      <c r="AF34" s="90">
        <f t="shared" si="15"/>
        <v>19967</v>
      </c>
      <c r="AG34" s="90">
        <f t="shared" si="15"/>
        <v>26042</v>
      </c>
      <c r="AH34" s="90">
        <f t="shared" si="15"/>
        <v>26042</v>
      </c>
      <c r="AI34" s="90">
        <f t="shared" si="15"/>
        <v>21992</v>
      </c>
      <c r="AJ34" s="90">
        <f t="shared" si="15"/>
        <v>21992</v>
      </c>
      <c r="AK34" s="90">
        <f t="shared" si="15"/>
        <v>19967</v>
      </c>
      <c r="AL34" s="90">
        <f t="shared" si="15"/>
        <v>19967</v>
      </c>
      <c r="AM34" s="90">
        <f t="shared" si="15"/>
        <v>18347</v>
      </c>
      <c r="AN34" s="90">
        <f t="shared" si="15"/>
        <v>18347</v>
      </c>
      <c r="AO34" s="90">
        <f t="shared" si="15"/>
        <v>18347</v>
      </c>
      <c r="AP34" s="90">
        <f t="shared" si="15"/>
        <v>18347</v>
      </c>
      <c r="AQ34" s="90">
        <f t="shared" si="15"/>
        <v>18347</v>
      </c>
      <c r="AR34" s="90">
        <f t="shared" si="15"/>
        <v>18347</v>
      </c>
      <c r="AS34" s="90">
        <f t="shared" si="15"/>
        <v>18347</v>
      </c>
      <c r="AT34" s="90">
        <f t="shared" si="15"/>
        <v>19967</v>
      </c>
      <c r="AU34" s="90">
        <f t="shared" si="15"/>
        <v>21992</v>
      </c>
      <c r="AV34" s="90">
        <f t="shared" si="15"/>
        <v>21992</v>
      </c>
      <c r="AW34" s="90">
        <f t="shared" si="15"/>
        <v>26042</v>
      </c>
      <c r="AX34" s="90">
        <f t="shared" si="15"/>
        <v>26042</v>
      </c>
      <c r="AY34" s="90">
        <f t="shared" si="15"/>
        <v>26042</v>
      </c>
      <c r="AZ34" s="90">
        <f t="shared" si="15"/>
        <v>26042</v>
      </c>
      <c r="BA34" s="90">
        <f t="shared" si="15"/>
        <v>26042</v>
      </c>
      <c r="BB34" s="90">
        <f t="shared" si="15"/>
        <v>24017</v>
      </c>
      <c r="BC34" s="90">
        <f t="shared" si="15"/>
        <v>26042</v>
      </c>
      <c r="BD34" s="90">
        <f t="shared" si="15"/>
        <v>26042</v>
      </c>
      <c r="BE34" s="90">
        <f t="shared" si="15"/>
        <v>32927</v>
      </c>
      <c r="BF34" s="90">
        <f t="shared" si="15"/>
        <v>32927</v>
      </c>
      <c r="BG34" s="90">
        <f t="shared" si="15"/>
        <v>32927</v>
      </c>
      <c r="BH34" s="90">
        <f t="shared" si="15"/>
        <v>30497</v>
      </c>
      <c r="BI34" s="90">
        <f t="shared" si="15"/>
        <v>26042</v>
      </c>
      <c r="BJ34" s="90">
        <f t="shared" si="15"/>
        <v>28067</v>
      </c>
      <c r="BK34" s="90">
        <f t="shared" si="15"/>
        <v>28067</v>
      </c>
      <c r="BL34" s="90">
        <f t="shared" si="15"/>
        <v>28067</v>
      </c>
      <c r="BM34" s="90">
        <f t="shared" si="15"/>
        <v>20777</v>
      </c>
      <c r="BN34" s="90">
        <f t="shared" si="15"/>
        <v>26042</v>
      </c>
      <c r="BO34" s="90">
        <f t="shared" si="15"/>
        <v>26042</v>
      </c>
      <c r="BP34" s="90">
        <f t="shared" si="15"/>
        <v>30497</v>
      </c>
      <c r="BQ34" s="90">
        <f t="shared" si="15"/>
        <v>32927</v>
      </c>
      <c r="BR34" s="90">
        <f t="shared" si="15"/>
        <v>32927</v>
      </c>
      <c r="BS34" s="90">
        <f t="shared" ref="BS34:BT34" si="16">ROUNDUP(BS7*0.9,)</f>
        <v>32927</v>
      </c>
      <c r="BT34" s="90">
        <f t="shared" si="16"/>
        <v>38597</v>
      </c>
      <c r="BU34" s="90">
        <f t="shared" si="15"/>
        <v>38597</v>
      </c>
      <c r="BV34" s="90">
        <f t="shared" si="15"/>
        <v>41432</v>
      </c>
      <c r="BW34" s="90">
        <f t="shared" si="15"/>
        <v>41432</v>
      </c>
      <c r="BX34" s="90">
        <f t="shared" si="15"/>
        <v>47912</v>
      </c>
      <c r="BY34" s="90">
        <f t="shared" si="15"/>
        <v>47912</v>
      </c>
      <c r="BZ34" s="90">
        <f t="shared" si="15"/>
        <v>47912</v>
      </c>
      <c r="CA34" s="90">
        <f t="shared" si="15"/>
        <v>44672</v>
      </c>
      <c r="CB34" s="90">
        <f t="shared" si="15"/>
        <v>41432</v>
      </c>
      <c r="CC34" s="90">
        <f t="shared" si="15"/>
        <v>35762</v>
      </c>
      <c r="CD34" s="90">
        <f t="shared" si="15"/>
        <v>35762</v>
      </c>
      <c r="CE34" s="90">
        <f t="shared" si="15"/>
        <v>32927</v>
      </c>
      <c r="CF34" s="90">
        <f t="shared" si="15"/>
        <v>26042</v>
      </c>
      <c r="CG34" s="90">
        <f t="shared" si="15"/>
        <v>26042</v>
      </c>
      <c r="CH34" s="90">
        <f t="shared" si="15"/>
        <v>24017</v>
      </c>
      <c r="CI34" s="90">
        <f t="shared" si="15"/>
        <v>20777</v>
      </c>
      <c r="CJ34" s="90">
        <f t="shared" si="15"/>
        <v>20777</v>
      </c>
      <c r="CK34" s="90">
        <f t="shared" si="15"/>
        <v>20777</v>
      </c>
      <c r="CL34" s="90">
        <f t="shared" si="15"/>
        <v>16727</v>
      </c>
      <c r="CM34" s="90">
        <f t="shared" si="15"/>
        <v>16727</v>
      </c>
      <c r="CN34" s="90">
        <f t="shared" si="15"/>
        <v>16727</v>
      </c>
      <c r="CO34" s="90">
        <f t="shared" si="15"/>
        <v>16727</v>
      </c>
      <c r="CP34" s="90">
        <f t="shared" si="15"/>
        <v>16727</v>
      </c>
      <c r="CQ34" s="90">
        <f t="shared" si="15"/>
        <v>16727</v>
      </c>
      <c r="CR34" s="90">
        <f t="shared" si="15"/>
        <v>16727</v>
      </c>
      <c r="CS34" s="90">
        <f t="shared" ref="CS34:DH35" si="17">ROUNDUP(CS7*0.9,)</f>
        <v>16727</v>
      </c>
      <c r="CT34" s="90">
        <f t="shared" si="17"/>
        <v>16727</v>
      </c>
      <c r="CU34" s="90">
        <f t="shared" si="17"/>
        <v>16727</v>
      </c>
      <c r="CV34" s="90">
        <f t="shared" si="17"/>
        <v>16727</v>
      </c>
      <c r="CW34" s="90">
        <f t="shared" si="17"/>
        <v>16727</v>
      </c>
      <c r="CX34" s="90">
        <f t="shared" si="17"/>
        <v>16727</v>
      </c>
      <c r="CY34" s="90">
        <f t="shared" si="17"/>
        <v>16727</v>
      </c>
      <c r="CZ34" s="90">
        <f t="shared" si="17"/>
        <v>16727</v>
      </c>
      <c r="DA34" s="90">
        <f t="shared" si="17"/>
        <v>16727</v>
      </c>
      <c r="DB34" s="90">
        <f t="shared" si="17"/>
        <v>16727</v>
      </c>
      <c r="DC34" s="90">
        <f t="shared" si="17"/>
        <v>16727</v>
      </c>
      <c r="DD34" s="90">
        <f t="shared" si="17"/>
        <v>16727</v>
      </c>
      <c r="DE34" s="90">
        <f t="shared" si="17"/>
        <v>16727</v>
      </c>
      <c r="DF34" s="90">
        <f t="shared" si="17"/>
        <v>16727</v>
      </c>
      <c r="DG34" s="90">
        <f t="shared" si="17"/>
        <v>16727</v>
      </c>
      <c r="DH34" s="90">
        <f t="shared" si="17"/>
        <v>16727</v>
      </c>
      <c r="DI34" s="90">
        <f t="shared" ref="DI34:DS34" si="18">ROUNDUP(DI7*0.9,)</f>
        <v>10611</v>
      </c>
      <c r="DJ34" s="90">
        <f t="shared" si="18"/>
        <v>10611</v>
      </c>
      <c r="DK34" s="90">
        <f t="shared" si="18"/>
        <v>11178</v>
      </c>
      <c r="DL34" s="90">
        <f t="shared" si="18"/>
        <v>11178</v>
      </c>
      <c r="DM34" s="90">
        <f t="shared" si="18"/>
        <v>10611</v>
      </c>
      <c r="DN34" s="90">
        <f t="shared" si="18"/>
        <v>10611</v>
      </c>
      <c r="DO34" s="90">
        <f t="shared" si="18"/>
        <v>10611</v>
      </c>
      <c r="DP34" s="90">
        <f t="shared" si="18"/>
        <v>10611</v>
      </c>
      <c r="DQ34" s="90">
        <f t="shared" si="18"/>
        <v>10611</v>
      </c>
      <c r="DR34" s="90">
        <f t="shared" si="18"/>
        <v>11178</v>
      </c>
      <c r="DS34" s="90">
        <f t="shared" si="18"/>
        <v>11178</v>
      </c>
    </row>
    <row r="35" spans="1:123" ht="10.5" customHeight="1">
      <c r="A35" s="40">
        <v>2</v>
      </c>
      <c r="B35" s="90" t="e">
        <f t="shared" si="14"/>
        <v>#REF!</v>
      </c>
      <c r="C35" s="90" t="e">
        <f t="shared" si="14"/>
        <v>#REF!</v>
      </c>
      <c r="D35" s="90" t="e">
        <f t="shared" si="14"/>
        <v>#REF!</v>
      </c>
      <c r="E35" s="90" t="e">
        <f t="shared" si="14"/>
        <v>#REF!</v>
      </c>
      <c r="F35" s="90" t="e">
        <f t="shared" si="14"/>
        <v>#REF!</v>
      </c>
      <c r="G35" s="90" t="e">
        <f t="shared" si="14"/>
        <v>#REF!</v>
      </c>
      <c r="H35" s="90" t="e">
        <f t="shared" si="14"/>
        <v>#REF!</v>
      </c>
      <c r="I35" s="90" t="e">
        <f t="shared" si="14"/>
        <v>#REF!</v>
      </c>
      <c r="J35" s="90" t="e">
        <f t="shared" si="14"/>
        <v>#REF!</v>
      </c>
      <c r="K35" s="90" t="e">
        <f t="shared" si="14"/>
        <v>#REF!</v>
      </c>
      <c r="L35" s="90" t="e">
        <f t="shared" si="14"/>
        <v>#REF!</v>
      </c>
      <c r="M35" s="90" t="e">
        <f t="shared" si="14"/>
        <v>#REF!</v>
      </c>
      <c r="N35" s="90" t="e">
        <f t="shared" si="14"/>
        <v>#REF!</v>
      </c>
      <c r="O35" s="90" t="e">
        <f t="shared" si="14"/>
        <v>#REF!</v>
      </c>
      <c r="P35" s="90">
        <f t="shared" si="14"/>
        <v>16200</v>
      </c>
      <c r="Q35" s="90">
        <f t="shared" si="14"/>
        <v>16200</v>
      </c>
      <c r="R35" s="90">
        <f t="shared" si="14"/>
        <v>17496</v>
      </c>
      <c r="S35" s="90">
        <f t="shared" si="14"/>
        <v>20817</v>
      </c>
      <c r="T35" s="90">
        <f t="shared" si="14"/>
        <v>48357</v>
      </c>
      <c r="U35" s="90">
        <f t="shared" si="14"/>
        <v>48357</v>
      </c>
      <c r="V35" s="90">
        <f t="shared" si="14"/>
        <v>48357</v>
      </c>
      <c r="W35" s="90">
        <f t="shared" si="14"/>
        <v>52407</v>
      </c>
      <c r="X35" s="90">
        <f t="shared" si="14"/>
        <v>52407</v>
      </c>
      <c r="Y35" s="90">
        <f t="shared" si="14"/>
        <v>60507</v>
      </c>
      <c r="Z35" s="90">
        <f t="shared" si="14"/>
        <v>60507</v>
      </c>
      <c r="AA35" s="90">
        <f t="shared" si="14"/>
        <v>52407</v>
      </c>
      <c r="AB35" s="90">
        <f t="shared" si="14"/>
        <v>48357</v>
      </c>
      <c r="AC35" s="90">
        <f t="shared" si="14"/>
        <v>48357</v>
      </c>
      <c r="AD35" s="90">
        <f t="shared" si="14"/>
        <v>30618</v>
      </c>
      <c r="AE35" s="90">
        <f t="shared" si="15"/>
        <v>30618</v>
      </c>
      <c r="AF35" s="90">
        <f t="shared" si="15"/>
        <v>22113</v>
      </c>
      <c r="AG35" s="90">
        <f t="shared" si="15"/>
        <v>28188</v>
      </c>
      <c r="AH35" s="90">
        <f t="shared" si="15"/>
        <v>28188</v>
      </c>
      <c r="AI35" s="90">
        <f t="shared" si="15"/>
        <v>24138</v>
      </c>
      <c r="AJ35" s="90">
        <f t="shared" si="15"/>
        <v>24138</v>
      </c>
      <c r="AK35" s="90">
        <f t="shared" si="15"/>
        <v>22113</v>
      </c>
      <c r="AL35" s="90">
        <f t="shared" si="15"/>
        <v>22113</v>
      </c>
      <c r="AM35" s="90">
        <f t="shared" si="15"/>
        <v>20493</v>
      </c>
      <c r="AN35" s="90">
        <f t="shared" si="15"/>
        <v>20493</v>
      </c>
      <c r="AO35" s="90">
        <f t="shared" si="15"/>
        <v>20493</v>
      </c>
      <c r="AP35" s="90">
        <f t="shared" si="15"/>
        <v>20493</v>
      </c>
      <c r="AQ35" s="90">
        <f t="shared" si="15"/>
        <v>20493</v>
      </c>
      <c r="AR35" s="90">
        <f t="shared" si="15"/>
        <v>20493</v>
      </c>
      <c r="AS35" s="90">
        <f t="shared" si="15"/>
        <v>20493</v>
      </c>
      <c r="AT35" s="90">
        <f t="shared" si="15"/>
        <v>22113</v>
      </c>
      <c r="AU35" s="90">
        <f t="shared" si="15"/>
        <v>24138</v>
      </c>
      <c r="AV35" s="90">
        <f t="shared" si="15"/>
        <v>24138</v>
      </c>
      <c r="AW35" s="90">
        <f t="shared" si="15"/>
        <v>28188</v>
      </c>
      <c r="AX35" s="90">
        <f t="shared" si="15"/>
        <v>28188</v>
      </c>
      <c r="AY35" s="90">
        <f t="shared" si="15"/>
        <v>28188</v>
      </c>
      <c r="AZ35" s="90">
        <f t="shared" si="15"/>
        <v>28188</v>
      </c>
      <c r="BA35" s="90">
        <f t="shared" si="15"/>
        <v>28188</v>
      </c>
      <c r="BB35" s="90">
        <f t="shared" si="15"/>
        <v>26163</v>
      </c>
      <c r="BC35" s="90">
        <f t="shared" si="15"/>
        <v>28188</v>
      </c>
      <c r="BD35" s="90">
        <f t="shared" si="15"/>
        <v>28188</v>
      </c>
      <c r="BE35" s="90">
        <f t="shared" si="15"/>
        <v>35073</v>
      </c>
      <c r="BF35" s="90">
        <f t="shared" si="15"/>
        <v>35073</v>
      </c>
      <c r="BG35" s="90">
        <f t="shared" si="15"/>
        <v>35073</v>
      </c>
      <c r="BH35" s="90">
        <f t="shared" si="15"/>
        <v>32643</v>
      </c>
      <c r="BI35" s="90">
        <f t="shared" si="15"/>
        <v>28188</v>
      </c>
      <c r="BJ35" s="90">
        <f t="shared" si="15"/>
        <v>30213</v>
      </c>
      <c r="BK35" s="90">
        <f t="shared" si="15"/>
        <v>30213</v>
      </c>
      <c r="BL35" s="90">
        <f t="shared" si="15"/>
        <v>30213</v>
      </c>
      <c r="BM35" s="90">
        <f t="shared" si="15"/>
        <v>22923</v>
      </c>
      <c r="BN35" s="90">
        <f t="shared" si="15"/>
        <v>28188</v>
      </c>
      <c r="BO35" s="90">
        <f t="shared" si="15"/>
        <v>28188</v>
      </c>
      <c r="BP35" s="90">
        <f t="shared" si="15"/>
        <v>32643</v>
      </c>
      <c r="BQ35" s="90">
        <f t="shared" si="15"/>
        <v>35073</v>
      </c>
      <c r="BR35" s="90">
        <f t="shared" si="15"/>
        <v>35073</v>
      </c>
      <c r="BS35" s="90">
        <f t="shared" ref="BS35:BT35" si="19">ROUNDUP(BS8*0.9,)</f>
        <v>35073</v>
      </c>
      <c r="BT35" s="90">
        <f t="shared" si="19"/>
        <v>40743</v>
      </c>
      <c r="BU35" s="90">
        <f t="shared" si="15"/>
        <v>40743</v>
      </c>
      <c r="BV35" s="90">
        <f t="shared" si="15"/>
        <v>43578</v>
      </c>
      <c r="BW35" s="90">
        <f t="shared" si="15"/>
        <v>43578</v>
      </c>
      <c r="BX35" s="90">
        <f t="shared" si="15"/>
        <v>50058</v>
      </c>
      <c r="BY35" s="90">
        <f t="shared" si="15"/>
        <v>50058</v>
      </c>
      <c r="BZ35" s="90">
        <f t="shared" si="15"/>
        <v>50058</v>
      </c>
      <c r="CA35" s="90">
        <f t="shared" si="15"/>
        <v>46818</v>
      </c>
      <c r="CB35" s="90">
        <f t="shared" si="15"/>
        <v>43578</v>
      </c>
      <c r="CC35" s="90">
        <f t="shared" si="15"/>
        <v>37908</v>
      </c>
      <c r="CD35" s="90">
        <f t="shared" si="15"/>
        <v>37908</v>
      </c>
      <c r="CE35" s="90">
        <f t="shared" si="15"/>
        <v>35073</v>
      </c>
      <c r="CF35" s="90">
        <f t="shared" si="15"/>
        <v>28188</v>
      </c>
      <c r="CG35" s="90">
        <f t="shared" si="15"/>
        <v>28188</v>
      </c>
      <c r="CH35" s="90">
        <f t="shared" si="15"/>
        <v>26163</v>
      </c>
      <c r="CI35" s="90">
        <f t="shared" si="15"/>
        <v>22923</v>
      </c>
      <c r="CJ35" s="90">
        <f t="shared" si="15"/>
        <v>22923</v>
      </c>
      <c r="CK35" s="90">
        <f t="shared" si="15"/>
        <v>22923</v>
      </c>
      <c r="CL35" s="90">
        <f t="shared" si="15"/>
        <v>18873</v>
      </c>
      <c r="CM35" s="90">
        <f t="shared" si="15"/>
        <v>18873</v>
      </c>
      <c r="CN35" s="90">
        <f t="shared" si="15"/>
        <v>18873</v>
      </c>
      <c r="CO35" s="90">
        <f t="shared" si="15"/>
        <v>18873</v>
      </c>
      <c r="CP35" s="90">
        <f t="shared" si="15"/>
        <v>18873</v>
      </c>
      <c r="CQ35" s="90">
        <f t="shared" si="15"/>
        <v>18873</v>
      </c>
      <c r="CR35" s="90">
        <f t="shared" si="15"/>
        <v>18873</v>
      </c>
      <c r="CS35" s="90">
        <f t="shared" si="17"/>
        <v>18873</v>
      </c>
      <c r="CT35" s="90">
        <f t="shared" si="17"/>
        <v>18873</v>
      </c>
      <c r="CU35" s="90">
        <f t="shared" si="17"/>
        <v>18873</v>
      </c>
      <c r="CV35" s="90">
        <f t="shared" si="17"/>
        <v>18873</v>
      </c>
      <c r="CW35" s="90">
        <f t="shared" si="17"/>
        <v>18873</v>
      </c>
      <c r="CX35" s="90">
        <f t="shared" si="17"/>
        <v>18873</v>
      </c>
      <c r="CY35" s="90">
        <f t="shared" si="17"/>
        <v>18873</v>
      </c>
      <c r="CZ35" s="90">
        <f t="shared" si="17"/>
        <v>18873</v>
      </c>
      <c r="DA35" s="90">
        <f t="shared" si="17"/>
        <v>18873</v>
      </c>
      <c r="DB35" s="90">
        <f t="shared" si="17"/>
        <v>18873</v>
      </c>
      <c r="DC35" s="90">
        <f t="shared" si="17"/>
        <v>18873</v>
      </c>
      <c r="DD35" s="90">
        <f t="shared" si="17"/>
        <v>18873</v>
      </c>
      <c r="DE35" s="90">
        <f t="shared" si="17"/>
        <v>18873</v>
      </c>
      <c r="DF35" s="90">
        <f t="shared" si="17"/>
        <v>18873</v>
      </c>
      <c r="DG35" s="90">
        <f t="shared" si="17"/>
        <v>18873</v>
      </c>
      <c r="DH35" s="90">
        <f t="shared" si="17"/>
        <v>18873</v>
      </c>
      <c r="DI35" s="90">
        <f t="shared" ref="DI35:DS35" si="20">ROUNDUP(DI8*0.9,)</f>
        <v>12393</v>
      </c>
      <c r="DJ35" s="90">
        <f t="shared" si="20"/>
        <v>12393</v>
      </c>
      <c r="DK35" s="90">
        <f t="shared" si="20"/>
        <v>12960</v>
      </c>
      <c r="DL35" s="90">
        <f t="shared" si="20"/>
        <v>12960</v>
      </c>
      <c r="DM35" s="90">
        <f t="shared" si="20"/>
        <v>12393</v>
      </c>
      <c r="DN35" s="90">
        <f t="shared" si="20"/>
        <v>12393</v>
      </c>
      <c r="DO35" s="90">
        <f t="shared" si="20"/>
        <v>12393</v>
      </c>
      <c r="DP35" s="90">
        <f t="shared" si="20"/>
        <v>12393</v>
      </c>
      <c r="DQ35" s="90">
        <f t="shared" si="20"/>
        <v>12393</v>
      </c>
      <c r="DR35" s="90">
        <f t="shared" si="20"/>
        <v>12960</v>
      </c>
      <c r="DS35" s="90">
        <f t="shared" si="20"/>
        <v>12960</v>
      </c>
    </row>
    <row r="36" spans="1:123" ht="10.5" customHeight="1">
      <c r="A36" s="39" t="s">
        <v>5</v>
      </c>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c r="BU36" s="90"/>
      <c r="BV36" s="90"/>
      <c r="BW36" s="90"/>
      <c r="BX36" s="90"/>
      <c r="BY36" s="90"/>
      <c r="BZ36" s="90"/>
      <c r="CA36" s="90"/>
      <c r="CB36" s="90"/>
      <c r="CC36" s="90"/>
      <c r="CD36" s="90"/>
      <c r="CE36" s="90"/>
      <c r="CF36" s="90"/>
      <c r="CG36" s="90"/>
      <c r="CH36" s="90"/>
      <c r="CI36" s="90"/>
      <c r="CJ36" s="90"/>
      <c r="CK36" s="90"/>
      <c r="CL36" s="90"/>
      <c r="CM36" s="90"/>
      <c r="CN36" s="90"/>
      <c r="CO36" s="90"/>
      <c r="CP36" s="90"/>
      <c r="CQ36" s="90"/>
      <c r="CR36" s="90"/>
      <c r="CS36" s="90"/>
      <c r="CT36" s="90"/>
      <c r="CU36" s="90"/>
      <c r="CV36" s="90"/>
      <c r="CW36" s="90"/>
      <c r="CX36" s="90"/>
      <c r="CY36" s="90"/>
      <c r="CZ36" s="90"/>
      <c r="DA36" s="90"/>
      <c r="DB36" s="90"/>
      <c r="DC36" s="90"/>
      <c r="DD36" s="90"/>
      <c r="DE36" s="90"/>
      <c r="DF36" s="90"/>
      <c r="DG36" s="90"/>
      <c r="DH36" s="90"/>
      <c r="DI36" s="90"/>
      <c r="DJ36" s="90"/>
      <c r="DK36" s="90"/>
      <c r="DL36" s="90"/>
      <c r="DM36" s="90"/>
      <c r="DN36" s="90"/>
      <c r="DO36" s="90"/>
      <c r="DP36" s="90"/>
      <c r="DQ36" s="90"/>
      <c r="DR36" s="90"/>
      <c r="DS36" s="90"/>
    </row>
    <row r="37" spans="1:123" ht="10.5" customHeight="1">
      <c r="A37" s="40">
        <v>1</v>
      </c>
      <c r="B37" s="90" t="e">
        <f t="shared" ref="B37:AD38" si="21">ROUNDUP(B10*0.9,)</f>
        <v>#REF!</v>
      </c>
      <c r="C37" s="90" t="e">
        <f t="shared" si="21"/>
        <v>#REF!</v>
      </c>
      <c r="D37" s="90" t="e">
        <f t="shared" si="21"/>
        <v>#REF!</v>
      </c>
      <c r="E37" s="90" t="e">
        <f t="shared" si="21"/>
        <v>#REF!</v>
      </c>
      <c r="F37" s="90" t="e">
        <f t="shared" si="21"/>
        <v>#REF!</v>
      </c>
      <c r="G37" s="90" t="e">
        <f t="shared" si="21"/>
        <v>#REF!</v>
      </c>
      <c r="H37" s="90" t="e">
        <f t="shared" si="21"/>
        <v>#REF!</v>
      </c>
      <c r="I37" s="90" t="e">
        <f t="shared" si="21"/>
        <v>#REF!</v>
      </c>
      <c r="J37" s="90" t="e">
        <f t="shared" si="21"/>
        <v>#REF!</v>
      </c>
      <c r="K37" s="90" t="e">
        <f t="shared" si="21"/>
        <v>#REF!</v>
      </c>
      <c r="L37" s="90" t="e">
        <f t="shared" si="21"/>
        <v>#REF!</v>
      </c>
      <c r="M37" s="90" t="e">
        <f t="shared" si="21"/>
        <v>#REF!</v>
      </c>
      <c r="N37" s="90" t="e">
        <f t="shared" si="21"/>
        <v>#REF!</v>
      </c>
      <c r="O37" s="90" t="e">
        <f t="shared" si="21"/>
        <v>#REF!</v>
      </c>
      <c r="P37" s="90">
        <f t="shared" si="21"/>
        <v>15188</v>
      </c>
      <c r="Q37" s="90">
        <f t="shared" si="21"/>
        <v>15188</v>
      </c>
      <c r="R37" s="90">
        <f t="shared" si="21"/>
        <v>16484</v>
      </c>
      <c r="S37" s="90">
        <f t="shared" si="21"/>
        <v>19319</v>
      </c>
      <c r="T37" s="90">
        <f t="shared" si="21"/>
        <v>46859</v>
      </c>
      <c r="U37" s="90">
        <f t="shared" si="21"/>
        <v>46859</v>
      </c>
      <c r="V37" s="90">
        <f t="shared" si="21"/>
        <v>46859</v>
      </c>
      <c r="W37" s="90">
        <f t="shared" si="21"/>
        <v>50909</v>
      </c>
      <c r="X37" s="90">
        <f t="shared" si="21"/>
        <v>50909</v>
      </c>
      <c r="Y37" s="90">
        <f t="shared" si="21"/>
        <v>59009</v>
      </c>
      <c r="Z37" s="90">
        <f t="shared" si="21"/>
        <v>59009</v>
      </c>
      <c r="AA37" s="90">
        <f t="shared" si="21"/>
        <v>50909</v>
      </c>
      <c r="AB37" s="90">
        <f t="shared" si="21"/>
        <v>46859</v>
      </c>
      <c r="AC37" s="90">
        <f t="shared" si="21"/>
        <v>46859</v>
      </c>
      <c r="AD37" s="90">
        <f t="shared" si="21"/>
        <v>29282</v>
      </c>
      <c r="AE37" s="90">
        <f t="shared" ref="AE37:CR38" si="22">ROUNDUP(AE10*0.9,)</f>
        <v>29282</v>
      </c>
      <c r="AF37" s="90">
        <f t="shared" si="22"/>
        <v>20777</v>
      </c>
      <c r="AG37" s="90">
        <f t="shared" si="22"/>
        <v>26852</v>
      </c>
      <c r="AH37" s="90">
        <f t="shared" si="22"/>
        <v>26852</v>
      </c>
      <c r="AI37" s="90">
        <f t="shared" si="22"/>
        <v>22802</v>
      </c>
      <c r="AJ37" s="90">
        <f t="shared" si="22"/>
        <v>22802</v>
      </c>
      <c r="AK37" s="90">
        <f t="shared" si="22"/>
        <v>20777</v>
      </c>
      <c r="AL37" s="90">
        <f t="shared" si="22"/>
        <v>20777</v>
      </c>
      <c r="AM37" s="90">
        <f t="shared" si="22"/>
        <v>19157</v>
      </c>
      <c r="AN37" s="90">
        <f t="shared" si="22"/>
        <v>19157</v>
      </c>
      <c r="AO37" s="90">
        <f t="shared" si="22"/>
        <v>19157</v>
      </c>
      <c r="AP37" s="90">
        <f t="shared" si="22"/>
        <v>19157</v>
      </c>
      <c r="AQ37" s="90">
        <f t="shared" si="22"/>
        <v>19157</v>
      </c>
      <c r="AR37" s="90">
        <f t="shared" si="22"/>
        <v>19157</v>
      </c>
      <c r="AS37" s="90">
        <f t="shared" si="22"/>
        <v>19157</v>
      </c>
      <c r="AT37" s="90">
        <f t="shared" si="22"/>
        <v>20777</v>
      </c>
      <c r="AU37" s="90">
        <f t="shared" si="22"/>
        <v>22802</v>
      </c>
      <c r="AV37" s="90">
        <f t="shared" si="22"/>
        <v>22802</v>
      </c>
      <c r="AW37" s="90">
        <f t="shared" si="22"/>
        <v>26852</v>
      </c>
      <c r="AX37" s="90">
        <f t="shared" si="22"/>
        <v>26852</v>
      </c>
      <c r="AY37" s="90">
        <f t="shared" si="22"/>
        <v>26852</v>
      </c>
      <c r="AZ37" s="90">
        <f t="shared" si="22"/>
        <v>26852</v>
      </c>
      <c r="BA37" s="90">
        <f t="shared" si="22"/>
        <v>26852</v>
      </c>
      <c r="BB37" s="90">
        <f t="shared" si="22"/>
        <v>24827</v>
      </c>
      <c r="BC37" s="90">
        <f t="shared" si="22"/>
        <v>26852</v>
      </c>
      <c r="BD37" s="90">
        <f t="shared" si="22"/>
        <v>26852</v>
      </c>
      <c r="BE37" s="90">
        <f t="shared" si="22"/>
        <v>33737</v>
      </c>
      <c r="BF37" s="90">
        <f t="shared" si="22"/>
        <v>33737</v>
      </c>
      <c r="BG37" s="90">
        <f t="shared" si="22"/>
        <v>33737</v>
      </c>
      <c r="BH37" s="90">
        <f t="shared" si="22"/>
        <v>31307</v>
      </c>
      <c r="BI37" s="90">
        <f t="shared" si="22"/>
        <v>26852</v>
      </c>
      <c r="BJ37" s="90">
        <f t="shared" si="22"/>
        <v>28877</v>
      </c>
      <c r="BK37" s="90">
        <f t="shared" si="22"/>
        <v>28877</v>
      </c>
      <c r="BL37" s="90">
        <f t="shared" si="22"/>
        <v>28877</v>
      </c>
      <c r="BM37" s="90">
        <f t="shared" si="22"/>
        <v>21587</v>
      </c>
      <c r="BN37" s="90">
        <f t="shared" si="22"/>
        <v>26852</v>
      </c>
      <c r="BO37" s="90">
        <f t="shared" si="22"/>
        <v>26852</v>
      </c>
      <c r="BP37" s="90">
        <f t="shared" si="22"/>
        <v>31307</v>
      </c>
      <c r="BQ37" s="90">
        <f t="shared" si="22"/>
        <v>33737</v>
      </c>
      <c r="BR37" s="90">
        <f t="shared" si="22"/>
        <v>33737</v>
      </c>
      <c r="BS37" s="90">
        <f t="shared" ref="BS37:BT37" si="23">ROUNDUP(BS10*0.9,)</f>
        <v>33737</v>
      </c>
      <c r="BT37" s="90">
        <f t="shared" si="23"/>
        <v>39407</v>
      </c>
      <c r="BU37" s="90">
        <f t="shared" si="22"/>
        <v>39407</v>
      </c>
      <c r="BV37" s="90">
        <f t="shared" si="22"/>
        <v>42242</v>
      </c>
      <c r="BW37" s="90">
        <f t="shared" si="22"/>
        <v>42242</v>
      </c>
      <c r="BX37" s="90">
        <f t="shared" si="22"/>
        <v>48722</v>
      </c>
      <c r="BY37" s="90">
        <f t="shared" si="22"/>
        <v>48722</v>
      </c>
      <c r="BZ37" s="90">
        <f t="shared" si="22"/>
        <v>48722</v>
      </c>
      <c r="CA37" s="90">
        <f t="shared" si="22"/>
        <v>45482</v>
      </c>
      <c r="CB37" s="90">
        <f t="shared" si="22"/>
        <v>42242</v>
      </c>
      <c r="CC37" s="90">
        <f t="shared" si="22"/>
        <v>36572</v>
      </c>
      <c r="CD37" s="90">
        <f t="shared" si="22"/>
        <v>36572</v>
      </c>
      <c r="CE37" s="90">
        <f t="shared" si="22"/>
        <v>33737</v>
      </c>
      <c r="CF37" s="90">
        <f t="shared" si="22"/>
        <v>26852</v>
      </c>
      <c r="CG37" s="90">
        <f t="shared" si="22"/>
        <v>26852</v>
      </c>
      <c r="CH37" s="90">
        <f t="shared" si="22"/>
        <v>24827</v>
      </c>
      <c r="CI37" s="90">
        <f t="shared" si="22"/>
        <v>21587</v>
      </c>
      <c r="CJ37" s="90">
        <f t="shared" si="22"/>
        <v>21587</v>
      </c>
      <c r="CK37" s="90">
        <f t="shared" si="22"/>
        <v>21587</v>
      </c>
      <c r="CL37" s="90">
        <f t="shared" si="22"/>
        <v>17537</v>
      </c>
      <c r="CM37" s="90">
        <f t="shared" si="22"/>
        <v>17537</v>
      </c>
      <c r="CN37" s="90">
        <f t="shared" si="22"/>
        <v>17537</v>
      </c>
      <c r="CO37" s="90">
        <f t="shared" si="22"/>
        <v>17537</v>
      </c>
      <c r="CP37" s="90">
        <f t="shared" si="22"/>
        <v>17537</v>
      </c>
      <c r="CQ37" s="90">
        <f t="shared" si="22"/>
        <v>17537</v>
      </c>
      <c r="CR37" s="90">
        <f t="shared" si="22"/>
        <v>17537</v>
      </c>
      <c r="CS37" s="90">
        <f t="shared" ref="CS37:DH38" si="24">ROUNDUP(CS10*0.9,)</f>
        <v>17537</v>
      </c>
      <c r="CT37" s="90">
        <f t="shared" si="24"/>
        <v>17537</v>
      </c>
      <c r="CU37" s="90">
        <f t="shared" si="24"/>
        <v>17537</v>
      </c>
      <c r="CV37" s="90">
        <f t="shared" si="24"/>
        <v>17537</v>
      </c>
      <c r="CW37" s="90">
        <f t="shared" si="24"/>
        <v>17537</v>
      </c>
      <c r="CX37" s="90">
        <f t="shared" si="24"/>
        <v>17537</v>
      </c>
      <c r="CY37" s="90">
        <f t="shared" si="24"/>
        <v>17537</v>
      </c>
      <c r="CZ37" s="90">
        <f t="shared" si="24"/>
        <v>17537</v>
      </c>
      <c r="DA37" s="90">
        <f t="shared" si="24"/>
        <v>17537</v>
      </c>
      <c r="DB37" s="90">
        <f t="shared" si="24"/>
        <v>17537</v>
      </c>
      <c r="DC37" s="90">
        <f t="shared" si="24"/>
        <v>17537</v>
      </c>
      <c r="DD37" s="90">
        <f t="shared" si="24"/>
        <v>17537</v>
      </c>
      <c r="DE37" s="90">
        <f t="shared" si="24"/>
        <v>17537</v>
      </c>
      <c r="DF37" s="90">
        <f t="shared" si="24"/>
        <v>17537</v>
      </c>
      <c r="DG37" s="90">
        <f t="shared" si="24"/>
        <v>17537</v>
      </c>
      <c r="DH37" s="90">
        <f t="shared" si="24"/>
        <v>17537</v>
      </c>
      <c r="DI37" s="90">
        <f t="shared" ref="DI37:DS37" si="25">ROUNDUP(DI10*0.9,)</f>
        <v>11421</v>
      </c>
      <c r="DJ37" s="90">
        <f t="shared" si="25"/>
        <v>11421</v>
      </c>
      <c r="DK37" s="90">
        <f t="shared" si="25"/>
        <v>11988</v>
      </c>
      <c r="DL37" s="90">
        <f t="shared" si="25"/>
        <v>11988</v>
      </c>
      <c r="DM37" s="90">
        <f t="shared" si="25"/>
        <v>11421</v>
      </c>
      <c r="DN37" s="90">
        <f t="shared" si="25"/>
        <v>11421</v>
      </c>
      <c r="DO37" s="90">
        <f t="shared" si="25"/>
        <v>11421</v>
      </c>
      <c r="DP37" s="90">
        <f t="shared" si="25"/>
        <v>11421</v>
      </c>
      <c r="DQ37" s="90">
        <f t="shared" si="25"/>
        <v>11421</v>
      </c>
      <c r="DR37" s="90">
        <f t="shared" si="25"/>
        <v>11988</v>
      </c>
      <c r="DS37" s="90">
        <f t="shared" si="25"/>
        <v>11988</v>
      </c>
    </row>
    <row r="38" spans="1:123" ht="10.5" customHeight="1">
      <c r="A38" s="40">
        <v>2</v>
      </c>
      <c r="B38" s="90" t="e">
        <f t="shared" si="21"/>
        <v>#REF!</v>
      </c>
      <c r="C38" s="90" t="e">
        <f t="shared" si="21"/>
        <v>#REF!</v>
      </c>
      <c r="D38" s="90" t="e">
        <f t="shared" si="21"/>
        <v>#REF!</v>
      </c>
      <c r="E38" s="90" t="e">
        <f t="shared" si="21"/>
        <v>#REF!</v>
      </c>
      <c r="F38" s="90" t="e">
        <f t="shared" si="21"/>
        <v>#REF!</v>
      </c>
      <c r="G38" s="90" t="e">
        <f t="shared" si="21"/>
        <v>#REF!</v>
      </c>
      <c r="H38" s="90" t="e">
        <f t="shared" si="21"/>
        <v>#REF!</v>
      </c>
      <c r="I38" s="90" t="e">
        <f t="shared" si="21"/>
        <v>#REF!</v>
      </c>
      <c r="J38" s="90" t="e">
        <f t="shared" si="21"/>
        <v>#REF!</v>
      </c>
      <c r="K38" s="90" t="e">
        <f t="shared" si="21"/>
        <v>#REF!</v>
      </c>
      <c r="L38" s="90" t="e">
        <f t="shared" si="21"/>
        <v>#REF!</v>
      </c>
      <c r="M38" s="90" t="e">
        <f t="shared" si="21"/>
        <v>#REF!</v>
      </c>
      <c r="N38" s="90" t="e">
        <f t="shared" si="21"/>
        <v>#REF!</v>
      </c>
      <c r="O38" s="90" t="e">
        <f t="shared" si="21"/>
        <v>#REF!</v>
      </c>
      <c r="P38" s="90">
        <f t="shared" si="21"/>
        <v>17010</v>
      </c>
      <c r="Q38" s="90">
        <f t="shared" si="21"/>
        <v>17010</v>
      </c>
      <c r="R38" s="90">
        <f t="shared" si="21"/>
        <v>18306</v>
      </c>
      <c r="S38" s="90">
        <f t="shared" si="21"/>
        <v>21627</v>
      </c>
      <c r="T38" s="90">
        <f t="shared" si="21"/>
        <v>49167</v>
      </c>
      <c r="U38" s="90">
        <f t="shared" si="21"/>
        <v>49167</v>
      </c>
      <c r="V38" s="90">
        <f t="shared" si="21"/>
        <v>49167</v>
      </c>
      <c r="W38" s="90">
        <f t="shared" si="21"/>
        <v>53217</v>
      </c>
      <c r="X38" s="90">
        <f t="shared" si="21"/>
        <v>53217</v>
      </c>
      <c r="Y38" s="90">
        <f t="shared" si="21"/>
        <v>61317</v>
      </c>
      <c r="Z38" s="90">
        <f t="shared" si="21"/>
        <v>61317</v>
      </c>
      <c r="AA38" s="90">
        <f t="shared" si="21"/>
        <v>53217</v>
      </c>
      <c r="AB38" s="90">
        <f t="shared" si="21"/>
        <v>49167</v>
      </c>
      <c r="AC38" s="90">
        <f t="shared" si="21"/>
        <v>49167</v>
      </c>
      <c r="AD38" s="90">
        <f t="shared" si="21"/>
        <v>31428</v>
      </c>
      <c r="AE38" s="90">
        <f t="shared" si="22"/>
        <v>31428</v>
      </c>
      <c r="AF38" s="90">
        <f t="shared" si="22"/>
        <v>22923</v>
      </c>
      <c r="AG38" s="90">
        <f t="shared" si="22"/>
        <v>28998</v>
      </c>
      <c r="AH38" s="90">
        <f t="shared" si="22"/>
        <v>28998</v>
      </c>
      <c r="AI38" s="90">
        <f t="shared" si="22"/>
        <v>24948</v>
      </c>
      <c r="AJ38" s="90">
        <f t="shared" si="22"/>
        <v>24948</v>
      </c>
      <c r="AK38" s="90">
        <f t="shared" si="22"/>
        <v>22923</v>
      </c>
      <c r="AL38" s="90">
        <f t="shared" si="22"/>
        <v>22923</v>
      </c>
      <c r="AM38" s="90">
        <f t="shared" si="22"/>
        <v>21303</v>
      </c>
      <c r="AN38" s="90">
        <f t="shared" si="22"/>
        <v>21303</v>
      </c>
      <c r="AO38" s="90">
        <f t="shared" si="22"/>
        <v>21303</v>
      </c>
      <c r="AP38" s="90">
        <f t="shared" si="22"/>
        <v>21303</v>
      </c>
      <c r="AQ38" s="90">
        <f t="shared" si="22"/>
        <v>21303</v>
      </c>
      <c r="AR38" s="90">
        <f t="shared" si="22"/>
        <v>21303</v>
      </c>
      <c r="AS38" s="90">
        <f t="shared" si="22"/>
        <v>21303</v>
      </c>
      <c r="AT38" s="90">
        <f t="shared" si="22"/>
        <v>22923</v>
      </c>
      <c r="AU38" s="90">
        <f t="shared" si="22"/>
        <v>24948</v>
      </c>
      <c r="AV38" s="90">
        <f t="shared" si="22"/>
        <v>24948</v>
      </c>
      <c r="AW38" s="90">
        <f t="shared" si="22"/>
        <v>28998</v>
      </c>
      <c r="AX38" s="90">
        <f t="shared" si="22"/>
        <v>28998</v>
      </c>
      <c r="AY38" s="90">
        <f t="shared" si="22"/>
        <v>28998</v>
      </c>
      <c r="AZ38" s="90">
        <f t="shared" si="22"/>
        <v>28998</v>
      </c>
      <c r="BA38" s="90">
        <f t="shared" si="22"/>
        <v>28998</v>
      </c>
      <c r="BB38" s="90">
        <f t="shared" si="22"/>
        <v>26973</v>
      </c>
      <c r="BC38" s="90">
        <f t="shared" si="22"/>
        <v>28998</v>
      </c>
      <c r="BD38" s="90">
        <f t="shared" si="22"/>
        <v>28998</v>
      </c>
      <c r="BE38" s="90">
        <f t="shared" si="22"/>
        <v>35883</v>
      </c>
      <c r="BF38" s="90">
        <f t="shared" si="22"/>
        <v>35883</v>
      </c>
      <c r="BG38" s="90">
        <f t="shared" si="22"/>
        <v>35883</v>
      </c>
      <c r="BH38" s="90">
        <f t="shared" si="22"/>
        <v>33453</v>
      </c>
      <c r="BI38" s="90">
        <f t="shared" si="22"/>
        <v>28998</v>
      </c>
      <c r="BJ38" s="90">
        <f t="shared" si="22"/>
        <v>31023</v>
      </c>
      <c r="BK38" s="90">
        <f t="shared" si="22"/>
        <v>31023</v>
      </c>
      <c r="BL38" s="90">
        <f t="shared" si="22"/>
        <v>31023</v>
      </c>
      <c r="BM38" s="90">
        <f t="shared" si="22"/>
        <v>23733</v>
      </c>
      <c r="BN38" s="90">
        <f t="shared" si="22"/>
        <v>28998</v>
      </c>
      <c r="BO38" s="90">
        <f t="shared" si="22"/>
        <v>28998</v>
      </c>
      <c r="BP38" s="90">
        <f t="shared" si="22"/>
        <v>33453</v>
      </c>
      <c r="BQ38" s="90">
        <f t="shared" si="22"/>
        <v>35883</v>
      </c>
      <c r="BR38" s="90">
        <f t="shared" si="22"/>
        <v>35883</v>
      </c>
      <c r="BS38" s="90">
        <f t="shared" ref="BS38:BT38" si="26">ROUNDUP(BS11*0.9,)</f>
        <v>35883</v>
      </c>
      <c r="BT38" s="90">
        <f t="shared" si="26"/>
        <v>41553</v>
      </c>
      <c r="BU38" s="90">
        <f t="shared" si="22"/>
        <v>41553</v>
      </c>
      <c r="BV38" s="90">
        <f t="shared" si="22"/>
        <v>44388</v>
      </c>
      <c r="BW38" s="90">
        <f t="shared" si="22"/>
        <v>44388</v>
      </c>
      <c r="BX38" s="90">
        <f t="shared" si="22"/>
        <v>50868</v>
      </c>
      <c r="BY38" s="90">
        <f t="shared" si="22"/>
        <v>50868</v>
      </c>
      <c r="BZ38" s="90">
        <f t="shared" si="22"/>
        <v>50868</v>
      </c>
      <c r="CA38" s="90">
        <f t="shared" si="22"/>
        <v>47628</v>
      </c>
      <c r="CB38" s="90">
        <f t="shared" si="22"/>
        <v>44388</v>
      </c>
      <c r="CC38" s="90">
        <f t="shared" si="22"/>
        <v>38718</v>
      </c>
      <c r="CD38" s="90">
        <f t="shared" si="22"/>
        <v>38718</v>
      </c>
      <c r="CE38" s="90">
        <f t="shared" si="22"/>
        <v>35883</v>
      </c>
      <c r="CF38" s="90">
        <f t="shared" si="22"/>
        <v>28998</v>
      </c>
      <c r="CG38" s="90">
        <f t="shared" si="22"/>
        <v>28998</v>
      </c>
      <c r="CH38" s="90">
        <f t="shared" si="22"/>
        <v>26973</v>
      </c>
      <c r="CI38" s="90">
        <f t="shared" si="22"/>
        <v>23733</v>
      </c>
      <c r="CJ38" s="90">
        <f t="shared" si="22"/>
        <v>23733</v>
      </c>
      <c r="CK38" s="90">
        <f t="shared" si="22"/>
        <v>23733</v>
      </c>
      <c r="CL38" s="90">
        <f t="shared" si="22"/>
        <v>19683</v>
      </c>
      <c r="CM38" s="90">
        <f t="shared" si="22"/>
        <v>19683</v>
      </c>
      <c r="CN38" s="90">
        <f t="shared" si="22"/>
        <v>19683</v>
      </c>
      <c r="CO38" s="90">
        <f t="shared" si="22"/>
        <v>19683</v>
      </c>
      <c r="CP38" s="90">
        <f t="shared" si="22"/>
        <v>19683</v>
      </c>
      <c r="CQ38" s="90">
        <f t="shared" si="22"/>
        <v>19683</v>
      </c>
      <c r="CR38" s="90">
        <f t="shared" si="22"/>
        <v>19683</v>
      </c>
      <c r="CS38" s="90">
        <f t="shared" si="24"/>
        <v>19683</v>
      </c>
      <c r="CT38" s="90">
        <f t="shared" si="24"/>
        <v>19683</v>
      </c>
      <c r="CU38" s="90">
        <f t="shared" si="24"/>
        <v>19683</v>
      </c>
      <c r="CV38" s="90">
        <f t="shared" si="24"/>
        <v>19683</v>
      </c>
      <c r="CW38" s="90">
        <f t="shared" si="24"/>
        <v>19683</v>
      </c>
      <c r="CX38" s="90">
        <f t="shared" si="24"/>
        <v>19683</v>
      </c>
      <c r="CY38" s="90">
        <f t="shared" si="24"/>
        <v>19683</v>
      </c>
      <c r="CZ38" s="90">
        <f t="shared" si="24"/>
        <v>19683</v>
      </c>
      <c r="DA38" s="90">
        <f t="shared" si="24"/>
        <v>19683</v>
      </c>
      <c r="DB38" s="90">
        <f t="shared" si="24"/>
        <v>19683</v>
      </c>
      <c r="DC38" s="90">
        <f t="shared" si="24"/>
        <v>19683</v>
      </c>
      <c r="DD38" s="90">
        <f t="shared" si="24"/>
        <v>19683</v>
      </c>
      <c r="DE38" s="90">
        <f t="shared" si="24"/>
        <v>19683</v>
      </c>
      <c r="DF38" s="90">
        <f t="shared" si="24"/>
        <v>19683</v>
      </c>
      <c r="DG38" s="90">
        <f t="shared" si="24"/>
        <v>19683</v>
      </c>
      <c r="DH38" s="90">
        <f t="shared" si="24"/>
        <v>19683</v>
      </c>
      <c r="DI38" s="90">
        <f t="shared" ref="DI38:DS38" si="27">ROUNDUP(DI11*0.9,)</f>
        <v>13203</v>
      </c>
      <c r="DJ38" s="90">
        <f t="shared" si="27"/>
        <v>13203</v>
      </c>
      <c r="DK38" s="90">
        <f t="shared" si="27"/>
        <v>13770</v>
      </c>
      <c r="DL38" s="90">
        <f t="shared" si="27"/>
        <v>13770</v>
      </c>
      <c r="DM38" s="90">
        <f t="shared" si="27"/>
        <v>13203</v>
      </c>
      <c r="DN38" s="90">
        <f t="shared" si="27"/>
        <v>13203</v>
      </c>
      <c r="DO38" s="90">
        <f t="shared" si="27"/>
        <v>13203</v>
      </c>
      <c r="DP38" s="90">
        <f t="shared" si="27"/>
        <v>13203</v>
      </c>
      <c r="DQ38" s="90">
        <f t="shared" si="27"/>
        <v>13203</v>
      </c>
      <c r="DR38" s="90">
        <f t="shared" si="27"/>
        <v>13770</v>
      </c>
      <c r="DS38" s="90">
        <f t="shared" si="27"/>
        <v>13770</v>
      </c>
    </row>
    <row r="39" spans="1:123" ht="10.5" customHeight="1">
      <c r="A39" s="39" t="s">
        <v>6</v>
      </c>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c r="AX39" s="90"/>
      <c r="AY39" s="90"/>
      <c r="AZ39" s="90"/>
      <c r="BA39" s="90"/>
      <c r="BB39" s="90"/>
      <c r="BC39" s="90"/>
      <c r="BD39" s="90"/>
      <c r="BE39" s="90"/>
      <c r="BF39" s="90"/>
      <c r="BG39" s="90"/>
      <c r="BH39" s="90"/>
      <c r="BI39" s="90"/>
      <c r="BJ39" s="90"/>
      <c r="BK39" s="90"/>
      <c r="BL39" s="90"/>
      <c r="BM39" s="90"/>
      <c r="BN39" s="90"/>
      <c r="BO39" s="90"/>
      <c r="BP39" s="90"/>
      <c r="BQ39" s="90"/>
      <c r="BR39" s="90"/>
      <c r="BS39" s="90"/>
      <c r="BT39" s="90"/>
      <c r="BU39" s="90"/>
      <c r="BV39" s="90"/>
      <c r="BW39" s="90"/>
      <c r="BX39" s="90"/>
      <c r="BY39" s="90"/>
      <c r="BZ39" s="90"/>
      <c r="CA39" s="90"/>
      <c r="CB39" s="90"/>
      <c r="CC39" s="90"/>
      <c r="CD39" s="90"/>
      <c r="CE39" s="90"/>
      <c r="CF39" s="90"/>
      <c r="CG39" s="90"/>
      <c r="CH39" s="90"/>
      <c r="CI39" s="90"/>
      <c r="CJ39" s="90"/>
      <c r="CK39" s="90"/>
      <c r="CL39" s="90"/>
      <c r="CM39" s="90"/>
      <c r="CN39" s="90"/>
      <c r="CO39" s="90"/>
      <c r="CP39" s="90"/>
      <c r="CQ39" s="90"/>
      <c r="CR39" s="90"/>
      <c r="CS39" s="90"/>
      <c r="CT39" s="90"/>
      <c r="CU39" s="90"/>
      <c r="CV39" s="90"/>
      <c r="CW39" s="90"/>
      <c r="CX39" s="90"/>
      <c r="CY39" s="90"/>
      <c r="CZ39" s="90"/>
      <c r="DA39" s="90"/>
      <c r="DB39" s="90"/>
      <c r="DC39" s="90"/>
      <c r="DD39" s="90"/>
      <c r="DE39" s="90"/>
      <c r="DF39" s="90"/>
      <c r="DG39" s="90"/>
      <c r="DH39" s="90"/>
      <c r="DI39" s="90"/>
      <c r="DJ39" s="90"/>
      <c r="DK39" s="90"/>
      <c r="DL39" s="90"/>
      <c r="DM39" s="90"/>
      <c r="DN39" s="90"/>
      <c r="DO39" s="90"/>
      <c r="DP39" s="90"/>
      <c r="DQ39" s="90"/>
      <c r="DR39" s="90"/>
      <c r="DS39" s="90"/>
    </row>
    <row r="40" spans="1:123" ht="10.5" customHeight="1">
      <c r="A40" s="40">
        <v>1</v>
      </c>
      <c r="B40" s="90" t="e">
        <f t="shared" ref="B40:AD41" si="28">ROUNDUP(B13*0.9,)</f>
        <v>#REF!</v>
      </c>
      <c r="C40" s="90" t="e">
        <f t="shared" si="28"/>
        <v>#REF!</v>
      </c>
      <c r="D40" s="90" t="e">
        <f t="shared" si="28"/>
        <v>#REF!</v>
      </c>
      <c r="E40" s="90" t="e">
        <f t="shared" si="28"/>
        <v>#REF!</v>
      </c>
      <c r="F40" s="90" t="e">
        <f t="shared" si="28"/>
        <v>#REF!</v>
      </c>
      <c r="G40" s="90" t="e">
        <f t="shared" si="28"/>
        <v>#REF!</v>
      </c>
      <c r="H40" s="90" t="e">
        <f t="shared" si="28"/>
        <v>#REF!</v>
      </c>
      <c r="I40" s="90" t="e">
        <f t="shared" si="28"/>
        <v>#REF!</v>
      </c>
      <c r="J40" s="90" t="e">
        <f t="shared" si="28"/>
        <v>#REF!</v>
      </c>
      <c r="K40" s="90" t="e">
        <f t="shared" si="28"/>
        <v>#REF!</v>
      </c>
      <c r="L40" s="90" t="e">
        <f t="shared" si="28"/>
        <v>#REF!</v>
      </c>
      <c r="M40" s="90" t="e">
        <f t="shared" si="28"/>
        <v>#REF!</v>
      </c>
      <c r="N40" s="90" t="e">
        <f t="shared" si="28"/>
        <v>#REF!</v>
      </c>
      <c r="O40" s="90" t="e">
        <f t="shared" si="28"/>
        <v>#REF!</v>
      </c>
      <c r="P40" s="90">
        <f t="shared" si="28"/>
        <v>15998</v>
      </c>
      <c r="Q40" s="90">
        <f t="shared" si="28"/>
        <v>15998</v>
      </c>
      <c r="R40" s="90">
        <f t="shared" si="28"/>
        <v>17294</v>
      </c>
      <c r="S40" s="90">
        <f t="shared" si="28"/>
        <v>20129</v>
      </c>
      <c r="T40" s="90">
        <f t="shared" si="28"/>
        <v>47669</v>
      </c>
      <c r="U40" s="90">
        <f t="shared" si="28"/>
        <v>47669</v>
      </c>
      <c r="V40" s="90">
        <f t="shared" si="28"/>
        <v>47669</v>
      </c>
      <c r="W40" s="90">
        <f t="shared" si="28"/>
        <v>51719</v>
      </c>
      <c r="X40" s="90">
        <f t="shared" si="28"/>
        <v>51719</v>
      </c>
      <c r="Y40" s="90">
        <f t="shared" si="28"/>
        <v>59819</v>
      </c>
      <c r="Z40" s="90">
        <f t="shared" si="28"/>
        <v>59819</v>
      </c>
      <c r="AA40" s="90">
        <f t="shared" si="28"/>
        <v>51719</v>
      </c>
      <c r="AB40" s="90">
        <f t="shared" si="28"/>
        <v>47669</v>
      </c>
      <c r="AC40" s="90">
        <f t="shared" si="28"/>
        <v>47669</v>
      </c>
      <c r="AD40" s="90">
        <f t="shared" si="28"/>
        <v>30092</v>
      </c>
      <c r="AE40" s="90">
        <f t="shared" ref="AE40:CR41" si="29">ROUNDUP(AE13*0.9,)</f>
        <v>30092</v>
      </c>
      <c r="AF40" s="90">
        <f t="shared" si="29"/>
        <v>21587</v>
      </c>
      <c r="AG40" s="90">
        <f t="shared" si="29"/>
        <v>27662</v>
      </c>
      <c r="AH40" s="90">
        <f t="shared" si="29"/>
        <v>27662</v>
      </c>
      <c r="AI40" s="90">
        <f t="shared" si="29"/>
        <v>23612</v>
      </c>
      <c r="AJ40" s="90">
        <f t="shared" si="29"/>
        <v>23612</v>
      </c>
      <c r="AK40" s="90">
        <f t="shared" si="29"/>
        <v>21587</v>
      </c>
      <c r="AL40" s="90">
        <f t="shared" si="29"/>
        <v>21587</v>
      </c>
      <c r="AM40" s="90">
        <f t="shared" si="29"/>
        <v>19967</v>
      </c>
      <c r="AN40" s="90">
        <f t="shared" si="29"/>
        <v>19967</v>
      </c>
      <c r="AO40" s="90">
        <f t="shared" si="29"/>
        <v>19967</v>
      </c>
      <c r="AP40" s="90">
        <f t="shared" si="29"/>
        <v>19967</v>
      </c>
      <c r="AQ40" s="90">
        <f t="shared" si="29"/>
        <v>19967</v>
      </c>
      <c r="AR40" s="90">
        <f t="shared" si="29"/>
        <v>19967</v>
      </c>
      <c r="AS40" s="90">
        <f t="shared" si="29"/>
        <v>19967</v>
      </c>
      <c r="AT40" s="90">
        <f t="shared" si="29"/>
        <v>21587</v>
      </c>
      <c r="AU40" s="90">
        <f t="shared" si="29"/>
        <v>23612</v>
      </c>
      <c r="AV40" s="90">
        <f t="shared" si="29"/>
        <v>23612</v>
      </c>
      <c r="AW40" s="90">
        <f t="shared" si="29"/>
        <v>27662</v>
      </c>
      <c r="AX40" s="90">
        <f t="shared" si="29"/>
        <v>27662</v>
      </c>
      <c r="AY40" s="90">
        <f t="shared" si="29"/>
        <v>27662</v>
      </c>
      <c r="AZ40" s="90">
        <f t="shared" si="29"/>
        <v>27662</v>
      </c>
      <c r="BA40" s="90">
        <f t="shared" si="29"/>
        <v>27662</v>
      </c>
      <c r="BB40" s="90">
        <f t="shared" si="29"/>
        <v>25637</v>
      </c>
      <c r="BC40" s="90">
        <f t="shared" si="29"/>
        <v>27662</v>
      </c>
      <c r="BD40" s="90">
        <f t="shared" si="29"/>
        <v>27662</v>
      </c>
      <c r="BE40" s="90">
        <f t="shared" si="29"/>
        <v>34547</v>
      </c>
      <c r="BF40" s="90">
        <f t="shared" si="29"/>
        <v>34547</v>
      </c>
      <c r="BG40" s="90">
        <f t="shared" si="29"/>
        <v>34547</v>
      </c>
      <c r="BH40" s="90">
        <f t="shared" si="29"/>
        <v>32117</v>
      </c>
      <c r="BI40" s="90">
        <f t="shared" si="29"/>
        <v>27662</v>
      </c>
      <c r="BJ40" s="90">
        <f t="shared" si="29"/>
        <v>29687</v>
      </c>
      <c r="BK40" s="90">
        <f t="shared" si="29"/>
        <v>29687</v>
      </c>
      <c r="BL40" s="90">
        <f t="shared" si="29"/>
        <v>29687</v>
      </c>
      <c r="BM40" s="90">
        <f t="shared" si="29"/>
        <v>22397</v>
      </c>
      <c r="BN40" s="90">
        <f t="shared" si="29"/>
        <v>27662</v>
      </c>
      <c r="BO40" s="90">
        <f t="shared" si="29"/>
        <v>27662</v>
      </c>
      <c r="BP40" s="90">
        <f t="shared" si="29"/>
        <v>32117</v>
      </c>
      <c r="BQ40" s="90">
        <f t="shared" si="29"/>
        <v>34547</v>
      </c>
      <c r="BR40" s="90">
        <f t="shared" si="29"/>
        <v>34547</v>
      </c>
      <c r="BS40" s="90">
        <f t="shared" ref="BS40:BT40" si="30">ROUNDUP(BS13*0.9,)</f>
        <v>34547</v>
      </c>
      <c r="BT40" s="90">
        <f t="shared" si="30"/>
        <v>40217</v>
      </c>
      <c r="BU40" s="90">
        <f t="shared" si="29"/>
        <v>40217</v>
      </c>
      <c r="BV40" s="90">
        <f t="shared" si="29"/>
        <v>43052</v>
      </c>
      <c r="BW40" s="90">
        <f t="shared" si="29"/>
        <v>43052</v>
      </c>
      <c r="BX40" s="90">
        <f t="shared" si="29"/>
        <v>49532</v>
      </c>
      <c r="BY40" s="90">
        <f t="shared" si="29"/>
        <v>49532</v>
      </c>
      <c r="BZ40" s="90">
        <f t="shared" si="29"/>
        <v>49532</v>
      </c>
      <c r="CA40" s="90">
        <f t="shared" si="29"/>
        <v>46292</v>
      </c>
      <c r="CB40" s="90">
        <f t="shared" si="29"/>
        <v>43052</v>
      </c>
      <c r="CC40" s="90">
        <f t="shared" si="29"/>
        <v>37382</v>
      </c>
      <c r="CD40" s="90">
        <f t="shared" si="29"/>
        <v>37382</v>
      </c>
      <c r="CE40" s="90">
        <f t="shared" si="29"/>
        <v>34547</v>
      </c>
      <c r="CF40" s="90">
        <f t="shared" si="29"/>
        <v>27662</v>
      </c>
      <c r="CG40" s="90">
        <f t="shared" si="29"/>
        <v>27662</v>
      </c>
      <c r="CH40" s="90">
        <f t="shared" si="29"/>
        <v>25637</v>
      </c>
      <c r="CI40" s="90">
        <f t="shared" si="29"/>
        <v>22397</v>
      </c>
      <c r="CJ40" s="90">
        <f t="shared" si="29"/>
        <v>22397</v>
      </c>
      <c r="CK40" s="90">
        <f t="shared" si="29"/>
        <v>22397</v>
      </c>
      <c r="CL40" s="90">
        <f t="shared" si="29"/>
        <v>18347</v>
      </c>
      <c r="CM40" s="90">
        <f t="shared" si="29"/>
        <v>18347</v>
      </c>
      <c r="CN40" s="90">
        <f t="shared" si="29"/>
        <v>18347</v>
      </c>
      <c r="CO40" s="90">
        <f t="shared" si="29"/>
        <v>18347</v>
      </c>
      <c r="CP40" s="90">
        <f t="shared" si="29"/>
        <v>18347</v>
      </c>
      <c r="CQ40" s="90">
        <f t="shared" si="29"/>
        <v>18347</v>
      </c>
      <c r="CR40" s="90">
        <f t="shared" si="29"/>
        <v>18347</v>
      </c>
      <c r="CS40" s="90">
        <f t="shared" ref="CS40:DH41" si="31">ROUNDUP(CS13*0.9,)</f>
        <v>18347</v>
      </c>
      <c r="CT40" s="90">
        <f t="shared" si="31"/>
        <v>18347</v>
      </c>
      <c r="CU40" s="90">
        <f t="shared" si="31"/>
        <v>18347</v>
      </c>
      <c r="CV40" s="90">
        <f t="shared" si="31"/>
        <v>18347</v>
      </c>
      <c r="CW40" s="90">
        <f t="shared" si="31"/>
        <v>18347</v>
      </c>
      <c r="CX40" s="90">
        <f t="shared" si="31"/>
        <v>18347</v>
      </c>
      <c r="CY40" s="90">
        <f t="shared" si="31"/>
        <v>18347</v>
      </c>
      <c r="CZ40" s="90">
        <f t="shared" si="31"/>
        <v>18347</v>
      </c>
      <c r="DA40" s="90">
        <f t="shared" si="31"/>
        <v>18347</v>
      </c>
      <c r="DB40" s="90">
        <f t="shared" si="31"/>
        <v>18347</v>
      </c>
      <c r="DC40" s="90">
        <f t="shared" si="31"/>
        <v>18347</v>
      </c>
      <c r="DD40" s="90">
        <f t="shared" si="31"/>
        <v>18347</v>
      </c>
      <c r="DE40" s="90">
        <f t="shared" si="31"/>
        <v>18347</v>
      </c>
      <c r="DF40" s="90">
        <f t="shared" si="31"/>
        <v>18347</v>
      </c>
      <c r="DG40" s="90">
        <f t="shared" si="31"/>
        <v>18347</v>
      </c>
      <c r="DH40" s="90">
        <f t="shared" si="31"/>
        <v>18347</v>
      </c>
      <c r="DI40" s="90">
        <f t="shared" ref="DI40:DS40" si="32">ROUNDUP(DI13*0.9,)</f>
        <v>12231</v>
      </c>
      <c r="DJ40" s="90">
        <f t="shared" si="32"/>
        <v>12231</v>
      </c>
      <c r="DK40" s="90">
        <f t="shared" si="32"/>
        <v>12798</v>
      </c>
      <c r="DL40" s="90">
        <f t="shared" si="32"/>
        <v>12798</v>
      </c>
      <c r="DM40" s="90">
        <f t="shared" si="32"/>
        <v>12231</v>
      </c>
      <c r="DN40" s="90">
        <f t="shared" si="32"/>
        <v>12231</v>
      </c>
      <c r="DO40" s="90">
        <f t="shared" si="32"/>
        <v>12231</v>
      </c>
      <c r="DP40" s="90">
        <f t="shared" si="32"/>
        <v>12231</v>
      </c>
      <c r="DQ40" s="90">
        <f t="shared" si="32"/>
        <v>12231</v>
      </c>
      <c r="DR40" s="90">
        <f t="shared" si="32"/>
        <v>12798</v>
      </c>
      <c r="DS40" s="90">
        <f t="shared" si="32"/>
        <v>12798</v>
      </c>
    </row>
    <row r="41" spans="1:123" ht="10.5" customHeight="1">
      <c r="A41" s="40">
        <v>2</v>
      </c>
      <c r="B41" s="90" t="e">
        <f t="shared" si="28"/>
        <v>#REF!</v>
      </c>
      <c r="C41" s="90" t="e">
        <f t="shared" si="28"/>
        <v>#REF!</v>
      </c>
      <c r="D41" s="90" t="e">
        <f t="shared" si="28"/>
        <v>#REF!</v>
      </c>
      <c r="E41" s="90" t="e">
        <f t="shared" si="28"/>
        <v>#REF!</v>
      </c>
      <c r="F41" s="90" t="e">
        <f t="shared" si="28"/>
        <v>#REF!</v>
      </c>
      <c r="G41" s="90" t="e">
        <f t="shared" si="28"/>
        <v>#REF!</v>
      </c>
      <c r="H41" s="90" t="e">
        <f t="shared" si="28"/>
        <v>#REF!</v>
      </c>
      <c r="I41" s="90" t="e">
        <f t="shared" si="28"/>
        <v>#REF!</v>
      </c>
      <c r="J41" s="90" t="e">
        <f t="shared" si="28"/>
        <v>#REF!</v>
      </c>
      <c r="K41" s="90" t="e">
        <f t="shared" si="28"/>
        <v>#REF!</v>
      </c>
      <c r="L41" s="90" t="e">
        <f t="shared" si="28"/>
        <v>#REF!</v>
      </c>
      <c r="M41" s="90" t="e">
        <f t="shared" si="28"/>
        <v>#REF!</v>
      </c>
      <c r="N41" s="90" t="e">
        <f t="shared" si="28"/>
        <v>#REF!</v>
      </c>
      <c r="O41" s="90" t="e">
        <f t="shared" si="28"/>
        <v>#REF!</v>
      </c>
      <c r="P41" s="90">
        <f t="shared" si="28"/>
        <v>17820</v>
      </c>
      <c r="Q41" s="90">
        <f t="shared" si="28"/>
        <v>17820</v>
      </c>
      <c r="R41" s="90">
        <f t="shared" si="28"/>
        <v>19116</v>
      </c>
      <c r="S41" s="90">
        <f t="shared" si="28"/>
        <v>22437</v>
      </c>
      <c r="T41" s="90">
        <f t="shared" si="28"/>
        <v>49977</v>
      </c>
      <c r="U41" s="90">
        <f t="shared" si="28"/>
        <v>49977</v>
      </c>
      <c r="V41" s="90">
        <f t="shared" si="28"/>
        <v>49977</v>
      </c>
      <c r="W41" s="90">
        <f t="shared" si="28"/>
        <v>54027</v>
      </c>
      <c r="X41" s="90">
        <f t="shared" si="28"/>
        <v>54027</v>
      </c>
      <c r="Y41" s="90">
        <f t="shared" si="28"/>
        <v>62127</v>
      </c>
      <c r="Z41" s="90">
        <f t="shared" si="28"/>
        <v>62127</v>
      </c>
      <c r="AA41" s="90">
        <f t="shared" si="28"/>
        <v>54027</v>
      </c>
      <c r="AB41" s="90">
        <f t="shared" si="28"/>
        <v>49977</v>
      </c>
      <c r="AC41" s="90">
        <f t="shared" si="28"/>
        <v>49977</v>
      </c>
      <c r="AD41" s="90">
        <f t="shared" si="28"/>
        <v>32238</v>
      </c>
      <c r="AE41" s="90">
        <f t="shared" si="29"/>
        <v>32238</v>
      </c>
      <c r="AF41" s="90">
        <f t="shared" si="29"/>
        <v>23733</v>
      </c>
      <c r="AG41" s="90">
        <f t="shared" si="29"/>
        <v>29808</v>
      </c>
      <c r="AH41" s="90">
        <f t="shared" si="29"/>
        <v>29808</v>
      </c>
      <c r="AI41" s="90">
        <f t="shared" si="29"/>
        <v>25758</v>
      </c>
      <c r="AJ41" s="90">
        <f t="shared" si="29"/>
        <v>25758</v>
      </c>
      <c r="AK41" s="90">
        <f t="shared" si="29"/>
        <v>23733</v>
      </c>
      <c r="AL41" s="90">
        <f t="shared" si="29"/>
        <v>23733</v>
      </c>
      <c r="AM41" s="90">
        <f t="shared" si="29"/>
        <v>22113</v>
      </c>
      <c r="AN41" s="90">
        <f t="shared" si="29"/>
        <v>22113</v>
      </c>
      <c r="AO41" s="90">
        <f t="shared" si="29"/>
        <v>22113</v>
      </c>
      <c r="AP41" s="90">
        <f t="shared" si="29"/>
        <v>22113</v>
      </c>
      <c r="AQ41" s="90">
        <f t="shared" si="29"/>
        <v>22113</v>
      </c>
      <c r="AR41" s="90">
        <f t="shared" si="29"/>
        <v>22113</v>
      </c>
      <c r="AS41" s="90">
        <f t="shared" si="29"/>
        <v>22113</v>
      </c>
      <c r="AT41" s="90">
        <f t="shared" si="29"/>
        <v>23733</v>
      </c>
      <c r="AU41" s="90">
        <f t="shared" si="29"/>
        <v>25758</v>
      </c>
      <c r="AV41" s="90">
        <f t="shared" si="29"/>
        <v>25758</v>
      </c>
      <c r="AW41" s="90">
        <f t="shared" si="29"/>
        <v>29808</v>
      </c>
      <c r="AX41" s="90">
        <f t="shared" si="29"/>
        <v>29808</v>
      </c>
      <c r="AY41" s="90">
        <f t="shared" si="29"/>
        <v>29808</v>
      </c>
      <c r="AZ41" s="90">
        <f t="shared" si="29"/>
        <v>29808</v>
      </c>
      <c r="BA41" s="90">
        <f t="shared" si="29"/>
        <v>29808</v>
      </c>
      <c r="BB41" s="90">
        <f t="shared" si="29"/>
        <v>27783</v>
      </c>
      <c r="BC41" s="90">
        <f t="shared" si="29"/>
        <v>29808</v>
      </c>
      <c r="BD41" s="90">
        <f t="shared" si="29"/>
        <v>29808</v>
      </c>
      <c r="BE41" s="90">
        <f t="shared" si="29"/>
        <v>36693</v>
      </c>
      <c r="BF41" s="90">
        <f t="shared" si="29"/>
        <v>36693</v>
      </c>
      <c r="BG41" s="90">
        <f t="shared" si="29"/>
        <v>36693</v>
      </c>
      <c r="BH41" s="90">
        <f t="shared" si="29"/>
        <v>34263</v>
      </c>
      <c r="BI41" s="90">
        <f t="shared" si="29"/>
        <v>29808</v>
      </c>
      <c r="BJ41" s="90">
        <f t="shared" si="29"/>
        <v>31833</v>
      </c>
      <c r="BK41" s="90">
        <f t="shared" si="29"/>
        <v>31833</v>
      </c>
      <c r="BL41" s="90">
        <f t="shared" si="29"/>
        <v>31833</v>
      </c>
      <c r="BM41" s="90">
        <f t="shared" si="29"/>
        <v>24543</v>
      </c>
      <c r="BN41" s="90">
        <f t="shared" si="29"/>
        <v>29808</v>
      </c>
      <c r="BO41" s="90">
        <f t="shared" si="29"/>
        <v>29808</v>
      </c>
      <c r="BP41" s="90">
        <f t="shared" si="29"/>
        <v>34263</v>
      </c>
      <c r="BQ41" s="90">
        <f t="shared" si="29"/>
        <v>36693</v>
      </c>
      <c r="BR41" s="90">
        <f t="shared" si="29"/>
        <v>36693</v>
      </c>
      <c r="BS41" s="90">
        <f t="shared" ref="BS41:BT41" si="33">ROUNDUP(BS14*0.9,)</f>
        <v>36693</v>
      </c>
      <c r="BT41" s="90">
        <f t="shared" si="33"/>
        <v>42363</v>
      </c>
      <c r="BU41" s="90">
        <f t="shared" si="29"/>
        <v>42363</v>
      </c>
      <c r="BV41" s="90">
        <f t="shared" si="29"/>
        <v>45198</v>
      </c>
      <c r="BW41" s="90">
        <f t="shared" si="29"/>
        <v>45198</v>
      </c>
      <c r="BX41" s="90">
        <f t="shared" si="29"/>
        <v>51678</v>
      </c>
      <c r="BY41" s="90">
        <f t="shared" si="29"/>
        <v>51678</v>
      </c>
      <c r="BZ41" s="90">
        <f t="shared" si="29"/>
        <v>51678</v>
      </c>
      <c r="CA41" s="90">
        <f t="shared" si="29"/>
        <v>48438</v>
      </c>
      <c r="CB41" s="90">
        <f t="shared" si="29"/>
        <v>45198</v>
      </c>
      <c r="CC41" s="90">
        <f t="shared" si="29"/>
        <v>39528</v>
      </c>
      <c r="CD41" s="90">
        <f t="shared" si="29"/>
        <v>39528</v>
      </c>
      <c r="CE41" s="90">
        <f t="shared" si="29"/>
        <v>36693</v>
      </c>
      <c r="CF41" s="90">
        <f t="shared" si="29"/>
        <v>29808</v>
      </c>
      <c r="CG41" s="90">
        <f t="shared" si="29"/>
        <v>29808</v>
      </c>
      <c r="CH41" s="90">
        <f t="shared" si="29"/>
        <v>27783</v>
      </c>
      <c r="CI41" s="90">
        <f t="shared" si="29"/>
        <v>24543</v>
      </c>
      <c r="CJ41" s="90">
        <f t="shared" si="29"/>
        <v>24543</v>
      </c>
      <c r="CK41" s="90">
        <f t="shared" si="29"/>
        <v>24543</v>
      </c>
      <c r="CL41" s="90">
        <f t="shared" si="29"/>
        <v>20493</v>
      </c>
      <c r="CM41" s="90">
        <f t="shared" si="29"/>
        <v>20493</v>
      </c>
      <c r="CN41" s="90">
        <f t="shared" si="29"/>
        <v>20493</v>
      </c>
      <c r="CO41" s="90">
        <f t="shared" si="29"/>
        <v>20493</v>
      </c>
      <c r="CP41" s="90">
        <f t="shared" si="29"/>
        <v>20493</v>
      </c>
      <c r="CQ41" s="90">
        <f t="shared" si="29"/>
        <v>20493</v>
      </c>
      <c r="CR41" s="90">
        <f t="shared" si="29"/>
        <v>20493</v>
      </c>
      <c r="CS41" s="90">
        <f t="shared" si="31"/>
        <v>20493</v>
      </c>
      <c r="CT41" s="90">
        <f t="shared" si="31"/>
        <v>20493</v>
      </c>
      <c r="CU41" s="90">
        <f t="shared" si="31"/>
        <v>20493</v>
      </c>
      <c r="CV41" s="90">
        <f t="shared" si="31"/>
        <v>20493</v>
      </c>
      <c r="CW41" s="90">
        <f t="shared" si="31"/>
        <v>20493</v>
      </c>
      <c r="CX41" s="90">
        <f t="shared" si="31"/>
        <v>20493</v>
      </c>
      <c r="CY41" s="90">
        <f t="shared" si="31"/>
        <v>20493</v>
      </c>
      <c r="CZ41" s="90">
        <f t="shared" si="31"/>
        <v>20493</v>
      </c>
      <c r="DA41" s="90">
        <f t="shared" si="31"/>
        <v>20493</v>
      </c>
      <c r="DB41" s="90">
        <f t="shared" si="31"/>
        <v>20493</v>
      </c>
      <c r="DC41" s="90">
        <f t="shared" si="31"/>
        <v>20493</v>
      </c>
      <c r="DD41" s="90">
        <f t="shared" si="31"/>
        <v>20493</v>
      </c>
      <c r="DE41" s="90">
        <f t="shared" si="31"/>
        <v>20493</v>
      </c>
      <c r="DF41" s="90">
        <f t="shared" si="31"/>
        <v>20493</v>
      </c>
      <c r="DG41" s="90">
        <f t="shared" si="31"/>
        <v>20493</v>
      </c>
      <c r="DH41" s="90">
        <f t="shared" si="31"/>
        <v>20493</v>
      </c>
      <c r="DI41" s="90">
        <f t="shared" ref="DI41:DS41" si="34">ROUNDUP(DI14*0.9,)</f>
        <v>14013</v>
      </c>
      <c r="DJ41" s="90">
        <f t="shared" si="34"/>
        <v>14013</v>
      </c>
      <c r="DK41" s="90">
        <f t="shared" si="34"/>
        <v>14580</v>
      </c>
      <c r="DL41" s="90">
        <f t="shared" si="34"/>
        <v>14580</v>
      </c>
      <c r="DM41" s="90">
        <f t="shared" si="34"/>
        <v>14013</v>
      </c>
      <c r="DN41" s="90">
        <f t="shared" si="34"/>
        <v>14013</v>
      </c>
      <c r="DO41" s="90">
        <f t="shared" si="34"/>
        <v>14013</v>
      </c>
      <c r="DP41" s="90">
        <f t="shared" si="34"/>
        <v>14013</v>
      </c>
      <c r="DQ41" s="90">
        <f t="shared" si="34"/>
        <v>14013</v>
      </c>
      <c r="DR41" s="90">
        <f t="shared" si="34"/>
        <v>14580</v>
      </c>
      <c r="DS41" s="90">
        <f t="shared" si="34"/>
        <v>14580</v>
      </c>
    </row>
    <row r="42" spans="1:123" ht="10.5" customHeight="1">
      <c r="A42" s="39" t="s">
        <v>7</v>
      </c>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c r="DA42" s="90"/>
      <c r="DB42" s="90"/>
      <c r="DC42" s="90"/>
      <c r="DD42" s="90"/>
      <c r="DE42" s="90"/>
      <c r="DF42" s="90"/>
      <c r="DG42" s="90"/>
      <c r="DH42" s="90"/>
      <c r="DI42" s="90"/>
      <c r="DJ42" s="90"/>
      <c r="DK42" s="90"/>
      <c r="DL42" s="90"/>
      <c r="DM42" s="90"/>
      <c r="DN42" s="90"/>
      <c r="DO42" s="90"/>
      <c r="DP42" s="90"/>
      <c r="DQ42" s="90"/>
      <c r="DR42" s="90"/>
      <c r="DS42" s="90"/>
    </row>
    <row r="43" spans="1:123" ht="10.5" customHeight="1">
      <c r="A43" s="40">
        <v>1</v>
      </c>
      <c r="B43" s="90" t="e">
        <f t="shared" ref="B43:AD44" si="35">ROUNDUP(B16*0.9,)</f>
        <v>#REF!</v>
      </c>
      <c r="C43" s="90" t="e">
        <f t="shared" si="35"/>
        <v>#REF!</v>
      </c>
      <c r="D43" s="90" t="e">
        <f t="shared" si="35"/>
        <v>#REF!</v>
      </c>
      <c r="E43" s="90" t="e">
        <f t="shared" si="35"/>
        <v>#REF!</v>
      </c>
      <c r="F43" s="90" t="e">
        <f t="shared" si="35"/>
        <v>#REF!</v>
      </c>
      <c r="G43" s="90" t="e">
        <f t="shared" si="35"/>
        <v>#REF!</v>
      </c>
      <c r="H43" s="90" t="e">
        <f t="shared" si="35"/>
        <v>#REF!</v>
      </c>
      <c r="I43" s="90" t="e">
        <f t="shared" si="35"/>
        <v>#REF!</v>
      </c>
      <c r="J43" s="90" t="e">
        <f t="shared" si="35"/>
        <v>#REF!</v>
      </c>
      <c r="K43" s="90" t="e">
        <f t="shared" si="35"/>
        <v>#REF!</v>
      </c>
      <c r="L43" s="90" t="e">
        <f t="shared" si="35"/>
        <v>#REF!</v>
      </c>
      <c r="M43" s="90" t="e">
        <f t="shared" si="35"/>
        <v>#REF!</v>
      </c>
      <c r="N43" s="90" t="e">
        <f t="shared" si="35"/>
        <v>#REF!</v>
      </c>
      <c r="O43" s="90" t="e">
        <f t="shared" si="35"/>
        <v>#REF!</v>
      </c>
      <c r="P43" s="90">
        <f t="shared" si="35"/>
        <v>16808</v>
      </c>
      <c r="Q43" s="90">
        <f t="shared" si="35"/>
        <v>16808</v>
      </c>
      <c r="R43" s="90">
        <f t="shared" si="35"/>
        <v>18104</v>
      </c>
      <c r="S43" s="90">
        <f t="shared" si="35"/>
        <v>21749</v>
      </c>
      <c r="T43" s="90">
        <f t="shared" si="35"/>
        <v>49289</v>
      </c>
      <c r="U43" s="90">
        <f t="shared" si="35"/>
        <v>49289</v>
      </c>
      <c r="V43" s="90">
        <f t="shared" si="35"/>
        <v>49289</v>
      </c>
      <c r="W43" s="90">
        <f t="shared" si="35"/>
        <v>53339</v>
      </c>
      <c r="X43" s="90">
        <f t="shared" si="35"/>
        <v>53339</v>
      </c>
      <c r="Y43" s="90">
        <f t="shared" si="35"/>
        <v>61439</v>
      </c>
      <c r="Z43" s="90">
        <f t="shared" si="35"/>
        <v>61439</v>
      </c>
      <c r="AA43" s="90">
        <f t="shared" si="35"/>
        <v>53339</v>
      </c>
      <c r="AB43" s="90">
        <f t="shared" si="35"/>
        <v>49289</v>
      </c>
      <c r="AC43" s="90">
        <f t="shared" si="35"/>
        <v>49289</v>
      </c>
      <c r="AD43" s="90">
        <f t="shared" si="35"/>
        <v>31307</v>
      </c>
      <c r="AE43" s="90">
        <f t="shared" ref="AE43:CR44" si="36">ROUNDUP(AE16*0.9,)</f>
        <v>31307</v>
      </c>
      <c r="AF43" s="90">
        <f t="shared" si="36"/>
        <v>22802</v>
      </c>
      <c r="AG43" s="90">
        <f t="shared" si="36"/>
        <v>28877</v>
      </c>
      <c r="AH43" s="90">
        <f t="shared" si="36"/>
        <v>28877</v>
      </c>
      <c r="AI43" s="90">
        <f t="shared" si="36"/>
        <v>24827</v>
      </c>
      <c r="AJ43" s="90">
        <f t="shared" si="36"/>
        <v>24827</v>
      </c>
      <c r="AK43" s="90">
        <f t="shared" si="36"/>
        <v>22802</v>
      </c>
      <c r="AL43" s="90">
        <f t="shared" si="36"/>
        <v>22802</v>
      </c>
      <c r="AM43" s="90">
        <f t="shared" si="36"/>
        <v>21182</v>
      </c>
      <c r="AN43" s="90">
        <f t="shared" si="36"/>
        <v>21182</v>
      </c>
      <c r="AO43" s="90">
        <f t="shared" si="36"/>
        <v>21182</v>
      </c>
      <c r="AP43" s="90">
        <f t="shared" si="36"/>
        <v>21182</v>
      </c>
      <c r="AQ43" s="90">
        <f t="shared" si="36"/>
        <v>21182</v>
      </c>
      <c r="AR43" s="90">
        <f t="shared" si="36"/>
        <v>21182</v>
      </c>
      <c r="AS43" s="90">
        <f t="shared" si="36"/>
        <v>21182</v>
      </c>
      <c r="AT43" s="90">
        <f t="shared" si="36"/>
        <v>22802</v>
      </c>
      <c r="AU43" s="90">
        <f t="shared" si="36"/>
        <v>24827</v>
      </c>
      <c r="AV43" s="90">
        <f t="shared" si="36"/>
        <v>24827</v>
      </c>
      <c r="AW43" s="90">
        <f t="shared" si="36"/>
        <v>28877</v>
      </c>
      <c r="AX43" s="90">
        <f t="shared" si="36"/>
        <v>28877</v>
      </c>
      <c r="AY43" s="90">
        <f t="shared" si="36"/>
        <v>28877</v>
      </c>
      <c r="AZ43" s="90">
        <f t="shared" si="36"/>
        <v>28877</v>
      </c>
      <c r="BA43" s="90">
        <f t="shared" si="36"/>
        <v>28877</v>
      </c>
      <c r="BB43" s="90">
        <f t="shared" si="36"/>
        <v>27257</v>
      </c>
      <c r="BC43" s="90">
        <f t="shared" si="36"/>
        <v>29282</v>
      </c>
      <c r="BD43" s="90">
        <f t="shared" si="36"/>
        <v>29282</v>
      </c>
      <c r="BE43" s="90">
        <f t="shared" si="36"/>
        <v>36167</v>
      </c>
      <c r="BF43" s="90">
        <f t="shared" si="36"/>
        <v>36167</v>
      </c>
      <c r="BG43" s="90">
        <f t="shared" si="36"/>
        <v>36167</v>
      </c>
      <c r="BH43" s="90">
        <f t="shared" si="36"/>
        <v>33737</v>
      </c>
      <c r="BI43" s="90">
        <f t="shared" si="36"/>
        <v>29282</v>
      </c>
      <c r="BJ43" s="90">
        <f t="shared" si="36"/>
        <v>31307</v>
      </c>
      <c r="BK43" s="90">
        <f t="shared" si="36"/>
        <v>31307</v>
      </c>
      <c r="BL43" s="90">
        <f t="shared" si="36"/>
        <v>31307</v>
      </c>
      <c r="BM43" s="90">
        <f t="shared" si="36"/>
        <v>24017</v>
      </c>
      <c r="BN43" s="90">
        <f t="shared" si="36"/>
        <v>29282</v>
      </c>
      <c r="BO43" s="90">
        <f t="shared" si="36"/>
        <v>29282</v>
      </c>
      <c r="BP43" s="90">
        <f t="shared" si="36"/>
        <v>33737</v>
      </c>
      <c r="BQ43" s="90">
        <f t="shared" si="36"/>
        <v>36167</v>
      </c>
      <c r="BR43" s="90">
        <f t="shared" si="36"/>
        <v>36167</v>
      </c>
      <c r="BS43" s="90">
        <f t="shared" ref="BS43:BT43" si="37">ROUNDUP(BS16*0.9,)</f>
        <v>36167</v>
      </c>
      <c r="BT43" s="90">
        <f t="shared" si="37"/>
        <v>41837</v>
      </c>
      <c r="BU43" s="90">
        <f t="shared" si="36"/>
        <v>41837</v>
      </c>
      <c r="BV43" s="90">
        <f t="shared" si="36"/>
        <v>44672</v>
      </c>
      <c r="BW43" s="90">
        <f t="shared" si="36"/>
        <v>44672</v>
      </c>
      <c r="BX43" s="90">
        <f t="shared" si="36"/>
        <v>51152</v>
      </c>
      <c r="BY43" s="90">
        <f t="shared" si="36"/>
        <v>51152</v>
      </c>
      <c r="BZ43" s="90">
        <f t="shared" si="36"/>
        <v>51152</v>
      </c>
      <c r="CA43" s="90">
        <f t="shared" si="36"/>
        <v>47912</v>
      </c>
      <c r="CB43" s="90">
        <f t="shared" si="36"/>
        <v>44672</v>
      </c>
      <c r="CC43" s="90">
        <f t="shared" si="36"/>
        <v>39002</v>
      </c>
      <c r="CD43" s="90">
        <f t="shared" si="36"/>
        <v>39002</v>
      </c>
      <c r="CE43" s="90">
        <f t="shared" si="36"/>
        <v>36167</v>
      </c>
      <c r="CF43" s="90">
        <f t="shared" si="36"/>
        <v>29282</v>
      </c>
      <c r="CG43" s="90">
        <f t="shared" si="36"/>
        <v>29282</v>
      </c>
      <c r="CH43" s="90">
        <f t="shared" si="36"/>
        <v>27257</v>
      </c>
      <c r="CI43" s="90">
        <f t="shared" si="36"/>
        <v>24017</v>
      </c>
      <c r="CJ43" s="90">
        <f t="shared" si="36"/>
        <v>24017</v>
      </c>
      <c r="CK43" s="90">
        <f t="shared" si="36"/>
        <v>24017</v>
      </c>
      <c r="CL43" s="90">
        <f t="shared" si="36"/>
        <v>19562</v>
      </c>
      <c r="CM43" s="90">
        <f t="shared" si="36"/>
        <v>19562</v>
      </c>
      <c r="CN43" s="90">
        <f t="shared" si="36"/>
        <v>19562</v>
      </c>
      <c r="CO43" s="90">
        <f t="shared" si="36"/>
        <v>19562</v>
      </c>
      <c r="CP43" s="90">
        <f t="shared" si="36"/>
        <v>19562</v>
      </c>
      <c r="CQ43" s="90">
        <f t="shared" si="36"/>
        <v>19562</v>
      </c>
      <c r="CR43" s="90">
        <f t="shared" si="36"/>
        <v>19562</v>
      </c>
      <c r="CS43" s="90">
        <f t="shared" ref="CS43:DH44" si="38">ROUNDUP(CS16*0.9,)</f>
        <v>19562</v>
      </c>
      <c r="CT43" s="90">
        <f t="shared" si="38"/>
        <v>19562</v>
      </c>
      <c r="CU43" s="90">
        <f t="shared" si="38"/>
        <v>19562</v>
      </c>
      <c r="CV43" s="90">
        <f t="shared" si="38"/>
        <v>19562</v>
      </c>
      <c r="CW43" s="90">
        <f t="shared" si="38"/>
        <v>19562</v>
      </c>
      <c r="CX43" s="90">
        <f t="shared" si="38"/>
        <v>19562</v>
      </c>
      <c r="CY43" s="90">
        <f t="shared" si="38"/>
        <v>19562</v>
      </c>
      <c r="CZ43" s="90">
        <f t="shared" si="38"/>
        <v>19562</v>
      </c>
      <c r="DA43" s="90">
        <f t="shared" si="38"/>
        <v>19562</v>
      </c>
      <c r="DB43" s="90">
        <f t="shared" si="38"/>
        <v>19562</v>
      </c>
      <c r="DC43" s="90">
        <f t="shared" si="38"/>
        <v>19562</v>
      </c>
      <c r="DD43" s="90">
        <f t="shared" si="38"/>
        <v>19562</v>
      </c>
      <c r="DE43" s="90">
        <f t="shared" si="38"/>
        <v>19562</v>
      </c>
      <c r="DF43" s="90">
        <f t="shared" si="38"/>
        <v>19562</v>
      </c>
      <c r="DG43" s="90">
        <f t="shared" si="38"/>
        <v>19562</v>
      </c>
      <c r="DH43" s="90">
        <f t="shared" si="38"/>
        <v>19562</v>
      </c>
      <c r="DI43" s="90">
        <f t="shared" ref="DI43:DS43" si="39">ROUNDUP(DI16*0.9,)</f>
        <v>13446</v>
      </c>
      <c r="DJ43" s="90">
        <f t="shared" si="39"/>
        <v>13446</v>
      </c>
      <c r="DK43" s="90">
        <f t="shared" si="39"/>
        <v>14013</v>
      </c>
      <c r="DL43" s="90">
        <f t="shared" si="39"/>
        <v>14013</v>
      </c>
      <c r="DM43" s="90">
        <f t="shared" si="39"/>
        <v>13446</v>
      </c>
      <c r="DN43" s="90">
        <f t="shared" si="39"/>
        <v>13446</v>
      </c>
      <c r="DO43" s="90">
        <f t="shared" si="39"/>
        <v>13446</v>
      </c>
      <c r="DP43" s="90">
        <f t="shared" si="39"/>
        <v>13446</v>
      </c>
      <c r="DQ43" s="90">
        <f t="shared" si="39"/>
        <v>13446</v>
      </c>
      <c r="DR43" s="90">
        <f t="shared" si="39"/>
        <v>14013</v>
      </c>
      <c r="DS43" s="90">
        <f t="shared" si="39"/>
        <v>14013</v>
      </c>
    </row>
    <row r="44" spans="1:123" ht="10.7" customHeight="1">
      <c r="A44" s="40">
        <v>2</v>
      </c>
      <c r="B44" s="90" t="e">
        <f t="shared" si="35"/>
        <v>#REF!</v>
      </c>
      <c r="C44" s="90" t="e">
        <f t="shared" si="35"/>
        <v>#REF!</v>
      </c>
      <c r="D44" s="90" t="e">
        <f t="shared" si="35"/>
        <v>#REF!</v>
      </c>
      <c r="E44" s="90" t="e">
        <f t="shared" si="35"/>
        <v>#REF!</v>
      </c>
      <c r="F44" s="90" t="e">
        <f t="shared" si="35"/>
        <v>#REF!</v>
      </c>
      <c r="G44" s="90" t="e">
        <f t="shared" si="35"/>
        <v>#REF!</v>
      </c>
      <c r="H44" s="90" t="e">
        <f t="shared" si="35"/>
        <v>#REF!</v>
      </c>
      <c r="I44" s="90" t="e">
        <f t="shared" si="35"/>
        <v>#REF!</v>
      </c>
      <c r="J44" s="90" t="e">
        <f t="shared" si="35"/>
        <v>#REF!</v>
      </c>
      <c r="K44" s="90" t="e">
        <f t="shared" si="35"/>
        <v>#REF!</v>
      </c>
      <c r="L44" s="90" t="e">
        <f t="shared" si="35"/>
        <v>#REF!</v>
      </c>
      <c r="M44" s="90" t="e">
        <f t="shared" si="35"/>
        <v>#REF!</v>
      </c>
      <c r="N44" s="90" t="e">
        <f t="shared" si="35"/>
        <v>#REF!</v>
      </c>
      <c r="O44" s="90" t="e">
        <f t="shared" si="35"/>
        <v>#REF!</v>
      </c>
      <c r="P44" s="90">
        <f t="shared" si="35"/>
        <v>18630</v>
      </c>
      <c r="Q44" s="90">
        <f t="shared" si="35"/>
        <v>18630</v>
      </c>
      <c r="R44" s="90">
        <f t="shared" si="35"/>
        <v>19926</v>
      </c>
      <c r="S44" s="90">
        <f t="shared" si="35"/>
        <v>24057</v>
      </c>
      <c r="T44" s="90">
        <f t="shared" si="35"/>
        <v>51597</v>
      </c>
      <c r="U44" s="90">
        <f t="shared" si="35"/>
        <v>51597</v>
      </c>
      <c r="V44" s="90">
        <f t="shared" si="35"/>
        <v>51597</v>
      </c>
      <c r="W44" s="90">
        <f t="shared" si="35"/>
        <v>55647</v>
      </c>
      <c r="X44" s="90">
        <f t="shared" si="35"/>
        <v>55647</v>
      </c>
      <c r="Y44" s="90">
        <f t="shared" si="35"/>
        <v>63747</v>
      </c>
      <c r="Z44" s="90">
        <f t="shared" si="35"/>
        <v>63747</v>
      </c>
      <c r="AA44" s="90">
        <f t="shared" si="35"/>
        <v>55647</v>
      </c>
      <c r="AB44" s="90">
        <f t="shared" si="35"/>
        <v>51597</v>
      </c>
      <c r="AC44" s="90">
        <f t="shared" si="35"/>
        <v>51597</v>
      </c>
      <c r="AD44" s="90">
        <f t="shared" si="35"/>
        <v>33453</v>
      </c>
      <c r="AE44" s="90">
        <f t="shared" si="36"/>
        <v>33453</v>
      </c>
      <c r="AF44" s="90">
        <f t="shared" si="36"/>
        <v>24948</v>
      </c>
      <c r="AG44" s="90">
        <f t="shared" si="36"/>
        <v>31023</v>
      </c>
      <c r="AH44" s="90">
        <f t="shared" si="36"/>
        <v>31023</v>
      </c>
      <c r="AI44" s="90">
        <f t="shared" si="36"/>
        <v>26973</v>
      </c>
      <c r="AJ44" s="90">
        <f t="shared" si="36"/>
        <v>26973</v>
      </c>
      <c r="AK44" s="90">
        <f t="shared" si="36"/>
        <v>24948</v>
      </c>
      <c r="AL44" s="90">
        <f t="shared" si="36"/>
        <v>24948</v>
      </c>
      <c r="AM44" s="90">
        <f t="shared" si="36"/>
        <v>23328</v>
      </c>
      <c r="AN44" s="90">
        <f t="shared" si="36"/>
        <v>23328</v>
      </c>
      <c r="AO44" s="90">
        <f t="shared" si="36"/>
        <v>23328</v>
      </c>
      <c r="AP44" s="90">
        <f t="shared" si="36"/>
        <v>23328</v>
      </c>
      <c r="AQ44" s="90">
        <f t="shared" si="36"/>
        <v>23328</v>
      </c>
      <c r="AR44" s="90">
        <f t="shared" si="36"/>
        <v>23328</v>
      </c>
      <c r="AS44" s="90">
        <f t="shared" si="36"/>
        <v>23328</v>
      </c>
      <c r="AT44" s="90">
        <f t="shared" si="36"/>
        <v>24948</v>
      </c>
      <c r="AU44" s="90">
        <f t="shared" si="36"/>
        <v>26973</v>
      </c>
      <c r="AV44" s="90">
        <f t="shared" si="36"/>
        <v>26973</v>
      </c>
      <c r="AW44" s="90">
        <f t="shared" si="36"/>
        <v>31023</v>
      </c>
      <c r="AX44" s="90">
        <f t="shared" si="36"/>
        <v>31023</v>
      </c>
      <c r="AY44" s="90">
        <f t="shared" si="36"/>
        <v>31023</v>
      </c>
      <c r="AZ44" s="90">
        <f t="shared" si="36"/>
        <v>31023</v>
      </c>
      <c r="BA44" s="90">
        <f t="shared" si="36"/>
        <v>31023</v>
      </c>
      <c r="BB44" s="90">
        <f t="shared" si="36"/>
        <v>29403</v>
      </c>
      <c r="BC44" s="90">
        <f t="shared" si="36"/>
        <v>31428</v>
      </c>
      <c r="BD44" s="90">
        <f t="shared" si="36"/>
        <v>31428</v>
      </c>
      <c r="BE44" s="90">
        <f t="shared" si="36"/>
        <v>38313</v>
      </c>
      <c r="BF44" s="90">
        <f t="shared" si="36"/>
        <v>38313</v>
      </c>
      <c r="BG44" s="90">
        <f t="shared" si="36"/>
        <v>38313</v>
      </c>
      <c r="BH44" s="90">
        <f t="shared" si="36"/>
        <v>35883</v>
      </c>
      <c r="BI44" s="90">
        <f t="shared" si="36"/>
        <v>31428</v>
      </c>
      <c r="BJ44" s="90">
        <f t="shared" si="36"/>
        <v>33453</v>
      </c>
      <c r="BK44" s="90">
        <f t="shared" si="36"/>
        <v>33453</v>
      </c>
      <c r="BL44" s="90">
        <f t="shared" si="36"/>
        <v>33453</v>
      </c>
      <c r="BM44" s="90">
        <f t="shared" si="36"/>
        <v>26163</v>
      </c>
      <c r="BN44" s="90">
        <f t="shared" si="36"/>
        <v>31428</v>
      </c>
      <c r="BO44" s="90">
        <f t="shared" si="36"/>
        <v>31428</v>
      </c>
      <c r="BP44" s="90">
        <f t="shared" si="36"/>
        <v>35883</v>
      </c>
      <c r="BQ44" s="90">
        <f t="shared" si="36"/>
        <v>38313</v>
      </c>
      <c r="BR44" s="90">
        <f t="shared" si="36"/>
        <v>38313</v>
      </c>
      <c r="BS44" s="90">
        <f t="shared" ref="BS44:BT44" si="40">ROUNDUP(BS17*0.9,)</f>
        <v>38313</v>
      </c>
      <c r="BT44" s="90">
        <f t="shared" si="40"/>
        <v>43983</v>
      </c>
      <c r="BU44" s="90">
        <f t="shared" si="36"/>
        <v>43983</v>
      </c>
      <c r="BV44" s="90">
        <f t="shared" si="36"/>
        <v>46818</v>
      </c>
      <c r="BW44" s="90">
        <f t="shared" si="36"/>
        <v>46818</v>
      </c>
      <c r="BX44" s="90">
        <f t="shared" si="36"/>
        <v>53298</v>
      </c>
      <c r="BY44" s="90">
        <f t="shared" si="36"/>
        <v>53298</v>
      </c>
      <c r="BZ44" s="90">
        <f t="shared" si="36"/>
        <v>53298</v>
      </c>
      <c r="CA44" s="90">
        <f t="shared" si="36"/>
        <v>50058</v>
      </c>
      <c r="CB44" s="90">
        <f t="shared" si="36"/>
        <v>46818</v>
      </c>
      <c r="CC44" s="90">
        <f t="shared" si="36"/>
        <v>41148</v>
      </c>
      <c r="CD44" s="90">
        <f t="shared" si="36"/>
        <v>41148</v>
      </c>
      <c r="CE44" s="90">
        <f t="shared" si="36"/>
        <v>38313</v>
      </c>
      <c r="CF44" s="90">
        <f t="shared" si="36"/>
        <v>31428</v>
      </c>
      <c r="CG44" s="90">
        <f t="shared" si="36"/>
        <v>31428</v>
      </c>
      <c r="CH44" s="90">
        <f t="shared" si="36"/>
        <v>29403</v>
      </c>
      <c r="CI44" s="90">
        <f t="shared" si="36"/>
        <v>26163</v>
      </c>
      <c r="CJ44" s="90">
        <f t="shared" si="36"/>
        <v>26163</v>
      </c>
      <c r="CK44" s="90">
        <f t="shared" si="36"/>
        <v>26163</v>
      </c>
      <c r="CL44" s="90">
        <f t="shared" si="36"/>
        <v>21708</v>
      </c>
      <c r="CM44" s="90">
        <f t="shared" si="36"/>
        <v>21708</v>
      </c>
      <c r="CN44" s="90">
        <f t="shared" si="36"/>
        <v>21708</v>
      </c>
      <c r="CO44" s="90">
        <f t="shared" si="36"/>
        <v>21708</v>
      </c>
      <c r="CP44" s="90">
        <f t="shared" si="36"/>
        <v>21708</v>
      </c>
      <c r="CQ44" s="90">
        <f t="shared" si="36"/>
        <v>21708</v>
      </c>
      <c r="CR44" s="90">
        <f t="shared" si="36"/>
        <v>21708</v>
      </c>
      <c r="CS44" s="90">
        <f t="shared" si="38"/>
        <v>21708</v>
      </c>
      <c r="CT44" s="90">
        <f t="shared" si="38"/>
        <v>21708</v>
      </c>
      <c r="CU44" s="90">
        <f t="shared" si="38"/>
        <v>21708</v>
      </c>
      <c r="CV44" s="90">
        <f t="shared" si="38"/>
        <v>21708</v>
      </c>
      <c r="CW44" s="90">
        <f t="shared" si="38"/>
        <v>21708</v>
      </c>
      <c r="CX44" s="90">
        <f t="shared" si="38"/>
        <v>21708</v>
      </c>
      <c r="CY44" s="90">
        <f t="shared" si="38"/>
        <v>21708</v>
      </c>
      <c r="CZ44" s="90">
        <f t="shared" si="38"/>
        <v>21708</v>
      </c>
      <c r="DA44" s="90">
        <f t="shared" si="38"/>
        <v>21708</v>
      </c>
      <c r="DB44" s="90">
        <f t="shared" si="38"/>
        <v>21708</v>
      </c>
      <c r="DC44" s="90">
        <f t="shared" si="38"/>
        <v>21708</v>
      </c>
      <c r="DD44" s="90">
        <f t="shared" si="38"/>
        <v>21708</v>
      </c>
      <c r="DE44" s="90">
        <f t="shared" si="38"/>
        <v>21708</v>
      </c>
      <c r="DF44" s="90">
        <f t="shared" si="38"/>
        <v>21708</v>
      </c>
      <c r="DG44" s="90">
        <f t="shared" si="38"/>
        <v>21708</v>
      </c>
      <c r="DH44" s="90">
        <f t="shared" si="38"/>
        <v>21708</v>
      </c>
      <c r="DI44" s="90">
        <f t="shared" ref="DI44:DS44" si="41">ROUNDUP(DI17*0.9,)</f>
        <v>15228</v>
      </c>
      <c r="DJ44" s="90">
        <f t="shared" si="41"/>
        <v>15228</v>
      </c>
      <c r="DK44" s="90">
        <f t="shared" si="41"/>
        <v>15795</v>
      </c>
      <c r="DL44" s="90">
        <f t="shared" si="41"/>
        <v>15795</v>
      </c>
      <c r="DM44" s="90">
        <f t="shared" si="41"/>
        <v>15228</v>
      </c>
      <c r="DN44" s="90">
        <f t="shared" si="41"/>
        <v>15228</v>
      </c>
      <c r="DO44" s="90">
        <f t="shared" si="41"/>
        <v>15228</v>
      </c>
      <c r="DP44" s="90">
        <f t="shared" si="41"/>
        <v>15228</v>
      </c>
      <c r="DQ44" s="90">
        <f t="shared" si="41"/>
        <v>15228</v>
      </c>
      <c r="DR44" s="90">
        <f t="shared" si="41"/>
        <v>15795</v>
      </c>
      <c r="DS44" s="90">
        <f t="shared" si="41"/>
        <v>15795</v>
      </c>
    </row>
    <row r="45" spans="1:123" ht="10.7" customHeight="1">
      <c r="A45" s="93" t="s">
        <v>8</v>
      </c>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c r="DR45" s="39"/>
      <c r="DS45" s="39"/>
    </row>
    <row r="46" spans="1:123" ht="10.7" customHeight="1">
      <c r="A46" s="40">
        <v>1</v>
      </c>
      <c r="B46" s="39" t="e">
        <f t="shared" ref="B46:AD47" si="42">B37</f>
        <v>#REF!</v>
      </c>
      <c r="C46" s="39" t="e">
        <f t="shared" si="42"/>
        <v>#REF!</v>
      </c>
      <c r="D46" s="39" t="e">
        <f t="shared" si="42"/>
        <v>#REF!</v>
      </c>
      <c r="E46" s="39" t="e">
        <f t="shared" si="42"/>
        <v>#REF!</v>
      </c>
      <c r="F46" s="39" t="e">
        <f t="shared" si="42"/>
        <v>#REF!</v>
      </c>
      <c r="G46" s="39" t="e">
        <f t="shared" si="42"/>
        <v>#REF!</v>
      </c>
      <c r="H46" s="39" t="e">
        <f t="shared" si="42"/>
        <v>#REF!</v>
      </c>
      <c r="I46" s="39" t="e">
        <f t="shared" si="42"/>
        <v>#REF!</v>
      </c>
      <c r="J46" s="39" t="e">
        <f t="shared" si="42"/>
        <v>#REF!</v>
      </c>
      <c r="K46" s="39" t="e">
        <f t="shared" si="42"/>
        <v>#REF!</v>
      </c>
      <c r="L46" s="39" t="e">
        <f t="shared" si="42"/>
        <v>#REF!</v>
      </c>
      <c r="M46" s="39" t="e">
        <f t="shared" si="42"/>
        <v>#REF!</v>
      </c>
      <c r="N46" s="39" t="e">
        <f t="shared" si="42"/>
        <v>#REF!</v>
      </c>
      <c r="O46" s="39" t="e">
        <f t="shared" si="42"/>
        <v>#REF!</v>
      </c>
      <c r="P46" s="39">
        <f t="shared" si="42"/>
        <v>15188</v>
      </c>
      <c r="Q46" s="39">
        <f t="shared" si="42"/>
        <v>15188</v>
      </c>
      <c r="R46" s="39">
        <f t="shared" si="42"/>
        <v>16484</v>
      </c>
      <c r="S46" s="39">
        <f t="shared" si="42"/>
        <v>19319</v>
      </c>
      <c r="T46" s="39">
        <f t="shared" si="42"/>
        <v>46859</v>
      </c>
      <c r="U46" s="39">
        <f t="shared" si="42"/>
        <v>46859</v>
      </c>
      <c r="V46" s="39">
        <f t="shared" si="42"/>
        <v>46859</v>
      </c>
      <c r="W46" s="39">
        <f t="shared" si="42"/>
        <v>50909</v>
      </c>
      <c r="X46" s="39">
        <f t="shared" si="42"/>
        <v>50909</v>
      </c>
      <c r="Y46" s="39">
        <f t="shared" si="42"/>
        <v>59009</v>
      </c>
      <c r="Z46" s="39">
        <f t="shared" si="42"/>
        <v>59009</v>
      </c>
      <c r="AA46" s="39">
        <f t="shared" si="42"/>
        <v>50909</v>
      </c>
      <c r="AB46" s="39">
        <f t="shared" si="42"/>
        <v>46859</v>
      </c>
      <c r="AC46" s="39">
        <f t="shared" si="42"/>
        <v>46859</v>
      </c>
      <c r="AD46" s="39">
        <f t="shared" si="42"/>
        <v>29282</v>
      </c>
      <c r="AE46" s="39">
        <f t="shared" ref="AE46:CR47" si="43">AE37</f>
        <v>29282</v>
      </c>
      <c r="AF46" s="39">
        <f t="shared" si="43"/>
        <v>20777</v>
      </c>
      <c r="AG46" s="39">
        <f t="shared" si="43"/>
        <v>26852</v>
      </c>
      <c r="AH46" s="39">
        <f t="shared" si="43"/>
        <v>26852</v>
      </c>
      <c r="AI46" s="39">
        <f t="shared" si="43"/>
        <v>22802</v>
      </c>
      <c r="AJ46" s="39">
        <f t="shared" si="43"/>
        <v>22802</v>
      </c>
      <c r="AK46" s="39">
        <f t="shared" si="43"/>
        <v>20777</v>
      </c>
      <c r="AL46" s="39">
        <f t="shared" si="43"/>
        <v>20777</v>
      </c>
      <c r="AM46" s="39">
        <f t="shared" si="43"/>
        <v>19157</v>
      </c>
      <c r="AN46" s="39">
        <f t="shared" si="43"/>
        <v>19157</v>
      </c>
      <c r="AO46" s="39">
        <f t="shared" si="43"/>
        <v>19157</v>
      </c>
      <c r="AP46" s="39">
        <f t="shared" si="43"/>
        <v>19157</v>
      </c>
      <c r="AQ46" s="39">
        <f t="shared" si="43"/>
        <v>19157</v>
      </c>
      <c r="AR46" s="39">
        <f t="shared" si="43"/>
        <v>19157</v>
      </c>
      <c r="AS46" s="39">
        <f t="shared" si="43"/>
        <v>19157</v>
      </c>
      <c r="AT46" s="39">
        <f t="shared" si="43"/>
        <v>20777</v>
      </c>
      <c r="AU46" s="39">
        <f t="shared" si="43"/>
        <v>22802</v>
      </c>
      <c r="AV46" s="39">
        <f t="shared" si="43"/>
        <v>22802</v>
      </c>
      <c r="AW46" s="39">
        <f t="shared" si="43"/>
        <v>26852</v>
      </c>
      <c r="AX46" s="39">
        <f t="shared" si="43"/>
        <v>26852</v>
      </c>
      <c r="AY46" s="39">
        <f t="shared" si="43"/>
        <v>26852</v>
      </c>
      <c r="AZ46" s="39">
        <f t="shared" si="43"/>
        <v>26852</v>
      </c>
      <c r="BA46" s="39">
        <f t="shared" si="43"/>
        <v>26852</v>
      </c>
      <c r="BB46" s="39">
        <f t="shared" si="43"/>
        <v>24827</v>
      </c>
      <c r="BC46" s="39">
        <f t="shared" si="43"/>
        <v>26852</v>
      </c>
      <c r="BD46" s="39">
        <f t="shared" si="43"/>
        <v>26852</v>
      </c>
      <c r="BE46" s="39">
        <f t="shared" si="43"/>
        <v>33737</v>
      </c>
      <c r="BF46" s="39">
        <f t="shared" si="43"/>
        <v>33737</v>
      </c>
      <c r="BG46" s="39">
        <f t="shared" si="43"/>
        <v>33737</v>
      </c>
      <c r="BH46" s="39">
        <f t="shared" si="43"/>
        <v>31307</v>
      </c>
      <c r="BI46" s="39">
        <f t="shared" si="43"/>
        <v>26852</v>
      </c>
      <c r="BJ46" s="39">
        <f t="shared" si="43"/>
        <v>28877</v>
      </c>
      <c r="BK46" s="39">
        <f t="shared" si="43"/>
        <v>28877</v>
      </c>
      <c r="BL46" s="39">
        <f t="shared" si="43"/>
        <v>28877</v>
      </c>
      <c r="BM46" s="39">
        <f t="shared" si="43"/>
        <v>21587</v>
      </c>
      <c r="BN46" s="39">
        <f t="shared" si="43"/>
        <v>26852</v>
      </c>
      <c r="BO46" s="39">
        <f t="shared" si="43"/>
        <v>26852</v>
      </c>
      <c r="BP46" s="39">
        <f t="shared" si="43"/>
        <v>31307</v>
      </c>
      <c r="BQ46" s="39">
        <f t="shared" si="43"/>
        <v>33737</v>
      </c>
      <c r="BR46" s="39">
        <f t="shared" si="43"/>
        <v>33737</v>
      </c>
      <c r="BS46" s="39">
        <f t="shared" ref="BS46:BT46" si="44">BS37</f>
        <v>33737</v>
      </c>
      <c r="BT46" s="39">
        <f t="shared" si="44"/>
        <v>39407</v>
      </c>
      <c r="BU46" s="39">
        <f t="shared" si="43"/>
        <v>39407</v>
      </c>
      <c r="BV46" s="39">
        <f t="shared" si="43"/>
        <v>42242</v>
      </c>
      <c r="BW46" s="39">
        <f t="shared" si="43"/>
        <v>42242</v>
      </c>
      <c r="BX46" s="39">
        <f t="shared" si="43"/>
        <v>48722</v>
      </c>
      <c r="BY46" s="39">
        <f t="shared" si="43"/>
        <v>48722</v>
      </c>
      <c r="BZ46" s="39">
        <f t="shared" si="43"/>
        <v>48722</v>
      </c>
      <c r="CA46" s="39">
        <f t="shared" si="43"/>
        <v>45482</v>
      </c>
      <c r="CB46" s="39">
        <f t="shared" si="43"/>
        <v>42242</v>
      </c>
      <c r="CC46" s="39">
        <f t="shared" si="43"/>
        <v>36572</v>
      </c>
      <c r="CD46" s="39">
        <f t="shared" si="43"/>
        <v>36572</v>
      </c>
      <c r="CE46" s="39">
        <f t="shared" si="43"/>
        <v>33737</v>
      </c>
      <c r="CF46" s="39">
        <f t="shared" si="43"/>
        <v>26852</v>
      </c>
      <c r="CG46" s="39">
        <f t="shared" si="43"/>
        <v>26852</v>
      </c>
      <c r="CH46" s="39">
        <f t="shared" si="43"/>
        <v>24827</v>
      </c>
      <c r="CI46" s="39">
        <f t="shared" si="43"/>
        <v>21587</v>
      </c>
      <c r="CJ46" s="39">
        <f t="shared" si="43"/>
        <v>21587</v>
      </c>
      <c r="CK46" s="39">
        <f t="shared" si="43"/>
        <v>21587</v>
      </c>
      <c r="CL46" s="39">
        <f t="shared" si="43"/>
        <v>17537</v>
      </c>
      <c r="CM46" s="39">
        <f t="shared" si="43"/>
        <v>17537</v>
      </c>
      <c r="CN46" s="39">
        <f t="shared" si="43"/>
        <v>17537</v>
      </c>
      <c r="CO46" s="39">
        <f t="shared" si="43"/>
        <v>17537</v>
      </c>
      <c r="CP46" s="39">
        <f t="shared" si="43"/>
        <v>17537</v>
      </c>
      <c r="CQ46" s="39">
        <f t="shared" si="43"/>
        <v>17537</v>
      </c>
      <c r="CR46" s="39">
        <f t="shared" si="43"/>
        <v>17537</v>
      </c>
      <c r="CS46" s="39">
        <f t="shared" ref="CS46:DH47" si="45">CS37</f>
        <v>17537</v>
      </c>
      <c r="CT46" s="39">
        <f t="shared" si="45"/>
        <v>17537</v>
      </c>
      <c r="CU46" s="39">
        <f t="shared" si="45"/>
        <v>17537</v>
      </c>
      <c r="CV46" s="39">
        <f t="shared" si="45"/>
        <v>17537</v>
      </c>
      <c r="CW46" s="39">
        <f t="shared" si="45"/>
        <v>17537</v>
      </c>
      <c r="CX46" s="39">
        <f t="shared" si="45"/>
        <v>17537</v>
      </c>
      <c r="CY46" s="39">
        <f t="shared" si="45"/>
        <v>17537</v>
      </c>
      <c r="CZ46" s="39">
        <f t="shared" si="45"/>
        <v>17537</v>
      </c>
      <c r="DA46" s="39">
        <f t="shared" si="45"/>
        <v>17537</v>
      </c>
      <c r="DB46" s="39">
        <f t="shared" si="45"/>
        <v>17537</v>
      </c>
      <c r="DC46" s="39">
        <f t="shared" si="45"/>
        <v>17537</v>
      </c>
      <c r="DD46" s="39">
        <f t="shared" si="45"/>
        <v>17537</v>
      </c>
      <c r="DE46" s="39">
        <f t="shared" si="45"/>
        <v>17537</v>
      </c>
      <c r="DF46" s="39">
        <f t="shared" si="45"/>
        <v>17537</v>
      </c>
      <c r="DG46" s="39">
        <f t="shared" si="45"/>
        <v>17537</v>
      </c>
      <c r="DH46" s="39">
        <f t="shared" si="45"/>
        <v>17537</v>
      </c>
      <c r="DI46" s="39">
        <f t="shared" ref="DI46:DS46" si="46">DI37</f>
        <v>11421</v>
      </c>
      <c r="DJ46" s="39">
        <f t="shared" si="46"/>
        <v>11421</v>
      </c>
      <c r="DK46" s="39">
        <f t="shared" si="46"/>
        <v>11988</v>
      </c>
      <c r="DL46" s="39">
        <f t="shared" si="46"/>
        <v>11988</v>
      </c>
      <c r="DM46" s="39">
        <f t="shared" si="46"/>
        <v>11421</v>
      </c>
      <c r="DN46" s="39">
        <f t="shared" si="46"/>
        <v>11421</v>
      </c>
      <c r="DO46" s="39">
        <f t="shared" si="46"/>
        <v>11421</v>
      </c>
      <c r="DP46" s="39">
        <f t="shared" si="46"/>
        <v>11421</v>
      </c>
      <c r="DQ46" s="39">
        <f t="shared" si="46"/>
        <v>11421</v>
      </c>
      <c r="DR46" s="39">
        <f t="shared" si="46"/>
        <v>11988</v>
      </c>
      <c r="DS46" s="39">
        <f t="shared" si="46"/>
        <v>11988</v>
      </c>
    </row>
    <row r="47" spans="1:123" ht="10.7" customHeight="1">
      <c r="A47" s="40">
        <v>2</v>
      </c>
      <c r="B47" s="39" t="e">
        <f t="shared" si="42"/>
        <v>#REF!</v>
      </c>
      <c r="C47" s="39" t="e">
        <f t="shared" si="42"/>
        <v>#REF!</v>
      </c>
      <c r="D47" s="39" t="e">
        <f t="shared" si="42"/>
        <v>#REF!</v>
      </c>
      <c r="E47" s="39" t="e">
        <f t="shared" si="42"/>
        <v>#REF!</v>
      </c>
      <c r="F47" s="39" t="e">
        <f t="shared" si="42"/>
        <v>#REF!</v>
      </c>
      <c r="G47" s="39" t="e">
        <f t="shared" si="42"/>
        <v>#REF!</v>
      </c>
      <c r="H47" s="39" t="e">
        <f t="shared" si="42"/>
        <v>#REF!</v>
      </c>
      <c r="I47" s="39" t="e">
        <f t="shared" si="42"/>
        <v>#REF!</v>
      </c>
      <c r="J47" s="39" t="e">
        <f t="shared" si="42"/>
        <v>#REF!</v>
      </c>
      <c r="K47" s="39" t="e">
        <f t="shared" si="42"/>
        <v>#REF!</v>
      </c>
      <c r="L47" s="39" t="e">
        <f t="shared" si="42"/>
        <v>#REF!</v>
      </c>
      <c r="M47" s="39" t="e">
        <f t="shared" si="42"/>
        <v>#REF!</v>
      </c>
      <c r="N47" s="39" t="e">
        <f t="shared" si="42"/>
        <v>#REF!</v>
      </c>
      <c r="O47" s="39" t="e">
        <f t="shared" si="42"/>
        <v>#REF!</v>
      </c>
      <c r="P47" s="39">
        <f t="shared" si="42"/>
        <v>17010</v>
      </c>
      <c r="Q47" s="39">
        <f t="shared" si="42"/>
        <v>17010</v>
      </c>
      <c r="R47" s="39">
        <f t="shared" si="42"/>
        <v>18306</v>
      </c>
      <c r="S47" s="39">
        <f t="shared" si="42"/>
        <v>21627</v>
      </c>
      <c r="T47" s="39">
        <f t="shared" si="42"/>
        <v>49167</v>
      </c>
      <c r="U47" s="39">
        <f t="shared" si="42"/>
        <v>49167</v>
      </c>
      <c r="V47" s="39">
        <f t="shared" si="42"/>
        <v>49167</v>
      </c>
      <c r="W47" s="39">
        <f t="shared" si="42"/>
        <v>53217</v>
      </c>
      <c r="X47" s="39">
        <f t="shared" si="42"/>
        <v>53217</v>
      </c>
      <c r="Y47" s="39">
        <f t="shared" si="42"/>
        <v>61317</v>
      </c>
      <c r="Z47" s="39">
        <f t="shared" si="42"/>
        <v>61317</v>
      </c>
      <c r="AA47" s="39">
        <f t="shared" si="42"/>
        <v>53217</v>
      </c>
      <c r="AB47" s="39">
        <f t="shared" si="42"/>
        <v>49167</v>
      </c>
      <c r="AC47" s="39">
        <f t="shared" si="42"/>
        <v>49167</v>
      </c>
      <c r="AD47" s="39">
        <f t="shared" si="42"/>
        <v>31428</v>
      </c>
      <c r="AE47" s="39">
        <f t="shared" si="43"/>
        <v>31428</v>
      </c>
      <c r="AF47" s="39">
        <f t="shared" si="43"/>
        <v>22923</v>
      </c>
      <c r="AG47" s="39">
        <f t="shared" si="43"/>
        <v>28998</v>
      </c>
      <c r="AH47" s="39">
        <f t="shared" si="43"/>
        <v>28998</v>
      </c>
      <c r="AI47" s="39">
        <f t="shared" si="43"/>
        <v>24948</v>
      </c>
      <c r="AJ47" s="39">
        <f t="shared" si="43"/>
        <v>24948</v>
      </c>
      <c r="AK47" s="39">
        <f t="shared" si="43"/>
        <v>22923</v>
      </c>
      <c r="AL47" s="39">
        <f t="shared" si="43"/>
        <v>22923</v>
      </c>
      <c r="AM47" s="39">
        <f t="shared" si="43"/>
        <v>21303</v>
      </c>
      <c r="AN47" s="39">
        <f t="shared" si="43"/>
        <v>21303</v>
      </c>
      <c r="AO47" s="39">
        <f t="shared" si="43"/>
        <v>21303</v>
      </c>
      <c r="AP47" s="39">
        <f t="shared" si="43"/>
        <v>21303</v>
      </c>
      <c r="AQ47" s="39">
        <f t="shared" si="43"/>
        <v>21303</v>
      </c>
      <c r="AR47" s="39">
        <f t="shared" si="43"/>
        <v>21303</v>
      </c>
      <c r="AS47" s="39">
        <f t="shared" si="43"/>
        <v>21303</v>
      </c>
      <c r="AT47" s="39">
        <f t="shared" si="43"/>
        <v>22923</v>
      </c>
      <c r="AU47" s="39">
        <f t="shared" si="43"/>
        <v>24948</v>
      </c>
      <c r="AV47" s="39">
        <f t="shared" si="43"/>
        <v>24948</v>
      </c>
      <c r="AW47" s="39">
        <f t="shared" si="43"/>
        <v>28998</v>
      </c>
      <c r="AX47" s="39">
        <f t="shared" si="43"/>
        <v>28998</v>
      </c>
      <c r="AY47" s="39">
        <f t="shared" si="43"/>
        <v>28998</v>
      </c>
      <c r="AZ47" s="39">
        <f t="shared" si="43"/>
        <v>28998</v>
      </c>
      <c r="BA47" s="39">
        <f t="shared" si="43"/>
        <v>28998</v>
      </c>
      <c r="BB47" s="39">
        <f t="shared" si="43"/>
        <v>26973</v>
      </c>
      <c r="BC47" s="39">
        <f t="shared" si="43"/>
        <v>28998</v>
      </c>
      <c r="BD47" s="39">
        <f t="shared" si="43"/>
        <v>28998</v>
      </c>
      <c r="BE47" s="39">
        <f t="shared" si="43"/>
        <v>35883</v>
      </c>
      <c r="BF47" s="39">
        <f t="shared" si="43"/>
        <v>35883</v>
      </c>
      <c r="BG47" s="39">
        <f t="shared" si="43"/>
        <v>35883</v>
      </c>
      <c r="BH47" s="39">
        <f t="shared" si="43"/>
        <v>33453</v>
      </c>
      <c r="BI47" s="39">
        <f t="shared" si="43"/>
        <v>28998</v>
      </c>
      <c r="BJ47" s="39">
        <f t="shared" si="43"/>
        <v>31023</v>
      </c>
      <c r="BK47" s="39">
        <f t="shared" si="43"/>
        <v>31023</v>
      </c>
      <c r="BL47" s="39">
        <f t="shared" si="43"/>
        <v>31023</v>
      </c>
      <c r="BM47" s="39">
        <f t="shared" si="43"/>
        <v>23733</v>
      </c>
      <c r="BN47" s="39">
        <f t="shared" si="43"/>
        <v>28998</v>
      </c>
      <c r="BO47" s="39">
        <f t="shared" si="43"/>
        <v>28998</v>
      </c>
      <c r="BP47" s="39">
        <f t="shared" si="43"/>
        <v>33453</v>
      </c>
      <c r="BQ47" s="39">
        <f t="shared" si="43"/>
        <v>35883</v>
      </c>
      <c r="BR47" s="39">
        <f t="shared" si="43"/>
        <v>35883</v>
      </c>
      <c r="BS47" s="39">
        <f t="shared" ref="BS47:BT47" si="47">BS38</f>
        <v>35883</v>
      </c>
      <c r="BT47" s="39">
        <f t="shared" si="47"/>
        <v>41553</v>
      </c>
      <c r="BU47" s="39">
        <f t="shared" si="43"/>
        <v>41553</v>
      </c>
      <c r="BV47" s="39">
        <f t="shared" si="43"/>
        <v>44388</v>
      </c>
      <c r="BW47" s="39">
        <f t="shared" si="43"/>
        <v>44388</v>
      </c>
      <c r="BX47" s="39">
        <f t="shared" si="43"/>
        <v>50868</v>
      </c>
      <c r="BY47" s="39">
        <f t="shared" si="43"/>
        <v>50868</v>
      </c>
      <c r="BZ47" s="39">
        <f t="shared" si="43"/>
        <v>50868</v>
      </c>
      <c r="CA47" s="39">
        <f t="shared" si="43"/>
        <v>47628</v>
      </c>
      <c r="CB47" s="39">
        <f t="shared" si="43"/>
        <v>44388</v>
      </c>
      <c r="CC47" s="39">
        <f t="shared" si="43"/>
        <v>38718</v>
      </c>
      <c r="CD47" s="39">
        <f t="shared" si="43"/>
        <v>38718</v>
      </c>
      <c r="CE47" s="39">
        <f t="shared" si="43"/>
        <v>35883</v>
      </c>
      <c r="CF47" s="39">
        <f t="shared" si="43"/>
        <v>28998</v>
      </c>
      <c r="CG47" s="39">
        <f t="shared" si="43"/>
        <v>28998</v>
      </c>
      <c r="CH47" s="39">
        <f t="shared" si="43"/>
        <v>26973</v>
      </c>
      <c r="CI47" s="39">
        <f t="shared" si="43"/>
        <v>23733</v>
      </c>
      <c r="CJ47" s="39">
        <f t="shared" si="43"/>
        <v>23733</v>
      </c>
      <c r="CK47" s="39">
        <f t="shared" si="43"/>
        <v>23733</v>
      </c>
      <c r="CL47" s="39">
        <f t="shared" si="43"/>
        <v>19683</v>
      </c>
      <c r="CM47" s="39">
        <f t="shared" si="43"/>
        <v>19683</v>
      </c>
      <c r="CN47" s="39">
        <f t="shared" si="43"/>
        <v>19683</v>
      </c>
      <c r="CO47" s="39">
        <f t="shared" si="43"/>
        <v>19683</v>
      </c>
      <c r="CP47" s="39">
        <f t="shared" si="43"/>
        <v>19683</v>
      </c>
      <c r="CQ47" s="39">
        <f t="shared" si="43"/>
        <v>19683</v>
      </c>
      <c r="CR47" s="39">
        <f t="shared" si="43"/>
        <v>19683</v>
      </c>
      <c r="CS47" s="39">
        <f t="shared" si="45"/>
        <v>19683</v>
      </c>
      <c r="CT47" s="39">
        <f t="shared" si="45"/>
        <v>19683</v>
      </c>
      <c r="CU47" s="39">
        <f t="shared" si="45"/>
        <v>19683</v>
      </c>
      <c r="CV47" s="39">
        <f t="shared" si="45"/>
        <v>19683</v>
      </c>
      <c r="CW47" s="39">
        <f t="shared" si="45"/>
        <v>19683</v>
      </c>
      <c r="CX47" s="39">
        <f t="shared" si="45"/>
        <v>19683</v>
      </c>
      <c r="CY47" s="39">
        <f t="shared" si="45"/>
        <v>19683</v>
      </c>
      <c r="CZ47" s="39">
        <f t="shared" si="45"/>
        <v>19683</v>
      </c>
      <c r="DA47" s="39">
        <f t="shared" si="45"/>
        <v>19683</v>
      </c>
      <c r="DB47" s="39">
        <f t="shared" si="45"/>
        <v>19683</v>
      </c>
      <c r="DC47" s="39">
        <f t="shared" si="45"/>
        <v>19683</v>
      </c>
      <c r="DD47" s="39">
        <f t="shared" si="45"/>
        <v>19683</v>
      </c>
      <c r="DE47" s="39">
        <f t="shared" si="45"/>
        <v>19683</v>
      </c>
      <c r="DF47" s="39">
        <f t="shared" si="45"/>
        <v>19683</v>
      </c>
      <c r="DG47" s="39">
        <f t="shared" si="45"/>
        <v>19683</v>
      </c>
      <c r="DH47" s="39">
        <f t="shared" si="45"/>
        <v>19683</v>
      </c>
      <c r="DI47" s="39">
        <f t="shared" ref="DI47:DS47" si="48">DI38</f>
        <v>13203</v>
      </c>
      <c r="DJ47" s="39">
        <f t="shared" si="48"/>
        <v>13203</v>
      </c>
      <c r="DK47" s="39">
        <f t="shared" si="48"/>
        <v>13770</v>
      </c>
      <c r="DL47" s="39">
        <f t="shared" si="48"/>
        <v>13770</v>
      </c>
      <c r="DM47" s="39">
        <f t="shared" si="48"/>
        <v>13203</v>
      </c>
      <c r="DN47" s="39">
        <f t="shared" si="48"/>
        <v>13203</v>
      </c>
      <c r="DO47" s="39">
        <f t="shared" si="48"/>
        <v>13203</v>
      </c>
      <c r="DP47" s="39">
        <f t="shared" si="48"/>
        <v>13203</v>
      </c>
      <c r="DQ47" s="39">
        <f t="shared" si="48"/>
        <v>13203</v>
      </c>
      <c r="DR47" s="39">
        <f t="shared" si="48"/>
        <v>13770</v>
      </c>
      <c r="DS47" s="39">
        <f t="shared" si="48"/>
        <v>13770</v>
      </c>
    </row>
    <row r="48" spans="1:123" ht="10.7" customHeight="1">
      <c r="A48" s="39" t="s">
        <v>9</v>
      </c>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c r="AX48" s="90"/>
      <c r="AY48" s="90"/>
      <c r="AZ48" s="90"/>
      <c r="BA48" s="90"/>
      <c r="BB48" s="90"/>
      <c r="BC48" s="90"/>
      <c r="BD48" s="90"/>
      <c r="BE48" s="90"/>
      <c r="BF48" s="90"/>
      <c r="BG48" s="90"/>
      <c r="BH48" s="90"/>
      <c r="BI48" s="90"/>
      <c r="BJ48" s="90"/>
      <c r="BK48" s="90"/>
      <c r="BL48" s="90"/>
      <c r="BM48" s="90"/>
      <c r="BN48" s="90"/>
      <c r="BO48" s="90"/>
      <c r="BP48" s="90"/>
      <c r="BQ48" s="90"/>
      <c r="BR48" s="90"/>
      <c r="BS48" s="90"/>
      <c r="BT48" s="90"/>
      <c r="BU48" s="90"/>
      <c r="BV48" s="90"/>
      <c r="BW48" s="90"/>
      <c r="BX48" s="90"/>
      <c r="BY48" s="90"/>
      <c r="BZ48" s="90"/>
      <c r="CA48" s="90"/>
      <c r="CB48" s="90"/>
      <c r="CC48" s="90"/>
      <c r="CD48" s="90"/>
      <c r="CE48" s="90"/>
      <c r="CF48" s="90"/>
      <c r="CG48" s="90"/>
      <c r="CH48" s="90"/>
      <c r="CI48" s="90"/>
      <c r="CJ48" s="90"/>
      <c r="CK48" s="90"/>
      <c r="CL48" s="90"/>
      <c r="CM48" s="90"/>
      <c r="CN48" s="90"/>
      <c r="CO48" s="90"/>
      <c r="CP48" s="90"/>
      <c r="CQ48" s="90"/>
      <c r="CR48" s="90"/>
      <c r="CS48" s="90"/>
      <c r="CT48" s="90"/>
      <c r="CU48" s="90"/>
      <c r="CV48" s="90"/>
      <c r="CW48" s="90"/>
      <c r="CX48" s="90"/>
      <c r="CY48" s="90"/>
      <c r="CZ48" s="90"/>
      <c r="DA48" s="90"/>
      <c r="DB48" s="90"/>
      <c r="DC48" s="90"/>
      <c r="DD48" s="90"/>
      <c r="DE48" s="90"/>
      <c r="DF48" s="90"/>
      <c r="DG48" s="90"/>
      <c r="DH48" s="90"/>
      <c r="DI48" s="90"/>
      <c r="DJ48" s="90"/>
      <c r="DK48" s="90"/>
      <c r="DL48" s="90"/>
      <c r="DM48" s="90"/>
      <c r="DN48" s="90"/>
      <c r="DO48" s="90"/>
      <c r="DP48" s="90"/>
      <c r="DQ48" s="90"/>
      <c r="DR48" s="90"/>
      <c r="DS48" s="90"/>
    </row>
    <row r="49" spans="1:123" ht="10.7" customHeight="1">
      <c r="A49" s="40">
        <v>1</v>
      </c>
      <c r="B49" s="90" t="e">
        <f t="shared" ref="B49:AD50" si="49">ROUNDUP(B22*0.9,)</f>
        <v>#REF!</v>
      </c>
      <c r="C49" s="90" t="e">
        <f t="shared" si="49"/>
        <v>#REF!</v>
      </c>
      <c r="D49" s="90" t="e">
        <f t="shared" si="49"/>
        <v>#REF!</v>
      </c>
      <c r="E49" s="90" t="e">
        <f t="shared" si="49"/>
        <v>#REF!</v>
      </c>
      <c r="F49" s="90" t="e">
        <f t="shared" si="49"/>
        <v>#REF!</v>
      </c>
      <c r="G49" s="90" t="e">
        <f t="shared" si="49"/>
        <v>#REF!</v>
      </c>
      <c r="H49" s="90" t="e">
        <f t="shared" si="49"/>
        <v>#REF!</v>
      </c>
      <c r="I49" s="90" t="e">
        <f t="shared" si="49"/>
        <v>#REF!</v>
      </c>
      <c r="J49" s="90" t="e">
        <f t="shared" si="49"/>
        <v>#REF!</v>
      </c>
      <c r="K49" s="90" t="e">
        <f t="shared" si="49"/>
        <v>#REF!</v>
      </c>
      <c r="L49" s="90" t="e">
        <f t="shared" si="49"/>
        <v>#REF!</v>
      </c>
      <c r="M49" s="90" t="e">
        <f t="shared" si="49"/>
        <v>#REF!</v>
      </c>
      <c r="N49" s="90" t="e">
        <f t="shared" si="49"/>
        <v>#REF!</v>
      </c>
      <c r="O49" s="90" t="e">
        <f t="shared" si="49"/>
        <v>#REF!</v>
      </c>
      <c r="P49" s="90">
        <f t="shared" si="49"/>
        <v>17618</v>
      </c>
      <c r="Q49" s="90">
        <f t="shared" si="49"/>
        <v>17618</v>
      </c>
      <c r="R49" s="90">
        <f t="shared" si="49"/>
        <v>18914</v>
      </c>
      <c r="S49" s="90">
        <f t="shared" si="49"/>
        <v>24989</v>
      </c>
      <c r="T49" s="90">
        <f t="shared" si="49"/>
        <v>52529</v>
      </c>
      <c r="U49" s="90">
        <f t="shared" si="49"/>
        <v>52529</v>
      </c>
      <c r="V49" s="90">
        <f t="shared" si="49"/>
        <v>52529</v>
      </c>
      <c r="W49" s="90">
        <f t="shared" si="49"/>
        <v>56579</v>
      </c>
      <c r="X49" s="90">
        <f t="shared" si="49"/>
        <v>56579</v>
      </c>
      <c r="Y49" s="90">
        <f t="shared" si="49"/>
        <v>64679</v>
      </c>
      <c r="Z49" s="90">
        <f t="shared" si="49"/>
        <v>64679</v>
      </c>
      <c r="AA49" s="90">
        <f t="shared" si="49"/>
        <v>56579</v>
      </c>
      <c r="AB49" s="90">
        <f t="shared" si="49"/>
        <v>52529</v>
      </c>
      <c r="AC49" s="90">
        <f t="shared" si="49"/>
        <v>52529</v>
      </c>
      <c r="AD49" s="90">
        <f t="shared" si="49"/>
        <v>34142</v>
      </c>
      <c r="AE49" s="90">
        <f t="shared" ref="AE49:CR50" si="50">ROUNDUP(AE22*0.9,)</f>
        <v>34142</v>
      </c>
      <c r="AF49" s="90">
        <f t="shared" si="50"/>
        <v>25637</v>
      </c>
      <c r="AG49" s="90">
        <f t="shared" si="50"/>
        <v>31712</v>
      </c>
      <c r="AH49" s="90">
        <f t="shared" si="50"/>
        <v>31712</v>
      </c>
      <c r="AI49" s="90">
        <f t="shared" si="50"/>
        <v>27662</v>
      </c>
      <c r="AJ49" s="90">
        <f t="shared" si="50"/>
        <v>27662</v>
      </c>
      <c r="AK49" s="90">
        <f t="shared" si="50"/>
        <v>25637</v>
      </c>
      <c r="AL49" s="90">
        <f t="shared" si="50"/>
        <v>25637</v>
      </c>
      <c r="AM49" s="90">
        <f t="shared" si="50"/>
        <v>24017</v>
      </c>
      <c r="AN49" s="90">
        <f t="shared" si="50"/>
        <v>24017</v>
      </c>
      <c r="AO49" s="90">
        <f t="shared" si="50"/>
        <v>24017</v>
      </c>
      <c r="AP49" s="90">
        <f t="shared" si="50"/>
        <v>24017</v>
      </c>
      <c r="AQ49" s="90">
        <f t="shared" si="50"/>
        <v>24017</v>
      </c>
      <c r="AR49" s="90">
        <f t="shared" si="50"/>
        <v>24017</v>
      </c>
      <c r="AS49" s="90">
        <f t="shared" si="50"/>
        <v>24017</v>
      </c>
      <c r="AT49" s="90">
        <f t="shared" si="50"/>
        <v>25637</v>
      </c>
      <c r="AU49" s="90">
        <f t="shared" si="50"/>
        <v>27662</v>
      </c>
      <c r="AV49" s="90">
        <f t="shared" si="50"/>
        <v>27662</v>
      </c>
      <c r="AW49" s="90">
        <f t="shared" si="50"/>
        <v>31712</v>
      </c>
      <c r="AX49" s="90">
        <f t="shared" si="50"/>
        <v>31712</v>
      </c>
      <c r="AY49" s="90">
        <f t="shared" si="50"/>
        <v>31712</v>
      </c>
      <c r="AZ49" s="90">
        <f t="shared" si="50"/>
        <v>31712</v>
      </c>
      <c r="BA49" s="90">
        <f t="shared" si="50"/>
        <v>31712</v>
      </c>
      <c r="BB49" s="90">
        <f t="shared" si="50"/>
        <v>30497</v>
      </c>
      <c r="BC49" s="90">
        <f t="shared" si="50"/>
        <v>32522</v>
      </c>
      <c r="BD49" s="90">
        <f t="shared" si="50"/>
        <v>32522</v>
      </c>
      <c r="BE49" s="90">
        <f t="shared" si="50"/>
        <v>39407</v>
      </c>
      <c r="BF49" s="90">
        <f t="shared" si="50"/>
        <v>39407</v>
      </c>
      <c r="BG49" s="90">
        <f t="shared" si="50"/>
        <v>39407</v>
      </c>
      <c r="BH49" s="90">
        <f t="shared" si="50"/>
        <v>36977</v>
      </c>
      <c r="BI49" s="90">
        <f t="shared" si="50"/>
        <v>32522</v>
      </c>
      <c r="BJ49" s="90">
        <f t="shared" si="50"/>
        <v>34547</v>
      </c>
      <c r="BK49" s="90">
        <f t="shared" si="50"/>
        <v>34547</v>
      </c>
      <c r="BL49" s="90">
        <f t="shared" si="50"/>
        <v>34547</v>
      </c>
      <c r="BM49" s="90">
        <f t="shared" si="50"/>
        <v>27257</v>
      </c>
      <c r="BN49" s="90">
        <f t="shared" si="50"/>
        <v>32522</v>
      </c>
      <c r="BO49" s="90">
        <f t="shared" si="50"/>
        <v>32522</v>
      </c>
      <c r="BP49" s="90">
        <f t="shared" si="50"/>
        <v>36977</v>
      </c>
      <c r="BQ49" s="90">
        <f t="shared" si="50"/>
        <v>39407</v>
      </c>
      <c r="BR49" s="90">
        <f t="shared" si="50"/>
        <v>39407</v>
      </c>
      <c r="BS49" s="90">
        <f t="shared" ref="BS49:BT49" si="51">ROUNDUP(BS22*0.9,)</f>
        <v>39407</v>
      </c>
      <c r="BT49" s="90">
        <f t="shared" si="51"/>
        <v>45077</v>
      </c>
      <c r="BU49" s="90">
        <f t="shared" si="50"/>
        <v>45077</v>
      </c>
      <c r="BV49" s="90">
        <f t="shared" si="50"/>
        <v>47912</v>
      </c>
      <c r="BW49" s="90">
        <f t="shared" si="50"/>
        <v>47912</v>
      </c>
      <c r="BX49" s="90">
        <f t="shared" si="50"/>
        <v>54392</v>
      </c>
      <c r="BY49" s="90">
        <f t="shared" si="50"/>
        <v>54392</v>
      </c>
      <c r="BZ49" s="90">
        <f t="shared" si="50"/>
        <v>54392</v>
      </c>
      <c r="CA49" s="90">
        <f t="shared" si="50"/>
        <v>51152</v>
      </c>
      <c r="CB49" s="90">
        <f t="shared" si="50"/>
        <v>47912</v>
      </c>
      <c r="CC49" s="90">
        <f t="shared" si="50"/>
        <v>42242</v>
      </c>
      <c r="CD49" s="90">
        <f t="shared" si="50"/>
        <v>42242</v>
      </c>
      <c r="CE49" s="90">
        <f t="shared" si="50"/>
        <v>39407</v>
      </c>
      <c r="CF49" s="90">
        <f t="shared" si="50"/>
        <v>32522</v>
      </c>
      <c r="CG49" s="90">
        <f t="shared" si="50"/>
        <v>32522</v>
      </c>
      <c r="CH49" s="90">
        <f t="shared" si="50"/>
        <v>30497</v>
      </c>
      <c r="CI49" s="90">
        <f t="shared" si="50"/>
        <v>27257</v>
      </c>
      <c r="CJ49" s="90">
        <f t="shared" si="50"/>
        <v>27257</v>
      </c>
      <c r="CK49" s="90">
        <f t="shared" si="50"/>
        <v>27257</v>
      </c>
      <c r="CL49" s="90">
        <f t="shared" si="50"/>
        <v>22397</v>
      </c>
      <c r="CM49" s="90">
        <f t="shared" si="50"/>
        <v>22397</v>
      </c>
      <c r="CN49" s="90">
        <f t="shared" si="50"/>
        <v>22397</v>
      </c>
      <c r="CO49" s="90">
        <f t="shared" si="50"/>
        <v>22397</v>
      </c>
      <c r="CP49" s="90">
        <f t="shared" si="50"/>
        <v>22397</v>
      </c>
      <c r="CQ49" s="90">
        <f t="shared" si="50"/>
        <v>22397</v>
      </c>
      <c r="CR49" s="90">
        <f t="shared" si="50"/>
        <v>22397</v>
      </c>
      <c r="CS49" s="90">
        <f t="shared" ref="CS49:DH50" si="52">ROUNDUP(CS22*0.9,)</f>
        <v>22397</v>
      </c>
      <c r="CT49" s="90">
        <f t="shared" si="52"/>
        <v>22397</v>
      </c>
      <c r="CU49" s="90">
        <f t="shared" si="52"/>
        <v>22397</v>
      </c>
      <c r="CV49" s="90">
        <f t="shared" si="52"/>
        <v>22397</v>
      </c>
      <c r="CW49" s="90">
        <f t="shared" si="52"/>
        <v>22397</v>
      </c>
      <c r="CX49" s="90">
        <f t="shared" si="52"/>
        <v>22397</v>
      </c>
      <c r="CY49" s="90">
        <f t="shared" si="52"/>
        <v>22397</v>
      </c>
      <c r="CZ49" s="90">
        <f t="shared" si="52"/>
        <v>22397</v>
      </c>
      <c r="DA49" s="90">
        <f t="shared" si="52"/>
        <v>22397</v>
      </c>
      <c r="DB49" s="90">
        <f t="shared" si="52"/>
        <v>22397</v>
      </c>
      <c r="DC49" s="90">
        <f t="shared" si="52"/>
        <v>22397</v>
      </c>
      <c r="DD49" s="90">
        <f t="shared" si="52"/>
        <v>22397</v>
      </c>
      <c r="DE49" s="90">
        <f t="shared" si="52"/>
        <v>22397</v>
      </c>
      <c r="DF49" s="90">
        <f t="shared" si="52"/>
        <v>22397</v>
      </c>
      <c r="DG49" s="90">
        <f t="shared" si="52"/>
        <v>22397</v>
      </c>
      <c r="DH49" s="90">
        <f t="shared" si="52"/>
        <v>22397</v>
      </c>
      <c r="DI49" s="90">
        <f t="shared" ref="DI49:DS49" si="53">ROUNDUP(DI22*0.9,)</f>
        <v>16281</v>
      </c>
      <c r="DJ49" s="90">
        <f t="shared" si="53"/>
        <v>16281</v>
      </c>
      <c r="DK49" s="90">
        <f t="shared" si="53"/>
        <v>16848</v>
      </c>
      <c r="DL49" s="90">
        <f t="shared" si="53"/>
        <v>16848</v>
      </c>
      <c r="DM49" s="90">
        <f t="shared" si="53"/>
        <v>16281</v>
      </c>
      <c r="DN49" s="90">
        <f t="shared" si="53"/>
        <v>16281</v>
      </c>
      <c r="DO49" s="90">
        <f t="shared" si="53"/>
        <v>16281</v>
      </c>
      <c r="DP49" s="90">
        <f t="shared" si="53"/>
        <v>16281</v>
      </c>
      <c r="DQ49" s="90">
        <f t="shared" si="53"/>
        <v>16281</v>
      </c>
      <c r="DR49" s="90">
        <f t="shared" si="53"/>
        <v>16848</v>
      </c>
      <c r="DS49" s="90">
        <f t="shared" si="53"/>
        <v>16848</v>
      </c>
    </row>
    <row r="50" spans="1:123" ht="10.7" customHeight="1">
      <c r="A50" s="40">
        <v>2</v>
      </c>
      <c r="B50" s="90" t="e">
        <f t="shared" si="49"/>
        <v>#REF!</v>
      </c>
      <c r="C50" s="90" t="e">
        <f t="shared" si="49"/>
        <v>#REF!</v>
      </c>
      <c r="D50" s="90" t="e">
        <f t="shared" si="49"/>
        <v>#REF!</v>
      </c>
      <c r="E50" s="90" t="e">
        <f t="shared" si="49"/>
        <v>#REF!</v>
      </c>
      <c r="F50" s="90" t="e">
        <f t="shared" si="49"/>
        <v>#REF!</v>
      </c>
      <c r="G50" s="90" t="e">
        <f t="shared" si="49"/>
        <v>#REF!</v>
      </c>
      <c r="H50" s="90" t="e">
        <f t="shared" si="49"/>
        <v>#REF!</v>
      </c>
      <c r="I50" s="90" t="e">
        <f t="shared" si="49"/>
        <v>#REF!</v>
      </c>
      <c r="J50" s="90" t="e">
        <f t="shared" si="49"/>
        <v>#REF!</v>
      </c>
      <c r="K50" s="90" t="e">
        <f t="shared" si="49"/>
        <v>#REF!</v>
      </c>
      <c r="L50" s="90" t="e">
        <f t="shared" si="49"/>
        <v>#REF!</v>
      </c>
      <c r="M50" s="90" t="e">
        <f t="shared" si="49"/>
        <v>#REF!</v>
      </c>
      <c r="N50" s="90" t="e">
        <f t="shared" si="49"/>
        <v>#REF!</v>
      </c>
      <c r="O50" s="90" t="e">
        <f t="shared" si="49"/>
        <v>#REF!</v>
      </c>
      <c r="P50" s="90">
        <f t="shared" si="49"/>
        <v>19440</v>
      </c>
      <c r="Q50" s="90">
        <f t="shared" si="49"/>
        <v>19440</v>
      </c>
      <c r="R50" s="90">
        <f t="shared" si="49"/>
        <v>20736</v>
      </c>
      <c r="S50" s="90">
        <f t="shared" si="49"/>
        <v>27297</v>
      </c>
      <c r="T50" s="90">
        <f t="shared" si="49"/>
        <v>54837</v>
      </c>
      <c r="U50" s="90">
        <f t="shared" si="49"/>
        <v>54837</v>
      </c>
      <c r="V50" s="90">
        <f t="shared" si="49"/>
        <v>54837</v>
      </c>
      <c r="W50" s="90">
        <f t="shared" si="49"/>
        <v>58887</v>
      </c>
      <c r="X50" s="90">
        <f t="shared" si="49"/>
        <v>58887</v>
      </c>
      <c r="Y50" s="90">
        <f t="shared" si="49"/>
        <v>66987</v>
      </c>
      <c r="Z50" s="90">
        <f t="shared" si="49"/>
        <v>66987</v>
      </c>
      <c r="AA50" s="90">
        <f t="shared" si="49"/>
        <v>58887</v>
      </c>
      <c r="AB50" s="90">
        <f t="shared" si="49"/>
        <v>54837</v>
      </c>
      <c r="AC50" s="90">
        <f t="shared" si="49"/>
        <v>54837</v>
      </c>
      <c r="AD50" s="90">
        <f t="shared" si="49"/>
        <v>36288</v>
      </c>
      <c r="AE50" s="90">
        <f t="shared" si="50"/>
        <v>36288</v>
      </c>
      <c r="AF50" s="90">
        <f t="shared" si="50"/>
        <v>27783</v>
      </c>
      <c r="AG50" s="90">
        <f t="shared" si="50"/>
        <v>33858</v>
      </c>
      <c r="AH50" s="90">
        <f t="shared" si="50"/>
        <v>33858</v>
      </c>
      <c r="AI50" s="90">
        <f t="shared" si="50"/>
        <v>29808</v>
      </c>
      <c r="AJ50" s="90">
        <f t="shared" si="50"/>
        <v>29808</v>
      </c>
      <c r="AK50" s="90">
        <f t="shared" si="50"/>
        <v>27783</v>
      </c>
      <c r="AL50" s="90">
        <f t="shared" si="50"/>
        <v>27783</v>
      </c>
      <c r="AM50" s="90">
        <f t="shared" si="50"/>
        <v>26163</v>
      </c>
      <c r="AN50" s="90">
        <f t="shared" si="50"/>
        <v>26163</v>
      </c>
      <c r="AO50" s="90">
        <f t="shared" si="50"/>
        <v>26163</v>
      </c>
      <c r="AP50" s="90">
        <f t="shared" si="50"/>
        <v>26163</v>
      </c>
      <c r="AQ50" s="90">
        <f t="shared" si="50"/>
        <v>26163</v>
      </c>
      <c r="AR50" s="90">
        <f t="shared" si="50"/>
        <v>26163</v>
      </c>
      <c r="AS50" s="90">
        <f t="shared" si="50"/>
        <v>26163</v>
      </c>
      <c r="AT50" s="90">
        <f t="shared" si="50"/>
        <v>27783</v>
      </c>
      <c r="AU50" s="90">
        <f t="shared" si="50"/>
        <v>29808</v>
      </c>
      <c r="AV50" s="90">
        <f t="shared" si="50"/>
        <v>29808</v>
      </c>
      <c r="AW50" s="90">
        <f t="shared" si="50"/>
        <v>33858</v>
      </c>
      <c r="AX50" s="90">
        <f t="shared" si="50"/>
        <v>33858</v>
      </c>
      <c r="AY50" s="90">
        <f t="shared" si="50"/>
        <v>33858</v>
      </c>
      <c r="AZ50" s="90">
        <f t="shared" si="50"/>
        <v>33858</v>
      </c>
      <c r="BA50" s="90">
        <f t="shared" si="50"/>
        <v>33858</v>
      </c>
      <c r="BB50" s="90">
        <f t="shared" si="50"/>
        <v>32643</v>
      </c>
      <c r="BC50" s="90">
        <f t="shared" si="50"/>
        <v>34668</v>
      </c>
      <c r="BD50" s="90">
        <f t="shared" si="50"/>
        <v>34668</v>
      </c>
      <c r="BE50" s="90">
        <f t="shared" si="50"/>
        <v>41553</v>
      </c>
      <c r="BF50" s="90">
        <f t="shared" si="50"/>
        <v>41553</v>
      </c>
      <c r="BG50" s="90">
        <f t="shared" si="50"/>
        <v>41553</v>
      </c>
      <c r="BH50" s="90">
        <f t="shared" si="50"/>
        <v>39123</v>
      </c>
      <c r="BI50" s="90">
        <f t="shared" si="50"/>
        <v>34668</v>
      </c>
      <c r="BJ50" s="90">
        <f t="shared" si="50"/>
        <v>36693</v>
      </c>
      <c r="BK50" s="90">
        <f t="shared" si="50"/>
        <v>36693</v>
      </c>
      <c r="BL50" s="90">
        <f t="shared" si="50"/>
        <v>36693</v>
      </c>
      <c r="BM50" s="90">
        <f t="shared" si="50"/>
        <v>29403</v>
      </c>
      <c r="BN50" s="90">
        <f t="shared" si="50"/>
        <v>34668</v>
      </c>
      <c r="BO50" s="90">
        <f t="shared" si="50"/>
        <v>34668</v>
      </c>
      <c r="BP50" s="90">
        <f t="shared" si="50"/>
        <v>39123</v>
      </c>
      <c r="BQ50" s="90">
        <f t="shared" si="50"/>
        <v>41553</v>
      </c>
      <c r="BR50" s="90">
        <f t="shared" si="50"/>
        <v>41553</v>
      </c>
      <c r="BS50" s="90">
        <f t="shared" ref="BS50:BT50" si="54">ROUNDUP(BS23*0.9,)</f>
        <v>41553</v>
      </c>
      <c r="BT50" s="90">
        <f t="shared" si="54"/>
        <v>47223</v>
      </c>
      <c r="BU50" s="90">
        <f t="shared" si="50"/>
        <v>47223</v>
      </c>
      <c r="BV50" s="90">
        <f t="shared" si="50"/>
        <v>50058</v>
      </c>
      <c r="BW50" s="90">
        <f t="shared" si="50"/>
        <v>50058</v>
      </c>
      <c r="BX50" s="90">
        <f t="shared" si="50"/>
        <v>56538</v>
      </c>
      <c r="BY50" s="90">
        <f t="shared" si="50"/>
        <v>56538</v>
      </c>
      <c r="BZ50" s="90">
        <f t="shared" si="50"/>
        <v>56538</v>
      </c>
      <c r="CA50" s="90">
        <f t="shared" si="50"/>
        <v>53298</v>
      </c>
      <c r="CB50" s="90">
        <f t="shared" si="50"/>
        <v>50058</v>
      </c>
      <c r="CC50" s="90">
        <f t="shared" si="50"/>
        <v>44388</v>
      </c>
      <c r="CD50" s="90">
        <f t="shared" si="50"/>
        <v>44388</v>
      </c>
      <c r="CE50" s="90">
        <f t="shared" si="50"/>
        <v>41553</v>
      </c>
      <c r="CF50" s="90">
        <f t="shared" si="50"/>
        <v>34668</v>
      </c>
      <c r="CG50" s="90">
        <f t="shared" si="50"/>
        <v>34668</v>
      </c>
      <c r="CH50" s="90">
        <f t="shared" si="50"/>
        <v>32643</v>
      </c>
      <c r="CI50" s="90">
        <f t="shared" si="50"/>
        <v>29403</v>
      </c>
      <c r="CJ50" s="90">
        <f t="shared" si="50"/>
        <v>29403</v>
      </c>
      <c r="CK50" s="90">
        <f t="shared" si="50"/>
        <v>29403</v>
      </c>
      <c r="CL50" s="90">
        <f t="shared" si="50"/>
        <v>24543</v>
      </c>
      <c r="CM50" s="90">
        <f t="shared" si="50"/>
        <v>24543</v>
      </c>
      <c r="CN50" s="90">
        <f t="shared" si="50"/>
        <v>24543</v>
      </c>
      <c r="CO50" s="90">
        <f t="shared" si="50"/>
        <v>24543</v>
      </c>
      <c r="CP50" s="90">
        <f t="shared" si="50"/>
        <v>24543</v>
      </c>
      <c r="CQ50" s="90">
        <f t="shared" si="50"/>
        <v>24543</v>
      </c>
      <c r="CR50" s="90">
        <f t="shared" si="50"/>
        <v>24543</v>
      </c>
      <c r="CS50" s="90">
        <f t="shared" si="52"/>
        <v>24543</v>
      </c>
      <c r="CT50" s="90">
        <f t="shared" si="52"/>
        <v>24543</v>
      </c>
      <c r="CU50" s="90">
        <f t="shared" si="52"/>
        <v>24543</v>
      </c>
      <c r="CV50" s="90">
        <f t="shared" si="52"/>
        <v>24543</v>
      </c>
      <c r="CW50" s="90">
        <f t="shared" si="52"/>
        <v>24543</v>
      </c>
      <c r="CX50" s="90">
        <f t="shared" si="52"/>
        <v>24543</v>
      </c>
      <c r="CY50" s="90">
        <f t="shared" si="52"/>
        <v>24543</v>
      </c>
      <c r="CZ50" s="90">
        <f t="shared" si="52"/>
        <v>24543</v>
      </c>
      <c r="DA50" s="90">
        <f t="shared" si="52"/>
        <v>24543</v>
      </c>
      <c r="DB50" s="90">
        <f t="shared" si="52"/>
        <v>24543</v>
      </c>
      <c r="DC50" s="90">
        <f t="shared" si="52"/>
        <v>24543</v>
      </c>
      <c r="DD50" s="90">
        <f t="shared" si="52"/>
        <v>24543</v>
      </c>
      <c r="DE50" s="90">
        <f t="shared" si="52"/>
        <v>24543</v>
      </c>
      <c r="DF50" s="90">
        <f t="shared" si="52"/>
        <v>24543</v>
      </c>
      <c r="DG50" s="90">
        <f t="shared" si="52"/>
        <v>24543</v>
      </c>
      <c r="DH50" s="90">
        <f t="shared" si="52"/>
        <v>24543</v>
      </c>
      <c r="DI50" s="90">
        <f t="shared" ref="DI50:DS50" si="55">ROUNDUP(DI23*0.9,)</f>
        <v>18063</v>
      </c>
      <c r="DJ50" s="90">
        <f t="shared" si="55"/>
        <v>18063</v>
      </c>
      <c r="DK50" s="90">
        <f t="shared" si="55"/>
        <v>18630</v>
      </c>
      <c r="DL50" s="90">
        <f t="shared" si="55"/>
        <v>18630</v>
      </c>
      <c r="DM50" s="90">
        <f t="shared" si="55"/>
        <v>18063</v>
      </c>
      <c r="DN50" s="90">
        <f t="shared" si="55"/>
        <v>18063</v>
      </c>
      <c r="DO50" s="90">
        <f t="shared" si="55"/>
        <v>18063</v>
      </c>
      <c r="DP50" s="90">
        <f t="shared" si="55"/>
        <v>18063</v>
      </c>
      <c r="DQ50" s="90">
        <f t="shared" si="55"/>
        <v>18063</v>
      </c>
      <c r="DR50" s="90">
        <f t="shared" si="55"/>
        <v>18630</v>
      </c>
      <c r="DS50" s="90">
        <f t="shared" si="55"/>
        <v>18630</v>
      </c>
    </row>
    <row r="51" spans="1:123" ht="10.7" customHeight="1">
      <c r="A51" s="39" t="s">
        <v>10</v>
      </c>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90"/>
      <c r="AP51" s="90"/>
      <c r="AQ51" s="90"/>
      <c r="AR51" s="90"/>
      <c r="AS51" s="90"/>
      <c r="AT51" s="90"/>
      <c r="AU51" s="90"/>
      <c r="AV51" s="90"/>
      <c r="AW51" s="90"/>
      <c r="AX51" s="90"/>
      <c r="AY51" s="90"/>
      <c r="AZ51" s="90"/>
      <c r="BA51" s="90"/>
      <c r="BB51" s="90"/>
      <c r="BC51" s="90"/>
      <c r="BD51" s="90"/>
      <c r="BE51" s="90"/>
      <c r="BF51" s="90"/>
      <c r="BG51" s="90"/>
      <c r="BH51" s="90"/>
      <c r="BI51" s="90"/>
      <c r="BJ51" s="90"/>
      <c r="BK51" s="90"/>
      <c r="BL51" s="90"/>
      <c r="BM51" s="90"/>
      <c r="BN51" s="90"/>
      <c r="BO51" s="90"/>
      <c r="BP51" s="90"/>
      <c r="BQ51" s="90"/>
      <c r="BR51" s="90"/>
      <c r="BS51" s="90"/>
      <c r="BT51" s="90"/>
      <c r="BU51" s="90"/>
      <c r="BV51" s="90"/>
      <c r="BW51" s="90"/>
      <c r="BX51" s="90"/>
      <c r="BY51" s="90"/>
      <c r="BZ51" s="90"/>
      <c r="CA51" s="90"/>
      <c r="CB51" s="90"/>
      <c r="CC51" s="90"/>
      <c r="CD51" s="90"/>
      <c r="CE51" s="90"/>
      <c r="CF51" s="90"/>
      <c r="CG51" s="90"/>
      <c r="CH51" s="90"/>
      <c r="CI51" s="90"/>
      <c r="CJ51" s="90"/>
      <c r="CK51" s="90"/>
      <c r="CL51" s="90"/>
      <c r="CM51" s="90"/>
      <c r="CN51" s="90"/>
      <c r="CO51" s="90"/>
      <c r="CP51" s="90"/>
      <c r="CQ51" s="90"/>
      <c r="CR51" s="90"/>
      <c r="CS51" s="90"/>
      <c r="CT51" s="90"/>
      <c r="CU51" s="90"/>
      <c r="CV51" s="90"/>
      <c r="CW51" s="90"/>
      <c r="CX51" s="90"/>
      <c r="CY51" s="90"/>
      <c r="CZ51" s="90"/>
      <c r="DA51" s="90"/>
      <c r="DB51" s="90"/>
      <c r="DC51" s="90"/>
      <c r="DD51" s="90"/>
      <c r="DE51" s="90"/>
      <c r="DF51" s="90"/>
      <c r="DG51" s="90"/>
      <c r="DH51" s="90"/>
      <c r="DI51" s="90"/>
      <c r="DJ51" s="90"/>
      <c r="DK51" s="90"/>
      <c r="DL51" s="90"/>
      <c r="DM51" s="90"/>
      <c r="DN51" s="90"/>
      <c r="DO51" s="90"/>
      <c r="DP51" s="90"/>
      <c r="DQ51" s="90"/>
      <c r="DR51" s="90"/>
      <c r="DS51" s="90"/>
    </row>
    <row r="52" spans="1:123" ht="10.7" customHeight="1">
      <c r="A52" s="40">
        <v>1</v>
      </c>
      <c r="B52" s="90" t="e">
        <f t="shared" ref="B52:AD53" si="56">ROUNDUP(B25*0.9,)</f>
        <v>#REF!</v>
      </c>
      <c r="C52" s="90" t="e">
        <f t="shared" si="56"/>
        <v>#REF!</v>
      </c>
      <c r="D52" s="90" t="e">
        <f t="shared" si="56"/>
        <v>#REF!</v>
      </c>
      <c r="E52" s="90" t="e">
        <f t="shared" si="56"/>
        <v>#REF!</v>
      </c>
      <c r="F52" s="90" t="e">
        <f t="shared" si="56"/>
        <v>#REF!</v>
      </c>
      <c r="G52" s="90" t="e">
        <f t="shared" si="56"/>
        <v>#REF!</v>
      </c>
      <c r="H52" s="90" t="e">
        <f t="shared" si="56"/>
        <v>#REF!</v>
      </c>
      <c r="I52" s="90" t="e">
        <f t="shared" si="56"/>
        <v>#REF!</v>
      </c>
      <c r="J52" s="90" t="e">
        <f t="shared" si="56"/>
        <v>#REF!</v>
      </c>
      <c r="K52" s="90" t="e">
        <f t="shared" si="56"/>
        <v>#REF!</v>
      </c>
      <c r="L52" s="90" t="e">
        <f t="shared" si="56"/>
        <v>#REF!</v>
      </c>
      <c r="M52" s="90" t="e">
        <f t="shared" si="56"/>
        <v>#REF!</v>
      </c>
      <c r="N52" s="90" t="e">
        <f t="shared" si="56"/>
        <v>#REF!</v>
      </c>
      <c r="O52" s="90" t="e">
        <f t="shared" si="56"/>
        <v>#REF!</v>
      </c>
      <c r="P52" s="90">
        <f t="shared" si="56"/>
        <v>26528</v>
      </c>
      <c r="Q52" s="90">
        <f t="shared" si="56"/>
        <v>26528</v>
      </c>
      <c r="R52" s="90">
        <f t="shared" si="56"/>
        <v>27824</v>
      </c>
      <c r="S52" s="90">
        <f t="shared" si="56"/>
        <v>42809</v>
      </c>
      <c r="T52" s="90">
        <f t="shared" si="56"/>
        <v>70349</v>
      </c>
      <c r="U52" s="90">
        <f t="shared" si="56"/>
        <v>70349</v>
      </c>
      <c r="V52" s="90">
        <f t="shared" si="56"/>
        <v>70349</v>
      </c>
      <c r="W52" s="90">
        <f t="shared" si="56"/>
        <v>74399</v>
      </c>
      <c r="X52" s="90">
        <f t="shared" si="56"/>
        <v>74399</v>
      </c>
      <c r="Y52" s="90">
        <f t="shared" si="56"/>
        <v>82499</v>
      </c>
      <c r="Z52" s="90">
        <f t="shared" si="56"/>
        <v>82499</v>
      </c>
      <c r="AA52" s="90">
        <f t="shared" si="56"/>
        <v>74399</v>
      </c>
      <c r="AB52" s="90">
        <f t="shared" si="56"/>
        <v>70349</v>
      </c>
      <c r="AC52" s="90">
        <f t="shared" si="56"/>
        <v>70349</v>
      </c>
      <c r="AD52" s="90">
        <f t="shared" si="56"/>
        <v>44672</v>
      </c>
      <c r="AE52" s="90">
        <f t="shared" ref="AE52:CR53" si="57">ROUNDUP(AE25*0.9,)</f>
        <v>44672</v>
      </c>
      <c r="AF52" s="90">
        <f t="shared" si="57"/>
        <v>36167</v>
      </c>
      <c r="AG52" s="90">
        <f t="shared" si="57"/>
        <v>42242</v>
      </c>
      <c r="AH52" s="90">
        <f t="shared" si="57"/>
        <v>42242</v>
      </c>
      <c r="AI52" s="90">
        <f t="shared" si="57"/>
        <v>38192</v>
      </c>
      <c r="AJ52" s="90">
        <f t="shared" si="57"/>
        <v>38192</v>
      </c>
      <c r="AK52" s="90">
        <f t="shared" si="57"/>
        <v>36167</v>
      </c>
      <c r="AL52" s="90">
        <f t="shared" si="57"/>
        <v>36167</v>
      </c>
      <c r="AM52" s="90">
        <f t="shared" si="57"/>
        <v>34547</v>
      </c>
      <c r="AN52" s="90">
        <f t="shared" si="57"/>
        <v>34547</v>
      </c>
      <c r="AO52" s="90">
        <f t="shared" si="57"/>
        <v>34547</v>
      </c>
      <c r="AP52" s="90">
        <f t="shared" si="57"/>
        <v>34547</v>
      </c>
      <c r="AQ52" s="90">
        <f t="shared" si="57"/>
        <v>34547</v>
      </c>
      <c r="AR52" s="90">
        <f t="shared" si="57"/>
        <v>34547</v>
      </c>
      <c r="AS52" s="90">
        <f t="shared" si="57"/>
        <v>34547</v>
      </c>
      <c r="AT52" s="90">
        <f t="shared" si="57"/>
        <v>36167</v>
      </c>
      <c r="AU52" s="90">
        <f t="shared" si="57"/>
        <v>38192</v>
      </c>
      <c r="AV52" s="90">
        <f t="shared" si="57"/>
        <v>38192</v>
      </c>
      <c r="AW52" s="90">
        <f t="shared" si="57"/>
        <v>42242</v>
      </c>
      <c r="AX52" s="90">
        <f t="shared" si="57"/>
        <v>42242</v>
      </c>
      <c r="AY52" s="90">
        <f t="shared" si="57"/>
        <v>42242</v>
      </c>
      <c r="AZ52" s="90">
        <f t="shared" si="57"/>
        <v>42242</v>
      </c>
      <c r="BA52" s="90">
        <f t="shared" si="57"/>
        <v>42242</v>
      </c>
      <c r="BB52" s="90">
        <f t="shared" si="57"/>
        <v>44267</v>
      </c>
      <c r="BC52" s="90">
        <f t="shared" si="57"/>
        <v>46292</v>
      </c>
      <c r="BD52" s="90">
        <f t="shared" si="57"/>
        <v>46292</v>
      </c>
      <c r="BE52" s="90">
        <f t="shared" si="57"/>
        <v>53177</v>
      </c>
      <c r="BF52" s="90">
        <f t="shared" si="57"/>
        <v>53177</v>
      </c>
      <c r="BG52" s="90">
        <f t="shared" si="57"/>
        <v>53177</v>
      </c>
      <c r="BH52" s="90">
        <f t="shared" si="57"/>
        <v>50747</v>
      </c>
      <c r="BI52" s="90">
        <f t="shared" si="57"/>
        <v>46292</v>
      </c>
      <c r="BJ52" s="90">
        <f t="shared" si="57"/>
        <v>48317</v>
      </c>
      <c r="BK52" s="90">
        <f t="shared" si="57"/>
        <v>48317</v>
      </c>
      <c r="BL52" s="90">
        <f t="shared" si="57"/>
        <v>48317</v>
      </c>
      <c r="BM52" s="90">
        <f t="shared" si="57"/>
        <v>41027</v>
      </c>
      <c r="BN52" s="90">
        <f t="shared" si="57"/>
        <v>46292</v>
      </c>
      <c r="BO52" s="90">
        <f t="shared" si="57"/>
        <v>46292</v>
      </c>
      <c r="BP52" s="90">
        <f t="shared" si="57"/>
        <v>50747</v>
      </c>
      <c r="BQ52" s="90">
        <f t="shared" si="57"/>
        <v>53177</v>
      </c>
      <c r="BR52" s="90">
        <f t="shared" si="57"/>
        <v>53177</v>
      </c>
      <c r="BS52" s="90">
        <f t="shared" ref="BS52:BT52" si="58">ROUNDUP(BS25*0.9,)</f>
        <v>53177</v>
      </c>
      <c r="BT52" s="90">
        <f t="shared" si="58"/>
        <v>58847</v>
      </c>
      <c r="BU52" s="90">
        <f t="shared" si="57"/>
        <v>58847</v>
      </c>
      <c r="BV52" s="90">
        <f t="shared" si="57"/>
        <v>61682</v>
      </c>
      <c r="BW52" s="90">
        <f t="shared" si="57"/>
        <v>61682</v>
      </c>
      <c r="BX52" s="90">
        <f t="shared" si="57"/>
        <v>68162</v>
      </c>
      <c r="BY52" s="90">
        <f t="shared" si="57"/>
        <v>68162</v>
      </c>
      <c r="BZ52" s="90">
        <f t="shared" si="57"/>
        <v>68162</v>
      </c>
      <c r="CA52" s="90">
        <f t="shared" si="57"/>
        <v>64922</v>
      </c>
      <c r="CB52" s="90">
        <f t="shared" si="57"/>
        <v>61682</v>
      </c>
      <c r="CC52" s="90">
        <f t="shared" si="57"/>
        <v>56012</v>
      </c>
      <c r="CD52" s="90">
        <f t="shared" si="57"/>
        <v>56012</v>
      </c>
      <c r="CE52" s="90">
        <f t="shared" si="57"/>
        <v>53177</v>
      </c>
      <c r="CF52" s="90">
        <f t="shared" si="57"/>
        <v>46292</v>
      </c>
      <c r="CG52" s="90">
        <f t="shared" si="57"/>
        <v>46292</v>
      </c>
      <c r="CH52" s="90">
        <f t="shared" si="57"/>
        <v>44267</v>
      </c>
      <c r="CI52" s="90">
        <f t="shared" si="57"/>
        <v>41027</v>
      </c>
      <c r="CJ52" s="90">
        <f t="shared" si="57"/>
        <v>41027</v>
      </c>
      <c r="CK52" s="90">
        <f t="shared" si="57"/>
        <v>41027</v>
      </c>
      <c r="CL52" s="90">
        <f t="shared" si="57"/>
        <v>32927</v>
      </c>
      <c r="CM52" s="90">
        <f t="shared" si="57"/>
        <v>32927</v>
      </c>
      <c r="CN52" s="90">
        <f t="shared" si="57"/>
        <v>32927</v>
      </c>
      <c r="CO52" s="90">
        <f t="shared" si="57"/>
        <v>32927</v>
      </c>
      <c r="CP52" s="90">
        <f t="shared" si="57"/>
        <v>32927</v>
      </c>
      <c r="CQ52" s="90">
        <f t="shared" si="57"/>
        <v>32927</v>
      </c>
      <c r="CR52" s="90">
        <f t="shared" si="57"/>
        <v>32927</v>
      </c>
      <c r="CS52" s="90">
        <f t="shared" ref="CS52:DH53" si="59">ROUNDUP(CS25*0.9,)</f>
        <v>32927</v>
      </c>
      <c r="CT52" s="90">
        <f t="shared" si="59"/>
        <v>32927</v>
      </c>
      <c r="CU52" s="90">
        <f t="shared" si="59"/>
        <v>32927</v>
      </c>
      <c r="CV52" s="90">
        <f t="shared" si="59"/>
        <v>32927</v>
      </c>
      <c r="CW52" s="90">
        <f t="shared" si="59"/>
        <v>32927</v>
      </c>
      <c r="CX52" s="90">
        <f t="shared" si="59"/>
        <v>32927</v>
      </c>
      <c r="CY52" s="90">
        <f t="shared" si="59"/>
        <v>32927</v>
      </c>
      <c r="CZ52" s="90">
        <f t="shared" si="59"/>
        <v>32927</v>
      </c>
      <c r="DA52" s="90">
        <f t="shared" si="59"/>
        <v>32927</v>
      </c>
      <c r="DB52" s="90">
        <f t="shared" si="59"/>
        <v>32927</v>
      </c>
      <c r="DC52" s="90">
        <f t="shared" si="59"/>
        <v>32927</v>
      </c>
      <c r="DD52" s="90">
        <f t="shared" si="59"/>
        <v>32927</v>
      </c>
      <c r="DE52" s="90">
        <f t="shared" si="59"/>
        <v>32927</v>
      </c>
      <c r="DF52" s="90">
        <f t="shared" si="59"/>
        <v>32927</v>
      </c>
      <c r="DG52" s="90">
        <f t="shared" si="59"/>
        <v>32927</v>
      </c>
      <c r="DH52" s="90">
        <f t="shared" si="59"/>
        <v>32927</v>
      </c>
      <c r="DI52" s="90">
        <f t="shared" ref="DI52:DS52" si="60">ROUNDUP(DI25*0.9,)</f>
        <v>26811</v>
      </c>
      <c r="DJ52" s="90">
        <f t="shared" si="60"/>
        <v>26811</v>
      </c>
      <c r="DK52" s="90">
        <f t="shared" si="60"/>
        <v>27378</v>
      </c>
      <c r="DL52" s="90">
        <f t="shared" si="60"/>
        <v>27378</v>
      </c>
      <c r="DM52" s="90">
        <f t="shared" si="60"/>
        <v>26811</v>
      </c>
      <c r="DN52" s="90">
        <f t="shared" si="60"/>
        <v>26811</v>
      </c>
      <c r="DO52" s="90">
        <f t="shared" si="60"/>
        <v>26811</v>
      </c>
      <c r="DP52" s="90">
        <f t="shared" si="60"/>
        <v>26811</v>
      </c>
      <c r="DQ52" s="90">
        <f t="shared" si="60"/>
        <v>26811</v>
      </c>
      <c r="DR52" s="90">
        <f t="shared" si="60"/>
        <v>27378</v>
      </c>
      <c r="DS52" s="90">
        <f t="shared" si="60"/>
        <v>27378</v>
      </c>
    </row>
    <row r="53" spans="1:123" ht="10.7" customHeight="1">
      <c r="A53" s="40">
        <v>2</v>
      </c>
      <c r="B53" s="90" t="e">
        <f t="shared" si="56"/>
        <v>#REF!</v>
      </c>
      <c r="C53" s="90" t="e">
        <f t="shared" si="56"/>
        <v>#REF!</v>
      </c>
      <c r="D53" s="90" t="e">
        <f t="shared" si="56"/>
        <v>#REF!</v>
      </c>
      <c r="E53" s="90" t="e">
        <f t="shared" si="56"/>
        <v>#REF!</v>
      </c>
      <c r="F53" s="90" t="e">
        <f t="shared" si="56"/>
        <v>#REF!</v>
      </c>
      <c r="G53" s="90" t="e">
        <f t="shared" si="56"/>
        <v>#REF!</v>
      </c>
      <c r="H53" s="90" t="e">
        <f t="shared" si="56"/>
        <v>#REF!</v>
      </c>
      <c r="I53" s="90" t="e">
        <f t="shared" si="56"/>
        <v>#REF!</v>
      </c>
      <c r="J53" s="90" t="e">
        <f t="shared" si="56"/>
        <v>#REF!</v>
      </c>
      <c r="K53" s="90" t="e">
        <f t="shared" si="56"/>
        <v>#REF!</v>
      </c>
      <c r="L53" s="90" t="e">
        <f t="shared" si="56"/>
        <v>#REF!</v>
      </c>
      <c r="M53" s="90" t="e">
        <f t="shared" si="56"/>
        <v>#REF!</v>
      </c>
      <c r="N53" s="90" t="e">
        <f t="shared" si="56"/>
        <v>#REF!</v>
      </c>
      <c r="O53" s="90" t="e">
        <f t="shared" si="56"/>
        <v>#REF!</v>
      </c>
      <c r="P53" s="90">
        <f t="shared" si="56"/>
        <v>28350</v>
      </c>
      <c r="Q53" s="90">
        <f t="shared" si="56"/>
        <v>28350</v>
      </c>
      <c r="R53" s="90">
        <f t="shared" si="56"/>
        <v>29646</v>
      </c>
      <c r="S53" s="90">
        <f t="shared" si="56"/>
        <v>45117</v>
      </c>
      <c r="T53" s="90">
        <f t="shared" si="56"/>
        <v>72657</v>
      </c>
      <c r="U53" s="90">
        <f t="shared" si="56"/>
        <v>72657</v>
      </c>
      <c r="V53" s="90">
        <f t="shared" si="56"/>
        <v>72657</v>
      </c>
      <c r="W53" s="90">
        <f t="shared" si="56"/>
        <v>76707</v>
      </c>
      <c r="X53" s="90">
        <f t="shared" si="56"/>
        <v>76707</v>
      </c>
      <c r="Y53" s="90">
        <f t="shared" si="56"/>
        <v>84807</v>
      </c>
      <c r="Z53" s="90">
        <f t="shared" si="56"/>
        <v>84807</v>
      </c>
      <c r="AA53" s="90">
        <f t="shared" si="56"/>
        <v>76707</v>
      </c>
      <c r="AB53" s="90">
        <f t="shared" si="56"/>
        <v>72657</v>
      </c>
      <c r="AC53" s="90">
        <f t="shared" si="56"/>
        <v>72657</v>
      </c>
      <c r="AD53" s="90">
        <f t="shared" si="56"/>
        <v>46818</v>
      </c>
      <c r="AE53" s="90">
        <f t="shared" si="57"/>
        <v>46818</v>
      </c>
      <c r="AF53" s="90">
        <f t="shared" si="57"/>
        <v>38313</v>
      </c>
      <c r="AG53" s="90">
        <f t="shared" si="57"/>
        <v>44388</v>
      </c>
      <c r="AH53" s="90">
        <f t="shared" si="57"/>
        <v>44388</v>
      </c>
      <c r="AI53" s="90">
        <f t="shared" si="57"/>
        <v>40338</v>
      </c>
      <c r="AJ53" s="90">
        <f t="shared" si="57"/>
        <v>40338</v>
      </c>
      <c r="AK53" s="90">
        <f t="shared" si="57"/>
        <v>38313</v>
      </c>
      <c r="AL53" s="90">
        <f t="shared" si="57"/>
        <v>38313</v>
      </c>
      <c r="AM53" s="90">
        <f t="shared" si="57"/>
        <v>36693</v>
      </c>
      <c r="AN53" s="90">
        <f t="shared" si="57"/>
        <v>36693</v>
      </c>
      <c r="AO53" s="90">
        <f t="shared" si="57"/>
        <v>36693</v>
      </c>
      <c r="AP53" s="90">
        <f t="shared" si="57"/>
        <v>36693</v>
      </c>
      <c r="AQ53" s="90">
        <f t="shared" si="57"/>
        <v>36693</v>
      </c>
      <c r="AR53" s="90">
        <f t="shared" si="57"/>
        <v>36693</v>
      </c>
      <c r="AS53" s="90">
        <f t="shared" si="57"/>
        <v>36693</v>
      </c>
      <c r="AT53" s="90">
        <f t="shared" si="57"/>
        <v>38313</v>
      </c>
      <c r="AU53" s="90">
        <f t="shared" si="57"/>
        <v>40338</v>
      </c>
      <c r="AV53" s="90">
        <f t="shared" si="57"/>
        <v>40338</v>
      </c>
      <c r="AW53" s="90">
        <f t="shared" si="57"/>
        <v>44388</v>
      </c>
      <c r="AX53" s="90">
        <f t="shared" si="57"/>
        <v>44388</v>
      </c>
      <c r="AY53" s="90">
        <f t="shared" si="57"/>
        <v>44388</v>
      </c>
      <c r="AZ53" s="90">
        <f t="shared" si="57"/>
        <v>44388</v>
      </c>
      <c r="BA53" s="90">
        <f t="shared" si="57"/>
        <v>44388</v>
      </c>
      <c r="BB53" s="90">
        <f t="shared" si="57"/>
        <v>46413</v>
      </c>
      <c r="BC53" s="90">
        <f t="shared" si="57"/>
        <v>48438</v>
      </c>
      <c r="BD53" s="90">
        <f t="shared" si="57"/>
        <v>48438</v>
      </c>
      <c r="BE53" s="90">
        <f t="shared" si="57"/>
        <v>55323</v>
      </c>
      <c r="BF53" s="90">
        <f t="shared" si="57"/>
        <v>55323</v>
      </c>
      <c r="BG53" s="90">
        <f t="shared" si="57"/>
        <v>55323</v>
      </c>
      <c r="BH53" s="90">
        <f t="shared" si="57"/>
        <v>52893</v>
      </c>
      <c r="BI53" s="90">
        <f t="shared" si="57"/>
        <v>48438</v>
      </c>
      <c r="BJ53" s="90">
        <f t="shared" si="57"/>
        <v>50463</v>
      </c>
      <c r="BK53" s="90">
        <f t="shared" si="57"/>
        <v>50463</v>
      </c>
      <c r="BL53" s="90">
        <f t="shared" si="57"/>
        <v>50463</v>
      </c>
      <c r="BM53" s="90">
        <f t="shared" si="57"/>
        <v>43173</v>
      </c>
      <c r="BN53" s="90">
        <f t="shared" si="57"/>
        <v>48438</v>
      </c>
      <c r="BO53" s="90">
        <f t="shared" si="57"/>
        <v>48438</v>
      </c>
      <c r="BP53" s="90">
        <f t="shared" si="57"/>
        <v>52893</v>
      </c>
      <c r="BQ53" s="90">
        <f t="shared" si="57"/>
        <v>55323</v>
      </c>
      <c r="BR53" s="90">
        <f t="shared" si="57"/>
        <v>55323</v>
      </c>
      <c r="BS53" s="90">
        <f t="shared" ref="BS53:BT53" si="61">ROUNDUP(BS26*0.9,)</f>
        <v>55323</v>
      </c>
      <c r="BT53" s="90">
        <f t="shared" si="61"/>
        <v>60993</v>
      </c>
      <c r="BU53" s="90">
        <f t="shared" si="57"/>
        <v>60993</v>
      </c>
      <c r="BV53" s="90">
        <f t="shared" si="57"/>
        <v>63828</v>
      </c>
      <c r="BW53" s="90">
        <f t="shared" si="57"/>
        <v>63828</v>
      </c>
      <c r="BX53" s="90">
        <f t="shared" si="57"/>
        <v>70308</v>
      </c>
      <c r="BY53" s="90">
        <f t="shared" si="57"/>
        <v>70308</v>
      </c>
      <c r="BZ53" s="90">
        <f t="shared" si="57"/>
        <v>70308</v>
      </c>
      <c r="CA53" s="90">
        <f t="shared" si="57"/>
        <v>67068</v>
      </c>
      <c r="CB53" s="90">
        <f t="shared" si="57"/>
        <v>63828</v>
      </c>
      <c r="CC53" s="90">
        <f t="shared" si="57"/>
        <v>58158</v>
      </c>
      <c r="CD53" s="90">
        <f t="shared" si="57"/>
        <v>58158</v>
      </c>
      <c r="CE53" s="90">
        <f t="shared" si="57"/>
        <v>55323</v>
      </c>
      <c r="CF53" s="90">
        <f t="shared" si="57"/>
        <v>48438</v>
      </c>
      <c r="CG53" s="90">
        <f t="shared" si="57"/>
        <v>48438</v>
      </c>
      <c r="CH53" s="90">
        <f t="shared" si="57"/>
        <v>46413</v>
      </c>
      <c r="CI53" s="90">
        <f t="shared" si="57"/>
        <v>43173</v>
      </c>
      <c r="CJ53" s="90">
        <f t="shared" si="57"/>
        <v>43173</v>
      </c>
      <c r="CK53" s="90">
        <f t="shared" si="57"/>
        <v>43173</v>
      </c>
      <c r="CL53" s="90">
        <f t="shared" si="57"/>
        <v>35073</v>
      </c>
      <c r="CM53" s="90">
        <f t="shared" si="57"/>
        <v>35073</v>
      </c>
      <c r="CN53" s="90">
        <f t="shared" si="57"/>
        <v>35073</v>
      </c>
      <c r="CO53" s="90">
        <f t="shared" si="57"/>
        <v>35073</v>
      </c>
      <c r="CP53" s="90">
        <f t="shared" si="57"/>
        <v>35073</v>
      </c>
      <c r="CQ53" s="90">
        <f t="shared" si="57"/>
        <v>35073</v>
      </c>
      <c r="CR53" s="90">
        <f t="shared" si="57"/>
        <v>35073</v>
      </c>
      <c r="CS53" s="90">
        <f t="shared" si="59"/>
        <v>35073</v>
      </c>
      <c r="CT53" s="90">
        <f t="shared" si="59"/>
        <v>35073</v>
      </c>
      <c r="CU53" s="90">
        <f t="shared" si="59"/>
        <v>35073</v>
      </c>
      <c r="CV53" s="90">
        <f t="shared" si="59"/>
        <v>35073</v>
      </c>
      <c r="CW53" s="90">
        <f t="shared" si="59"/>
        <v>35073</v>
      </c>
      <c r="CX53" s="90">
        <f t="shared" si="59"/>
        <v>35073</v>
      </c>
      <c r="CY53" s="90">
        <f t="shared" si="59"/>
        <v>35073</v>
      </c>
      <c r="CZ53" s="90">
        <f t="shared" si="59"/>
        <v>35073</v>
      </c>
      <c r="DA53" s="90">
        <f t="shared" si="59"/>
        <v>35073</v>
      </c>
      <c r="DB53" s="90">
        <f t="shared" si="59"/>
        <v>35073</v>
      </c>
      <c r="DC53" s="90">
        <f t="shared" si="59"/>
        <v>35073</v>
      </c>
      <c r="DD53" s="90">
        <f t="shared" si="59"/>
        <v>35073</v>
      </c>
      <c r="DE53" s="90">
        <f t="shared" si="59"/>
        <v>35073</v>
      </c>
      <c r="DF53" s="90">
        <f t="shared" si="59"/>
        <v>35073</v>
      </c>
      <c r="DG53" s="90">
        <f t="shared" si="59"/>
        <v>35073</v>
      </c>
      <c r="DH53" s="90">
        <f t="shared" si="59"/>
        <v>35073</v>
      </c>
      <c r="DI53" s="90">
        <f t="shared" ref="DI53:DS53" si="62">ROUNDUP(DI26*0.9,)</f>
        <v>28593</v>
      </c>
      <c r="DJ53" s="90">
        <f t="shared" si="62"/>
        <v>28593</v>
      </c>
      <c r="DK53" s="90">
        <f t="shared" si="62"/>
        <v>29160</v>
      </c>
      <c r="DL53" s="90">
        <f t="shared" si="62"/>
        <v>29160</v>
      </c>
      <c r="DM53" s="90">
        <f t="shared" si="62"/>
        <v>28593</v>
      </c>
      <c r="DN53" s="90">
        <f t="shared" si="62"/>
        <v>28593</v>
      </c>
      <c r="DO53" s="90">
        <f t="shared" si="62"/>
        <v>28593</v>
      </c>
      <c r="DP53" s="90">
        <f t="shared" si="62"/>
        <v>28593</v>
      </c>
      <c r="DQ53" s="90">
        <f t="shared" si="62"/>
        <v>28593</v>
      </c>
      <c r="DR53" s="90">
        <f t="shared" si="62"/>
        <v>29160</v>
      </c>
      <c r="DS53" s="90">
        <f t="shared" si="62"/>
        <v>29160</v>
      </c>
    </row>
    <row r="54" spans="1:123" ht="12.75" customHeight="1">
      <c r="A54" s="39" t="s">
        <v>11</v>
      </c>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c r="BM54" s="90"/>
      <c r="BN54" s="90"/>
      <c r="BO54" s="90"/>
      <c r="BP54" s="90"/>
      <c r="BQ54" s="90"/>
      <c r="BR54" s="90"/>
      <c r="BS54" s="90"/>
      <c r="BT54" s="90"/>
      <c r="BU54" s="90"/>
      <c r="BV54" s="90"/>
      <c r="BW54" s="90"/>
      <c r="BX54" s="90"/>
      <c r="BY54" s="90"/>
      <c r="BZ54" s="90"/>
      <c r="CA54" s="90"/>
      <c r="CB54" s="90"/>
      <c r="CC54" s="90"/>
      <c r="CD54" s="90"/>
      <c r="CE54" s="90"/>
      <c r="CF54" s="90"/>
      <c r="CG54" s="90"/>
      <c r="CH54" s="90"/>
      <c r="CI54" s="90"/>
      <c r="CJ54" s="90"/>
      <c r="CK54" s="90"/>
      <c r="CL54" s="90"/>
      <c r="CM54" s="90"/>
      <c r="CN54" s="90"/>
      <c r="CO54" s="90"/>
      <c r="CP54" s="90"/>
      <c r="CQ54" s="90"/>
      <c r="CR54" s="90"/>
      <c r="CS54" s="90"/>
      <c r="CT54" s="90"/>
      <c r="CU54" s="90"/>
      <c r="CV54" s="90"/>
      <c r="CW54" s="90"/>
      <c r="CX54" s="90"/>
      <c r="CY54" s="90"/>
      <c r="CZ54" s="90"/>
      <c r="DA54" s="90"/>
      <c r="DB54" s="90"/>
      <c r="DC54" s="90"/>
      <c r="DD54" s="90"/>
      <c r="DE54" s="90"/>
      <c r="DF54" s="90"/>
      <c r="DG54" s="90"/>
      <c r="DH54" s="90"/>
      <c r="DI54" s="90"/>
      <c r="DJ54" s="90"/>
      <c r="DK54" s="90"/>
      <c r="DL54" s="90"/>
      <c r="DM54" s="90"/>
      <c r="DN54" s="90"/>
      <c r="DO54" s="90"/>
      <c r="DP54" s="90"/>
      <c r="DQ54" s="90"/>
      <c r="DR54" s="90"/>
      <c r="DS54" s="90"/>
    </row>
    <row r="55" spans="1:123">
      <c r="A55" s="40" t="s">
        <v>12</v>
      </c>
      <c r="B55" s="90" t="e">
        <f t="shared" ref="B55:AD55" si="63">ROUNDUP(B28*0.9,)</f>
        <v>#REF!</v>
      </c>
      <c r="C55" s="90" t="e">
        <f t="shared" si="63"/>
        <v>#REF!</v>
      </c>
      <c r="D55" s="90" t="e">
        <f t="shared" si="63"/>
        <v>#REF!</v>
      </c>
      <c r="E55" s="90" t="e">
        <f t="shared" si="63"/>
        <v>#REF!</v>
      </c>
      <c r="F55" s="90" t="e">
        <f t="shared" si="63"/>
        <v>#REF!</v>
      </c>
      <c r="G55" s="90" t="e">
        <f t="shared" si="63"/>
        <v>#REF!</v>
      </c>
      <c r="H55" s="90" t="e">
        <f t="shared" si="63"/>
        <v>#REF!</v>
      </c>
      <c r="I55" s="90" t="e">
        <f t="shared" si="63"/>
        <v>#REF!</v>
      </c>
      <c r="J55" s="90" t="e">
        <f t="shared" si="63"/>
        <v>#REF!</v>
      </c>
      <c r="K55" s="90" t="e">
        <f t="shared" si="63"/>
        <v>#REF!</v>
      </c>
      <c r="L55" s="90" t="e">
        <f t="shared" si="63"/>
        <v>#REF!</v>
      </c>
      <c r="M55" s="90" t="e">
        <f t="shared" si="63"/>
        <v>#REF!</v>
      </c>
      <c r="N55" s="90" t="e">
        <f t="shared" si="63"/>
        <v>#REF!</v>
      </c>
      <c r="O55" s="90" t="e">
        <f t="shared" si="63"/>
        <v>#REF!</v>
      </c>
      <c r="P55" s="90">
        <f t="shared" si="63"/>
        <v>89100</v>
      </c>
      <c r="Q55" s="90">
        <f t="shared" si="63"/>
        <v>89100</v>
      </c>
      <c r="R55" s="90">
        <f t="shared" si="63"/>
        <v>89100</v>
      </c>
      <c r="S55" s="90">
        <f t="shared" si="63"/>
        <v>178200</v>
      </c>
      <c r="T55" s="90">
        <f t="shared" si="63"/>
        <v>178200</v>
      </c>
      <c r="U55" s="90">
        <f t="shared" si="63"/>
        <v>178200</v>
      </c>
      <c r="V55" s="90">
        <f t="shared" si="63"/>
        <v>178200</v>
      </c>
      <c r="W55" s="90">
        <f t="shared" si="63"/>
        <v>178200</v>
      </c>
      <c r="X55" s="90">
        <f t="shared" si="63"/>
        <v>178200</v>
      </c>
      <c r="Y55" s="90">
        <f t="shared" si="63"/>
        <v>178200</v>
      </c>
      <c r="Z55" s="90">
        <f t="shared" si="63"/>
        <v>178200</v>
      </c>
      <c r="AA55" s="90">
        <f t="shared" si="63"/>
        <v>178200</v>
      </c>
      <c r="AB55" s="90">
        <f t="shared" si="63"/>
        <v>178200</v>
      </c>
      <c r="AC55" s="90">
        <f t="shared" si="63"/>
        <v>178200</v>
      </c>
      <c r="AD55" s="90">
        <f t="shared" si="63"/>
        <v>178200</v>
      </c>
      <c r="AE55" s="90">
        <f t="shared" ref="AE55:CR55" si="64">ROUNDUP(AE28*0.9,)</f>
        <v>178200</v>
      </c>
      <c r="AF55" s="90">
        <f t="shared" si="64"/>
        <v>129600</v>
      </c>
      <c r="AG55" s="90">
        <f t="shared" si="64"/>
        <v>129600</v>
      </c>
      <c r="AH55" s="90">
        <f t="shared" si="64"/>
        <v>129600</v>
      </c>
      <c r="AI55" s="90">
        <f t="shared" si="64"/>
        <v>129600</v>
      </c>
      <c r="AJ55" s="90">
        <f t="shared" si="64"/>
        <v>129600</v>
      </c>
      <c r="AK55" s="90">
        <f t="shared" si="64"/>
        <v>129600</v>
      </c>
      <c r="AL55" s="90">
        <f t="shared" si="64"/>
        <v>129600</v>
      </c>
      <c r="AM55" s="90">
        <f t="shared" si="64"/>
        <v>129600</v>
      </c>
      <c r="AN55" s="90">
        <f t="shared" si="64"/>
        <v>129600</v>
      </c>
      <c r="AO55" s="90">
        <f t="shared" si="64"/>
        <v>129600</v>
      </c>
      <c r="AP55" s="90">
        <f t="shared" si="64"/>
        <v>129600</v>
      </c>
      <c r="AQ55" s="90">
        <f t="shared" si="64"/>
        <v>129600</v>
      </c>
      <c r="AR55" s="90">
        <f t="shared" si="64"/>
        <v>129600</v>
      </c>
      <c r="AS55" s="90">
        <f t="shared" si="64"/>
        <v>129600</v>
      </c>
      <c r="AT55" s="90">
        <f t="shared" si="64"/>
        <v>129600</v>
      </c>
      <c r="AU55" s="90">
        <f t="shared" si="64"/>
        <v>129600</v>
      </c>
      <c r="AV55" s="90">
        <f t="shared" si="64"/>
        <v>129600</v>
      </c>
      <c r="AW55" s="90">
        <f t="shared" si="64"/>
        <v>129600</v>
      </c>
      <c r="AX55" s="90">
        <f t="shared" si="64"/>
        <v>129600</v>
      </c>
      <c r="AY55" s="90">
        <f t="shared" si="64"/>
        <v>129600</v>
      </c>
      <c r="AZ55" s="90">
        <f t="shared" si="64"/>
        <v>129600</v>
      </c>
      <c r="BA55" s="90">
        <f t="shared" si="64"/>
        <v>129601</v>
      </c>
      <c r="BB55" s="90">
        <f t="shared" si="64"/>
        <v>129600</v>
      </c>
      <c r="BC55" s="90">
        <f t="shared" si="64"/>
        <v>129600</v>
      </c>
      <c r="BD55" s="90">
        <f t="shared" si="64"/>
        <v>129600</v>
      </c>
      <c r="BE55" s="90">
        <f t="shared" si="64"/>
        <v>129600</v>
      </c>
      <c r="BF55" s="90">
        <f t="shared" si="64"/>
        <v>129600</v>
      </c>
      <c r="BG55" s="90">
        <f t="shared" si="64"/>
        <v>129601</v>
      </c>
      <c r="BH55" s="90">
        <f t="shared" si="64"/>
        <v>129602</v>
      </c>
      <c r="BI55" s="90">
        <f t="shared" si="64"/>
        <v>129600</v>
      </c>
      <c r="BJ55" s="90">
        <f t="shared" si="64"/>
        <v>129600</v>
      </c>
      <c r="BK55" s="90">
        <f t="shared" si="64"/>
        <v>129600</v>
      </c>
      <c r="BL55" s="90">
        <f t="shared" si="64"/>
        <v>129600</v>
      </c>
      <c r="BM55" s="90">
        <f t="shared" si="64"/>
        <v>129600</v>
      </c>
      <c r="BN55" s="90">
        <f t="shared" si="64"/>
        <v>129600</v>
      </c>
      <c r="BO55" s="90">
        <f t="shared" si="64"/>
        <v>129600</v>
      </c>
      <c r="BP55" s="90">
        <f t="shared" si="64"/>
        <v>129600</v>
      </c>
      <c r="BQ55" s="90">
        <f t="shared" si="64"/>
        <v>129600</v>
      </c>
      <c r="BR55" s="90">
        <f t="shared" si="64"/>
        <v>129600</v>
      </c>
      <c r="BS55" s="90">
        <f t="shared" ref="BS55:BT55" si="65">ROUNDUP(BS28*0.9,)</f>
        <v>129600</v>
      </c>
      <c r="BT55" s="90">
        <f t="shared" si="65"/>
        <v>129600</v>
      </c>
      <c r="BU55" s="90">
        <f t="shared" si="64"/>
        <v>129600</v>
      </c>
      <c r="BV55" s="90">
        <f t="shared" si="64"/>
        <v>129600</v>
      </c>
      <c r="BW55" s="90">
        <f t="shared" si="64"/>
        <v>129600</v>
      </c>
      <c r="BX55" s="90">
        <f t="shared" si="64"/>
        <v>129600</v>
      </c>
      <c r="BY55" s="90">
        <f t="shared" si="64"/>
        <v>129600</v>
      </c>
      <c r="BZ55" s="90">
        <f t="shared" si="64"/>
        <v>129600</v>
      </c>
      <c r="CA55" s="90">
        <f t="shared" si="64"/>
        <v>129600</v>
      </c>
      <c r="CB55" s="90">
        <f t="shared" si="64"/>
        <v>129600</v>
      </c>
      <c r="CC55" s="90">
        <f t="shared" si="64"/>
        <v>129600</v>
      </c>
      <c r="CD55" s="90">
        <f t="shared" si="64"/>
        <v>129600</v>
      </c>
      <c r="CE55" s="90">
        <f t="shared" si="64"/>
        <v>129600</v>
      </c>
      <c r="CF55" s="90">
        <f t="shared" si="64"/>
        <v>129600</v>
      </c>
      <c r="CG55" s="90">
        <f t="shared" si="64"/>
        <v>129600</v>
      </c>
      <c r="CH55" s="90">
        <f t="shared" si="64"/>
        <v>129600</v>
      </c>
      <c r="CI55" s="90">
        <f t="shared" si="64"/>
        <v>129600</v>
      </c>
      <c r="CJ55" s="90">
        <f t="shared" si="64"/>
        <v>129600</v>
      </c>
      <c r="CK55" s="90">
        <f t="shared" si="64"/>
        <v>129600</v>
      </c>
      <c r="CL55" s="90">
        <f t="shared" si="64"/>
        <v>129600</v>
      </c>
      <c r="CM55" s="90">
        <f t="shared" si="64"/>
        <v>129600</v>
      </c>
      <c r="CN55" s="90">
        <f t="shared" si="64"/>
        <v>129600</v>
      </c>
      <c r="CO55" s="90">
        <f t="shared" si="64"/>
        <v>129600</v>
      </c>
      <c r="CP55" s="90">
        <f t="shared" si="64"/>
        <v>129600</v>
      </c>
      <c r="CQ55" s="90">
        <f t="shared" si="64"/>
        <v>129600</v>
      </c>
      <c r="CR55" s="90">
        <f t="shared" si="64"/>
        <v>129600</v>
      </c>
      <c r="CS55" s="90">
        <f t="shared" ref="CS55:DH55" si="66">ROUNDUP(CS28*0.9,)</f>
        <v>129600</v>
      </c>
      <c r="CT55" s="90">
        <f t="shared" si="66"/>
        <v>129600</v>
      </c>
      <c r="CU55" s="90">
        <f t="shared" si="66"/>
        <v>129600</v>
      </c>
      <c r="CV55" s="90">
        <f t="shared" si="66"/>
        <v>129600</v>
      </c>
      <c r="CW55" s="90">
        <f t="shared" si="66"/>
        <v>129600</v>
      </c>
      <c r="CX55" s="90">
        <f t="shared" si="66"/>
        <v>129600</v>
      </c>
      <c r="CY55" s="90">
        <f t="shared" si="66"/>
        <v>129600</v>
      </c>
      <c r="CZ55" s="90">
        <f t="shared" si="66"/>
        <v>129600</v>
      </c>
      <c r="DA55" s="90">
        <f t="shared" si="66"/>
        <v>129600</v>
      </c>
      <c r="DB55" s="90">
        <f t="shared" si="66"/>
        <v>129600</v>
      </c>
      <c r="DC55" s="90">
        <f t="shared" si="66"/>
        <v>129600</v>
      </c>
      <c r="DD55" s="90">
        <f t="shared" si="66"/>
        <v>129600</v>
      </c>
      <c r="DE55" s="90">
        <f t="shared" si="66"/>
        <v>129600</v>
      </c>
      <c r="DF55" s="90">
        <f t="shared" si="66"/>
        <v>129600</v>
      </c>
      <c r="DG55" s="90">
        <f t="shared" si="66"/>
        <v>129600</v>
      </c>
      <c r="DH55" s="90">
        <f t="shared" si="66"/>
        <v>129600</v>
      </c>
      <c r="DI55" s="90">
        <f t="shared" ref="DI55:DS55" si="67">ROUNDUP(DI28*0.9,)</f>
        <v>92421</v>
      </c>
      <c r="DJ55" s="90">
        <f t="shared" si="67"/>
        <v>92421</v>
      </c>
      <c r="DK55" s="90">
        <f t="shared" si="67"/>
        <v>92988</v>
      </c>
      <c r="DL55" s="90">
        <f t="shared" si="67"/>
        <v>92988</v>
      </c>
      <c r="DM55" s="90">
        <f t="shared" si="67"/>
        <v>92421</v>
      </c>
      <c r="DN55" s="90">
        <f t="shared" si="67"/>
        <v>92421</v>
      </c>
      <c r="DO55" s="90">
        <f t="shared" si="67"/>
        <v>92421</v>
      </c>
      <c r="DP55" s="90">
        <f t="shared" si="67"/>
        <v>92421</v>
      </c>
      <c r="DQ55" s="90">
        <f t="shared" si="67"/>
        <v>92421</v>
      </c>
      <c r="DR55" s="90">
        <f t="shared" si="67"/>
        <v>92988</v>
      </c>
      <c r="DS55" s="90">
        <f t="shared" si="67"/>
        <v>92988</v>
      </c>
    </row>
    <row r="57" spans="1:123" hidden="1">
      <c r="A57" s="44" t="s">
        <v>62</v>
      </c>
    </row>
    <row r="58" spans="1:123" hidden="1">
      <c r="A58" s="45" t="s">
        <v>64</v>
      </c>
    </row>
    <row r="59" spans="1:123" ht="25.5" hidden="1">
      <c r="A59" s="46" t="s">
        <v>65</v>
      </c>
    </row>
    <row r="60" spans="1:123" hidden="1">
      <c r="A60" s="45" t="s">
        <v>66</v>
      </c>
    </row>
    <row r="62" spans="1:123" ht="157.5">
      <c r="A62" s="123" t="s">
        <v>234</v>
      </c>
    </row>
    <row r="64" spans="1:123">
      <c r="A64" s="124" t="s">
        <v>14</v>
      </c>
    </row>
    <row r="65" spans="1:1" ht="12" customHeight="1">
      <c r="A65" s="48" t="s">
        <v>15</v>
      </c>
    </row>
    <row r="66" spans="1:1">
      <c r="A66" s="48" t="s">
        <v>16</v>
      </c>
    </row>
    <row r="67" spans="1:1">
      <c r="A67" s="49" t="s">
        <v>17</v>
      </c>
    </row>
    <row r="68" spans="1:1">
      <c r="A68" s="48" t="s">
        <v>235</v>
      </c>
    </row>
    <row r="69" spans="1:1">
      <c r="A69" s="48" t="s">
        <v>18</v>
      </c>
    </row>
    <row r="70" spans="1:1">
      <c r="A70" s="125" t="s">
        <v>236</v>
      </c>
    </row>
    <row r="71" spans="1:1" ht="24">
      <c r="A71" s="72" t="s">
        <v>237</v>
      </c>
    </row>
    <row r="73" spans="1:1">
      <c r="A73" s="73" t="s">
        <v>32</v>
      </c>
    </row>
    <row r="74" spans="1:1">
      <c r="A74" s="74" t="s">
        <v>238</v>
      </c>
    </row>
    <row r="75" spans="1:1" ht="24">
      <c r="A75" s="75" t="s">
        <v>239</v>
      </c>
    </row>
    <row r="76" spans="1:1">
      <c r="A76" s="126" t="s">
        <v>240</v>
      </c>
    </row>
    <row r="78" spans="1:1">
      <c r="A78" s="127" t="s">
        <v>19</v>
      </c>
    </row>
    <row r="79" spans="1:1" ht="60">
      <c r="A79" s="128" t="s">
        <v>241</v>
      </c>
    </row>
  </sheetData>
  <pageMargins left="0.25" right="0.25" top="0.75" bottom="0.75" header="0.3" footer="0.3"/>
  <pageSetup scale="51"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J54"/>
  <sheetViews>
    <sheetView workbookViewId="0">
      <selection activeCell="H1" sqref="H1:I1048576"/>
    </sheetView>
  </sheetViews>
  <sheetFormatPr defaultColWidth="9" defaultRowHeight="12.75"/>
  <cols>
    <col min="1" max="1" width="103.140625" customWidth="1"/>
    <col min="2" max="7" width="9" hidden="1" customWidth="1"/>
  </cols>
  <sheetData>
    <row r="1" spans="1:10">
      <c r="A1" s="2" t="s">
        <v>0</v>
      </c>
    </row>
    <row r="2" spans="1:10">
      <c r="A2" s="164" t="s">
        <v>1</v>
      </c>
    </row>
    <row r="3" spans="1:10">
      <c r="A3" s="2"/>
    </row>
    <row r="4" spans="1:10">
      <c r="A4" s="36" t="s">
        <v>2</v>
      </c>
      <c r="B4" s="218" t="e">
        <f>'4=3 | FIT15'!B4</f>
        <v>#REF!</v>
      </c>
      <c r="C4" s="218" t="e">
        <f>'4=3 | FIT15'!C4</f>
        <v>#REF!</v>
      </c>
      <c r="D4" s="218" t="e">
        <f>'4=3 | FIT15'!D4</f>
        <v>#REF!</v>
      </c>
      <c r="E4" s="218" t="e">
        <f>'4=3 | FIT15'!E4</f>
        <v>#REF!</v>
      </c>
      <c r="F4" s="218" t="e">
        <f>'4=3 | FIT15'!F4</f>
        <v>#REF!</v>
      </c>
      <c r="G4" s="218" t="e">
        <f>'4=3 | FIT15'!G4</f>
        <v>#REF!</v>
      </c>
      <c r="H4" s="218">
        <f>'4=3 | FIT15'!H4</f>
        <v>46017</v>
      </c>
      <c r="I4" s="218">
        <f>'4=3 | FIT15'!I4</f>
        <v>46018</v>
      </c>
      <c r="J4" s="218">
        <f>'4=3 | FIT15'!J4</f>
        <v>46019</v>
      </c>
    </row>
    <row r="5" spans="1:10">
      <c r="A5" s="151" t="s">
        <v>3</v>
      </c>
      <c r="B5" s="218" t="e">
        <f>'4=3 | FIT15'!B5</f>
        <v>#REF!</v>
      </c>
      <c r="C5" s="218" t="e">
        <f>'4=3 | FIT15'!C5</f>
        <v>#REF!</v>
      </c>
      <c r="D5" s="218" t="e">
        <f>'4=3 | FIT15'!D5</f>
        <v>#REF!</v>
      </c>
      <c r="E5" s="218" t="e">
        <f>'4=3 | FIT15'!E5</f>
        <v>#REF!</v>
      </c>
      <c r="F5" s="218" t="e">
        <f>'4=3 | FIT15'!F5</f>
        <v>#REF!</v>
      </c>
      <c r="G5" s="218" t="e">
        <f>'4=3 | FIT15'!G5</f>
        <v>#REF!</v>
      </c>
      <c r="H5" s="218">
        <f>'4=3 | FIT15'!H5</f>
        <v>46017</v>
      </c>
      <c r="I5" s="218">
        <f>'4=3 | FIT15'!I5</f>
        <v>46018</v>
      </c>
      <c r="J5" s="218">
        <f>'4=3 | FIT15'!J5</f>
        <v>46019</v>
      </c>
    </row>
    <row r="6" spans="1:10">
      <c r="A6" s="39" t="s">
        <v>4</v>
      </c>
      <c r="B6" s="228"/>
      <c r="C6" s="228"/>
      <c r="D6" s="228"/>
      <c r="E6" s="228"/>
      <c r="F6" s="228"/>
      <c r="G6" s="228"/>
      <c r="H6" s="228"/>
      <c r="I6" s="228"/>
      <c r="J6" s="228"/>
    </row>
    <row r="7" spans="1:10">
      <c r="A7" s="40">
        <v>1</v>
      </c>
      <c r="B7" s="247" t="e">
        <f>'4=3 | FIT15'!B7</f>
        <v>#REF!</v>
      </c>
      <c r="C7" s="247" t="e">
        <f>'4=3 | FIT15'!C7</f>
        <v>#REF!</v>
      </c>
      <c r="D7" s="247" t="e">
        <f>'4=3 | FIT15'!D7</f>
        <v>#REF!</v>
      </c>
      <c r="E7" s="247" t="e">
        <f>'4=3 | FIT15'!E7</f>
        <v>#REF!</v>
      </c>
      <c r="F7" s="247" t="e">
        <f>'4=3 | FIT15'!F7</f>
        <v>#REF!</v>
      </c>
      <c r="G7" s="247" t="e">
        <f>'4=3 | FIT15'!G7</f>
        <v>#REF!</v>
      </c>
      <c r="H7" s="247">
        <f>'4=3 | FIT15'!H7</f>
        <v>14512.5</v>
      </c>
      <c r="I7" s="247">
        <f>'4=3 | FIT15'!I7</f>
        <v>17137.5</v>
      </c>
      <c r="J7" s="247">
        <f>'4=3 | FIT15'!J7</f>
        <v>42637.5</v>
      </c>
    </row>
    <row r="8" spans="1:10">
      <c r="A8" s="40">
        <v>2</v>
      </c>
      <c r="B8" s="247" t="e">
        <f>'4=3 | FIT15'!B8</f>
        <v>#REF!</v>
      </c>
      <c r="C8" s="247" t="e">
        <f>'4=3 | FIT15'!C8</f>
        <v>#REF!</v>
      </c>
      <c r="D8" s="247" t="e">
        <f>'4=3 | FIT15'!D8</f>
        <v>#REF!</v>
      </c>
      <c r="E8" s="247" t="e">
        <f>'4=3 | FIT15'!E8</f>
        <v>#REF!</v>
      </c>
      <c r="F8" s="247" t="e">
        <f>'4=3 | FIT15'!F8</f>
        <v>#REF!</v>
      </c>
      <c r="G8" s="247" t="e">
        <f>'4=3 | FIT15'!G8</f>
        <v>#REF!</v>
      </c>
      <c r="H8" s="247">
        <f>'4=3 | FIT15'!H8</f>
        <v>16200</v>
      </c>
      <c r="I8" s="247">
        <f>'4=3 | FIT15'!I8</f>
        <v>19275</v>
      </c>
      <c r="J8" s="247">
        <f>'4=3 | FIT15'!J8</f>
        <v>44775</v>
      </c>
    </row>
    <row r="9" spans="1:10">
      <c r="A9" s="39" t="s">
        <v>5</v>
      </c>
      <c r="B9" s="247"/>
      <c r="C9" s="247"/>
      <c r="D9" s="247"/>
      <c r="E9" s="247"/>
      <c r="F9" s="247"/>
      <c r="G9" s="247"/>
      <c r="H9" s="247"/>
      <c r="I9" s="247"/>
      <c r="J9" s="247"/>
    </row>
    <row r="10" spans="1:10">
      <c r="A10" s="40">
        <v>1</v>
      </c>
      <c r="B10" s="247" t="e">
        <f>'4=3 | FIT15'!B10</f>
        <v>#REF!</v>
      </c>
      <c r="C10" s="247" t="e">
        <f>'4=3 | FIT15'!C10</f>
        <v>#REF!</v>
      </c>
      <c r="D10" s="247" t="e">
        <f>'4=3 | FIT15'!D10</f>
        <v>#REF!</v>
      </c>
      <c r="E10" s="247" t="e">
        <f>'4=3 | FIT15'!E10</f>
        <v>#REF!</v>
      </c>
      <c r="F10" s="247" t="e">
        <f>'4=3 | FIT15'!F10</f>
        <v>#REF!</v>
      </c>
      <c r="G10" s="247" t="e">
        <f>'4=3 | FIT15'!G10</f>
        <v>#REF!</v>
      </c>
      <c r="H10" s="247">
        <f>'4=3 | FIT15'!H10</f>
        <v>15262.5</v>
      </c>
      <c r="I10" s="247">
        <f>'4=3 | FIT15'!I10</f>
        <v>17887.5</v>
      </c>
      <c r="J10" s="247">
        <f>'4=3 | FIT15'!J10</f>
        <v>43387.5</v>
      </c>
    </row>
    <row r="11" spans="1:10">
      <c r="A11" s="40">
        <v>2</v>
      </c>
      <c r="B11" s="247" t="e">
        <f>'4=3 | FIT15'!B11</f>
        <v>#REF!</v>
      </c>
      <c r="C11" s="247" t="e">
        <f>'4=3 | FIT15'!C11</f>
        <v>#REF!</v>
      </c>
      <c r="D11" s="247" t="e">
        <f>'4=3 | FIT15'!D11</f>
        <v>#REF!</v>
      </c>
      <c r="E11" s="247" t="e">
        <f>'4=3 | FIT15'!E11</f>
        <v>#REF!</v>
      </c>
      <c r="F11" s="247" t="e">
        <f>'4=3 | FIT15'!F11</f>
        <v>#REF!</v>
      </c>
      <c r="G11" s="247" t="e">
        <f>'4=3 | FIT15'!G11</f>
        <v>#REF!</v>
      </c>
      <c r="H11" s="247">
        <f>'4=3 | FIT15'!H11</f>
        <v>16950</v>
      </c>
      <c r="I11" s="247">
        <f>'4=3 | FIT15'!I11</f>
        <v>20025</v>
      </c>
      <c r="J11" s="247">
        <f>'4=3 | FIT15'!J11</f>
        <v>45525</v>
      </c>
    </row>
    <row r="12" spans="1:10">
      <c r="A12" s="39" t="s">
        <v>6</v>
      </c>
      <c r="B12" s="247"/>
      <c r="C12" s="247"/>
      <c r="D12" s="247"/>
      <c r="E12" s="247"/>
      <c r="F12" s="247"/>
      <c r="G12" s="247"/>
      <c r="H12" s="247"/>
      <c r="I12" s="247"/>
      <c r="J12" s="247"/>
    </row>
    <row r="13" spans="1:10">
      <c r="A13" s="40">
        <v>1</v>
      </c>
      <c r="B13" s="247" t="e">
        <f>'4=3 | FIT15'!B13</f>
        <v>#REF!</v>
      </c>
      <c r="C13" s="247" t="e">
        <f>'4=3 | FIT15'!C13</f>
        <v>#REF!</v>
      </c>
      <c r="D13" s="247" t="e">
        <f>'4=3 | FIT15'!D13</f>
        <v>#REF!</v>
      </c>
      <c r="E13" s="247" t="e">
        <f>'4=3 | FIT15'!E13</f>
        <v>#REF!</v>
      </c>
      <c r="F13" s="247" t="e">
        <f>'4=3 | FIT15'!F13</f>
        <v>#REF!</v>
      </c>
      <c r="G13" s="247" t="e">
        <f>'4=3 | FIT15'!G13</f>
        <v>#REF!</v>
      </c>
      <c r="H13" s="247">
        <f>'4=3 | FIT15'!H13</f>
        <v>16012.5</v>
      </c>
      <c r="I13" s="247">
        <f>'4=3 | FIT15'!I13</f>
        <v>18637.5</v>
      </c>
      <c r="J13" s="247">
        <f>'4=3 | FIT15'!J13</f>
        <v>44137.5</v>
      </c>
    </row>
    <row r="14" spans="1:10">
      <c r="A14" s="40">
        <v>2</v>
      </c>
      <c r="B14" s="247" t="e">
        <f>'4=3 | FIT15'!B14</f>
        <v>#REF!</v>
      </c>
      <c r="C14" s="247" t="e">
        <f>'4=3 | FIT15'!C14</f>
        <v>#REF!</v>
      </c>
      <c r="D14" s="247" t="e">
        <f>'4=3 | FIT15'!D14</f>
        <v>#REF!</v>
      </c>
      <c r="E14" s="247" t="e">
        <f>'4=3 | FIT15'!E14</f>
        <v>#REF!</v>
      </c>
      <c r="F14" s="247" t="e">
        <f>'4=3 | FIT15'!F14</f>
        <v>#REF!</v>
      </c>
      <c r="G14" s="247" t="e">
        <f>'4=3 | FIT15'!G14</f>
        <v>#REF!</v>
      </c>
      <c r="H14" s="247">
        <f>'4=3 | FIT15'!H14</f>
        <v>17700</v>
      </c>
      <c r="I14" s="247">
        <f>'4=3 | FIT15'!I14</f>
        <v>20775</v>
      </c>
      <c r="J14" s="247">
        <f>'4=3 | FIT15'!J14</f>
        <v>46275</v>
      </c>
    </row>
    <row r="15" spans="1:10">
      <c r="A15" s="39" t="s">
        <v>7</v>
      </c>
      <c r="B15" s="247"/>
      <c r="C15" s="247"/>
      <c r="D15" s="247"/>
      <c r="E15" s="247"/>
      <c r="F15" s="247"/>
      <c r="G15" s="247"/>
      <c r="H15" s="247"/>
      <c r="I15" s="247"/>
      <c r="J15" s="247"/>
    </row>
    <row r="16" spans="1:10">
      <c r="A16" s="40">
        <v>1</v>
      </c>
      <c r="B16" s="247" t="e">
        <f>'4=3 | FIT15'!B16</f>
        <v>#REF!</v>
      </c>
      <c r="C16" s="247" t="e">
        <f>'4=3 | FIT15'!C16</f>
        <v>#REF!</v>
      </c>
      <c r="D16" s="247" t="e">
        <f>'4=3 | FIT15'!D16</f>
        <v>#REF!</v>
      </c>
      <c r="E16" s="247" t="e">
        <f>'4=3 | FIT15'!E16</f>
        <v>#REF!</v>
      </c>
      <c r="F16" s="247" t="e">
        <f>'4=3 | FIT15'!F16</f>
        <v>#REF!</v>
      </c>
      <c r="G16" s="247" t="e">
        <f>'4=3 | FIT15'!G16</f>
        <v>#REF!</v>
      </c>
      <c r="H16" s="247">
        <f>'4=3 | FIT15'!H16</f>
        <v>16762.5</v>
      </c>
      <c r="I16" s="247">
        <f>'4=3 | FIT15'!I16</f>
        <v>20137.5</v>
      </c>
      <c r="J16" s="247">
        <f>'4=3 | FIT15'!J16</f>
        <v>45637.5</v>
      </c>
    </row>
    <row r="17" spans="1:10">
      <c r="A17" s="40">
        <v>2</v>
      </c>
      <c r="B17" s="247" t="e">
        <f>'4=3 | FIT15'!B17</f>
        <v>#REF!</v>
      </c>
      <c r="C17" s="247" t="e">
        <f>'4=3 | FIT15'!C17</f>
        <v>#REF!</v>
      </c>
      <c r="D17" s="247" t="e">
        <f>'4=3 | FIT15'!D17</f>
        <v>#REF!</v>
      </c>
      <c r="E17" s="247" t="e">
        <f>'4=3 | FIT15'!E17</f>
        <v>#REF!</v>
      </c>
      <c r="F17" s="247" t="e">
        <f>'4=3 | FIT15'!F17</f>
        <v>#REF!</v>
      </c>
      <c r="G17" s="247" t="e">
        <f>'4=3 | FIT15'!G17</f>
        <v>#REF!</v>
      </c>
      <c r="H17" s="247">
        <f>'4=3 | FIT15'!H17</f>
        <v>18450</v>
      </c>
      <c r="I17" s="247">
        <f>'4=3 | FIT15'!I17</f>
        <v>22275</v>
      </c>
      <c r="J17" s="247">
        <f>'4=3 | FIT15'!J17</f>
        <v>47775</v>
      </c>
    </row>
    <row r="18" spans="1:10" ht="21" customHeight="1">
      <c r="A18" s="93" t="s">
        <v>8</v>
      </c>
      <c r="B18" s="39"/>
      <c r="C18" s="39"/>
      <c r="D18" s="39"/>
      <c r="E18" s="39"/>
      <c r="F18" s="39"/>
      <c r="G18" s="39"/>
      <c r="H18" s="39"/>
      <c r="I18" s="39"/>
      <c r="J18" s="39"/>
    </row>
    <row r="19" spans="1:10">
      <c r="A19" s="40">
        <v>1</v>
      </c>
      <c r="B19" s="219" t="e">
        <f t="shared" ref="B19:G19" si="0">B10</f>
        <v>#REF!</v>
      </c>
      <c r="C19" s="219" t="e">
        <f t="shared" si="0"/>
        <v>#REF!</v>
      </c>
      <c r="D19" s="219" t="e">
        <f t="shared" si="0"/>
        <v>#REF!</v>
      </c>
      <c r="E19" s="219" t="e">
        <f t="shared" si="0"/>
        <v>#REF!</v>
      </c>
      <c r="F19" s="219" t="e">
        <f t="shared" si="0"/>
        <v>#REF!</v>
      </c>
      <c r="G19" s="219" t="e">
        <f t="shared" si="0"/>
        <v>#REF!</v>
      </c>
      <c r="H19" s="219">
        <f t="shared" ref="H19:J19" si="1">H10</f>
        <v>15262.5</v>
      </c>
      <c r="I19" s="219">
        <f t="shared" si="1"/>
        <v>17887.5</v>
      </c>
      <c r="J19" s="219">
        <f t="shared" si="1"/>
        <v>43387.5</v>
      </c>
    </row>
    <row r="20" spans="1:10">
      <c r="A20" s="40">
        <v>2</v>
      </c>
      <c r="B20" s="219" t="e">
        <f t="shared" ref="B20:G20" si="2">B11</f>
        <v>#REF!</v>
      </c>
      <c r="C20" s="219" t="e">
        <f t="shared" si="2"/>
        <v>#REF!</v>
      </c>
      <c r="D20" s="219" t="e">
        <f t="shared" si="2"/>
        <v>#REF!</v>
      </c>
      <c r="E20" s="219" t="e">
        <f t="shared" si="2"/>
        <v>#REF!</v>
      </c>
      <c r="F20" s="219" t="e">
        <f t="shared" si="2"/>
        <v>#REF!</v>
      </c>
      <c r="G20" s="219" t="e">
        <f t="shared" si="2"/>
        <v>#REF!</v>
      </c>
      <c r="H20" s="219">
        <f t="shared" ref="H20:J20" si="3">H11</f>
        <v>16950</v>
      </c>
      <c r="I20" s="219">
        <f t="shared" si="3"/>
        <v>20025</v>
      </c>
      <c r="J20" s="219">
        <f t="shared" si="3"/>
        <v>45525</v>
      </c>
    </row>
    <row r="21" spans="1:10">
      <c r="A21" s="248"/>
      <c r="B21" s="249"/>
      <c r="C21" s="249"/>
      <c r="D21" s="249"/>
      <c r="E21" s="249"/>
      <c r="F21" s="249"/>
      <c r="G21" s="249"/>
      <c r="H21" s="249"/>
      <c r="I21" s="249"/>
      <c r="J21" s="249"/>
    </row>
    <row r="22" spans="1:10">
      <c r="A22" s="172" t="s">
        <v>29</v>
      </c>
      <c r="B22" s="218" t="e">
        <f t="shared" ref="B22:G22" si="4">B4</f>
        <v>#REF!</v>
      </c>
      <c r="C22" s="218" t="e">
        <f t="shared" si="4"/>
        <v>#REF!</v>
      </c>
      <c r="D22" s="218" t="e">
        <f t="shared" si="4"/>
        <v>#REF!</v>
      </c>
      <c r="E22" s="218" t="e">
        <f t="shared" si="4"/>
        <v>#REF!</v>
      </c>
      <c r="F22" s="218" t="e">
        <f t="shared" si="4"/>
        <v>#REF!</v>
      </c>
      <c r="G22" s="218" t="e">
        <f t="shared" si="4"/>
        <v>#REF!</v>
      </c>
      <c r="H22" s="218">
        <f t="shared" ref="H22:J22" si="5">H4</f>
        <v>46017</v>
      </c>
      <c r="I22" s="218">
        <f t="shared" si="5"/>
        <v>46018</v>
      </c>
      <c r="J22" s="218">
        <f t="shared" si="5"/>
        <v>46019</v>
      </c>
    </row>
    <row r="23" spans="1:10">
      <c r="A23" s="151" t="s">
        <v>3</v>
      </c>
      <c r="B23" s="218" t="e">
        <f t="shared" ref="B23:G23" si="6">B5</f>
        <v>#REF!</v>
      </c>
      <c r="C23" s="218" t="e">
        <f t="shared" si="6"/>
        <v>#REF!</v>
      </c>
      <c r="D23" s="218" t="e">
        <f t="shared" si="6"/>
        <v>#REF!</v>
      </c>
      <c r="E23" s="218" t="e">
        <f t="shared" si="6"/>
        <v>#REF!</v>
      </c>
      <c r="F23" s="218" t="e">
        <f t="shared" si="6"/>
        <v>#REF!</v>
      </c>
      <c r="G23" s="218" t="e">
        <f t="shared" si="6"/>
        <v>#REF!</v>
      </c>
      <c r="H23" s="218">
        <f t="shared" ref="H23:J23" si="7">H5</f>
        <v>46017</v>
      </c>
      <c r="I23" s="218">
        <f t="shared" si="7"/>
        <v>46018</v>
      </c>
      <c r="J23" s="218">
        <f t="shared" si="7"/>
        <v>46019</v>
      </c>
    </row>
    <row r="24" spans="1:10">
      <c r="A24" s="39" t="s">
        <v>4</v>
      </c>
      <c r="B24" s="228"/>
      <c r="C24" s="228"/>
      <c r="D24" s="228"/>
      <c r="E24" s="228"/>
      <c r="F24" s="228"/>
      <c r="G24" s="228"/>
      <c r="H24" s="228"/>
      <c r="I24" s="228"/>
      <c r="J24" s="228"/>
    </row>
    <row r="25" spans="1:10">
      <c r="A25" s="40">
        <v>1</v>
      </c>
      <c r="B25" s="250" t="e">
        <f t="shared" ref="B25:G25" si="8">B7*0.85</f>
        <v>#REF!</v>
      </c>
      <c r="C25" s="250" t="e">
        <f t="shared" si="8"/>
        <v>#REF!</v>
      </c>
      <c r="D25" s="250" t="e">
        <f t="shared" si="8"/>
        <v>#REF!</v>
      </c>
      <c r="E25" s="250" t="e">
        <f t="shared" si="8"/>
        <v>#REF!</v>
      </c>
      <c r="F25" s="250" t="e">
        <f t="shared" si="8"/>
        <v>#REF!</v>
      </c>
      <c r="G25" s="250" t="e">
        <f t="shared" si="8"/>
        <v>#REF!</v>
      </c>
      <c r="H25" s="250">
        <f t="shared" ref="H25:J25" si="9">H7*0.85</f>
        <v>12335.625</v>
      </c>
      <c r="I25" s="250">
        <f t="shared" si="9"/>
        <v>14566.875</v>
      </c>
      <c r="J25" s="250">
        <f t="shared" si="9"/>
        <v>36241.875</v>
      </c>
    </row>
    <row r="26" spans="1:10">
      <c r="A26" s="40">
        <v>2</v>
      </c>
      <c r="B26" s="250" t="e">
        <f t="shared" ref="B26:G26" si="10">B8*0.85</f>
        <v>#REF!</v>
      </c>
      <c r="C26" s="250" t="e">
        <f t="shared" si="10"/>
        <v>#REF!</v>
      </c>
      <c r="D26" s="250" t="e">
        <f t="shared" si="10"/>
        <v>#REF!</v>
      </c>
      <c r="E26" s="250" t="e">
        <f t="shared" si="10"/>
        <v>#REF!</v>
      </c>
      <c r="F26" s="250" t="e">
        <f t="shared" si="10"/>
        <v>#REF!</v>
      </c>
      <c r="G26" s="250" t="e">
        <f t="shared" si="10"/>
        <v>#REF!</v>
      </c>
      <c r="H26" s="250">
        <f t="shared" ref="H26:J26" si="11">H8*0.85</f>
        <v>13770</v>
      </c>
      <c r="I26" s="250">
        <f t="shared" si="11"/>
        <v>16383.75</v>
      </c>
      <c r="J26" s="250">
        <f t="shared" si="11"/>
        <v>38058.75</v>
      </c>
    </row>
    <row r="27" spans="1:10">
      <c r="A27" s="39" t="s">
        <v>5</v>
      </c>
      <c r="B27" s="250"/>
      <c r="C27" s="250"/>
      <c r="D27" s="250"/>
      <c r="E27" s="250"/>
      <c r="F27" s="250"/>
      <c r="G27" s="250"/>
      <c r="H27" s="250"/>
      <c r="I27" s="250"/>
      <c r="J27" s="250"/>
    </row>
    <row r="28" spans="1:10">
      <c r="A28" s="40">
        <v>1</v>
      </c>
      <c r="B28" s="173" t="e">
        <f t="shared" ref="B28:G28" si="12">B10*0.85</f>
        <v>#REF!</v>
      </c>
      <c r="C28" s="173" t="e">
        <f t="shared" si="12"/>
        <v>#REF!</v>
      </c>
      <c r="D28" s="173" t="e">
        <f t="shared" si="12"/>
        <v>#REF!</v>
      </c>
      <c r="E28" s="173" t="e">
        <f t="shared" si="12"/>
        <v>#REF!</v>
      </c>
      <c r="F28" s="173" t="e">
        <f t="shared" si="12"/>
        <v>#REF!</v>
      </c>
      <c r="G28" s="173" t="e">
        <f t="shared" si="12"/>
        <v>#REF!</v>
      </c>
      <c r="H28" s="173">
        <f t="shared" ref="H28:J28" si="13">H10*0.85</f>
        <v>12973.125</v>
      </c>
      <c r="I28" s="173">
        <f t="shared" si="13"/>
        <v>15204.375</v>
      </c>
      <c r="J28" s="173">
        <f t="shared" si="13"/>
        <v>36879.375</v>
      </c>
    </row>
    <row r="29" spans="1:10">
      <c r="A29" s="40">
        <v>2</v>
      </c>
      <c r="B29" s="173" t="e">
        <f t="shared" ref="B29:G29" si="14">B11*0.85</f>
        <v>#REF!</v>
      </c>
      <c r="C29" s="173" t="e">
        <f t="shared" si="14"/>
        <v>#REF!</v>
      </c>
      <c r="D29" s="173" t="e">
        <f t="shared" si="14"/>
        <v>#REF!</v>
      </c>
      <c r="E29" s="173" t="e">
        <f t="shared" si="14"/>
        <v>#REF!</v>
      </c>
      <c r="F29" s="173" t="e">
        <f t="shared" si="14"/>
        <v>#REF!</v>
      </c>
      <c r="G29" s="173" t="e">
        <f t="shared" si="14"/>
        <v>#REF!</v>
      </c>
      <c r="H29" s="173">
        <f t="shared" ref="H29:J29" si="15">H11*0.85</f>
        <v>14407.5</v>
      </c>
      <c r="I29" s="173">
        <f t="shared" si="15"/>
        <v>17021.25</v>
      </c>
      <c r="J29" s="173">
        <f t="shared" si="15"/>
        <v>38696.25</v>
      </c>
    </row>
    <row r="30" spans="1:10">
      <c r="A30" s="39" t="s">
        <v>6</v>
      </c>
      <c r="B30" s="173"/>
      <c r="C30" s="173"/>
      <c r="D30" s="173"/>
      <c r="E30" s="173"/>
      <c r="F30" s="173"/>
      <c r="G30" s="173"/>
      <c r="H30" s="173"/>
      <c r="I30" s="173"/>
      <c r="J30" s="173"/>
    </row>
    <row r="31" spans="1:10">
      <c r="A31" s="40">
        <v>1</v>
      </c>
      <c r="B31" s="173" t="e">
        <f t="shared" ref="B31:G31" si="16">B13*0.85</f>
        <v>#REF!</v>
      </c>
      <c r="C31" s="173" t="e">
        <f t="shared" si="16"/>
        <v>#REF!</v>
      </c>
      <c r="D31" s="173" t="e">
        <f t="shared" si="16"/>
        <v>#REF!</v>
      </c>
      <c r="E31" s="173" t="e">
        <f t="shared" si="16"/>
        <v>#REF!</v>
      </c>
      <c r="F31" s="173" t="e">
        <f t="shared" si="16"/>
        <v>#REF!</v>
      </c>
      <c r="G31" s="173" t="e">
        <f t="shared" si="16"/>
        <v>#REF!</v>
      </c>
      <c r="H31" s="173">
        <f t="shared" ref="H31:J31" si="17">H13*0.85</f>
        <v>13610.625</v>
      </c>
      <c r="I31" s="173">
        <f t="shared" si="17"/>
        <v>15841.875</v>
      </c>
      <c r="J31" s="173">
        <f t="shared" si="17"/>
        <v>37516.875</v>
      </c>
    </row>
    <row r="32" spans="1:10">
      <c r="A32" s="40">
        <v>2</v>
      </c>
      <c r="B32" s="173" t="e">
        <f t="shared" ref="B32:G32" si="18">B14*0.85</f>
        <v>#REF!</v>
      </c>
      <c r="C32" s="173" t="e">
        <f t="shared" si="18"/>
        <v>#REF!</v>
      </c>
      <c r="D32" s="173" t="e">
        <f t="shared" si="18"/>
        <v>#REF!</v>
      </c>
      <c r="E32" s="173" t="e">
        <f t="shared" si="18"/>
        <v>#REF!</v>
      </c>
      <c r="F32" s="173" t="e">
        <f t="shared" si="18"/>
        <v>#REF!</v>
      </c>
      <c r="G32" s="173" t="e">
        <f t="shared" si="18"/>
        <v>#REF!</v>
      </c>
      <c r="H32" s="173">
        <f t="shared" ref="H32:J32" si="19">H14*0.85</f>
        <v>15045</v>
      </c>
      <c r="I32" s="173">
        <f t="shared" si="19"/>
        <v>17658.75</v>
      </c>
      <c r="J32" s="173">
        <f t="shared" si="19"/>
        <v>39333.75</v>
      </c>
    </row>
    <row r="33" spans="1:10">
      <c r="A33" s="39" t="s">
        <v>7</v>
      </c>
      <c r="B33" s="173"/>
      <c r="C33" s="173"/>
      <c r="D33" s="173"/>
      <c r="E33" s="173"/>
      <c r="F33" s="173"/>
      <c r="G33" s="173"/>
      <c r="H33" s="173"/>
      <c r="I33" s="173"/>
      <c r="J33" s="173"/>
    </row>
    <row r="34" spans="1:10">
      <c r="A34" s="40">
        <v>1</v>
      </c>
      <c r="B34" s="173" t="e">
        <f t="shared" ref="B34:G34" si="20">B16*0.85</f>
        <v>#REF!</v>
      </c>
      <c r="C34" s="173" t="e">
        <f t="shared" si="20"/>
        <v>#REF!</v>
      </c>
      <c r="D34" s="173" t="e">
        <f t="shared" si="20"/>
        <v>#REF!</v>
      </c>
      <c r="E34" s="173" t="e">
        <f t="shared" si="20"/>
        <v>#REF!</v>
      </c>
      <c r="F34" s="173" t="e">
        <f t="shared" si="20"/>
        <v>#REF!</v>
      </c>
      <c r="G34" s="173" t="e">
        <f t="shared" si="20"/>
        <v>#REF!</v>
      </c>
      <c r="H34" s="173">
        <f t="shared" ref="H34:J34" si="21">H16*0.85</f>
        <v>14248.125</v>
      </c>
      <c r="I34" s="173">
        <f t="shared" si="21"/>
        <v>17116.875</v>
      </c>
      <c r="J34" s="173">
        <f t="shared" si="21"/>
        <v>38791.875</v>
      </c>
    </row>
    <row r="35" spans="1:10">
      <c r="A35" s="40">
        <v>2</v>
      </c>
      <c r="B35" s="173" t="e">
        <f t="shared" ref="B35:G35" si="22">B17*0.85</f>
        <v>#REF!</v>
      </c>
      <c r="C35" s="173" t="e">
        <f t="shared" si="22"/>
        <v>#REF!</v>
      </c>
      <c r="D35" s="173" t="e">
        <f t="shared" si="22"/>
        <v>#REF!</v>
      </c>
      <c r="E35" s="173" t="e">
        <f t="shared" si="22"/>
        <v>#REF!</v>
      </c>
      <c r="F35" s="173" t="e">
        <f t="shared" si="22"/>
        <v>#REF!</v>
      </c>
      <c r="G35" s="173" t="e">
        <f t="shared" si="22"/>
        <v>#REF!</v>
      </c>
      <c r="H35" s="173">
        <f t="shared" ref="H35:J35" si="23">H17*0.85</f>
        <v>15682.5</v>
      </c>
      <c r="I35" s="173">
        <f t="shared" si="23"/>
        <v>18933.75</v>
      </c>
      <c r="J35" s="173">
        <f t="shared" si="23"/>
        <v>40608.75</v>
      </c>
    </row>
    <row r="36" spans="1:10">
      <c r="A36" s="93" t="s">
        <v>8</v>
      </c>
      <c r="B36" s="39"/>
      <c r="C36" s="39"/>
      <c r="D36" s="39"/>
      <c r="E36" s="39"/>
      <c r="F36" s="39"/>
      <c r="G36" s="39"/>
      <c r="H36" s="39"/>
      <c r="I36" s="39"/>
      <c r="J36" s="39"/>
    </row>
    <row r="37" spans="1:10">
      <c r="A37" s="40">
        <v>1</v>
      </c>
      <c r="B37" s="219" t="e">
        <f t="shared" ref="B37:G37" si="24">B28</f>
        <v>#REF!</v>
      </c>
      <c r="C37" s="219" t="e">
        <f t="shared" si="24"/>
        <v>#REF!</v>
      </c>
      <c r="D37" s="219" t="e">
        <f t="shared" si="24"/>
        <v>#REF!</v>
      </c>
      <c r="E37" s="219" t="e">
        <f t="shared" si="24"/>
        <v>#REF!</v>
      </c>
      <c r="F37" s="219" t="e">
        <f t="shared" si="24"/>
        <v>#REF!</v>
      </c>
      <c r="G37" s="219" t="e">
        <f t="shared" si="24"/>
        <v>#REF!</v>
      </c>
      <c r="H37" s="219">
        <f t="shared" ref="H37:J37" si="25">H28</f>
        <v>12973.125</v>
      </c>
      <c r="I37" s="219">
        <f t="shared" si="25"/>
        <v>15204.375</v>
      </c>
      <c r="J37" s="219">
        <f t="shared" si="25"/>
        <v>36879.375</v>
      </c>
    </row>
    <row r="38" spans="1:10">
      <c r="A38" s="40">
        <v>2</v>
      </c>
      <c r="B38" s="219" t="e">
        <f t="shared" ref="B38:G38" si="26">B29</f>
        <v>#REF!</v>
      </c>
      <c r="C38" s="219" t="e">
        <f t="shared" si="26"/>
        <v>#REF!</v>
      </c>
      <c r="D38" s="219" t="e">
        <f t="shared" si="26"/>
        <v>#REF!</v>
      </c>
      <c r="E38" s="219" t="e">
        <f t="shared" si="26"/>
        <v>#REF!</v>
      </c>
      <c r="F38" s="219" t="e">
        <f t="shared" si="26"/>
        <v>#REF!</v>
      </c>
      <c r="G38" s="219" t="e">
        <f t="shared" si="26"/>
        <v>#REF!</v>
      </c>
      <c r="H38" s="219">
        <f t="shared" ref="H38:J38" si="27">H29</f>
        <v>14407.5</v>
      </c>
      <c r="I38" s="219">
        <f t="shared" si="27"/>
        <v>17021.25</v>
      </c>
      <c r="J38" s="219">
        <f t="shared" si="27"/>
        <v>38696.25</v>
      </c>
    </row>
    <row r="39" spans="1:10">
      <c r="A39" s="51" t="s">
        <v>14</v>
      </c>
    </row>
    <row r="40" spans="1:10">
      <c r="A40" s="70" t="s">
        <v>15</v>
      </c>
    </row>
    <row r="41" spans="1:10">
      <c r="A41" s="70" t="s">
        <v>16</v>
      </c>
    </row>
    <row r="42" spans="1:10">
      <c r="A42" s="71" t="s">
        <v>17</v>
      </c>
    </row>
    <row r="43" spans="1:10">
      <c r="A43" s="48" t="s">
        <v>18</v>
      </c>
    </row>
    <row r="45" spans="1:10">
      <c r="A45" s="51" t="s">
        <v>21</v>
      </c>
    </row>
    <row r="46" spans="1:10">
      <c r="A46" s="167" t="str">
        <f>'4=3 |COMMISSION'!A27</f>
        <v>Период бронирования: 17.09.2025 -  28.12.2025  /  Period of sales: 17.09.2025 -  28.12.2025</v>
      </c>
    </row>
    <row r="47" spans="1:10" ht="27" customHeight="1">
      <c r="A47" s="167" t="str">
        <f>'4=3 |COMMISSION'!A28</f>
        <v>Период бронирования: 17.09.2025 -  28.12.2025  /  Period of sales: 17.09.2025 -  28.12.2026</v>
      </c>
    </row>
    <row r="48" spans="1:10">
      <c r="A48" s="227" t="str">
        <f>'4=3 | FIT18+25руб.'!A27</f>
        <v>Тариф не доступен на период 26.10.25-02.11.25, включительно</v>
      </c>
    </row>
    <row r="49" spans="1:1">
      <c r="A49" s="51" t="s">
        <v>25</v>
      </c>
    </row>
    <row r="50" spans="1:1">
      <c r="A50" s="170" t="s">
        <v>26</v>
      </c>
    </row>
    <row r="51" spans="1:1">
      <c r="A51" s="170" t="s">
        <v>27</v>
      </c>
    </row>
    <row r="53" spans="1:1">
      <c r="A53" s="161" t="s">
        <v>19</v>
      </c>
    </row>
    <row r="54" spans="1:1" ht="36">
      <c r="A54" s="162" t="s">
        <v>28</v>
      </c>
    </row>
  </sheetData>
  <pageMargins left="0.7" right="0.7" top="0.75" bottom="0.75" header="0.3" footer="0.3"/>
  <pageSetup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FF00"/>
    <pageSetUpPr fitToPage="1"/>
  </sheetPr>
  <dimension ref="A1:DS78"/>
  <sheetViews>
    <sheetView topLeftCell="A43" zoomScale="89" zoomScaleNormal="89" workbookViewId="0">
      <pane xSplit="1" topLeftCell="B1" activePane="topRight" state="frozen"/>
      <selection pane="topRight" activeCell="I1" sqref="I1:J1048576"/>
    </sheetView>
  </sheetViews>
  <sheetFormatPr defaultColWidth="9" defaultRowHeight="11.25"/>
  <cols>
    <col min="1" max="1" width="81.5703125" style="101" customWidth="1"/>
    <col min="2" max="17" width="9" style="101" hidden="1" customWidth="1"/>
    <col min="18" max="29" width="8.7109375" style="101" hidden="1" customWidth="1"/>
    <col min="30" max="16384" width="9" style="101"/>
  </cols>
  <sheetData>
    <row r="1" spans="1:123" ht="11.45" customHeight="1">
      <c r="A1" s="102" t="s">
        <v>0</v>
      </c>
    </row>
    <row r="2" spans="1:123" ht="11.45" customHeight="1">
      <c r="A2" s="103"/>
    </row>
    <row r="3" spans="1:123" ht="11.45" customHeight="1">
      <c r="A3" s="102"/>
    </row>
    <row r="4" spans="1:123" ht="11.45" customHeight="1">
      <c r="A4" s="104" t="s">
        <v>2</v>
      </c>
      <c r="B4" s="105" t="e">
        <f>'C завтраками| Bed and breakfast'!#REF!</f>
        <v>#REF!</v>
      </c>
      <c r="C4" s="105" t="e">
        <f>'C завтраками| Bed and breakfast'!#REF!</f>
        <v>#REF!</v>
      </c>
      <c r="D4" s="105" t="e">
        <f>'C завтраками| Bed and breakfast'!#REF!</f>
        <v>#REF!</v>
      </c>
      <c r="E4" s="105" t="e">
        <f>'C завтраками| Bed and breakfast'!#REF!</f>
        <v>#REF!</v>
      </c>
      <c r="F4" s="105" t="e">
        <f>'C завтраками| Bed and breakfast'!#REF!</f>
        <v>#REF!</v>
      </c>
      <c r="G4" s="105" t="e">
        <f>'C завтраками| Bed and breakfast'!#REF!</f>
        <v>#REF!</v>
      </c>
      <c r="H4" s="105" t="e">
        <f>'C завтраками| Bed and breakfast'!#REF!</f>
        <v>#REF!</v>
      </c>
      <c r="I4" s="105" t="e">
        <f>'C завтраками| Bed and breakfast'!#REF!</f>
        <v>#REF!</v>
      </c>
      <c r="J4" s="105" t="e">
        <f>'C завтраками| Bed and breakfast'!#REF!</f>
        <v>#REF!</v>
      </c>
      <c r="K4" s="105" t="e">
        <f>'C завтраками| Bed and breakfast'!#REF!</f>
        <v>#REF!</v>
      </c>
      <c r="L4" s="105" t="e">
        <f>'C завтраками| Bed and breakfast'!#REF!</f>
        <v>#REF!</v>
      </c>
      <c r="M4" s="105" t="e">
        <f>'C завтраками| Bed and breakfast'!#REF!</f>
        <v>#REF!</v>
      </c>
      <c r="N4" s="105" t="e">
        <f>'C завтраками| Bed and breakfast'!#REF!</f>
        <v>#REF!</v>
      </c>
      <c r="O4" s="105" t="e">
        <f>'C завтраками| Bed and breakfast'!#REF!</f>
        <v>#REF!</v>
      </c>
      <c r="P4" s="105">
        <f>'C завтраками| Bed and breakfast'!B4</f>
        <v>46017</v>
      </c>
      <c r="Q4" s="105">
        <f>'C завтраками| Bed and breakfast'!C4</f>
        <v>46018</v>
      </c>
      <c r="R4" s="105">
        <f>'C завтраками| Bed and breakfast'!D4</f>
        <v>46019</v>
      </c>
      <c r="S4" s="105">
        <f>'C завтраками| Bed and breakfast'!E4</f>
        <v>46020</v>
      </c>
      <c r="T4" s="105">
        <f>'C завтраками| Bed and breakfast'!F4</f>
        <v>46021</v>
      </c>
      <c r="U4" s="105">
        <f>'C завтраками| Bed and breakfast'!G4</f>
        <v>46022</v>
      </c>
      <c r="V4" s="105">
        <f>'C завтраками| Bed and breakfast'!H4</f>
        <v>46023</v>
      </c>
      <c r="W4" s="105">
        <f>'C завтраками| Bed and breakfast'!I4</f>
        <v>46024</v>
      </c>
      <c r="X4" s="105">
        <f>'C завтраками| Bed and breakfast'!J4</f>
        <v>46025</v>
      </c>
      <c r="Y4" s="105">
        <f>'C завтраками| Bed and breakfast'!K4</f>
        <v>46026</v>
      </c>
      <c r="Z4" s="105">
        <f>'C завтраками| Bed and breakfast'!L4</f>
        <v>46027</v>
      </c>
      <c r="AA4" s="105">
        <f>'C завтраками| Bed and breakfast'!M4</f>
        <v>46028</v>
      </c>
      <c r="AB4" s="105">
        <f>'C завтраками| Bed and breakfast'!N4</f>
        <v>46029</v>
      </c>
      <c r="AC4" s="105">
        <f>'C завтраками| Bed and breakfast'!O4</f>
        <v>46030</v>
      </c>
      <c r="AD4" s="105">
        <f>'C завтраками| Bed and breakfast'!P4</f>
        <v>46031</v>
      </c>
      <c r="AE4" s="105">
        <f>'C завтраками| Bed and breakfast'!Q4</f>
        <v>46032</v>
      </c>
      <c r="AF4" s="105">
        <f>'C завтраками| Bed and breakfast'!R4</f>
        <v>46033</v>
      </c>
      <c r="AG4" s="105">
        <f>'C завтраками| Bed and breakfast'!S4</f>
        <v>46034</v>
      </c>
      <c r="AH4" s="105">
        <f>'C завтраками| Bed and breakfast'!T4</f>
        <v>46035</v>
      </c>
      <c r="AI4" s="105">
        <f>'C завтраками| Bed and breakfast'!U4</f>
        <v>46036</v>
      </c>
      <c r="AJ4" s="105">
        <f>'C завтраками| Bed and breakfast'!V4</f>
        <v>46037</v>
      </c>
      <c r="AK4" s="105">
        <f>'C завтраками| Bed and breakfast'!W4</f>
        <v>46038</v>
      </c>
      <c r="AL4" s="105">
        <f>'C завтраками| Bed and breakfast'!X4</f>
        <v>46039</v>
      </c>
      <c r="AM4" s="105">
        <f>'C завтраками| Bed and breakfast'!Y4</f>
        <v>46040</v>
      </c>
      <c r="AN4" s="105">
        <f>'C завтраками| Bed and breakfast'!Z4</f>
        <v>46041</v>
      </c>
      <c r="AO4" s="105">
        <f>'C завтраками| Bed and breakfast'!AA4</f>
        <v>46042</v>
      </c>
      <c r="AP4" s="105">
        <f>'C завтраками| Bed and breakfast'!AB4</f>
        <v>46043</v>
      </c>
      <c r="AQ4" s="105">
        <f>'C завтраками| Bed and breakfast'!AC4</f>
        <v>46044</v>
      </c>
      <c r="AR4" s="105">
        <f>'C завтраками| Bed and breakfast'!AD4</f>
        <v>46045</v>
      </c>
      <c r="AS4" s="105">
        <f>'C завтраками| Bed and breakfast'!AE4</f>
        <v>46045</v>
      </c>
      <c r="AT4" s="105">
        <f>'C завтраками| Bed and breakfast'!AF4</f>
        <v>46046</v>
      </c>
      <c r="AU4" s="105">
        <f>'C завтраками| Bed and breakfast'!AG4</f>
        <v>46047</v>
      </c>
      <c r="AV4" s="105">
        <f>'C завтраками| Bed and breakfast'!AH4</f>
        <v>46048</v>
      </c>
      <c r="AW4" s="105">
        <f>'C завтраками| Bed and breakfast'!AI4</f>
        <v>46049</v>
      </c>
      <c r="AX4" s="105">
        <f>'C завтраками| Bed and breakfast'!AJ4</f>
        <v>46050</v>
      </c>
      <c r="AY4" s="105">
        <f>'C завтраками| Bed and breakfast'!AK4</f>
        <v>46051</v>
      </c>
      <c r="AZ4" s="105">
        <f>'C завтраками| Bed and breakfast'!AL4</f>
        <v>46052</v>
      </c>
      <c r="BA4" s="105">
        <f>'C завтраками| Bed and breakfast'!AM4</f>
        <v>46053</v>
      </c>
      <c r="BB4" s="105">
        <f>'C завтраками| Bed and breakfast'!AN4</f>
        <v>46054</v>
      </c>
      <c r="BC4" s="105">
        <f>'C завтраками| Bed and breakfast'!AO4</f>
        <v>46055</v>
      </c>
      <c r="BD4" s="105">
        <f>'C завтраками| Bed and breakfast'!AP4</f>
        <v>46056</v>
      </c>
      <c r="BE4" s="105">
        <f>'C завтраками| Bed and breakfast'!AQ4</f>
        <v>46057</v>
      </c>
      <c r="BF4" s="105">
        <f>'C завтраками| Bed and breakfast'!AR4</f>
        <v>46058</v>
      </c>
      <c r="BG4" s="105">
        <f>'C завтраками| Bed and breakfast'!AS4</f>
        <v>46059</v>
      </c>
      <c r="BH4" s="105">
        <f>'C завтраками| Bed and breakfast'!AT4</f>
        <v>46060</v>
      </c>
      <c r="BI4" s="105">
        <f>'C завтраками| Bed and breakfast'!AU4</f>
        <v>46061</v>
      </c>
      <c r="BJ4" s="105">
        <f>'C завтраками| Bed and breakfast'!AV4</f>
        <v>46062</v>
      </c>
      <c r="BK4" s="105">
        <f>'C завтраками| Bed and breakfast'!AW4</f>
        <v>46063</v>
      </c>
      <c r="BL4" s="105">
        <f>'C завтраками| Bed and breakfast'!AX4</f>
        <v>46064</v>
      </c>
      <c r="BM4" s="105">
        <f>'C завтраками| Bed and breakfast'!AY4</f>
        <v>46065</v>
      </c>
      <c r="BN4" s="105">
        <f>'C завтраками| Bed and breakfast'!AZ4</f>
        <v>46066</v>
      </c>
      <c r="BO4" s="105">
        <f>'C завтраками| Bed and breakfast'!BA4</f>
        <v>46067</v>
      </c>
      <c r="BP4" s="105">
        <f>'C завтраками| Bed and breakfast'!BB4</f>
        <v>46068</v>
      </c>
      <c r="BQ4" s="105">
        <f>'C завтраками| Bed and breakfast'!BC4</f>
        <v>46069</v>
      </c>
      <c r="BR4" s="105">
        <f>'C завтраками| Bed and breakfast'!BD4</f>
        <v>46070</v>
      </c>
      <c r="BS4" s="105">
        <f>'C завтраками| Bed and breakfast'!BE4</f>
        <v>46071</v>
      </c>
      <c r="BT4" s="105">
        <f>'C завтраками| Bed and breakfast'!BF4</f>
        <v>46072</v>
      </c>
      <c r="BU4" s="105">
        <f>'C завтраками| Bed and breakfast'!BG4</f>
        <v>46073</v>
      </c>
      <c r="BV4" s="105">
        <f>'C завтраками| Bed and breakfast'!BH4</f>
        <v>46074</v>
      </c>
      <c r="BW4" s="105">
        <f>'C завтраками| Bed and breakfast'!BI4</f>
        <v>46075</v>
      </c>
      <c r="BX4" s="105">
        <f>'C завтраками| Bed and breakfast'!BJ4</f>
        <v>46076</v>
      </c>
      <c r="BY4" s="105">
        <f>'C завтраками| Bed and breakfast'!BK4</f>
        <v>46077</v>
      </c>
      <c r="BZ4" s="105">
        <f>'C завтраками| Bed and breakfast'!BL4</f>
        <v>46078</v>
      </c>
      <c r="CA4" s="105">
        <f>'C завтраками| Bed and breakfast'!BM4</f>
        <v>46079</v>
      </c>
      <c r="CB4" s="105">
        <f>'C завтраками| Bed and breakfast'!BN4</f>
        <v>46080</v>
      </c>
      <c r="CC4" s="105">
        <f>'C завтраками| Bed and breakfast'!BO4</f>
        <v>46081</v>
      </c>
      <c r="CD4" s="105">
        <f>'C завтраками| Bed and breakfast'!BP4</f>
        <v>46082</v>
      </c>
      <c r="CE4" s="105">
        <f>'C завтраками| Bed and breakfast'!BQ4</f>
        <v>46083</v>
      </c>
      <c r="CF4" s="105">
        <f>'C завтраками| Bed and breakfast'!BR4</f>
        <v>46084</v>
      </c>
      <c r="CG4" s="105">
        <f>'C завтраками| Bed and breakfast'!BS4</f>
        <v>46085</v>
      </c>
      <c r="CH4" s="105">
        <f>'C завтраками| Bed and breakfast'!BT4</f>
        <v>46086</v>
      </c>
      <c r="CI4" s="105">
        <f>'C завтраками| Bed and breakfast'!BU4</f>
        <v>46087</v>
      </c>
      <c r="CJ4" s="105">
        <f>'C завтраками| Bed and breakfast'!BV4</f>
        <v>46088</v>
      </c>
      <c r="CK4" s="105">
        <f>'C завтраками| Bed and breakfast'!BW4</f>
        <v>46089</v>
      </c>
      <c r="CL4" s="105">
        <f>'C завтраками| Bed and breakfast'!BX4</f>
        <v>46090</v>
      </c>
      <c r="CM4" s="105">
        <f>'C завтраками| Bed and breakfast'!BY4</f>
        <v>46091</v>
      </c>
      <c r="CN4" s="105">
        <f>'C завтраками| Bed and breakfast'!BZ4</f>
        <v>46092</v>
      </c>
      <c r="CO4" s="105">
        <f>'C завтраками| Bed and breakfast'!CA4</f>
        <v>46093</v>
      </c>
      <c r="CP4" s="105">
        <f>'C завтраками| Bed and breakfast'!CB4</f>
        <v>46094</v>
      </c>
      <c r="CQ4" s="105">
        <f>'C завтраками| Bed and breakfast'!CC4</f>
        <v>46095</v>
      </c>
      <c r="CR4" s="105">
        <f>'C завтраками| Bed and breakfast'!CD4</f>
        <v>46096</v>
      </c>
      <c r="CS4" s="105">
        <f>'C завтраками| Bed and breakfast'!CE4</f>
        <v>46097</v>
      </c>
      <c r="CT4" s="105">
        <f>'C завтраками| Bed and breakfast'!CF4</f>
        <v>46098</v>
      </c>
      <c r="CU4" s="105">
        <f>'C завтраками| Bed and breakfast'!CG4</f>
        <v>46099</v>
      </c>
      <c r="CV4" s="105">
        <f>'C завтраками| Bed and breakfast'!CH4</f>
        <v>46100</v>
      </c>
      <c r="CW4" s="105">
        <f>'C завтраками| Bed and breakfast'!CI4</f>
        <v>46101</v>
      </c>
      <c r="CX4" s="105">
        <f>'C завтраками| Bed and breakfast'!CJ4</f>
        <v>46102</v>
      </c>
      <c r="CY4" s="105">
        <f>'C завтраками| Bed and breakfast'!CK4</f>
        <v>46103</v>
      </c>
      <c r="CZ4" s="105">
        <f>'C завтраками| Bed and breakfast'!CL4</f>
        <v>46104</v>
      </c>
      <c r="DA4" s="105">
        <f>'C завтраками| Bed and breakfast'!CM4</f>
        <v>46105</v>
      </c>
      <c r="DB4" s="105">
        <f>'C завтраками| Bed and breakfast'!CN4</f>
        <v>46106</v>
      </c>
      <c r="DC4" s="105">
        <f>'C завтраками| Bed and breakfast'!CO4</f>
        <v>46107</v>
      </c>
      <c r="DD4" s="105">
        <f>'C завтраками| Bed and breakfast'!CP4</f>
        <v>46108</v>
      </c>
      <c r="DE4" s="105">
        <f>'C завтраками| Bed and breakfast'!CQ4</f>
        <v>46109</v>
      </c>
      <c r="DF4" s="105">
        <f>'C завтраками| Bed and breakfast'!CR4</f>
        <v>46110</v>
      </c>
      <c r="DG4" s="105">
        <f>'C завтраками| Bed and breakfast'!CS4</f>
        <v>46111</v>
      </c>
      <c r="DH4" s="105">
        <f>'C завтраками| Bed and breakfast'!CT4</f>
        <v>46112</v>
      </c>
      <c r="DI4" s="105">
        <f>'C завтраками| Bed and breakfast'!CU4</f>
        <v>46113</v>
      </c>
      <c r="DJ4" s="105">
        <f>'C завтраками| Bed and breakfast'!CV4</f>
        <v>46114</v>
      </c>
      <c r="DK4" s="105">
        <f>'C завтраками| Bed and breakfast'!CW4</f>
        <v>46115</v>
      </c>
      <c r="DL4" s="105">
        <f>'C завтраками| Bed and breakfast'!CX4</f>
        <v>46116</v>
      </c>
      <c r="DM4" s="105">
        <f>'C завтраками| Bed and breakfast'!CY4</f>
        <v>46117</v>
      </c>
      <c r="DN4" s="105">
        <f>'C завтраками| Bed and breakfast'!CZ4</f>
        <v>46118</v>
      </c>
      <c r="DO4" s="105">
        <f>'C завтраками| Bed and breakfast'!DA4</f>
        <v>46119</v>
      </c>
      <c r="DP4" s="105">
        <f>'C завтраками| Bed and breakfast'!DB4</f>
        <v>46120</v>
      </c>
      <c r="DQ4" s="105">
        <f>'C завтраками| Bed and breakfast'!DC4</f>
        <v>46121</v>
      </c>
      <c r="DR4" s="105">
        <f>'C завтраками| Bed and breakfast'!DD4</f>
        <v>46122</v>
      </c>
      <c r="DS4" s="105">
        <f>'C завтраками| Bed and breakfast'!DE4</f>
        <v>46123</v>
      </c>
    </row>
    <row r="5" spans="1:123" s="99" customFormat="1" ht="22.35" customHeight="1">
      <c r="A5" s="106" t="s">
        <v>3</v>
      </c>
      <c r="B5" s="105" t="e">
        <f>'C завтраками| Bed and breakfast'!#REF!</f>
        <v>#REF!</v>
      </c>
      <c r="C5" s="105" t="e">
        <f>'C завтраками| Bed and breakfast'!#REF!</f>
        <v>#REF!</v>
      </c>
      <c r="D5" s="105" t="e">
        <f>'C завтраками| Bed and breakfast'!#REF!</f>
        <v>#REF!</v>
      </c>
      <c r="E5" s="105" t="e">
        <f>'C завтраками| Bed and breakfast'!#REF!</f>
        <v>#REF!</v>
      </c>
      <c r="F5" s="105" t="e">
        <f>'C завтраками| Bed and breakfast'!#REF!</f>
        <v>#REF!</v>
      </c>
      <c r="G5" s="105" t="e">
        <f>'C завтраками| Bed and breakfast'!#REF!</f>
        <v>#REF!</v>
      </c>
      <c r="H5" s="105" t="e">
        <f>'C завтраками| Bed and breakfast'!#REF!</f>
        <v>#REF!</v>
      </c>
      <c r="I5" s="105" t="e">
        <f>'C завтраками| Bed and breakfast'!#REF!</f>
        <v>#REF!</v>
      </c>
      <c r="J5" s="105" t="e">
        <f>'C завтраками| Bed and breakfast'!#REF!</f>
        <v>#REF!</v>
      </c>
      <c r="K5" s="105" t="e">
        <f>'C завтраками| Bed and breakfast'!#REF!</f>
        <v>#REF!</v>
      </c>
      <c r="L5" s="105" t="e">
        <f>'C завтраками| Bed and breakfast'!#REF!</f>
        <v>#REF!</v>
      </c>
      <c r="M5" s="105" t="e">
        <f>'C завтраками| Bed and breakfast'!#REF!</f>
        <v>#REF!</v>
      </c>
      <c r="N5" s="105" t="e">
        <f>'C завтраками| Bed and breakfast'!#REF!</f>
        <v>#REF!</v>
      </c>
      <c r="O5" s="105" t="e">
        <f>'C завтраками| Bed and breakfast'!#REF!</f>
        <v>#REF!</v>
      </c>
      <c r="P5" s="105">
        <f>'C завтраками| Bed and breakfast'!B5</f>
        <v>46017</v>
      </c>
      <c r="Q5" s="105">
        <f>'C завтраками| Bed and breakfast'!C5</f>
        <v>46018</v>
      </c>
      <c r="R5" s="105">
        <f>'C завтраками| Bed and breakfast'!D5</f>
        <v>46019</v>
      </c>
      <c r="S5" s="105">
        <f>'C завтраками| Bed and breakfast'!E5</f>
        <v>46020</v>
      </c>
      <c r="T5" s="105">
        <f>'C завтраками| Bed and breakfast'!F5</f>
        <v>46021</v>
      </c>
      <c r="U5" s="105">
        <f>'C завтраками| Bed and breakfast'!G5</f>
        <v>46022</v>
      </c>
      <c r="V5" s="105">
        <f>'C завтраками| Bed and breakfast'!H5</f>
        <v>46023</v>
      </c>
      <c r="W5" s="105">
        <f>'C завтраками| Bed and breakfast'!I5</f>
        <v>46024</v>
      </c>
      <c r="X5" s="105">
        <f>'C завтраками| Bed and breakfast'!J5</f>
        <v>46025</v>
      </c>
      <c r="Y5" s="105">
        <f>'C завтраками| Bed and breakfast'!K5</f>
        <v>46026</v>
      </c>
      <c r="Z5" s="105">
        <f>'C завтраками| Bed and breakfast'!L5</f>
        <v>46027</v>
      </c>
      <c r="AA5" s="105">
        <f>'C завтраками| Bed and breakfast'!M5</f>
        <v>46028</v>
      </c>
      <c r="AB5" s="105">
        <f>'C завтраками| Bed and breakfast'!N5</f>
        <v>46029</v>
      </c>
      <c r="AC5" s="105">
        <f>'C завтраками| Bed and breakfast'!O5</f>
        <v>46030</v>
      </c>
      <c r="AD5" s="105">
        <f>'C завтраками| Bed and breakfast'!P5</f>
        <v>46031</v>
      </c>
      <c r="AE5" s="105">
        <f>'C завтраками| Bed and breakfast'!Q5</f>
        <v>46032</v>
      </c>
      <c r="AF5" s="105">
        <f>'C завтраками| Bed and breakfast'!R5</f>
        <v>46033</v>
      </c>
      <c r="AG5" s="105">
        <f>'C завтраками| Bed and breakfast'!S5</f>
        <v>46034</v>
      </c>
      <c r="AH5" s="105">
        <f>'C завтраками| Bed and breakfast'!T5</f>
        <v>46035</v>
      </c>
      <c r="AI5" s="105">
        <f>'C завтраками| Bed and breakfast'!U5</f>
        <v>46036</v>
      </c>
      <c r="AJ5" s="105">
        <f>'C завтраками| Bed and breakfast'!V5</f>
        <v>46037</v>
      </c>
      <c r="AK5" s="105">
        <f>'C завтраками| Bed and breakfast'!W5</f>
        <v>46038</v>
      </c>
      <c r="AL5" s="105">
        <f>'C завтраками| Bed and breakfast'!X5</f>
        <v>46039</v>
      </c>
      <c r="AM5" s="105">
        <f>'C завтраками| Bed and breakfast'!Y5</f>
        <v>46040</v>
      </c>
      <c r="AN5" s="105">
        <f>'C завтраками| Bed and breakfast'!Z5</f>
        <v>46041</v>
      </c>
      <c r="AO5" s="105">
        <f>'C завтраками| Bed and breakfast'!AA5</f>
        <v>46042</v>
      </c>
      <c r="AP5" s="105">
        <f>'C завтраками| Bed and breakfast'!AB5</f>
        <v>46043</v>
      </c>
      <c r="AQ5" s="105">
        <f>'C завтраками| Bed and breakfast'!AC5</f>
        <v>46044</v>
      </c>
      <c r="AR5" s="105">
        <f>'C завтраками| Bed and breakfast'!AD5</f>
        <v>46045</v>
      </c>
      <c r="AS5" s="105">
        <f>'C завтраками| Bed and breakfast'!AE5</f>
        <v>46045</v>
      </c>
      <c r="AT5" s="105">
        <f>'C завтраками| Bed and breakfast'!AF5</f>
        <v>46046</v>
      </c>
      <c r="AU5" s="105">
        <f>'C завтраками| Bed and breakfast'!AG5</f>
        <v>46047</v>
      </c>
      <c r="AV5" s="105">
        <f>'C завтраками| Bed and breakfast'!AH5</f>
        <v>46048</v>
      </c>
      <c r="AW5" s="105">
        <f>'C завтраками| Bed and breakfast'!AI5</f>
        <v>46049</v>
      </c>
      <c r="AX5" s="105">
        <f>'C завтраками| Bed and breakfast'!AJ5</f>
        <v>46050</v>
      </c>
      <c r="AY5" s="105">
        <f>'C завтраками| Bed and breakfast'!AK5</f>
        <v>46051</v>
      </c>
      <c r="AZ5" s="105">
        <f>'C завтраками| Bed and breakfast'!AL5</f>
        <v>46052</v>
      </c>
      <c r="BA5" s="105">
        <f>'C завтраками| Bed and breakfast'!AM5</f>
        <v>46053</v>
      </c>
      <c r="BB5" s="105">
        <f>'C завтраками| Bed and breakfast'!AN5</f>
        <v>46054</v>
      </c>
      <c r="BC5" s="105">
        <f>'C завтраками| Bed and breakfast'!AO5</f>
        <v>46055</v>
      </c>
      <c r="BD5" s="105">
        <f>'C завтраками| Bed and breakfast'!AP5</f>
        <v>46056</v>
      </c>
      <c r="BE5" s="105">
        <f>'C завтраками| Bed and breakfast'!AQ5</f>
        <v>46057</v>
      </c>
      <c r="BF5" s="105">
        <f>'C завтраками| Bed and breakfast'!AR5</f>
        <v>46058</v>
      </c>
      <c r="BG5" s="105">
        <f>'C завтраками| Bed and breakfast'!AS5</f>
        <v>46059</v>
      </c>
      <c r="BH5" s="105">
        <f>'C завтраками| Bed and breakfast'!AT5</f>
        <v>46060</v>
      </c>
      <c r="BI5" s="105">
        <f>'C завтраками| Bed and breakfast'!AU5</f>
        <v>46061</v>
      </c>
      <c r="BJ5" s="105">
        <f>'C завтраками| Bed and breakfast'!AV5</f>
        <v>46062</v>
      </c>
      <c r="BK5" s="105">
        <f>'C завтраками| Bed and breakfast'!AW5</f>
        <v>46063</v>
      </c>
      <c r="BL5" s="105">
        <f>'C завтраками| Bed and breakfast'!AX5</f>
        <v>46064</v>
      </c>
      <c r="BM5" s="105">
        <f>'C завтраками| Bed and breakfast'!AY5</f>
        <v>46065</v>
      </c>
      <c r="BN5" s="105">
        <f>'C завтраками| Bed and breakfast'!AZ5</f>
        <v>46066</v>
      </c>
      <c r="BO5" s="105">
        <f>'C завтраками| Bed and breakfast'!BA5</f>
        <v>46067</v>
      </c>
      <c r="BP5" s="105">
        <f>'C завтраками| Bed and breakfast'!BB5</f>
        <v>46068</v>
      </c>
      <c r="BQ5" s="105">
        <f>'C завтраками| Bed and breakfast'!BC5</f>
        <v>46069</v>
      </c>
      <c r="BR5" s="105">
        <f>'C завтраками| Bed and breakfast'!BD5</f>
        <v>46070</v>
      </c>
      <c r="BS5" s="105">
        <f>'C завтраками| Bed and breakfast'!BE5</f>
        <v>46071</v>
      </c>
      <c r="BT5" s="105">
        <f>'C завтраками| Bed and breakfast'!BF5</f>
        <v>46072</v>
      </c>
      <c r="BU5" s="105">
        <f>'C завтраками| Bed and breakfast'!BG5</f>
        <v>46073</v>
      </c>
      <c r="BV5" s="105">
        <f>'C завтраками| Bed and breakfast'!BH5</f>
        <v>46074</v>
      </c>
      <c r="BW5" s="105">
        <f>'C завтраками| Bed and breakfast'!BI5</f>
        <v>46075</v>
      </c>
      <c r="BX5" s="105">
        <f>'C завтраками| Bed and breakfast'!BJ5</f>
        <v>46076</v>
      </c>
      <c r="BY5" s="105">
        <f>'C завтраками| Bed and breakfast'!BK5</f>
        <v>46077</v>
      </c>
      <c r="BZ5" s="105">
        <f>'C завтраками| Bed and breakfast'!BL5</f>
        <v>46078</v>
      </c>
      <c r="CA5" s="105">
        <f>'C завтраками| Bed and breakfast'!BM5</f>
        <v>46079</v>
      </c>
      <c r="CB5" s="105">
        <f>'C завтраками| Bed and breakfast'!BN5</f>
        <v>46080</v>
      </c>
      <c r="CC5" s="105">
        <f>'C завтраками| Bed and breakfast'!BO5</f>
        <v>46081</v>
      </c>
      <c r="CD5" s="105">
        <f>'C завтраками| Bed and breakfast'!BP5</f>
        <v>46082</v>
      </c>
      <c r="CE5" s="105">
        <f>'C завтраками| Bed and breakfast'!BQ5</f>
        <v>46083</v>
      </c>
      <c r="CF5" s="105">
        <f>'C завтраками| Bed and breakfast'!BR5</f>
        <v>46084</v>
      </c>
      <c r="CG5" s="105">
        <f>'C завтраками| Bed and breakfast'!BS5</f>
        <v>46085</v>
      </c>
      <c r="CH5" s="105">
        <f>'C завтраками| Bed and breakfast'!BT5</f>
        <v>46086</v>
      </c>
      <c r="CI5" s="105">
        <f>'C завтраками| Bed and breakfast'!BU5</f>
        <v>46087</v>
      </c>
      <c r="CJ5" s="105">
        <f>'C завтраками| Bed and breakfast'!BV5</f>
        <v>46088</v>
      </c>
      <c r="CK5" s="105">
        <f>'C завтраками| Bed and breakfast'!BW5</f>
        <v>46089</v>
      </c>
      <c r="CL5" s="105">
        <f>'C завтраками| Bed and breakfast'!BX5</f>
        <v>46090</v>
      </c>
      <c r="CM5" s="105">
        <f>'C завтраками| Bed and breakfast'!BY5</f>
        <v>46091</v>
      </c>
      <c r="CN5" s="105">
        <f>'C завтраками| Bed and breakfast'!BZ5</f>
        <v>46092</v>
      </c>
      <c r="CO5" s="105">
        <f>'C завтраками| Bed and breakfast'!CA5</f>
        <v>46093</v>
      </c>
      <c r="CP5" s="105">
        <f>'C завтраками| Bed and breakfast'!CB5</f>
        <v>46094</v>
      </c>
      <c r="CQ5" s="105">
        <f>'C завтраками| Bed and breakfast'!CC5</f>
        <v>46095</v>
      </c>
      <c r="CR5" s="105">
        <f>'C завтраками| Bed and breakfast'!CD5</f>
        <v>46096</v>
      </c>
      <c r="CS5" s="105">
        <f>'C завтраками| Bed and breakfast'!CE5</f>
        <v>46097</v>
      </c>
      <c r="CT5" s="105">
        <f>'C завтраками| Bed and breakfast'!CF5</f>
        <v>46098</v>
      </c>
      <c r="CU5" s="105">
        <f>'C завтраками| Bed and breakfast'!CG5</f>
        <v>46099</v>
      </c>
      <c r="CV5" s="105">
        <f>'C завтраками| Bed and breakfast'!CH5</f>
        <v>46100</v>
      </c>
      <c r="CW5" s="105">
        <f>'C завтраками| Bed and breakfast'!CI5</f>
        <v>46101</v>
      </c>
      <c r="CX5" s="105">
        <f>'C завтраками| Bed and breakfast'!CJ5</f>
        <v>46102</v>
      </c>
      <c r="CY5" s="105">
        <f>'C завтраками| Bed and breakfast'!CK5</f>
        <v>46103</v>
      </c>
      <c r="CZ5" s="105">
        <f>'C завтраками| Bed and breakfast'!CL5</f>
        <v>46104</v>
      </c>
      <c r="DA5" s="105">
        <f>'C завтраками| Bed and breakfast'!CM5</f>
        <v>46105</v>
      </c>
      <c r="DB5" s="105">
        <f>'C завтраками| Bed and breakfast'!CN5</f>
        <v>46106</v>
      </c>
      <c r="DC5" s="105">
        <f>'C завтраками| Bed and breakfast'!CO5</f>
        <v>46107</v>
      </c>
      <c r="DD5" s="105">
        <f>'C завтраками| Bed and breakfast'!CP5</f>
        <v>46108</v>
      </c>
      <c r="DE5" s="105">
        <f>'C завтраками| Bed and breakfast'!CQ5</f>
        <v>46109</v>
      </c>
      <c r="DF5" s="105">
        <f>'C завтраками| Bed and breakfast'!CR5</f>
        <v>46110</v>
      </c>
      <c r="DG5" s="105">
        <f>'C завтраками| Bed and breakfast'!CS5</f>
        <v>46111</v>
      </c>
      <c r="DH5" s="105">
        <f>'C завтраками| Bed and breakfast'!CT5</f>
        <v>46112</v>
      </c>
      <c r="DI5" s="105">
        <f>'C завтраками| Bed and breakfast'!CU5</f>
        <v>46113</v>
      </c>
      <c r="DJ5" s="105">
        <f>'C завтраками| Bed and breakfast'!CV5</f>
        <v>46114</v>
      </c>
      <c r="DK5" s="105">
        <f>'C завтраками| Bed and breakfast'!CW5</f>
        <v>46115</v>
      </c>
      <c r="DL5" s="105">
        <f>'C завтраками| Bed and breakfast'!CX5</f>
        <v>46116</v>
      </c>
      <c r="DM5" s="105">
        <f>'C завтраками| Bed and breakfast'!CY5</f>
        <v>46117</v>
      </c>
      <c r="DN5" s="105">
        <f>'C завтраками| Bed and breakfast'!CZ5</f>
        <v>46118</v>
      </c>
      <c r="DO5" s="105">
        <f>'C завтраками| Bed and breakfast'!DA5</f>
        <v>46119</v>
      </c>
      <c r="DP5" s="105">
        <f>'C завтраками| Bed and breakfast'!DB5</f>
        <v>46120</v>
      </c>
      <c r="DQ5" s="105">
        <f>'C завтраками| Bed and breakfast'!DC5</f>
        <v>46121</v>
      </c>
      <c r="DR5" s="105">
        <f>'C завтраками| Bed and breakfast'!DD5</f>
        <v>46122</v>
      </c>
      <c r="DS5" s="105">
        <f>'C завтраками| Bed and breakfast'!DE5</f>
        <v>46123</v>
      </c>
    </row>
    <row r="6" spans="1:123" ht="10.7" customHeight="1">
      <c r="A6" s="95" t="s">
        <v>4</v>
      </c>
    </row>
    <row r="7" spans="1:123" ht="10.7" customHeight="1">
      <c r="A7" s="94">
        <v>1</v>
      </c>
      <c r="B7" s="107" t="e">
        <f>'C завтраками| Bed and breakfast'!#REF!*0.9</f>
        <v>#REF!</v>
      </c>
      <c r="C7" s="107" t="e">
        <f>'C завтраками| Bed and breakfast'!#REF!*0.9</f>
        <v>#REF!</v>
      </c>
      <c r="D7" s="107" t="e">
        <f>'C завтраками| Bed and breakfast'!#REF!*0.9</f>
        <v>#REF!</v>
      </c>
      <c r="E7" s="107" t="e">
        <f>'C завтраками| Bed and breakfast'!#REF!*0.9</f>
        <v>#REF!</v>
      </c>
      <c r="F7" s="107" t="e">
        <f>'C завтраками| Bed and breakfast'!#REF!*0.9</f>
        <v>#REF!</v>
      </c>
      <c r="G7" s="107" t="e">
        <f>'C завтраками| Bed and breakfast'!#REF!*0.9</f>
        <v>#REF!</v>
      </c>
      <c r="H7" s="107" t="e">
        <f>'C завтраками| Bed and breakfast'!#REF!*0.9</f>
        <v>#REF!</v>
      </c>
      <c r="I7" s="107" t="e">
        <f>'C завтраками| Bed and breakfast'!#REF!*0.9</f>
        <v>#REF!</v>
      </c>
      <c r="J7" s="107" t="e">
        <f>'C завтраками| Bed and breakfast'!#REF!*0.9</f>
        <v>#REF!</v>
      </c>
      <c r="K7" s="107" t="e">
        <f>'C завтраками| Bed and breakfast'!#REF!*0.9</f>
        <v>#REF!</v>
      </c>
      <c r="L7" s="107" t="e">
        <f>'C завтраками| Bed and breakfast'!#REF!*0.9</f>
        <v>#REF!</v>
      </c>
      <c r="M7" s="107" t="e">
        <f>'C завтраками| Bed and breakfast'!#REF!*0.9</f>
        <v>#REF!</v>
      </c>
      <c r="N7" s="107" t="e">
        <f>'C завтраками| Bed and breakfast'!#REF!*0.9</f>
        <v>#REF!</v>
      </c>
      <c r="O7" s="107" t="e">
        <f>'C завтраками| Bed and breakfast'!#REF!*0.9</f>
        <v>#REF!</v>
      </c>
      <c r="P7" s="107">
        <f>'C завтраками| Bed and breakfast'!B7*0.9</f>
        <v>15975</v>
      </c>
      <c r="Q7" s="107">
        <f>'C завтраками| Bed and breakfast'!C7*0.9</f>
        <v>15975</v>
      </c>
      <c r="R7" s="107">
        <f>'C завтраками| Bed and breakfast'!D7*0.9</f>
        <v>17415</v>
      </c>
      <c r="S7" s="107">
        <f>'C завтраками| Bed and breakfast'!E7*0.9</f>
        <v>20565</v>
      </c>
      <c r="T7" s="107">
        <f>'C завтраками| Bed and breakfast'!F7*0.9</f>
        <v>51165</v>
      </c>
      <c r="U7" s="107">
        <f>'C завтраками| Bed and breakfast'!G7*0.9</f>
        <v>51165</v>
      </c>
      <c r="V7" s="107">
        <f>'C завтраками| Bed and breakfast'!H7*0.9</f>
        <v>51165</v>
      </c>
      <c r="W7" s="107">
        <f>'C завтраками| Bed and breakfast'!I7*0.9</f>
        <v>55665</v>
      </c>
      <c r="X7" s="107">
        <f>'C завтраками| Bed and breakfast'!J7*0.9</f>
        <v>55665</v>
      </c>
      <c r="Y7" s="107">
        <f>'C завтраками| Bed and breakfast'!K7*0.9</f>
        <v>64665</v>
      </c>
      <c r="Z7" s="107">
        <f>'C завтраками| Bed and breakfast'!L7*0.9</f>
        <v>64665</v>
      </c>
      <c r="AA7" s="107">
        <f>'C завтраками| Bed and breakfast'!M7*0.9</f>
        <v>55665</v>
      </c>
      <c r="AB7" s="107">
        <f>'C завтраками| Bed and breakfast'!N7*0.9</f>
        <v>51165</v>
      </c>
      <c r="AC7" s="107">
        <f>'C завтраками| Bed and breakfast'!O7*0.9</f>
        <v>51165</v>
      </c>
      <c r="AD7" s="107">
        <f>'C завтраками| Bed and breakfast'!P7*0.9</f>
        <v>31635</v>
      </c>
      <c r="AE7" s="107">
        <f>'C завтраками| Bed and breakfast'!Q7*0.9</f>
        <v>31635</v>
      </c>
      <c r="AF7" s="107">
        <f>'C завтраками| Bed and breakfast'!R7*0.9</f>
        <v>22185</v>
      </c>
      <c r="AG7" s="107">
        <f>'C завтраками| Bed and breakfast'!S7*0.9</f>
        <v>28935</v>
      </c>
      <c r="AH7" s="107">
        <f>'C завтраками| Bed and breakfast'!T7*0.9</f>
        <v>28935</v>
      </c>
      <c r="AI7" s="107">
        <f>'C завтраками| Bed and breakfast'!U7*0.9</f>
        <v>24435</v>
      </c>
      <c r="AJ7" s="107">
        <f>'C завтраками| Bed and breakfast'!V7*0.9</f>
        <v>24435</v>
      </c>
      <c r="AK7" s="107">
        <f>'C завтраками| Bed and breakfast'!W7*0.9</f>
        <v>22185</v>
      </c>
      <c r="AL7" s="107">
        <f>'C завтраками| Bed and breakfast'!X7*0.9</f>
        <v>22185</v>
      </c>
      <c r="AM7" s="107">
        <f>'C завтраками| Bed and breakfast'!Y7*0.9</f>
        <v>20385</v>
      </c>
      <c r="AN7" s="107">
        <f>'C завтраками| Bed and breakfast'!Z7*0.9</f>
        <v>20385</v>
      </c>
      <c r="AO7" s="107">
        <f>'C завтраками| Bed and breakfast'!AA7*0.9</f>
        <v>20385</v>
      </c>
      <c r="AP7" s="107">
        <f>'C завтраками| Bed and breakfast'!AB7*0.9</f>
        <v>20385</v>
      </c>
      <c r="AQ7" s="107">
        <f>'C завтраками| Bed and breakfast'!AC7*0.9</f>
        <v>20385</v>
      </c>
      <c r="AR7" s="107">
        <f>'C завтраками| Bed and breakfast'!AD7*0.9</f>
        <v>20385</v>
      </c>
      <c r="AS7" s="107">
        <f>'C завтраками| Bed and breakfast'!AE7*0.9</f>
        <v>20385</v>
      </c>
      <c r="AT7" s="107">
        <f>'C завтраками| Bed and breakfast'!AF7*0.9</f>
        <v>22185</v>
      </c>
      <c r="AU7" s="107">
        <f>'C завтраками| Bed and breakfast'!AG7*0.9</f>
        <v>24435</v>
      </c>
      <c r="AV7" s="107">
        <f>'C завтраками| Bed and breakfast'!AH7*0.9</f>
        <v>24435</v>
      </c>
      <c r="AW7" s="107">
        <f>'C завтраками| Bed and breakfast'!AI7*0.9</f>
        <v>28935</v>
      </c>
      <c r="AX7" s="107">
        <f>'C завтраками| Bed and breakfast'!AJ7*0.9</f>
        <v>28935</v>
      </c>
      <c r="AY7" s="107">
        <f>'C завтраками| Bed and breakfast'!AK7*0.9</f>
        <v>28935</v>
      </c>
      <c r="AZ7" s="107">
        <f>'C завтраками| Bed and breakfast'!AL7*0.9</f>
        <v>28935</v>
      </c>
      <c r="BA7" s="107">
        <f>'C завтраками| Bed and breakfast'!AM7*0.9</f>
        <v>28935</v>
      </c>
      <c r="BB7" s="107">
        <f>'C завтраками| Bed and breakfast'!AN7*0.9</f>
        <v>26685</v>
      </c>
      <c r="BC7" s="107">
        <f>'C завтраками| Bed and breakfast'!AO7*0.9</f>
        <v>28935</v>
      </c>
      <c r="BD7" s="107">
        <f>'C завтраками| Bed and breakfast'!AP7*0.9</f>
        <v>28935</v>
      </c>
      <c r="BE7" s="107">
        <f>'C завтраками| Bed and breakfast'!AQ7*0.9</f>
        <v>36585</v>
      </c>
      <c r="BF7" s="107">
        <f>'C завтраками| Bed and breakfast'!AR7*0.9</f>
        <v>36585</v>
      </c>
      <c r="BG7" s="107">
        <f>'C завтраками| Bed and breakfast'!AS7*0.9</f>
        <v>36585</v>
      </c>
      <c r="BH7" s="107">
        <f>'C завтраками| Bed and breakfast'!AT7*0.9</f>
        <v>33885</v>
      </c>
      <c r="BI7" s="107">
        <f>'C завтраками| Bed and breakfast'!AU7*0.9</f>
        <v>28935</v>
      </c>
      <c r="BJ7" s="107">
        <f>'C завтраками| Bed and breakfast'!AV7*0.9</f>
        <v>31185</v>
      </c>
      <c r="BK7" s="107">
        <f>'C завтраками| Bed and breakfast'!AW7*0.9</f>
        <v>31185</v>
      </c>
      <c r="BL7" s="107">
        <f>'C завтраками| Bed and breakfast'!AX7*0.9</f>
        <v>31185</v>
      </c>
      <c r="BM7" s="107">
        <f>'C завтраками| Bed and breakfast'!AY7*0.9</f>
        <v>23085</v>
      </c>
      <c r="BN7" s="107">
        <f>'C завтраками| Bed and breakfast'!AZ7*0.9</f>
        <v>28935</v>
      </c>
      <c r="BO7" s="107">
        <f>'C завтраками| Bed and breakfast'!BA7*0.9</f>
        <v>28935</v>
      </c>
      <c r="BP7" s="107">
        <f>'C завтраками| Bed and breakfast'!BB7*0.9</f>
        <v>33885</v>
      </c>
      <c r="BQ7" s="107">
        <f>'C завтраками| Bed and breakfast'!BC7*0.9</f>
        <v>36585</v>
      </c>
      <c r="BR7" s="107">
        <f>'C завтраками| Bed and breakfast'!BD7*0.9</f>
        <v>36585</v>
      </c>
      <c r="BS7" s="107">
        <f>'C завтраками| Bed and breakfast'!BE7*0.9</f>
        <v>36585</v>
      </c>
      <c r="BT7" s="107">
        <f>'C завтраками| Bed and breakfast'!BF7*0.9</f>
        <v>42885</v>
      </c>
      <c r="BU7" s="107">
        <f>'C завтраками| Bed and breakfast'!BG7*0.9</f>
        <v>42885</v>
      </c>
      <c r="BV7" s="107">
        <f>'C завтраками| Bed and breakfast'!BH7*0.9</f>
        <v>46035</v>
      </c>
      <c r="BW7" s="107">
        <f>'C завтраками| Bed and breakfast'!BI7*0.9</f>
        <v>46035</v>
      </c>
      <c r="BX7" s="107">
        <f>'C завтраками| Bed and breakfast'!BJ7*0.9</f>
        <v>53235</v>
      </c>
      <c r="BY7" s="107">
        <f>'C завтраками| Bed and breakfast'!BK7*0.9</f>
        <v>53235</v>
      </c>
      <c r="BZ7" s="107">
        <f>'C завтраками| Bed and breakfast'!BL7*0.9</f>
        <v>53235</v>
      </c>
      <c r="CA7" s="107">
        <f>'C завтраками| Bed and breakfast'!BM7*0.9</f>
        <v>49635</v>
      </c>
      <c r="CB7" s="107">
        <f>'C завтраками| Bed and breakfast'!BN7*0.9</f>
        <v>46035</v>
      </c>
      <c r="CC7" s="107">
        <f>'C завтраками| Bed and breakfast'!BO7*0.9</f>
        <v>39735</v>
      </c>
      <c r="CD7" s="107">
        <f>'C завтраками| Bed and breakfast'!BP7*0.9</f>
        <v>39735</v>
      </c>
      <c r="CE7" s="107">
        <f>'C завтраками| Bed and breakfast'!BQ7*0.9</f>
        <v>36585</v>
      </c>
      <c r="CF7" s="107">
        <f>'C завтраками| Bed and breakfast'!BR7*0.9</f>
        <v>28935</v>
      </c>
      <c r="CG7" s="107">
        <f>'C завтраками| Bed and breakfast'!BS7*0.9</f>
        <v>28935</v>
      </c>
      <c r="CH7" s="107">
        <f>'C завтраками| Bed and breakfast'!BT7*0.9</f>
        <v>26685</v>
      </c>
      <c r="CI7" s="107">
        <f>'C завтраками| Bed and breakfast'!BU7*0.9</f>
        <v>23085</v>
      </c>
      <c r="CJ7" s="107">
        <f>'C завтраками| Bed and breakfast'!BV7*0.9</f>
        <v>23085</v>
      </c>
      <c r="CK7" s="107">
        <f>'C завтраками| Bed and breakfast'!BW7*0.9</f>
        <v>23085</v>
      </c>
      <c r="CL7" s="107">
        <f>'C завтраками| Bed and breakfast'!BX7*0.9</f>
        <v>18585</v>
      </c>
      <c r="CM7" s="107">
        <f>'C завтраками| Bed and breakfast'!BY7*0.9</f>
        <v>18585</v>
      </c>
      <c r="CN7" s="107">
        <f>'C завтраками| Bed and breakfast'!BZ7*0.9</f>
        <v>18585</v>
      </c>
      <c r="CO7" s="107">
        <f>'C завтраками| Bed and breakfast'!CA7*0.9</f>
        <v>18585</v>
      </c>
      <c r="CP7" s="107">
        <f>'C завтраками| Bed and breakfast'!CB7*0.9</f>
        <v>18585</v>
      </c>
      <c r="CQ7" s="107">
        <f>'C завтраками| Bed and breakfast'!CC7*0.9</f>
        <v>18585</v>
      </c>
      <c r="CR7" s="107">
        <f>'C завтраками| Bed and breakfast'!CD7*0.9</f>
        <v>18585</v>
      </c>
      <c r="CS7" s="107">
        <f>'C завтраками| Bed and breakfast'!CE7*0.9</f>
        <v>18585</v>
      </c>
      <c r="CT7" s="107">
        <f>'C завтраками| Bed and breakfast'!CF7*0.9</f>
        <v>18585</v>
      </c>
      <c r="CU7" s="107">
        <f>'C завтраками| Bed and breakfast'!CG7*0.9</f>
        <v>18585</v>
      </c>
      <c r="CV7" s="107">
        <f>'C завтраками| Bed and breakfast'!CH7*0.9</f>
        <v>18585</v>
      </c>
      <c r="CW7" s="107">
        <f>'C завтраками| Bed and breakfast'!CI7*0.9</f>
        <v>18585</v>
      </c>
      <c r="CX7" s="107">
        <f>'C завтраками| Bed and breakfast'!CJ7*0.9</f>
        <v>18585</v>
      </c>
      <c r="CY7" s="107">
        <f>'C завтраками| Bed and breakfast'!CK7*0.9</f>
        <v>18585</v>
      </c>
      <c r="CZ7" s="107">
        <f>'C завтраками| Bed and breakfast'!CL7*0.9</f>
        <v>18585</v>
      </c>
      <c r="DA7" s="107">
        <f>'C завтраками| Bed and breakfast'!CM7*0.9</f>
        <v>18585</v>
      </c>
      <c r="DB7" s="107">
        <f>'C завтраками| Bed and breakfast'!CN7*0.9</f>
        <v>18585</v>
      </c>
      <c r="DC7" s="107">
        <f>'C завтраками| Bed and breakfast'!CO7*0.9</f>
        <v>18585</v>
      </c>
      <c r="DD7" s="107">
        <f>'C завтраками| Bed and breakfast'!CP7*0.9</f>
        <v>18585</v>
      </c>
      <c r="DE7" s="107">
        <f>'C завтраками| Bed and breakfast'!CQ7*0.9</f>
        <v>18585</v>
      </c>
      <c r="DF7" s="107">
        <f>'C завтраками| Bed and breakfast'!CR7*0.9</f>
        <v>18585</v>
      </c>
      <c r="DG7" s="107">
        <f>'C завтраками| Bed and breakfast'!CS7*0.9</f>
        <v>18585</v>
      </c>
      <c r="DH7" s="107">
        <f>'C завтраками| Bed and breakfast'!CT7*0.9</f>
        <v>18585</v>
      </c>
      <c r="DI7" s="107">
        <f>'C завтраками| Bed and breakfast'!CU7*0.9</f>
        <v>11790</v>
      </c>
      <c r="DJ7" s="107">
        <f>'C завтраками| Bed and breakfast'!CV7*0.9</f>
        <v>11790</v>
      </c>
      <c r="DK7" s="107">
        <f>'C завтраками| Bed and breakfast'!CW7*0.9</f>
        <v>12420</v>
      </c>
      <c r="DL7" s="107">
        <f>'C завтраками| Bed and breakfast'!CX7*0.9</f>
        <v>12420</v>
      </c>
      <c r="DM7" s="107">
        <f>'C завтраками| Bed and breakfast'!CY7*0.9</f>
        <v>11790</v>
      </c>
      <c r="DN7" s="107">
        <f>'C завтраками| Bed and breakfast'!CZ7*0.9</f>
        <v>11790</v>
      </c>
      <c r="DO7" s="107">
        <f>'C завтраками| Bed and breakfast'!DA7*0.9</f>
        <v>11790</v>
      </c>
      <c r="DP7" s="107">
        <f>'C завтраками| Bed and breakfast'!DB7*0.9</f>
        <v>11790</v>
      </c>
      <c r="DQ7" s="107">
        <f>'C завтраками| Bed and breakfast'!DC7*0.9</f>
        <v>11790</v>
      </c>
      <c r="DR7" s="107">
        <f>'C завтраками| Bed and breakfast'!DD7*0.9</f>
        <v>12420</v>
      </c>
      <c r="DS7" s="107">
        <f>'C завтраками| Bed and breakfast'!DE7*0.9</f>
        <v>12420</v>
      </c>
    </row>
    <row r="8" spans="1:123" ht="10.7" customHeight="1">
      <c r="A8" s="94">
        <v>2</v>
      </c>
      <c r="B8" s="107" t="e">
        <f>'C завтраками| Bed and breakfast'!#REF!*0.9</f>
        <v>#REF!</v>
      </c>
      <c r="C8" s="107" t="e">
        <f>'C завтраками| Bed and breakfast'!#REF!*0.9</f>
        <v>#REF!</v>
      </c>
      <c r="D8" s="107" t="e">
        <f>'C завтраками| Bed and breakfast'!#REF!*0.9</f>
        <v>#REF!</v>
      </c>
      <c r="E8" s="107" t="e">
        <f>'C завтраками| Bed and breakfast'!#REF!*0.9</f>
        <v>#REF!</v>
      </c>
      <c r="F8" s="107" t="e">
        <f>'C завтраками| Bed and breakfast'!#REF!*0.9</f>
        <v>#REF!</v>
      </c>
      <c r="G8" s="107" t="e">
        <f>'C завтраками| Bed and breakfast'!#REF!*0.9</f>
        <v>#REF!</v>
      </c>
      <c r="H8" s="107" t="e">
        <f>'C завтраками| Bed and breakfast'!#REF!*0.9</f>
        <v>#REF!</v>
      </c>
      <c r="I8" s="107" t="e">
        <f>'C завтраками| Bed and breakfast'!#REF!*0.9</f>
        <v>#REF!</v>
      </c>
      <c r="J8" s="107" t="e">
        <f>'C завтраками| Bed and breakfast'!#REF!*0.9</f>
        <v>#REF!</v>
      </c>
      <c r="K8" s="107" t="e">
        <f>'C завтраками| Bed and breakfast'!#REF!*0.9</f>
        <v>#REF!</v>
      </c>
      <c r="L8" s="107" t="e">
        <f>'C завтраками| Bed and breakfast'!#REF!*0.9</f>
        <v>#REF!</v>
      </c>
      <c r="M8" s="107" t="e">
        <f>'C завтраками| Bed and breakfast'!#REF!*0.9</f>
        <v>#REF!</v>
      </c>
      <c r="N8" s="107" t="e">
        <f>'C завтраками| Bed and breakfast'!#REF!*0.9</f>
        <v>#REF!</v>
      </c>
      <c r="O8" s="107" t="e">
        <f>'C завтраками| Bed and breakfast'!#REF!*0.9</f>
        <v>#REF!</v>
      </c>
      <c r="P8" s="107">
        <f>'C завтраками| Bed and breakfast'!B8*0.9</f>
        <v>18000</v>
      </c>
      <c r="Q8" s="107">
        <f>'C завтраками| Bed and breakfast'!C8*0.9</f>
        <v>18000</v>
      </c>
      <c r="R8" s="107">
        <f>'C завтраками| Bed and breakfast'!D8*0.9</f>
        <v>19440</v>
      </c>
      <c r="S8" s="107">
        <f>'C завтраками| Bed and breakfast'!E8*0.9</f>
        <v>23130</v>
      </c>
      <c r="T8" s="107">
        <f>'C завтраками| Bed and breakfast'!F8*0.9</f>
        <v>53730</v>
      </c>
      <c r="U8" s="107">
        <f>'C завтраками| Bed and breakfast'!G8*0.9</f>
        <v>53730</v>
      </c>
      <c r="V8" s="107">
        <f>'C завтраками| Bed and breakfast'!H8*0.9</f>
        <v>53730</v>
      </c>
      <c r="W8" s="107">
        <f>'C завтраками| Bed and breakfast'!I8*0.9</f>
        <v>58230</v>
      </c>
      <c r="X8" s="107">
        <f>'C завтраками| Bed and breakfast'!J8*0.9</f>
        <v>58230</v>
      </c>
      <c r="Y8" s="107">
        <f>'C завтраками| Bed and breakfast'!K8*0.9</f>
        <v>67230</v>
      </c>
      <c r="Z8" s="107">
        <f>'C завтраками| Bed and breakfast'!L8*0.9</f>
        <v>67230</v>
      </c>
      <c r="AA8" s="107">
        <f>'C завтраками| Bed and breakfast'!M8*0.9</f>
        <v>58230</v>
      </c>
      <c r="AB8" s="107">
        <f>'C завтраками| Bed and breakfast'!N8*0.9</f>
        <v>53730</v>
      </c>
      <c r="AC8" s="107">
        <f>'C завтраками| Bed and breakfast'!O8*0.9</f>
        <v>53730</v>
      </c>
      <c r="AD8" s="107">
        <f>'C завтраками| Bed and breakfast'!P8*0.9</f>
        <v>34020</v>
      </c>
      <c r="AE8" s="107">
        <f>'C завтраками| Bed and breakfast'!Q8*0.9</f>
        <v>34020</v>
      </c>
      <c r="AF8" s="107">
        <f>'C завтраками| Bed and breakfast'!R8*0.9</f>
        <v>24570</v>
      </c>
      <c r="AG8" s="107">
        <f>'C завтраками| Bed and breakfast'!S8*0.9</f>
        <v>31320</v>
      </c>
      <c r="AH8" s="107">
        <f>'C завтраками| Bed and breakfast'!T8*0.9</f>
        <v>31320</v>
      </c>
      <c r="AI8" s="107">
        <f>'C завтраками| Bed and breakfast'!U8*0.9</f>
        <v>26820</v>
      </c>
      <c r="AJ8" s="107">
        <f>'C завтраками| Bed and breakfast'!V8*0.9</f>
        <v>26820</v>
      </c>
      <c r="AK8" s="107">
        <f>'C завтраками| Bed and breakfast'!W8*0.9</f>
        <v>24570</v>
      </c>
      <c r="AL8" s="107">
        <f>'C завтраками| Bed and breakfast'!X8*0.9</f>
        <v>24570</v>
      </c>
      <c r="AM8" s="107">
        <f>'C завтраками| Bed and breakfast'!Y8*0.9</f>
        <v>22770</v>
      </c>
      <c r="AN8" s="107">
        <f>'C завтраками| Bed and breakfast'!Z8*0.9</f>
        <v>22770</v>
      </c>
      <c r="AO8" s="107">
        <f>'C завтраками| Bed and breakfast'!AA8*0.9</f>
        <v>22770</v>
      </c>
      <c r="AP8" s="107">
        <f>'C завтраками| Bed and breakfast'!AB8*0.9</f>
        <v>22770</v>
      </c>
      <c r="AQ8" s="107">
        <f>'C завтраками| Bed and breakfast'!AC8*0.9</f>
        <v>22770</v>
      </c>
      <c r="AR8" s="107">
        <f>'C завтраками| Bed and breakfast'!AD8*0.9</f>
        <v>22770</v>
      </c>
      <c r="AS8" s="107">
        <f>'C завтраками| Bed and breakfast'!AE8*0.9</f>
        <v>22770</v>
      </c>
      <c r="AT8" s="107">
        <f>'C завтраками| Bed and breakfast'!AF8*0.9</f>
        <v>24570</v>
      </c>
      <c r="AU8" s="107">
        <f>'C завтраками| Bed and breakfast'!AG8*0.9</f>
        <v>26820</v>
      </c>
      <c r="AV8" s="107">
        <f>'C завтраками| Bed and breakfast'!AH8*0.9</f>
        <v>26820</v>
      </c>
      <c r="AW8" s="107">
        <f>'C завтраками| Bed and breakfast'!AI8*0.9</f>
        <v>31320</v>
      </c>
      <c r="AX8" s="107">
        <f>'C завтраками| Bed and breakfast'!AJ8*0.9</f>
        <v>31320</v>
      </c>
      <c r="AY8" s="107">
        <f>'C завтраками| Bed and breakfast'!AK8*0.9</f>
        <v>31320</v>
      </c>
      <c r="AZ8" s="107">
        <f>'C завтраками| Bed and breakfast'!AL8*0.9</f>
        <v>31320</v>
      </c>
      <c r="BA8" s="107">
        <f>'C завтраками| Bed and breakfast'!AM8*0.9</f>
        <v>31320</v>
      </c>
      <c r="BB8" s="107">
        <f>'C завтраками| Bed and breakfast'!AN8*0.9</f>
        <v>29070</v>
      </c>
      <c r="BC8" s="107">
        <f>'C завтраками| Bed and breakfast'!AO8*0.9</f>
        <v>31320</v>
      </c>
      <c r="BD8" s="107">
        <f>'C завтраками| Bed and breakfast'!AP8*0.9</f>
        <v>31320</v>
      </c>
      <c r="BE8" s="107">
        <f>'C завтраками| Bed and breakfast'!AQ8*0.9</f>
        <v>38970</v>
      </c>
      <c r="BF8" s="107">
        <f>'C завтраками| Bed and breakfast'!AR8*0.9</f>
        <v>38970</v>
      </c>
      <c r="BG8" s="107">
        <f>'C завтраками| Bed and breakfast'!AS8*0.9</f>
        <v>38970</v>
      </c>
      <c r="BH8" s="107">
        <f>'C завтраками| Bed and breakfast'!AT8*0.9</f>
        <v>36270</v>
      </c>
      <c r="BI8" s="107">
        <f>'C завтраками| Bed and breakfast'!AU8*0.9</f>
        <v>31320</v>
      </c>
      <c r="BJ8" s="107">
        <f>'C завтраками| Bed and breakfast'!AV8*0.9</f>
        <v>33570</v>
      </c>
      <c r="BK8" s="107">
        <f>'C завтраками| Bed and breakfast'!AW8*0.9</f>
        <v>33570</v>
      </c>
      <c r="BL8" s="107">
        <f>'C завтраками| Bed and breakfast'!AX8*0.9</f>
        <v>33570</v>
      </c>
      <c r="BM8" s="107">
        <f>'C завтраками| Bed and breakfast'!AY8*0.9</f>
        <v>25470</v>
      </c>
      <c r="BN8" s="107">
        <f>'C завтраками| Bed and breakfast'!AZ8*0.9</f>
        <v>31320</v>
      </c>
      <c r="BO8" s="107">
        <f>'C завтраками| Bed and breakfast'!BA8*0.9</f>
        <v>31320</v>
      </c>
      <c r="BP8" s="107">
        <f>'C завтраками| Bed and breakfast'!BB8*0.9</f>
        <v>36270</v>
      </c>
      <c r="BQ8" s="107">
        <f>'C завтраками| Bed and breakfast'!BC8*0.9</f>
        <v>38970</v>
      </c>
      <c r="BR8" s="107">
        <f>'C завтраками| Bed and breakfast'!BD8*0.9</f>
        <v>38970</v>
      </c>
      <c r="BS8" s="107">
        <f>'C завтраками| Bed and breakfast'!BE8*0.9</f>
        <v>38970</v>
      </c>
      <c r="BT8" s="107">
        <f>'C завтраками| Bed and breakfast'!BF8*0.9</f>
        <v>45270</v>
      </c>
      <c r="BU8" s="107">
        <f>'C завтраками| Bed and breakfast'!BG8*0.9</f>
        <v>45270</v>
      </c>
      <c r="BV8" s="107">
        <f>'C завтраками| Bed and breakfast'!BH8*0.9</f>
        <v>48420</v>
      </c>
      <c r="BW8" s="107">
        <f>'C завтраками| Bed and breakfast'!BI8*0.9</f>
        <v>48420</v>
      </c>
      <c r="BX8" s="107">
        <f>'C завтраками| Bed and breakfast'!BJ8*0.9</f>
        <v>55620</v>
      </c>
      <c r="BY8" s="107">
        <f>'C завтраками| Bed and breakfast'!BK8*0.9</f>
        <v>55620</v>
      </c>
      <c r="BZ8" s="107">
        <f>'C завтраками| Bed and breakfast'!BL8*0.9</f>
        <v>55620</v>
      </c>
      <c r="CA8" s="107">
        <f>'C завтраками| Bed and breakfast'!BM8*0.9</f>
        <v>52020</v>
      </c>
      <c r="CB8" s="107">
        <f>'C завтраками| Bed and breakfast'!BN8*0.9</f>
        <v>48420</v>
      </c>
      <c r="CC8" s="107">
        <f>'C завтраками| Bed and breakfast'!BO8*0.9</f>
        <v>42120</v>
      </c>
      <c r="CD8" s="107">
        <f>'C завтраками| Bed and breakfast'!BP8*0.9</f>
        <v>42120</v>
      </c>
      <c r="CE8" s="107">
        <f>'C завтраками| Bed and breakfast'!BQ8*0.9</f>
        <v>38970</v>
      </c>
      <c r="CF8" s="107">
        <f>'C завтраками| Bed and breakfast'!BR8*0.9</f>
        <v>31320</v>
      </c>
      <c r="CG8" s="107">
        <f>'C завтраками| Bed and breakfast'!BS8*0.9</f>
        <v>31320</v>
      </c>
      <c r="CH8" s="107">
        <f>'C завтраками| Bed and breakfast'!BT8*0.9</f>
        <v>29070</v>
      </c>
      <c r="CI8" s="107">
        <f>'C завтраками| Bed and breakfast'!BU8*0.9</f>
        <v>25470</v>
      </c>
      <c r="CJ8" s="107">
        <f>'C завтраками| Bed and breakfast'!BV8*0.9</f>
        <v>25470</v>
      </c>
      <c r="CK8" s="107">
        <f>'C завтраками| Bed and breakfast'!BW8*0.9</f>
        <v>25470</v>
      </c>
      <c r="CL8" s="107">
        <f>'C завтраками| Bed and breakfast'!BX8*0.9</f>
        <v>20970</v>
      </c>
      <c r="CM8" s="107">
        <f>'C завтраками| Bed and breakfast'!BY8*0.9</f>
        <v>20970</v>
      </c>
      <c r="CN8" s="107">
        <f>'C завтраками| Bed and breakfast'!BZ8*0.9</f>
        <v>20970</v>
      </c>
      <c r="CO8" s="107">
        <f>'C завтраками| Bed and breakfast'!CA8*0.9</f>
        <v>20970</v>
      </c>
      <c r="CP8" s="107">
        <f>'C завтраками| Bed and breakfast'!CB8*0.9</f>
        <v>20970</v>
      </c>
      <c r="CQ8" s="107">
        <f>'C завтраками| Bed and breakfast'!CC8*0.9</f>
        <v>20970</v>
      </c>
      <c r="CR8" s="107">
        <f>'C завтраками| Bed and breakfast'!CD8*0.9</f>
        <v>20970</v>
      </c>
      <c r="CS8" s="107">
        <f>'C завтраками| Bed and breakfast'!CE8*0.9</f>
        <v>20970</v>
      </c>
      <c r="CT8" s="107">
        <f>'C завтраками| Bed and breakfast'!CF8*0.9</f>
        <v>20970</v>
      </c>
      <c r="CU8" s="107">
        <f>'C завтраками| Bed and breakfast'!CG8*0.9</f>
        <v>20970</v>
      </c>
      <c r="CV8" s="107">
        <f>'C завтраками| Bed and breakfast'!CH8*0.9</f>
        <v>20970</v>
      </c>
      <c r="CW8" s="107">
        <f>'C завтраками| Bed and breakfast'!CI8*0.9</f>
        <v>20970</v>
      </c>
      <c r="CX8" s="107">
        <f>'C завтраками| Bed and breakfast'!CJ8*0.9</f>
        <v>20970</v>
      </c>
      <c r="CY8" s="107">
        <f>'C завтраками| Bed and breakfast'!CK8*0.9</f>
        <v>20970</v>
      </c>
      <c r="CZ8" s="107">
        <f>'C завтраками| Bed and breakfast'!CL8*0.9</f>
        <v>20970</v>
      </c>
      <c r="DA8" s="107">
        <f>'C завтраками| Bed and breakfast'!CM8*0.9</f>
        <v>20970</v>
      </c>
      <c r="DB8" s="107">
        <f>'C завтраками| Bed and breakfast'!CN8*0.9</f>
        <v>20970</v>
      </c>
      <c r="DC8" s="107">
        <f>'C завтраками| Bed and breakfast'!CO8*0.9</f>
        <v>20970</v>
      </c>
      <c r="DD8" s="107">
        <f>'C завтраками| Bed and breakfast'!CP8*0.9</f>
        <v>20970</v>
      </c>
      <c r="DE8" s="107">
        <f>'C завтраками| Bed and breakfast'!CQ8*0.9</f>
        <v>20970</v>
      </c>
      <c r="DF8" s="107">
        <f>'C завтраками| Bed and breakfast'!CR8*0.9</f>
        <v>20970</v>
      </c>
      <c r="DG8" s="107">
        <f>'C завтраками| Bed and breakfast'!CS8*0.9</f>
        <v>20970</v>
      </c>
      <c r="DH8" s="107">
        <f>'C завтраками| Bed and breakfast'!CT8*0.9</f>
        <v>20970</v>
      </c>
      <c r="DI8" s="107">
        <f>'C завтраками| Bed and breakfast'!CU8*0.9</f>
        <v>13770</v>
      </c>
      <c r="DJ8" s="107">
        <f>'C завтраками| Bed and breakfast'!CV8*0.9</f>
        <v>13770</v>
      </c>
      <c r="DK8" s="107">
        <f>'C завтраками| Bed and breakfast'!CW8*0.9</f>
        <v>14400</v>
      </c>
      <c r="DL8" s="107">
        <f>'C завтраками| Bed and breakfast'!CX8*0.9</f>
        <v>14400</v>
      </c>
      <c r="DM8" s="107">
        <f>'C завтраками| Bed and breakfast'!CY8*0.9</f>
        <v>13770</v>
      </c>
      <c r="DN8" s="107">
        <f>'C завтраками| Bed and breakfast'!CZ8*0.9</f>
        <v>13770</v>
      </c>
      <c r="DO8" s="107">
        <f>'C завтраками| Bed and breakfast'!DA8*0.9</f>
        <v>13770</v>
      </c>
      <c r="DP8" s="107">
        <f>'C завтраками| Bed and breakfast'!DB8*0.9</f>
        <v>13770</v>
      </c>
      <c r="DQ8" s="107">
        <f>'C завтраками| Bed and breakfast'!DC8*0.9</f>
        <v>13770</v>
      </c>
      <c r="DR8" s="107">
        <f>'C завтраками| Bed and breakfast'!DD8*0.9</f>
        <v>14400</v>
      </c>
      <c r="DS8" s="107">
        <f>'C завтраками| Bed and breakfast'!DE8*0.9</f>
        <v>14400</v>
      </c>
    </row>
    <row r="9" spans="1:123" ht="10.7" customHeight="1">
      <c r="A9" s="95" t="s">
        <v>5</v>
      </c>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row>
    <row r="10" spans="1:123" s="100" customFormat="1" ht="10.7" customHeight="1">
      <c r="A10" s="94">
        <v>1</v>
      </c>
      <c r="B10" s="107" t="e">
        <f>'C завтраками| Bed and breakfast'!#REF!*0.9</f>
        <v>#REF!</v>
      </c>
      <c r="C10" s="107" t="e">
        <f>'C завтраками| Bed and breakfast'!#REF!*0.9</f>
        <v>#REF!</v>
      </c>
      <c r="D10" s="107" t="e">
        <f>'C завтраками| Bed and breakfast'!#REF!*0.9</f>
        <v>#REF!</v>
      </c>
      <c r="E10" s="107" t="e">
        <f>'C завтраками| Bed and breakfast'!#REF!*0.9</f>
        <v>#REF!</v>
      </c>
      <c r="F10" s="107" t="e">
        <f>'C завтраками| Bed and breakfast'!#REF!*0.9</f>
        <v>#REF!</v>
      </c>
      <c r="G10" s="107" t="e">
        <f>'C завтраками| Bed and breakfast'!#REF!*0.9</f>
        <v>#REF!</v>
      </c>
      <c r="H10" s="107" t="e">
        <f>'C завтраками| Bed and breakfast'!#REF!*0.9</f>
        <v>#REF!</v>
      </c>
      <c r="I10" s="107" t="e">
        <f>'C завтраками| Bed and breakfast'!#REF!*0.9</f>
        <v>#REF!</v>
      </c>
      <c r="J10" s="107" t="e">
        <f>'C завтраками| Bed and breakfast'!#REF!*0.9</f>
        <v>#REF!</v>
      </c>
      <c r="K10" s="107" t="e">
        <f>'C завтраками| Bed and breakfast'!#REF!*0.9</f>
        <v>#REF!</v>
      </c>
      <c r="L10" s="107" t="e">
        <f>'C завтраками| Bed and breakfast'!#REF!*0.9</f>
        <v>#REF!</v>
      </c>
      <c r="M10" s="107" t="e">
        <f>'C завтраками| Bed and breakfast'!#REF!*0.9</f>
        <v>#REF!</v>
      </c>
      <c r="N10" s="107" t="e">
        <f>'C завтраками| Bed and breakfast'!#REF!*0.9</f>
        <v>#REF!</v>
      </c>
      <c r="O10" s="107" t="e">
        <f>'C завтраками| Bed and breakfast'!#REF!*0.9</f>
        <v>#REF!</v>
      </c>
      <c r="P10" s="107">
        <f>'C завтраками| Bed and breakfast'!B10*0.9</f>
        <v>16875</v>
      </c>
      <c r="Q10" s="107">
        <f>'C завтраками| Bed and breakfast'!C10*0.9</f>
        <v>16875</v>
      </c>
      <c r="R10" s="107">
        <f>'C завтраками| Bed and breakfast'!D10*0.9</f>
        <v>18315</v>
      </c>
      <c r="S10" s="107">
        <f>'C завтраками| Bed and breakfast'!E10*0.9</f>
        <v>21465</v>
      </c>
      <c r="T10" s="107">
        <f>'C завтраками| Bed and breakfast'!F10*0.9</f>
        <v>52065</v>
      </c>
      <c r="U10" s="107">
        <f>'C завтраками| Bed and breakfast'!G10*0.9</f>
        <v>52065</v>
      </c>
      <c r="V10" s="107">
        <f>'C завтраками| Bed and breakfast'!H10*0.9</f>
        <v>52065</v>
      </c>
      <c r="W10" s="107">
        <f>'C завтраками| Bed and breakfast'!I10*0.9</f>
        <v>56565</v>
      </c>
      <c r="X10" s="107">
        <f>'C завтраками| Bed and breakfast'!J10*0.9</f>
        <v>56565</v>
      </c>
      <c r="Y10" s="107">
        <f>'C завтраками| Bed and breakfast'!K10*0.9</f>
        <v>65565</v>
      </c>
      <c r="Z10" s="107">
        <f>'C завтраками| Bed and breakfast'!L10*0.9</f>
        <v>65565</v>
      </c>
      <c r="AA10" s="107">
        <f>'C завтраками| Bed and breakfast'!M10*0.9</f>
        <v>56565</v>
      </c>
      <c r="AB10" s="107">
        <f>'C завтраками| Bed and breakfast'!N10*0.9</f>
        <v>52065</v>
      </c>
      <c r="AC10" s="107">
        <f>'C завтраками| Bed and breakfast'!O10*0.9</f>
        <v>52065</v>
      </c>
      <c r="AD10" s="107">
        <f>'C завтраками| Bed and breakfast'!P10*0.9</f>
        <v>32535</v>
      </c>
      <c r="AE10" s="107">
        <f>'C завтраками| Bed and breakfast'!Q10*0.9</f>
        <v>32535</v>
      </c>
      <c r="AF10" s="107">
        <f>'C завтраками| Bed and breakfast'!R10*0.9</f>
        <v>23085</v>
      </c>
      <c r="AG10" s="107">
        <f>'C завтраками| Bed and breakfast'!S10*0.9</f>
        <v>29835</v>
      </c>
      <c r="AH10" s="107">
        <f>'C завтраками| Bed and breakfast'!T10*0.9</f>
        <v>29835</v>
      </c>
      <c r="AI10" s="107">
        <f>'C завтраками| Bed and breakfast'!U10*0.9</f>
        <v>25335</v>
      </c>
      <c r="AJ10" s="107">
        <f>'C завтраками| Bed and breakfast'!V10*0.9</f>
        <v>25335</v>
      </c>
      <c r="AK10" s="107">
        <f>'C завтраками| Bed and breakfast'!W10*0.9</f>
        <v>23085</v>
      </c>
      <c r="AL10" s="107">
        <f>'C завтраками| Bed and breakfast'!X10*0.9</f>
        <v>23085</v>
      </c>
      <c r="AM10" s="107">
        <f>'C завтраками| Bed and breakfast'!Y10*0.9</f>
        <v>21285</v>
      </c>
      <c r="AN10" s="107">
        <f>'C завтраками| Bed and breakfast'!Z10*0.9</f>
        <v>21285</v>
      </c>
      <c r="AO10" s="107">
        <f>'C завтраками| Bed and breakfast'!AA10*0.9</f>
        <v>21285</v>
      </c>
      <c r="AP10" s="107">
        <f>'C завтраками| Bed and breakfast'!AB10*0.9</f>
        <v>21285</v>
      </c>
      <c r="AQ10" s="107">
        <f>'C завтраками| Bed and breakfast'!AC10*0.9</f>
        <v>21285</v>
      </c>
      <c r="AR10" s="107">
        <f>'C завтраками| Bed and breakfast'!AD10*0.9</f>
        <v>21285</v>
      </c>
      <c r="AS10" s="107">
        <f>'C завтраками| Bed and breakfast'!AE10*0.9</f>
        <v>21285</v>
      </c>
      <c r="AT10" s="107">
        <f>'C завтраками| Bed and breakfast'!AF10*0.9</f>
        <v>23085</v>
      </c>
      <c r="AU10" s="107">
        <f>'C завтраками| Bed and breakfast'!AG10*0.9</f>
        <v>25335</v>
      </c>
      <c r="AV10" s="107">
        <f>'C завтраками| Bed and breakfast'!AH10*0.9</f>
        <v>25335</v>
      </c>
      <c r="AW10" s="107">
        <f>'C завтраками| Bed and breakfast'!AI10*0.9</f>
        <v>29835</v>
      </c>
      <c r="AX10" s="107">
        <f>'C завтраками| Bed and breakfast'!AJ10*0.9</f>
        <v>29835</v>
      </c>
      <c r="AY10" s="107">
        <f>'C завтраками| Bed and breakfast'!AK10*0.9</f>
        <v>29835</v>
      </c>
      <c r="AZ10" s="107">
        <f>'C завтраками| Bed and breakfast'!AL10*0.9</f>
        <v>29835</v>
      </c>
      <c r="BA10" s="107">
        <f>'C завтраками| Bed and breakfast'!AM10*0.9</f>
        <v>29835</v>
      </c>
      <c r="BB10" s="107">
        <f>'C завтраками| Bed and breakfast'!AN10*0.9</f>
        <v>27585</v>
      </c>
      <c r="BC10" s="107">
        <f>'C завтраками| Bed and breakfast'!AO10*0.9</f>
        <v>29835</v>
      </c>
      <c r="BD10" s="107">
        <f>'C завтраками| Bed and breakfast'!AP10*0.9</f>
        <v>29835</v>
      </c>
      <c r="BE10" s="107">
        <f>'C завтраками| Bed and breakfast'!AQ10*0.9</f>
        <v>37485</v>
      </c>
      <c r="BF10" s="107">
        <f>'C завтраками| Bed and breakfast'!AR10*0.9</f>
        <v>37485</v>
      </c>
      <c r="BG10" s="107">
        <f>'C завтраками| Bed and breakfast'!AS10*0.9</f>
        <v>37485</v>
      </c>
      <c r="BH10" s="107">
        <f>'C завтраками| Bed and breakfast'!AT10*0.9</f>
        <v>34785</v>
      </c>
      <c r="BI10" s="107">
        <f>'C завтраками| Bed and breakfast'!AU10*0.9</f>
        <v>29835</v>
      </c>
      <c r="BJ10" s="107">
        <f>'C завтраками| Bed and breakfast'!AV10*0.9</f>
        <v>32085</v>
      </c>
      <c r="BK10" s="107">
        <f>'C завтраками| Bed and breakfast'!AW10*0.9</f>
        <v>32085</v>
      </c>
      <c r="BL10" s="107">
        <f>'C завтраками| Bed and breakfast'!AX10*0.9</f>
        <v>32085</v>
      </c>
      <c r="BM10" s="107">
        <f>'C завтраками| Bed and breakfast'!AY10*0.9</f>
        <v>23985</v>
      </c>
      <c r="BN10" s="107">
        <f>'C завтраками| Bed and breakfast'!AZ10*0.9</f>
        <v>29835</v>
      </c>
      <c r="BO10" s="107">
        <f>'C завтраками| Bed and breakfast'!BA10*0.9</f>
        <v>29835</v>
      </c>
      <c r="BP10" s="107">
        <f>'C завтраками| Bed and breakfast'!BB10*0.9</f>
        <v>34785</v>
      </c>
      <c r="BQ10" s="107">
        <f>'C завтраками| Bed and breakfast'!BC10*0.9</f>
        <v>37485</v>
      </c>
      <c r="BR10" s="107">
        <f>'C завтраками| Bed and breakfast'!BD10*0.9</f>
        <v>37485</v>
      </c>
      <c r="BS10" s="107">
        <f>'C завтраками| Bed and breakfast'!BE10*0.9</f>
        <v>37485</v>
      </c>
      <c r="BT10" s="107">
        <f>'C завтраками| Bed and breakfast'!BF10*0.9</f>
        <v>43785</v>
      </c>
      <c r="BU10" s="107">
        <f>'C завтраками| Bed and breakfast'!BG10*0.9</f>
        <v>43785</v>
      </c>
      <c r="BV10" s="107">
        <f>'C завтраками| Bed and breakfast'!BH10*0.9</f>
        <v>46935</v>
      </c>
      <c r="BW10" s="107">
        <f>'C завтраками| Bed and breakfast'!BI10*0.9</f>
        <v>46935</v>
      </c>
      <c r="BX10" s="107">
        <f>'C завтраками| Bed and breakfast'!BJ10*0.9</f>
        <v>54135</v>
      </c>
      <c r="BY10" s="107">
        <f>'C завтраками| Bed and breakfast'!BK10*0.9</f>
        <v>54135</v>
      </c>
      <c r="BZ10" s="107">
        <f>'C завтраками| Bed and breakfast'!BL10*0.9</f>
        <v>54135</v>
      </c>
      <c r="CA10" s="107">
        <f>'C завтраками| Bed and breakfast'!BM10*0.9</f>
        <v>50535</v>
      </c>
      <c r="CB10" s="107">
        <f>'C завтраками| Bed and breakfast'!BN10*0.9</f>
        <v>46935</v>
      </c>
      <c r="CC10" s="107">
        <f>'C завтраками| Bed and breakfast'!BO10*0.9</f>
        <v>40635</v>
      </c>
      <c r="CD10" s="107">
        <f>'C завтраками| Bed and breakfast'!BP10*0.9</f>
        <v>40635</v>
      </c>
      <c r="CE10" s="107">
        <f>'C завтраками| Bed and breakfast'!BQ10*0.9</f>
        <v>37485</v>
      </c>
      <c r="CF10" s="107">
        <f>'C завтраками| Bed and breakfast'!BR10*0.9</f>
        <v>29835</v>
      </c>
      <c r="CG10" s="107">
        <f>'C завтраками| Bed and breakfast'!BS10*0.9</f>
        <v>29835</v>
      </c>
      <c r="CH10" s="107">
        <f>'C завтраками| Bed and breakfast'!BT10*0.9</f>
        <v>27585</v>
      </c>
      <c r="CI10" s="107">
        <f>'C завтраками| Bed and breakfast'!BU10*0.9</f>
        <v>23985</v>
      </c>
      <c r="CJ10" s="107">
        <f>'C завтраками| Bed and breakfast'!BV10*0.9</f>
        <v>23985</v>
      </c>
      <c r="CK10" s="107">
        <f>'C завтраками| Bed and breakfast'!BW10*0.9</f>
        <v>23985</v>
      </c>
      <c r="CL10" s="107">
        <f>'C завтраками| Bed and breakfast'!BX10*0.9</f>
        <v>19485</v>
      </c>
      <c r="CM10" s="107">
        <f>'C завтраками| Bed and breakfast'!BY10*0.9</f>
        <v>19485</v>
      </c>
      <c r="CN10" s="107">
        <f>'C завтраками| Bed and breakfast'!BZ10*0.9</f>
        <v>19485</v>
      </c>
      <c r="CO10" s="107">
        <f>'C завтраками| Bed and breakfast'!CA10*0.9</f>
        <v>19485</v>
      </c>
      <c r="CP10" s="107">
        <f>'C завтраками| Bed and breakfast'!CB10*0.9</f>
        <v>19485</v>
      </c>
      <c r="CQ10" s="107">
        <f>'C завтраками| Bed and breakfast'!CC10*0.9</f>
        <v>19485</v>
      </c>
      <c r="CR10" s="107">
        <f>'C завтраками| Bed and breakfast'!CD10*0.9</f>
        <v>19485</v>
      </c>
      <c r="CS10" s="107">
        <f>'C завтраками| Bed and breakfast'!CE10*0.9</f>
        <v>19485</v>
      </c>
      <c r="CT10" s="107">
        <f>'C завтраками| Bed and breakfast'!CF10*0.9</f>
        <v>19485</v>
      </c>
      <c r="CU10" s="107">
        <f>'C завтраками| Bed and breakfast'!CG10*0.9</f>
        <v>19485</v>
      </c>
      <c r="CV10" s="107">
        <f>'C завтраками| Bed and breakfast'!CH10*0.9</f>
        <v>19485</v>
      </c>
      <c r="CW10" s="107">
        <f>'C завтраками| Bed and breakfast'!CI10*0.9</f>
        <v>19485</v>
      </c>
      <c r="CX10" s="107">
        <f>'C завтраками| Bed and breakfast'!CJ10*0.9</f>
        <v>19485</v>
      </c>
      <c r="CY10" s="107">
        <f>'C завтраками| Bed and breakfast'!CK10*0.9</f>
        <v>19485</v>
      </c>
      <c r="CZ10" s="107">
        <f>'C завтраками| Bed and breakfast'!CL10*0.9</f>
        <v>19485</v>
      </c>
      <c r="DA10" s="107">
        <f>'C завтраками| Bed and breakfast'!CM10*0.9</f>
        <v>19485</v>
      </c>
      <c r="DB10" s="107">
        <f>'C завтраками| Bed and breakfast'!CN10*0.9</f>
        <v>19485</v>
      </c>
      <c r="DC10" s="107">
        <f>'C завтраками| Bed and breakfast'!CO10*0.9</f>
        <v>19485</v>
      </c>
      <c r="DD10" s="107">
        <f>'C завтраками| Bed and breakfast'!CP10*0.9</f>
        <v>19485</v>
      </c>
      <c r="DE10" s="107">
        <f>'C завтраками| Bed and breakfast'!CQ10*0.9</f>
        <v>19485</v>
      </c>
      <c r="DF10" s="107">
        <f>'C завтраками| Bed and breakfast'!CR10*0.9</f>
        <v>19485</v>
      </c>
      <c r="DG10" s="107">
        <f>'C завтраками| Bed and breakfast'!CS10*0.9</f>
        <v>19485</v>
      </c>
      <c r="DH10" s="107">
        <f>'C завтраками| Bed and breakfast'!CT10*0.9</f>
        <v>19485</v>
      </c>
      <c r="DI10" s="107">
        <f>'C завтраками| Bed and breakfast'!CU10*0.9</f>
        <v>12690</v>
      </c>
      <c r="DJ10" s="107">
        <f>'C завтраками| Bed and breakfast'!CV10*0.9</f>
        <v>12690</v>
      </c>
      <c r="DK10" s="107">
        <f>'C завтраками| Bed and breakfast'!CW10*0.9</f>
        <v>13320</v>
      </c>
      <c r="DL10" s="107">
        <f>'C завтраками| Bed and breakfast'!CX10*0.9</f>
        <v>13320</v>
      </c>
      <c r="DM10" s="107">
        <f>'C завтраками| Bed and breakfast'!CY10*0.9</f>
        <v>12690</v>
      </c>
      <c r="DN10" s="107">
        <f>'C завтраками| Bed and breakfast'!CZ10*0.9</f>
        <v>12690</v>
      </c>
      <c r="DO10" s="107">
        <f>'C завтраками| Bed and breakfast'!DA10*0.9</f>
        <v>12690</v>
      </c>
      <c r="DP10" s="107">
        <f>'C завтраками| Bed and breakfast'!DB10*0.9</f>
        <v>12690</v>
      </c>
      <c r="DQ10" s="107">
        <f>'C завтраками| Bed and breakfast'!DC10*0.9</f>
        <v>12690</v>
      </c>
      <c r="DR10" s="107">
        <f>'C завтраками| Bed and breakfast'!DD10*0.9</f>
        <v>13320</v>
      </c>
      <c r="DS10" s="107">
        <f>'C завтраками| Bed and breakfast'!DE10*0.9</f>
        <v>13320</v>
      </c>
    </row>
    <row r="11" spans="1:123" ht="10.7" customHeight="1">
      <c r="A11" s="94">
        <v>2</v>
      </c>
      <c r="B11" s="107" t="e">
        <f>'C завтраками| Bed and breakfast'!#REF!*0.9</f>
        <v>#REF!</v>
      </c>
      <c r="C11" s="107" t="e">
        <f>'C завтраками| Bed and breakfast'!#REF!*0.9</f>
        <v>#REF!</v>
      </c>
      <c r="D11" s="107" t="e">
        <f>'C завтраками| Bed and breakfast'!#REF!*0.9</f>
        <v>#REF!</v>
      </c>
      <c r="E11" s="107" t="e">
        <f>'C завтраками| Bed and breakfast'!#REF!*0.9</f>
        <v>#REF!</v>
      </c>
      <c r="F11" s="107" t="e">
        <f>'C завтраками| Bed and breakfast'!#REF!*0.9</f>
        <v>#REF!</v>
      </c>
      <c r="G11" s="107" t="e">
        <f>'C завтраками| Bed and breakfast'!#REF!*0.9</f>
        <v>#REF!</v>
      </c>
      <c r="H11" s="107" t="e">
        <f>'C завтраками| Bed and breakfast'!#REF!*0.9</f>
        <v>#REF!</v>
      </c>
      <c r="I11" s="107" t="e">
        <f>'C завтраками| Bed and breakfast'!#REF!*0.9</f>
        <v>#REF!</v>
      </c>
      <c r="J11" s="107" t="e">
        <f>'C завтраками| Bed and breakfast'!#REF!*0.9</f>
        <v>#REF!</v>
      </c>
      <c r="K11" s="107" t="e">
        <f>'C завтраками| Bed and breakfast'!#REF!*0.9</f>
        <v>#REF!</v>
      </c>
      <c r="L11" s="107" t="e">
        <f>'C завтраками| Bed and breakfast'!#REF!*0.9</f>
        <v>#REF!</v>
      </c>
      <c r="M11" s="107" t="e">
        <f>'C завтраками| Bed and breakfast'!#REF!*0.9</f>
        <v>#REF!</v>
      </c>
      <c r="N11" s="107" t="e">
        <f>'C завтраками| Bed and breakfast'!#REF!*0.9</f>
        <v>#REF!</v>
      </c>
      <c r="O11" s="107" t="e">
        <f>'C завтраками| Bed and breakfast'!#REF!*0.9</f>
        <v>#REF!</v>
      </c>
      <c r="P11" s="107">
        <f>'C завтраками| Bed and breakfast'!B11*0.9</f>
        <v>18900</v>
      </c>
      <c r="Q11" s="107">
        <f>'C завтраками| Bed and breakfast'!C11*0.9</f>
        <v>18900</v>
      </c>
      <c r="R11" s="107">
        <f>'C завтраками| Bed and breakfast'!D11*0.9</f>
        <v>20340</v>
      </c>
      <c r="S11" s="107">
        <f>'C завтраками| Bed and breakfast'!E11*0.9</f>
        <v>24030</v>
      </c>
      <c r="T11" s="107">
        <f>'C завтраками| Bed and breakfast'!F11*0.9</f>
        <v>54630</v>
      </c>
      <c r="U11" s="107">
        <f>'C завтраками| Bed and breakfast'!G11*0.9</f>
        <v>54630</v>
      </c>
      <c r="V11" s="107">
        <f>'C завтраками| Bed and breakfast'!H11*0.9</f>
        <v>54630</v>
      </c>
      <c r="W11" s="107">
        <f>'C завтраками| Bed and breakfast'!I11*0.9</f>
        <v>59130</v>
      </c>
      <c r="X11" s="107">
        <f>'C завтраками| Bed and breakfast'!J11*0.9</f>
        <v>59130</v>
      </c>
      <c r="Y11" s="107">
        <f>'C завтраками| Bed and breakfast'!K11*0.9</f>
        <v>68130</v>
      </c>
      <c r="Z11" s="107">
        <f>'C завтраками| Bed and breakfast'!L11*0.9</f>
        <v>68130</v>
      </c>
      <c r="AA11" s="107">
        <f>'C завтраками| Bed and breakfast'!M11*0.9</f>
        <v>59130</v>
      </c>
      <c r="AB11" s="107">
        <f>'C завтраками| Bed and breakfast'!N11*0.9</f>
        <v>54630</v>
      </c>
      <c r="AC11" s="107">
        <f>'C завтраками| Bed and breakfast'!O11*0.9</f>
        <v>54630</v>
      </c>
      <c r="AD11" s="107">
        <f>'C завтраками| Bed and breakfast'!P11*0.9</f>
        <v>34920</v>
      </c>
      <c r="AE11" s="107">
        <f>'C завтраками| Bed and breakfast'!Q11*0.9</f>
        <v>34920</v>
      </c>
      <c r="AF11" s="107">
        <f>'C завтраками| Bed and breakfast'!R11*0.9</f>
        <v>25470</v>
      </c>
      <c r="AG11" s="107">
        <f>'C завтраками| Bed and breakfast'!S11*0.9</f>
        <v>32220</v>
      </c>
      <c r="AH11" s="107">
        <f>'C завтраками| Bed and breakfast'!T11*0.9</f>
        <v>32220</v>
      </c>
      <c r="AI11" s="107">
        <f>'C завтраками| Bed and breakfast'!U11*0.9</f>
        <v>27720</v>
      </c>
      <c r="AJ11" s="107">
        <f>'C завтраками| Bed and breakfast'!V11*0.9</f>
        <v>27720</v>
      </c>
      <c r="AK11" s="107">
        <f>'C завтраками| Bed and breakfast'!W11*0.9</f>
        <v>25470</v>
      </c>
      <c r="AL11" s="107">
        <f>'C завтраками| Bed and breakfast'!X11*0.9</f>
        <v>25470</v>
      </c>
      <c r="AM11" s="107">
        <f>'C завтраками| Bed and breakfast'!Y11*0.9</f>
        <v>23670</v>
      </c>
      <c r="AN11" s="107">
        <f>'C завтраками| Bed and breakfast'!Z11*0.9</f>
        <v>23670</v>
      </c>
      <c r="AO11" s="107">
        <f>'C завтраками| Bed and breakfast'!AA11*0.9</f>
        <v>23670</v>
      </c>
      <c r="AP11" s="107">
        <f>'C завтраками| Bed and breakfast'!AB11*0.9</f>
        <v>23670</v>
      </c>
      <c r="AQ11" s="107">
        <f>'C завтраками| Bed and breakfast'!AC11*0.9</f>
        <v>23670</v>
      </c>
      <c r="AR11" s="107">
        <f>'C завтраками| Bed and breakfast'!AD11*0.9</f>
        <v>23670</v>
      </c>
      <c r="AS11" s="107">
        <f>'C завтраками| Bed and breakfast'!AE11*0.9</f>
        <v>23670</v>
      </c>
      <c r="AT11" s="107">
        <f>'C завтраками| Bed and breakfast'!AF11*0.9</f>
        <v>25470</v>
      </c>
      <c r="AU11" s="107">
        <f>'C завтраками| Bed and breakfast'!AG11*0.9</f>
        <v>27720</v>
      </c>
      <c r="AV11" s="107">
        <f>'C завтраками| Bed and breakfast'!AH11*0.9</f>
        <v>27720</v>
      </c>
      <c r="AW11" s="107">
        <f>'C завтраками| Bed and breakfast'!AI11*0.9</f>
        <v>32220</v>
      </c>
      <c r="AX11" s="107">
        <f>'C завтраками| Bed and breakfast'!AJ11*0.9</f>
        <v>32220</v>
      </c>
      <c r="AY11" s="107">
        <f>'C завтраками| Bed and breakfast'!AK11*0.9</f>
        <v>32220</v>
      </c>
      <c r="AZ11" s="107">
        <f>'C завтраками| Bed and breakfast'!AL11*0.9</f>
        <v>32220</v>
      </c>
      <c r="BA11" s="107">
        <f>'C завтраками| Bed and breakfast'!AM11*0.9</f>
        <v>32220</v>
      </c>
      <c r="BB11" s="107">
        <f>'C завтраками| Bed and breakfast'!AN11*0.9</f>
        <v>29970</v>
      </c>
      <c r="BC11" s="107">
        <f>'C завтраками| Bed and breakfast'!AO11*0.9</f>
        <v>32220</v>
      </c>
      <c r="BD11" s="107">
        <f>'C завтраками| Bed and breakfast'!AP11*0.9</f>
        <v>32220</v>
      </c>
      <c r="BE11" s="107">
        <f>'C завтраками| Bed and breakfast'!AQ11*0.9</f>
        <v>39870</v>
      </c>
      <c r="BF11" s="107">
        <f>'C завтраками| Bed and breakfast'!AR11*0.9</f>
        <v>39870</v>
      </c>
      <c r="BG11" s="107">
        <f>'C завтраками| Bed and breakfast'!AS11*0.9</f>
        <v>39870</v>
      </c>
      <c r="BH11" s="107">
        <f>'C завтраками| Bed and breakfast'!AT11*0.9</f>
        <v>37170</v>
      </c>
      <c r="BI11" s="107">
        <f>'C завтраками| Bed and breakfast'!AU11*0.9</f>
        <v>32220</v>
      </c>
      <c r="BJ11" s="107">
        <f>'C завтраками| Bed and breakfast'!AV11*0.9</f>
        <v>34470</v>
      </c>
      <c r="BK11" s="107">
        <f>'C завтраками| Bed and breakfast'!AW11*0.9</f>
        <v>34470</v>
      </c>
      <c r="BL11" s="107">
        <f>'C завтраками| Bed and breakfast'!AX11*0.9</f>
        <v>34470</v>
      </c>
      <c r="BM11" s="107">
        <f>'C завтраками| Bed and breakfast'!AY11*0.9</f>
        <v>26370</v>
      </c>
      <c r="BN11" s="107">
        <f>'C завтраками| Bed and breakfast'!AZ11*0.9</f>
        <v>32220</v>
      </c>
      <c r="BO11" s="107">
        <f>'C завтраками| Bed and breakfast'!BA11*0.9</f>
        <v>32220</v>
      </c>
      <c r="BP11" s="107">
        <f>'C завтраками| Bed and breakfast'!BB11*0.9</f>
        <v>37170</v>
      </c>
      <c r="BQ11" s="107">
        <f>'C завтраками| Bed and breakfast'!BC11*0.9</f>
        <v>39870</v>
      </c>
      <c r="BR11" s="107">
        <f>'C завтраками| Bed and breakfast'!BD11*0.9</f>
        <v>39870</v>
      </c>
      <c r="BS11" s="107">
        <f>'C завтраками| Bed and breakfast'!BE11*0.9</f>
        <v>39870</v>
      </c>
      <c r="BT11" s="107">
        <f>'C завтраками| Bed and breakfast'!BF11*0.9</f>
        <v>46170</v>
      </c>
      <c r="BU11" s="107">
        <f>'C завтраками| Bed and breakfast'!BG11*0.9</f>
        <v>46170</v>
      </c>
      <c r="BV11" s="107">
        <f>'C завтраками| Bed and breakfast'!BH11*0.9</f>
        <v>49320</v>
      </c>
      <c r="BW11" s="107">
        <f>'C завтраками| Bed and breakfast'!BI11*0.9</f>
        <v>49320</v>
      </c>
      <c r="BX11" s="107">
        <f>'C завтраками| Bed and breakfast'!BJ11*0.9</f>
        <v>56520</v>
      </c>
      <c r="BY11" s="107">
        <f>'C завтраками| Bed and breakfast'!BK11*0.9</f>
        <v>56520</v>
      </c>
      <c r="BZ11" s="107">
        <f>'C завтраками| Bed and breakfast'!BL11*0.9</f>
        <v>56520</v>
      </c>
      <c r="CA11" s="107">
        <f>'C завтраками| Bed and breakfast'!BM11*0.9</f>
        <v>52920</v>
      </c>
      <c r="CB11" s="107">
        <f>'C завтраками| Bed and breakfast'!BN11*0.9</f>
        <v>49320</v>
      </c>
      <c r="CC11" s="107">
        <f>'C завтраками| Bed and breakfast'!BO11*0.9</f>
        <v>43020</v>
      </c>
      <c r="CD11" s="107">
        <f>'C завтраками| Bed and breakfast'!BP11*0.9</f>
        <v>43020</v>
      </c>
      <c r="CE11" s="107">
        <f>'C завтраками| Bed and breakfast'!BQ11*0.9</f>
        <v>39870</v>
      </c>
      <c r="CF11" s="107">
        <f>'C завтраками| Bed and breakfast'!BR11*0.9</f>
        <v>32220</v>
      </c>
      <c r="CG11" s="107">
        <f>'C завтраками| Bed and breakfast'!BS11*0.9</f>
        <v>32220</v>
      </c>
      <c r="CH11" s="107">
        <f>'C завтраками| Bed and breakfast'!BT11*0.9</f>
        <v>29970</v>
      </c>
      <c r="CI11" s="107">
        <f>'C завтраками| Bed and breakfast'!BU11*0.9</f>
        <v>26370</v>
      </c>
      <c r="CJ11" s="107">
        <f>'C завтраками| Bed and breakfast'!BV11*0.9</f>
        <v>26370</v>
      </c>
      <c r="CK11" s="107">
        <f>'C завтраками| Bed and breakfast'!BW11*0.9</f>
        <v>26370</v>
      </c>
      <c r="CL11" s="107">
        <f>'C завтраками| Bed and breakfast'!BX11*0.9</f>
        <v>21870</v>
      </c>
      <c r="CM11" s="107">
        <f>'C завтраками| Bed and breakfast'!BY11*0.9</f>
        <v>21870</v>
      </c>
      <c r="CN11" s="107">
        <f>'C завтраками| Bed and breakfast'!BZ11*0.9</f>
        <v>21870</v>
      </c>
      <c r="CO11" s="107">
        <f>'C завтраками| Bed and breakfast'!CA11*0.9</f>
        <v>21870</v>
      </c>
      <c r="CP11" s="107">
        <f>'C завтраками| Bed and breakfast'!CB11*0.9</f>
        <v>21870</v>
      </c>
      <c r="CQ11" s="107">
        <f>'C завтраками| Bed and breakfast'!CC11*0.9</f>
        <v>21870</v>
      </c>
      <c r="CR11" s="107">
        <f>'C завтраками| Bed and breakfast'!CD11*0.9</f>
        <v>21870</v>
      </c>
      <c r="CS11" s="107">
        <f>'C завтраками| Bed and breakfast'!CE11*0.9</f>
        <v>21870</v>
      </c>
      <c r="CT11" s="107">
        <f>'C завтраками| Bed and breakfast'!CF11*0.9</f>
        <v>21870</v>
      </c>
      <c r="CU11" s="107">
        <f>'C завтраками| Bed and breakfast'!CG11*0.9</f>
        <v>21870</v>
      </c>
      <c r="CV11" s="107">
        <f>'C завтраками| Bed and breakfast'!CH11*0.9</f>
        <v>21870</v>
      </c>
      <c r="CW11" s="107">
        <f>'C завтраками| Bed and breakfast'!CI11*0.9</f>
        <v>21870</v>
      </c>
      <c r="CX11" s="107">
        <f>'C завтраками| Bed and breakfast'!CJ11*0.9</f>
        <v>21870</v>
      </c>
      <c r="CY11" s="107">
        <f>'C завтраками| Bed and breakfast'!CK11*0.9</f>
        <v>21870</v>
      </c>
      <c r="CZ11" s="107">
        <f>'C завтраками| Bed and breakfast'!CL11*0.9</f>
        <v>21870</v>
      </c>
      <c r="DA11" s="107">
        <f>'C завтраками| Bed and breakfast'!CM11*0.9</f>
        <v>21870</v>
      </c>
      <c r="DB11" s="107">
        <f>'C завтраками| Bed and breakfast'!CN11*0.9</f>
        <v>21870</v>
      </c>
      <c r="DC11" s="107">
        <f>'C завтраками| Bed and breakfast'!CO11*0.9</f>
        <v>21870</v>
      </c>
      <c r="DD11" s="107">
        <f>'C завтраками| Bed and breakfast'!CP11*0.9</f>
        <v>21870</v>
      </c>
      <c r="DE11" s="107">
        <f>'C завтраками| Bed and breakfast'!CQ11*0.9</f>
        <v>21870</v>
      </c>
      <c r="DF11" s="107">
        <f>'C завтраками| Bed and breakfast'!CR11*0.9</f>
        <v>21870</v>
      </c>
      <c r="DG11" s="107">
        <f>'C завтраками| Bed and breakfast'!CS11*0.9</f>
        <v>21870</v>
      </c>
      <c r="DH11" s="107">
        <f>'C завтраками| Bed and breakfast'!CT11*0.9</f>
        <v>21870</v>
      </c>
      <c r="DI11" s="107">
        <f>'C завтраками| Bed and breakfast'!CU11*0.9</f>
        <v>14670</v>
      </c>
      <c r="DJ11" s="107">
        <f>'C завтраками| Bed and breakfast'!CV11*0.9</f>
        <v>14670</v>
      </c>
      <c r="DK11" s="107">
        <f>'C завтраками| Bed and breakfast'!CW11*0.9</f>
        <v>15300</v>
      </c>
      <c r="DL11" s="107">
        <f>'C завтраками| Bed and breakfast'!CX11*0.9</f>
        <v>15300</v>
      </c>
      <c r="DM11" s="107">
        <f>'C завтраками| Bed and breakfast'!CY11*0.9</f>
        <v>14670</v>
      </c>
      <c r="DN11" s="107">
        <f>'C завтраками| Bed and breakfast'!CZ11*0.9</f>
        <v>14670</v>
      </c>
      <c r="DO11" s="107">
        <f>'C завтраками| Bed and breakfast'!DA11*0.9</f>
        <v>14670</v>
      </c>
      <c r="DP11" s="107">
        <f>'C завтраками| Bed and breakfast'!DB11*0.9</f>
        <v>14670</v>
      </c>
      <c r="DQ11" s="107">
        <f>'C завтраками| Bed and breakfast'!DC11*0.9</f>
        <v>14670</v>
      </c>
      <c r="DR11" s="107">
        <f>'C завтраками| Bed and breakfast'!DD11*0.9</f>
        <v>15300</v>
      </c>
      <c r="DS11" s="107">
        <f>'C завтраками| Bed and breakfast'!DE11*0.9</f>
        <v>15300</v>
      </c>
    </row>
    <row r="12" spans="1:123" ht="10.7" customHeight="1">
      <c r="A12" s="95" t="s">
        <v>6</v>
      </c>
      <c r="B12" s="107"/>
      <c r="C12" s="107"/>
      <c r="D12" s="107"/>
      <c r="E12" s="107"/>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c r="DF12" s="107"/>
      <c r="DG12" s="107"/>
      <c r="DH12" s="107"/>
      <c r="DI12" s="107"/>
      <c r="DJ12" s="107"/>
      <c r="DK12" s="107"/>
      <c r="DL12" s="107"/>
      <c r="DM12" s="107"/>
      <c r="DN12" s="107"/>
      <c r="DO12" s="107"/>
      <c r="DP12" s="107"/>
      <c r="DQ12" s="107"/>
      <c r="DR12" s="107"/>
      <c r="DS12" s="107"/>
    </row>
    <row r="13" spans="1:123" ht="10.7" customHeight="1">
      <c r="A13" s="94">
        <v>1</v>
      </c>
      <c r="B13" s="107" t="e">
        <f>'C завтраками| Bed and breakfast'!#REF!*0.9</f>
        <v>#REF!</v>
      </c>
      <c r="C13" s="107" t="e">
        <f>'C завтраками| Bed and breakfast'!#REF!*0.9</f>
        <v>#REF!</v>
      </c>
      <c r="D13" s="107" t="e">
        <f>'C завтраками| Bed and breakfast'!#REF!*0.9</f>
        <v>#REF!</v>
      </c>
      <c r="E13" s="107" t="e">
        <f>'C завтраками| Bed and breakfast'!#REF!*0.9</f>
        <v>#REF!</v>
      </c>
      <c r="F13" s="107" t="e">
        <f>'C завтраками| Bed and breakfast'!#REF!*0.9</f>
        <v>#REF!</v>
      </c>
      <c r="G13" s="107" t="e">
        <f>'C завтраками| Bed and breakfast'!#REF!*0.9</f>
        <v>#REF!</v>
      </c>
      <c r="H13" s="107" t="e">
        <f>'C завтраками| Bed and breakfast'!#REF!*0.9</f>
        <v>#REF!</v>
      </c>
      <c r="I13" s="107" t="e">
        <f>'C завтраками| Bed and breakfast'!#REF!*0.9</f>
        <v>#REF!</v>
      </c>
      <c r="J13" s="107" t="e">
        <f>'C завтраками| Bed and breakfast'!#REF!*0.9</f>
        <v>#REF!</v>
      </c>
      <c r="K13" s="107" t="e">
        <f>'C завтраками| Bed and breakfast'!#REF!*0.9</f>
        <v>#REF!</v>
      </c>
      <c r="L13" s="107" t="e">
        <f>'C завтраками| Bed and breakfast'!#REF!*0.9</f>
        <v>#REF!</v>
      </c>
      <c r="M13" s="107" t="e">
        <f>'C завтраками| Bed and breakfast'!#REF!*0.9</f>
        <v>#REF!</v>
      </c>
      <c r="N13" s="107" t="e">
        <f>'C завтраками| Bed and breakfast'!#REF!*0.9</f>
        <v>#REF!</v>
      </c>
      <c r="O13" s="107" t="e">
        <f>'C завтраками| Bed and breakfast'!#REF!*0.9</f>
        <v>#REF!</v>
      </c>
      <c r="P13" s="107">
        <f>'C завтраками| Bed and breakfast'!B13*0.9</f>
        <v>17775</v>
      </c>
      <c r="Q13" s="107">
        <f>'C завтраками| Bed and breakfast'!C13*0.9</f>
        <v>17775</v>
      </c>
      <c r="R13" s="107">
        <f>'C завтраками| Bed and breakfast'!D13*0.9</f>
        <v>19215</v>
      </c>
      <c r="S13" s="107">
        <f>'C завтраками| Bed and breakfast'!E13*0.9</f>
        <v>22365</v>
      </c>
      <c r="T13" s="107">
        <f>'C завтраками| Bed and breakfast'!F13*0.9</f>
        <v>52965</v>
      </c>
      <c r="U13" s="107">
        <f>'C завтраками| Bed and breakfast'!G13*0.9</f>
        <v>52965</v>
      </c>
      <c r="V13" s="107">
        <f>'C завтраками| Bed and breakfast'!H13*0.9</f>
        <v>52965</v>
      </c>
      <c r="W13" s="107">
        <f>'C завтраками| Bed and breakfast'!I13*0.9</f>
        <v>57465</v>
      </c>
      <c r="X13" s="107">
        <f>'C завтраками| Bed and breakfast'!J13*0.9</f>
        <v>57465</v>
      </c>
      <c r="Y13" s="107">
        <f>'C завтраками| Bed and breakfast'!K13*0.9</f>
        <v>66465</v>
      </c>
      <c r="Z13" s="107">
        <f>'C завтраками| Bed and breakfast'!L13*0.9</f>
        <v>66465</v>
      </c>
      <c r="AA13" s="107">
        <f>'C завтраками| Bed and breakfast'!M13*0.9</f>
        <v>57465</v>
      </c>
      <c r="AB13" s="107">
        <f>'C завтраками| Bed and breakfast'!N13*0.9</f>
        <v>52965</v>
      </c>
      <c r="AC13" s="107">
        <f>'C завтраками| Bed and breakfast'!O13*0.9</f>
        <v>52965</v>
      </c>
      <c r="AD13" s="107">
        <f>'C завтраками| Bed and breakfast'!P13*0.9</f>
        <v>33435</v>
      </c>
      <c r="AE13" s="107">
        <f>'C завтраками| Bed and breakfast'!Q13*0.9</f>
        <v>33435</v>
      </c>
      <c r="AF13" s="107">
        <f>'C завтраками| Bed and breakfast'!R13*0.9</f>
        <v>23985</v>
      </c>
      <c r="AG13" s="107">
        <f>'C завтраками| Bed and breakfast'!S13*0.9</f>
        <v>30735</v>
      </c>
      <c r="AH13" s="107">
        <f>'C завтраками| Bed and breakfast'!T13*0.9</f>
        <v>30735</v>
      </c>
      <c r="AI13" s="107">
        <f>'C завтраками| Bed and breakfast'!U13*0.9</f>
        <v>26235</v>
      </c>
      <c r="AJ13" s="107">
        <f>'C завтраками| Bed and breakfast'!V13*0.9</f>
        <v>26235</v>
      </c>
      <c r="AK13" s="107">
        <f>'C завтраками| Bed and breakfast'!W13*0.9</f>
        <v>23985</v>
      </c>
      <c r="AL13" s="107">
        <f>'C завтраками| Bed and breakfast'!X13*0.9</f>
        <v>23985</v>
      </c>
      <c r="AM13" s="107">
        <f>'C завтраками| Bed and breakfast'!Y13*0.9</f>
        <v>22185</v>
      </c>
      <c r="AN13" s="107">
        <f>'C завтраками| Bed and breakfast'!Z13*0.9</f>
        <v>22185</v>
      </c>
      <c r="AO13" s="107">
        <f>'C завтраками| Bed and breakfast'!AA13*0.9</f>
        <v>22185</v>
      </c>
      <c r="AP13" s="107">
        <f>'C завтраками| Bed and breakfast'!AB13*0.9</f>
        <v>22185</v>
      </c>
      <c r="AQ13" s="107">
        <f>'C завтраками| Bed and breakfast'!AC13*0.9</f>
        <v>22185</v>
      </c>
      <c r="AR13" s="107">
        <f>'C завтраками| Bed and breakfast'!AD13*0.9</f>
        <v>22185</v>
      </c>
      <c r="AS13" s="107">
        <f>'C завтраками| Bed and breakfast'!AE13*0.9</f>
        <v>22185</v>
      </c>
      <c r="AT13" s="107">
        <f>'C завтраками| Bed and breakfast'!AF13*0.9</f>
        <v>23985</v>
      </c>
      <c r="AU13" s="107">
        <f>'C завтраками| Bed and breakfast'!AG13*0.9</f>
        <v>26235</v>
      </c>
      <c r="AV13" s="107">
        <f>'C завтраками| Bed and breakfast'!AH13*0.9</f>
        <v>26235</v>
      </c>
      <c r="AW13" s="107">
        <f>'C завтраками| Bed and breakfast'!AI13*0.9</f>
        <v>30735</v>
      </c>
      <c r="AX13" s="107">
        <f>'C завтраками| Bed and breakfast'!AJ13*0.9</f>
        <v>30735</v>
      </c>
      <c r="AY13" s="107">
        <f>'C завтраками| Bed and breakfast'!AK13*0.9</f>
        <v>30735</v>
      </c>
      <c r="AZ13" s="107">
        <f>'C завтраками| Bed and breakfast'!AL13*0.9</f>
        <v>30735</v>
      </c>
      <c r="BA13" s="107">
        <f>'C завтраками| Bed and breakfast'!AM13*0.9</f>
        <v>30735</v>
      </c>
      <c r="BB13" s="107">
        <f>'C завтраками| Bed and breakfast'!AN13*0.9</f>
        <v>28485</v>
      </c>
      <c r="BC13" s="107">
        <f>'C завтраками| Bed and breakfast'!AO13*0.9</f>
        <v>30735</v>
      </c>
      <c r="BD13" s="107">
        <f>'C завтраками| Bed and breakfast'!AP13*0.9</f>
        <v>30735</v>
      </c>
      <c r="BE13" s="107">
        <f>'C завтраками| Bed and breakfast'!AQ13*0.9</f>
        <v>38385</v>
      </c>
      <c r="BF13" s="107">
        <f>'C завтраками| Bed and breakfast'!AR13*0.9</f>
        <v>38385</v>
      </c>
      <c r="BG13" s="107">
        <f>'C завтраками| Bed and breakfast'!AS13*0.9</f>
        <v>38385</v>
      </c>
      <c r="BH13" s="107">
        <f>'C завтраками| Bed and breakfast'!AT13*0.9</f>
        <v>35685</v>
      </c>
      <c r="BI13" s="107">
        <f>'C завтраками| Bed and breakfast'!AU13*0.9</f>
        <v>30735</v>
      </c>
      <c r="BJ13" s="107">
        <f>'C завтраками| Bed and breakfast'!AV13*0.9</f>
        <v>32985</v>
      </c>
      <c r="BK13" s="107">
        <f>'C завтраками| Bed and breakfast'!AW13*0.9</f>
        <v>32985</v>
      </c>
      <c r="BL13" s="107">
        <f>'C завтраками| Bed and breakfast'!AX13*0.9</f>
        <v>32985</v>
      </c>
      <c r="BM13" s="107">
        <f>'C завтраками| Bed and breakfast'!AY13*0.9</f>
        <v>24885</v>
      </c>
      <c r="BN13" s="107">
        <f>'C завтраками| Bed and breakfast'!AZ13*0.9</f>
        <v>30735</v>
      </c>
      <c r="BO13" s="107">
        <f>'C завтраками| Bed and breakfast'!BA13*0.9</f>
        <v>30735</v>
      </c>
      <c r="BP13" s="107">
        <f>'C завтраками| Bed and breakfast'!BB13*0.9</f>
        <v>35685</v>
      </c>
      <c r="BQ13" s="107">
        <f>'C завтраками| Bed and breakfast'!BC13*0.9</f>
        <v>38385</v>
      </c>
      <c r="BR13" s="107">
        <f>'C завтраками| Bed and breakfast'!BD13*0.9</f>
        <v>38385</v>
      </c>
      <c r="BS13" s="107">
        <f>'C завтраками| Bed and breakfast'!BE13*0.9</f>
        <v>38385</v>
      </c>
      <c r="BT13" s="107">
        <f>'C завтраками| Bed and breakfast'!BF13*0.9</f>
        <v>44685</v>
      </c>
      <c r="BU13" s="107">
        <f>'C завтраками| Bed and breakfast'!BG13*0.9</f>
        <v>44685</v>
      </c>
      <c r="BV13" s="107">
        <f>'C завтраками| Bed and breakfast'!BH13*0.9</f>
        <v>47835</v>
      </c>
      <c r="BW13" s="107">
        <f>'C завтраками| Bed and breakfast'!BI13*0.9</f>
        <v>47835</v>
      </c>
      <c r="BX13" s="107">
        <f>'C завтраками| Bed and breakfast'!BJ13*0.9</f>
        <v>55035</v>
      </c>
      <c r="BY13" s="107">
        <f>'C завтраками| Bed and breakfast'!BK13*0.9</f>
        <v>55035</v>
      </c>
      <c r="BZ13" s="107">
        <f>'C завтраками| Bed and breakfast'!BL13*0.9</f>
        <v>55035</v>
      </c>
      <c r="CA13" s="107">
        <f>'C завтраками| Bed and breakfast'!BM13*0.9</f>
        <v>51435</v>
      </c>
      <c r="CB13" s="107">
        <f>'C завтраками| Bed and breakfast'!BN13*0.9</f>
        <v>47835</v>
      </c>
      <c r="CC13" s="107">
        <f>'C завтраками| Bed and breakfast'!BO13*0.9</f>
        <v>41535</v>
      </c>
      <c r="CD13" s="107">
        <f>'C завтраками| Bed and breakfast'!BP13*0.9</f>
        <v>41535</v>
      </c>
      <c r="CE13" s="107">
        <f>'C завтраками| Bed and breakfast'!BQ13*0.9</f>
        <v>38385</v>
      </c>
      <c r="CF13" s="107">
        <f>'C завтраками| Bed and breakfast'!BR13*0.9</f>
        <v>30735</v>
      </c>
      <c r="CG13" s="107">
        <f>'C завтраками| Bed and breakfast'!BS13*0.9</f>
        <v>30735</v>
      </c>
      <c r="CH13" s="107">
        <f>'C завтраками| Bed and breakfast'!BT13*0.9</f>
        <v>28485</v>
      </c>
      <c r="CI13" s="107">
        <f>'C завтраками| Bed and breakfast'!BU13*0.9</f>
        <v>24885</v>
      </c>
      <c r="CJ13" s="107">
        <f>'C завтраками| Bed and breakfast'!BV13*0.9</f>
        <v>24885</v>
      </c>
      <c r="CK13" s="107">
        <f>'C завтраками| Bed and breakfast'!BW13*0.9</f>
        <v>24885</v>
      </c>
      <c r="CL13" s="107">
        <f>'C завтраками| Bed and breakfast'!BX13*0.9</f>
        <v>20385</v>
      </c>
      <c r="CM13" s="107">
        <f>'C завтраками| Bed and breakfast'!BY13*0.9</f>
        <v>20385</v>
      </c>
      <c r="CN13" s="107">
        <f>'C завтраками| Bed and breakfast'!BZ13*0.9</f>
        <v>20385</v>
      </c>
      <c r="CO13" s="107">
        <f>'C завтраками| Bed and breakfast'!CA13*0.9</f>
        <v>20385</v>
      </c>
      <c r="CP13" s="107">
        <f>'C завтраками| Bed and breakfast'!CB13*0.9</f>
        <v>20385</v>
      </c>
      <c r="CQ13" s="107">
        <f>'C завтраками| Bed and breakfast'!CC13*0.9</f>
        <v>20385</v>
      </c>
      <c r="CR13" s="107">
        <f>'C завтраками| Bed and breakfast'!CD13*0.9</f>
        <v>20385</v>
      </c>
      <c r="CS13" s="107">
        <f>'C завтраками| Bed and breakfast'!CE13*0.9</f>
        <v>20385</v>
      </c>
      <c r="CT13" s="107">
        <f>'C завтраками| Bed and breakfast'!CF13*0.9</f>
        <v>20385</v>
      </c>
      <c r="CU13" s="107">
        <f>'C завтраками| Bed and breakfast'!CG13*0.9</f>
        <v>20385</v>
      </c>
      <c r="CV13" s="107">
        <f>'C завтраками| Bed and breakfast'!CH13*0.9</f>
        <v>20385</v>
      </c>
      <c r="CW13" s="107">
        <f>'C завтраками| Bed and breakfast'!CI13*0.9</f>
        <v>20385</v>
      </c>
      <c r="CX13" s="107">
        <f>'C завтраками| Bed and breakfast'!CJ13*0.9</f>
        <v>20385</v>
      </c>
      <c r="CY13" s="107">
        <f>'C завтраками| Bed and breakfast'!CK13*0.9</f>
        <v>20385</v>
      </c>
      <c r="CZ13" s="107">
        <f>'C завтраками| Bed and breakfast'!CL13*0.9</f>
        <v>20385</v>
      </c>
      <c r="DA13" s="107">
        <f>'C завтраками| Bed and breakfast'!CM13*0.9</f>
        <v>20385</v>
      </c>
      <c r="DB13" s="107">
        <f>'C завтраками| Bed and breakfast'!CN13*0.9</f>
        <v>20385</v>
      </c>
      <c r="DC13" s="107">
        <f>'C завтраками| Bed and breakfast'!CO13*0.9</f>
        <v>20385</v>
      </c>
      <c r="DD13" s="107">
        <f>'C завтраками| Bed and breakfast'!CP13*0.9</f>
        <v>20385</v>
      </c>
      <c r="DE13" s="107">
        <f>'C завтраками| Bed and breakfast'!CQ13*0.9</f>
        <v>20385</v>
      </c>
      <c r="DF13" s="107">
        <f>'C завтраками| Bed and breakfast'!CR13*0.9</f>
        <v>20385</v>
      </c>
      <c r="DG13" s="107">
        <f>'C завтраками| Bed and breakfast'!CS13*0.9</f>
        <v>20385</v>
      </c>
      <c r="DH13" s="107">
        <f>'C завтраками| Bed and breakfast'!CT13*0.9</f>
        <v>20385</v>
      </c>
      <c r="DI13" s="107">
        <f>'C завтраками| Bed and breakfast'!CU13*0.9</f>
        <v>13590</v>
      </c>
      <c r="DJ13" s="107">
        <f>'C завтраками| Bed and breakfast'!CV13*0.9</f>
        <v>13590</v>
      </c>
      <c r="DK13" s="107">
        <f>'C завтраками| Bed and breakfast'!CW13*0.9</f>
        <v>14220</v>
      </c>
      <c r="DL13" s="107">
        <f>'C завтраками| Bed and breakfast'!CX13*0.9</f>
        <v>14220</v>
      </c>
      <c r="DM13" s="107">
        <f>'C завтраками| Bed and breakfast'!CY13*0.9</f>
        <v>13590</v>
      </c>
      <c r="DN13" s="107">
        <f>'C завтраками| Bed and breakfast'!CZ13*0.9</f>
        <v>13590</v>
      </c>
      <c r="DO13" s="107">
        <f>'C завтраками| Bed and breakfast'!DA13*0.9</f>
        <v>13590</v>
      </c>
      <c r="DP13" s="107">
        <f>'C завтраками| Bed and breakfast'!DB13*0.9</f>
        <v>13590</v>
      </c>
      <c r="DQ13" s="107">
        <f>'C завтраками| Bed and breakfast'!DC13*0.9</f>
        <v>13590</v>
      </c>
      <c r="DR13" s="107">
        <f>'C завтраками| Bed and breakfast'!DD13*0.9</f>
        <v>14220</v>
      </c>
      <c r="DS13" s="107">
        <f>'C завтраками| Bed and breakfast'!DE13*0.9</f>
        <v>14220</v>
      </c>
    </row>
    <row r="14" spans="1:123" ht="10.7" customHeight="1">
      <c r="A14" s="94">
        <v>2</v>
      </c>
      <c r="B14" s="107" t="e">
        <f>'C завтраками| Bed and breakfast'!#REF!*0.9</f>
        <v>#REF!</v>
      </c>
      <c r="C14" s="107" t="e">
        <f>'C завтраками| Bed and breakfast'!#REF!*0.9</f>
        <v>#REF!</v>
      </c>
      <c r="D14" s="107" t="e">
        <f>'C завтраками| Bed and breakfast'!#REF!*0.9</f>
        <v>#REF!</v>
      </c>
      <c r="E14" s="107" t="e">
        <f>'C завтраками| Bed and breakfast'!#REF!*0.9</f>
        <v>#REF!</v>
      </c>
      <c r="F14" s="107" t="e">
        <f>'C завтраками| Bed and breakfast'!#REF!*0.9</f>
        <v>#REF!</v>
      </c>
      <c r="G14" s="107" t="e">
        <f>'C завтраками| Bed and breakfast'!#REF!*0.9</f>
        <v>#REF!</v>
      </c>
      <c r="H14" s="107" t="e">
        <f>'C завтраками| Bed and breakfast'!#REF!*0.9</f>
        <v>#REF!</v>
      </c>
      <c r="I14" s="107" t="e">
        <f>'C завтраками| Bed and breakfast'!#REF!*0.9</f>
        <v>#REF!</v>
      </c>
      <c r="J14" s="107" t="e">
        <f>'C завтраками| Bed and breakfast'!#REF!*0.9</f>
        <v>#REF!</v>
      </c>
      <c r="K14" s="107" t="e">
        <f>'C завтраками| Bed and breakfast'!#REF!*0.9</f>
        <v>#REF!</v>
      </c>
      <c r="L14" s="107" t="e">
        <f>'C завтраками| Bed and breakfast'!#REF!*0.9</f>
        <v>#REF!</v>
      </c>
      <c r="M14" s="107" t="e">
        <f>'C завтраками| Bed and breakfast'!#REF!*0.9</f>
        <v>#REF!</v>
      </c>
      <c r="N14" s="107" t="e">
        <f>'C завтраками| Bed and breakfast'!#REF!*0.9</f>
        <v>#REF!</v>
      </c>
      <c r="O14" s="107" t="e">
        <f>'C завтраками| Bed and breakfast'!#REF!*0.9</f>
        <v>#REF!</v>
      </c>
      <c r="P14" s="107">
        <f>'C завтраками| Bed and breakfast'!B14*0.9</f>
        <v>19800</v>
      </c>
      <c r="Q14" s="107">
        <f>'C завтраками| Bed and breakfast'!C14*0.9</f>
        <v>19800</v>
      </c>
      <c r="R14" s="107">
        <f>'C завтраками| Bed and breakfast'!D14*0.9</f>
        <v>21240</v>
      </c>
      <c r="S14" s="107">
        <f>'C завтраками| Bed and breakfast'!E14*0.9</f>
        <v>24930</v>
      </c>
      <c r="T14" s="107">
        <f>'C завтраками| Bed and breakfast'!F14*0.9</f>
        <v>55530</v>
      </c>
      <c r="U14" s="107">
        <f>'C завтраками| Bed and breakfast'!G14*0.9</f>
        <v>55530</v>
      </c>
      <c r="V14" s="107">
        <f>'C завтраками| Bed and breakfast'!H14*0.9</f>
        <v>55530</v>
      </c>
      <c r="W14" s="107">
        <f>'C завтраками| Bed and breakfast'!I14*0.9</f>
        <v>60030</v>
      </c>
      <c r="X14" s="107">
        <f>'C завтраками| Bed and breakfast'!J14*0.9</f>
        <v>60030</v>
      </c>
      <c r="Y14" s="107">
        <f>'C завтраками| Bed and breakfast'!K14*0.9</f>
        <v>69030</v>
      </c>
      <c r="Z14" s="107">
        <f>'C завтраками| Bed and breakfast'!L14*0.9</f>
        <v>69030</v>
      </c>
      <c r="AA14" s="107">
        <f>'C завтраками| Bed and breakfast'!M14*0.9</f>
        <v>60030</v>
      </c>
      <c r="AB14" s="107">
        <f>'C завтраками| Bed and breakfast'!N14*0.9</f>
        <v>55530</v>
      </c>
      <c r="AC14" s="107">
        <f>'C завтраками| Bed and breakfast'!O14*0.9</f>
        <v>55530</v>
      </c>
      <c r="AD14" s="107">
        <f>'C завтраками| Bed and breakfast'!P14*0.9</f>
        <v>35820</v>
      </c>
      <c r="AE14" s="107">
        <f>'C завтраками| Bed and breakfast'!Q14*0.9</f>
        <v>35820</v>
      </c>
      <c r="AF14" s="107">
        <f>'C завтраками| Bed and breakfast'!R14*0.9</f>
        <v>26370</v>
      </c>
      <c r="AG14" s="107">
        <f>'C завтраками| Bed and breakfast'!S14*0.9</f>
        <v>33120</v>
      </c>
      <c r="AH14" s="107">
        <f>'C завтраками| Bed and breakfast'!T14*0.9</f>
        <v>33120</v>
      </c>
      <c r="AI14" s="107">
        <f>'C завтраками| Bed and breakfast'!U14*0.9</f>
        <v>28620</v>
      </c>
      <c r="AJ14" s="107">
        <f>'C завтраками| Bed and breakfast'!V14*0.9</f>
        <v>28620</v>
      </c>
      <c r="AK14" s="107">
        <f>'C завтраками| Bed and breakfast'!W14*0.9</f>
        <v>26370</v>
      </c>
      <c r="AL14" s="107">
        <f>'C завтраками| Bed and breakfast'!X14*0.9</f>
        <v>26370</v>
      </c>
      <c r="AM14" s="107">
        <f>'C завтраками| Bed and breakfast'!Y14*0.9</f>
        <v>24570</v>
      </c>
      <c r="AN14" s="107">
        <f>'C завтраками| Bed and breakfast'!Z14*0.9</f>
        <v>24570</v>
      </c>
      <c r="AO14" s="107">
        <f>'C завтраками| Bed and breakfast'!AA14*0.9</f>
        <v>24570</v>
      </c>
      <c r="AP14" s="107">
        <f>'C завтраками| Bed and breakfast'!AB14*0.9</f>
        <v>24570</v>
      </c>
      <c r="AQ14" s="107">
        <f>'C завтраками| Bed and breakfast'!AC14*0.9</f>
        <v>24570</v>
      </c>
      <c r="AR14" s="107">
        <f>'C завтраками| Bed and breakfast'!AD14*0.9</f>
        <v>24570</v>
      </c>
      <c r="AS14" s="107">
        <f>'C завтраками| Bed and breakfast'!AE14*0.9</f>
        <v>24570</v>
      </c>
      <c r="AT14" s="107">
        <f>'C завтраками| Bed and breakfast'!AF14*0.9</f>
        <v>26370</v>
      </c>
      <c r="AU14" s="107">
        <f>'C завтраками| Bed and breakfast'!AG14*0.9</f>
        <v>28620</v>
      </c>
      <c r="AV14" s="107">
        <f>'C завтраками| Bed and breakfast'!AH14*0.9</f>
        <v>28620</v>
      </c>
      <c r="AW14" s="107">
        <f>'C завтраками| Bed and breakfast'!AI14*0.9</f>
        <v>33120</v>
      </c>
      <c r="AX14" s="107">
        <f>'C завтраками| Bed and breakfast'!AJ14*0.9</f>
        <v>33120</v>
      </c>
      <c r="AY14" s="107">
        <f>'C завтраками| Bed and breakfast'!AK14*0.9</f>
        <v>33120</v>
      </c>
      <c r="AZ14" s="107">
        <f>'C завтраками| Bed and breakfast'!AL14*0.9</f>
        <v>33120</v>
      </c>
      <c r="BA14" s="107">
        <f>'C завтраками| Bed and breakfast'!AM14*0.9</f>
        <v>33120</v>
      </c>
      <c r="BB14" s="107">
        <f>'C завтраками| Bed and breakfast'!AN14*0.9</f>
        <v>30870</v>
      </c>
      <c r="BC14" s="107">
        <f>'C завтраками| Bed and breakfast'!AO14*0.9</f>
        <v>33120</v>
      </c>
      <c r="BD14" s="107">
        <f>'C завтраками| Bed and breakfast'!AP14*0.9</f>
        <v>33120</v>
      </c>
      <c r="BE14" s="107">
        <f>'C завтраками| Bed and breakfast'!AQ14*0.9</f>
        <v>40770</v>
      </c>
      <c r="BF14" s="107">
        <f>'C завтраками| Bed and breakfast'!AR14*0.9</f>
        <v>40770</v>
      </c>
      <c r="BG14" s="107">
        <f>'C завтраками| Bed and breakfast'!AS14*0.9</f>
        <v>40770</v>
      </c>
      <c r="BH14" s="107">
        <f>'C завтраками| Bed and breakfast'!AT14*0.9</f>
        <v>38070</v>
      </c>
      <c r="BI14" s="107">
        <f>'C завтраками| Bed and breakfast'!AU14*0.9</f>
        <v>33120</v>
      </c>
      <c r="BJ14" s="107">
        <f>'C завтраками| Bed and breakfast'!AV14*0.9</f>
        <v>35370</v>
      </c>
      <c r="BK14" s="107">
        <f>'C завтраками| Bed and breakfast'!AW14*0.9</f>
        <v>35370</v>
      </c>
      <c r="BL14" s="107">
        <f>'C завтраками| Bed and breakfast'!AX14*0.9</f>
        <v>35370</v>
      </c>
      <c r="BM14" s="107">
        <f>'C завтраками| Bed and breakfast'!AY14*0.9</f>
        <v>27270</v>
      </c>
      <c r="BN14" s="107">
        <f>'C завтраками| Bed and breakfast'!AZ14*0.9</f>
        <v>33120</v>
      </c>
      <c r="BO14" s="107">
        <f>'C завтраками| Bed and breakfast'!BA14*0.9</f>
        <v>33120</v>
      </c>
      <c r="BP14" s="107">
        <f>'C завтраками| Bed and breakfast'!BB14*0.9</f>
        <v>38070</v>
      </c>
      <c r="BQ14" s="107">
        <f>'C завтраками| Bed and breakfast'!BC14*0.9</f>
        <v>40770</v>
      </c>
      <c r="BR14" s="107">
        <f>'C завтраками| Bed and breakfast'!BD14*0.9</f>
        <v>40770</v>
      </c>
      <c r="BS14" s="107">
        <f>'C завтраками| Bed and breakfast'!BE14*0.9</f>
        <v>40770</v>
      </c>
      <c r="BT14" s="107">
        <f>'C завтраками| Bed and breakfast'!BF14*0.9</f>
        <v>47070</v>
      </c>
      <c r="BU14" s="107">
        <f>'C завтраками| Bed and breakfast'!BG14*0.9</f>
        <v>47070</v>
      </c>
      <c r="BV14" s="107">
        <f>'C завтраками| Bed and breakfast'!BH14*0.9</f>
        <v>50220</v>
      </c>
      <c r="BW14" s="107">
        <f>'C завтраками| Bed and breakfast'!BI14*0.9</f>
        <v>50220</v>
      </c>
      <c r="BX14" s="107">
        <f>'C завтраками| Bed and breakfast'!BJ14*0.9</f>
        <v>57420</v>
      </c>
      <c r="BY14" s="107">
        <f>'C завтраками| Bed and breakfast'!BK14*0.9</f>
        <v>57420</v>
      </c>
      <c r="BZ14" s="107">
        <f>'C завтраками| Bed and breakfast'!BL14*0.9</f>
        <v>57420</v>
      </c>
      <c r="CA14" s="107">
        <f>'C завтраками| Bed and breakfast'!BM14*0.9</f>
        <v>53820</v>
      </c>
      <c r="CB14" s="107">
        <f>'C завтраками| Bed and breakfast'!BN14*0.9</f>
        <v>50220</v>
      </c>
      <c r="CC14" s="107">
        <f>'C завтраками| Bed and breakfast'!BO14*0.9</f>
        <v>43920</v>
      </c>
      <c r="CD14" s="107">
        <f>'C завтраками| Bed and breakfast'!BP14*0.9</f>
        <v>43920</v>
      </c>
      <c r="CE14" s="107">
        <f>'C завтраками| Bed and breakfast'!BQ14*0.9</f>
        <v>40770</v>
      </c>
      <c r="CF14" s="107">
        <f>'C завтраками| Bed and breakfast'!BR14*0.9</f>
        <v>33120</v>
      </c>
      <c r="CG14" s="107">
        <f>'C завтраками| Bed and breakfast'!BS14*0.9</f>
        <v>33120</v>
      </c>
      <c r="CH14" s="107">
        <f>'C завтраками| Bed and breakfast'!BT14*0.9</f>
        <v>30870</v>
      </c>
      <c r="CI14" s="107">
        <f>'C завтраками| Bed and breakfast'!BU14*0.9</f>
        <v>27270</v>
      </c>
      <c r="CJ14" s="107">
        <f>'C завтраками| Bed and breakfast'!BV14*0.9</f>
        <v>27270</v>
      </c>
      <c r="CK14" s="107">
        <f>'C завтраками| Bed and breakfast'!BW14*0.9</f>
        <v>27270</v>
      </c>
      <c r="CL14" s="107">
        <f>'C завтраками| Bed and breakfast'!BX14*0.9</f>
        <v>22770</v>
      </c>
      <c r="CM14" s="107">
        <f>'C завтраками| Bed and breakfast'!BY14*0.9</f>
        <v>22770</v>
      </c>
      <c r="CN14" s="107">
        <f>'C завтраками| Bed and breakfast'!BZ14*0.9</f>
        <v>22770</v>
      </c>
      <c r="CO14" s="107">
        <f>'C завтраками| Bed and breakfast'!CA14*0.9</f>
        <v>22770</v>
      </c>
      <c r="CP14" s="107">
        <f>'C завтраками| Bed and breakfast'!CB14*0.9</f>
        <v>22770</v>
      </c>
      <c r="CQ14" s="107">
        <f>'C завтраками| Bed and breakfast'!CC14*0.9</f>
        <v>22770</v>
      </c>
      <c r="CR14" s="107">
        <f>'C завтраками| Bed and breakfast'!CD14*0.9</f>
        <v>22770</v>
      </c>
      <c r="CS14" s="107">
        <f>'C завтраками| Bed and breakfast'!CE14*0.9</f>
        <v>22770</v>
      </c>
      <c r="CT14" s="107">
        <f>'C завтраками| Bed and breakfast'!CF14*0.9</f>
        <v>22770</v>
      </c>
      <c r="CU14" s="107">
        <f>'C завтраками| Bed and breakfast'!CG14*0.9</f>
        <v>22770</v>
      </c>
      <c r="CV14" s="107">
        <f>'C завтраками| Bed and breakfast'!CH14*0.9</f>
        <v>22770</v>
      </c>
      <c r="CW14" s="107">
        <f>'C завтраками| Bed and breakfast'!CI14*0.9</f>
        <v>22770</v>
      </c>
      <c r="CX14" s="107">
        <f>'C завтраками| Bed and breakfast'!CJ14*0.9</f>
        <v>22770</v>
      </c>
      <c r="CY14" s="107">
        <f>'C завтраками| Bed and breakfast'!CK14*0.9</f>
        <v>22770</v>
      </c>
      <c r="CZ14" s="107">
        <f>'C завтраками| Bed and breakfast'!CL14*0.9</f>
        <v>22770</v>
      </c>
      <c r="DA14" s="107">
        <f>'C завтраками| Bed and breakfast'!CM14*0.9</f>
        <v>22770</v>
      </c>
      <c r="DB14" s="107">
        <f>'C завтраками| Bed and breakfast'!CN14*0.9</f>
        <v>22770</v>
      </c>
      <c r="DC14" s="107">
        <f>'C завтраками| Bed and breakfast'!CO14*0.9</f>
        <v>22770</v>
      </c>
      <c r="DD14" s="107">
        <f>'C завтраками| Bed and breakfast'!CP14*0.9</f>
        <v>22770</v>
      </c>
      <c r="DE14" s="107">
        <f>'C завтраками| Bed and breakfast'!CQ14*0.9</f>
        <v>22770</v>
      </c>
      <c r="DF14" s="107">
        <f>'C завтраками| Bed and breakfast'!CR14*0.9</f>
        <v>22770</v>
      </c>
      <c r="DG14" s="107">
        <f>'C завтраками| Bed and breakfast'!CS14*0.9</f>
        <v>22770</v>
      </c>
      <c r="DH14" s="107">
        <f>'C завтраками| Bed and breakfast'!CT14*0.9</f>
        <v>22770</v>
      </c>
      <c r="DI14" s="107">
        <f>'C завтраками| Bed and breakfast'!CU14*0.9</f>
        <v>15570</v>
      </c>
      <c r="DJ14" s="107">
        <f>'C завтраками| Bed and breakfast'!CV14*0.9</f>
        <v>15570</v>
      </c>
      <c r="DK14" s="107">
        <f>'C завтраками| Bed and breakfast'!CW14*0.9</f>
        <v>16200</v>
      </c>
      <c r="DL14" s="107">
        <f>'C завтраками| Bed and breakfast'!CX14*0.9</f>
        <v>16200</v>
      </c>
      <c r="DM14" s="107">
        <f>'C завтраками| Bed and breakfast'!CY14*0.9</f>
        <v>15570</v>
      </c>
      <c r="DN14" s="107">
        <f>'C завтраками| Bed and breakfast'!CZ14*0.9</f>
        <v>15570</v>
      </c>
      <c r="DO14" s="107">
        <f>'C завтраками| Bed and breakfast'!DA14*0.9</f>
        <v>15570</v>
      </c>
      <c r="DP14" s="107">
        <f>'C завтраками| Bed and breakfast'!DB14*0.9</f>
        <v>15570</v>
      </c>
      <c r="DQ14" s="107">
        <f>'C завтраками| Bed and breakfast'!DC14*0.9</f>
        <v>15570</v>
      </c>
      <c r="DR14" s="107">
        <f>'C завтраками| Bed and breakfast'!DD14*0.9</f>
        <v>16200</v>
      </c>
      <c r="DS14" s="107">
        <f>'C завтраками| Bed and breakfast'!DE14*0.9</f>
        <v>16200</v>
      </c>
    </row>
    <row r="15" spans="1:123" ht="10.7" customHeight="1">
      <c r="A15" s="95" t="s">
        <v>7</v>
      </c>
      <c r="B15" s="107"/>
      <c r="C15" s="107"/>
      <c r="D15" s="107"/>
      <c r="E15" s="107"/>
      <c r="F15" s="107"/>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c r="DA15" s="107"/>
      <c r="DB15" s="107"/>
      <c r="DC15" s="107"/>
      <c r="DD15" s="107"/>
      <c r="DE15" s="107"/>
      <c r="DF15" s="107"/>
      <c r="DG15" s="107"/>
      <c r="DH15" s="107"/>
      <c r="DI15" s="107"/>
      <c r="DJ15" s="107"/>
      <c r="DK15" s="107"/>
      <c r="DL15" s="107"/>
      <c r="DM15" s="107"/>
      <c r="DN15" s="107"/>
      <c r="DO15" s="107"/>
      <c r="DP15" s="107"/>
      <c r="DQ15" s="107"/>
      <c r="DR15" s="107"/>
      <c r="DS15" s="107"/>
    </row>
    <row r="16" spans="1:123" ht="10.7" customHeight="1">
      <c r="A16" s="94">
        <v>1</v>
      </c>
      <c r="B16" s="107" t="e">
        <f>'C завтраками| Bed and breakfast'!#REF!*0.9</f>
        <v>#REF!</v>
      </c>
      <c r="C16" s="107" t="e">
        <f>'C завтраками| Bed and breakfast'!#REF!*0.9</f>
        <v>#REF!</v>
      </c>
      <c r="D16" s="107" t="e">
        <f>'C завтраками| Bed and breakfast'!#REF!*0.9</f>
        <v>#REF!</v>
      </c>
      <c r="E16" s="107" t="e">
        <f>'C завтраками| Bed and breakfast'!#REF!*0.9</f>
        <v>#REF!</v>
      </c>
      <c r="F16" s="107" t="e">
        <f>'C завтраками| Bed and breakfast'!#REF!*0.9</f>
        <v>#REF!</v>
      </c>
      <c r="G16" s="107" t="e">
        <f>'C завтраками| Bed and breakfast'!#REF!*0.9</f>
        <v>#REF!</v>
      </c>
      <c r="H16" s="107" t="e">
        <f>'C завтраками| Bed and breakfast'!#REF!*0.9</f>
        <v>#REF!</v>
      </c>
      <c r="I16" s="107" t="e">
        <f>'C завтраками| Bed and breakfast'!#REF!*0.9</f>
        <v>#REF!</v>
      </c>
      <c r="J16" s="107" t="e">
        <f>'C завтраками| Bed and breakfast'!#REF!*0.9</f>
        <v>#REF!</v>
      </c>
      <c r="K16" s="107" t="e">
        <f>'C завтраками| Bed and breakfast'!#REF!*0.9</f>
        <v>#REF!</v>
      </c>
      <c r="L16" s="107" t="e">
        <f>'C завтраками| Bed and breakfast'!#REF!*0.9</f>
        <v>#REF!</v>
      </c>
      <c r="M16" s="107" t="e">
        <f>'C завтраками| Bed and breakfast'!#REF!*0.9</f>
        <v>#REF!</v>
      </c>
      <c r="N16" s="107" t="e">
        <f>'C завтраками| Bed and breakfast'!#REF!*0.9</f>
        <v>#REF!</v>
      </c>
      <c r="O16" s="107" t="e">
        <f>'C завтраками| Bed and breakfast'!#REF!*0.9</f>
        <v>#REF!</v>
      </c>
      <c r="P16" s="107">
        <f>'C завтраками| Bed and breakfast'!B16*0.9</f>
        <v>18675</v>
      </c>
      <c r="Q16" s="107">
        <f>'C завтраками| Bed and breakfast'!C16*0.9</f>
        <v>18675</v>
      </c>
      <c r="R16" s="107">
        <f>'C завтраками| Bed and breakfast'!D16*0.9</f>
        <v>20115</v>
      </c>
      <c r="S16" s="107">
        <f>'C завтраками| Bed and breakfast'!E16*0.9</f>
        <v>24165</v>
      </c>
      <c r="T16" s="107">
        <f>'C завтраками| Bed and breakfast'!F16*0.9</f>
        <v>54765</v>
      </c>
      <c r="U16" s="107">
        <f>'C завтраками| Bed and breakfast'!G16*0.9</f>
        <v>54765</v>
      </c>
      <c r="V16" s="107">
        <f>'C завтраками| Bed and breakfast'!H16*0.9</f>
        <v>54765</v>
      </c>
      <c r="W16" s="107">
        <f>'C завтраками| Bed and breakfast'!I16*0.9</f>
        <v>59265</v>
      </c>
      <c r="X16" s="107">
        <f>'C завтраками| Bed and breakfast'!J16*0.9</f>
        <v>59265</v>
      </c>
      <c r="Y16" s="107">
        <f>'C завтраками| Bed and breakfast'!K16*0.9</f>
        <v>68265</v>
      </c>
      <c r="Z16" s="107">
        <f>'C завтраками| Bed and breakfast'!L16*0.9</f>
        <v>68265</v>
      </c>
      <c r="AA16" s="107">
        <f>'C завтраками| Bed and breakfast'!M16*0.9</f>
        <v>59265</v>
      </c>
      <c r="AB16" s="107">
        <f>'C завтраками| Bed and breakfast'!N16*0.9</f>
        <v>54765</v>
      </c>
      <c r="AC16" s="107">
        <f>'C завтраками| Bed and breakfast'!O16*0.9</f>
        <v>54765</v>
      </c>
      <c r="AD16" s="107">
        <f>'C завтраками| Bed and breakfast'!P16*0.9</f>
        <v>34785</v>
      </c>
      <c r="AE16" s="107">
        <f>'C завтраками| Bed and breakfast'!Q16*0.9</f>
        <v>34785</v>
      </c>
      <c r="AF16" s="107">
        <f>'C завтраками| Bed and breakfast'!R16*0.9</f>
        <v>25335</v>
      </c>
      <c r="AG16" s="107">
        <f>'C завтраками| Bed and breakfast'!S16*0.9</f>
        <v>32085</v>
      </c>
      <c r="AH16" s="107">
        <f>'C завтраками| Bed and breakfast'!T16*0.9</f>
        <v>32085</v>
      </c>
      <c r="AI16" s="107">
        <f>'C завтраками| Bed and breakfast'!U16*0.9</f>
        <v>27585</v>
      </c>
      <c r="AJ16" s="107">
        <f>'C завтраками| Bed and breakfast'!V16*0.9</f>
        <v>27585</v>
      </c>
      <c r="AK16" s="107">
        <f>'C завтраками| Bed and breakfast'!W16*0.9</f>
        <v>25335</v>
      </c>
      <c r="AL16" s="107">
        <f>'C завтраками| Bed and breakfast'!X16*0.9</f>
        <v>25335</v>
      </c>
      <c r="AM16" s="107">
        <f>'C завтраками| Bed and breakfast'!Y16*0.9</f>
        <v>23535</v>
      </c>
      <c r="AN16" s="107">
        <f>'C завтраками| Bed and breakfast'!Z16*0.9</f>
        <v>23535</v>
      </c>
      <c r="AO16" s="107">
        <f>'C завтраками| Bed and breakfast'!AA16*0.9</f>
        <v>23535</v>
      </c>
      <c r="AP16" s="107">
        <f>'C завтраками| Bed and breakfast'!AB16*0.9</f>
        <v>23535</v>
      </c>
      <c r="AQ16" s="107">
        <f>'C завтраками| Bed and breakfast'!AC16*0.9</f>
        <v>23535</v>
      </c>
      <c r="AR16" s="107">
        <f>'C завтраками| Bed and breakfast'!AD16*0.9</f>
        <v>23535</v>
      </c>
      <c r="AS16" s="107">
        <f>'C завтраками| Bed and breakfast'!AE16*0.9</f>
        <v>23535</v>
      </c>
      <c r="AT16" s="107">
        <f>'C завтраками| Bed and breakfast'!AF16*0.9</f>
        <v>25335</v>
      </c>
      <c r="AU16" s="107">
        <f>'C завтраками| Bed and breakfast'!AG16*0.9</f>
        <v>27585</v>
      </c>
      <c r="AV16" s="107">
        <f>'C завтраками| Bed and breakfast'!AH16*0.9</f>
        <v>27585</v>
      </c>
      <c r="AW16" s="107">
        <f>'C завтраками| Bed and breakfast'!AI16*0.9</f>
        <v>32085</v>
      </c>
      <c r="AX16" s="107">
        <f>'C завтраками| Bed and breakfast'!AJ16*0.9</f>
        <v>32085</v>
      </c>
      <c r="AY16" s="107">
        <f>'C завтраками| Bed and breakfast'!AK16*0.9</f>
        <v>32085</v>
      </c>
      <c r="AZ16" s="107">
        <f>'C завтраками| Bed and breakfast'!AL16*0.9</f>
        <v>32085</v>
      </c>
      <c r="BA16" s="107">
        <f>'C завтраками| Bed and breakfast'!AM16*0.9</f>
        <v>32085</v>
      </c>
      <c r="BB16" s="107">
        <f>'C завтраками| Bed and breakfast'!AN16*0.9</f>
        <v>30285</v>
      </c>
      <c r="BC16" s="107">
        <f>'C завтраками| Bed and breakfast'!AO16*0.9</f>
        <v>32535</v>
      </c>
      <c r="BD16" s="107">
        <f>'C завтраками| Bed and breakfast'!AP16*0.9</f>
        <v>32535</v>
      </c>
      <c r="BE16" s="107">
        <f>'C завтраками| Bed and breakfast'!AQ16*0.9</f>
        <v>40185</v>
      </c>
      <c r="BF16" s="107">
        <f>'C завтраками| Bed and breakfast'!AR16*0.9</f>
        <v>40185</v>
      </c>
      <c r="BG16" s="107">
        <f>'C завтраками| Bed and breakfast'!AS16*0.9</f>
        <v>40185</v>
      </c>
      <c r="BH16" s="107">
        <f>'C завтраками| Bed and breakfast'!AT16*0.9</f>
        <v>37485</v>
      </c>
      <c r="BI16" s="107">
        <f>'C завтраками| Bed and breakfast'!AU16*0.9</f>
        <v>32535</v>
      </c>
      <c r="BJ16" s="107">
        <f>'C завтраками| Bed and breakfast'!AV16*0.9</f>
        <v>34785</v>
      </c>
      <c r="BK16" s="107">
        <f>'C завтраками| Bed and breakfast'!AW16*0.9</f>
        <v>34785</v>
      </c>
      <c r="BL16" s="107">
        <f>'C завтраками| Bed and breakfast'!AX16*0.9</f>
        <v>34785</v>
      </c>
      <c r="BM16" s="107">
        <f>'C завтраками| Bed and breakfast'!AY16*0.9</f>
        <v>26685</v>
      </c>
      <c r="BN16" s="107">
        <f>'C завтраками| Bed and breakfast'!AZ16*0.9</f>
        <v>32535</v>
      </c>
      <c r="BO16" s="107">
        <f>'C завтраками| Bed and breakfast'!BA16*0.9</f>
        <v>32535</v>
      </c>
      <c r="BP16" s="107">
        <f>'C завтраками| Bed and breakfast'!BB16*0.9</f>
        <v>37485</v>
      </c>
      <c r="BQ16" s="107">
        <f>'C завтраками| Bed and breakfast'!BC16*0.9</f>
        <v>40185</v>
      </c>
      <c r="BR16" s="107">
        <f>'C завтраками| Bed and breakfast'!BD16*0.9</f>
        <v>40185</v>
      </c>
      <c r="BS16" s="107">
        <f>'C завтраками| Bed and breakfast'!BE16*0.9</f>
        <v>40185</v>
      </c>
      <c r="BT16" s="107">
        <f>'C завтраками| Bed and breakfast'!BF16*0.9</f>
        <v>46485</v>
      </c>
      <c r="BU16" s="107">
        <f>'C завтраками| Bed and breakfast'!BG16*0.9</f>
        <v>46485</v>
      </c>
      <c r="BV16" s="107">
        <f>'C завтраками| Bed and breakfast'!BH16*0.9</f>
        <v>49635</v>
      </c>
      <c r="BW16" s="107">
        <f>'C завтраками| Bed and breakfast'!BI16*0.9</f>
        <v>49635</v>
      </c>
      <c r="BX16" s="107">
        <f>'C завтраками| Bed and breakfast'!BJ16*0.9</f>
        <v>56835</v>
      </c>
      <c r="BY16" s="107">
        <f>'C завтраками| Bed and breakfast'!BK16*0.9</f>
        <v>56835</v>
      </c>
      <c r="BZ16" s="107">
        <f>'C завтраками| Bed and breakfast'!BL16*0.9</f>
        <v>56835</v>
      </c>
      <c r="CA16" s="107">
        <f>'C завтраками| Bed and breakfast'!BM16*0.9</f>
        <v>53235</v>
      </c>
      <c r="CB16" s="107">
        <f>'C завтраками| Bed and breakfast'!BN16*0.9</f>
        <v>49635</v>
      </c>
      <c r="CC16" s="107">
        <f>'C завтраками| Bed and breakfast'!BO16*0.9</f>
        <v>43335</v>
      </c>
      <c r="CD16" s="107">
        <f>'C завтраками| Bed and breakfast'!BP16*0.9</f>
        <v>43335</v>
      </c>
      <c r="CE16" s="107">
        <f>'C завтраками| Bed and breakfast'!BQ16*0.9</f>
        <v>40185</v>
      </c>
      <c r="CF16" s="107">
        <f>'C завтраками| Bed and breakfast'!BR16*0.9</f>
        <v>32535</v>
      </c>
      <c r="CG16" s="107">
        <f>'C завтраками| Bed and breakfast'!BS16*0.9</f>
        <v>32535</v>
      </c>
      <c r="CH16" s="107">
        <f>'C завтраками| Bed and breakfast'!BT16*0.9</f>
        <v>30285</v>
      </c>
      <c r="CI16" s="107">
        <f>'C завтраками| Bed and breakfast'!BU16*0.9</f>
        <v>26685</v>
      </c>
      <c r="CJ16" s="107">
        <f>'C завтраками| Bed and breakfast'!BV16*0.9</f>
        <v>26685</v>
      </c>
      <c r="CK16" s="107">
        <f>'C завтраками| Bed and breakfast'!BW16*0.9</f>
        <v>26685</v>
      </c>
      <c r="CL16" s="107">
        <f>'C завтраками| Bed and breakfast'!BX16*0.9</f>
        <v>21735</v>
      </c>
      <c r="CM16" s="107">
        <f>'C завтраками| Bed and breakfast'!BY16*0.9</f>
        <v>21735</v>
      </c>
      <c r="CN16" s="107">
        <f>'C завтраками| Bed and breakfast'!BZ16*0.9</f>
        <v>21735</v>
      </c>
      <c r="CO16" s="107">
        <f>'C завтраками| Bed and breakfast'!CA16*0.9</f>
        <v>21735</v>
      </c>
      <c r="CP16" s="107">
        <f>'C завтраками| Bed and breakfast'!CB16*0.9</f>
        <v>21735</v>
      </c>
      <c r="CQ16" s="107">
        <f>'C завтраками| Bed and breakfast'!CC16*0.9</f>
        <v>21735</v>
      </c>
      <c r="CR16" s="107">
        <f>'C завтраками| Bed and breakfast'!CD16*0.9</f>
        <v>21735</v>
      </c>
      <c r="CS16" s="107">
        <f>'C завтраками| Bed and breakfast'!CE16*0.9</f>
        <v>21735</v>
      </c>
      <c r="CT16" s="107">
        <f>'C завтраками| Bed and breakfast'!CF16*0.9</f>
        <v>21735</v>
      </c>
      <c r="CU16" s="107">
        <f>'C завтраками| Bed and breakfast'!CG16*0.9</f>
        <v>21735</v>
      </c>
      <c r="CV16" s="107">
        <f>'C завтраками| Bed and breakfast'!CH16*0.9</f>
        <v>21735</v>
      </c>
      <c r="CW16" s="107">
        <f>'C завтраками| Bed and breakfast'!CI16*0.9</f>
        <v>21735</v>
      </c>
      <c r="CX16" s="107">
        <f>'C завтраками| Bed and breakfast'!CJ16*0.9</f>
        <v>21735</v>
      </c>
      <c r="CY16" s="107">
        <f>'C завтраками| Bed and breakfast'!CK16*0.9</f>
        <v>21735</v>
      </c>
      <c r="CZ16" s="107">
        <f>'C завтраками| Bed and breakfast'!CL16*0.9</f>
        <v>21735</v>
      </c>
      <c r="DA16" s="107">
        <f>'C завтраками| Bed and breakfast'!CM16*0.9</f>
        <v>21735</v>
      </c>
      <c r="DB16" s="107">
        <f>'C завтраками| Bed and breakfast'!CN16*0.9</f>
        <v>21735</v>
      </c>
      <c r="DC16" s="107">
        <f>'C завтраками| Bed and breakfast'!CO16*0.9</f>
        <v>21735</v>
      </c>
      <c r="DD16" s="107">
        <f>'C завтраками| Bed and breakfast'!CP16*0.9</f>
        <v>21735</v>
      </c>
      <c r="DE16" s="107">
        <f>'C завтраками| Bed and breakfast'!CQ16*0.9</f>
        <v>21735</v>
      </c>
      <c r="DF16" s="107">
        <f>'C завтраками| Bed and breakfast'!CR16*0.9</f>
        <v>21735</v>
      </c>
      <c r="DG16" s="107">
        <f>'C завтраками| Bed and breakfast'!CS16*0.9</f>
        <v>21735</v>
      </c>
      <c r="DH16" s="107">
        <f>'C завтраками| Bed and breakfast'!CT16*0.9</f>
        <v>21735</v>
      </c>
      <c r="DI16" s="107">
        <f>'C завтраками| Bed and breakfast'!CU16*0.9</f>
        <v>14940</v>
      </c>
      <c r="DJ16" s="107">
        <f>'C завтраками| Bed and breakfast'!CV16*0.9</f>
        <v>14940</v>
      </c>
      <c r="DK16" s="107">
        <f>'C завтраками| Bed and breakfast'!CW16*0.9</f>
        <v>15570</v>
      </c>
      <c r="DL16" s="107">
        <f>'C завтраками| Bed and breakfast'!CX16*0.9</f>
        <v>15570</v>
      </c>
      <c r="DM16" s="107">
        <f>'C завтраками| Bed and breakfast'!CY16*0.9</f>
        <v>14940</v>
      </c>
      <c r="DN16" s="107">
        <f>'C завтраками| Bed and breakfast'!CZ16*0.9</f>
        <v>14940</v>
      </c>
      <c r="DO16" s="107">
        <f>'C завтраками| Bed and breakfast'!DA16*0.9</f>
        <v>14940</v>
      </c>
      <c r="DP16" s="107">
        <f>'C завтраками| Bed and breakfast'!DB16*0.9</f>
        <v>14940</v>
      </c>
      <c r="DQ16" s="107">
        <f>'C завтраками| Bed and breakfast'!DC16*0.9</f>
        <v>14940</v>
      </c>
      <c r="DR16" s="107">
        <f>'C завтраками| Bed and breakfast'!DD16*0.9</f>
        <v>15570</v>
      </c>
      <c r="DS16" s="107">
        <f>'C завтраками| Bed and breakfast'!DE16*0.9</f>
        <v>15570</v>
      </c>
    </row>
    <row r="17" spans="1:123" ht="10.7" customHeight="1">
      <c r="A17" s="94">
        <v>2</v>
      </c>
      <c r="B17" s="107" t="e">
        <f>'C завтраками| Bed and breakfast'!#REF!*0.9</f>
        <v>#REF!</v>
      </c>
      <c r="C17" s="107" t="e">
        <f>'C завтраками| Bed and breakfast'!#REF!*0.9</f>
        <v>#REF!</v>
      </c>
      <c r="D17" s="107" t="e">
        <f>'C завтраками| Bed and breakfast'!#REF!*0.9</f>
        <v>#REF!</v>
      </c>
      <c r="E17" s="107" t="e">
        <f>'C завтраками| Bed and breakfast'!#REF!*0.9</f>
        <v>#REF!</v>
      </c>
      <c r="F17" s="107" t="e">
        <f>'C завтраками| Bed and breakfast'!#REF!*0.9</f>
        <v>#REF!</v>
      </c>
      <c r="G17" s="107" t="e">
        <f>'C завтраками| Bed and breakfast'!#REF!*0.9</f>
        <v>#REF!</v>
      </c>
      <c r="H17" s="107" t="e">
        <f>'C завтраками| Bed and breakfast'!#REF!*0.9</f>
        <v>#REF!</v>
      </c>
      <c r="I17" s="107" t="e">
        <f>'C завтраками| Bed and breakfast'!#REF!*0.9</f>
        <v>#REF!</v>
      </c>
      <c r="J17" s="107" t="e">
        <f>'C завтраками| Bed and breakfast'!#REF!*0.9</f>
        <v>#REF!</v>
      </c>
      <c r="K17" s="107" t="e">
        <f>'C завтраками| Bed and breakfast'!#REF!*0.9</f>
        <v>#REF!</v>
      </c>
      <c r="L17" s="107" t="e">
        <f>'C завтраками| Bed and breakfast'!#REF!*0.9</f>
        <v>#REF!</v>
      </c>
      <c r="M17" s="107" t="e">
        <f>'C завтраками| Bed and breakfast'!#REF!*0.9</f>
        <v>#REF!</v>
      </c>
      <c r="N17" s="107" t="e">
        <f>'C завтраками| Bed and breakfast'!#REF!*0.9</f>
        <v>#REF!</v>
      </c>
      <c r="O17" s="107" t="e">
        <f>'C завтраками| Bed and breakfast'!#REF!*0.9</f>
        <v>#REF!</v>
      </c>
      <c r="P17" s="107">
        <f>'C завтраками| Bed and breakfast'!B17*0.9</f>
        <v>20700</v>
      </c>
      <c r="Q17" s="107">
        <f>'C завтраками| Bed and breakfast'!C17*0.9</f>
        <v>20700</v>
      </c>
      <c r="R17" s="107">
        <f>'C завтраками| Bed and breakfast'!D17*0.9</f>
        <v>22140</v>
      </c>
      <c r="S17" s="107">
        <f>'C завтраками| Bed and breakfast'!E17*0.9</f>
        <v>26730</v>
      </c>
      <c r="T17" s="107">
        <f>'C завтраками| Bed and breakfast'!F17*0.9</f>
        <v>57330</v>
      </c>
      <c r="U17" s="107">
        <f>'C завтраками| Bed and breakfast'!G17*0.9</f>
        <v>57330</v>
      </c>
      <c r="V17" s="107">
        <f>'C завтраками| Bed and breakfast'!H17*0.9</f>
        <v>57330</v>
      </c>
      <c r="W17" s="107">
        <f>'C завтраками| Bed and breakfast'!I17*0.9</f>
        <v>61830</v>
      </c>
      <c r="X17" s="107">
        <f>'C завтраками| Bed and breakfast'!J17*0.9</f>
        <v>61830</v>
      </c>
      <c r="Y17" s="107">
        <f>'C завтраками| Bed and breakfast'!K17*0.9</f>
        <v>70830</v>
      </c>
      <c r="Z17" s="107">
        <f>'C завтраками| Bed and breakfast'!L17*0.9</f>
        <v>70830</v>
      </c>
      <c r="AA17" s="107">
        <f>'C завтраками| Bed and breakfast'!M17*0.9</f>
        <v>61830</v>
      </c>
      <c r="AB17" s="107">
        <f>'C завтраками| Bed and breakfast'!N17*0.9</f>
        <v>57330</v>
      </c>
      <c r="AC17" s="107">
        <f>'C завтраками| Bed and breakfast'!O17*0.9</f>
        <v>57330</v>
      </c>
      <c r="AD17" s="107">
        <f>'C завтраками| Bed and breakfast'!P17*0.9</f>
        <v>37170</v>
      </c>
      <c r="AE17" s="107">
        <f>'C завтраками| Bed and breakfast'!Q17*0.9</f>
        <v>37170</v>
      </c>
      <c r="AF17" s="107">
        <f>'C завтраками| Bed and breakfast'!R17*0.9</f>
        <v>27720</v>
      </c>
      <c r="AG17" s="107">
        <f>'C завтраками| Bed and breakfast'!S17*0.9</f>
        <v>34470</v>
      </c>
      <c r="AH17" s="107">
        <f>'C завтраками| Bed and breakfast'!T17*0.9</f>
        <v>34470</v>
      </c>
      <c r="AI17" s="107">
        <f>'C завтраками| Bed and breakfast'!U17*0.9</f>
        <v>29970</v>
      </c>
      <c r="AJ17" s="107">
        <f>'C завтраками| Bed and breakfast'!V17*0.9</f>
        <v>29970</v>
      </c>
      <c r="AK17" s="107">
        <f>'C завтраками| Bed and breakfast'!W17*0.9</f>
        <v>27720</v>
      </c>
      <c r="AL17" s="107">
        <f>'C завтраками| Bed and breakfast'!X17*0.9</f>
        <v>27720</v>
      </c>
      <c r="AM17" s="107">
        <f>'C завтраками| Bed and breakfast'!Y17*0.9</f>
        <v>25920</v>
      </c>
      <c r="AN17" s="107">
        <f>'C завтраками| Bed and breakfast'!Z17*0.9</f>
        <v>25920</v>
      </c>
      <c r="AO17" s="107">
        <f>'C завтраками| Bed and breakfast'!AA17*0.9</f>
        <v>25920</v>
      </c>
      <c r="AP17" s="107">
        <f>'C завтраками| Bed and breakfast'!AB17*0.9</f>
        <v>25920</v>
      </c>
      <c r="AQ17" s="107">
        <f>'C завтраками| Bed and breakfast'!AC17*0.9</f>
        <v>25920</v>
      </c>
      <c r="AR17" s="107">
        <f>'C завтраками| Bed and breakfast'!AD17*0.9</f>
        <v>25920</v>
      </c>
      <c r="AS17" s="107">
        <f>'C завтраками| Bed and breakfast'!AE17*0.9</f>
        <v>25920</v>
      </c>
      <c r="AT17" s="107">
        <f>'C завтраками| Bed and breakfast'!AF17*0.9</f>
        <v>27720</v>
      </c>
      <c r="AU17" s="107">
        <f>'C завтраками| Bed and breakfast'!AG17*0.9</f>
        <v>29970</v>
      </c>
      <c r="AV17" s="107">
        <f>'C завтраками| Bed and breakfast'!AH17*0.9</f>
        <v>29970</v>
      </c>
      <c r="AW17" s="107">
        <f>'C завтраками| Bed and breakfast'!AI17*0.9</f>
        <v>34470</v>
      </c>
      <c r="AX17" s="107">
        <f>'C завтраками| Bed and breakfast'!AJ17*0.9</f>
        <v>34470</v>
      </c>
      <c r="AY17" s="107">
        <f>'C завтраками| Bed and breakfast'!AK17*0.9</f>
        <v>34470</v>
      </c>
      <c r="AZ17" s="107">
        <f>'C завтраками| Bed and breakfast'!AL17*0.9</f>
        <v>34470</v>
      </c>
      <c r="BA17" s="107">
        <f>'C завтраками| Bed and breakfast'!AM17*0.9</f>
        <v>34470</v>
      </c>
      <c r="BB17" s="107">
        <f>'C завтраками| Bed and breakfast'!AN17*0.9</f>
        <v>32670</v>
      </c>
      <c r="BC17" s="107">
        <f>'C завтраками| Bed and breakfast'!AO17*0.9</f>
        <v>34920</v>
      </c>
      <c r="BD17" s="107">
        <f>'C завтраками| Bed and breakfast'!AP17*0.9</f>
        <v>34920</v>
      </c>
      <c r="BE17" s="107">
        <f>'C завтраками| Bed and breakfast'!AQ17*0.9</f>
        <v>42570</v>
      </c>
      <c r="BF17" s="107">
        <f>'C завтраками| Bed and breakfast'!AR17*0.9</f>
        <v>42570</v>
      </c>
      <c r="BG17" s="107">
        <f>'C завтраками| Bed and breakfast'!AS17*0.9</f>
        <v>42570</v>
      </c>
      <c r="BH17" s="107">
        <f>'C завтраками| Bed and breakfast'!AT17*0.9</f>
        <v>39870</v>
      </c>
      <c r="BI17" s="107">
        <f>'C завтраками| Bed and breakfast'!AU17*0.9</f>
        <v>34920</v>
      </c>
      <c r="BJ17" s="107">
        <f>'C завтраками| Bed and breakfast'!AV17*0.9</f>
        <v>37170</v>
      </c>
      <c r="BK17" s="107">
        <f>'C завтраками| Bed and breakfast'!AW17*0.9</f>
        <v>37170</v>
      </c>
      <c r="BL17" s="107">
        <f>'C завтраками| Bed and breakfast'!AX17*0.9</f>
        <v>37170</v>
      </c>
      <c r="BM17" s="107">
        <f>'C завтраками| Bed and breakfast'!AY17*0.9</f>
        <v>29070</v>
      </c>
      <c r="BN17" s="107">
        <f>'C завтраками| Bed and breakfast'!AZ17*0.9</f>
        <v>34920</v>
      </c>
      <c r="BO17" s="107">
        <f>'C завтраками| Bed and breakfast'!BA17*0.9</f>
        <v>34920</v>
      </c>
      <c r="BP17" s="107">
        <f>'C завтраками| Bed and breakfast'!BB17*0.9</f>
        <v>39870</v>
      </c>
      <c r="BQ17" s="107">
        <f>'C завтраками| Bed and breakfast'!BC17*0.9</f>
        <v>42570</v>
      </c>
      <c r="BR17" s="107">
        <f>'C завтраками| Bed and breakfast'!BD17*0.9</f>
        <v>42570</v>
      </c>
      <c r="BS17" s="107">
        <f>'C завтраками| Bed and breakfast'!BE17*0.9</f>
        <v>42570</v>
      </c>
      <c r="BT17" s="107">
        <f>'C завтраками| Bed and breakfast'!BF17*0.9</f>
        <v>48870</v>
      </c>
      <c r="BU17" s="107">
        <f>'C завтраками| Bed and breakfast'!BG17*0.9</f>
        <v>48870</v>
      </c>
      <c r="BV17" s="107">
        <f>'C завтраками| Bed and breakfast'!BH17*0.9</f>
        <v>52020</v>
      </c>
      <c r="BW17" s="107">
        <f>'C завтраками| Bed and breakfast'!BI17*0.9</f>
        <v>52020</v>
      </c>
      <c r="BX17" s="107">
        <f>'C завтраками| Bed and breakfast'!BJ17*0.9</f>
        <v>59220</v>
      </c>
      <c r="BY17" s="107">
        <f>'C завтраками| Bed and breakfast'!BK17*0.9</f>
        <v>59220</v>
      </c>
      <c r="BZ17" s="107">
        <f>'C завтраками| Bed and breakfast'!BL17*0.9</f>
        <v>59220</v>
      </c>
      <c r="CA17" s="107">
        <f>'C завтраками| Bed and breakfast'!BM17*0.9</f>
        <v>55620</v>
      </c>
      <c r="CB17" s="107">
        <f>'C завтраками| Bed and breakfast'!BN17*0.9</f>
        <v>52020</v>
      </c>
      <c r="CC17" s="107">
        <f>'C завтраками| Bed and breakfast'!BO17*0.9</f>
        <v>45720</v>
      </c>
      <c r="CD17" s="107">
        <f>'C завтраками| Bed and breakfast'!BP17*0.9</f>
        <v>45720</v>
      </c>
      <c r="CE17" s="107">
        <f>'C завтраками| Bed and breakfast'!BQ17*0.9</f>
        <v>42570</v>
      </c>
      <c r="CF17" s="107">
        <f>'C завтраками| Bed and breakfast'!BR17*0.9</f>
        <v>34920</v>
      </c>
      <c r="CG17" s="107">
        <f>'C завтраками| Bed and breakfast'!BS17*0.9</f>
        <v>34920</v>
      </c>
      <c r="CH17" s="107">
        <f>'C завтраками| Bed and breakfast'!BT17*0.9</f>
        <v>32670</v>
      </c>
      <c r="CI17" s="107">
        <f>'C завтраками| Bed and breakfast'!BU17*0.9</f>
        <v>29070</v>
      </c>
      <c r="CJ17" s="107">
        <f>'C завтраками| Bed and breakfast'!BV17*0.9</f>
        <v>29070</v>
      </c>
      <c r="CK17" s="107">
        <f>'C завтраками| Bed and breakfast'!BW17*0.9</f>
        <v>29070</v>
      </c>
      <c r="CL17" s="107">
        <f>'C завтраками| Bed and breakfast'!BX17*0.9</f>
        <v>24120</v>
      </c>
      <c r="CM17" s="107">
        <f>'C завтраками| Bed and breakfast'!BY17*0.9</f>
        <v>24120</v>
      </c>
      <c r="CN17" s="107">
        <f>'C завтраками| Bed and breakfast'!BZ17*0.9</f>
        <v>24120</v>
      </c>
      <c r="CO17" s="107">
        <f>'C завтраками| Bed and breakfast'!CA17*0.9</f>
        <v>24120</v>
      </c>
      <c r="CP17" s="107">
        <f>'C завтраками| Bed and breakfast'!CB17*0.9</f>
        <v>24120</v>
      </c>
      <c r="CQ17" s="107">
        <f>'C завтраками| Bed and breakfast'!CC17*0.9</f>
        <v>24120</v>
      </c>
      <c r="CR17" s="107">
        <f>'C завтраками| Bed and breakfast'!CD17*0.9</f>
        <v>24120</v>
      </c>
      <c r="CS17" s="107">
        <f>'C завтраками| Bed and breakfast'!CE17*0.9</f>
        <v>24120</v>
      </c>
      <c r="CT17" s="107">
        <f>'C завтраками| Bed and breakfast'!CF17*0.9</f>
        <v>24120</v>
      </c>
      <c r="CU17" s="107">
        <f>'C завтраками| Bed and breakfast'!CG17*0.9</f>
        <v>24120</v>
      </c>
      <c r="CV17" s="107">
        <f>'C завтраками| Bed and breakfast'!CH17*0.9</f>
        <v>24120</v>
      </c>
      <c r="CW17" s="107">
        <f>'C завтраками| Bed and breakfast'!CI17*0.9</f>
        <v>24120</v>
      </c>
      <c r="CX17" s="107">
        <f>'C завтраками| Bed and breakfast'!CJ17*0.9</f>
        <v>24120</v>
      </c>
      <c r="CY17" s="107">
        <f>'C завтраками| Bed and breakfast'!CK17*0.9</f>
        <v>24120</v>
      </c>
      <c r="CZ17" s="107">
        <f>'C завтраками| Bed and breakfast'!CL17*0.9</f>
        <v>24120</v>
      </c>
      <c r="DA17" s="107">
        <f>'C завтраками| Bed and breakfast'!CM17*0.9</f>
        <v>24120</v>
      </c>
      <c r="DB17" s="107">
        <f>'C завтраками| Bed and breakfast'!CN17*0.9</f>
        <v>24120</v>
      </c>
      <c r="DC17" s="107">
        <f>'C завтраками| Bed and breakfast'!CO17*0.9</f>
        <v>24120</v>
      </c>
      <c r="DD17" s="107">
        <f>'C завтраками| Bed and breakfast'!CP17*0.9</f>
        <v>24120</v>
      </c>
      <c r="DE17" s="107">
        <f>'C завтраками| Bed and breakfast'!CQ17*0.9</f>
        <v>24120</v>
      </c>
      <c r="DF17" s="107">
        <f>'C завтраками| Bed and breakfast'!CR17*0.9</f>
        <v>24120</v>
      </c>
      <c r="DG17" s="107">
        <f>'C завтраками| Bed and breakfast'!CS17*0.9</f>
        <v>24120</v>
      </c>
      <c r="DH17" s="107">
        <f>'C завтраками| Bed and breakfast'!CT17*0.9</f>
        <v>24120</v>
      </c>
      <c r="DI17" s="107">
        <f>'C завтраками| Bed and breakfast'!CU17*0.9</f>
        <v>16920</v>
      </c>
      <c r="DJ17" s="107">
        <f>'C завтраками| Bed and breakfast'!CV17*0.9</f>
        <v>16920</v>
      </c>
      <c r="DK17" s="107">
        <f>'C завтраками| Bed and breakfast'!CW17*0.9</f>
        <v>17550</v>
      </c>
      <c r="DL17" s="107">
        <f>'C завтраками| Bed and breakfast'!CX17*0.9</f>
        <v>17550</v>
      </c>
      <c r="DM17" s="107">
        <f>'C завтраками| Bed and breakfast'!CY17*0.9</f>
        <v>16920</v>
      </c>
      <c r="DN17" s="107">
        <f>'C завтраками| Bed and breakfast'!CZ17*0.9</f>
        <v>16920</v>
      </c>
      <c r="DO17" s="107">
        <f>'C завтраками| Bed and breakfast'!DA17*0.9</f>
        <v>16920</v>
      </c>
      <c r="DP17" s="107">
        <f>'C завтраками| Bed and breakfast'!DB17*0.9</f>
        <v>16920</v>
      </c>
      <c r="DQ17" s="107">
        <f>'C завтраками| Bed and breakfast'!DC17*0.9</f>
        <v>16920</v>
      </c>
      <c r="DR17" s="107">
        <f>'C завтраками| Bed and breakfast'!DD17*0.9</f>
        <v>17550</v>
      </c>
      <c r="DS17" s="107">
        <f>'C завтраками| Bed and breakfast'!DE17*0.9</f>
        <v>17550</v>
      </c>
    </row>
    <row r="18" spans="1:123" ht="10.7" customHeight="1">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row>
    <row r="19" spans="1:123" ht="10.7" customHeight="1">
      <c r="A19" s="40">
        <v>1</v>
      </c>
      <c r="B19" s="39" t="e">
        <f t="shared" ref="B19:AD20" si="0">B10</f>
        <v>#REF!</v>
      </c>
      <c r="C19" s="39" t="e">
        <f t="shared" si="0"/>
        <v>#REF!</v>
      </c>
      <c r="D19" s="39" t="e">
        <f t="shared" si="0"/>
        <v>#REF!</v>
      </c>
      <c r="E19" s="39" t="e">
        <f t="shared" si="0"/>
        <v>#REF!</v>
      </c>
      <c r="F19" s="39" t="e">
        <f t="shared" si="0"/>
        <v>#REF!</v>
      </c>
      <c r="G19" s="39" t="e">
        <f t="shared" si="0"/>
        <v>#REF!</v>
      </c>
      <c r="H19" s="39" t="e">
        <f t="shared" si="0"/>
        <v>#REF!</v>
      </c>
      <c r="I19" s="39" t="e">
        <f t="shared" si="0"/>
        <v>#REF!</v>
      </c>
      <c r="J19" s="39" t="e">
        <f t="shared" si="0"/>
        <v>#REF!</v>
      </c>
      <c r="K19" s="39" t="e">
        <f t="shared" si="0"/>
        <v>#REF!</v>
      </c>
      <c r="L19" s="39" t="e">
        <f t="shared" si="0"/>
        <v>#REF!</v>
      </c>
      <c r="M19" s="39" t="e">
        <f t="shared" si="0"/>
        <v>#REF!</v>
      </c>
      <c r="N19" s="39" t="e">
        <f t="shared" si="0"/>
        <v>#REF!</v>
      </c>
      <c r="O19" s="39" t="e">
        <f t="shared" si="0"/>
        <v>#REF!</v>
      </c>
      <c r="P19" s="39">
        <f t="shared" si="0"/>
        <v>16875</v>
      </c>
      <c r="Q19" s="39">
        <f t="shared" si="0"/>
        <v>16875</v>
      </c>
      <c r="R19" s="39">
        <f t="shared" si="0"/>
        <v>18315</v>
      </c>
      <c r="S19" s="39">
        <f t="shared" si="0"/>
        <v>21465</v>
      </c>
      <c r="T19" s="39">
        <f t="shared" si="0"/>
        <v>52065</v>
      </c>
      <c r="U19" s="39">
        <f t="shared" si="0"/>
        <v>52065</v>
      </c>
      <c r="V19" s="39">
        <f t="shared" si="0"/>
        <v>52065</v>
      </c>
      <c r="W19" s="39">
        <f t="shared" si="0"/>
        <v>56565</v>
      </c>
      <c r="X19" s="39">
        <f t="shared" si="0"/>
        <v>56565</v>
      </c>
      <c r="Y19" s="39">
        <f t="shared" si="0"/>
        <v>65565</v>
      </c>
      <c r="Z19" s="39">
        <f t="shared" si="0"/>
        <v>65565</v>
      </c>
      <c r="AA19" s="39">
        <f t="shared" si="0"/>
        <v>56565</v>
      </c>
      <c r="AB19" s="39">
        <f t="shared" si="0"/>
        <v>52065</v>
      </c>
      <c r="AC19" s="39">
        <f t="shared" si="0"/>
        <v>52065</v>
      </c>
      <c r="AD19" s="39">
        <f t="shared" si="0"/>
        <v>32535</v>
      </c>
      <c r="AE19" s="39">
        <f t="shared" ref="AE19:CR20" si="1">AE10</f>
        <v>32535</v>
      </c>
      <c r="AF19" s="39">
        <f t="shared" si="1"/>
        <v>23085</v>
      </c>
      <c r="AG19" s="39">
        <f t="shared" si="1"/>
        <v>29835</v>
      </c>
      <c r="AH19" s="39">
        <f t="shared" si="1"/>
        <v>29835</v>
      </c>
      <c r="AI19" s="39">
        <f t="shared" si="1"/>
        <v>25335</v>
      </c>
      <c r="AJ19" s="39">
        <f t="shared" si="1"/>
        <v>25335</v>
      </c>
      <c r="AK19" s="39">
        <f t="shared" si="1"/>
        <v>23085</v>
      </c>
      <c r="AL19" s="39">
        <f t="shared" si="1"/>
        <v>23085</v>
      </c>
      <c r="AM19" s="39">
        <f t="shared" si="1"/>
        <v>21285</v>
      </c>
      <c r="AN19" s="39">
        <f t="shared" si="1"/>
        <v>21285</v>
      </c>
      <c r="AO19" s="39">
        <f t="shared" si="1"/>
        <v>21285</v>
      </c>
      <c r="AP19" s="39">
        <f t="shared" si="1"/>
        <v>21285</v>
      </c>
      <c r="AQ19" s="39">
        <f t="shared" si="1"/>
        <v>21285</v>
      </c>
      <c r="AR19" s="39">
        <f t="shared" si="1"/>
        <v>21285</v>
      </c>
      <c r="AS19" s="39">
        <f t="shared" si="1"/>
        <v>21285</v>
      </c>
      <c r="AT19" s="39">
        <f t="shared" si="1"/>
        <v>23085</v>
      </c>
      <c r="AU19" s="39">
        <f t="shared" si="1"/>
        <v>25335</v>
      </c>
      <c r="AV19" s="39">
        <f t="shared" si="1"/>
        <v>25335</v>
      </c>
      <c r="AW19" s="39">
        <f t="shared" si="1"/>
        <v>29835</v>
      </c>
      <c r="AX19" s="39">
        <f t="shared" si="1"/>
        <v>29835</v>
      </c>
      <c r="AY19" s="39">
        <f t="shared" si="1"/>
        <v>29835</v>
      </c>
      <c r="AZ19" s="39">
        <f t="shared" si="1"/>
        <v>29835</v>
      </c>
      <c r="BA19" s="39">
        <f t="shared" si="1"/>
        <v>29835</v>
      </c>
      <c r="BB19" s="39">
        <f t="shared" si="1"/>
        <v>27585</v>
      </c>
      <c r="BC19" s="39">
        <f t="shared" si="1"/>
        <v>29835</v>
      </c>
      <c r="BD19" s="39">
        <f t="shared" si="1"/>
        <v>29835</v>
      </c>
      <c r="BE19" s="39">
        <f t="shared" si="1"/>
        <v>37485</v>
      </c>
      <c r="BF19" s="39">
        <f t="shared" si="1"/>
        <v>37485</v>
      </c>
      <c r="BG19" s="39">
        <f t="shared" si="1"/>
        <v>37485</v>
      </c>
      <c r="BH19" s="39">
        <f t="shared" si="1"/>
        <v>34785</v>
      </c>
      <c r="BI19" s="39">
        <f t="shared" si="1"/>
        <v>29835</v>
      </c>
      <c r="BJ19" s="39">
        <f t="shared" si="1"/>
        <v>32085</v>
      </c>
      <c r="BK19" s="39">
        <f t="shared" si="1"/>
        <v>32085</v>
      </c>
      <c r="BL19" s="39">
        <f t="shared" si="1"/>
        <v>32085</v>
      </c>
      <c r="BM19" s="39">
        <f t="shared" si="1"/>
        <v>23985</v>
      </c>
      <c r="BN19" s="39">
        <f t="shared" si="1"/>
        <v>29835</v>
      </c>
      <c r="BO19" s="39">
        <f t="shared" si="1"/>
        <v>29835</v>
      </c>
      <c r="BP19" s="39">
        <f t="shared" si="1"/>
        <v>34785</v>
      </c>
      <c r="BQ19" s="39">
        <f t="shared" si="1"/>
        <v>37485</v>
      </c>
      <c r="BR19" s="39">
        <f t="shared" si="1"/>
        <v>37485</v>
      </c>
      <c r="BS19" s="39">
        <f t="shared" ref="BS19:BT19" si="2">BS10</f>
        <v>37485</v>
      </c>
      <c r="BT19" s="39">
        <f t="shared" si="2"/>
        <v>43785</v>
      </c>
      <c r="BU19" s="39">
        <f t="shared" si="1"/>
        <v>43785</v>
      </c>
      <c r="BV19" s="39">
        <f t="shared" si="1"/>
        <v>46935</v>
      </c>
      <c r="BW19" s="39">
        <f t="shared" si="1"/>
        <v>46935</v>
      </c>
      <c r="BX19" s="39">
        <f t="shared" si="1"/>
        <v>54135</v>
      </c>
      <c r="BY19" s="39">
        <f t="shared" si="1"/>
        <v>54135</v>
      </c>
      <c r="BZ19" s="39">
        <f t="shared" si="1"/>
        <v>54135</v>
      </c>
      <c r="CA19" s="39">
        <f t="shared" si="1"/>
        <v>50535</v>
      </c>
      <c r="CB19" s="39">
        <f t="shared" si="1"/>
        <v>46935</v>
      </c>
      <c r="CC19" s="39">
        <f t="shared" si="1"/>
        <v>40635</v>
      </c>
      <c r="CD19" s="39">
        <f t="shared" si="1"/>
        <v>40635</v>
      </c>
      <c r="CE19" s="39">
        <f t="shared" si="1"/>
        <v>37485</v>
      </c>
      <c r="CF19" s="39">
        <f t="shared" si="1"/>
        <v>29835</v>
      </c>
      <c r="CG19" s="39">
        <f t="shared" si="1"/>
        <v>29835</v>
      </c>
      <c r="CH19" s="39">
        <f t="shared" si="1"/>
        <v>27585</v>
      </c>
      <c r="CI19" s="39">
        <f t="shared" si="1"/>
        <v>23985</v>
      </c>
      <c r="CJ19" s="39">
        <f t="shared" si="1"/>
        <v>23985</v>
      </c>
      <c r="CK19" s="39">
        <f t="shared" si="1"/>
        <v>23985</v>
      </c>
      <c r="CL19" s="39">
        <f t="shared" si="1"/>
        <v>19485</v>
      </c>
      <c r="CM19" s="39">
        <f t="shared" si="1"/>
        <v>19485</v>
      </c>
      <c r="CN19" s="39">
        <f t="shared" si="1"/>
        <v>19485</v>
      </c>
      <c r="CO19" s="39">
        <f t="shared" si="1"/>
        <v>19485</v>
      </c>
      <c r="CP19" s="39">
        <f t="shared" si="1"/>
        <v>19485</v>
      </c>
      <c r="CQ19" s="39">
        <f t="shared" si="1"/>
        <v>19485</v>
      </c>
      <c r="CR19" s="39">
        <f t="shared" si="1"/>
        <v>19485</v>
      </c>
      <c r="CS19" s="39">
        <f t="shared" ref="CS19:DH20" si="3">CS10</f>
        <v>19485</v>
      </c>
      <c r="CT19" s="39">
        <f t="shared" si="3"/>
        <v>19485</v>
      </c>
      <c r="CU19" s="39">
        <f t="shared" si="3"/>
        <v>19485</v>
      </c>
      <c r="CV19" s="39">
        <f t="shared" si="3"/>
        <v>19485</v>
      </c>
      <c r="CW19" s="39">
        <f t="shared" si="3"/>
        <v>19485</v>
      </c>
      <c r="CX19" s="39">
        <f t="shared" si="3"/>
        <v>19485</v>
      </c>
      <c r="CY19" s="39">
        <f t="shared" si="3"/>
        <v>19485</v>
      </c>
      <c r="CZ19" s="39">
        <f t="shared" si="3"/>
        <v>19485</v>
      </c>
      <c r="DA19" s="39">
        <f t="shared" si="3"/>
        <v>19485</v>
      </c>
      <c r="DB19" s="39">
        <f t="shared" si="3"/>
        <v>19485</v>
      </c>
      <c r="DC19" s="39">
        <f t="shared" si="3"/>
        <v>19485</v>
      </c>
      <c r="DD19" s="39">
        <f t="shared" si="3"/>
        <v>19485</v>
      </c>
      <c r="DE19" s="39">
        <f t="shared" si="3"/>
        <v>19485</v>
      </c>
      <c r="DF19" s="39">
        <f t="shared" si="3"/>
        <v>19485</v>
      </c>
      <c r="DG19" s="39">
        <f t="shared" si="3"/>
        <v>19485</v>
      </c>
      <c r="DH19" s="39">
        <f t="shared" si="3"/>
        <v>19485</v>
      </c>
      <c r="DI19" s="39">
        <f t="shared" ref="DI19:DS19" si="4">DI10</f>
        <v>12690</v>
      </c>
      <c r="DJ19" s="39">
        <f t="shared" si="4"/>
        <v>12690</v>
      </c>
      <c r="DK19" s="39">
        <f t="shared" si="4"/>
        <v>13320</v>
      </c>
      <c r="DL19" s="39">
        <f t="shared" si="4"/>
        <v>13320</v>
      </c>
      <c r="DM19" s="39">
        <f t="shared" si="4"/>
        <v>12690</v>
      </c>
      <c r="DN19" s="39">
        <f t="shared" si="4"/>
        <v>12690</v>
      </c>
      <c r="DO19" s="39">
        <f t="shared" si="4"/>
        <v>12690</v>
      </c>
      <c r="DP19" s="39">
        <f t="shared" si="4"/>
        <v>12690</v>
      </c>
      <c r="DQ19" s="39">
        <f t="shared" si="4"/>
        <v>12690</v>
      </c>
      <c r="DR19" s="39">
        <f t="shared" si="4"/>
        <v>13320</v>
      </c>
      <c r="DS19" s="39">
        <f t="shared" si="4"/>
        <v>13320</v>
      </c>
    </row>
    <row r="20" spans="1:123" ht="10.7" customHeight="1">
      <c r="A20" s="40">
        <v>2</v>
      </c>
      <c r="B20" s="39" t="e">
        <f t="shared" si="0"/>
        <v>#REF!</v>
      </c>
      <c r="C20" s="39" t="e">
        <f t="shared" si="0"/>
        <v>#REF!</v>
      </c>
      <c r="D20" s="39" t="e">
        <f t="shared" si="0"/>
        <v>#REF!</v>
      </c>
      <c r="E20" s="39" t="e">
        <f t="shared" si="0"/>
        <v>#REF!</v>
      </c>
      <c r="F20" s="39" t="e">
        <f t="shared" si="0"/>
        <v>#REF!</v>
      </c>
      <c r="G20" s="39" t="e">
        <f t="shared" si="0"/>
        <v>#REF!</v>
      </c>
      <c r="H20" s="39" t="e">
        <f t="shared" si="0"/>
        <v>#REF!</v>
      </c>
      <c r="I20" s="39" t="e">
        <f t="shared" si="0"/>
        <v>#REF!</v>
      </c>
      <c r="J20" s="39" t="e">
        <f t="shared" si="0"/>
        <v>#REF!</v>
      </c>
      <c r="K20" s="39" t="e">
        <f t="shared" si="0"/>
        <v>#REF!</v>
      </c>
      <c r="L20" s="39" t="e">
        <f t="shared" si="0"/>
        <v>#REF!</v>
      </c>
      <c r="M20" s="39" t="e">
        <f t="shared" si="0"/>
        <v>#REF!</v>
      </c>
      <c r="N20" s="39" t="e">
        <f t="shared" si="0"/>
        <v>#REF!</v>
      </c>
      <c r="O20" s="39" t="e">
        <f t="shared" si="0"/>
        <v>#REF!</v>
      </c>
      <c r="P20" s="39">
        <f t="shared" si="0"/>
        <v>18900</v>
      </c>
      <c r="Q20" s="39">
        <f t="shared" si="0"/>
        <v>18900</v>
      </c>
      <c r="R20" s="39">
        <f t="shared" si="0"/>
        <v>20340</v>
      </c>
      <c r="S20" s="39">
        <f t="shared" si="0"/>
        <v>24030</v>
      </c>
      <c r="T20" s="39">
        <f t="shared" si="0"/>
        <v>54630</v>
      </c>
      <c r="U20" s="39">
        <f t="shared" si="0"/>
        <v>54630</v>
      </c>
      <c r="V20" s="39">
        <f t="shared" si="0"/>
        <v>54630</v>
      </c>
      <c r="W20" s="39">
        <f t="shared" si="0"/>
        <v>59130</v>
      </c>
      <c r="X20" s="39">
        <f t="shared" si="0"/>
        <v>59130</v>
      </c>
      <c r="Y20" s="39">
        <f t="shared" si="0"/>
        <v>68130</v>
      </c>
      <c r="Z20" s="39">
        <f t="shared" si="0"/>
        <v>68130</v>
      </c>
      <c r="AA20" s="39">
        <f t="shared" si="0"/>
        <v>59130</v>
      </c>
      <c r="AB20" s="39">
        <f t="shared" si="0"/>
        <v>54630</v>
      </c>
      <c r="AC20" s="39">
        <f t="shared" si="0"/>
        <v>54630</v>
      </c>
      <c r="AD20" s="39">
        <f t="shared" si="0"/>
        <v>34920</v>
      </c>
      <c r="AE20" s="39">
        <f t="shared" si="1"/>
        <v>34920</v>
      </c>
      <c r="AF20" s="39">
        <f t="shared" si="1"/>
        <v>25470</v>
      </c>
      <c r="AG20" s="39">
        <f t="shared" si="1"/>
        <v>32220</v>
      </c>
      <c r="AH20" s="39">
        <f t="shared" si="1"/>
        <v>32220</v>
      </c>
      <c r="AI20" s="39">
        <f t="shared" si="1"/>
        <v>27720</v>
      </c>
      <c r="AJ20" s="39">
        <f t="shared" si="1"/>
        <v>27720</v>
      </c>
      <c r="AK20" s="39">
        <f t="shared" si="1"/>
        <v>25470</v>
      </c>
      <c r="AL20" s="39">
        <f t="shared" si="1"/>
        <v>25470</v>
      </c>
      <c r="AM20" s="39">
        <f t="shared" si="1"/>
        <v>23670</v>
      </c>
      <c r="AN20" s="39">
        <f t="shared" si="1"/>
        <v>23670</v>
      </c>
      <c r="AO20" s="39">
        <f t="shared" si="1"/>
        <v>23670</v>
      </c>
      <c r="AP20" s="39">
        <f t="shared" si="1"/>
        <v>23670</v>
      </c>
      <c r="AQ20" s="39">
        <f t="shared" si="1"/>
        <v>23670</v>
      </c>
      <c r="AR20" s="39">
        <f t="shared" si="1"/>
        <v>23670</v>
      </c>
      <c r="AS20" s="39">
        <f t="shared" si="1"/>
        <v>23670</v>
      </c>
      <c r="AT20" s="39">
        <f t="shared" si="1"/>
        <v>25470</v>
      </c>
      <c r="AU20" s="39">
        <f t="shared" si="1"/>
        <v>27720</v>
      </c>
      <c r="AV20" s="39">
        <f t="shared" si="1"/>
        <v>27720</v>
      </c>
      <c r="AW20" s="39">
        <f t="shared" si="1"/>
        <v>32220</v>
      </c>
      <c r="AX20" s="39">
        <f t="shared" si="1"/>
        <v>32220</v>
      </c>
      <c r="AY20" s="39">
        <f t="shared" si="1"/>
        <v>32220</v>
      </c>
      <c r="AZ20" s="39">
        <f t="shared" si="1"/>
        <v>32220</v>
      </c>
      <c r="BA20" s="39">
        <f t="shared" si="1"/>
        <v>32220</v>
      </c>
      <c r="BB20" s="39">
        <f t="shared" si="1"/>
        <v>29970</v>
      </c>
      <c r="BC20" s="39">
        <f t="shared" si="1"/>
        <v>32220</v>
      </c>
      <c r="BD20" s="39">
        <f t="shared" si="1"/>
        <v>32220</v>
      </c>
      <c r="BE20" s="39">
        <f t="shared" si="1"/>
        <v>39870</v>
      </c>
      <c r="BF20" s="39">
        <f t="shared" si="1"/>
        <v>39870</v>
      </c>
      <c r="BG20" s="39">
        <f t="shared" si="1"/>
        <v>39870</v>
      </c>
      <c r="BH20" s="39">
        <f t="shared" si="1"/>
        <v>37170</v>
      </c>
      <c r="BI20" s="39">
        <f t="shared" si="1"/>
        <v>32220</v>
      </c>
      <c r="BJ20" s="39">
        <f t="shared" si="1"/>
        <v>34470</v>
      </c>
      <c r="BK20" s="39">
        <f t="shared" si="1"/>
        <v>34470</v>
      </c>
      <c r="BL20" s="39">
        <f t="shared" si="1"/>
        <v>34470</v>
      </c>
      <c r="BM20" s="39">
        <f t="shared" si="1"/>
        <v>26370</v>
      </c>
      <c r="BN20" s="39">
        <f t="shared" si="1"/>
        <v>32220</v>
      </c>
      <c r="BO20" s="39">
        <f t="shared" si="1"/>
        <v>32220</v>
      </c>
      <c r="BP20" s="39">
        <f t="shared" si="1"/>
        <v>37170</v>
      </c>
      <c r="BQ20" s="39">
        <f t="shared" si="1"/>
        <v>39870</v>
      </c>
      <c r="BR20" s="39">
        <f t="shared" si="1"/>
        <v>39870</v>
      </c>
      <c r="BS20" s="39">
        <f t="shared" ref="BS20:BT20" si="5">BS11</f>
        <v>39870</v>
      </c>
      <c r="BT20" s="39">
        <f t="shared" si="5"/>
        <v>46170</v>
      </c>
      <c r="BU20" s="39">
        <f t="shared" si="1"/>
        <v>46170</v>
      </c>
      <c r="BV20" s="39">
        <f t="shared" si="1"/>
        <v>49320</v>
      </c>
      <c r="BW20" s="39">
        <f t="shared" si="1"/>
        <v>49320</v>
      </c>
      <c r="BX20" s="39">
        <f t="shared" si="1"/>
        <v>56520</v>
      </c>
      <c r="BY20" s="39">
        <f t="shared" si="1"/>
        <v>56520</v>
      </c>
      <c r="BZ20" s="39">
        <f t="shared" si="1"/>
        <v>56520</v>
      </c>
      <c r="CA20" s="39">
        <f t="shared" si="1"/>
        <v>52920</v>
      </c>
      <c r="CB20" s="39">
        <f t="shared" si="1"/>
        <v>49320</v>
      </c>
      <c r="CC20" s="39">
        <f t="shared" si="1"/>
        <v>43020</v>
      </c>
      <c r="CD20" s="39">
        <f t="shared" si="1"/>
        <v>43020</v>
      </c>
      <c r="CE20" s="39">
        <f t="shared" si="1"/>
        <v>39870</v>
      </c>
      <c r="CF20" s="39">
        <f t="shared" si="1"/>
        <v>32220</v>
      </c>
      <c r="CG20" s="39">
        <f t="shared" si="1"/>
        <v>32220</v>
      </c>
      <c r="CH20" s="39">
        <f t="shared" si="1"/>
        <v>29970</v>
      </c>
      <c r="CI20" s="39">
        <f t="shared" si="1"/>
        <v>26370</v>
      </c>
      <c r="CJ20" s="39">
        <f t="shared" si="1"/>
        <v>26370</v>
      </c>
      <c r="CK20" s="39">
        <f t="shared" si="1"/>
        <v>26370</v>
      </c>
      <c r="CL20" s="39">
        <f t="shared" si="1"/>
        <v>21870</v>
      </c>
      <c r="CM20" s="39">
        <f t="shared" si="1"/>
        <v>21870</v>
      </c>
      <c r="CN20" s="39">
        <f t="shared" si="1"/>
        <v>21870</v>
      </c>
      <c r="CO20" s="39">
        <f t="shared" si="1"/>
        <v>21870</v>
      </c>
      <c r="CP20" s="39">
        <f t="shared" si="1"/>
        <v>21870</v>
      </c>
      <c r="CQ20" s="39">
        <f t="shared" si="1"/>
        <v>21870</v>
      </c>
      <c r="CR20" s="39">
        <f t="shared" si="1"/>
        <v>21870</v>
      </c>
      <c r="CS20" s="39">
        <f t="shared" si="3"/>
        <v>21870</v>
      </c>
      <c r="CT20" s="39">
        <f t="shared" si="3"/>
        <v>21870</v>
      </c>
      <c r="CU20" s="39">
        <f t="shared" si="3"/>
        <v>21870</v>
      </c>
      <c r="CV20" s="39">
        <f t="shared" si="3"/>
        <v>21870</v>
      </c>
      <c r="CW20" s="39">
        <f t="shared" si="3"/>
        <v>21870</v>
      </c>
      <c r="CX20" s="39">
        <f t="shared" si="3"/>
        <v>21870</v>
      </c>
      <c r="CY20" s="39">
        <f t="shared" si="3"/>
        <v>21870</v>
      </c>
      <c r="CZ20" s="39">
        <f t="shared" si="3"/>
        <v>21870</v>
      </c>
      <c r="DA20" s="39">
        <f t="shared" si="3"/>
        <v>21870</v>
      </c>
      <c r="DB20" s="39">
        <f t="shared" si="3"/>
        <v>21870</v>
      </c>
      <c r="DC20" s="39">
        <f t="shared" si="3"/>
        <v>21870</v>
      </c>
      <c r="DD20" s="39">
        <f t="shared" si="3"/>
        <v>21870</v>
      </c>
      <c r="DE20" s="39">
        <f t="shared" si="3"/>
        <v>21870</v>
      </c>
      <c r="DF20" s="39">
        <f t="shared" si="3"/>
        <v>21870</v>
      </c>
      <c r="DG20" s="39">
        <f t="shared" si="3"/>
        <v>21870</v>
      </c>
      <c r="DH20" s="39">
        <f t="shared" si="3"/>
        <v>21870</v>
      </c>
      <c r="DI20" s="39">
        <f t="shared" ref="DI20:DS20" si="6">DI11</f>
        <v>14670</v>
      </c>
      <c r="DJ20" s="39">
        <f t="shared" si="6"/>
        <v>14670</v>
      </c>
      <c r="DK20" s="39">
        <f t="shared" si="6"/>
        <v>15300</v>
      </c>
      <c r="DL20" s="39">
        <f t="shared" si="6"/>
        <v>15300</v>
      </c>
      <c r="DM20" s="39">
        <f t="shared" si="6"/>
        <v>14670</v>
      </c>
      <c r="DN20" s="39">
        <f t="shared" si="6"/>
        <v>14670</v>
      </c>
      <c r="DO20" s="39">
        <f t="shared" si="6"/>
        <v>14670</v>
      </c>
      <c r="DP20" s="39">
        <f t="shared" si="6"/>
        <v>14670</v>
      </c>
      <c r="DQ20" s="39">
        <f t="shared" si="6"/>
        <v>14670</v>
      </c>
      <c r="DR20" s="39">
        <f t="shared" si="6"/>
        <v>15300</v>
      </c>
      <c r="DS20" s="39">
        <f t="shared" si="6"/>
        <v>15300</v>
      </c>
    </row>
    <row r="21" spans="1:123" ht="10.7" customHeight="1">
      <c r="A21" s="95" t="s">
        <v>9</v>
      </c>
      <c r="B21" s="107"/>
      <c r="C21" s="107"/>
      <c r="D21" s="107"/>
      <c r="E21" s="107"/>
      <c r="F21" s="107"/>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row>
    <row r="22" spans="1:123" ht="10.7" customHeight="1">
      <c r="A22" s="94">
        <v>1</v>
      </c>
      <c r="B22" s="107" t="e">
        <f>'C завтраками| Bed and breakfast'!#REF!*0.9</f>
        <v>#REF!</v>
      </c>
      <c r="C22" s="107" t="e">
        <f>'C завтраками| Bed and breakfast'!#REF!*0.9</f>
        <v>#REF!</v>
      </c>
      <c r="D22" s="107" t="e">
        <f>'C завтраками| Bed and breakfast'!#REF!*0.9</f>
        <v>#REF!</v>
      </c>
      <c r="E22" s="107" t="e">
        <f>'C завтраками| Bed and breakfast'!#REF!*0.9</f>
        <v>#REF!</v>
      </c>
      <c r="F22" s="107" t="e">
        <f>'C завтраками| Bed and breakfast'!#REF!*0.9</f>
        <v>#REF!</v>
      </c>
      <c r="G22" s="107" t="e">
        <f>'C завтраками| Bed and breakfast'!#REF!*0.9</f>
        <v>#REF!</v>
      </c>
      <c r="H22" s="107" t="e">
        <f>'C завтраками| Bed and breakfast'!#REF!*0.9</f>
        <v>#REF!</v>
      </c>
      <c r="I22" s="107" t="e">
        <f>'C завтраками| Bed and breakfast'!#REF!*0.9</f>
        <v>#REF!</v>
      </c>
      <c r="J22" s="107" t="e">
        <f>'C завтраками| Bed and breakfast'!#REF!*0.9</f>
        <v>#REF!</v>
      </c>
      <c r="K22" s="107" t="e">
        <f>'C завтраками| Bed and breakfast'!#REF!*0.9</f>
        <v>#REF!</v>
      </c>
      <c r="L22" s="107" t="e">
        <f>'C завтраками| Bed and breakfast'!#REF!*0.9</f>
        <v>#REF!</v>
      </c>
      <c r="M22" s="107" t="e">
        <f>'C завтраками| Bed and breakfast'!#REF!*0.9</f>
        <v>#REF!</v>
      </c>
      <c r="N22" s="107" t="e">
        <f>'C завтраками| Bed and breakfast'!#REF!*0.9</f>
        <v>#REF!</v>
      </c>
      <c r="O22" s="107" t="e">
        <f>'C завтраками| Bed and breakfast'!#REF!*0.9</f>
        <v>#REF!</v>
      </c>
      <c r="P22" s="107">
        <f>'C завтраками| Bed and breakfast'!B22*0.9</f>
        <v>19575</v>
      </c>
      <c r="Q22" s="107">
        <f>'C завтраками| Bed and breakfast'!C22*0.9</f>
        <v>19575</v>
      </c>
      <c r="R22" s="107">
        <f>'C завтраками| Bed and breakfast'!D22*0.9</f>
        <v>21015</v>
      </c>
      <c r="S22" s="107">
        <f>'C завтраками| Bed and breakfast'!E22*0.9</f>
        <v>27765</v>
      </c>
      <c r="T22" s="107">
        <f>'C завтраками| Bed and breakfast'!F22*0.9</f>
        <v>58365</v>
      </c>
      <c r="U22" s="107">
        <f>'C завтраками| Bed and breakfast'!G22*0.9</f>
        <v>58365</v>
      </c>
      <c r="V22" s="107">
        <f>'C завтраками| Bed and breakfast'!H22*0.9</f>
        <v>58365</v>
      </c>
      <c r="W22" s="107">
        <f>'C завтраками| Bed and breakfast'!I22*0.9</f>
        <v>62865</v>
      </c>
      <c r="X22" s="107">
        <f>'C завтраками| Bed and breakfast'!J22*0.9</f>
        <v>62865</v>
      </c>
      <c r="Y22" s="107">
        <f>'C завтраками| Bed and breakfast'!K22*0.9</f>
        <v>71865</v>
      </c>
      <c r="Z22" s="107">
        <f>'C завтраками| Bed and breakfast'!L22*0.9</f>
        <v>71865</v>
      </c>
      <c r="AA22" s="107">
        <f>'C завтраками| Bed and breakfast'!M22*0.9</f>
        <v>62865</v>
      </c>
      <c r="AB22" s="107">
        <f>'C завтраками| Bed and breakfast'!N22*0.9</f>
        <v>58365</v>
      </c>
      <c r="AC22" s="107">
        <f>'C завтраками| Bed and breakfast'!O22*0.9</f>
        <v>58365</v>
      </c>
      <c r="AD22" s="107">
        <f>'C завтраками| Bed and breakfast'!P22*0.9</f>
        <v>37935</v>
      </c>
      <c r="AE22" s="107">
        <f>'C завтраками| Bed and breakfast'!Q22*0.9</f>
        <v>37935</v>
      </c>
      <c r="AF22" s="107">
        <f>'C завтраками| Bed and breakfast'!R22*0.9</f>
        <v>28485</v>
      </c>
      <c r="AG22" s="107">
        <f>'C завтраками| Bed and breakfast'!S22*0.9</f>
        <v>35235</v>
      </c>
      <c r="AH22" s="107">
        <f>'C завтраками| Bed and breakfast'!T22*0.9</f>
        <v>35235</v>
      </c>
      <c r="AI22" s="107">
        <f>'C завтраками| Bed and breakfast'!U22*0.9</f>
        <v>30735</v>
      </c>
      <c r="AJ22" s="107">
        <f>'C завтраками| Bed and breakfast'!V22*0.9</f>
        <v>30735</v>
      </c>
      <c r="AK22" s="107">
        <f>'C завтраками| Bed and breakfast'!W22*0.9</f>
        <v>28485</v>
      </c>
      <c r="AL22" s="107">
        <f>'C завтраками| Bed and breakfast'!X22*0.9</f>
        <v>28485</v>
      </c>
      <c r="AM22" s="107">
        <f>'C завтраками| Bed and breakfast'!Y22*0.9</f>
        <v>26685</v>
      </c>
      <c r="AN22" s="107">
        <f>'C завтраками| Bed and breakfast'!Z22*0.9</f>
        <v>26685</v>
      </c>
      <c r="AO22" s="107">
        <f>'C завтраками| Bed and breakfast'!AA22*0.9</f>
        <v>26685</v>
      </c>
      <c r="AP22" s="107">
        <f>'C завтраками| Bed and breakfast'!AB22*0.9</f>
        <v>26685</v>
      </c>
      <c r="AQ22" s="107">
        <f>'C завтраками| Bed and breakfast'!AC22*0.9</f>
        <v>26685</v>
      </c>
      <c r="AR22" s="107">
        <f>'C завтраками| Bed and breakfast'!AD22*0.9</f>
        <v>26685</v>
      </c>
      <c r="AS22" s="107">
        <f>'C завтраками| Bed and breakfast'!AE22*0.9</f>
        <v>26685</v>
      </c>
      <c r="AT22" s="107">
        <f>'C завтраками| Bed and breakfast'!AF22*0.9</f>
        <v>28485</v>
      </c>
      <c r="AU22" s="107">
        <f>'C завтраками| Bed and breakfast'!AG22*0.9</f>
        <v>30735</v>
      </c>
      <c r="AV22" s="107">
        <f>'C завтраками| Bed and breakfast'!AH22*0.9</f>
        <v>30735</v>
      </c>
      <c r="AW22" s="107">
        <f>'C завтраками| Bed and breakfast'!AI22*0.9</f>
        <v>35235</v>
      </c>
      <c r="AX22" s="107">
        <f>'C завтраками| Bed and breakfast'!AJ22*0.9</f>
        <v>35235</v>
      </c>
      <c r="AY22" s="107">
        <f>'C завтраками| Bed and breakfast'!AK22*0.9</f>
        <v>35235</v>
      </c>
      <c r="AZ22" s="107">
        <f>'C завтраками| Bed and breakfast'!AL22*0.9</f>
        <v>35235</v>
      </c>
      <c r="BA22" s="107">
        <f>'C завтраками| Bed and breakfast'!AM22*0.9</f>
        <v>35235</v>
      </c>
      <c r="BB22" s="107">
        <f>'C завтраками| Bed and breakfast'!AN22*0.9</f>
        <v>33885</v>
      </c>
      <c r="BC22" s="107">
        <f>'C завтраками| Bed and breakfast'!AO22*0.9</f>
        <v>36135</v>
      </c>
      <c r="BD22" s="107">
        <f>'C завтраками| Bed and breakfast'!AP22*0.9</f>
        <v>36135</v>
      </c>
      <c r="BE22" s="107">
        <f>'C завтраками| Bed and breakfast'!AQ22*0.9</f>
        <v>43785</v>
      </c>
      <c r="BF22" s="107">
        <f>'C завтраками| Bed and breakfast'!AR22*0.9</f>
        <v>43785</v>
      </c>
      <c r="BG22" s="107">
        <f>'C завтраками| Bed and breakfast'!AS22*0.9</f>
        <v>43785</v>
      </c>
      <c r="BH22" s="107">
        <f>'C завтраками| Bed and breakfast'!AT22*0.9</f>
        <v>41085</v>
      </c>
      <c r="BI22" s="107">
        <f>'C завтраками| Bed and breakfast'!AU22*0.9</f>
        <v>36135</v>
      </c>
      <c r="BJ22" s="107">
        <f>'C завтраками| Bed and breakfast'!AV22*0.9</f>
        <v>38385</v>
      </c>
      <c r="BK22" s="107">
        <f>'C завтраками| Bed and breakfast'!AW22*0.9</f>
        <v>38385</v>
      </c>
      <c r="BL22" s="107">
        <f>'C завтраками| Bed and breakfast'!AX22*0.9</f>
        <v>38385</v>
      </c>
      <c r="BM22" s="107">
        <f>'C завтраками| Bed and breakfast'!AY22*0.9</f>
        <v>30285</v>
      </c>
      <c r="BN22" s="107">
        <f>'C завтраками| Bed and breakfast'!AZ22*0.9</f>
        <v>36135</v>
      </c>
      <c r="BO22" s="107">
        <f>'C завтраками| Bed and breakfast'!BA22*0.9</f>
        <v>36135</v>
      </c>
      <c r="BP22" s="107">
        <f>'C завтраками| Bed and breakfast'!BB22*0.9</f>
        <v>41085</v>
      </c>
      <c r="BQ22" s="107">
        <f>'C завтраками| Bed and breakfast'!BC22*0.9</f>
        <v>43785</v>
      </c>
      <c r="BR22" s="107">
        <f>'C завтраками| Bed and breakfast'!BD22*0.9</f>
        <v>43785</v>
      </c>
      <c r="BS22" s="107">
        <f>'C завтраками| Bed and breakfast'!BE22*0.9</f>
        <v>43785</v>
      </c>
      <c r="BT22" s="107">
        <f>'C завтраками| Bed and breakfast'!BF22*0.9</f>
        <v>50085</v>
      </c>
      <c r="BU22" s="107">
        <f>'C завтраками| Bed and breakfast'!BG22*0.9</f>
        <v>50085</v>
      </c>
      <c r="BV22" s="107">
        <f>'C завтраками| Bed and breakfast'!BH22*0.9</f>
        <v>53235</v>
      </c>
      <c r="BW22" s="107">
        <f>'C завтраками| Bed and breakfast'!BI22*0.9</f>
        <v>53235</v>
      </c>
      <c r="BX22" s="107">
        <f>'C завтраками| Bed and breakfast'!BJ22*0.9</f>
        <v>60435</v>
      </c>
      <c r="BY22" s="107">
        <f>'C завтраками| Bed and breakfast'!BK22*0.9</f>
        <v>60435</v>
      </c>
      <c r="BZ22" s="107">
        <f>'C завтраками| Bed and breakfast'!BL22*0.9</f>
        <v>60435</v>
      </c>
      <c r="CA22" s="107">
        <f>'C завтраками| Bed and breakfast'!BM22*0.9</f>
        <v>56835</v>
      </c>
      <c r="CB22" s="107">
        <f>'C завтраками| Bed and breakfast'!BN22*0.9</f>
        <v>53235</v>
      </c>
      <c r="CC22" s="107">
        <f>'C завтраками| Bed and breakfast'!BO22*0.9</f>
        <v>46935</v>
      </c>
      <c r="CD22" s="107">
        <f>'C завтраками| Bed and breakfast'!BP22*0.9</f>
        <v>46935</v>
      </c>
      <c r="CE22" s="107">
        <f>'C завтраками| Bed and breakfast'!BQ22*0.9</f>
        <v>43785</v>
      </c>
      <c r="CF22" s="107">
        <f>'C завтраками| Bed and breakfast'!BR22*0.9</f>
        <v>36135</v>
      </c>
      <c r="CG22" s="107">
        <f>'C завтраками| Bed and breakfast'!BS22*0.9</f>
        <v>36135</v>
      </c>
      <c r="CH22" s="107">
        <f>'C завтраками| Bed and breakfast'!BT22*0.9</f>
        <v>33885</v>
      </c>
      <c r="CI22" s="107">
        <f>'C завтраками| Bed and breakfast'!BU22*0.9</f>
        <v>30285</v>
      </c>
      <c r="CJ22" s="107">
        <f>'C завтраками| Bed and breakfast'!BV22*0.9</f>
        <v>30285</v>
      </c>
      <c r="CK22" s="107">
        <f>'C завтраками| Bed and breakfast'!BW22*0.9</f>
        <v>30285</v>
      </c>
      <c r="CL22" s="107">
        <f>'C завтраками| Bed and breakfast'!BX22*0.9</f>
        <v>24885</v>
      </c>
      <c r="CM22" s="107">
        <f>'C завтраками| Bed and breakfast'!BY22*0.9</f>
        <v>24885</v>
      </c>
      <c r="CN22" s="107">
        <f>'C завтраками| Bed and breakfast'!BZ22*0.9</f>
        <v>24885</v>
      </c>
      <c r="CO22" s="107">
        <f>'C завтраками| Bed and breakfast'!CA22*0.9</f>
        <v>24885</v>
      </c>
      <c r="CP22" s="107">
        <f>'C завтраками| Bed and breakfast'!CB22*0.9</f>
        <v>24885</v>
      </c>
      <c r="CQ22" s="107">
        <f>'C завтраками| Bed and breakfast'!CC22*0.9</f>
        <v>24885</v>
      </c>
      <c r="CR22" s="107">
        <f>'C завтраками| Bed and breakfast'!CD22*0.9</f>
        <v>24885</v>
      </c>
      <c r="CS22" s="107">
        <f>'C завтраками| Bed and breakfast'!CE22*0.9</f>
        <v>24885</v>
      </c>
      <c r="CT22" s="107">
        <f>'C завтраками| Bed and breakfast'!CF22*0.9</f>
        <v>24885</v>
      </c>
      <c r="CU22" s="107">
        <f>'C завтраками| Bed and breakfast'!CG22*0.9</f>
        <v>24885</v>
      </c>
      <c r="CV22" s="107">
        <f>'C завтраками| Bed and breakfast'!CH22*0.9</f>
        <v>24885</v>
      </c>
      <c r="CW22" s="107">
        <f>'C завтраками| Bed and breakfast'!CI22*0.9</f>
        <v>24885</v>
      </c>
      <c r="CX22" s="107">
        <f>'C завтраками| Bed and breakfast'!CJ22*0.9</f>
        <v>24885</v>
      </c>
      <c r="CY22" s="107">
        <f>'C завтраками| Bed and breakfast'!CK22*0.9</f>
        <v>24885</v>
      </c>
      <c r="CZ22" s="107">
        <f>'C завтраками| Bed and breakfast'!CL22*0.9</f>
        <v>24885</v>
      </c>
      <c r="DA22" s="107">
        <f>'C завтраками| Bed and breakfast'!CM22*0.9</f>
        <v>24885</v>
      </c>
      <c r="DB22" s="107">
        <f>'C завтраками| Bed and breakfast'!CN22*0.9</f>
        <v>24885</v>
      </c>
      <c r="DC22" s="107">
        <f>'C завтраками| Bed and breakfast'!CO22*0.9</f>
        <v>24885</v>
      </c>
      <c r="DD22" s="107">
        <f>'C завтраками| Bed and breakfast'!CP22*0.9</f>
        <v>24885</v>
      </c>
      <c r="DE22" s="107">
        <f>'C завтраками| Bed and breakfast'!CQ22*0.9</f>
        <v>24885</v>
      </c>
      <c r="DF22" s="107">
        <f>'C завтраками| Bed and breakfast'!CR22*0.9</f>
        <v>24885</v>
      </c>
      <c r="DG22" s="107">
        <f>'C завтраками| Bed and breakfast'!CS22*0.9</f>
        <v>24885</v>
      </c>
      <c r="DH22" s="107">
        <f>'C завтраками| Bed and breakfast'!CT22*0.9</f>
        <v>24885</v>
      </c>
      <c r="DI22" s="107">
        <f>'C завтраками| Bed and breakfast'!CU22*0.9</f>
        <v>18090</v>
      </c>
      <c r="DJ22" s="107">
        <f>'C завтраками| Bed and breakfast'!CV22*0.9</f>
        <v>18090</v>
      </c>
      <c r="DK22" s="107">
        <f>'C завтраками| Bed and breakfast'!CW22*0.9</f>
        <v>18720</v>
      </c>
      <c r="DL22" s="107">
        <f>'C завтраками| Bed and breakfast'!CX22*0.9</f>
        <v>18720</v>
      </c>
      <c r="DM22" s="107">
        <f>'C завтраками| Bed and breakfast'!CY22*0.9</f>
        <v>18090</v>
      </c>
      <c r="DN22" s="107">
        <f>'C завтраками| Bed and breakfast'!CZ22*0.9</f>
        <v>18090</v>
      </c>
      <c r="DO22" s="107">
        <f>'C завтраками| Bed and breakfast'!DA22*0.9</f>
        <v>18090</v>
      </c>
      <c r="DP22" s="107">
        <f>'C завтраками| Bed and breakfast'!DB22*0.9</f>
        <v>18090</v>
      </c>
      <c r="DQ22" s="107">
        <f>'C завтраками| Bed and breakfast'!DC22*0.9</f>
        <v>18090</v>
      </c>
      <c r="DR22" s="107">
        <f>'C завтраками| Bed and breakfast'!DD22*0.9</f>
        <v>18720</v>
      </c>
      <c r="DS22" s="107">
        <f>'C завтраками| Bed and breakfast'!DE22*0.9</f>
        <v>18720</v>
      </c>
    </row>
    <row r="23" spans="1:123" ht="10.7" customHeight="1">
      <c r="A23" s="94">
        <v>2</v>
      </c>
      <c r="B23" s="107" t="e">
        <f>'C завтраками| Bed and breakfast'!#REF!*0.9</f>
        <v>#REF!</v>
      </c>
      <c r="C23" s="107" t="e">
        <f>'C завтраками| Bed and breakfast'!#REF!*0.9</f>
        <v>#REF!</v>
      </c>
      <c r="D23" s="107" t="e">
        <f>'C завтраками| Bed and breakfast'!#REF!*0.9</f>
        <v>#REF!</v>
      </c>
      <c r="E23" s="107" t="e">
        <f>'C завтраками| Bed and breakfast'!#REF!*0.9</f>
        <v>#REF!</v>
      </c>
      <c r="F23" s="107" t="e">
        <f>'C завтраками| Bed and breakfast'!#REF!*0.9</f>
        <v>#REF!</v>
      </c>
      <c r="G23" s="107" t="e">
        <f>'C завтраками| Bed and breakfast'!#REF!*0.9</f>
        <v>#REF!</v>
      </c>
      <c r="H23" s="107" t="e">
        <f>'C завтраками| Bed and breakfast'!#REF!*0.9</f>
        <v>#REF!</v>
      </c>
      <c r="I23" s="107" t="e">
        <f>'C завтраками| Bed and breakfast'!#REF!*0.9</f>
        <v>#REF!</v>
      </c>
      <c r="J23" s="107" t="e">
        <f>'C завтраками| Bed and breakfast'!#REF!*0.9</f>
        <v>#REF!</v>
      </c>
      <c r="K23" s="107" t="e">
        <f>'C завтраками| Bed and breakfast'!#REF!*0.9</f>
        <v>#REF!</v>
      </c>
      <c r="L23" s="107" t="e">
        <f>'C завтраками| Bed and breakfast'!#REF!*0.9</f>
        <v>#REF!</v>
      </c>
      <c r="M23" s="107" t="e">
        <f>'C завтраками| Bed and breakfast'!#REF!*0.9</f>
        <v>#REF!</v>
      </c>
      <c r="N23" s="107" t="e">
        <f>'C завтраками| Bed and breakfast'!#REF!*0.9</f>
        <v>#REF!</v>
      </c>
      <c r="O23" s="107" t="e">
        <f>'C завтраками| Bed and breakfast'!#REF!*0.9</f>
        <v>#REF!</v>
      </c>
      <c r="P23" s="107">
        <f>'C завтраками| Bed and breakfast'!B23*0.9</f>
        <v>21600</v>
      </c>
      <c r="Q23" s="107">
        <f>'C завтраками| Bed and breakfast'!C23*0.9</f>
        <v>21600</v>
      </c>
      <c r="R23" s="107">
        <f>'C завтраками| Bed and breakfast'!D23*0.9</f>
        <v>23040</v>
      </c>
      <c r="S23" s="107">
        <f>'C завтраками| Bed and breakfast'!E23*0.9</f>
        <v>30330</v>
      </c>
      <c r="T23" s="107">
        <f>'C завтраками| Bed and breakfast'!F23*0.9</f>
        <v>60930</v>
      </c>
      <c r="U23" s="107">
        <f>'C завтраками| Bed and breakfast'!G23*0.9</f>
        <v>60930</v>
      </c>
      <c r="V23" s="107">
        <f>'C завтраками| Bed and breakfast'!H23*0.9</f>
        <v>60930</v>
      </c>
      <c r="W23" s="107">
        <f>'C завтраками| Bed and breakfast'!I23*0.9</f>
        <v>65430</v>
      </c>
      <c r="X23" s="107">
        <f>'C завтраками| Bed and breakfast'!J23*0.9</f>
        <v>65430</v>
      </c>
      <c r="Y23" s="107">
        <f>'C завтраками| Bed and breakfast'!K23*0.9</f>
        <v>74430</v>
      </c>
      <c r="Z23" s="107">
        <f>'C завтраками| Bed and breakfast'!L23*0.9</f>
        <v>74430</v>
      </c>
      <c r="AA23" s="107">
        <f>'C завтраками| Bed and breakfast'!M23*0.9</f>
        <v>65430</v>
      </c>
      <c r="AB23" s="107">
        <f>'C завтраками| Bed and breakfast'!N23*0.9</f>
        <v>60930</v>
      </c>
      <c r="AC23" s="107">
        <f>'C завтраками| Bed and breakfast'!O23*0.9</f>
        <v>60930</v>
      </c>
      <c r="AD23" s="107">
        <f>'C завтраками| Bed and breakfast'!P23*0.9</f>
        <v>40320</v>
      </c>
      <c r="AE23" s="107">
        <f>'C завтраками| Bed and breakfast'!Q23*0.9</f>
        <v>40320</v>
      </c>
      <c r="AF23" s="107">
        <f>'C завтраками| Bed and breakfast'!R23*0.9</f>
        <v>30870</v>
      </c>
      <c r="AG23" s="107">
        <f>'C завтраками| Bed and breakfast'!S23*0.9</f>
        <v>37620</v>
      </c>
      <c r="AH23" s="107">
        <f>'C завтраками| Bed and breakfast'!T23*0.9</f>
        <v>37620</v>
      </c>
      <c r="AI23" s="107">
        <f>'C завтраками| Bed and breakfast'!U23*0.9</f>
        <v>33120</v>
      </c>
      <c r="AJ23" s="107">
        <f>'C завтраками| Bed and breakfast'!V23*0.9</f>
        <v>33120</v>
      </c>
      <c r="AK23" s="107">
        <f>'C завтраками| Bed and breakfast'!W23*0.9</f>
        <v>30870</v>
      </c>
      <c r="AL23" s="107">
        <f>'C завтраками| Bed and breakfast'!X23*0.9</f>
        <v>30870</v>
      </c>
      <c r="AM23" s="107">
        <f>'C завтраками| Bed and breakfast'!Y23*0.9</f>
        <v>29070</v>
      </c>
      <c r="AN23" s="107">
        <f>'C завтраками| Bed and breakfast'!Z23*0.9</f>
        <v>29070</v>
      </c>
      <c r="AO23" s="107">
        <f>'C завтраками| Bed and breakfast'!AA23*0.9</f>
        <v>29070</v>
      </c>
      <c r="AP23" s="107">
        <f>'C завтраками| Bed and breakfast'!AB23*0.9</f>
        <v>29070</v>
      </c>
      <c r="AQ23" s="107">
        <f>'C завтраками| Bed and breakfast'!AC23*0.9</f>
        <v>29070</v>
      </c>
      <c r="AR23" s="107">
        <f>'C завтраками| Bed and breakfast'!AD23*0.9</f>
        <v>29070</v>
      </c>
      <c r="AS23" s="107">
        <f>'C завтраками| Bed and breakfast'!AE23*0.9</f>
        <v>29070</v>
      </c>
      <c r="AT23" s="107">
        <f>'C завтраками| Bed and breakfast'!AF23*0.9</f>
        <v>30870</v>
      </c>
      <c r="AU23" s="107">
        <f>'C завтраками| Bed and breakfast'!AG23*0.9</f>
        <v>33120</v>
      </c>
      <c r="AV23" s="107">
        <f>'C завтраками| Bed and breakfast'!AH23*0.9</f>
        <v>33120</v>
      </c>
      <c r="AW23" s="107">
        <f>'C завтраками| Bed and breakfast'!AI23*0.9</f>
        <v>37620</v>
      </c>
      <c r="AX23" s="107">
        <f>'C завтраками| Bed and breakfast'!AJ23*0.9</f>
        <v>37620</v>
      </c>
      <c r="AY23" s="107">
        <f>'C завтраками| Bed and breakfast'!AK23*0.9</f>
        <v>37620</v>
      </c>
      <c r="AZ23" s="107">
        <f>'C завтраками| Bed and breakfast'!AL23*0.9</f>
        <v>37620</v>
      </c>
      <c r="BA23" s="107">
        <f>'C завтраками| Bed and breakfast'!AM23*0.9</f>
        <v>37620</v>
      </c>
      <c r="BB23" s="107">
        <f>'C завтраками| Bed and breakfast'!AN23*0.9</f>
        <v>36270</v>
      </c>
      <c r="BC23" s="107">
        <f>'C завтраками| Bed and breakfast'!AO23*0.9</f>
        <v>38520</v>
      </c>
      <c r="BD23" s="107">
        <f>'C завтраками| Bed and breakfast'!AP23*0.9</f>
        <v>38520</v>
      </c>
      <c r="BE23" s="107">
        <f>'C завтраками| Bed and breakfast'!AQ23*0.9</f>
        <v>46170</v>
      </c>
      <c r="BF23" s="107">
        <f>'C завтраками| Bed and breakfast'!AR23*0.9</f>
        <v>46170</v>
      </c>
      <c r="BG23" s="107">
        <f>'C завтраками| Bed and breakfast'!AS23*0.9</f>
        <v>46170</v>
      </c>
      <c r="BH23" s="107">
        <f>'C завтраками| Bed and breakfast'!AT23*0.9</f>
        <v>43470</v>
      </c>
      <c r="BI23" s="107">
        <f>'C завтраками| Bed and breakfast'!AU23*0.9</f>
        <v>38520</v>
      </c>
      <c r="BJ23" s="107">
        <f>'C завтраками| Bed and breakfast'!AV23*0.9</f>
        <v>40770</v>
      </c>
      <c r="BK23" s="107">
        <f>'C завтраками| Bed and breakfast'!AW23*0.9</f>
        <v>40770</v>
      </c>
      <c r="BL23" s="107">
        <f>'C завтраками| Bed and breakfast'!AX23*0.9</f>
        <v>40770</v>
      </c>
      <c r="BM23" s="107">
        <f>'C завтраками| Bed and breakfast'!AY23*0.9</f>
        <v>32670</v>
      </c>
      <c r="BN23" s="107">
        <f>'C завтраками| Bed and breakfast'!AZ23*0.9</f>
        <v>38520</v>
      </c>
      <c r="BO23" s="107">
        <f>'C завтраками| Bed and breakfast'!BA23*0.9</f>
        <v>38520</v>
      </c>
      <c r="BP23" s="107">
        <f>'C завтраками| Bed and breakfast'!BB23*0.9</f>
        <v>43470</v>
      </c>
      <c r="BQ23" s="107">
        <f>'C завтраками| Bed and breakfast'!BC23*0.9</f>
        <v>46170</v>
      </c>
      <c r="BR23" s="107">
        <f>'C завтраками| Bed and breakfast'!BD23*0.9</f>
        <v>46170</v>
      </c>
      <c r="BS23" s="107">
        <f>'C завтраками| Bed and breakfast'!BE23*0.9</f>
        <v>46170</v>
      </c>
      <c r="BT23" s="107">
        <f>'C завтраками| Bed and breakfast'!BF23*0.9</f>
        <v>52470</v>
      </c>
      <c r="BU23" s="107">
        <f>'C завтраками| Bed and breakfast'!BG23*0.9</f>
        <v>52470</v>
      </c>
      <c r="BV23" s="107">
        <f>'C завтраками| Bed and breakfast'!BH23*0.9</f>
        <v>55620</v>
      </c>
      <c r="BW23" s="107">
        <f>'C завтраками| Bed and breakfast'!BI23*0.9</f>
        <v>55620</v>
      </c>
      <c r="BX23" s="107">
        <f>'C завтраками| Bed and breakfast'!BJ23*0.9</f>
        <v>62820</v>
      </c>
      <c r="BY23" s="107">
        <f>'C завтраками| Bed and breakfast'!BK23*0.9</f>
        <v>62820</v>
      </c>
      <c r="BZ23" s="107">
        <f>'C завтраками| Bed and breakfast'!BL23*0.9</f>
        <v>62820</v>
      </c>
      <c r="CA23" s="107">
        <f>'C завтраками| Bed and breakfast'!BM23*0.9</f>
        <v>59220</v>
      </c>
      <c r="CB23" s="107">
        <f>'C завтраками| Bed and breakfast'!BN23*0.9</f>
        <v>55620</v>
      </c>
      <c r="CC23" s="107">
        <f>'C завтраками| Bed and breakfast'!BO23*0.9</f>
        <v>49320</v>
      </c>
      <c r="CD23" s="107">
        <f>'C завтраками| Bed and breakfast'!BP23*0.9</f>
        <v>49320</v>
      </c>
      <c r="CE23" s="107">
        <f>'C завтраками| Bed and breakfast'!BQ23*0.9</f>
        <v>46170</v>
      </c>
      <c r="CF23" s="107">
        <f>'C завтраками| Bed and breakfast'!BR23*0.9</f>
        <v>38520</v>
      </c>
      <c r="CG23" s="107">
        <f>'C завтраками| Bed and breakfast'!BS23*0.9</f>
        <v>38520</v>
      </c>
      <c r="CH23" s="107">
        <f>'C завтраками| Bed and breakfast'!BT23*0.9</f>
        <v>36270</v>
      </c>
      <c r="CI23" s="107">
        <f>'C завтраками| Bed and breakfast'!BU23*0.9</f>
        <v>32670</v>
      </c>
      <c r="CJ23" s="107">
        <f>'C завтраками| Bed and breakfast'!BV23*0.9</f>
        <v>32670</v>
      </c>
      <c r="CK23" s="107">
        <f>'C завтраками| Bed and breakfast'!BW23*0.9</f>
        <v>32670</v>
      </c>
      <c r="CL23" s="107">
        <f>'C завтраками| Bed and breakfast'!BX23*0.9</f>
        <v>27270</v>
      </c>
      <c r="CM23" s="107">
        <f>'C завтраками| Bed and breakfast'!BY23*0.9</f>
        <v>27270</v>
      </c>
      <c r="CN23" s="107">
        <f>'C завтраками| Bed and breakfast'!BZ23*0.9</f>
        <v>27270</v>
      </c>
      <c r="CO23" s="107">
        <f>'C завтраками| Bed and breakfast'!CA23*0.9</f>
        <v>27270</v>
      </c>
      <c r="CP23" s="107">
        <f>'C завтраками| Bed and breakfast'!CB23*0.9</f>
        <v>27270</v>
      </c>
      <c r="CQ23" s="107">
        <f>'C завтраками| Bed and breakfast'!CC23*0.9</f>
        <v>27270</v>
      </c>
      <c r="CR23" s="107">
        <f>'C завтраками| Bed and breakfast'!CD23*0.9</f>
        <v>27270</v>
      </c>
      <c r="CS23" s="107">
        <f>'C завтраками| Bed and breakfast'!CE23*0.9</f>
        <v>27270</v>
      </c>
      <c r="CT23" s="107">
        <f>'C завтраками| Bed and breakfast'!CF23*0.9</f>
        <v>27270</v>
      </c>
      <c r="CU23" s="107">
        <f>'C завтраками| Bed and breakfast'!CG23*0.9</f>
        <v>27270</v>
      </c>
      <c r="CV23" s="107">
        <f>'C завтраками| Bed and breakfast'!CH23*0.9</f>
        <v>27270</v>
      </c>
      <c r="CW23" s="107">
        <f>'C завтраками| Bed and breakfast'!CI23*0.9</f>
        <v>27270</v>
      </c>
      <c r="CX23" s="107">
        <f>'C завтраками| Bed and breakfast'!CJ23*0.9</f>
        <v>27270</v>
      </c>
      <c r="CY23" s="107">
        <f>'C завтраками| Bed and breakfast'!CK23*0.9</f>
        <v>27270</v>
      </c>
      <c r="CZ23" s="107">
        <f>'C завтраками| Bed and breakfast'!CL23*0.9</f>
        <v>27270</v>
      </c>
      <c r="DA23" s="107">
        <f>'C завтраками| Bed and breakfast'!CM23*0.9</f>
        <v>27270</v>
      </c>
      <c r="DB23" s="107">
        <f>'C завтраками| Bed and breakfast'!CN23*0.9</f>
        <v>27270</v>
      </c>
      <c r="DC23" s="107">
        <f>'C завтраками| Bed and breakfast'!CO23*0.9</f>
        <v>27270</v>
      </c>
      <c r="DD23" s="107">
        <f>'C завтраками| Bed and breakfast'!CP23*0.9</f>
        <v>27270</v>
      </c>
      <c r="DE23" s="107">
        <f>'C завтраками| Bed and breakfast'!CQ23*0.9</f>
        <v>27270</v>
      </c>
      <c r="DF23" s="107">
        <f>'C завтраками| Bed and breakfast'!CR23*0.9</f>
        <v>27270</v>
      </c>
      <c r="DG23" s="107">
        <f>'C завтраками| Bed and breakfast'!CS23*0.9</f>
        <v>27270</v>
      </c>
      <c r="DH23" s="107">
        <f>'C завтраками| Bed and breakfast'!CT23*0.9</f>
        <v>27270</v>
      </c>
      <c r="DI23" s="107">
        <f>'C завтраками| Bed and breakfast'!CU23*0.9</f>
        <v>20070</v>
      </c>
      <c r="DJ23" s="107">
        <f>'C завтраками| Bed and breakfast'!CV23*0.9</f>
        <v>20070</v>
      </c>
      <c r="DK23" s="107">
        <f>'C завтраками| Bed and breakfast'!CW23*0.9</f>
        <v>20700</v>
      </c>
      <c r="DL23" s="107">
        <f>'C завтраками| Bed and breakfast'!CX23*0.9</f>
        <v>20700</v>
      </c>
      <c r="DM23" s="107">
        <f>'C завтраками| Bed and breakfast'!CY23*0.9</f>
        <v>20070</v>
      </c>
      <c r="DN23" s="107">
        <f>'C завтраками| Bed and breakfast'!CZ23*0.9</f>
        <v>20070</v>
      </c>
      <c r="DO23" s="107">
        <f>'C завтраками| Bed and breakfast'!DA23*0.9</f>
        <v>20070</v>
      </c>
      <c r="DP23" s="107">
        <f>'C завтраками| Bed and breakfast'!DB23*0.9</f>
        <v>20070</v>
      </c>
      <c r="DQ23" s="107">
        <f>'C завтраками| Bed and breakfast'!DC23*0.9</f>
        <v>20070</v>
      </c>
      <c r="DR23" s="107">
        <f>'C завтраками| Bed and breakfast'!DD23*0.9</f>
        <v>20700</v>
      </c>
      <c r="DS23" s="107">
        <f>'C завтраками| Bed and breakfast'!DE23*0.9</f>
        <v>20700</v>
      </c>
    </row>
    <row r="24" spans="1:123" ht="10.7" customHeight="1">
      <c r="A24" s="95" t="s">
        <v>10</v>
      </c>
      <c r="B24" s="107"/>
      <c r="C24" s="107"/>
      <c r="D24" s="107"/>
      <c r="E24" s="107"/>
      <c r="F24" s="107"/>
      <c r="G24" s="107"/>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row>
    <row r="25" spans="1:123" ht="10.7" customHeight="1">
      <c r="A25" s="94">
        <v>1</v>
      </c>
      <c r="B25" s="107" t="e">
        <f>'C завтраками| Bed and breakfast'!#REF!*0.9</f>
        <v>#REF!</v>
      </c>
      <c r="C25" s="107" t="e">
        <f>'C завтраками| Bed and breakfast'!#REF!*0.9</f>
        <v>#REF!</v>
      </c>
      <c r="D25" s="107" t="e">
        <f>'C завтраками| Bed and breakfast'!#REF!*0.9</f>
        <v>#REF!</v>
      </c>
      <c r="E25" s="107" t="e">
        <f>'C завтраками| Bed and breakfast'!#REF!*0.9</f>
        <v>#REF!</v>
      </c>
      <c r="F25" s="107" t="e">
        <f>'C завтраками| Bed and breakfast'!#REF!*0.9</f>
        <v>#REF!</v>
      </c>
      <c r="G25" s="107" t="e">
        <f>'C завтраками| Bed and breakfast'!#REF!*0.9</f>
        <v>#REF!</v>
      </c>
      <c r="H25" s="107" t="e">
        <f>'C завтраками| Bed and breakfast'!#REF!*0.9</f>
        <v>#REF!</v>
      </c>
      <c r="I25" s="107" t="e">
        <f>'C завтраками| Bed and breakfast'!#REF!*0.9</f>
        <v>#REF!</v>
      </c>
      <c r="J25" s="107" t="e">
        <f>'C завтраками| Bed and breakfast'!#REF!*0.9</f>
        <v>#REF!</v>
      </c>
      <c r="K25" s="107" t="e">
        <f>'C завтраками| Bed and breakfast'!#REF!*0.9</f>
        <v>#REF!</v>
      </c>
      <c r="L25" s="107" t="e">
        <f>'C завтраками| Bed and breakfast'!#REF!*0.9</f>
        <v>#REF!</v>
      </c>
      <c r="M25" s="107" t="e">
        <f>'C завтраками| Bed and breakfast'!#REF!*0.9</f>
        <v>#REF!</v>
      </c>
      <c r="N25" s="107" t="e">
        <f>'C завтраками| Bed and breakfast'!#REF!*0.9</f>
        <v>#REF!</v>
      </c>
      <c r="O25" s="107" t="e">
        <f>'C завтраками| Bed and breakfast'!#REF!*0.9</f>
        <v>#REF!</v>
      </c>
      <c r="P25" s="107">
        <f>'C завтраками| Bed and breakfast'!B25*0.9</f>
        <v>29475</v>
      </c>
      <c r="Q25" s="107">
        <f>'C завтраками| Bed and breakfast'!C25*0.9</f>
        <v>29475</v>
      </c>
      <c r="R25" s="107">
        <f>'C завтраками| Bed and breakfast'!D25*0.9</f>
        <v>30915</v>
      </c>
      <c r="S25" s="107">
        <f>'C завтраками| Bed and breakfast'!E25*0.9</f>
        <v>47565</v>
      </c>
      <c r="T25" s="107">
        <f>'C завтраками| Bed and breakfast'!F25*0.9</f>
        <v>78165</v>
      </c>
      <c r="U25" s="107">
        <f>'C завтраками| Bed and breakfast'!G25*0.9</f>
        <v>78165</v>
      </c>
      <c r="V25" s="107">
        <f>'C завтраками| Bed and breakfast'!H25*0.9</f>
        <v>78165</v>
      </c>
      <c r="W25" s="107">
        <f>'C завтраками| Bed and breakfast'!I25*0.9</f>
        <v>82665</v>
      </c>
      <c r="X25" s="107">
        <f>'C завтраками| Bed and breakfast'!J25*0.9</f>
        <v>82665</v>
      </c>
      <c r="Y25" s="107">
        <f>'C завтраками| Bed and breakfast'!K25*0.9</f>
        <v>91665</v>
      </c>
      <c r="Z25" s="107">
        <f>'C завтраками| Bed and breakfast'!L25*0.9</f>
        <v>91665</v>
      </c>
      <c r="AA25" s="107">
        <f>'C завтраками| Bed and breakfast'!M25*0.9</f>
        <v>82665</v>
      </c>
      <c r="AB25" s="107">
        <f>'C завтраками| Bed and breakfast'!N25*0.9</f>
        <v>78165</v>
      </c>
      <c r="AC25" s="107">
        <f>'C завтраками| Bed and breakfast'!O25*0.9</f>
        <v>78165</v>
      </c>
      <c r="AD25" s="107">
        <f>'C завтраками| Bed and breakfast'!P25*0.9</f>
        <v>49635</v>
      </c>
      <c r="AE25" s="107">
        <f>'C завтраками| Bed and breakfast'!Q25*0.9</f>
        <v>49635</v>
      </c>
      <c r="AF25" s="107">
        <f>'C завтраками| Bed and breakfast'!R25*0.9</f>
        <v>40185</v>
      </c>
      <c r="AG25" s="107">
        <f>'C завтраками| Bed and breakfast'!S25*0.9</f>
        <v>46935</v>
      </c>
      <c r="AH25" s="107">
        <f>'C завтраками| Bed and breakfast'!T25*0.9</f>
        <v>46935</v>
      </c>
      <c r="AI25" s="107">
        <f>'C завтраками| Bed and breakfast'!U25*0.9</f>
        <v>42435</v>
      </c>
      <c r="AJ25" s="107">
        <f>'C завтраками| Bed and breakfast'!V25*0.9</f>
        <v>42435</v>
      </c>
      <c r="AK25" s="107">
        <f>'C завтраками| Bed and breakfast'!W25*0.9</f>
        <v>40185</v>
      </c>
      <c r="AL25" s="107">
        <f>'C завтраками| Bed and breakfast'!X25*0.9</f>
        <v>40185</v>
      </c>
      <c r="AM25" s="107">
        <f>'C завтраками| Bed and breakfast'!Y25*0.9</f>
        <v>38385</v>
      </c>
      <c r="AN25" s="107">
        <f>'C завтраками| Bed and breakfast'!Z25*0.9</f>
        <v>38385</v>
      </c>
      <c r="AO25" s="107">
        <f>'C завтраками| Bed and breakfast'!AA25*0.9</f>
        <v>38385</v>
      </c>
      <c r="AP25" s="107">
        <f>'C завтраками| Bed and breakfast'!AB25*0.9</f>
        <v>38385</v>
      </c>
      <c r="AQ25" s="107">
        <f>'C завтраками| Bed and breakfast'!AC25*0.9</f>
        <v>38385</v>
      </c>
      <c r="AR25" s="107">
        <f>'C завтраками| Bed and breakfast'!AD25*0.9</f>
        <v>38385</v>
      </c>
      <c r="AS25" s="107">
        <f>'C завтраками| Bed and breakfast'!AE25*0.9</f>
        <v>38385</v>
      </c>
      <c r="AT25" s="107">
        <f>'C завтраками| Bed and breakfast'!AF25*0.9</f>
        <v>40185</v>
      </c>
      <c r="AU25" s="107">
        <f>'C завтраками| Bed and breakfast'!AG25*0.9</f>
        <v>42435</v>
      </c>
      <c r="AV25" s="107">
        <f>'C завтраками| Bed and breakfast'!AH25*0.9</f>
        <v>42435</v>
      </c>
      <c r="AW25" s="107">
        <f>'C завтраками| Bed and breakfast'!AI25*0.9</f>
        <v>46935</v>
      </c>
      <c r="AX25" s="107">
        <f>'C завтраками| Bed and breakfast'!AJ25*0.9</f>
        <v>46935</v>
      </c>
      <c r="AY25" s="107">
        <f>'C завтраками| Bed and breakfast'!AK25*0.9</f>
        <v>46935</v>
      </c>
      <c r="AZ25" s="107">
        <f>'C завтраками| Bed and breakfast'!AL25*0.9</f>
        <v>46935</v>
      </c>
      <c r="BA25" s="107">
        <f>'C завтраками| Bed and breakfast'!AM25*0.9</f>
        <v>46935</v>
      </c>
      <c r="BB25" s="107">
        <f>'C завтраками| Bed and breakfast'!AN25*0.9</f>
        <v>49185</v>
      </c>
      <c r="BC25" s="107">
        <f>'C завтраками| Bed and breakfast'!AO25*0.9</f>
        <v>51435</v>
      </c>
      <c r="BD25" s="107">
        <f>'C завтраками| Bed and breakfast'!AP25*0.9</f>
        <v>51435</v>
      </c>
      <c r="BE25" s="107">
        <f>'C завтраками| Bed and breakfast'!AQ25*0.9</f>
        <v>59085</v>
      </c>
      <c r="BF25" s="107">
        <f>'C завтраками| Bed and breakfast'!AR25*0.9</f>
        <v>59085</v>
      </c>
      <c r="BG25" s="107">
        <f>'C завтраками| Bed and breakfast'!AS25*0.9</f>
        <v>59085</v>
      </c>
      <c r="BH25" s="107">
        <f>'C завтраками| Bed and breakfast'!AT25*0.9</f>
        <v>56385</v>
      </c>
      <c r="BI25" s="107">
        <f>'C завтраками| Bed and breakfast'!AU25*0.9</f>
        <v>51435</v>
      </c>
      <c r="BJ25" s="107">
        <f>'C завтраками| Bed and breakfast'!AV25*0.9</f>
        <v>53685</v>
      </c>
      <c r="BK25" s="107">
        <f>'C завтраками| Bed and breakfast'!AW25*0.9</f>
        <v>53685</v>
      </c>
      <c r="BL25" s="107">
        <f>'C завтраками| Bed and breakfast'!AX25*0.9</f>
        <v>53685</v>
      </c>
      <c r="BM25" s="107">
        <f>'C завтраками| Bed and breakfast'!AY25*0.9</f>
        <v>45585</v>
      </c>
      <c r="BN25" s="107">
        <f>'C завтраками| Bed and breakfast'!AZ25*0.9</f>
        <v>51435</v>
      </c>
      <c r="BO25" s="107">
        <f>'C завтраками| Bed and breakfast'!BA25*0.9</f>
        <v>51435</v>
      </c>
      <c r="BP25" s="107">
        <f>'C завтраками| Bed and breakfast'!BB25*0.9</f>
        <v>56385</v>
      </c>
      <c r="BQ25" s="107">
        <f>'C завтраками| Bed and breakfast'!BC25*0.9</f>
        <v>59085</v>
      </c>
      <c r="BR25" s="107">
        <f>'C завтраками| Bed and breakfast'!BD25*0.9</f>
        <v>59085</v>
      </c>
      <c r="BS25" s="107">
        <f>'C завтраками| Bed and breakfast'!BE25*0.9</f>
        <v>59085</v>
      </c>
      <c r="BT25" s="107">
        <f>'C завтраками| Bed and breakfast'!BF25*0.9</f>
        <v>65385</v>
      </c>
      <c r="BU25" s="107">
        <f>'C завтраками| Bed and breakfast'!BG25*0.9</f>
        <v>65385</v>
      </c>
      <c r="BV25" s="107">
        <f>'C завтраками| Bed and breakfast'!BH25*0.9</f>
        <v>68535</v>
      </c>
      <c r="BW25" s="107">
        <f>'C завтраками| Bed and breakfast'!BI25*0.9</f>
        <v>68535</v>
      </c>
      <c r="BX25" s="107">
        <f>'C завтраками| Bed and breakfast'!BJ25*0.9</f>
        <v>75735</v>
      </c>
      <c r="BY25" s="107">
        <f>'C завтраками| Bed and breakfast'!BK25*0.9</f>
        <v>75735</v>
      </c>
      <c r="BZ25" s="107">
        <f>'C завтраками| Bed and breakfast'!BL25*0.9</f>
        <v>75735</v>
      </c>
      <c r="CA25" s="107">
        <f>'C завтраками| Bed and breakfast'!BM25*0.9</f>
        <v>72135</v>
      </c>
      <c r="CB25" s="107">
        <f>'C завтраками| Bed and breakfast'!BN25*0.9</f>
        <v>68535</v>
      </c>
      <c r="CC25" s="107">
        <f>'C завтраками| Bed and breakfast'!BO25*0.9</f>
        <v>62235</v>
      </c>
      <c r="CD25" s="107">
        <f>'C завтраками| Bed and breakfast'!BP25*0.9</f>
        <v>62235</v>
      </c>
      <c r="CE25" s="107">
        <f>'C завтраками| Bed and breakfast'!BQ25*0.9</f>
        <v>59085</v>
      </c>
      <c r="CF25" s="107">
        <f>'C завтраками| Bed and breakfast'!BR25*0.9</f>
        <v>51435</v>
      </c>
      <c r="CG25" s="107">
        <f>'C завтраками| Bed and breakfast'!BS25*0.9</f>
        <v>51435</v>
      </c>
      <c r="CH25" s="107">
        <f>'C завтраками| Bed and breakfast'!BT25*0.9</f>
        <v>49185</v>
      </c>
      <c r="CI25" s="107">
        <f>'C завтраками| Bed and breakfast'!BU25*0.9</f>
        <v>45585</v>
      </c>
      <c r="CJ25" s="107">
        <f>'C завтраками| Bed and breakfast'!BV25*0.9</f>
        <v>45585</v>
      </c>
      <c r="CK25" s="107">
        <f>'C завтраками| Bed and breakfast'!BW25*0.9</f>
        <v>45585</v>
      </c>
      <c r="CL25" s="107">
        <f>'C завтраками| Bed and breakfast'!BX25*0.9</f>
        <v>36585</v>
      </c>
      <c r="CM25" s="107">
        <f>'C завтраками| Bed and breakfast'!BY25*0.9</f>
        <v>36585</v>
      </c>
      <c r="CN25" s="107">
        <f>'C завтраками| Bed and breakfast'!BZ25*0.9</f>
        <v>36585</v>
      </c>
      <c r="CO25" s="107">
        <f>'C завтраками| Bed and breakfast'!CA25*0.9</f>
        <v>36585</v>
      </c>
      <c r="CP25" s="107">
        <f>'C завтраками| Bed and breakfast'!CB25*0.9</f>
        <v>36585</v>
      </c>
      <c r="CQ25" s="107">
        <f>'C завтраками| Bed and breakfast'!CC25*0.9</f>
        <v>36585</v>
      </c>
      <c r="CR25" s="107">
        <f>'C завтраками| Bed and breakfast'!CD25*0.9</f>
        <v>36585</v>
      </c>
      <c r="CS25" s="107">
        <f>'C завтраками| Bed and breakfast'!CE25*0.9</f>
        <v>36585</v>
      </c>
      <c r="CT25" s="107">
        <f>'C завтраками| Bed and breakfast'!CF25*0.9</f>
        <v>36585</v>
      </c>
      <c r="CU25" s="107">
        <f>'C завтраками| Bed and breakfast'!CG25*0.9</f>
        <v>36585</v>
      </c>
      <c r="CV25" s="107">
        <f>'C завтраками| Bed and breakfast'!CH25*0.9</f>
        <v>36585</v>
      </c>
      <c r="CW25" s="107">
        <f>'C завтраками| Bed and breakfast'!CI25*0.9</f>
        <v>36585</v>
      </c>
      <c r="CX25" s="107">
        <f>'C завтраками| Bed and breakfast'!CJ25*0.9</f>
        <v>36585</v>
      </c>
      <c r="CY25" s="107">
        <f>'C завтраками| Bed and breakfast'!CK25*0.9</f>
        <v>36585</v>
      </c>
      <c r="CZ25" s="107">
        <f>'C завтраками| Bed and breakfast'!CL25*0.9</f>
        <v>36585</v>
      </c>
      <c r="DA25" s="107">
        <f>'C завтраками| Bed and breakfast'!CM25*0.9</f>
        <v>36585</v>
      </c>
      <c r="DB25" s="107">
        <f>'C завтраками| Bed and breakfast'!CN25*0.9</f>
        <v>36585</v>
      </c>
      <c r="DC25" s="107">
        <f>'C завтраками| Bed and breakfast'!CO25*0.9</f>
        <v>36585</v>
      </c>
      <c r="DD25" s="107">
        <f>'C завтраками| Bed and breakfast'!CP25*0.9</f>
        <v>36585</v>
      </c>
      <c r="DE25" s="107">
        <f>'C завтраками| Bed and breakfast'!CQ25*0.9</f>
        <v>36585</v>
      </c>
      <c r="DF25" s="107">
        <f>'C завтраками| Bed and breakfast'!CR25*0.9</f>
        <v>36585</v>
      </c>
      <c r="DG25" s="107">
        <f>'C завтраками| Bed and breakfast'!CS25*0.9</f>
        <v>36585</v>
      </c>
      <c r="DH25" s="107">
        <f>'C завтраками| Bed and breakfast'!CT25*0.9</f>
        <v>36585</v>
      </c>
      <c r="DI25" s="107">
        <f>'C завтраками| Bed and breakfast'!CU25*0.9</f>
        <v>29790</v>
      </c>
      <c r="DJ25" s="107">
        <f>'C завтраками| Bed and breakfast'!CV25*0.9</f>
        <v>29790</v>
      </c>
      <c r="DK25" s="107">
        <f>'C завтраками| Bed and breakfast'!CW25*0.9</f>
        <v>30420</v>
      </c>
      <c r="DL25" s="107">
        <f>'C завтраками| Bed and breakfast'!CX25*0.9</f>
        <v>30420</v>
      </c>
      <c r="DM25" s="107">
        <f>'C завтраками| Bed and breakfast'!CY25*0.9</f>
        <v>29790</v>
      </c>
      <c r="DN25" s="107">
        <f>'C завтраками| Bed and breakfast'!CZ25*0.9</f>
        <v>29790</v>
      </c>
      <c r="DO25" s="107">
        <f>'C завтраками| Bed and breakfast'!DA25*0.9</f>
        <v>29790</v>
      </c>
      <c r="DP25" s="107">
        <f>'C завтраками| Bed and breakfast'!DB25*0.9</f>
        <v>29790</v>
      </c>
      <c r="DQ25" s="107">
        <f>'C завтраками| Bed and breakfast'!DC25*0.9</f>
        <v>29790</v>
      </c>
      <c r="DR25" s="107">
        <f>'C завтраками| Bed and breakfast'!DD25*0.9</f>
        <v>30420</v>
      </c>
      <c r="DS25" s="107">
        <f>'C завтраками| Bed and breakfast'!DE25*0.9</f>
        <v>30420</v>
      </c>
    </row>
    <row r="26" spans="1:123" ht="10.5" customHeight="1">
      <c r="A26" s="94">
        <v>2</v>
      </c>
      <c r="B26" s="107" t="e">
        <f>'C завтраками| Bed and breakfast'!#REF!*0.9</f>
        <v>#REF!</v>
      </c>
      <c r="C26" s="107" t="e">
        <f>'C завтраками| Bed and breakfast'!#REF!*0.9</f>
        <v>#REF!</v>
      </c>
      <c r="D26" s="107" t="e">
        <f>'C завтраками| Bed and breakfast'!#REF!*0.9</f>
        <v>#REF!</v>
      </c>
      <c r="E26" s="107" t="e">
        <f>'C завтраками| Bed and breakfast'!#REF!*0.9</f>
        <v>#REF!</v>
      </c>
      <c r="F26" s="107" t="e">
        <f>'C завтраками| Bed and breakfast'!#REF!*0.9</f>
        <v>#REF!</v>
      </c>
      <c r="G26" s="107" t="e">
        <f>'C завтраками| Bed and breakfast'!#REF!*0.9</f>
        <v>#REF!</v>
      </c>
      <c r="H26" s="107" t="e">
        <f>'C завтраками| Bed and breakfast'!#REF!*0.9</f>
        <v>#REF!</v>
      </c>
      <c r="I26" s="107" t="e">
        <f>'C завтраками| Bed and breakfast'!#REF!*0.9</f>
        <v>#REF!</v>
      </c>
      <c r="J26" s="107" t="e">
        <f>'C завтраками| Bed and breakfast'!#REF!*0.9</f>
        <v>#REF!</v>
      </c>
      <c r="K26" s="107" t="e">
        <f>'C завтраками| Bed and breakfast'!#REF!*0.9</f>
        <v>#REF!</v>
      </c>
      <c r="L26" s="107" t="e">
        <f>'C завтраками| Bed and breakfast'!#REF!*0.9</f>
        <v>#REF!</v>
      </c>
      <c r="M26" s="107" t="e">
        <f>'C завтраками| Bed and breakfast'!#REF!*0.9</f>
        <v>#REF!</v>
      </c>
      <c r="N26" s="107" t="e">
        <f>'C завтраками| Bed and breakfast'!#REF!*0.9</f>
        <v>#REF!</v>
      </c>
      <c r="O26" s="107" t="e">
        <f>'C завтраками| Bed and breakfast'!#REF!*0.9</f>
        <v>#REF!</v>
      </c>
      <c r="P26" s="107">
        <f>'C завтраками| Bed and breakfast'!B26*0.9</f>
        <v>31500</v>
      </c>
      <c r="Q26" s="107">
        <f>'C завтраками| Bed and breakfast'!C26*0.9</f>
        <v>31500</v>
      </c>
      <c r="R26" s="107">
        <f>'C завтраками| Bed and breakfast'!D26*0.9</f>
        <v>32940</v>
      </c>
      <c r="S26" s="107">
        <f>'C завтраками| Bed and breakfast'!E26*0.9</f>
        <v>50130</v>
      </c>
      <c r="T26" s="107">
        <f>'C завтраками| Bed and breakfast'!F26*0.9</f>
        <v>80730</v>
      </c>
      <c r="U26" s="107">
        <f>'C завтраками| Bed and breakfast'!G26*0.9</f>
        <v>80730</v>
      </c>
      <c r="V26" s="107">
        <f>'C завтраками| Bed and breakfast'!H26*0.9</f>
        <v>80730</v>
      </c>
      <c r="W26" s="107">
        <f>'C завтраками| Bed and breakfast'!I26*0.9</f>
        <v>85230</v>
      </c>
      <c r="X26" s="107">
        <f>'C завтраками| Bed and breakfast'!J26*0.9</f>
        <v>85230</v>
      </c>
      <c r="Y26" s="107">
        <f>'C завтраками| Bed and breakfast'!K26*0.9</f>
        <v>94230</v>
      </c>
      <c r="Z26" s="107">
        <f>'C завтраками| Bed and breakfast'!L26*0.9</f>
        <v>94230</v>
      </c>
      <c r="AA26" s="107">
        <f>'C завтраками| Bed and breakfast'!M26*0.9</f>
        <v>85230</v>
      </c>
      <c r="AB26" s="107">
        <f>'C завтраками| Bed and breakfast'!N26*0.9</f>
        <v>80730</v>
      </c>
      <c r="AC26" s="107">
        <f>'C завтраками| Bed and breakfast'!O26*0.9</f>
        <v>80730</v>
      </c>
      <c r="AD26" s="107">
        <f>'C завтраками| Bed and breakfast'!P26*0.9</f>
        <v>52020</v>
      </c>
      <c r="AE26" s="107">
        <f>'C завтраками| Bed and breakfast'!Q26*0.9</f>
        <v>52020</v>
      </c>
      <c r="AF26" s="107">
        <f>'C завтраками| Bed and breakfast'!R26*0.9</f>
        <v>42570</v>
      </c>
      <c r="AG26" s="107">
        <f>'C завтраками| Bed and breakfast'!S26*0.9</f>
        <v>49320</v>
      </c>
      <c r="AH26" s="107">
        <f>'C завтраками| Bed and breakfast'!T26*0.9</f>
        <v>49320</v>
      </c>
      <c r="AI26" s="107">
        <f>'C завтраками| Bed and breakfast'!U26*0.9</f>
        <v>44820</v>
      </c>
      <c r="AJ26" s="107">
        <f>'C завтраками| Bed and breakfast'!V26*0.9</f>
        <v>44820</v>
      </c>
      <c r="AK26" s="107">
        <f>'C завтраками| Bed and breakfast'!W26*0.9</f>
        <v>42570</v>
      </c>
      <c r="AL26" s="107">
        <f>'C завтраками| Bed and breakfast'!X26*0.9</f>
        <v>42570</v>
      </c>
      <c r="AM26" s="107">
        <f>'C завтраками| Bed and breakfast'!Y26*0.9</f>
        <v>40770</v>
      </c>
      <c r="AN26" s="107">
        <f>'C завтраками| Bed and breakfast'!Z26*0.9</f>
        <v>40770</v>
      </c>
      <c r="AO26" s="107">
        <f>'C завтраками| Bed and breakfast'!AA26*0.9</f>
        <v>40770</v>
      </c>
      <c r="AP26" s="107">
        <f>'C завтраками| Bed and breakfast'!AB26*0.9</f>
        <v>40770</v>
      </c>
      <c r="AQ26" s="107">
        <f>'C завтраками| Bed and breakfast'!AC26*0.9</f>
        <v>40770</v>
      </c>
      <c r="AR26" s="107">
        <f>'C завтраками| Bed and breakfast'!AD26*0.9</f>
        <v>40770</v>
      </c>
      <c r="AS26" s="107">
        <f>'C завтраками| Bed and breakfast'!AE26*0.9</f>
        <v>40770</v>
      </c>
      <c r="AT26" s="107">
        <f>'C завтраками| Bed and breakfast'!AF26*0.9</f>
        <v>42570</v>
      </c>
      <c r="AU26" s="107">
        <f>'C завтраками| Bed and breakfast'!AG26*0.9</f>
        <v>44820</v>
      </c>
      <c r="AV26" s="107">
        <f>'C завтраками| Bed and breakfast'!AH26*0.9</f>
        <v>44820</v>
      </c>
      <c r="AW26" s="107">
        <f>'C завтраками| Bed and breakfast'!AI26*0.9</f>
        <v>49320</v>
      </c>
      <c r="AX26" s="107">
        <f>'C завтраками| Bed and breakfast'!AJ26*0.9</f>
        <v>49320</v>
      </c>
      <c r="AY26" s="107">
        <f>'C завтраками| Bed and breakfast'!AK26*0.9</f>
        <v>49320</v>
      </c>
      <c r="AZ26" s="107">
        <f>'C завтраками| Bed and breakfast'!AL26*0.9</f>
        <v>49320</v>
      </c>
      <c r="BA26" s="107">
        <f>'C завтраками| Bed and breakfast'!AM26*0.9</f>
        <v>49320</v>
      </c>
      <c r="BB26" s="107">
        <f>'C завтраками| Bed and breakfast'!AN26*0.9</f>
        <v>51570</v>
      </c>
      <c r="BC26" s="107">
        <f>'C завтраками| Bed and breakfast'!AO26*0.9</f>
        <v>53820</v>
      </c>
      <c r="BD26" s="107">
        <f>'C завтраками| Bed and breakfast'!AP26*0.9</f>
        <v>53820</v>
      </c>
      <c r="BE26" s="107">
        <f>'C завтраками| Bed and breakfast'!AQ26*0.9</f>
        <v>61470</v>
      </c>
      <c r="BF26" s="107">
        <f>'C завтраками| Bed and breakfast'!AR26*0.9</f>
        <v>61470</v>
      </c>
      <c r="BG26" s="107">
        <f>'C завтраками| Bed and breakfast'!AS26*0.9</f>
        <v>61470</v>
      </c>
      <c r="BH26" s="107">
        <f>'C завтраками| Bed and breakfast'!AT26*0.9</f>
        <v>58770</v>
      </c>
      <c r="BI26" s="107">
        <f>'C завтраками| Bed and breakfast'!AU26*0.9</f>
        <v>53820</v>
      </c>
      <c r="BJ26" s="107">
        <f>'C завтраками| Bed and breakfast'!AV26*0.9</f>
        <v>56070</v>
      </c>
      <c r="BK26" s="107">
        <f>'C завтраками| Bed and breakfast'!AW26*0.9</f>
        <v>56070</v>
      </c>
      <c r="BL26" s="107">
        <f>'C завтраками| Bed and breakfast'!AX26*0.9</f>
        <v>56070</v>
      </c>
      <c r="BM26" s="107">
        <f>'C завтраками| Bed and breakfast'!AY26*0.9</f>
        <v>47970</v>
      </c>
      <c r="BN26" s="107">
        <f>'C завтраками| Bed and breakfast'!AZ26*0.9</f>
        <v>53820</v>
      </c>
      <c r="BO26" s="107">
        <f>'C завтраками| Bed and breakfast'!BA26*0.9</f>
        <v>53820</v>
      </c>
      <c r="BP26" s="107">
        <f>'C завтраками| Bed and breakfast'!BB26*0.9</f>
        <v>58770</v>
      </c>
      <c r="BQ26" s="107">
        <f>'C завтраками| Bed and breakfast'!BC26*0.9</f>
        <v>61470</v>
      </c>
      <c r="BR26" s="107">
        <f>'C завтраками| Bed and breakfast'!BD26*0.9</f>
        <v>61470</v>
      </c>
      <c r="BS26" s="107">
        <f>'C завтраками| Bed and breakfast'!BE26*0.9</f>
        <v>61470</v>
      </c>
      <c r="BT26" s="107">
        <f>'C завтраками| Bed and breakfast'!BF26*0.9</f>
        <v>67770</v>
      </c>
      <c r="BU26" s="107">
        <f>'C завтраками| Bed and breakfast'!BG26*0.9</f>
        <v>67770</v>
      </c>
      <c r="BV26" s="107">
        <f>'C завтраками| Bed and breakfast'!BH26*0.9</f>
        <v>70920</v>
      </c>
      <c r="BW26" s="107">
        <f>'C завтраками| Bed and breakfast'!BI26*0.9</f>
        <v>70920</v>
      </c>
      <c r="BX26" s="107">
        <f>'C завтраками| Bed and breakfast'!BJ26*0.9</f>
        <v>78120</v>
      </c>
      <c r="BY26" s="107">
        <f>'C завтраками| Bed and breakfast'!BK26*0.9</f>
        <v>78120</v>
      </c>
      <c r="BZ26" s="107">
        <f>'C завтраками| Bed and breakfast'!BL26*0.9</f>
        <v>78120</v>
      </c>
      <c r="CA26" s="107">
        <f>'C завтраками| Bed and breakfast'!BM26*0.9</f>
        <v>74520</v>
      </c>
      <c r="CB26" s="107">
        <f>'C завтраками| Bed and breakfast'!BN26*0.9</f>
        <v>70920</v>
      </c>
      <c r="CC26" s="107">
        <f>'C завтраками| Bed and breakfast'!BO26*0.9</f>
        <v>64620</v>
      </c>
      <c r="CD26" s="107">
        <f>'C завтраками| Bed and breakfast'!BP26*0.9</f>
        <v>64620</v>
      </c>
      <c r="CE26" s="107">
        <f>'C завтраками| Bed and breakfast'!BQ26*0.9</f>
        <v>61470</v>
      </c>
      <c r="CF26" s="107">
        <f>'C завтраками| Bed and breakfast'!BR26*0.9</f>
        <v>53820</v>
      </c>
      <c r="CG26" s="107">
        <f>'C завтраками| Bed and breakfast'!BS26*0.9</f>
        <v>53820</v>
      </c>
      <c r="CH26" s="107">
        <f>'C завтраками| Bed and breakfast'!BT26*0.9</f>
        <v>51570</v>
      </c>
      <c r="CI26" s="107">
        <f>'C завтраками| Bed and breakfast'!BU26*0.9</f>
        <v>47970</v>
      </c>
      <c r="CJ26" s="107">
        <f>'C завтраками| Bed and breakfast'!BV26*0.9</f>
        <v>47970</v>
      </c>
      <c r="CK26" s="107">
        <f>'C завтраками| Bed and breakfast'!BW26*0.9</f>
        <v>47970</v>
      </c>
      <c r="CL26" s="107">
        <f>'C завтраками| Bed and breakfast'!BX26*0.9</f>
        <v>38970</v>
      </c>
      <c r="CM26" s="107">
        <f>'C завтраками| Bed and breakfast'!BY26*0.9</f>
        <v>38970</v>
      </c>
      <c r="CN26" s="107">
        <f>'C завтраками| Bed and breakfast'!BZ26*0.9</f>
        <v>38970</v>
      </c>
      <c r="CO26" s="107">
        <f>'C завтраками| Bed and breakfast'!CA26*0.9</f>
        <v>38970</v>
      </c>
      <c r="CP26" s="107">
        <f>'C завтраками| Bed and breakfast'!CB26*0.9</f>
        <v>38970</v>
      </c>
      <c r="CQ26" s="107">
        <f>'C завтраками| Bed and breakfast'!CC26*0.9</f>
        <v>38970</v>
      </c>
      <c r="CR26" s="107">
        <f>'C завтраками| Bed and breakfast'!CD26*0.9</f>
        <v>38970</v>
      </c>
      <c r="CS26" s="107">
        <f>'C завтраками| Bed and breakfast'!CE26*0.9</f>
        <v>38970</v>
      </c>
      <c r="CT26" s="107">
        <f>'C завтраками| Bed and breakfast'!CF26*0.9</f>
        <v>38970</v>
      </c>
      <c r="CU26" s="107">
        <f>'C завтраками| Bed and breakfast'!CG26*0.9</f>
        <v>38970</v>
      </c>
      <c r="CV26" s="107">
        <f>'C завтраками| Bed and breakfast'!CH26*0.9</f>
        <v>38970</v>
      </c>
      <c r="CW26" s="107">
        <f>'C завтраками| Bed and breakfast'!CI26*0.9</f>
        <v>38970</v>
      </c>
      <c r="CX26" s="107">
        <f>'C завтраками| Bed and breakfast'!CJ26*0.9</f>
        <v>38970</v>
      </c>
      <c r="CY26" s="107">
        <f>'C завтраками| Bed and breakfast'!CK26*0.9</f>
        <v>38970</v>
      </c>
      <c r="CZ26" s="107">
        <f>'C завтраками| Bed and breakfast'!CL26*0.9</f>
        <v>38970</v>
      </c>
      <c r="DA26" s="107">
        <f>'C завтраками| Bed and breakfast'!CM26*0.9</f>
        <v>38970</v>
      </c>
      <c r="DB26" s="107">
        <f>'C завтраками| Bed and breakfast'!CN26*0.9</f>
        <v>38970</v>
      </c>
      <c r="DC26" s="107">
        <f>'C завтраками| Bed and breakfast'!CO26*0.9</f>
        <v>38970</v>
      </c>
      <c r="DD26" s="107">
        <f>'C завтраками| Bed and breakfast'!CP26*0.9</f>
        <v>38970</v>
      </c>
      <c r="DE26" s="107">
        <f>'C завтраками| Bed and breakfast'!CQ26*0.9</f>
        <v>38970</v>
      </c>
      <c r="DF26" s="107">
        <f>'C завтраками| Bed and breakfast'!CR26*0.9</f>
        <v>38970</v>
      </c>
      <c r="DG26" s="107">
        <f>'C завтраками| Bed and breakfast'!CS26*0.9</f>
        <v>38970</v>
      </c>
      <c r="DH26" s="107">
        <f>'C завтраками| Bed and breakfast'!CT26*0.9</f>
        <v>38970</v>
      </c>
      <c r="DI26" s="107">
        <f>'C завтраками| Bed and breakfast'!CU26*0.9</f>
        <v>31770</v>
      </c>
      <c r="DJ26" s="107">
        <f>'C завтраками| Bed and breakfast'!CV26*0.9</f>
        <v>31770</v>
      </c>
      <c r="DK26" s="107">
        <f>'C завтраками| Bed and breakfast'!CW26*0.9</f>
        <v>32400</v>
      </c>
      <c r="DL26" s="107">
        <f>'C завтраками| Bed and breakfast'!CX26*0.9</f>
        <v>32400</v>
      </c>
      <c r="DM26" s="107">
        <f>'C завтраками| Bed and breakfast'!CY26*0.9</f>
        <v>31770</v>
      </c>
      <c r="DN26" s="107">
        <f>'C завтраками| Bed and breakfast'!CZ26*0.9</f>
        <v>31770</v>
      </c>
      <c r="DO26" s="107">
        <f>'C завтраками| Bed and breakfast'!DA26*0.9</f>
        <v>31770</v>
      </c>
      <c r="DP26" s="107">
        <f>'C завтраками| Bed and breakfast'!DB26*0.9</f>
        <v>31770</v>
      </c>
      <c r="DQ26" s="107">
        <f>'C завтраками| Bed and breakfast'!DC26*0.9</f>
        <v>31770</v>
      </c>
      <c r="DR26" s="107">
        <f>'C завтраками| Bed and breakfast'!DD26*0.9</f>
        <v>32400</v>
      </c>
      <c r="DS26" s="107">
        <f>'C завтраками| Bed and breakfast'!DE26*0.9</f>
        <v>32400</v>
      </c>
    </row>
    <row r="27" spans="1:123" ht="10.5" customHeight="1">
      <c r="A27" s="95" t="s">
        <v>11</v>
      </c>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row>
    <row r="28" spans="1:123" ht="10.5" customHeight="1">
      <c r="A28" s="94" t="s">
        <v>12</v>
      </c>
      <c r="B28" s="107" t="e">
        <f>'C завтраками| Bed and breakfast'!#REF!*0.9</f>
        <v>#REF!</v>
      </c>
      <c r="C28" s="107" t="e">
        <f>'C завтраками| Bed and breakfast'!#REF!*0.9</f>
        <v>#REF!</v>
      </c>
      <c r="D28" s="107" t="e">
        <f>'C завтраками| Bed and breakfast'!#REF!*0.9</f>
        <v>#REF!</v>
      </c>
      <c r="E28" s="107" t="e">
        <f>'C завтраками| Bed and breakfast'!#REF!*0.9</f>
        <v>#REF!</v>
      </c>
      <c r="F28" s="107" t="e">
        <f>'C завтраками| Bed and breakfast'!#REF!*0.9</f>
        <v>#REF!</v>
      </c>
      <c r="G28" s="107" t="e">
        <f>'C завтраками| Bed and breakfast'!#REF!*0.9</f>
        <v>#REF!</v>
      </c>
      <c r="H28" s="107" t="e">
        <f>'C завтраками| Bed and breakfast'!#REF!*0.9</f>
        <v>#REF!</v>
      </c>
      <c r="I28" s="107" t="e">
        <f>'C завтраками| Bed and breakfast'!#REF!*0.9</f>
        <v>#REF!</v>
      </c>
      <c r="J28" s="107" t="e">
        <f>'C завтраками| Bed and breakfast'!#REF!*0.9</f>
        <v>#REF!</v>
      </c>
      <c r="K28" s="107" t="e">
        <f>'C завтраками| Bed and breakfast'!#REF!*0.9</f>
        <v>#REF!</v>
      </c>
      <c r="L28" s="107" t="e">
        <f>'C завтраками| Bed and breakfast'!#REF!*0.9</f>
        <v>#REF!</v>
      </c>
      <c r="M28" s="107" t="e">
        <f>'C завтраками| Bed and breakfast'!#REF!*0.9</f>
        <v>#REF!</v>
      </c>
      <c r="N28" s="107" t="e">
        <f>'C завтраками| Bed and breakfast'!#REF!*0.9</f>
        <v>#REF!</v>
      </c>
      <c r="O28" s="107" t="e">
        <f>'C завтраками| Bed and breakfast'!#REF!*0.9</f>
        <v>#REF!</v>
      </c>
      <c r="P28" s="107">
        <f>'C завтраками| Bed and breakfast'!B28*0.9</f>
        <v>99000</v>
      </c>
      <c r="Q28" s="107">
        <f>'C завтраками| Bed and breakfast'!C28*0.9</f>
        <v>99000</v>
      </c>
      <c r="R28" s="107">
        <f>'C завтраками| Bed and breakfast'!D28*0.9</f>
        <v>99000</v>
      </c>
      <c r="S28" s="107">
        <f>'C завтраками| Bed and breakfast'!E28*0.9</f>
        <v>198000</v>
      </c>
      <c r="T28" s="107">
        <f>'C завтраками| Bed and breakfast'!F28*0.9</f>
        <v>198000</v>
      </c>
      <c r="U28" s="107">
        <f>'C завтраками| Bed and breakfast'!G28*0.9</f>
        <v>198000</v>
      </c>
      <c r="V28" s="107">
        <f>'C завтраками| Bed and breakfast'!H28*0.9</f>
        <v>198000</v>
      </c>
      <c r="W28" s="107">
        <f>'C завтраками| Bed and breakfast'!I28*0.9</f>
        <v>198000</v>
      </c>
      <c r="X28" s="107">
        <f>'C завтраками| Bed and breakfast'!J28*0.9</f>
        <v>198000</v>
      </c>
      <c r="Y28" s="107">
        <f>'C завтраками| Bed and breakfast'!K28*0.9</f>
        <v>198000</v>
      </c>
      <c r="Z28" s="107">
        <f>'C завтраками| Bed and breakfast'!L28*0.9</f>
        <v>198000</v>
      </c>
      <c r="AA28" s="107">
        <f>'C завтраками| Bed and breakfast'!M28*0.9</f>
        <v>198000</v>
      </c>
      <c r="AB28" s="107">
        <f>'C завтраками| Bed and breakfast'!N28*0.9</f>
        <v>198000</v>
      </c>
      <c r="AC28" s="107">
        <f>'C завтраками| Bed and breakfast'!O28*0.9</f>
        <v>198000</v>
      </c>
      <c r="AD28" s="107">
        <f>'C завтраками| Bed and breakfast'!P28*0.9</f>
        <v>198000</v>
      </c>
      <c r="AE28" s="107">
        <f>'C завтраками| Bed and breakfast'!Q28*0.9</f>
        <v>198000</v>
      </c>
      <c r="AF28" s="107">
        <f>'C завтраками| Bed and breakfast'!R28*0.9</f>
        <v>144000</v>
      </c>
      <c r="AG28" s="107">
        <f>'C завтраками| Bed and breakfast'!S28*0.9</f>
        <v>144000</v>
      </c>
      <c r="AH28" s="107">
        <f>'C завтраками| Bed and breakfast'!T28*0.9</f>
        <v>144000</v>
      </c>
      <c r="AI28" s="107">
        <f>'C завтраками| Bed and breakfast'!U28*0.9</f>
        <v>144000</v>
      </c>
      <c r="AJ28" s="107">
        <f>'C завтраками| Bed and breakfast'!V28*0.9</f>
        <v>144000</v>
      </c>
      <c r="AK28" s="107">
        <f>'C завтраками| Bed and breakfast'!W28*0.9</f>
        <v>144000</v>
      </c>
      <c r="AL28" s="107">
        <f>'C завтраками| Bed and breakfast'!X28*0.9</f>
        <v>144000</v>
      </c>
      <c r="AM28" s="107">
        <f>'C завтраками| Bed and breakfast'!Y28*0.9</f>
        <v>144000</v>
      </c>
      <c r="AN28" s="107">
        <f>'C завтраками| Bed and breakfast'!Z28*0.9</f>
        <v>144000</v>
      </c>
      <c r="AO28" s="107">
        <f>'C завтраками| Bed and breakfast'!AA28*0.9</f>
        <v>144000</v>
      </c>
      <c r="AP28" s="107">
        <f>'C завтраками| Bed and breakfast'!AB28*0.9</f>
        <v>144000</v>
      </c>
      <c r="AQ28" s="107">
        <f>'C завтраками| Bed and breakfast'!AC28*0.9</f>
        <v>144000</v>
      </c>
      <c r="AR28" s="107">
        <f>'C завтраками| Bed and breakfast'!AD28*0.9</f>
        <v>144000</v>
      </c>
      <c r="AS28" s="107">
        <f>'C завтраками| Bed and breakfast'!AE28*0.9</f>
        <v>144000</v>
      </c>
      <c r="AT28" s="107">
        <f>'C завтраками| Bed and breakfast'!AF28*0.9</f>
        <v>144000</v>
      </c>
      <c r="AU28" s="107">
        <f>'C завтраками| Bed and breakfast'!AG28*0.9</f>
        <v>144000</v>
      </c>
      <c r="AV28" s="107">
        <f>'C завтраками| Bed and breakfast'!AH28*0.9</f>
        <v>144000</v>
      </c>
      <c r="AW28" s="107">
        <f>'C завтраками| Bed and breakfast'!AI28*0.9</f>
        <v>144000</v>
      </c>
      <c r="AX28" s="107">
        <f>'C завтраками| Bed and breakfast'!AJ28*0.9</f>
        <v>144000</v>
      </c>
      <c r="AY28" s="107">
        <f>'C завтраками| Bed and breakfast'!AK28*0.9</f>
        <v>144000</v>
      </c>
      <c r="AZ28" s="107">
        <f>'C завтраками| Bed and breakfast'!AL28*0.9</f>
        <v>144000</v>
      </c>
      <c r="BA28" s="107">
        <f>'C завтраками| Bed and breakfast'!AM28*0.9</f>
        <v>144000.9</v>
      </c>
      <c r="BB28" s="107">
        <f>'C завтраками| Bed and breakfast'!AN28*0.9</f>
        <v>144000</v>
      </c>
      <c r="BC28" s="107">
        <f>'C завтраками| Bed and breakfast'!AO28*0.9</f>
        <v>144000</v>
      </c>
      <c r="BD28" s="107">
        <f>'C завтраками| Bed and breakfast'!AP28*0.9</f>
        <v>144000</v>
      </c>
      <c r="BE28" s="107">
        <f>'C завтраками| Bed and breakfast'!AQ28*0.9</f>
        <v>144000</v>
      </c>
      <c r="BF28" s="107">
        <f>'C завтраками| Bed and breakfast'!AR28*0.9</f>
        <v>144000</v>
      </c>
      <c r="BG28" s="107">
        <f>'C завтраками| Bed and breakfast'!AS28*0.9</f>
        <v>144000.9</v>
      </c>
      <c r="BH28" s="107">
        <f>'C завтраками| Bed and breakfast'!AT28*0.9</f>
        <v>144001.79999999999</v>
      </c>
      <c r="BI28" s="107">
        <f>'C завтраками| Bed and breakfast'!AU28*0.9</f>
        <v>144000</v>
      </c>
      <c r="BJ28" s="107">
        <f>'C завтраками| Bed and breakfast'!AV28*0.9</f>
        <v>144000</v>
      </c>
      <c r="BK28" s="107">
        <f>'C завтраками| Bed and breakfast'!AW28*0.9</f>
        <v>144000</v>
      </c>
      <c r="BL28" s="107">
        <f>'C завтраками| Bed and breakfast'!AX28*0.9</f>
        <v>144000</v>
      </c>
      <c r="BM28" s="107">
        <f>'C завтраками| Bed and breakfast'!AY28*0.9</f>
        <v>144000</v>
      </c>
      <c r="BN28" s="107">
        <f>'C завтраками| Bed and breakfast'!AZ28*0.9</f>
        <v>144000</v>
      </c>
      <c r="BO28" s="107">
        <f>'C завтраками| Bed and breakfast'!BA28*0.9</f>
        <v>144000</v>
      </c>
      <c r="BP28" s="107">
        <f>'C завтраками| Bed and breakfast'!BB28*0.9</f>
        <v>144000</v>
      </c>
      <c r="BQ28" s="107">
        <f>'C завтраками| Bed and breakfast'!BC28*0.9</f>
        <v>144000</v>
      </c>
      <c r="BR28" s="107">
        <f>'C завтраками| Bed and breakfast'!BD28*0.9</f>
        <v>144000</v>
      </c>
      <c r="BS28" s="107">
        <v>144000</v>
      </c>
      <c r="BT28" s="107">
        <v>144000</v>
      </c>
      <c r="BU28" s="107">
        <f>'C завтраками| Bed and breakfast'!BG28*0.9</f>
        <v>144000</v>
      </c>
      <c r="BV28" s="107">
        <f>'C завтраками| Bed and breakfast'!BH28*0.9</f>
        <v>144000</v>
      </c>
      <c r="BW28" s="107">
        <f>'C завтраками| Bed and breakfast'!BI28*0.9</f>
        <v>144000</v>
      </c>
      <c r="BX28" s="107">
        <f>'C завтраками| Bed and breakfast'!BJ28*0.9</f>
        <v>144000</v>
      </c>
      <c r="BY28" s="107">
        <f>'C завтраками| Bed and breakfast'!BK28*0.9</f>
        <v>144000</v>
      </c>
      <c r="BZ28" s="107">
        <f>'C завтраками| Bed and breakfast'!BL28*0.9</f>
        <v>144000</v>
      </c>
      <c r="CA28" s="107">
        <f>'C завтраками| Bed and breakfast'!BM28*0.9</f>
        <v>144000</v>
      </c>
      <c r="CB28" s="107">
        <f>'C завтраками| Bed and breakfast'!BN28*0.9</f>
        <v>144000</v>
      </c>
      <c r="CC28" s="107">
        <f>'C завтраками| Bed and breakfast'!BO28*0.9</f>
        <v>144000</v>
      </c>
      <c r="CD28" s="107">
        <f>'C завтраками| Bed and breakfast'!BP28*0.9</f>
        <v>144000</v>
      </c>
      <c r="CE28" s="107">
        <f>'C завтраками| Bed and breakfast'!BQ28*0.9</f>
        <v>144000</v>
      </c>
      <c r="CF28" s="107">
        <f>'C завтраками| Bed and breakfast'!BR28*0.9</f>
        <v>144000</v>
      </c>
      <c r="CG28" s="107">
        <f>'C завтраками| Bed and breakfast'!BS28*0.9</f>
        <v>144000</v>
      </c>
      <c r="CH28" s="107">
        <f>'C завтраками| Bed and breakfast'!BT28*0.9</f>
        <v>144000</v>
      </c>
      <c r="CI28" s="107">
        <f>'C завтраками| Bed and breakfast'!BU28*0.9</f>
        <v>144000</v>
      </c>
      <c r="CJ28" s="107">
        <f>'C завтраками| Bed and breakfast'!BV28*0.9</f>
        <v>144000</v>
      </c>
      <c r="CK28" s="107">
        <f>'C завтраками| Bed and breakfast'!BW28*0.9</f>
        <v>144000</v>
      </c>
      <c r="CL28" s="107">
        <f>'C завтраками| Bed and breakfast'!BX28*0.9</f>
        <v>144000</v>
      </c>
      <c r="CM28" s="107">
        <f>'C завтраками| Bed and breakfast'!BY28*0.9</f>
        <v>144000</v>
      </c>
      <c r="CN28" s="107">
        <f>'C завтраками| Bed and breakfast'!BZ28*0.9</f>
        <v>144000</v>
      </c>
      <c r="CO28" s="107">
        <f>'C завтраками| Bed and breakfast'!CA28*0.9</f>
        <v>144000</v>
      </c>
      <c r="CP28" s="107">
        <f>'C завтраками| Bed and breakfast'!CB28*0.9</f>
        <v>144000</v>
      </c>
      <c r="CQ28" s="107">
        <f>'C завтраками| Bed and breakfast'!CC28*0.9</f>
        <v>144000</v>
      </c>
      <c r="CR28" s="107">
        <f>'C завтраками| Bed and breakfast'!CD28*0.9</f>
        <v>144000</v>
      </c>
      <c r="CS28" s="107">
        <f>'C завтраками| Bed and breakfast'!CE28*0.9</f>
        <v>144000</v>
      </c>
      <c r="CT28" s="107">
        <f>'C завтраками| Bed and breakfast'!CF28*0.9</f>
        <v>144000</v>
      </c>
      <c r="CU28" s="107">
        <f>'C завтраками| Bed and breakfast'!CG28*0.9</f>
        <v>144000</v>
      </c>
      <c r="CV28" s="107">
        <f>'C завтраками| Bed and breakfast'!CH28*0.9</f>
        <v>144000</v>
      </c>
      <c r="CW28" s="107">
        <f>'C завтраками| Bed and breakfast'!CI28*0.9</f>
        <v>144000</v>
      </c>
      <c r="CX28" s="107">
        <f>'C завтраками| Bed and breakfast'!CJ28*0.9</f>
        <v>144000</v>
      </c>
      <c r="CY28" s="107">
        <f>'C завтраками| Bed and breakfast'!CK28*0.9</f>
        <v>144000</v>
      </c>
      <c r="CZ28" s="107">
        <f>'C завтраками| Bed and breakfast'!CL28*0.9</f>
        <v>144000</v>
      </c>
      <c r="DA28" s="107">
        <f>'C завтраками| Bed and breakfast'!CM28*0.9</f>
        <v>144000</v>
      </c>
      <c r="DB28" s="107">
        <f>'C завтраками| Bed and breakfast'!CN28*0.9</f>
        <v>144000</v>
      </c>
      <c r="DC28" s="107">
        <f>'C завтраками| Bed and breakfast'!CO28*0.9</f>
        <v>144000</v>
      </c>
      <c r="DD28" s="107">
        <f>'C завтраками| Bed and breakfast'!CP28*0.9</f>
        <v>144000</v>
      </c>
      <c r="DE28" s="107">
        <f>'C завтраками| Bed and breakfast'!CQ28*0.9</f>
        <v>144000</v>
      </c>
      <c r="DF28" s="107">
        <f>'C завтраками| Bed and breakfast'!CR28*0.9</f>
        <v>144000</v>
      </c>
      <c r="DG28" s="107">
        <f>'C завтраками| Bed and breakfast'!CS28*0.9</f>
        <v>144000</v>
      </c>
      <c r="DH28" s="107">
        <f>'C завтраками| Bed and breakfast'!CT28*0.9</f>
        <v>144000</v>
      </c>
      <c r="DI28" s="107">
        <f>'C завтраками| Bed and breakfast'!CU28*0.9</f>
        <v>102690</v>
      </c>
      <c r="DJ28" s="107">
        <f>'C завтраками| Bed and breakfast'!CV28*0.9</f>
        <v>102690</v>
      </c>
      <c r="DK28" s="107">
        <f>'C завтраками| Bed and breakfast'!CW28*0.9</f>
        <v>103320</v>
      </c>
      <c r="DL28" s="107">
        <f>'C завтраками| Bed and breakfast'!CX28*0.9</f>
        <v>103320</v>
      </c>
      <c r="DM28" s="107">
        <f>'C завтраками| Bed and breakfast'!CY28*0.9</f>
        <v>102690</v>
      </c>
      <c r="DN28" s="107">
        <f>'C завтраками| Bed and breakfast'!CZ28*0.9</f>
        <v>102690</v>
      </c>
      <c r="DO28" s="107">
        <f>'C завтраками| Bed and breakfast'!DA28*0.9</f>
        <v>102690</v>
      </c>
      <c r="DP28" s="107">
        <f>'C завтраками| Bed and breakfast'!DB28*0.9</f>
        <v>102690</v>
      </c>
      <c r="DQ28" s="107">
        <f>'C завтраками| Bed and breakfast'!DC28*0.9</f>
        <v>102690</v>
      </c>
      <c r="DR28" s="107">
        <f>'C завтраками| Bed and breakfast'!DD28*0.9</f>
        <v>103320</v>
      </c>
      <c r="DS28" s="107">
        <f>'C завтраками| Bed and breakfast'!DE28*0.9</f>
        <v>103320</v>
      </c>
    </row>
    <row r="29" spans="1:123" ht="10.5" customHeight="1">
      <c r="A29" s="10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109"/>
      <c r="CA29" s="109"/>
      <c r="CB29" s="109"/>
      <c r="CC29" s="109"/>
      <c r="CD29" s="109"/>
      <c r="CE29" s="109"/>
      <c r="CF29" s="109"/>
      <c r="CG29" s="109"/>
      <c r="CH29" s="109"/>
      <c r="CI29" s="109"/>
      <c r="CJ29" s="109"/>
      <c r="CK29" s="109"/>
      <c r="CL29" s="109"/>
      <c r="CM29" s="109"/>
      <c r="CN29" s="109"/>
      <c r="CO29" s="109"/>
      <c r="CP29" s="109"/>
      <c r="CQ29" s="109"/>
      <c r="CR29" s="109"/>
      <c r="CS29" s="109"/>
      <c r="CT29" s="109"/>
      <c r="CU29" s="109"/>
      <c r="CV29" s="109"/>
      <c r="CW29" s="109"/>
      <c r="CX29" s="109"/>
      <c r="CY29" s="109"/>
      <c r="CZ29" s="109"/>
      <c r="DA29" s="109"/>
      <c r="DB29" s="109"/>
      <c r="DC29" s="109"/>
      <c r="DD29" s="109"/>
      <c r="DE29" s="109"/>
      <c r="DF29" s="109"/>
      <c r="DG29" s="109"/>
      <c r="DH29" s="109"/>
      <c r="DI29" s="109"/>
      <c r="DJ29" s="109"/>
      <c r="DK29" s="109"/>
      <c r="DL29" s="109"/>
      <c r="DM29" s="109"/>
      <c r="DN29" s="109"/>
      <c r="DO29" s="109"/>
      <c r="DP29" s="109"/>
      <c r="DQ29" s="109"/>
      <c r="DR29" s="109"/>
      <c r="DS29" s="109"/>
    </row>
    <row r="30" spans="1:123" ht="10.5" customHeight="1">
      <c r="A30" s="110" t="s">
        <v>51</v>
      </c>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09"/>
      <c r="DD30" s="109"/>
      <c r="DE30" s="109"/>
      <c r="DF30" s="109"/>
      <c r="DG30" s="109"/>
      <c r="DH30" s="109"/>
      <c r="DI30" s="109"/>
      <c r="DJ30" s="109"/>
      <c r="DK30" s="109"/>
      <c r="DL30" s="109"/>
      <c r="DM30" s="109"/>
      <c r="DN30" s="109"/>
      <c r="DO30" s="109"/>
      <c r="DP30" s="109"/>
      <c r="DQ30" s="109"/>
      <c r="DR30" s="109"/>
      <c r="DS30" s="109"/>
    </row>
    <row r="31" spans="1:123" ht="10.5" customHeight="1">
      <c r="A31" s="108"/>
      <c r="B31" s="111" t="e">
        <f t="shared" ref="B31:AD32" si="7">B4</f>
        <v>#REF!</v>
      </c>
      <c r="C31" s="111" t="e">
        <f t="shared" si="7"/>
        <v>#REF!</v>
      </c>
      <c r="D31" s="111" t="e">
        <f t="shared" si="7"/>
        <v>#REF!</v>
      </c>
      <c r="E31" s="111" t="e">
        <f t="shared" si="7"/>
        <v>#REF!</v>
      </c>
      <c r="F31" s="111" t="e">
        <f t="shared" si="7"/>
        <v>#REF!</v>
      </c>
      <c r="G31" s="111" t="e">
        <f t="shared" si="7"/>
        <v>#REF!</v>
      </c>
      <c r="H31" s="111" t="e">
        <f t="shared" si="7"/>
        <v>#REF!</v>
      </c>
      <c r="I31" s="111" t="e">
        <f t="shared" si="7"/>
        <v>#REF!</v>
      </c>
      <c r="J31" s="111" t="e">
        <f t="shared" si="7"/>
        <v>#REF!</v>
      </c>
      <c r="K31" s="111" t="e">
        <f t="shared" si="7"/>
        <v>#REF!</v>
      </c>
      <c r="L31" s="111" t="e">
        <f t="shared" si="7"/>
        <v>#REF!</v>
      </c>
      <c r="M31" s="111" t="e">
        <f t="shared" si="7"/>
        <v>#REF!</v>
      </c>
      <c r="N31" s="111" t="e">
        <f t="shared" si="7"/>
        <v>#REF!</v>
      </c>
      <c r="O31" s="111" t="e">
        <f t="shared" si="7"/>
        <v>#REF!</v>
      </c>
      <c r="P31" s="111">
        <f t="shared" si="7"/>
        <v>46017</v>
      </c>
      <c r="Q31" s="111">
        <f t="shared" si="7"/>
        <v>46018</v>
      </c>
      <c r="R31" s="111">
        <f t="shared" si="7"/>
        <v>46019</v>
      </c>
      <c r="S31" s="111">
        <f t="shared" si="7"/>
        <v>46020</v>
      </c>
      <c r="T31" s="111">
        <f t="shared" si="7"/>
        <v>46021</v>
      </c>
      <c r="U31" s="111">
        <f t="shared" si="7"/>
        <v>46022</v>
      </c>
      <c r="V31" s="111">
        <f t="shared" si="7"/>
        <v>46023</v>
      </c>
      <c r="W31" s="111">
        <f t="shared" si="7"/>
        <v>46024</v>
      </c>
      <c r="X31" s="111">
        <f t="shared" si="7"/>
        <v>46025</v>
      </c>
      <c r="Y31" s="111">
        <f t="shared" si="7"/>
        <v>46026</v>
      </c>
      <c r="Z31" s="111">
        <f t="shared" si="7"/>
        <v>46027</v>
      </c>
      <c r="AA31" s="111">
        <f t="shared" si="7"/>
        <v>46028</v>
      </c>
      <c r="AB31" s="111">
        <f t="shared" si="7"/>
        <v>46029</v>
      </c>
      <c r="AC31" s="111">
        <f t="shared" si="7"/>
        <v>46030</v>
      </c>
      <c r="AD31" s="111">
        <f t="shared" si="7"/>
        <v>46031</v>
      </c>
      <c r="AE31" s="111">
        <f t="shared" ref="AE31:CR32" si="8">AE4</f>
        <v>46032</v>
      </c>
      <c r="AF31" s="111">
        <f t="shared" si="8"/>
        <v>46033</v>
      </c>
      <c r="AG31" s="111">
        <f t="shared" si="8"/>
        <v>46034</v>
      </c>
      <c r="AH31" s="111">
        <f t="shared" si="8"/>
        <v>46035</v>
      </c>
      <c r="AI31" s="111">
        <f t="shared" si="8"/>
        <v>46036</v>
      </c>
      <c r="AJ31" s="111">
        <f t="shared" si="8"/>
        <v>46037</v>
      </c>
      <c r="AK31" s="111">
        <f t="shared" si="8"/>
        <v>46038</v>
      </c>
      <c r="AL31" s="111">
        <f t="shared" si="8"/>
        <v>46039</v>
      </c>
      <c r="AM31" s="111">
        <f t="shared" si="8"/>
        <v>46040</v>
      </c>
      <c r="AN31" s="111">
        <f t="shared" si="8"/>
        <v>46041</v>
      </c>
      <c r="AO31" s="111">
        <f t="shared" si="8"/>
        <v>46042</v>
      </c>
      <c r="AP31" s="111">
        <f t="shared" si="8"/>
        <v>46043</v>
      </c>
      <c r="AQ31" s="111">
        <f t="shared" si="8"/>
        <v>46044</v>
      </c>
      <c r="AR31" s="111">
        <f t="shared" si="8"/>
        <v>46045</v>
      </c>
      <c r="AS31" s="111">
        <f t="shared" si="8"/>
        <v>46045</v>
      </c>
      <c r="AT31" s="111">
        <f t="shared" si="8"/>
        <v>46046</v>
      </c>
      <c r="AU31" s="111">
        <f t="shared" si="8"/>
        <v>46047</v>
      </c>
      <c r="AV31" s="111">
        <f t="shared" si="8"/>
        <v>46048</v>
      </c>
      <c r="AW31" s="111">
        <f t="shared" si="8"/>
        <v>46049</v>
      </c>
      <c r="AX31" s="111">
        <f t="shared" si="8"/>
        <v>46050</v>
      </c>
      <c r="AY31" s="111">
        <f t="shared" si="8"/>
        <v>46051</v>
      </c>
      <c r="AZ31" s="111">
        <f t="shared" si="8"/>
        <v>46052</v>
      </c>
      <c r="BA31" s="111">
        <f t="shared" si="8"/>
        <v>46053</v>
      </c>
      <c r="BB31" s="111">
        <f t="shared" si="8"/>
        <v>46054</v>
      </c>
      <c r="BC31" s="111">
        <f t="shared" si="8"/>
        <v>46055</v>
      </c>
      <c r="BD31" s="111">
        <f t="shared" si="8"/>
        <v>46056</v>
      </c>
      <c r="BE31" s="111">
        <f t="shared" si="8"/>
        <v>46057</v>
      </c>
      <c r="BF31" s="111">
        <f t="shared" si="8"/>
        <v>46058</v>
      </c>
      <c r="BG31" s="111">
        <f t="shared" si="8"/>
        <v>46059</v>
      </c>
      <c r="BH31" s="111">
        <f t="shared" si="8"/>
        <v>46060</v>
      </c>
      <c r="BI31" s="111">
        <f t="shared" si="8"/>
        <v>46061</v>
      </c>
      <c r="BJ31" s="111">
        <f t="shared" si="8"/>
        <v>46062</v>
      </c>
      <c r="BK31" s="111">
        <f t="shared" si="8"/>
        <v>46063</v>
      </c>
      <c r="BL31" s="111">
        <f t="shared" si="8"/>
        <v>46064</v>
      </c>
      <c r="BM31" s="111">
        <f t="shared" si="8"/>
        <v>46065</v>
      </c>
      <c r="BN31" s="111">
        <f t="shared" si="8"/>
        <v>46066</v>
      </c>
      <c r="BO31" s="111">
        <f t="shared" si="8"/>
        <v>46067</v>
      </c>
      <c r="BP31" s="111">
        <f t="shared" si="8"/>
        <v>46068</v>
      </c>
      <c r="BQ31" s="111">
        <f t="shared" si="8"/>
        <v>46069</v>
      </c>
      <c r="BR31" s="111">
        <f t="shared" si="8"/>
        <v>46070</v>
      </c>
      <c r="BS31" s="111">
        <f t="shared" ref="BS31:BT31" si="9">BS4</f>
        <v>46071</v>
      </c>
      <c r="BT31" s="111">
        <f t="shared" si="9"/>
        <v>46072</v>
      </c>
      <c r="BU31" s="111">
        <f t="shared" si="8"/>
        <v>46073</v>
      </c>
      <c r="BV31" s="111">
        <f t="shared" si="8"/>
        <v>46074</v>
      </c>
      <c r="BW31" s="111">
        <f t="shared" si="8"/>
        <v>46075</v>
      </c>
      <c r="BX31" s="111">
        <f t="shared" si="8"/>
        <v>46076</v>
      </c>
      <c r="BY31" s="111">
        <f t="shared" si="8"/>
        <v>46077</v>
      </c>
      <c r="BZ31" s="111">
        <f t="shared" si="8"/>
        <v>46078</v>
      </c>
      <c r="CA31" s="111">
        <f t="shared" si="8"/>
        <v>46079</v>
      </c>
      <c r="CB31" s="111">
        <f t="shared" si="8"/>
        <v>46080</v>
      </c>
      <c r="CC31" s="111">
        <f t="shared" si="8"/>
        <v>46081</v>
      </c>
      <c r="CD31" s="111">
        <f t="shared" si="8"/>
        <v>46082</v>
      </c>
      <c r="CE31" s="111">
        <f t="shared" si="8"/>
        <v>46083</v>
      </c>
      <c r="CF31" s="111">
        <f t="shared" si="8"/>
        <v>46084</v>
      </c>
      <c r="CG31" s="111">
        <f t="shared" si="8"/>
        <v>46085</v>
      </c>
      <c r="CH31" s="111">
        <f t="shared" si="8"/>
        <v>46086</v>
      </c>
      <c r="CI31" s="111">
        <f t="shared" si="8"/>
        <v>46087</v>
      </c>
      <c r="CJ31" s="111">
        <f t="shared" si="8"/>
        <v>46088</v>
      </c>
      <c r="CK31" s="111">
        <f t="shared" si="8"/>
        <v>46089</v>
      </c>
      <c r="CL31" s="111">
        <f t="shared" si="8"/>
        <v>46090</v>
      </c>
      <c r="CM31" s="111">
        <f t="shared" si="8"/>
        <v>46091</v>
      </c>
      <c r="CN31" s="111">
        <f t="shared" si="8"/>
        <v>46092</v>
      </c>
      <c r="CO31" s="111">
        <f t="shared" si="8"/>
        <v>46093</v>
      </c>
      <c r="CP31" s="111">
        <f t="shared" si="8"/>
        <v>46094</v>
      </c>
      <c r="CQ31" s="111">
        <f t="shared" si="8"/>
        <v>46095</v>
      </c>
      <c r="CR31" s="111">
        <f t="shared" si="8"/>
        <v>46096</v>
      </c>
      <c r="CS31" s="111">
        <f t="shared" ref="CS31:DH32" si="10">CS4</f>
        <v>46097</v>
      </c>
      <c r="CT31" s="111">
        <f t="shared" si="10"/>
        <v>46098</v>
      </c>
      <c r="CU31" s="111">
        <f t="shared" si="10"/>
        <v>46099</v>
      </c>
      <c r="CV31" s="111">
        <f t="shared" si="10"/>
        <v>46100</v>
      </c>
      <c r="CW31" s="111">
        <f t="shared" si="10"/>
        <v>46101</v>
      </c>
      <c r="CX31" s="111">
        <f t="shared" si="10"/>
        <v>46102</v>
      </c>
      <c r="CY31" s="111">
        <f t="shared" si="10"/>
        <v>46103</v>
      </c>
      <c r="CZ31" s="111">
        <f t="shared" si="10"/>
        <v>46104</v>
      </c>
      <c r="DA31" s="111">
        <f t="shared" si="10"/>
        <v>46105</v>
      </c>
      <c r="DB31" s="111">
        <f t="shared" si="10"/>
        <v>46106</v>
      </c>
      <c r="DC31" s="111">
        <f t="shared" si="10"/>
        <v>46107</v>
      </c>
      <c r="DD31" s="111">
        <f t="shared" si="10"/>
        <v>46108</v>
      </c>
      <c r="DE31" s="111">
        <f t="shared" si="10"/>
        <v>46109</v>
      </c>
      <c r="DF31" s="111">
        <f t="shared" si="10"/>
        <v>46110</v>
      </c>
      <c r="DG31" s="111">
        <f t="shared" si="10"/>
        <v>46111</v>
      </c>
      <c r="DH31" s="111">
        <f t="shared" si="10"/>
        <v>46112</v>
      </c>
      <c r="DI31" s="111">
        <f t="shared" ref="DI31:DS31" si="11">DI4</f>
        <v>46113</v>
      </c>
      <c r="DJ31" s="111">
        <f t="shared" si="11"/>
        <v>46114</v>
      </c>
      <c r="DK31" s="111">
        <f t="shared" si="11"/>
        <v>46115</v>
      </c>
      <c r="DL31" s="111">
        <f t="shared" si="11"/>
        <v>46116</v>
      </c>
      <c r="DM31" s="111">
        <f t="shared" si="11"/>
        <v>46117</v>
      </c>
      <c r="DN31" s="111">
        <f t="shared" si="11"/>
        <v>46118</v>
      </c>
      <c r="DO31" s="111">
        <f t="shared" si="11"/>
        <v>46119</v>
      </c>
      <c r="DP31" s="111">
        <f t="shared" si="11"/>
        <v>46120</v>
      </c>
      <c r="DQ31" s="111">
        <f t="shared" si="11"/>
        <v>46121</v>
      </c>
      <c r="DR31" s="111">
        <f t="shared" si="11"/>
        <v>46122</v>
      </c>
      <c r="DS31" s="111">
        <f t="shared" si="11"/>
        <v>46123</v>
      </c>
    </row>
    <row r="32" spans="1:123" ht="24.6" customHeight="1">
      <c r="A32" s="106" t="s">
        <v>3</v>
      </c>
      <c r="B32" s="111" t="e">
        <f t="shared" si="7"/>
        <v>#REF!</v>
      </c>
      <c r="C32" s="111" t="e">
        <f t="shared" si="7"/>
        <v>#REF!</v>
      </c>
      <c r="D32" s="111" t="e">
        <f t="shared" si="7"/>
        <v>#REF!</v>
      </c>
      <c r="E32" s="111" t="e">
        <f t="shared" si="7"/>
        <v>#REF!</v>
      </c>
      <c r="F32" s="111" t="e">
        <f t="shared" si="7"/>
        <v>#REF!</v>
      </c>
      <c r="G32" s="111" t="e">
        <f t="shared" si="7"/>
        <v>#REF!</v>
      </c>
      <c r="H32" s="111" t="e">
        <f t="shared" si="7"/>
        <v>#REF!</v>
      </c>
      <c r="I32" s="111" t="e">
        <f t="shared" si="7"/>
        <v>#REF!</v>
      </c>
      <c r="J32" s="111" t="e">
        <f t="shared" si="7"/>
        <v>#REF!</v>
      </c>
      <c r="K32" s="111" t="e">
        <f t="shared" si="7"/>
        <v>#REF!</v>
      </c>
      <c r="L32" s="111" t="e">
        <f t="shared" si="7"/>
        <v>#REF!</v>
      </c>
      <c r="M32" s="111" t="e">
        <f t="shared" si="7"/>
        <v>#REF!</v>
      </c>
      <c r="N32" s="111" t="e">
        <f t="shared" si="7"/>
        <v>#REF!</v>
      </c>
      <c r="O32" s="111" t="e">
        <f t="shared" si="7"/>
        <v>#REF!</v>
      </c>
      <c r="P32" s="111">
        <f t="shared" si="7"/>
        <v>46017</v>
      </c>
      <c r="Q32" s="111">
        <f t="shared" si="7"/>
        <v>46018</v>
      </c>
      <c r="R32" s="111">
        <f t="shared" si="7"/>
        <v>46019</v>
      </c>
      <c r="S32" s="111">
        <f t="shared" si="7"/>
        <v>46020</v>
      </c>
      <c r="T32" s="111">
        <f t="shared" si="7"/>
        <v>46021</v>
      </c>
      <c r="U32" s="111">
        <f t="shared" si="7"/>
        <v>46022</v>
      </c>
      <c r="V32" s="111">
        <f t="shared" si="7"/>
        <v>46023</v>
      </c>
      <c r="W32" s="111">
        <f t="shared" si="7"/>
        <v>46024</v>
      </c>
      <c r="X32" s="111">
        <f t="shared" si="7"/>
        <v>46025</v>
      </c>
      <c r="Y32" s="111">
        <f t="shared" si="7"/>
        <v>46026</v>
      </c>
      <c r="Z32" s="111">
        <f t="shared" si="7"/>
        <v>46027</v>
      </c>
      <c r="AA32" s="111">
        <f t="shared" si="7"/>
        <v>46028</v>
      </c>
      <c r="AB32" s="111">
        <f t="shared" si="7"/>
        <v>46029</v>
      </c>
      <c r="AC32" s="111">
        <f t="shared" si="7"/>
        <v>46030</v>
      </c>
      <c r="AD32" s="111">
        <f t="shared" si="7"/>
        <v>46031</v>
      </c>
      <c r="AE32" s="111">
        <f t="shared" si="8"/>
        <v>46032</v>
      </c>
      <c r="AF32" s="111">
        <f t="shared" si="8"/>
        <v>46033</v>
      </c>
      <c r="AG32" s="111">
        <f t="shared" si="8"/>
        <v>46034</v>
      </c>
      <c r="AH32" s="111">
        <f t="shared" si="8"/>
        <v>46035</v>
      </c>
      <c r="AI32" s="111">
        <f t="shared" si="8"/>
        <v>46036</v>
      </c>
      <c r="AJ32" s="111">
        <f t="shared" si="8"/>
        <v>46037</v>
      </c>
      <c r="AK32" s="111">
        <f t="shared" si="8"/>
        <v>46038</v>
      </c>
      <c r="AL32" s="111">
        <f t="shared" si="8"/>
        <v>46039</v>
      </c>
      <c r="AM32" s="111">
        <f t="shared" si="8"/>
        <v>46040</v>
      </c>
      <c r="AN32" s="111">
        <f t="shared" si="8"/>
        <v>46041</v>
      </c>
      <c r="AO32" s="111">
        <f t="shared" si="8"/>
        <v>46042</v>
      </c>
      <c r="AP32" s="111">
        <f t="shared" si="8"/>
        <v>46043</v>
      </c>
      <c r="AQ32" s="111">
        <f t="shared" si="8"/>
        <v>46044</v>
      </c>
      <c r="AR32" s="111">
        <f t="shared" si="8"/>
        <v>46045</v>
      </c>
      <c r="AS32" s="111">
        <f t="shared" si="8"/>
        <v>46045</v>
      </c>
      <c r="AT32" s="111">
        <f t="shared" si="8"/>
        <v>46046</v>
      </c>
      <c r="AU32" s="111">
        <f t="shared" si="8"/>
        <v>46047</v>
      </c>
      <c r="AV32" s="111">
        <f t="shared" si="8"/>
        <v>46048</v>
      </c>
      <c r="AW32" s="111">
        <f t="shared" si="8"/>
        <v>46049</v>
      </c>
      <c r="AX32" s="111">
        <f t="shared" si="8"/>
        <v>46050</v>
      </c>
      <c r="AY32" s="111">
        <f t="shared" si="8"/>
        <v>46051</v>
      </c>
      <c r="AZ32" s="111">
        <f t="shared" si="8"/>
        <v>46052</v>
      </c>
      <c r="BA32" s="111">
        <f t="shared" si="8"/>
        <v>46053</v>
      </c>
      <c r="BB32" s="111">
        <f t="shared" si="8"/>
        <v>46054</v>
      </c>
      <c r="BC32" s="111">
        <f t="shared" si="8"/>
        <v>46055</v>
      </c>
      <c r="BD32" s="111">
        <f t="shared" si="8"/>
        <v>46056</v>
      </c>
      <c r="BE32" s="111">
        <f t="shared" si="8"/>
        <v>46057</v>
      </c>
      <c r="BF32" s="111">
        <f t="shared" si="8"/>
        <v>46058</v>
      </c>
      <c r="BG32" s="111">
        <f t="shared" si="8"/>
        <v>46059</v>
      </c>
      <c r="BH32" s="111">
        <f t="shared" si="8"/>
        <v>46060</v>
      </c>
      <c r="BI32" s="111">
        <f t="shared" si="8"/>
        <v>46061</v>
      </c>
      <c r="BJ32" s="111">
        <f t="shared" si="8"/>
        <v>46062</v>
      </c>
      <c r="BK32" s="111">
        <f t="shared" si="8"/>
        <v>46063</v>
      </c>
      <c r="BL32" s="111">
        <f t="shared" si="8"/>
        <v>46064</v>
      </c>
      <c r="BM32" s="111">
        <f t="shared" si="8"/>
        <v>46065</v>
      </c>
      <c r="BN32" s="111">
        <f t="shared" si="8"/>
        <v>46066</v>
      </c>
      <c r="BO32" s="111">
        <f t="shared" si="8"/>
        <v>46067</v>
      </c>
      <c r="BP32" s="111">
        <f t="shared" si="8"/>
        <v>46068</v>
      </c>
      <c r="BQ32" s="111">
        <f t="shared" si="8"/>
        <v>46069</v>
      </c>
      <c r="BR32" s="111">
        <f t="shared" si="8"/>
        <v>46070</v>
      </c>
      <c r="BS32" s="111">
        <f t="shared" ref="BS32:BT32" si="12">BS5</f>
        <v>46071</v>
      </c>
      <c r="BT32" s="111">
        <f t="shared" si="12"/>
        <v>46072</v>
      </c>
      <c r="BU32" s="111">
        <f t="shared" si="8"/>
        <v>46073</v>
      </c>
      <c r="BV32" s="111">
        <f t="shared" si="8"/>
        <v>46074</v>
      </c>
      <c r="BW32" s="111">
        <f t="shared" si="8"/>
        <v>46075</v>
      </c>
      <c r="BX32" s="111">
        <f t="shared" si="8"/>
        <v>46076</v>
      </c>
      <c r="BY32" s="111">
        <f t="shared" si="8"/>
        <v>46077</v>
      </c>
      <c r="BZ32" s="111">
        <f t="shared" si="8"/>
        <v>46078</v>
      </c>
      <c r="CA32" s="111">
        <f t="shared" si="8"/>
        <v>46079</v>
      </c>
      <c r="CB32" s="111">
        <f t="shared" si="8"/>
        <v>46080</v>
      </c>
      <c r="CC32" s="111">
        <f t="shared" si="8"/>
        <v>46081</v>
      </c>
      <c r="CD32" s="111">
        <f t="shared" si="8"/>
        <v>46082</v>
      </c>
      <c r="CE32" s="111">
        <f t="shared" si="8"/>
        <v>46083</v>
      </c>
      <c r="CF32" s="111">
        <f t="shared" si="8"/>
        <v>46084</v>
      </c>
      <c r="CG32" s="111">
        <f t="shared" si="8"/>
        <v>46085</v>
      </c>
      <c r="CH32" s="111">
        <f t="shared" si="8"/>
        <v>46086</v>
      </c>
      <c r="CI32" s="111">
        <f t="shared" si="8"/>
        <v>46087</v>
      </c>
      <c r="CJ32" s="111">
        <f t="shared" si="8"/>
        <v>46088</v>
      </c>
      <c r="CK32" s="111">
        <f t="shared" si="8"/>
        <v>46089</v>
      </c>
      <c r="CL32" s="111">
        <f t="shared" si="8"/>
        <v>46090</v>
      </c>
      <c r="CM32" s="111">
        <f t="shared" si="8"/>
        <v>46091</v>
      </c>
      <c r="CN32" s="111">
        <f t="shared" si="8"/>
        <v>46092</v>
      </c>
      <c r="CO32" s="111">
        <f t="shared" si="8"/>
        <v>46093</v>
      </c>
      <c r="CP32" s="111">
        <f t="shared" si="8"/>
        <v>46094</v>
      </c>
      <c r="CQ32" s="111">
        <f t="shared" si="8"/>
        <v>46095</v>
      </c>
      <c r="CR32" s="111">
        <f t="shared" si="8"/>
        <v>46096</v>
      </c>
      <c r="CS32" s="111">
        <f t="shared" si="10"/>
        <v>46097</v>
      </c>
      <c r="CT32" s="111">
        <f t="shared" si="10"/>
        <v>46098</v>
      </c>
      <c r="CU32" s="111">
        <f t="shared" si="10"/>
        <v>46099</v>
      </c>
      <c r="CV32" s="111">
        <f t="shared" si="10"/>
        <v>46100</v>
      </c>
      <c r="CW32" s="111">
        <f t="shared" si="10"/>
        <v>46101</v>
      </c>
      <c r="CX32" s="111">
        <f t="shared" si="10"/>
        <v>46102</v>
      </c>
      <c r="CY32" s="111">
        <f t="shared" si="10"/>
        <v>46103</v>
      </c>
      <c r="CZ32" s="111">
        <f t="shared" si="10"/>
        <v>46104</v>
      </c>
      <c r="DA32" s="111">
        <f t="shared" si="10"/>
        <v>46105</v>
      </c>
      <c r="DB32" s="111">
        <f t="shared" si="10"/>
        <v>46106</v>
      </c>
      <c r="DC32" s="111">
        <f t="shared" si="10"/>
        <v>46107</v>
      </c>
      <c r="DD32" s="111">
        <f t="shared" si="10"/>
        <v>46108</v>
      </c>
      <c r="DE32" s="111">
        <f t="shared" si="10"/>
        <v>46109</v>
      </c>
      <c r="DF32" s="111">
        <f t="shared" si="10"/>
        <v>46110</v>
      </c>
      <c r="DG32" s="111">
        <f t="shared" si="10"/>
        <v>46111</v>
      </c>
      <c r="DH32" s="111">
        <f t="shared" si="10"/>
        <v>46112</v>
      </c>
      <c r="DI32" s="111">
        <f t="shared" ref="DI32:DS32" si="13">DI5</f>
        <v>46113</v>
      </c>
      <c r="DJ32" s="111">
        <f t="shared" si="13"/>
        <v>46114</v>
      </c>
      <c r="DK32" s="111">
        <f t="shared" si="13"/>
        <v>46115</v>
      </c>
      <c r="DL32" s="111">
        <f t="shared" si="13"/>
        <v>46116</v>
      </c>
      <c r="DM32" s="111">
        <f t="shared" si="13"/>
        <v>46117</v>
      </c>
      <c r="DN32" s="111">
        <f t="shared" si="13"/>
        <v>46118</v>
      </c>
      <c r="DO32" s="111">
        <f t="shared" si="13"/>
        <v>46119</v>
      </c>
      <c r="DP32" s="111">
        <f t="shared" si="13"/>
        <v>46120</v>
      </c>
      <c r="DQ32" s="111">
        <f t="shared" si="13"/>
        <v>46121</v>
      </c>
      <c r="DR32" s="111">
        <f t="shared" si="13"/>
        <v>46122</v>
      </c>
      <c r="DS32" s="111">
        <f t="shared" si="13"/>
        <v>46123</v>
      </c>
    </row>
    <row r="33" spans="1:123" ht="10.5" customHeight="1">
      <c r="A33" s="95" t="s">
        <v>4</v>
      </c>
      <c r="B33" s="97"/>
      <c r="C33" s="97"/>
      <c r="D33" s="97"/>
      <c r="E33" s="97"/>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97"/>
      <c r="DB33" s="97"/>
      <c r="DC33" s="97"/>
      <c r="DD33" s="97"/>
      <c r="DE33" s="97"/>
      <c r="DF33" s="97"/>
      <c r="DG33" s="97"/>
      <c r="DH33" s="97"/>
      <c r="DI33" s="97"/>
      <c r="DJ33" s="97"/>
      <c r="DK33" s="97"/>
      <c r="DL33" s="97"/>
      <c r="DM33" s="97"/>
      <c r="DN33" s="97"/>
      <c r="DO33" s="97"/>
      <c r="DP33" s="97"/>
      <c r="DQ33" s="97"/>
      <c r="DR33" s="97"/>
      <c r="DS33" s="97"/>
    </row>
    <row r="34" spans="1:123" ht="10.5" customHeight="1">
      <c r="A34" s="94">
        <v>1</v>
      </c>
      <c r="B34" s="95" t="e">
        <f t="shared" ref="B34:AD35" si="14">ROUNDUP(B7*0.87,)</f>
        <v>#REF!</v>
      </c>
      <c r="C34" s="95" t="e">
        <f t="shared" si="14"/>
        <v>#REF!</v>
      </c>
      <c r="D34" s="95" t="e">
        <f t="shared" si="14"/>
        <v>#REF!</v>
      </c>
      <c r="E34" s="95" t="e">
        <f t="shared" si="14"/>
        <v>#REF!</v>
      </c>
      <c r="F34" s="95" t="e">
        <f t="shared" si="14"/>
        <v>#REF!</v>
      </c>
      <c r="G34" s="95" t="e">
        <f t="shared" si="14"/>
        <v>#REF!</v>
      </c>
      <c r="H34" s="95" t="e">
        <f t="shared" si="14"/>
        <v>#REF!</v>
      </c>
      <c r="I34" s="95" t="e">
        <f t="shared" si="14"/>
        <v>#REF!</v>
      </c>
      <c r="J34" s="95" t="e">
        <f t="shared" si="14"/>
        <v>#REF!</v>
      </c>
      <c r="K34" s="95" t="e">
        <f t="shared" si="14"/>
        <v>#REF!</v>
      </c>
      <c r="L34" s="95" t="e">
        <f t="shared" si="14"/>
        <v>#REF!</v>
      </c>
      <c r="M34" s="95" t="e">
        <f t="shared" si="14"/>
        <v>#REF!</v>
      </c>
      <c r="N34" s="95" t="e">
        <f t="shared" si="14"/>
        <v>#REF!</v>
      </c>
      <c r="O34" s="95" t="e">
        <f t="shared" si="14"/>
        <v>#REF!</v>
      </c>
      <c r="P34" s="95">
        <f t="shared" si="14"/>
        <v>13899</v>
      </c>
      <c r="Q34" s="95">
        <f t="shared" si="14"/>
        <v>13899</v>
      </c>
      <c r="R34" s="95">
        <f t="shared" si="14"/>
        <v>15152</v>
      </c>
      <c r="S34" s="95">
        <f t="shared" si="14"/>
        <v>17892</v>
      </c>
      <c r="T34" s="95">
        <f t="shared" si="14"/>
        <v>44514</v>
      </c>
      <c r="U34" s="95">
        <f t="shared" si="14"/>
        <v>44514</v>
      </c>
      <c r="V34" s="95">
        <f t="shared" si="14"/>
        <v>44514</v>
      </c>
      <c r="W34" s="95">
        <f t="shared" si="14"/>
        <v>48429</v>
      </c>
      <c r="X34" s="95">
        <f t="shared" si="14"/>
        <v>48429</v>
      </c>
      <c r="Y34" s="95">
        <f t="shared" si="14"/>
        <v>56259</v>
      </c>
      <c r="Z34" s="95">
        <f t="shared" si="14"/>
        <v>56259</v>
      </c>
      <c r="AA34" s="95">
        <f t="shared" si="14"/>
        <v>48429</v>
      </c>
      <c r="AB34" s="95">
        <f t="shared" si="14"/>
        <v>44514</v>
      </c>
      <c r="AC34" s="95">
        <f t="shared" si="14"/>
        <v>44514</v>
      </c>
      <c r="AD34" s="95">
        <f t="shared" si="14"/>
        <v>27523</v>
      </c>
      <c r="AE34" s="95">
        <f t="shared" ref="AE34:CR35" si="15">ROUNDUP(AE7*0.87,)</f>
        <v>27523</v>
      </c>
      <c r="AF34" s="95">
        <f t="shared" si="15"/>
        <v>19301</v>
      </c>
      <c r="AG34" s="95">
        <f t="shared" si="15"/>
        <v>25174</v>
      </c>
      <c r="AH34" s="95">
        <f t="shared" si="15"/>
        <v>25174</v>
      </c>
      <c r="AI34" s="95">
        <f t="shared" si="15"/>
        <v>21259</v>
      </c>
      <c r="AJ34" s="95">
        <f t="shared" si="15"/>
        <v>21259</v>
      </c>
      <c r="AK34" s="95">
        <f t="shared" si="15"/>
        <v>19301</v>
      </c>
      <c r="AL34" s="95">
        <f t="shared" si="15"/>
        <v>19301</v>
      </c>
      <c r="AM34" s="95">
        <f t="shared" si="15"/>
        <v>17735</v>
      </c>
      <c r="AN34" s="95">
        <f t="shared" si="15"/>
        <v>17735</v>
      </c>
      <c r="AO34" s="95">
        <f t="shared" si="15"/>
        <v>17735</v>
      </c>
      <c r="AP34" s="95">
        <f t="shared" si="15"/>
        <v>17735</v>
      </c>
      <c r="AQ34" s="95">
        <f t="shared" si="15"/>
        <v>17735</v>
      </c>
      <c r="AR34" s="95">
        <f t="shared" si="15"/>
        <v>17735</v>
      </c>
      <c r="AS34" s="95">
        <f t="shared" si="15"/>
        <v>17735</v>
      </c>
      <c r="AT34" s="95">
        <f t="shared" si="15"/>
        <v>19301</v>
      </c>
      <c r="AU34" s="95">
        <f t="shared" si="15"/>
        <v>21259</v>
      </c>
      <c r="AV34" s="95">
        <f t="shared" si="15"/>
        <v>21259</v>
      </c>
      <c r="AW34" s="95">
        <f t="shared" si="15"/>
        <v>25174</v>
      </c>
      <c r="AX34" s="95">
        <f t="shared" si="15"/>
        <v>25174</v>
      </c>
      <c r="AY34" s="95">
        <f t="shared" si="15"/>
        <v>25174</v>
      </c>
      <c r="AZ34" s="95">
        <f t="shared" si="15"/>
        <v>25174</v>
      </c>
      <c r="BA34" s="95">
        <f t="shared" si="15"/>
        <v>25174</v>
      </c>
      <c r="BB34" s="95">
        <f t="shared" si="15"/>
        <v>23216</v>
      </c>
      <c r="BC34" s="95">
        <f t="shared" si="15"/>
        <v>25174</v>
      </c>
      <c r="BD34" s="95">
        <f t="shared" si="15"/>
        <v>25174</v>
      </c>
      <c r="BE34" s="95">
        <f t="shared" si="15"/>
        <v>31829</v>
      </c>
      <c r="BF34" s="95">
        <f t="shared" si="15"/>
        <v>31829</v>
      </c>
      <c r="BG34" s="95">
        <f t="shared" si="15"/>
        <v>31829</v>
      </c>
      <c r="BH34" s="95">
        <f t="shared" si="15"/>
        <v>29480</v>
      </c>
      <c r="BI34" s="95">
        <f t="shared" si="15"/>
        <v>25174</v>
      </c>
      <c r="BJ34" s="95">
        <f t="shared" si="15"/>
        <v>27131</v>
      </c>
      <c r="BK34" s="95">
        <f t="shared" si="15"/>
        <v>27131</v>
      </c>
      <c r="BL34" s="95">
        <f t="shared" si="15"/>
        <v>27131</v>
      </c>
      <c r="BM34" s="95">
        <f t="shared" si="15"/>
        <v>20084</v>
      </c>
      <c r="BN34" s="95">
        <f t="shared" si="15"/>
        <v>25174</v>
      </c>
      <c r="BO34" s="95">
        <f t="shared" si="15"/>
        <v>25174</v>
      </c>
      <c r="BP34" s="95">
        <f t="shared" si="15"/>
        <v>29480</v>
      </c>
      <c r="BQ34" s="95">
        <f t="shared" si="15"/>
        <v>31829</v>
      </c>
      <c r="BR34" s="95">
        <f t="shared" si="15"/>
        <v>31829</v>
      </c>
      <c r="BS34" s="95">
        <f t="shared" ref="BS34:BT34" si="16">ROUNDUP(BS7*0.87,)</f>
        <v>31829</v>
      </c>
      <c r="BT34" s="95">
        <f t="shared" si="16"/>
        <v>37310</v>
      </c>
      <c r="BU34" s="95">
        <f t="shared" si="15"/>
        <v>37310</v>
      </c>
      <c r="BV34" s="95">
        <f t="shared" si="15"/>
        <v>40051</v>
      </c>
      <c r="BW34" s="95">
        <f t="shared" si="15"/>
        <v>40051</v>
      </c>
      <c r="BX34" s="95">
        <f t="shared" si="15"/>
        <v>46315</v>
      </c>
      <c r="BY34" s="95">
        <f t="shared" si="15"/>
        <v>46315</v>
      </c>
      <c r="BZ34" s="95">
        <f t="shared" si="15"/>
        <v>46315</v>
      </c>
      <c r="CA34" s="95">
        <f t="shared" si="15"/>
        <v>43183</v>
      </c>
      <c r="CB34" s="95">
        <f t="shared" si="15"/>
        <v>40051</v>
      </c>
      <c r="CC34" s="95">
        <f t="shared" si="15"/>
        <v>34570</v>
      </c>
      <c r="CD34" s="95">
        <f t="shared" si="15"/>
        <v>34570</v>
      </c>
      <c r="CE34" s="95">
        <f t="shared" si="15"/>
        <v>31829</v>
      </c>
      <c r="CF34" s="95">
        <f t="shared" si="15"/>
        <v>25174</v>
      </c>
      <c r="CG34" s="95">
        <f t="shared" si="15"/>
        <v>25174</v>
      </c>
      <c r="CH34" s="95">
        <f t="shared" si="15"/>
        <v>23216</v>
      </c>
      <c r="CI34" s="95">
        <f t="shared" si="15"/>
        <v>20084</v>
      </c>
      <c r="CJ34" s="95">
        <f t="shared" si="15"/>
        <v>20084</v>
      </c>
      <c r="CK34" s="95">
        <f t="shared" si="15"/>
        <v>20084</v>
      </c>
      <c r="CL34" s="95">
        <f t="shared" si="15"/>
        <v>16169</v>
      </c>
      <c r="CM34" s="95">
        <f t="shared" si="15"/>
        <v>16169</v>
      </c>
      <c r="CN34" s="95">
        <f t="shared" si="15"/>
        <v>16169</v>
      </c>
      <c r="CO34" s="95">
        <f t="shared" si="15"/>
        <v>16169</v>
      </c>
      <c r="CP34" s="95">
        <f t="shared" si="15"/>
        <v>16169</v>
      </c>
      <c r="CQ34" s="95">
        <f t="shared" si="15"/>
        <v>16169</v>
      </c>
      <c r="CR34" s="95">
        <f t="shared" si="15"/>
        <v>16169</v>
      </c>
      <c r="CS34" s="95">
        <f t="shared" ref="CS34:DH35" si="17">ROUNDUP(CS7*0.87,)</f>
        <v>16169</v>
      </c>
      <c r="CT34" s="95">
        <f t="shared" si="17"/>
        <v>16169</v>
      </c>
      <c r="CU34" s="95">
        <f t="shared" si="17"/>
        <v>16169</v>
      </c>
      <c r="CV34" s="95">
        <f t="shared" si="17"/>
        <v>16169</v>
      </c>
      <c r="CW34" s="95">
        <f t="shared" si="17"/>
        <v>16169</v>
      </c>
      <c r="CX34" s="95">
        <f t="shared" si="17"/>
        <v>16169</v>
      </c>
      <c r="CY34" s="95">
        <f t="shared" si="17"/>
        <v>16169</v>
      </c>
      <c r="CZ34" s="95">
        <f t="shared" si="17"/>
        <v>16169</v>
      </c>
      <c r="DA34" s="95">
        <f t="shared" si="17"/>
        <v>16169</v>
      </c>
      <c r="DB34" s="95">
        <f t="shared" si="17"/>
        <v>16169</v>
      </c>
      <c r="DC34" s="95">
        <f t="shared" si="17"/>
        <v>16169</v>
      </c>
      <c r="DD34" s="95">
        <f t="shared" si="17"/>
        <v>16169</v>
      </c>
      <c r="DE34" s="95">
        <f t="shared" si="17"/>
        <v>16169</v>
      </c>
      <c r="DF34" s="95">
        <f t="shared" si="17"/>
        <v>16169</v>
      </c>
      <c r="DG34" s="95">
        <f t="shared" si="17"/>
        <v>16169</v>
      </c>
      <c r="DH34" s="95">
        <f t="shared" si="17"/>
        <v>16169</v>
      </c>
      <c r="DI34" s="95">
        <f t="shared" ref="DI34:DS34" si="18">ROUNDUP(DI7*0.87,)</f>
        <v>10258</v>
      </c>
      <c r="DJ34" s="95">
        <f t="shared" si="18"/>
        <v>10258</v>
      </c>
      <c r="DK34" s="95">
        <f t="shared" si="18"/>
        <v>10806</v>
      </c>
      <c r="DL34" s="95">
        <f t="shared" si="18"/>
        <v>10806</v>
      </c>
      <c r="DM34" s="95">
        <f t="shared" si="18"/>
        <v>10258</v>
      </c>
      <c r="DN34" s="95">
        <f t="shared" si="18"/>
        <v>10258</v>
      </c>
      <c r="DO34" s="95">
        <f t="shared" si="18"/>
        <v>10258</v>
      </c>
      <c r="DP34" s="95">
        <f t="shared" si="18"/>
        <v>10258</v>
      </c>
      <c r="DQ34" s="95">
        <f t="shared" si="18"/>
        <v>10258</v>
      </c>
      <c r="DR34" s="95">
        <f t="shared" si="18"/>
        <v>10806</v>
      </c>
      <c r="DS34" s="95">
        <f t="shared" si="18"/>
        <v>10806</v>
      </c>
    </row>
    <row r="35" spans="1:123" ht="10.5" customHeight="1">
      <c r="A35" s="94">
        <v>2</v>
      </c>
      <c r="B35" s="95" t="e">
        <f t="shared" si="14"/>
        <v>#REF!</v>
      </c>
      <c r="C35" s="95" t="e">
        <f t="shared" si="14"/>
        <v>#REF!</v>
      </c>
      <c r="D35" s="95" t="e">
        <f t="shared" si="14"/>
        <v>#REF!</v>
      </c>
      <c r="E35" s="95" t="e">
        <f t="shared" si="14"/>
        <v>#REF!</v>
      </c>
      <c r="F35" s="95" t="e">
        <f t="shared" si="14"/>
        <v>#REF!</v>
      </c>
      <c r="G35" s="95" t="e">
        <f t="shared" si="14"/>
        <v>#REF!</v>
      </c>
      <c r="H35" s="95" t="e">
        <f t="shared" si="14"/>
        <v>#REF!</v>
      </c>
      <c r="I35" s="95" t="e">
        <f t="shared" si="14"/>
        <v>#REF!</v>
      </c>
      <c r="J35" s="95" t="e">
        <f t="shared" si="14"/>
        <v>#REF!</v>
      </c>
      <c r="K35" s="95" t="e">
        <f t="shared" si="14"/>
        <v>#REF!</v>
      </c>
      <c r="L35" s="95" t="e">
        <f t="shared" si="14"/>
        <v>#REF!</v>
      </c>
      <c r="M35" s="95" t="e">
        <f t="shared" si="14"/>
        <v>#REF!</v>
      </c>
      <c r="N35" s="95" t="e">
        <f t="shared" si="14"/>
        <v>#REF!</v>
      </c>
      <c r="O35" s="95" t="e">
        <f t="shared" si="14"/>
        <v>#REF!</v>
      </c>
      <c r="P35" s="95">
        <f t="shared" si="14"/>
        <v>15660</v>
      </c>
      <c r="Q35" s="95">
        <f t="shared" si="14"/>
        <v>15660</v>
      </c>
      <c r="R35" s="95">
        <f t="shared" si="14"/>
        <v>16913</v>
      </c>
      <c r="S35" s="95">
        <f t="shared" si="14"/>
        <v>20124</v>
      </c>
      <c r="T35" s="95">
        <f t="shared" si="14"/>
        <v>46746</v>
      </c>
      <c r="U35" s="95">
        <f t="shared" si="14"/>
        <v>46746</v>
      </c>
      <c r="V35" s="95">
        <f t="shared" si="14"/>
        <v>46746</v>
      </c>
      <c r="W35" s="95">
        <f t="shared" si="14"/>
        <v>50661</v>
      </c>
      <c r="X35" s="95">
        <f t="shared" si="14"/>
        <v>50661</v>
      </c>
      <c r="Y35" s="95">
        <f t="shared" si="14"/>
        <v>58491</v>
      </c>
      <c r="Z35" s="95">
        <f t="shared" si="14"/>
        <v>58491</v>
      </c>
      <c r="AA35" s="95">
        <f t="shared" si="14"/>
        <v>50661</v>
      </c>
      <c r="AB35" s="95">
        <f t="shared" si="14"/>
        <v>46746</v>
      </c>
      <c r="AC35" s="95">
        <f t="shared" si="14"/>
        <v>46746</v>
      </c>
      <c r="AD35" s="95">
        <f t="shared" si="14"/>
        <v>29598</v>
      </c>
      <c r="AE35" s="95">
        <f t="shared" si="15"/>
        <v>29598</v>
      </c>
      <c r="AF35" s="95">
        <f t="shared" si="15"/>
        <v>21376</v>
      </c>
      <c r="AG35" s="95">
        <f t="shared" si="15"/>
        <v>27249</v>
      </c>
      <c r="AH35" s="95">
        <f t="shared" si="15"/>
        <v>27249</v>
      </c>
      <c r="AI35" s="95">
        <f t="shared" si="15"/>
        <v>23334</v>
      </c>
      <c r="AJ35" s="95">
        <f t="shared" si="15"/>
        <v>23334</v>
      </c>
      <c r="AK35" s="95">
        <f t="shared" si="15"/>
        <v>21376</v>
      </c>
      <c r="AL35" s="95">
        <f t="shared" si="15"/>
        <v>21376</v>
      </c>
      <c r="AM35" s="95">
        <f t="shared" si="15"/>
        <v>19810</v>
      </c>
      <c r="AN35" s="95">
        <f t="shared" si="15"/>
        <v>19810</v>
      </c>
      <c r="AO35" s="95">
        <f t="shared" si="15"/>
        <v>19810</v>
      </c>
      <c r="AP35" s="95">
        <f t="shared" si="15"/>
        <v>19810</v>
      </c>
      <c r="AQ35" s="95">
        <f t="shared" si="15"/>
        <v>19810</v>
      </c>
      <c r="AR35" s="95">
        <f t="shared" si="15"/>
        <v>19810</v>
      </c>
      <c r="AS35" s="95">
        <f t="shared" si="15"/>
        <v>19810</v>
      </c>
      <c r="AT35" s="95">
        <f t="shared" si="15"/>
        <v>21376</v>
      </c>
      <c r="AU35" s="95">
        <f t="shared" si="15"/>
        <v>23334</v>
      </c>
      <c r="AV35" s="95">
        <f t="shared" si="15"/>
        <v>23334</v>
      </c>
      <c r="AW35" s="95">
        <f t="shared" si="15"/>
        <v>27249</v>
      </c>
      <c r="AX35" s="95">
        <f t="shared" si="15"/>
        <v>27249</v>
      </c>
      <c r="AY35" s="95">
        <f t="shared" si="15"/>
        <v>27249</v>
      </c>
      <c r="AZ35" s="95">
        <f t="shared" si="15"/>
        <v>27249</v>
      </c>
      <c r="BA35" s="95">
        <f t="shared" si="15"/>
        <v>27249</v>
      </c>
      <c r="BB35" s="95">
        <f t="shared" si="15"/>
        <v>25291</v>
      </c>
      <c r="BC35" s="95">
        <f t="shared" si="15"/>
        <v>27249</v>
      </c>
      <c r="BD35" s="95">
        <f t="shared" si="15"/>
        <v>27249</v>
      </c>
      <c r="BE35" s="95">
        <f t="shared" si="15"/>
        <v>33904</v>
      </c>
      <c r="BF35" s="95">
        <f t="shared" si="15"/>
        <v>33904</v>
      </c>
      <c r="BG35" s="95">
        <f t="shared" si="15"/>
        <v>33904</v>
      </c>
      <c r="BH35" s="95">
        <f t="shared" si="15"/>
        <v>31555</v>
      </c>
      <c r="BI35" s="95">
        <f t="shared" si="15"/>
        <v>27249</v>
      </c>
      <c r="BJ35" s="95">
        <f t="shared" si="15"/>
        <v>29206</v>
      </c>
      <c r="BK35" s="95">
        <f t="shared" si="15"/>
        <v>29206</v>
      </c>
      <c r="BL35" s="95">
        <f t="shared" si="15"/>
        <v>29206</v>
      </c>
      <c r="BM35" s="95">
        <f t="shared" si="15"/>
        <v>22159</v>
      </c>
      <c r="BN35" s="95">
        <f t="shared" si="15"/>
        <v>27249</v>
      </c>
      <c r="BO35" s="95">
        <f t="shared" si="15"/>
        <v>27249</v>
      </c>
      <c r="BP35" s="95">
        <f t="shared" si="15"/>
        <v>31555</v>
      </c>
      <c r="BQ35" s="95">
        <f t="shared" si="15"/>
        <v>33904</v>
      </c>
      <c r="BR35" s="95">
        <f t="shared" si="15"/>
        <v>33904</v>
      </c>
      <c r="BS35" s="95">
        <f t="shared" ref="BS35:BT35" si="19">ROUNDUP(BS8*0.87,)</f>
        <v>33904</v>
      </c>
      <c r="BT35" s="95">
        <f t="shared" si="19"/>
        <v>39385</v>
      </c>
      <c r="BU35" s="95">
        <f t="shared" si="15"/>
        <v>39385</v>
      </c>
      <c r="BV35" s="95">
        <f t="shared" si="15"/>
        <v>42126</v>
      </c>
      <c r="BW35" s="95">
        <f t="shared" si="15"/>
        <v>42126</v>
      </c>
      <c r="BX35" s="95">
        <f t="shared" si="15"/>
        <v>48390</v>
      </c>
      <c r="BY35" s="95">
        <f t="shared" si="15"/>
        <v>48390</v>
      </c>
      <c r="BZ35" s="95">
        <f t="shared" si="15"/>
        <v>48390</v>
      </c>
      <c r="CA35" s="95">
        <f t="shared" si="15"/>
        <v>45258</v>
      </c>
      <c r="CB35" s="95">
        <f t="shared" si="15"/>
        <v>42126</v>
      </c>
      <c r="CC35" s="95">
        <f t="shared" si="15"/>
        <v>36645</v>
      </c>
      <c r="CD35" s="95">
        <f t="shared" si="15"/>
        <v>36645</v>
      </c>
      <c r="CE35" s="95">
        <f t="shared" si="15"/>
        <v>33904</v>
      </c>
      <c r="CF35" s="95">
        <f t="shared" si="15"/>
        <v>27249</v>
      </c>
      <c r="CG35" s="95">
        <f t="shared" si="15"/>
        <v>27249</v>
      </c>
      <c r="CH35" s="95">
        <f t="shared" si="15"/>
        <v>25291</v>
      </c>
      <c r="CI35" s="95">
        <f t="shared" si="15"/>
        <v>22159</v>
      </c>
      <c r="CJ35" s="95">
        <f t="shared" si="15"/>
        <v>22159</v>
      </c>
      <c r="CK35" s="95">
        <f t="shared" si="15"/>
        <v>22159</v>
      </c>
      <c r="CL35" s="95">
        <f t="shared" si="15"/>
        <v>18244</v>
      </c>
      <c r="CM35" s="95">
        <f t="shared" si="15"/>
        <v>18244</v>
      </c>
      <c r="CN35" s="95">
        <f t="shared" si="15"/>
        <v>18244</v>
      </c>
      <c r="CO35" s="95">
        <f t="shared" si="15"/>
        <v>18244</v>
      </c>
      <c r="CP35" s="95">
        <f t="shared" si="15"/>
        <v>18244</v>
      </c>
      <c r="CQ35" s="95">
        <f t="shared" si="15"/>
        <v>18244</v>
      </c>
      <c r="CR35" s="95">
        <f t="shared" si="15"/>
        <v>18244</v>
      </c>
      <c r="CS35" s="95">
        <f t="shared" si="17"/>
        <v>18244</v>
      </c>
      <c r="CT35" s="95">
        <f t="shared" si="17"/>
        <v>18244</v>
      </c>
      <c r="CU35" s="95">
        <f t="shared" si="17"/>
        <v>18244</v>
      </c>
      <c r="CV35" s="95">
        <f t="shared" si="17"/>
        <v>18244</v>
      </c>
      <c r="CW35" s="95">
        <f t="shared" si="17"/>
        <v>18244</v>
      </c>
      <c r="CX35" s="95">
        <f t="shared" si="17"/>
        <v>18244</v>
      </c>
      <c r="CY35" s="95">
        <f t="shared" si="17"/>
        <v>18244</v>
      </c>
      <c r="CZ35" s="95">
        <f t="shared" si="17"/>
        <v>18244</v>
      </c>
      <c r="DA35" s="95">
        <f t="shared" si="17"/>
        <v>18244</v>
      </c>
      <c r="DB35" s="95">
        <f t="shared" si="17"/>
        <v>18244</v>
      </c>
      <c r="DC35" s="95">
        <f t="shared" si="17"/>
        <v>18244</v>
      </c>
      <c r="DD35" s="95">
        <f t="shared" si="17"/>
        <v>18244</v>
      </c>
      <c r="DE35" s="95">
        <f t="shared" si="17"/>
        <v>18244</v>
      </c>
      <c r="DF35" s="95">
        <f t="shared" si="17"/>
        <v>18244</v>
      </c>
      <c r="DG35" s="95">
        <f t="shared" si="17"/>
        <v>18244</v>
      </c>
      <c r="DH35" s="95">
        <f t="shared" si="17"/>
        <v>18244</v>
      </c>
      <c r="DI35" s="95">
        <f t="shared" ref="DI35:DS35" si="20">ROUNDUP(DI8*0.87,)</f>
        <v>11980</v>
      </c>
      <c r="DJ35" s="95">
        <f t="shared" si="20"/>
        <v>11980</v>
      </c>
      <c r="DK35" s="95">
        <f t="shared" si="20"/>
        <v>12528</v>
      </c>
      <c r="DL35" s="95">
        <f t="shared" si="20"/>
        <v>12528</v>
      </c>
      <c r="DM35" s="95">
        <f t="shared" si="20"/>
        <v>11980</v>
      </c>
      <c r="DN35" s="95">
        <f t="shared" si="20"/>
        <v>11980</v>
      </c>
      <c r="DO35" s="95">
        <f t="shared" si="20"/>
        <v>11980</v>
      </c>
      <c r="DP35" s="95">
        <f t="shared" si="20"/>
        <v>11980</v>
      </c>
      <c r="DQ35" s="95">
        <f t="shared" si="20"/>
        <v>11980</v>
      </c>
      <c r="DR35" s="95">
        <f t="shared" si="20"/>
        <v>12528</v>
      </c>
      <c r="DS35" s="95">
        <f t="shared" si="20"/>
        <v>12528</v>
      </c>
    </row>
    <row r="36" spans="1:123" ht="10.5" customHeight="1">
      <c r="A36" s="95" t="s">
        <v>5</v>
      </c>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E36" s="95"/>
      <c r="DF36" s="95"/>
      <c r="DG36" s="95"/>
      <c r="DH36" s="95"/>
      <c r="DI36" s="95"/>
      <c r="DJ36" s="95"/>
      <c r="DK36" s="95"/>
      <c r="DL36" s="95"/>
      <c r="DM36" s="95"/>
      <c r="DN36" s="95"/>
      <c r="DO36" s="95"/>
      <c r="DP36" s="95"/>
      <c r="DQ36" s="95"/>
      <c r="DR36" s="95"/>
      <c r="DS36" s="95"/>
    </row>
    <row r="37" spans="1:123" ht="10.5" customHeight="1">
      <c r="A37" s="94">
        <v>1</v>
      </c>
      <c r="B37" s="95" t="e">
        <f t="shared" ref="B37:AD38" si="21">ROUNDUP(B10*0.87,)</f>
        <v>#REF!</v>
      </c>
      <c r="C37" s="95" t="e">
        <f t="shared" si="21"/>
        <v>#REF!</v>
      </c>
      <c r="D37" s="95" t="e">
        <f t="shared" si="21"/>
        <v>#REF!</v>
      </c>
      <c r="E37" s="95" t="e">
        <f t="shared" si="21"/>
        <v>#REF!</v>
      </c>
      <c r="F37" s="95" t="e">
        <f t="shared" si="21"/>
        <v>#REF!</v>
      </c>
      <c r="G37" s="95" t="e">
        <f t="shared" si="21"/>
        <v>#REF!</v>
      </c>
      <c r="H37" s="95" t="e">
        <f t="shared" si="21"/>
        <v>#REF!</v>
      </c>
      <c r="I37" s="95" t="e">
        <f t="shared" si="21"/>
        <v>#REF!</v>
      </c>
      <c r="J37" s="95" t="e">
        <f t="shared" si="21"/>
        <v>#REF!</v>
      </c>
      <c r="K37" s="95" t="e">
        <f t="shared" si="21"/>
        <v>#REF!</v>
      </c>
      <c r="L37" s="95" t="e">
        <f t="shared" si="21"/>
        <v>#REF!</v>
      </c>
      <c r="M37" s="95" t="e">
        <f t="shared" si="21"/>
        <v>#REF!</v>
      </c>
      <c r="N37" s="95" t="e">
        <f t="shared" si="21"/>
        <v>#REF!</v>
      </c>
      <c r="O37" s="95" t="e">
        <f t="shared" si="21"/>
        <v>#REF!</v>
      </c>
      <c r="P37" s="95">
        <f t="shared" si="21"/>
        <v>14682</v>
      </c>
      <c r="Q37" s="95">
        <f t="shared" si="21"/>
        <v>14682</v>
      </c>
      <c r="R37" s="95">
        <f t="shared" si="21"/>
        <v>15935</v>
      </c>
      <c r="S37" s="95">
        <f t="shared" si="21"/>
        <v>18675</v>
      </c>
      <c r="T37" s="95">
        <f t="shared" si="21"/>
        <v>45297</v>
      </c>
      <c r="U37" s="95">
        <f t="shared" si="21"/>
        <v>45297</v>
      </c>
      <c r="V37" s="95">
        <f t="shared" si="21"/>
        <v>45297</v>
      </c>
      <c r="W37" s="95">
        <f t="shared" si="21"/>
        <v>49212</v>
      </c>
      <c r="X37" s="95">
        <f t="shared" si="21"/>
        <v>49212</v>
      </c>
      <c r="Y37" s="95">
        <f t="shared" si="21"/>
        <v>57042</v>
      </c>
      <c r="Z37" s="95">
        <f t="shared" si="21"/>
        <v>57042</v>
      </c>
      <c r="AA37" s="95">
        <f t="shared" si="21"/>
        <v>49212</v>
      </c>
      <c r="AB37" s="95">
        <f t="shared" si="21"/>
        <v>45297</v>
      </c>
      <c r="AC37" s="95">
        <f t="shared" si="21"/>
        <v>45297</v>
      </c>
      <c r="AD37" s="95">
        <f t="shared" si="21"/>
        <v>28306</v>
      </c>
      <c r="AE37" s="95">
        <f t="shared" ref="AE37:CR38" si="22">ROUNDUP(AE10*0.87,)</f>
        <v>28306</v>
      </c>
      <c r="AF37" s="95">
        <f t="shared" si="22"/>
        <v>20084</v>
      </c>
      <c r="AG37" s="95">
        <f t="shared" si="22"/>
        <v>25957</v>
      </c>
      <c r="AH37" s="95">
        <f t="shared" si="22"/>
        <v>25957</v>
      </c>
      <c r="AI37" s="95">
        <f t="shared" si="22"/>
        <v>22042</v>
      </c>
      <c r="AJ37" s="95">
        <f t="shared" si="22"/>
        <v>22042</v>
      </c>
      <c r="AK37" s="95">
        <f t="shared" si="22"/>
        <v>20084</v>
      </c>
      <c r="AL37" s="95">
        <f t="shared" si="22"/>
        <v>20084</v>
      </c>
      <c r="AM37" s="95">
        <f t="shared" si="22"/>
        <v>18518</v>
      </c>
      <c r="AN37" s="95">
        <f t="shared" si="22"/>
        <v>18518</v>
      </c>
      <c r="AO37" s="95">
        <f t="shared" si="22"/>
        <v>18518</v>
      </c>
      <c r="AP37" s="95">
        <f t="shared" si="22"/>
        <v>18518</v>
      </c>
      <c r="AQ37" s="95">
        <f t="shared" si="22"/>
        <v>18518</v>
      </c>
      <c r="AR37" s="95">
        <f t="shared" si="22"/>
        <v>18518</v>
      </c>
      <c r="AS37" s="95">
        <f t="shared" si="22"/>
        <v>18518</v>
      </c>
      <c r="AT37" s="95">
        <f t="shared" si="22"/>
        <v>20084</v>
      </c>
      <c r="AU37" s="95">
        <f t="shared" si="22"/>
        <v>22042</v>
      </c>
      <c r="AV37" s="95">
        <f t="shared" si="22"/>
        <v>22042</v>
      </c>
      <c r="AW37" s="95">
        <f t="shared" si="22"/>
        <v>25957</v>
      </c>
      <c r="AX37" s="95">
        <f t="shared" si="22"/>
        <v>25957</v>
      </c>
      <c r="AY37" s="95">
        <f t="shared" si="22"/>
        <v>25957</v>
      </c>
      <c r="AZ37" s="95">
        <f t="shared" si="22"/>
        <v>25957</v>
      </c>
      <c r="BA37" s="95">
        <f t="shared" si="22"/>
        <v>25957</v>
      </c>
      <c r="BB37" s="95">
        <f t="shared" si="22"/>
        <v>23999</v>
      </c>
      <c r="BC37" s="95">
        <f t="shared" si="22"/>
        <v>25957</v>
      </c>
      <c r="BD37" s="95">
        <f t="shared" si="22"/>
        <v>25957</v>
      </c>
      <c r="BE37" s="95">
        <f t="shared" si="22"/>
        <v>32612</v>
      </c>
      <c r="BF37" s="95">
        <f t="shared" si="22"/>
        <v>32612</v>
      </c>
      <c r="BG37" s="95">
        <f t="shared" si="22"/>
        <v>32612</v>
      </c>
      <c r="BH37" s="95">
        <f t="shared" si="22"/>
        <v>30263</v>
      </c>
      <c r="BI37" s="95">
        <f t="shared" si="22"/>
        <v>25957</v>
      </c>
      <c r="BJ37" s="95">
        <f t="shared" si="22"/>
        <v>27914</v>
      </c>
      <c r="BK37" s="95">
        <f t="shared" si="22"/>
        <v>27914</v>
      </c>
      <c r="BL37" s="95">
        <f t="shared" si="22"/>
        <v>27914</v>
      </c>
      <c r="BM37" s="95">
        <f t="shared" si="22"/>
        <v>20867</v>
      </c>
      <c r="BN37" s="95">
        <f t="shared" si="22"/>
        <v>25957</v>
      </c>
      <c r="BO37" s="95">
        <f t="shared" si="22"/>
        <v>25957</v>
      </c>
      <c r="BP37" s="95">
        <f t="shared" si="22"/>
        <v>30263</v>
      </c>
      <c r="BQ37" s="95">
        <f t="shared" si="22"/>
        <v>32612</v>
      </c>
      <c r="BR37" s="95">
        <f t="shared" si="22"/>
        <v>32612</v>
      </c>
      <c r="BS37" s="95">
        <f t="shared" ref="BS37:BT37" si="23">ROUNDUP(BS10*0.87,)</f>
        <v>32612</v>
      </c>
      <c r="BT37" s="95">
        <f t="shared" si="23"/>
        <v>38093</v>
      </c>
      <c r="BU37" s="95">
        <f t="shared" si="22"/>
        <v>38093</v>
      </c>
      <c r="BV37" s="95">
        <f t="shared" si="22"/>
        <v>40834</v>
      </c>
      <c r="BW37" s="95">
        <f t="shared" si="22"/>
        <v>40834</v>
      </c>
      <c r="BX37" s="95">
        <f t="shared" si="22"/>
        <v>47098</v>
      </c>
      <c r="BY37" s="95">
        <f t="shared" si="22"/>
        <v>47098</v>
      </c>
      <c r="BZ37" s="95">
        <f t="shared" si="22"/>
        <v>47098</v>
      </c>
      <c r="CA37" s="95">
        <f t="shared" si="22"/>
        <v>43966</v>
      </c>
      <c r="CB37" s="95">
        <f t="shared" si="22"/>
        <v>40834</v>
      </c>
      <c r="CC37" s="95">
        <f t="shared" si="22"/>
        <v>35353</v>
      </c>
      <c r="CD37" s="95">
        <f t="shared" si="22"/>
        <v>35353</v>
      </c>
      <c r="CE37" s="95">
        <f t="shared" si="22"/>
        <v>32612</v>
      </c>
      <c r="CF37" s="95">
        <f t="shared" si="22"/>
        <v>25957</v>
      </c>
      <c r="CG37" s="95">
        <f t="shared" si="22"/>
        <v>25957</v>
      </c>
      <c r="CH37" s="95">
        <f t="shared" si="22"/>
        <v>23999</v>
      </c>
      <c r="CI37" s="95">
        <f t="shared" si="22"/>
        <v>20867</v>
      </c>
      <c r="CJ37" s="95">
        <f t="shared" si="22"/>
        <v>20867</v>
      </c>
      <c r="CK37" s="95">
        <f t="shared" si="22"/>
        <v>20867</v>
      </c>
      <c r="CL37" s="95">
        <f t="shared" si="22"/>
        <v>16952</v>
      </c>
      <c r="CM37" s="95">
        <f t="shared" si="22"/>
        <v>16952</v>
      </c>
      <c r="CN37" s="95">
        <f t="shared" si="22"/>
        <v>16952</v>
      </c>
      <c r="CO37" s="95">
        <f t="shared" si="22"/>
        <v>16952</v>
      </c>
      <c r="CP37" s="95">
        <f t="shared" si="22"/>
        <v>16952</v>
      </c>
      <c r="CQ37" s="95">
        <f t="shared" si="22"/>
        <v>16952</v>
      </c>
      <c r="CR37" s="95">
        <f t="shared" si="22"/>
        <v>16952</v>
      </c>
      <c r="CS37" s="95">
        <f t="shared" ref="CS37:DH38" si="24">ROUNDUP(CS10*0.87,)</f>
        <v>16952</v>
      </c>
      <c r="CT37" s="95">
        <f t="shared" si="24"/>
        <v>16952</v>
      </c>
      <c r="CU37" s="95">
        <f t="shared" si="24"/>
        <v>16952</v>
      </c>
      <c r="CV37" s="95">
        <f t="shared" si="24"/>
        <v>16952</v>
      </c>
      <c r="CW37" s="95">
        <f t="shared" si="24"/>
        <v>16952</v>
      </c>
      <c r="CX37" s="95">
        <f t="shared" si="24"/>
        <v>16952</v>
      </c>
      <c r="CY37" s="95">
        <f t="shared" si="24"/>
        <v>16952</v>
      </c>
      <c r="CZ37" s="95">
        <f t="shared" si="24"/>
        <v>16952</v>
      </c>
      <c r="DA37" s="95">
        <f t="shared" si="24"/>
        <v>16952</v>
      </c>
      <c r="DB37" s="95">
        <f t="shared" si="24"/>
        <v>16952</v>
      </c>
      <c r="DC37" s="95">
        <f t="shared" si="24"/>
        <v>16952</v>
      </c>
      <c r="DD37" s="95">
        <f t="shared" si="24"/>
        <v>16952</v>
      </c>
      <c r="DE37" s="95">
        <f t="shared" si="24"/>
        <v>16952</v>
      </c>
      <c r="DF37" s="95">
        <f t="shared" si="24"/>
        <v>16952</v>
      </c>
      <c r="DG37" s="95">
        <f t="shared" si="24"/>
        <v>16952</v>
      </c>
      <c r="DH37" s="95">
        <f t="shared" si="24"/>
        <v>16952</v>
      </c>
      <c r="DI37" s="95">
        <f t="shared" ref="DI37:DS37" si="25">ROUNDUP(DI10*0.87,)</f>
        <v>11041</v>
      </c>
      <c r="DJ37" s="95">
        <f t="shared" si="25"/>
        <v>11041</v>
      </c>
      <c r="DK37" s="95">
        <f t="shared" si="25"/>
        <v>11589</v>
      </c>
      <c r="DL37" s="95">
        <f t="shared" si="25"/>
        <v>11589</v>
      </c>
      <c r="DM37" s="95">
        <f t="shared" si="25"/>
        <v>11041</v>
      </c>
      <c r="DN37" s="95">
        <f t="shared" si="25"/>
        <v>11041</v>
      </c>
      <c r="DO37" s="95">
        <f t="shared" si="25"/>
        <v>11041</v>
      </c>
      <c r="DP37" s="95">
        <f t="shared" si="25"/>
        <v>11041</v>
      </c>
      <c r="DQ37" s="95">
        <f t="shared" si="25"/>
        <v>11041</v>
      </c>
      <c r="DR37" s="95">
        <f t="shared" si="25"/>
        <v>11589</v>
      </c>
      <c r="DS37" s="95">
        <f t="shared" si="25"/>
        <v>11589</v>
      </c>
    </row>
    <row r="38" spans="1:123" ht="10.5" customHeight="1">
      <c r="A38" s="94">
        <v>2</v>
      </c>
      <c r="B38" s="95" t="e">
        <f t="shared" si="21"/>
        <v>#REF!</v>
      </c>
      <c r="C38" s="95" t="e">
        <f t="shared" si="21"/>
        <v>#REF!</v>
      </c>
      <c r="D38" s="95" t="e">
        <f t="shared" si="21"/>
        <v>#REF!</v>
      </c>
      <c r="E38" s="95" t="e">
        <f t="shared" si="21"/>
        <v>#REF!</v>
      </c>
      <c r="F38" s="95" t="e">
        <f t="shared" si="21"/>
        <v>#REF!</v>
      </c>
      <c r="G38" s="95" t="e">
        <f t="shared" si="21"/>
        <v>#REF!</v>
      </c>
      <c r="H38" s="95" t="e">
        <f t="shared" si="21"/>
        <v>#REF!</v>
      </c>
      <c r="I38" s="95" t="e">
        <f t="shared" si="21"/>
        <v>#REF!</v>
      </c>
      <c r="J38" s="95" t="e">
        <f t="shared" si="21"/>
        <v>#REF!</v>
      </c>
      <c r="K38" s="95" t="e">
        <f t="shared" si="21"/>
        <v>#REF!</v>
      </c>
      <c r="L38" s="95" t="e">
        <f t="shared" si="21"/>
        <v>#REF!</v>
      </c>
      <c r="M38" s="95" t="e">
        <f t="shared" si="21"/>
        <v>#REF!</v>
      </c>
      <c r="N38" s="95" t="e">
        <f t="shared" si="21"/>
        <v>#REF!</v>
      </c>
      <c r="O38" s="95" t="e">
        <f t="shared" si="21"/>
        <v>#REF!</v>
      </c>
      <c r="P38" s="95">
        <f t="shared" si="21"/>
        <v>16443</v>
      </c>
      <c r="Q38" s="95">
        <f t="shared" si="21"/>
        <v>16443</v>
      </c>
      <c r="R38" s="95">
        <f t="shared" si="21"/>
        <v>17696</v>
      </c>
      <c r="S38" s="95">
        <f t="shared" si="21"/>
        <v>20907</v>
      </c>
      <c r="T38" s="95">
        <f t="shared" si="21"/>
        <v>47529</v>
      </c>
      <c r="U38" s="95">
        <f t="shared" si="21"/>
        <v>47529</v>
      </c>
      <c r="V38" s="95">
        <f t="shared" si="21"/>
        <v>47529</v>
      </c>
      <c r="W38" s="95">
        <f t="shared" si="21"/>
        <v>51444</v>
      </c>
      <c r="X38" s="95">
        <f t="shared" si="21"/>
        <v>51444</v>
      </c>
      <c r="Y38" s="95">
        <f t="shared" si="21"/>
        <v>59274</v>
      </c>
      <c r="Z38" s="95">
        <f t="shared" si="21"/>
        <v>59274</v>
      </c>
      <c r="AA38" s="95">
        <f t="shared" si="21"/>
        <v>51444</v>
      </c>
      <c r="AB38" s="95">
        <f t="shared" si="21"/>
        <v>47529</v>
      </c>
      <c r="AC38" s="95">
        <f t="shared" si="21"/>
        <v>47529</v>
      </c>
      <c r="AD38" s="95">
        <f t="shared" si="21"/>
        <v>30381</v>
      </c>
      <c r="AE38" s="95">
        <f t="shared" si="22"/>
        <v>30381</v>
      </c>
      <c r="AF38" s="95">
        <f t="shared" si="22"/>
        <v>22159</v>
      </c>
      <c r="AG38" s="95">
        <f t="shared" si="22"/>
        <v>28032</v>
      </c>
      <c r="AH38" s="95">
        <f t="shared" si="22"/>
        <v>28032</v>
      </c>
      <c r="AI38" s="95">
        <f t="shared" si="22"/>
        <v>24117</v>
      </c>
      <c r="AJ38" s="95">
        <f t="shared" si="22"/>
        <v>24117</v>
      </c>
      <c r="AK38" s="95">
        <f t="shared" si="22"/>
        <v>22159</v>
      </c>
      <c r="AL38" s="95">
        <f t="shared" si="22"/>
        <v>22159</v>
      </c>
      <c r="AM38" s="95">
        <f t="shared" si="22"/>
        <v>20593</v>
      </c>
      <c r="AN38" s="95">
        <f t="shared" si="22"/>
        <v>20593</v>
      </c>
      <c r="AO38" s="95">
        <f t="shared" si="22"/>
        <v>20593</v>
      </c>
      <c r="AP38" s="95">
        <f t="shared" si="22"/>
        <v>20593</v>
      </c>
      <c r="AQ38" s="95">
        <f t="shared" si="22"/>
        <v>20593</v>
      </c>
      <c r="AR38" s="95">
        <f t="shared" si="22"/>
        <v>20593</v>
      </c>
      <c r="AS38" s="95">
        <f t="shared" si="22"/>
        <v>20593</v>
      </c>
      <c r="AT38" s="95">
        <f t="shared" si="22"/>
        <v>22159</v>
      </c>
      <c r="AU38" s="95">
        <f t="shared" si="22"/>
        <v>24117</v>
      </c>
      <c r="AV38" s="95">
        <f t="shared" si="22"/>
        <v>24117</v>
      </c>
      <c r="AW38" s="95">
        <f t="shared" si="22"/>
        <v>28032</v>
      </c>
      <c r="AX38" s="95">
        <f t="shared" si="22"/>
        <v>28032</v>
      </c>
      <c r="AY38" s="95">
        <f t="shared" si="22"/>
        <v>28032</v>
      </c>
      <c r="AZ38" s="95">
        <f t="shared" si="22"/>
        <v>28032</v>
      </c>
      <c r="BA38" s="95">
        <f t="shared" si="22"/>
        <v>28032</v>
      </c>
      <c r="BB38" s="95">
        <f t="shared" si="22"/>
        <v>26074</v>
      </c>
      <c r="BC38" s="95">
        <f t="shared" si="22"/>
        <v>28032</v>
      </c>
      <c r="BD38" s="95">
        <f t="shared" si="22"/>
        <v>28032</v>
      </c>
      <c r="BE38" s="95">
        <f t="shared" si="22"/>
        <v>34687</v>
      </c>
      <c r="BF38" s="95">
        <f t="shared" si="22"/>
        <v>34687</v>
      </c>
      <c r="BG38" s="95">
        <f t="shared" si="22"/>
        <v>34687</v>
      </c>
      <c r="BH38" s="95">
        <f t="shared" si="22"/>
        <v>32338</v>
      </c>
      <c r="BI38" s="95">
        <f t="shared" si="22"/>
        <v>28032</v>
      </c>
      <c r="BJ38" s="95">
        <f t="shared" si="22"/>
        <v>29989</v>
      </c>
      <c r="BK38" s="95">
        <f t="shared" si="22"/>
        <v>29989</v>
      </c>
      <c r="BL38" s="95">
        <f t="shared" si="22"/>
        <v>29989</v>
      </c>
      <c r="BM38" s="95">
        <f t="shared" si="22"/>
        <v>22942</v>
      </c>
      <c r="BN38" s="95">
        <f t="shared" si="22"/>
        <v>28032</v>
      </c>
      <c r="BO38" s="95">
        <f t="shared" si="22"/>
        <v>28032</v>
      </c>
      <c r="BP38" s="95">
        <f t="shared" si="22"/>
        <v>32338</v>
      </c>
      <c r="BQ38" s="95">
        <f t="shared" si="22"/>
        <v>34687</v>
      </c>
      <c r="BR38" s="95">
        <f t="shared" si="22"/>
        <v>34687</v>
      </c>
      <c r="BS38" s="95">
        <f t="shared" ref="BS38:BT38" si="26">ROUNDUP(BS11*0.87,)</f>
        <v>34687</v>
      </c>
      <c r="BT38" s="95">
        <f t="shared" si="26"/>
        <v>40168</v>
      </c>
      <c r="BU38" s="95">
        <f t="shared" si="22"/>
        <v>40168</v>
      </c>
      <c r="BV38" s="95">
        <f t="shared" si="22"/>
        <v>42909</v>
      </c>
      <c r="BW38" s="95">
        <f t="shared" si="22"/>
        <v>42909</v>
      </c>
      <c r="BX38" s="95">
        <f t="shared" si="22"/>
        <v>49173</v>
      </c>
      <c r="BY38" s="95">
        <f t="shared" si="22"/>
        <v>49173</v>
      </c>
      <c r="BZ38" s="95">
        <f t="shared" si="22"/>
        <v>49173</v>
      </c>
      <c r="CA38" s="95">
        <f t="shared" si="22"/>
        <v>46041</v>
      </c>
      <c r="CB38" s="95">
        <f t="shared" si="22"/>
        <v>42909</v>
      </c>
      <c r="CC38" s="95">
        <f t="shared" si="22"/>
        <v>37428</v>
      </c>
      <c r="CD38" s="95">
        <f t="shared" si="22"/>
        <v>37428</v>
      </c>
      <c r="CE38" s="95">
        <f t="shared" si="22"/>
        <v>34687</v>
      </c>
      <c r="CF38" s="95">
        <f t="shared" si="22"/>
        <v>28032</v>
      </c>
      <c r="CG38" s="95">
        <f t="shared" si="22"/>
        <v>28032</v>
      </c>
      <c r="CH38" s="95">
        <f t="shared" si="22"/>
        <v>26074</v>
      </c>
      <c r="CI38" s="95">
        <f t="shared" si="22"/>
        <v>22942</v>
      </c>
      <c r="CJ38" s="95">
        <f t="shared" si="22"/>
        <v>22942</v>
      </c>
      <c r="CK38" s="95">
        <f t="shared" si="22"/>
        <v>22942</v>
      </c>
      <c r="CL38" s="95">
        <f t="shared" si="22"/>
        <v>19027</v>
      </c>
      <c r="CM38" s="95">
        <f t="shared" si="22"/>
        <v>19027</v>
      </c>
      <c r="CN38" s="95">
        <f t="shared" si="22"/>
        <v>19027</v>
      </c>
      <c r="CO38" s="95">
        <f t="shared" si="22"/>
        <v>19027</v>
      </c>
      <c r="CP38" s="95">
        <f t="shared" si="22"/>
        <v>19027</v>
      </c>
      <c r="CQ38" s="95">
        <f t="shared" si="22"/>
        <v>19027</v>
      </c>
      <c r="CR38" s="95">
        <f t="shared" si="22"/>
        <v>19027</v>
      </c>
      <c r="CS38" s="95">
        <f t="shared" si="24"/>
        <v>19027</v>
      </c>
      <c r="CT38" s="95">
        <f t="shared" si="24"/>
        <v>19027</v>
      </c>
      <c r="CU38" s="95">
        <f t="shared" si="24"/>
        <v>19027</v>
      </c>
      <c r="CV38" s="95">
        <f t="shared" si="24"/>
        <v>19027</v>
      </c>
      <c r="CW38" s="95">
        <f t="shared" si="24"/>
        <v>19027</v>
      </c>
      <c r="CX38" s="95">
        <f t="shared" si="24"/>
        <v>19027</v>
      </c>
      <c r="CY38" s="95">
        <f t="shared" si="24"/>
        <v>19027</v>
      </c>
      <c r="CZ38" s="95">
        <f t="shared" si="24"/>
        <v>19027</v>
      </c>
      <c r="DA38" s="95">
        <f t="shared" si="24"/>
        <v>19027</v>
      </c>
      <c r="DB38" s="95">
        <f t="shared" si="24"/>
        <v>19027</v>
      </c>
      <c r="DC38" s="95">
        <f t="shared" si="24"/>
        <v>19027</v>
      </c>
      <c r="DD38" s="95">
        <f t="shared" si="24"/>
        <v>19027</v>
      </c>
      <c r="DE38" s="95">
        <f t="shared" si="24"/>
        <v>19027</v>
      </c>
      <c r="DF38" s="95">
        <f t="shared" si="24"/>
        <v>19027</v>
      </c>
      <c r="DG38" s="95">
        <f t="shared" si="24"/>
        <v>19027</v>
      </c>
      <c r="DH38" s="95">
        <f t="shared" si="24"/>
        <v>19027</v>
      </c>
      <c r="DI38" s="95">
        <f t="shared" ref="DI38:DS38" si="27">ROUNDUP(DI11*0.87,)</f>
        <v>12763</v>
      </c>
      <c r="DJ38" s="95">
        <f t="shared" si="27"/>
        <v>12763</v>
      </c>
      <c r="DK38" s="95">
        <f t="shared" si="27"/>
        <v>13311</v>
      </c>
      <c r="DL38" s="95">
        <f t="shared" si="27"/>
        <v>13311</v>
      </c>
      <c r="DM38" s="95">
        <f t="shared" si="27"/>
        <v>12763</v>
      </c>
      <c r="DN38" s="95">
        <f t="shared" si="27"/>
        <v>12763</v>
      </c>
      <c r="DO38" s="95">
        <f t="shared" si="27"/>
        <v>12763</v>
      </c>
      <c r="DP38" s="95">
        <f t="shared" si="27"/>
        <v>12763</v>
      </c>
      <c r="DQ38" s="95">
        <f t="shared" si="27"/>
        <v>12763</v>
      </c>
      <c r="DR38" s="95">
        <f t="shared" si="27"/>
        <v>13311</v>
      </c>
      <c r="DS38" s="95">
        <f t="shared" si="27"/>
        <v>13311</v>
      </c>
    </row>
    <row r="39" spans="1:123" ht="10.5" customHeight="1">
      <c r="A39" s="95" t="s">
        <v>6</v>
      </c>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95"/>
      <c r="CA39" s="95"/>
      <c r="CB39" s="95"/>
      <c r="CC39" s="95"/>
      <c r="CD39" s="95"/>
      <c r="CE39" s="95"/>
      <c r="CF39" s="95"/>
      <c r="CG39" s="95"/>
      <c r="CH39" s="95"/>
      <c r="CI39" s="95"/>
      <c r="CJ39" s="95"/>
      <c r="CK39" s="95"/>
      <c r="CL39" s="95"/>
      <c r="CM39" s="95"/>
      <c r="CN39" s="95"/>
      <c r="CO39" s="95"/>
      <c r="CP39" s="95"/>
      <c r="CQ39" s="95"/>
      <c r="CR39" s="95"/>
      <c r="CS39" s="95"/>
      <c r="CT39" s="95"/>
      <c r="CU39" s="95"/>
      <c r="CV39" s="95"/>
      <c r="CW39" s="95"/>
      <c r="CX39" s="95"/>
      <c r="CY39" s="95"/>
      <c r="CZ39" s="95"/>
      <c r="DA39" s="95"/>
      <c r="DB39" s="95"/>
      <c r="DC39" s="95"/>
      <c r="DD39" s="95"/>
      <c r="DE39" s="95"/>
      <c r="DF39" s="95"/>
      <c r="DG39" s="95"/>
      <c r="DH39" s="95"/>
      <c r="DI39" s="95"/>
      <c r="DJ39" s="95"/>
      <c r="DK39" s="95"/>
      <c r="DL39" s="95"/>
      <c r="DM39" s="95"/>
      <c r="DN39" s="95"/>
      <c r="DO39" s="95"/>
      <c r="DP39" s="95"/>
      <c r="DQ39" s="95"/>
      <c r="DR39" s="95"/>
      <c r="DS39" s="95"/>
    </row>
    <row r="40" spans="1:123" ht="10.5" customHeight="1">
      <c r="A40" s="94">
        <v>1</v>
      </c>
      <c r="B40" s="95" t="e">
        <f t="shared" ref="B40:AD41" si="28">ROUNDUP(B13*0.87,)</f>
        <v>#REF!</v>
      </c>
      <c r="C40" s="95" t="e">
        <f t="shared" si="28"/>
        <v>#REF!</v>
      </c>
      <c r="D40" s="95" t="e">
        <f t="shared" si="28"/>
        <v>#REF!</v>
      </c>
      <c r="E40" s="95" t="e">
        <f t="shared" si="28"/>
        <v>#REF!</v>
      </c>
      <c r="F40" s="95" t="e">
        <f t="shared" si="28"/>
        <v>#REF!</v>
      </c>
      <c r="G40" s="95" t="e">
        <f t="shared" si="28"/>
        <v>#REF!</v>
      </c>
      <c r="H40" s="95" t="e">
        <f t="shared" si="28"/>
        <v>#REF!</v>
      </c>
      <c r="I40" s="95" t="e">
        <f t="shared" si="28"/>
        <v>#REF!</v>
      </c>
      <c r="J40" s="95" t="e">
        <f t="shared" si="28"/>
        <v>#REF!</v>
      </c>
      <c r="K40" s="95" t="e">
        <f t="shared" si="28"/>
        <v>#REF!</v>
      </c>
      <c r="L40" s="95" t="e">
        <f t="shared" si="28"/>
        <v>#REF!</v>
      </c>
      <c r="M40" s="95" t="e">
        <f t="shared" si="28"/>
        <v>#REF!</v>
      </c>
      <c r="N40" s="95" t="e">
        <f t="shared" si="28"/>
        <v>#REF!</v>
      </c>
      <c r="O40" s="95" t="e">
        <f t="shared" si="28"/>
        <v>#REF!</v>
      </c>
      <c r="P40" s="95">
        <f t="shared" si="28"/>
        <v>15465</v>
      </c>
      <c r="Q40" s="95">
        <f t="shared" si="28"/>
        <v>15465</v>
      </c>
      <c r="R40" s="95">
        <f t="shared" si="28"/>
        <v>16718</v>
      </c>
      <c r="S40" s="95">
        <f t="shared" si="28"/>
        <v>19458</v>
      </c>
      <c r="T40" s="95">
        <f t="shared" si="28"/>
        <v>46080</v>
      </c>
      <c r="U40" s="95">
        <f t="shared" si="28"/>
        <v>46080</v>
      </c>
      <c r="V40" s="95">
        <f t="shared" si="28"/>
        <v>46080</v>
      </c>
      <c r="W40" s="95">
        <f t="shared" si="28"/>
        <v>49995</v>
      </c>
      <c r="X40" s="95">
        <f t="shared" si="28"/>
        <v>49995</v>
      </c>
      <c r="Y40" s="95">
        <f t="shared" si="28"/>
        <v>57825</v>
      </c>
      <c r="Z40" s="95">
        <f t="shared" si="28"/>
        <v>57825</v>
      </c>
      <c r="AA40" s="95">
        <f t="shared" si="28"/>
        <v>49995</v>
      </c>
      <c r="AB40" s="95">
        <f t="shared" si="28"/>
        <v>46080</v>
      </c>
      <c r="AC40" s="95">
        <f t="shared" si="28"/>
        <v>46080</v>
      </c>
      <c r="AD40" s="95">
        <f t="shared" si="28"/>
        <v>29089</v>
      </c>
      <c r="AE40" s="95">
        <f t="shared" ref="AE40:CR41" si="29">ROUNDUP(AE13*0.87,)</f>
        <v>29089</v>
      </c>
      <c r="AF40" s="95">
        <f t="shared" si="29"/>
        <v>20867</v>
      </c>
      <c r="AG40" s="95">
        <f t="shared" si="29"/>
        <v>26740</v>
      </c>
      <c r="AH40" s="95">
        <f t="shared" si="29"/>
        <v>26740</v>
      </c>
      <c r="AI40" s="95">
        <f t="shared" si="29"/>
        <v>22825</v>
      </c>
      <c r="AJ40" s="95">
        <f t="shared" si="29"/>
        <v>22825</v>
      </c>
      <c r="AK40" s="95">
        <f t="shared" si="29"/>
        <v>20867</v>
      </c>
      <c r="AL40" s="95">
        <f t="shared" si="29"/>
        <v>20867</v>
      </c>
      <c r="AM40" s="95">
        <f t="shared" si="29"/>
        <v>19301</v>
      </c>
      <c r="AN40" s="95">
        <f t="shared" si="29"/>
        <v>19301</v>
      </c>
      <c r="AO40" s="95">
        <f t="shared" si="29"/>
        <v>19301</v>
      </c>
      <c r="AP40" s="95">
        <f t="shared" si="29"/>
        <v>19301</v>
      </c>
      <c r="AQ40" s="95">
        <f t="shared" si="29"/>
        <v>19301</v>
      </c>
      <c r="AR40" s="95">
        <f t="shared" si="29"/>
        <v>19301</v>
      </c>
      <c r="AS40" s="95">
        <f t="shared" si="29"/>
        <v>19301</v>
      </c>
      <c r="AT40" s="95">
        <f t="shared" si="29"/>
        <v>20867</v>
      </c>
      <c r="AU40" s="95">
        <f t="shared" si="29"/>
        <v>22825</v>
      </c>
      <c r="AV40" s="95">
        <f t="shared" si="29"/>
        <v>22825</v>
      </c>
      <c r="AW40" s="95">
        <f t="shared" si="29"/>
        <v>26740</v>
      </c>
      <c r="AX40" s="95">
        <f t="shared" si="29"/>
        <v>26740</v>
      </c>
      <c r="AY40" s="95">
        <f t="shared" si="29"/>
        <v>26740</v>
      </c>
      <c r="AZ40" s="95">
        <f t="shared" si="29"/>
        <v>26740</v>
      </c>
      <c r="BA40" s="95">
        <f t="shared" si="29"/>
        <v>26740</v>
      </c>
      <c r="BB40" s="95">
        <f t="shared" si="29"/>
        <v>24782</v>
      </c>
      <c r="BC40" s="95">
        <f t="shared" si="29"/>
        <v>26740</v>
      </c>
      <c r="BD40" s="95">
        <f t="shared" si="29"/>
        <v>26740</v>
      </c>
      <c r="BE40" s="95">
        <f t="shared" si="29"/>
        <v>33395</v>
      </c>
      <c r="BF40" s="95">
        <f t="shared" si="29"/>
        <v>33395</v>
      </c>
      <c r="BG40" s="95">
        <f t="shared" si="29"/>
        <v>33395</v>
      </c>
      <c r="BH40" s="95">
        <f t="shared" si="29"/>
        <v>31046</v>
      </c>
      <c r="BI40" s="95">
        <f t="shared" si="29"/>
        <v>26740</v>
      </c>
      <c r="BJ40" s="95">
        <f t="shared" si="29"/>
        <v>28697</v>
      </c>
      <c r="BK40" s="95">
        <f t="shared" si="29"/>
        <v>28697</v>
      </c>
      <c r="BL40" s="95">
        <f t="shared" si="29"/>
        <v>28697</v>
      </c>
      <c r="BM40" s="95">
        <f t="shared" si="29"/>
        <v>21650</v>
      </c>
      <c r="BN40" s="95">
        <f t="shared" si="29"/>
        <v>26740</v>
      </c>
      <c r="BO40" s="95">
        <f t="shared" si="29"/>
        <v>26740</v>
      </c>
      <c r="BP40" s="95">
        <f t="shared" si="29"/>
        <v>31046</v>
      </c>
      <c r="BQ40" s="95">
        <f t="shared" si="29"/>
        <v>33395</v>
      </c>
      <c r="BR40" s="95">
        <f t="shared" si="29"/>
        <v>33395</v>
      </c>
      <c r="BS40" s="95">
        <f t="shared" ref="BS40:BT40" si="30">ROUNDUP(BS13*0.87,)</f>
        <v>33395</v>
      </c>
      <c r="BT40" s="95">
        <f t="shared" si="30"/>
        <v>38876</v>
      </c>
      <c r="BU40" s="95">
        <f t="shared" si="29"/>
        <v>38876</v>
      </c>
      <c r="BV40" s="95">
        <f t="shared" si="29"/>
        <v>41617</v>
      </c>
      <c r="BW40" s="95">
        <f t="shared" si="29"/>
        <v>41617</v>
      </c>
      <c r="BX40" s="95">
        <f t="shared" si="29"/>
        <v>47881</v>
      </c>
      <c r="BY40" s="95">
        <f t="shared" si="29"/>
        <v>47881</v>
      </c>
      <c r="BZ40" s="95">
        <f t="shared" si="29"/>
        <v>47881</v>
      </c>
      <c r="CA40" s="95">
        <f t="shared" si="29"/>
        <v>44749</v>
      </c>
      <c r="CB40" s="95">
        <f t="shared" si="29"/>
        <v>41617</v>
      </c>
      <c r="CC40" s="95">
        <f t="shared" si="29"/>
        <v>36136</v>
      </c>
      <c r="CD40" s="95">
        <f t="shared" si="29"/>
        <v>36136</v>
      </c>
      <c r="CE40" s="95">
        <f t="shared" si="29"/>
        <v>33395</v>
      </c>
      <c r="CF40" s="95">
        <f t="shared" si="29"/>
        <v>26740</v>
      </c>
      <c r="CG40" s="95">
        <f t="shared" si="29"/>
        <v>26740</v>
      </c>
      <c r="CH40" s="95">
        <f t="shared" si="29"/>
        <v>24782</v>
      </c>
      <c r="CI40" s="95">
        <f t="shared" si="29"/>
        <v>21650</v>
      </c>
      <c r="CJ40" s="95">
        <f t="shared" si="29"/>
        <v>21650</v>
      </c>
      <c r="CK40" s="95">
        <f t="shared" si="29"/>
        <v>21650</v>
      </c>
      <c r="CL40" s="95">
        <f t="shared" si="29"/>
        <v>17735</v>
      </c>
      <c r="CM40" s="95">
        <f t="shared" si="29"/>
        <v>17735</v>
      </c>
      <c r="CN40" s="95">
        <f t="shared" si="29"/>
        <v>17735</v>
      </c>
      <c r="CO40" s="95">
        <f t="shared" si="29"/>
        <v>17735</v>
      </c>
      <c r="CP40" s="95">
        <f t="shared" si="29"/>
        <v>17735</v>
      </c>
      <c r="CQ40" s="95">
        <f t="shared" si="29"/>
        <v>17735</v>
      </c>
      <c r="CR40" s="95">
        <f t="shared" si="29"/>
        <v>17735</v>
      </c>
      <c r="CS40" s="95">
        <f t="shared" ref="CS40:DH41" si="31">ROUNDUP(CS13*0.87,)</f>
        <v>17735</v>
      </c>
      <c r="CT40" s="95">
        <f t="shared" si="31"/>
        <v>17735</v>
      </c>
      <c r="CU40" s="95">
        <f t="shared" si="31"/>
        <v>17735</v>
      </c>
      <c r="CV40" s="95">
        <f t="shared" si="31"/>
        <v>17735</v>
      </c>
      <c r="CW40" s="95">
        <f t="shared" si="31"/>
        <v>17735</v>
      </c>
      <c r="CX40" s="95">
        <f t="shared" si="31"/>
        <v>17735</v>
      </c>
      <c r="CY40" s="95">
        <f t="shared" si="31"/>
        <v>17735</v>
      </c>
      <c r="CZ40" s="95">
        <f t="shared" si="31"/>
        <v>17735</v>
      </c>
      <c r="DA40" s="95">
        <f t="shared" si="31"/>
        <v>17735</v>
      </c>
      <c r="DB40" s="95">
        <f t="shared" si="31"/>
        <v>17735</v>
      </c>
      <c r="DC40" s="95">
        <f t="shared" si="31"/>
        <v>17735</v>
      </c>
      <c r="DD40" s="95">
        <f t="shared" si="31"/>
        <v>17735</v>
      </c>
      <c r="DE40" s="95">
        <f t="shared" si="31"/>
        <v>17735</v>
      </c>
      <c r="DF40" s="95">
        <f t="shared" si="31"/>
        <v>17735</v>
      </c>
      <c r="DG40" s="95">
        <f t="shared" si="31"/>
        <v>17735</v>
      </c>
      <c r="DH40" s="95">
        <f t="shared" si="31"/>
        <v>17735</v>
      </c>
      <c r="DI40" s="95">
        <f t="shared" ref="DI40:DS40" si="32">ROUNDUP(DI13*0.87,)</f>
        <v>11824</v>
      </c>
      <c r="DJ40" s="95">
        <f t="shared" si="32"/>
        <v>11824</v>
      </c>
      <c r="DK40" s="95">
        <f t="shared" si="32"/>
        <v>12372</v>
      </c>
      <c r="DL40" s="95">
        <f t="shared" si="32"/>
        <v>12372</v>
      </c>
      <c r="DM40" s="95">
        <f t="shared" si="32"/>
        <v>11824</v>
      </c>
      <c r="DN40" s="95">
        <f t="shared" si="32"/>
        <v>11824</v>
      </c>
      <c r="DO40" s="95">
        <f t="shared" si="32"/>
        <v>11824</v>
      </c>
      <c r="DP40" s="95">
        <f t="shared" si="32"/>
        <v>11824</v>
      </c>
      <c r="DQ40" s="95">
        <f t="shared" si="32"/>
        <v>11824</v>
      </c>
      <c r="DR40" s="95">
        <f t="shared" si="32"/>
        <v>12372</v>
      </c>
      <c r="DS40" s="95">
        <f t="shared" si="32"/>
        <v>12372</v>
      </c>
    </row>
    <row r="41" spans="1:123" ht="10.5" customHeight="1">
      <c r="A41" s="94">
        <v>2</v>
      </c>
      <c r="B41" s="95" t="e">
        <f t="shared" si="28"/>
        <v>#REF!</v>
      </c>
      <c r="C41" s="95" t="e">
        <f t="shared" si="28"/>
        <v>#REF!</v>
      </c>
      <c r="D41" s="95" t="e">
        <f t="shared" si="28"/>
        <v>#REF!</v>
      </c>
      <c r="E41" s="95" t="e">
        <f t="shared" si="28"/>
        <v>#REF!</v>
      </c>
      <c r="F41" s="95" t="e">
        <f t="shared" si="28"/>
        <v>#REF!</v>
      </c>
      <c r="G41" s="95" t="e">
        <f t="shared" si="28"/>
        <v>#REF!</v>
      </c>
      <c r="H41" s="95" t="e">
        <f t="shared" si="28"/>
        <v>#REF!</v>
      </c>
      <c r="I41" s="95" t="e">
        <f t="shared" si="28"/>
        <v>#REF!</v>
      </c>
      <c r="J41" s="95" t="e">
        <f t="shared" si="28"/>
        <v>#REF!</v>
      </c>
      <c r="K41" s="95" t="e">
        <f t="shared" si="28"/>
        <v>#REF!</v>
      </c>
      <c r="L41" s="95" t="e">
        <f t="shared" si="28"/>
        <v>#REF!</v>
      </c>
      <c r="M41" s="95" t="e">
        <f t="shared" si="28"/>
        <v>#REF!</v>
      </c>
      <c r="N41" s="95" t="e">
        <f t="shared" si="28"/>
        <v>#REF!</v>
      </c>
      <c r="O41" s="95" t="e">
        <f t="shared" si="28"/>
        <v>#REF!</v>
      </c>
      <c r="P41" s="95">
        <f t="shared" si="28"/>
        <v>17226</v>
      </c>
      <c r="Q41" s="95">
        <f t="shared" si="28"/>
        <v>17226</v>
      </c>
      <c r="R41" s="95">
        <f t="shared" si="28"/>
        <v>18479</v>
      </c>
      <c r="S41" s="95">
        <f t="shared" si="28"/>
        <v>21690</v>
      </c>
      <c r="T41" s="95">
        <f t="shared" si="28"/>
        <v>48312</v>
      </c>
      <c r="U41" s="95">
        <f t="shared" si="28"/>
        <v>48312</v>
      </c>
      <c r="V41" s="95">
        <f t="shared" si="28"/>
        <v>48312</v>
      </c>
      <c r="W41" s="95">
        <f t="shared" si="28"/>
        <v>52227</v>
      </c>
      <c r="X41" s="95">
        <f t="shared" si="28"/>
        <v>52227</v>
      </c>
      <c r="Y41" s="95">
        <f t="shared" si="28"/>
        <v>60057</v>
      </c>
      <c r="Z41" s="95">
        <f t="shared" si="28"/>
        <v>60057</v>
      </c>
      <c r="AA41" s="95">
        <f t="shared" si="28"/>
        <v>52227</v>
      </c>
      <c r="AB41" s="95">
        <f t="shared" si="28"/>
        <v>48312</v>
      </c>
      <c r="AC41" s="95">
        <f t="shared" si="28"/>
        <v>48312</v>
      </c>
      <c r="AD41" s="95">
        <f t="shared" si="28"/>
        <v>31164</v>
      </c>
      <c r="AE41" s="95">
        <f t="shared" si="29"/>
        <v>31164</v>
      </c>
      <c r="AF41" s="95">
        <f t="shared" si="29"/>
        <v>22942</v>
      </c>
      <c r="AG41" s="95">
        <f t="shared" si="29"/>
        <v>28815</v>
      </c>
      <c r="AH41" s="95">
        <f t="shared" si="29"/>
        <v>28815</v>
      </c>
      <c r="AI41" s="95">
        <f t="shared" si="29"/>
        <v>24900</v>
      </c>
      <c r="AJ41" s="95">
        <f t="shared" si="29"/>
        <v>24900</v>
      </c>
      <c r="AK41" s="95">
        <f t="shared" si="29"/>
        <v>22942</v>
      </c>
      <c r="AL41" s="95">
        <f t="shared" si="29"/>
        <v>22942</v>
      </c>
      <c r="AM41" s="95">
        <f t="shared" si="29"/>
        <v>21376</v>
      </c>
      <c r="AN41" s="95">
        <f t="shared" si="29"/>
        <v>21376</v>
      </c>
      <c r="AO41" s="95">
        <f t="shared" si="29"/>
        <v>21376</v>
      </c>
      <c r="AP41" s="95">
        <f t="shared" si="29"/>
        <v>21376</v>
      </c>
      <c r="AQ41" s="95">
        <f t="shared" si="29"/>
        <v>21376</v>
      </c>
      <c r="AR41" s="95">
        <f t="shared" si="29"/>
        <v>21376</v>
      </c>
      <c r="AS41" s="95">
        <f t="shared" si="29"/>
        <v>21376</v>
      </c>
      <c r="AT41" s="95">
        <f t="shared" si="29"/>
        <v>22942</v>
      </c>
      <c r="AU41" s="95">
        <f t="shared" si="29"/>
        <v>24900</v>
      </c>
      <c r="AV41" s="95">
        <f t="shared" si="29"/>
        <v>24900</v>
      </c>
      <c r="AW41" s="95">
        <f t="shared" si="29"/>
        <v>28815</v>
      </c>
      <c r="AX41" s="95">
        <f t="shared" si="29"/>
        <v>28815</v>
      </c>
      <c r="AY41" s="95">
        <f t="shared" si="29"/>
        <v>28815</v>
      </c>
      <c r="AZ41" s="95">
        <f t="shared" si="29"/>
        <v>28815</v>
      </c>
      <c r="BA41" s="95">
        <f t="shared" si="29"/>
        <v>28815</v>
      </c>
      <c r="BB41" s="95">
        <f t="shared" si="29"/>
        <v>26857</v>
      </c>
      <c r="BC41" s="95">
        <f t="shared" si="29"/>
        <v>28815</v>
      </c>
      <c r="BD41" s="95">
        <f t="shared" si="29"/>
        <v>28815</v>
      </c>
      <c r="BE41" s="95">
        <f t="shared" si="29"/>
        <v>35470</v>
      </c>
      <c r="BF41" s="95">
        <f t="shared" si="29"/>
        <v>35470</v>
      </c>
      <c r="BG41" s="95">
        <f t="shared" si="29"/>
        <v>35470</v>
      </c>
      <c r="BH41" s="95">
        <f t="shared" si="29"/>
        <v>33121</v>
      </c>
      <c r="BI41" s="95">
        <f t="shared" si="29"/>
        <v>28815</v>
      </c>
      <c r="BJ41" s="95">
        <f t="shared" si="29"/>
        <v>30772</v>
      </c>
      <c r="BK41" s="95">
        <f t="shared" si="29"/>
        <v>30772</v>
      </c>
      <c r="BL41" s="95">
        <f t="shared" si="29"/>
        <v>30772</v>
      </c>
      <c r="BM41" s="95">
        <f t="shared" si="29"/>
        <v>23725</v>
      </c>
      <c r="BN41" s="95">
        <f t="shared" si="29"/>
        <v>28815</v>
      </c>
      <c r="BO41" s="95">
        <f t="shared" si="29"/>
        <v>28815</v>
      </c>
      <c r="BP41" s="95">
        <f t="shared" si="29"/>
        <v>33121</v>
      </c>
      <c r="BQ41" s="95">
        <f t="shared" si="29"/>
        <v>35470</v>
      </c>
      <c r="BR41" s="95">
        <f t="shared" si="29"/>
        <v>35470</v>
      </c>
      <c r="BS41" s="95">
        <f t="shared" ref="BS41:BT41" si="33">ROUNDUP(BS14*0.87,)</f>
        <v>35470</v>
      </c>
      <c r="BT41" s="95">
        <f t="shared" si="33"/>
        <v>40951</v>
      </c>
      <c r="BU41" s="95">
        <f t="shared" si="29"/>
        <v>40951</v>
      </c>
      <c r="BV41" s="95">
        <f t="shared" si="29"/>
        <v>43692</v>
      </c>
      <c r="BW41" s="95">
        <f t="shared" si="29"/>
        <v>43692</v>
      </c>
      <c r="BX41" s="95">
        <f t="shared" si="29"/>
        <v>49956</v>
      </c>
      <c r="BY41" s="95">
        <f t="shared" si="29"/>
        <v>49956</v>
      </c>
      <c r="BZ41" s="95">
        <f t="shared" si="29"/>
        <v>49956</v>
      </c>
      <c r="CA41" s="95">
        <f t="shared" si="29"/>
        <v>46824</v>
      </c>
      <c r="CB41" s="95">
        <f t="shared" si="29"/>
        <v>43692</v>
      </c>
      <c r="CC41" s="95">
        <f t="shared" si="29"/>
        <v>38211</v>
      </c>
      <c r="CD41" s="95">
        <f t="shared" si="29"/>
        <v>38211</v>
      </c>
      <c r="CE41" s="95">
        <f t="shared" si="29"/>
        <v>35470</v>
      </c>
      <c r="CF41" s="95">
        <f t="shared" si="29"/>
        <v>28815</v>
      </c>
      <c r="CG41" s="95">
        <f t="shared" si="29"/>
        <v>28815</v>
      </c>
      <c r="CH41" s="95">
        <f t="shared" si="29"/>
        <v>26857</v>
      </c>
      <c r="CI41" s="95">
        <f t="shared" si="29"/>
        <v>23725</v>
      </c>
      <c r="CJ41" s="95">
        <f t="shared" si="29"/>
        <v>23725</v>
      </c>
      <c r="CK41" s="95">
        <f t="shared" si="29"/>
        <v>23725</v>
      </c>
      <c r="CL41" s="95">
        <f t="shared" si="29"/>
        <v>19810</v>
      </c>
      <c r="CM41" s="95">
        <f t="shared" si="29"/>
        <v>19810</v>
      </c>
      <c r="CN41" s="95">
        <f t="shared" si="29"/>
        <v>19810</v>
      </c>
      <c r="CO41" s="95">
        <f t="shared" si="29"/>
        <v>19810</v>
      </c>
      <c r="CP41" s="95">
        <f t="shared" si="29"/>
        <v>19810</v>
      </c>
      <c r="CQ41" s="95">
        <f t="shared" si="29"/>
        <v>19810</v>
      </c>
      <c r="CR41" s="95">
        <f t="shared" si="29"/>
        <v>19810</v>
      </c>
      <c r="CS41" s="95">
        <f t="shared" si="31"/>
        <v>19810</v>
      </c>
      <c r="CT41" s="95">
        <f t="shared" si="31"/>
        <v>19810</v>
      </c>
      <c r="CU41" s="95">
        <f t="shared" si="31"/>
        <v>19810</v>
      </c>
      <c r="CV41" s="95">
        <f t="shared" si="31"/>
        <v>19810</v>
      </c>
      <c r="CW41" s="95">
        <f t="shared" si="31"/>
        <v>19810</v>
      </c>
      <c r="CX41" s="95">
        <f t="shared" si="31"/>
        <v>19810</v>
      </c>
      <c r="CY41" s="95">
        <f t="shared" si="31"/>
        <v>19810</v>
      </c>
      <c r="CZ41" s="95">
        <f t="shared" si="31"/>
        <v>19810</v>
      </c>
      <c r="DA41" s="95">
        <f t="shared" si="31"/>
        <v>19810</v>
      </c>
      <c r="DB41" s="95">
        <f t="shared" si="31"/>
        <v>19810</v>
      </c>
      <c r="DC41" s="95">
        <f t="shared" si="31"/>
        <v>19810</v>
      </c>
      <c r="DD41" s="95">
        <f t="shared" si="31"/>
        <v>19810</v>
      </c>
      <c r="DE41" s="95">
        <f t="shared" si="31"/>
        <v>19810</v>
      </c>
      <c r="DF41" s="95">
        <f t="shared" si="31"/>
        <v>19810</v>
      </c>
      <c r="DG41" s="95">
        <f t="shared" si="31"/>
        <v>19810</v>
      </c>
      <c r="DH41" s="95">
        <f t="shared" si="31"/>
        <v>19810</v>
      </c>
      <c r="DI41" s="95">
        <f t="shared" ref="DI41:DS41" si="34">ROUNDUP(DI14*0.87,)</f>
        <v>13546</v>
      </c>
      <c r="DJ41" s="95">
        <f t="shared" si="34"/>
        <v>13546</v>
      </c>
      <c r="DK41" s="95">
        <f t="shared" si="34"/>
        <v>14094</v>
      </c>
      <c r="DL41" s="95">
        <f t="shared" si="34"/>
        <v>14094</v>
      </c>
      <c r="DM41" s="95">
        <f t="shared" si="34"/>
        <v>13546</v>
      </c>
      <c r="DN41" s="95">
        <f t="shared" si="34"/>
        <v>13546</v>
      </c>
      <c r="DO41" s="95">
        <f t="shared" si="34"/>
        <v>13546</v>
      </c>
      <c r="DP41" s="95">
        <f t="shared" si="34"/>
        <v>13546</v>
      </c>
      <c r="DQ41" s="95">
        <f t="shared" si="34"/>
        <v>13546</v>
      </c>
      <c r="DR41" s="95">
        <f t="shared" si="34"/>
        <v>14094</v>
      </c>
      <c r="DS41" s="95">
        <f t="shared" si="34"/>
        <v>14094</v>
      </c>
    </row>
    <row r="42" spans="1:123" ht="10.5" customHeight="1">
      <c r="A42" s="95" t="s">
        <v>7</v>
      </c>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row>
    <row r="43" spans="1:123" ht="10.5" customHeight="1">
      <c r="A43" s="94">
        <v>1</v>
      </c>
      <c r="B43" s="95" t="e">
        <f t="shared" ref="B43:AD44" si="35">ROUNDUP(B16*0.87,)</f>
        <v>#REF!</v>
      </c>
      <c r="C43" s="95" t="e">
        <f t="shared" si="35"/>
        <v>#REF!</v>
      </c>
      <c r="D43" s="95" t="e">
        <f t="shared" si="35"/>
        <v>#REF!</v>
      </c>
      <c r="E43" s="95" t="e">
        <f t="shared" si="35"/>
        <v>#REF!</v>
      </c>
      <c r="F43" s="95" t="e">
        <f t="shared" si="35"/>
        <v>#REF!</v>
      </c>
      <c r="G43" s="95" t="e">
        <f t="shared" si="35"/>
        <v>#REF!</v>
      </c>
      <c r="H43" s="95" t="e">
        <f t="shared" si="35"/>
        <v>#REF!</v>
      </c>
      <c r="I43" s="95" t="e">
        <f t="shared" si="35"/>
        <v>#REF!</v>
      </c>
      <c r="J43" s="95" t="e">
        <f t="shared" si="35"/>
        <v>#REF!</v>
      </c>
      <c r="K43" s="95" t="e">
        <f t="shared" si="35"/>
        <v>#REF!</v>
      </c>
      <c r="L43" s="95" t="e">
        <f t="shared" si="35"/>
        <v>#REF!</v>
      </c>
      <c r="M43" s="95" t="e">
        <f t="shared" si="35"/>
        <v>#REF!</v>
      </c>
      <c r="N43" s="95" t="e">
        <f t="shared" si="35"/>
        <v>#REF!</v>
      </c>
      <c r="O43" s="95" t="e">
        <f t="shared" si="35"/>
        <v>#REF!</v>
      </c>
      <c r="P43" s="95">
        <f t="shared" si="35"/>
        <v>16248</v>
      </c>
      <c r="Q43" s="95">
        <f t="shared" si="35"/>
        <v>16248</v>
      </c>
      <c r="R43" s="95">
        <f t="shared" si="35"/>
        <v>17501</v>
      </c>
      <c r="S43" s="95">
        <f t="shared" si="35"/>
        <v>21024</v>
      </c>
      <c r="T43" s="95">
        <f t="shared" si="35"/>
        <v>47646</v>
      </c>
      <c r="U43" s="95">
        <f t="shared" si="35"/>
        <v>47646</v>
      </c>
      <c r="V43" s="95">
        <f t="shared" si="35"/>
        <v>47646</v>
      </c>
      <c r="W43" s="95">
        <f t="shared" si="35"/>
        <v>51561</v>
      </c>
      <c r="X43" s="95">
        <f t="shared" si="35"/>
        <v>51561</v>
      </c>
      <c r="Y43" s="95">
        <f t="shared" si="35"/>
        <v>59391</v>
      </c>
      <c r="Z43" s="95">
        <f t="shared" si="35"/>
        <v>59391</v>
      </c>
      <c r="AA43" s="95">
        <f t="shared" si="35"/>
        <v>51561</v>
      </c>
      <c r="AB43" s="95">
        <f t="shared" si="35"/>
        <v>47646</v>
      </c>
      <c r="AC43" s="95">
        <f t="shared" si="35"/>
        <v>47646</v>
      </c>
      <c r="AD43" s="95">
        <f t="shared" si="35"/>
        <v>30263</v>
      </c>
      <c r="AE43" s="95">
        <f t="shared" ref="AE43:CR44" si="36">ROUNDUP(AE16*0.87,)</f>
        <v>30263</v>
      </c>
      <c r="AF43" s="95">
        <f t="shared" si="36"/>
        <v>22042</v>
      </c>
      <c r="AG43" s="95">
        <f t="shared" si="36"/>
        <v>27914</v>
      </c>
      <c r="AH43" s="95">
        <f t="shared" si="36"/>
        <v>27914</v>
      </c>
      <c r="AI43" s="95">
        <f t="shared" si="36"/>
        <v>23999</v>
      </c>
      <c r="AJ43" s="95">
        <f t="shared" si="36"/>
        <v>23999</v>
      </c>
      <c r="AK43" s="95">
        <f t="shared" si="36"/>
        <v>22042</v>
      </c>
      <c r="AL43" s="95">
        <f t="shared" si="36"/>
        <v>22042</v>
      </c>
      <c r="AM43" s="95">
        <f t="shared" si="36"/>
        <v>20476</v>
      </c>
      <c r="AN43" s="95">
        <f t="shared" si="36"/>
        <v>20476</v>
      </c>
      <c r="AO43" s="95">
        <f t="shared" si="36"/>
        <v>20476</v>
      </c>
      <c r="AP43" s="95">
        <f t="shared" si="36"/>
        <v>20476</v>
      </c>
      <c r="AQ43" s="95">
        <f t="shared" si="36"/>
        <v>20476</v>
      </c>
      <c r="AR43" s="95">
        <f t="shared" si="36"/>
        <v>20476</v>
      </c>
      <c r="AS43" s="95">
        <f t="shared" si="36"/>
        <v>20476</v>
      </c>
      <c r="AT43" s="95">
        <f t="shared" si="36"/>
        <v>22042</v>
      </c>
      <c r="AU43" s="95">
        <f t="shared" si="36"/>
        <v>23999</v>
      </c>
      <c r="AV43" s="95">
        <f t="shared" si="36"/>
        <v>23999</v>
      </c>
      <c r="AW43" s="95">
        <f t="shared" si="36"/>
        <v>27914</v>
      </c>
      <c r="AX43" s="95">
        <f t="shared" si="36"/>
        <v>27914</v>
      </c>
      <c r="AY43" s="95">
        <f t="shared" si="36"/>
        <v>27914</v>
      </c>
      <c r="AZ43" s="95">
        <f t="shared" si="36"/>
        <v>27914</v>
      </c>
      <c r="BA43" s="95">
        <f t="shared" si="36"/>
        <v>27914</v>
      </c>
      <c r="BB43" s="95">
        <f t="shared" si="36"/>
        <v>26348</v>
      </c>
      <c r="BC43" s="95">
        <f t="shared" si="36"/>
        <v>28306</v>
      </c>
      <c r="BD43" s="95">
        <f t="shared" si="36"/>
        <v>28306</v>
      </c>
      <c r="BE43" s="95">
        <f t="shared" si="36"/>
        <v>34961</v>
      </c>
      <c r="BF43" s="95">
        <f t="shared" si="36"/>
        <v>34961</v>
      </c>
      <c r="BG43" s="95">
        <f t="shared" si="36"/>
        <v>34961</v>
      </c>
      <c r="BH43" s="95">
        <f t="shared" si="36"/>
        <v>32612</v>
      </c>
      <c r="BI43" s="95">
        <f t="shared" si="36"/>
        <v>28306</v>
      </c>
      <c r="BJ43" s="95">
        <f t="shared" si="36"/>
        <v>30263</v>
      </c>
      <c r="BK43" s="95">
        <f t="shared" si="36"/>
        <v>30263</v>
      </c>
      <c r="BL43" s="95">
        <f t="shared" si="36"/>
        <v>30263</v>
      </c>
      <c r="BM43" s="95">
        <f t="shared" si="36"/>
        <v>23216</v>
      </c>
      <c r="BN43" s="95">
        <f t="shared" si="36"/>
        <v>28306</v>
      </c>
      <c r="BO43" s="95">
        <f t="shared" si="36"/>
        <v>28306</v>
      </c>
      <c r="BP43" s="95">
        <f t="shared" si="36"/>
        <v>32612</v>
      </c>
      <c r="BQ43" s="95">
        <f t="shared" si="36"/>
        <v>34961</v>
      </c>
      <c r="BR43" s="95">
        <f t="shared" si="36"/>
        <v>34961</v>
      </c>
      <c r="BS43" s="95">
        <f t="shared" ref="BS43:BT43" si="37">ROUNDUP(BS16*0.87,)</f>
        <v>34961</v>
      </c>
      <c r="BT43" s="95">
        <f t="shared" si="37"/>
        <v>40442</v>
      </c>
      <c r="BU43" s="95">
        <f t="shared" si="36"/>
        <v>40442</v>
      </c>
      <c r="BV43" s="95">
        <f t="shared" si="36"/>
        <v>43183</v>
      </c>
      <c r="BW43" s="95">
        <f t="shared" si="36"/>
        <v>43183</v>
      </c>
      <c r="BX43" s="95">
        <f t="shared" si="36"/>
        <v>49447</v>
      </c>
      <c r="BY43" s="95">
        <f t="shared" si="36"/>
        <v>49447</v>
      </c>
      <c r="BZ43" s="95">
        <f t="shared" si="36"/>
        <v>49447</v>
      </c>
      <c r="CA43" s="95">
        <f t="shared" si="36"/>
        <v>46315</v>
      </c>
      <c r="CB43" s="95">
        <f t="shared" si="36"/>
        <v>43183</v>
      </c>
      <c r="CC43" s="95">
        <f t="shared" si="36"/>
        <v>37702</v>
      </c>
      <c r="CD43" s="95">
        <f t="shared" si="36"/>
        <v>37702</v>
      </c>
      <c r="CE43" s="95">
        <f t="shared" si="36"/>
        <v>34961</v>
      </c>
      <c r="CF43" s="95">
        <f t="shared" si="36"/>
        <v>28306</v>
      </c>
      <c r="CG43" s="95">
        <f t="shared" si="36"/>
        <v>28306</v>
      </c>
      <c r="CH43" s="95">
        <f t="shared" si="36"/>
        <v>26348</v>
      </c>
      <c r="CI43" s="95">
        <f t="shared" si="36"/>
        <v>23216</v>
      </c>
      <c r="CJ43" s="95">
        <f t="shared" si="36"/>
        <v>23216</v>
      </c>
      <c r="CK43" s="95">
        <f t="shared" si="36"/>
        <v>23216</v>
      </c>
      <c r="CL43" s="95">
        <f t="shared" si="36"/>
        <v>18910</v>
      </c>
      <c r="CM43" s="95">
        <f t="shared" si="36"/>
        <v>18910</v>
      </c>
      <c r="CN43" s="95">
        <f t="shared" si="36"/>
        <v>18910</v>
      </c>
      <c r="CO43" s="95">
        <f t="shared" si="36"/>
        <v>18910</v>
      </c>
      <c r="CP43" s="95">
        <f t="shared" si="36"/>
        <v>18910</v>
      </c>
      <c r="CQ43" s="95">
        <f t="shared" si="36"/>
        <v>18910</v>
      </c>
      <c r="CR43" s="95">
        <f t="shared" si="36"/>
        <v>18910</v>
      </c>
      <c r="CS43" s="95">
        <f t="shared" ref="CS43:DH44" si="38">ROUNDUP(CS16*0.87,)</f>
        <v>18910</v>
      </c>
      <c r="CT43" s="95">
        <f t="shared" si="38"/>
        <v>18910</v>
      </c>
      <c r="CU43" s="95">
        <f t="shared" si="38"/>
        <v>18910</v>
      </c>
      <c r="CV43" s="95">
        <f t="shared" si="38"/>
        <v>18910</v>
      </c>
      <c r="CW43" s="95">
        <f t="shared" si="38"/>
        <v>18910</v>
      </c>
      <c r="CX43" s="95">
        <f t="shared" si="38"/>
        <v>18910</v>
      </c>
      <c r="CY43" s="95">
        <f t="shared" si="38"/>
        <v>18910</v>
      </c>
      <c r="CZ43" s="95">
        <f t="shared" si="38"/>
        <v>18910</v>
      </c>
      <c r="DA43" s="95">
        <f t="shared" si="38"/>
        <v>18910</v>
      </c>
      <c r="DB43" s="95">
        <f t="shared" si="38"/>
        <v>18910</v>
      </c>
      <c r="DC43" s="95">
        <f t="shared" si="38"/>
        <v>18910</v>
      </c>
      <c r="DD43" s="95">
        <f t="shared" si="38"/>
        <v>18910</v>
      </c>
      <c r="DE43" s="95">
        <f t="shared" si="38"/>
        <v>18910</v>
      </c>
      <c r="DF43" s="95">
        <f t="shared" si="38"/>
        <v>18910</v>
      </c>
      <c r="DG43" s="95">
        <f t="shared" si="38"/>
        <v>18910</v>
      </c>
      <c r="DH43" s="95">
        <f t="shared" si="38"/>
        <v>18910</v>
      </c>
      <c r="DI43" s="95">
        <f t="shared" ref="DI43:DS43" si="39">ROUNDUP(DI16*0.87,)</f>
        <v>12998</v>
      </c>
      <c r="DJ43" s="95">
        <f t="shared" si="39"/>
        <v>12998</v>
      </c>
      <c r="DK43" s="95">
        <f t="shared" si="39"/>
        <v>13546</v>
      </c>
      <c r="DL43" s="95">
        <f t="shared" si="39"/>
        <v>13546</v>
      </c>
      <c r="DM43" s="95">
        <f t="shared" si="39"/>
        <v>12998</v>
      </c>
      <c r="DN43" s="95">
        <f t="shared" si="39"/>
        <v>12998</v>
      </c>
      <c r="DO43" s="95">
        <f t="shared" si="39"/>
        <v>12998</v>
      </c>
      <c r="DP43" s="95">
        <f t="shared" si="39"/>
        <v>12998</v>
      </c>
      <c r="DQ43" s="95">
        <f t="shared" si="39"/>
        <v>12998</v>
      </c>
      <c r="DR43" s="95">
        <f t="shared" si="39"/>
        <v>13546</v>
      </c>
      <c r="DS43" s="95">
        <f t="shared" si="39"/>
        <v>13546</v>
      </c>
    </row>
    <row r="44" spans="1:123" ht="10.7" customHeight="1">
      <c r="A44" s="94">
        <v>2</v>
      </c>
      <c r="B44" s="95" t="e">
        <f t="shared" si="35"/>
        <v>#REF!</v>
      </c>
      <c r="C44" s="95" t="e">
        <f t="shared" si="35"/>
        <v>#REF!</v>
      </c>
      <c r="D44" s="95" t="e">
        <f t="shared" si="35"/>
        <v>#REF!</v>
      </c>
      <c r="E44" s="95" t="e">
        <f t="shared" si="35"/>
        <v>#REF!</v>
      </c>
      <c r="F44" s="95" t="e">
        <f t="shared" si="35"/>
        <v>#REF!</v>
      </c>
      <c r="G44" s="95" t="e">
        <f t="shared" si="35"/>
        <v>#REF!</v>
      </c>
      <c r="H44" s="95" t="e">
        <f t="shared" si="35"/>
        <v>#REF!</v>
      </c>
      <c r="I44" s="95" t="e">
        <f t="shared" si="35"/>
        <v>#REF!</v>
      </c>
      <c r="J44" s="95" t="e">
        <f t="shared" si="35"/>
        <v>#REF!</v>
      </c>
      <c r="K44" s="95" t="e">
        <f t="shared" si="35"/>
        <v>#REF!</v>
      </c>
      <c r="L44" s="95" t="e">
        <f t="shared" si="35"/>
        <v>#REF!</v>
      </c>
      <c r="M44" s="95" t="e">
        <f t="shared" si="35"/>
        <v>#REF!</v>
      </c>
      <c r="N44" s="95" t="e">
        <f t="shared" si="35"/>
        <v>#REF!</v>
      </c>
      <c r="O44" s="95" t="e">
        <f t="shared" si="35"/>
        <v>#REF!</v>
      </c>
      <c r="P44" s="95">
        <f t="shared" si="35"/>
        <v>18009</v>
      </c>
      <c r="Q44" s="95">
        <f t="shared" si="35"/>
        <v>18009</v>
      </c>
      <c r="R44" s="95">
        <f t="shared" si="35"/>
        <v>19262</v>
      </c>
      <c r="S44" s="95">
        <f t="shared" si="35"/>
        <v>23256</v>
      </c>
      <c r="T44" s="95">
        <f t="shared" si="35"/>
        <v>49878</v>
      </c>
      <c r="U44" s="95">
        <f t="shared" si="35"/>
        <v>49878</v>
      </c>
      <c r="V44" s="95">
        <f t="shared" si="35"/>
        <v>49878</v>
      </c>
      <c r="W44" s="95">
        <f t="shared" si="35"/>
        <v>53793</v>
      </c>
      <c r="X44" s="95">
        <f t="shared" si="35"/>
        <v>53793</v>
      </c>
      <c r="Y44" s="95">
        <f t="shared" si="35"/>
        <v>61623</v>
      </c>
      <c r="Z44" s="95">
        <f t="shared" si="35"/>
        <v>61623</v>
      </c>
      <c r="AA44" s="95">
        <f t="shared" si="35"/>
        <v>53793</v>
      </c>
      <c r="AB44" s="95">
        <f t="shared" si="35"/>
        <v>49878</v>
      </c>
      <c r="AC44" s="95">
        <f t="shared" si="35"/>
        <v>49878</v>
      </c>
      <c r="AD44" s="95">
        <f t="shared" si="35"/>
        <v>32338</v>
      </c>
      <c r="AE44" s="95">
        <f t="shared" si="36"/>
        <v>32338</v>
      </c>
      <c r="AF44" s="95">
        <f t="shared" si="36"/>
        <v>24117</v>
      </c>
      <c r="AG44" s="95">
        <f t="shared" si="36"/>
        <v>29989</v>
      </c>
      <c r="AH44" s="95">
        <f t="shared" si="36"/>
        <v>29989</v>
      </c>
      <c r="AI44" s="95">
        <f t="shared" si="36"/>
        <v>26074</v>
      </c>
      <c r="AJ44" s="95">
        <f t="shared" si="36"/>
        <v>26074</v>
      </c>
      <c r="AK44" s="95">
        <f t="shared" si="36"/>
        <v>24117</v>
      </c>
      <c r="AL44" s="95">
        <f t="shared" si="36"/>
        <v>24117</v>
      </c>
      <c r="AM44" s="95">
        <f t="shared" si="36"/>
        <v>22551</v>
      </c>
      <c r="AN44" s="95">
        <f t="shared" si="36"/>
        <v>22551</v>
      </c>
      <c r="AO44" s="95">
        <f t="shared" si="36"/>
        <v>22551</v>
      </c>
      <c r="AP44" s="95">
        <f t="shared" si="36"/>
        <v>22551</v>
      </c>
      <c r="AQ44" s="95">
        <f t="shared" si="36"/>
        <v>22551</v>
      </c>
      <c r="AR44" s="95">
        <f t="shared" si="36"/>
        <v>22551</v>
      </c>
      <c r="AS44" s="95">
        <f t="shared" si="36"/>
        <v>22551</v>
      </c>
      <c r="AT44" s="95">
        <f t="shared" si="36"/>
        <v>24117</v>
      </c>
      <c r="AU44" s="95">
        <f t="shared" si="36"/>
        <v>26074</v>
      </c>
      <c r="AV44" s="95">
        <f t="shared" si="36"/>
        <v>26074</v>
      </c>
      <c r="AW44" s="95">
        <f t="shared" si="36"/>
        <v>29989</v>
      </c>
      <c r="AX44" s="95">
        <f t="shared" si="36"/>
        <v>29989</v>
      </c>
      <c r="AY44" s="95">
        <f t="shared" si="36"/>
        <v>29989</v>
      </c>
      <c r="AZ44" s="95">
        <f t="shared" si="36"/>
        <v>29989</v>
      </c>
      <c r="BA44" s="95">
        <f t="shared" si="36"/>
        <v>29989</v>
      </c>
      <c r="BB44" s="95">
        <f t="shared" si="36"/>
        <v>28423</v>
      </c>
      <c r="BC44" s="95">
        <f t="shared" si="36"/>
        <v>30381</v>
      </c>
      <c r="BD44" s="95">
        <f t="shared" si="36"/>
        <v>30381</v>
      </c>
      <c r="BE44" s="95">
        <f t="shared" si="36"/>
        <v>37036</v>
      </c>
      <c r="BF44" s="95">
        <f t="shared" si="36"/>
        <v>37036</v>
      </c>
      <c r="BG44" s="95">
        <f t="shared" si="36"/>
        <v>37036</v>
      </c>
      <c r="BH44" s="95">
        <f t="shared" si="36"/>
        <v>34687</v>
      </c>
      <c r="BI44" s="95">
        <f t="shared" si="36"/>
        <v>30381</v>
      </c>
      <c r="BJ44" s="95">
        <f t="shared" si="36"/>
        <v>32338</v>
      </c>
      <c r="BK44" s="95">
        <f t="shared" si="36"/>
        <v>32338</v>
      </c>
      <c r="BL44" s="95">
        <f t="shared" si="36"/>
        <v>32338</v>
      </c>
      <c r="BM44" s="95">
        <f t="shared" si="36"/>
        <v>25291</v>
      </c>
      <c r="BN44" s="95">
        <f t="shared" si="36"/>
        <v>30381</v>
      </c>
      <c r="BO44" s="95">
        <f t="shared" si="36"/>
        <v>30381</v>
      </c>
      <c r="BP44" s="95">
        <f t="shared" si="36"/>
        <v>34687</v>
      </c>
      <c r="BQ44" s="95">
        <f t="shared" si="36"/>
        <v>37036</v>
      </c>
      <c r="BR44" s="95">
        <f t="shared" si="36"/>
        <v>37036</v>
      </c>
      <c r="BS44" s="95">
        <f t="shared" ref="BS44:BT44" si="40">ROUNDUP(BS17*0.87,)</f>
        <v>37036</v>
      </c>
      <c r="BT44" s="95">
        <f t="shared" si="40"/>
        <v>42517</v>
      </c>
      <c r="BU44" s="95">
        <f t="shared" si="36"/>
        <v>42517</v>
      </c>
      <c r="BV44" s="95">
        <f t="shared" si="36"/>
        <v>45258</v>
      </c>
      <c r="BW44" s="95">
        <f t="shared" si="36"/>
        <v>45258</v>
      </c>
      <c r="BX44" s="95">
        <f t="shared" si="36"/>
        <v>51522</v>
      </c>
      <c r="BY44" s="95">
        <f t="shared" si="36"/>
        <v>51522</v>
      </c>
      <c r="BZ44" s="95">
        <f t="shared" si="36"/>
        <v>51522</v>
      </c>
      <c r="CA44" s="95">
        <f t="shared" si="36"/>
        <v>48390</v>
      </c>
      <c r="CB44" s="95">
        <f t="shared" si="36"/>
        <v>45258</v>
      </c>
      <c r="CC44" s="95">
        <f t="shared" si="36"/>
        <v>39777</v>
      </c>
      <c r="CD44" s="95">
        <f t="shared" si="36"/>
        <v>39777</v>
      </c>
      <c r="CE44" s="95">
        <f t="shared" si="36"/>
        <v>37036</v>
      </c>
      <c r="CF44" s="95">
        <f t="shared" si="36"/>
        <v>30381</v>
      </c>
      <c r="CG44" s="95">
        <f t="shared" si="36"/>
        <v>30381</v>
      </c>
      <c r="CH44" s="95">
        <f t="shared" si="36"/>
        <v>28423</v>
      </c>
      <c r="CI44" s="95">
        <f t="shared" si="36"/>
        <v>25291</v>
      </c>
      <c r="CJ44" s="95">
        <f t="shared" si="36"/>
        <v>25291</v>
      </c>
      <c r="CK44" s="95">
        <f t="shared" si="36"/>
        <v>25291</v>
      </c>
      <c r="CL44" s="95">
        <f t="shared" si="36"/>
        <v>20985</v>
      </c>
      <c r="CM44" s="95">
        <f t="shared" si="36"/>
        <v>20985</v>
      </c>
      <c r="CN44" s="95">
        <f t="shared" si="36"/>
        <v>20985</v>
      </c>
      <c r="CO44" s="95">
        <f t="shared" si="36"/>
        <v>20985</v>
      </c>
      <c r="CP44" s="95">
        <f t="shared" si="36"/>
        <v>20985</v>
      </c>
      <c r="CQ44" s="95">
        <f t="shared" si="36"/>
        <v>20985</v>
      </c>
      <c r="CR44" s="95">
        <f t="shared" si="36"/>
        <v>20985</v>
      </c>
      <c r="CS44" s="95">
        <f t="shared" si="38"/>
        <v>20985</v>
      </c>
      <c r="CT44" s="95">
        <f t="shared" si="38"/>
        <v>20985</v>
      </c>
      <c r="CU44" s="95">
        <f t="shared" si="38"/>
        <v>20985</v>
      </c>
      <c r="CV44" s="95">
        <f t="shared" si="38"/>
        <v>20985</v>
      </c>
      <c r="CW44" s="95">
        <f t="shared" si="38"/>
        <v>20985</v>
      </c>
      <c r="CX44" s="95">
        <f t="shared" si="38"/>
        <v>20985</v>
      </c>
      <c r="CY44" s="95">
        <f t="shared" si="38"/>
        <v>20985</v>
      </c>
      <c r="CZ44" s="95">
        <f t="shared" si="38"/>
        <v>20985</v>
      </c>
      <c r="DA44" s="95">
        <f t="shared" si="38"/>
        <v>20985</v>
      </c>
      <c r="DB44" s="95">
        <f t="shared" si="38"/>
        <v>20985</v>
      </c>
      <c r="DC44" s="95">
        <f t="shared" si="38"/>
        <v>20985</v>
      </c>
      <c r="DD44" s="95">
        <f t="shared" si="38"/>
        <v>20985</v>
      </c>
      <c r="DE44" s="95">
        <f t="shared" si="38"/>
        <v>20985</v>
      </c>
      <c r="DF44" s="95">
        <f t="shared" si="38"/>
        <v>20985</v>
      </c>
      <c r="DG44" s="95">
        <f t="shared" si="38"/>
        <v>20985</v>
      </c>
      <c r="DH44" s="95">
        <f t="shared" si="38"/>
        <v>20985</v>
      </c>
      <c r="DI44" s="95">
        <f t="shared" ref="DI44:DS44" si="41">ROUNDUP(DI17*0.87,)</f>
        <v>14721</v>
      </c>
      <c r="DJ44" s="95">
        <f t="shared" si="41"/>
        <v>14721</v>
      </c>
      <c r="DK44" s="95">
        <f t="shared" si="41"/>
        <v>15269</v>
      </c>
      <c r="DL44" s="95">
        <f t="shared" si="41"/>
        <v>15269</v>
      </c>
      <c r="DM44" s="95">
        <f t="shared" si="41"/>
        <v>14721</v>
      </c>
      <c r="DN44" s="95">
        <f t="shared" si="41"/>
        <v>14721</v>
      </c>
      <c r="DO44" s="95">
        <f t="shared" si="41"/>
        <v>14721</v>
      </c>
      <c r="DP44" s="95">
        <f t="shared" si="41"/>
        <v>14721</v>
      </c>
      <c r="DQ44" s="95">
        <f t="shared" si="41"/>
        <v>14721</v>
      </c>
      <c r="DR44" s="95">
        <f t="shared" si="41"/>
        <v>15269</v>
      </c>
      <c r="DS44" s="95">
        <f t="shared" si="41"/>
        <v>15269</v>
      </c>
    </row>
    <row r="45" spans="1:123" ht="10.7" customHeight="1">
      <c r="A45" s="93" t="s">
        <v>8</v>
      </c>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c r="DR45" s="39"/>
      <c r="DS45" s="39"/>
    </row>
    <row r="46" spans="1:123" ht="10.7" customHeight="1">
      <c r="A46" s="40">
        <v>1</v>
      </c>
      <c r="B46" s="39" t="e">
        <f t="shared" ref="B46:AD47" si="42">B37</f>
        <v>#REF!</v>
      </c>
      <c r="C46" s="39" t="e">
        <f t="shared" si="42"/>
        <v>#REF!</v>
      </c>
      <c r="D46" s="39" t="e">
        <f t="shared" si="42"/>
        <v>#REF!</v>
      </c>
      <c r="E46" s="39" t="e">
        <f t="shared" si="42"/>
        <v>#REF!</v>
      </c>
      <c r="F46" s="39" t="e">
        <f t="shared" si="42"/>
        <v>#REF!</v>
      </c>
      <c r="G46" s="39" t="e">
        <f t="shared" si="42"/>
        <v>#REF!</v>
      </c>
      <c r="H46" s="39" t="e">
        <f t="shared" si="42"/>
        <v>#REF!</v>
      </c>
      <c r="I46" s="39" t="e">
        <f t="shared" si="42"/>
        <v>#REF!</v>
      </c>
      <c r="J46" s="39" t="e">
        <f t="shared" si="42"/>
        <v>#REF!</v>
      </c>
      <c r="K46" s="39" t="e">
        <f t="shared" si="42"/>
        <v>#REF!</v>
      </c>
      <c r="L46" s="39" t="e">
        <f t="shared" si="42"/>
        <v>#REF!</v>
      </c>
      <c r="M46" s="39" t="e">
        <f t="shared" si="42"/>
        <v>#REF!</v>
      </c>
      <c r="N46" s="39" t="e">
        <f t="shared" si="42"/>
        <v>#REF!</v>
      </c>
      <c r="O46" s="39" t="e">
        <f t="shared" si="42"/>
        <v>#REF!</v>
      </c>
      <c r="P46" s="39">
        <f t="shared" si="42"/>
        <v>14682</v>
      </c>
      <c r="Q46" s="39">
        <f t="shared" si="42"/>
        <v>14682</v>
      </c>
      <c r="R46" s="39">
        <f t="shared" si="42"/>
        <v>15935</v>
      </c>
      <c r="S46" s="39">
        <f t="shared" si="42"/>
        <v>18675</v>
      </c>
      <c r="T46" s="39">
        <f t="shared" si="42"/>
        <v>45297</v>
      </c>
      <c r="U46" s="39">
        <f t="shared" si="42"/>
        <v>45297</v>
      </c>
      <c r="V46" s="39">
        <f t="shared" si="42"/>
        <v>45297</v>
      </c>
      <c r="W46" s="39">
        <f t="shared" si="42"/>
        <v>49212</v>
      </c>
      <c r="X46" s="39">
        <f t="shared" si="42"/>
        <v>49212</v>
      </c>
      <c r="Y46" s="39">
        <f t="shared" si="42"/>
        <v>57042</v>
      </c>
      <c r="Z46" s="39">
        <f t="shared" si="42"/>
        <v>57042</v>
      </c>
      <c r="AA46" s="39">
        <f t="shared" si="42"/>
        <v>49212</v>
      </c>
      <c r="AB46" s="39">
        <f t="shared" si="42"/>
        <v>45297</v>
      </c>
      <c r="AC46" s="39">
        <f t="shared" si="42"/>
        <v>45297</v>
      </c>
      <c r="AD46" s="39">
        <f t="shared" si="42"/>
        <v>28306</v>
      </c>
      <c r="AE46" s="39">
        <f t="shared" ref="AE46:CR47" si="43">AE37</f>
        <v>28306</v>
      </c>
      <c r="AF46" s="39">
        <f t="shared" si="43"/>
        <v>20084</v>
      </c>
      <c r="AG46" s="39">
        <f t="shared" si="43"/>
        <v>25957</v>
      </c>
      <c r="AH46" s="39">
        <f t="shared" si="43"/>
        <v>25957</v>
      </c>
      <c r="AI46" s="39">
        <f t="shared" si="43"/>
        <v>22042</v>
      </c>
      <c r="AJ46" s="39">
        <f t="shared" si="43"/>
        <v>22042</v>
      </c>
      <c r="AK46" s="39">
        <f t="shared" si="43"/>
        <v>20084</v>
      </c>
      <c r="AL46" s="39">
        <f t="shared" si="43"/>
        <v>20084</v>
      </c>
      <c r="AM46" s="39">
        <f t="shared" si="43"/>
        <v>18518</v>
      </c>
      <c r="AN46" s="39">
        <f t="shared" si="43"/>
        <v>18518</v>
      </c>
      <c r="AO46" s="39">
        <f t="shared" si="43"/>
        <v>18518</v>
      </c>
      <c r="AP46" s="39">
        <f t="shared" si="43"/>
        <v>18518</v>
      </c>
      <c r="AQ46" s="39">
        <f t="shared" si="43"/>
        <v>18518</v>
      </c>
      <c r="AR46" s="39">
        <f t="shared" si="43"/>
        <v>18518</v>
      </c>
      <c r="AS46" s="39">
        <f t="shared" si="43"/>
        <v>18518</v>
      </c>
      <c r="AT46" s="39">
        <f t="shared" si="43"/>
        <v>20084</v>
      </c>
      <c r="AU46" s="39">
        <f t="shared" si="43"/>
        <v>22042</v>
      </c>
      <c r="AV46" s="39">
        <f t="shared" si="43"/>
        <v>22042</v>
      </c>
      <c r="AW46" s="39">
        <f t="shared" si="43"/>
        <v>25957</v>
      </c>
      <c r="AX46" s="39">
        <f t="shared" si="43"/>
        <v>25957</v>
      </c>
      <c r="AY46" s="39">
        <f t="shared" si="43"/>
        <v>25957</v>
      </c>
      <c r="AZ46" s="39">
        <f t="shared" si="43"/>
        <v>25957</v>
      </c>
      <c r="BA46" s="39">
        <f t="shared" si="43"/>
        <v>25957</v>
      </c>
      <c r="BB46" s="39">
        <f t="shared" si="43"/>
        <v>23999</v>
      </c>
      <c r="BC46" s="39">
        <f t="shared" si="43"/>
        <v>25957</v>
      </c>
      <c r="BD46" s="39">
        <f t="shared" si="43"/>
        <v>25957</v>
      </c>
      <c r="BE46" s="39">
        <f t="shared" si="43"/>
        <v>32612</v>
      </c>
      <c r="BF46" s="39">
        <f t="shared" si="43"/>
        <v>32612</v>
      </c>
      <c r="BG46" s="39">
        <f t="shared" si="43"/>
        <v>32612</v>
      </c>
      <c r="BH46" s="39">
        <f t="shared" si="43"/>
        <v>30263</v>
      </c>
      <c r="BI46" s="39">
        <f t="shared" si="43"/>
        <v>25957</v>
      </c>
      <c r="BJ46" s="39">
        <f t="shared" si="43"/>
        <v>27914</v>
      </c>
      <c r="BK46" s="39">
        <f t="shared" si="43"/>
        <v>27914</v>
      </c>
      <c r="BL46" s="39">
        <f t="shared" si="43"/>
        <v>27914</v>
      </c>
      <c r="BM46" s="39">
        <f t="shared" si="43"/>
        <v>20867</v>
      </c>
      <c r="BN46" s="39">
        <f t="shared" si="43"/>
        <v>25957</v>
      </c>
      <c r="BO46" s="39">
        <f t="shared" si="43"/>
        <v>25957</v>
      </c>
      <c r="BP46" s="39">
        <f t="shared" si="43"/>
        <v>30263</v>
      </c>
      <c r="BQ46" s="39">
        <f t="shared" si="43"/>
        <v>32612</v>
      </c>
      <c r="BR46" s="39">
        <f t="shared" si="43"/>
        <v>32612</v>
      </c>
      <c r="BS46" s="39">
        <f t="shared" ref="BS46:BT46" si="44">BS37</f>
        <v>32612</v>
      </c>
      <c r="BT46" s="39">
        <f t="shared" si="44"/>
        <v>38093</v>
      </c>
      <c r="BU46" s="39">
        <f t="shared" si="43"/>
        <v>38093</v>
      </c>
      <c r="BV46" s="39">
        <f t="shared" si="43"/>
        <v>40834</v>
      </c>
      <c r="BW46" s="39">
        <f t="shared" si="43"/>
        <v>40834</v>
      </c>
      <c r="BX46" s="39">
        <f t="shared" si="43"/>
        <v>47098</v>
      </c>
      <c r="BY46" s="39">
        <f t="shared" si="43"/>
        <v>47098</v>
      </c>
      <c r="BZ46" s="39">
        <f t="shared" si="43"/>
        <v>47098</v>
      </c>
      <c r="CA46" s="39">
        <f t="shared" si="43"/>
        <v>43966</v>
      </c>
      <c r="CB46" s="39">
        <f t="shared" si="43"/>
        <v>40834</v>
      </c>
      <c r="CC46" s="39">
        <f t="shared" si="43"/>
        <v>35353</v>
      </c>
      <c r="CD46" s="39">
        <f t="shared" si="43"/>
        <v>35353</v>
      </c>
      <c r="CE46" s="39">
        <f t="shared" si="43"/>
        <v>32612</v>
      </c>
      <c r="CF46" s="39">
        <f t="shared" si="43"/>
        <v>25957</v>
      </c>
      <c r="CG46" s="39">
        <f t="shared" si="43"/>
        <v>25957</v>
      </c>
      <c r="CH46" s="39">
        <f t="shared" si="43"/>
        <v>23999</v>
      </c>
      <c r="CI46" s="39">
        <f t="shared" si="43"/>
        <v>20867</v>
      </c>
      <c r="CJ46" s="39">
        <f t="shared" si="43"/>
        <v>20867</v>
      </c>
      <c r="CK46" s="39">
        <f t="shared" si="43"/>
        <v>20867</v>
      </c>
      <c r="CL46" s="39">
        <f t="shared" si="43"/>
        <v>16952</v>
      </c>
      <c r="CM46" s="39">
        <f t="shared" si="43"/>
        <v>16952</v>
      </c>
      <c r="CN46" s="39">
        <f t="shared" si="43"/>
        <v>16952</v>
      </c>
      <c r="CO46" s="39">
        <f t="shared" si="43"/>
        <v>16952</v>
      </c>
      <c r="CP46" s="39">
        <f t="shared" si="43"/>
        <v>16952</v>
      </c>
      <c r="CQ46" s="39">
        <f t="shared" si="43"/>
        <v>16952</v>
      </c>
      <c r="CR46" s="39">
        <f t="shared" si="43"/>
        <v>16952</v>
      </c>
      <c r="CS46" s="39">
        <f t="shared" ref="CS46:DH47" si="45">CS37</f>
        <v>16952</v>
      </c>
      <c r="CT46" s="39">
        <f t="shared" si="45"/>
        <v>16952</v>
      </c>
      <c r="CU46" s="39">
        <f t="shared" si="45"/>
        <v>16952</v>
      </c>
      <c r="CV46" s="39">
        <f t="shared" si="45"/>
        <v>16952</v>
      </c>
      <c r="CW46" s="39">
        <f t="shared" si="45"/>
        <v>16952</v>
      </c>
      <c r="CX46" s="39">
        <f t="shared" si="45"/>
        <v>16952</v>
      </c>
      <c r="CY46" s="39">
        <f t="shared" si="45"/>
        <v>16952</v>
      </c>
      <c r="CZ46" s="39">
        <f t="shared" si="45"/>
        <v>16952</v>
      </c>
      <c r="DA46" s="39">
        <f t="shared" si="45"/>
        <v>16952</v>
      </c>
      <c r="DB46" s="39">
        <f t="shared" si="45"/>
        <v>16952</v>
      </c>
      <c r="DC46" s="39">
        <f t="shared" si="45"/>
        <v>16952</v>
      </c>
      <c r="DD46" s="39">
        <f t="shared" si="45"/>
        <v>16952</v>
      </c>
      <c r="DE46" s="39">
        <f t="shared" si="45"/>
        <v>16952</v>
      </c>
      <c r="DF46" s="39">
        <f t="shared" si="45"/>
        <v>16952</v>
      </c>
      <c r="DG46" s="39">
        <f t="shared" si="45"/>
        <v>16952</v>
      </c>
      <c r="DH46" s="39">
        <f t="shared" si="45"/>
        <v>16952</v>
      </c>
      <c r="DI46" s="39">
        <f t="shared" ref="DI46:DS46" si="46">DI37</f>
        <v>11041</v>
      </c>
      <c r="DJ46" s="39">
        <f t="shared" si="46"/>
        <v>11041</v>
      </c>
      <c r="DK46" s="39">
        <f t="shared" si="46"/>
        <v>11589</v>
      </c>
      <c r="DL46" s="39">
        <f t="shared" si="46"/>
        <v>11589</v>
      </c>
      <c r="DM46" s="39">
        <f t="shared" si="46"/>
        <v>11041</v>
      </c>
      <c r="DN46" s="39">
        <f t="shared" si="46"/>
        <v>11041</v>
      </c>
      <c r="DO46" s="39">
        <f t="shared" si="46"/>
        <v>11041</v>
      </c>
      <c r="DP46" s="39">
        <f t="shared" si="46"/>
        <v>11041</v>
      </c>
      <c r="DQ46" s="39">
        <f t="shared" si="46"/>
        <v>11041</v>
      </c>
      <c r="DR46" s="39">
        <f t="shared" si="46"/>
        <v>11589</v>
      </c>
      <c r="DS46" s="39">
        <f t="shared" si="46"/>
        <v>11589</v>
      </c>
    </row>
    <row r="47" spans="1:123" ht="10.7" customHeight="1">
      <c r="A47" s="40">
        <v>2</v>
      </c>
      <c r="B47" s="39" t="e">
        <f t="shared" si="42"/>
        <v>#REF!</v>
      </c>
      <c r="C47" s="39" t="e">
        <f t="shared" si="42"/>
        <v>#REF!</v>
      </c>
      <c r="D47" s="39" t="e">
        <f t="shared" si="42"/>
        <v>#REF!</v>
      </c>
      <c r="E47" s="39" t="e">
        <f t="shared" si="42"/>
        <v>#REF!</v>
      </c>
      <c r="F47" s="39" t="e">
        <f t="shared" si="42"/>
        <v>#REF!</v>
      </c>
      <c r="G47" s="39" t="e">
        <f t="shared" si="42"/>
        <v>#REF!</v>
      </c>
      <c r="H47" s="39" t="e">
        <f t="shared" si="42"/>
        <v>#REF!</v>
      </c>
      <c r="I47" s="39" t="e">
        <f t="shared" si="42"/>
        <v>#REF!</v>
      </c>
      <c r="J47" s="39" t="e">
        <f t="shared" si="42"/>
        <v>#REF!</v>
      </c>
      <c r="K47" s="39" t="e">
        <f t="shared" si="42"/>
        <v>#REF!</v>
      </c>
      <c r="L47" s="39" t="e">
        <f t="shared" si="42"/>
        <v>#REF!</v>
      </c>
      <c r="M47" s="39" t="e">
        <f t="shared" si="42"/>
        <v>#REF!</v>
      </c>
      <c r="N47" s="39" t="e">
        <f t="shared" si="42"/>
        <v>#REF!</v>
      </c>
      <c r="O47" s="39" t="e">
        <f t="shared" si="42"/>
        <v>#REF!</v>
      </c>
      <c r="P47" s="39">
        <f t="shared" si="42"/>
        <v>16443</v>
      </c>
      <c r="Q47" s="39">
        <f t="shared" si="42"/>
        <v>16443</v>
      </c>
      <c r="R47" s="39">
        <f t="shared" si="42"/>
        <v>17696</v>
      </c>
      <c r="S47" s="39">
        <f t="shared" si="42"/>
        <v>20907</v>
      </c>
      <c r="T47" s="39">
        <f t="shared" si="42"/>
        <v>47529</v>
      </c>
      <c r="U47" s="39">
        <f t="shared" si="42"/>
        <v>47529</v>
      </c>
      <c r="V47" s="39">
        <f t="shared" si="42"/>
        <v>47529</v>
      </c>
      <c r="W47" s="39">
        <f t="shared" si="42"/>
        <v>51444</v>
      </c>
      <c r="X47" s="39">
        <f t="shared" si="42"/>
        <v>51444</v>
      </c>
      <c r="Y47" s="39">
        <f t="shared" si="42"/>
        <v>59274</v>
      </c>
      <c r="Z47" s="39">
        <f t="shared" si="42"/>
        <v>59274</v>
      </c>
      <c r="AA47" s="39">
        <f t="shared" si="42"/>
        <v>51444</v>
      </c>
      <c r="AB47" s="39">
        <f t="shared" si="42"/>
        <v>47529</v>
      </c>
      <c r="AC47" s="39">
        <f t="shared" si="42"/>
        <v>47529</v>
      </c>
      <c r="AD47" s="39">
        <f t="shared" si="42"/>
        <v>30381</v>
      </c>
      <c r="AE47" s="39">
        <f t="shared" si="43"/>
        <v>30381</v>
      </c>
      <c r="AF47" s="39">
        <f t="shared" si="43"/>
        <v>22159</v>
      </c>
      <c r="AG47" s="39">
        <f t="shared" si="43"/>
        <v>28032</v>
      </c>
      <c r="AH47" s="39">
        <f t="shared" si="43"/>
        <v>28032</v>
      </c>
      <c r="AI47" s="39">
        <f t="shared" si="43"/>
        <v>24117</v>
      </c>
      <c r="AJ47" s="39">
        <f t="shared" si="43"/>
        <v>24117</v>
      </c>
      <c r="AK47" s="39">
        <f t="shared" si="43"/>
        <v>22159</v>
      </c>
      <c r="AL47" s="39">
        <f t="shared" si="43"/>
        <v>22159</v>
      </c>
      <c r="AM47" s="39">
        <f t="shared" si="43"/>
        <v>20593</v>
      </c>
      <c r="AN47" s="39">
        <f t="shared" si="43"/>
        <v>20593</v>
      </c>
      <c r="AO47" s="39">
        <f t="shared" si="43"/>
        <v>20593</v>
      </c>
      <c r="AP47" s="39">
        <f t="shared" si="43"/>
        <v>20593</v>
      </c>
      <c r="AQ47" s="39">
        <f t="shared" si="43"/>
        <v>20593</v>
      </c>
      <c r="AR47" s="39">
        <f t="shared" si="43"/>
        <v>20593</v>
      </c>
      <c r="AS47" s="39">
        <f t="shared" si="43"/>
        <v>20593</v>
      </c>
      <c r="AT47" s="39">
        <f t="shared" si="43"/>
        <v>22159</v>
      </c>
      <c r="AU47" s="39">
        <f t="shared" si="43"/>
        <v>24117</v>
      </c>
      <c r="AV47" s="39">
        <f t="shared" si="43"/>
        <v>24117</v>
      </c>
      <c r="AW47" s="39">
        <f t="shared" si="43"/>
        <v>28032</v>
      </c>
      <c r="AX47" s="39">
        <f t="shared" si="43"/>
        <v>28032</v>
      </c>
      <c r="AY47" s="39">
        <f t="shared" si="43"/>
        <v>28032</v>
      </c>
      <c r="AZ47" s="39">
        <f t="shared" si="43"/>
        <v>28032</v>
      </c>
      <c r="BA47" s="39">
        <f t="shared" si="43"/>
        <v>28032</v>
      </c>
      <c r="BB47" s="39">
        <f t="shared" si="43"/>
        <v>26074</v>
      </c>
      <c r="BC47" s="39">
        <f t="shared" si="43"/>
        <v>28032</v>
      </c>
      <c r="BD47" s="39">
        <f t="shared" si="43"/>
        <v>28032</v>
      </c>
      <c r="BE47" s="39">
        <f t="shared" si="43"/>
        <v>34687</v>
      </c>
      <c r="BF47" s="39">
        <f t="shared" si="43"/>
        <v>34687</v>
      </c>
      <c r="BG47" s="39">
        <f t="shared" si="43"/>
        <v>34687</v>
      </c>
      <c r="BH47" s="39">
        <f t="shared" si="43"/>
        <v>32338</v>
      </c>
      <c r="BI47" s="39">
        <f t="shared" si="43"/>
        <v>28032</v>
      </c>
      <c r="BJ47" s="39">
        <f t="shared" si="43"/>
        <v>29989</v>
      </c>
      <c r="BK47" s="39">
        <f t="shared" si="43"/>
        <v>29989</v>
      </c>
      <c r="BL47" s="39">
        <f t="shared" si="43"/>
        <v>29989</v>
      </c>
      <c r="BM47" s="39">
        <f t="shared" si="43"/>
        <v>22942</v>
      </c>
      <c r="BN47" s="39">
        <f t="shared" si="43"/>
        <v>28032</v>
      </c>
      <c r="BO47" s="39">
        <f t="shared" si="43"/>
        <v>28032</v>
      </c>
      <c r="BP47" s="39">
        <f t="shared" si="43"/>
        <v>32338</v>
      </c>
      <c r="BQ47" s="39">
        <f t="shared" si="43"/>
        <v>34687</v>
      </c>
      <c r="BR47" s="39">
        <f t="shared" si="43"/>
        <v>34687</v>
      </c>
      <c r="BS47" s="39">
        <f t="shared" ref="BS47:BT47" si="47">BS38</f>
        <v>34687</v>
      </c>
      <c r="BT47" s="39">
        <f t="shared" si="47"/>
        <v>40168</v>
      </c>
      <c r="BU47" s="39">
        <f t="shared" si="43"/>
        <v>40168</v>
      </c>
      <c r="BV47" s="39">
        <f t="shared" si="43"/>
        <v>42909</v>
      </c>
      <c r="BW47" s="39">
        <f t="shared" si="43"/>
        <v>42909</v>
      </c>
      <c r="BX47" s="39">
        <f t="shared" si="43"/>
        <v>49173</v>
      </c>
      <c r="BY47" s="39">
        <f t="shared" si="43"/>
        <v>49173</v>
      </c>
      <c r="BZ47" s="39">
        <f t="shared" si="43"/>
        <v>49173</v>
      </c>
      <c r="CA47" s="39">
        <f t="shared" si="43"/>
        <v>46041</v>
      </c>
      <c r="CB47" s="39">
        <f t="shared" si="43"/>
        <v>42909</v>
      </c>
      <c r="CC47" s="39">
        <f t="shared" si="43"/>
        <v>37428</v>
      </c>
      <c r="CD47" s="39">
        <f t="shared" si="43"/>
        <v>37428</v>
      </c>
      <c r="CE47" s="39">
        <f t="shared" si="43"/>
        <v>34687</v>
      </c>
      <c r="CF47" s="39">
        <f t="shared" si="43"/>
        <v>28032</v>
      </c>
      <c r="CG47" s="39">
        <f t="shared" si="43"/>
        <v>28032</v>
      </c>
      <c r="CH47" s="39">
        <f t="shared" si="43"/>
        <v>26074</v>
      </c>
      <c r="CI47" s="39">
        <f t="shared" si="43"/>
        <v>22942</v>
      </c>
      <c r="CJ47" s="39">
        <f t="shared" si="43"/>
        <v>22942</v>
      </c>
      <c r="CK47" s="39">
        <f t="shared" si="43"/>
        <v>22942</v>
      </c>
      <c r="CL47" s="39">
        <f t="shared" si="43"/>
        <v>19027</v>
      </c>
      <c r="CM47" s="39">
        <f t="shared" si="43"/>
        <v>19027</v>
      </c>
      <c r="CN47" s="39">
        <f t="shared" si="43"/>
        <v>19027</v>
      </c>
      <c r="CO47" s="39">
        <f t="shared" si="43"/>
        <v>19027</v>
      </c>
      <c r="CP47" s="39">
        <f t="shared" si="43"/>
        <v>19027</v>
      </c>
      <c r="CQ47" s="39">
        <f t="shared" si="43"/>
        <v>19027</v>
      </c>
      <c r="CR47" s="39">
        <f t="shared" si="43"/>
        <v>19027</v>
      </c>
      <c r="CS47" s="39">
        <f t="shared" si="45"/>
        <v>19027</v>
      </c>
      <c r="CT47" s="39">
        <f t="shared" si="45"/>
        <v>19027</v>
      </c>
      <c r="CU47" s="39">
        <f t="shared" si="45"/>
        <v>19027</v>
      </c>
      <c r="CV47" s="39">
        <f t="shared" si="45"/>
        <v>19027</v>
      </c>
      <c r="CW47" s="39">
        <f t="shared" si="45"/>
        <v>19027</v>
      </c>
      <c r="CX47" s="39">
        <f t="shared" si="45"/>
        <v>19027</v>
      </c>
      <c r="CY47" s="39">
        <f t="shared" si="45"/>
        <v>19027</v>
      </c>
      <c r="CZ47" s="39">
        <f t="shared" si="45"/>
        <v>19027</v>
      </c>
      <c r="DA47" s="39">
        <f t="shared" si="45"/>
        <v>19027</v>
      </c>
      <c r="DB47" s="39">
        <f t="shared" si="45"/>
        <v>19027</v>
      </c>
      <c r="DC47" s="39">
        <f t="shared" si="45"/>
        <v>19027</v>
      </c>
      <c r="DD47" s="39">
        <f t="shared" si="45"/>
        <v>19027</v>
      </c>
      <c r="DE47" s="39">
        <f t="shared" si="45"/>
        <v>19027</v>
      </c>
      <c r="DF47" s="39">
        <f t="shared" si="45"/>
        <v>19027</v>
      </c>
      <c r="DG47" s="39">
        <f t="shared" si="45"/>
        <v>19027</v>
      </c>
      <c r="DH47" s="39">
        <f t="shared" si="45"/>
        <v>19027</v>
      </c>
      <c r="DI47" s="39">
        <f t="shared" ref="DI47:DS47" si="48">DI38</f>
        <v>12763</v>
      </c>
      <c r="DJ47" s="39">
        <f t="shared" si="48"/>
        <v>12763</v>
      </c>
      <c r="DK47" s="39">
        <f t="shared" si="48"/>
        <v>13311</v>
      </c>
      <c r="DL47" s="39">
        <f t="shared" si="48"/>
        <v>13311</v>
      </c>
      <c r="DM47" s="39">
        <f t="shared" si="48"/>
        <v>12763</v>
      </c>
      <c r="DN47" s="39">
        <f t="shared" si="48"/>
        <v>12763</v>
      </c>
      <c r="DO47" s="39">
        <f t="shared" si="48"/>
        <v>12763</v>
      </c>
      <c r="DP47" s="39">
        <f t="shared" si="48"/>
        <v>12763</v>
      </c>
      <c r="DQ47" s="39">
        <f t="shared" si="48"/>
        <v>12763</v>
      </c>
      <c r="DR47" s="39">
        <f t="shared" si="48"/>
        <v>13311</v>
      </c>
      <c r="DS47" s="39">
        <f t="shared" si="48"/>
        <v>13311</v>
      </c>
    </row>
    <row r="48" spans="1:123" ht="10.7" customHeight="1">
      <c r="A48" s="95" t="s">
        <v>9</v>
      </c>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AP48" s="95"/>
      <c r="AQ48" s="95"/>
      <c r="AR48" s="95"/>
      <c r="AS48" s="95"/>
      <c r="AT48" s="95"/>
      <c r="AU48" s="95"/>
      <c r="AV48" s="95"/>
      <c r="AW48" s="95"/>
      <c r="AX48" s="95"/>
      <c r="AY48" s="95"/>
      <c r="AZ48" s="95"/>
      <c r="BA48" s="95"/>
      <c r="BB48" s="95"/>
      <c r="BC48" s="95"/>
      <c r="BD48" s="95"/>
      <c r="BE48" s="95"/>
      <c r="BF48" s="95"/>
      <c r="BG48" s="95"/>
      <c r="BH48" s="95"/>
      <c r="BI48" s="95"/>
      <c r="BJ48" s="95"/>
      <c r="BK48" s="95"/>
      <c r="BL48" s="95"/>
      <c r="BM48" s="95"/>
      <c r="BN48" s="95"/>
      <c r="BO48" s="95"/>
      <c r="BP48" s="95"/>
      <c r="BQ48" s="95"/>
      <c r="BR48" s="95"/>
      <c r="BS48" s="95"/>
      <c r="BT48" s="95"/>
      <c r="BU48" s="95"/>
      <c r="BV48" s="95"/>
      <c r="BW48" s="95"/>
      <c r="BX48" s="95"/>
      <c r="BY48" s="95"/>
      <c r="BZ48" s="95"/>
      <c r="CA48" s="95"/>
      <c r="CB48" s="95"/>
      <c r="CC48" s="95"/>
      <c r="CD48" s="95"/>
      <c r="CE48" s="95"/>
      <c r="CF48" s="95"/>
      <c r="CG48" s="95"/>
      <c r="CH48" s="95"/>
      <c r="CI48" s="95"/>
      <c r="CJ48" s="95"/>
      <c r="CK48" s="95"/>
      <c r="CL48" s="95"/>
      <c r="CM48" s="95"/>
      <c r="CN48" s="95"/>
      <c r="CO48" s="95"/>
      <c r="CP48" s="95"/>
      <c r="CQ48" s="95"/>
      <c r="CR48" s="95"/>
      <c r="CS48" s="95"/>
      <c r="CT48" s="95"/>
      <c r="CU48" s="95"/>
      <c r="CV48" s="95"/>
      <c r="CW48" s="95"/>
      <c r="CX48" s="95"/>
      <c r="CY48" s="95"/>
      <c r="CZ48" s="95"/>
      <c r="DA48" s="95"/>
      <c r="DB48" s="95"/>
      <c r="DC48" s="95"/>
      <c r="DD48" s="95"/>
      <c r="DE48" s="95"/>
      <c r="DF48" s="95"/>
      <c r="DG48" s="95"/>
      <c r="DH48" s="95"/>
      <c r="DI48" s="95"/>
      <c r="DJ48" s="95"/>
      <c r="DK48" s="95"/>
      <c r="DL48" s="95"/>
      <c r="DM48" s="95"/>
      <c r="DN48" s="95"/>
      <c r="DO48" s="95"/>
      <c r="DP48" s="95"/>
      <c r="DQ48" s="95"/>
      <c r="DR48" s="95"/>
      <c r="DS48" s="95"/>
    </row>
    <row r="49" spans="1:123" ht="10.7" customHeight="1">
      <c r="A49" s="94">
        <v>1</v>
      </c>
      <c r="B49" s="95" t="e">
        <f t="shared" ref="B49:AD50" si="49">ROUNDUP(B22*0.87,)</f>
        <v>#REF!</v>
      </c>
      <c r="C49" s="95" t="e">
        <f t="shared" si="49"/>
        <v>#REF!</v>
      </c>
      <c r="D49" s="95" t="e">
        <f t="shared" si="49"/>
        <v>#REF!</v>
      </c>
      <c r="E49" s="95" t="e">
        <f t="shared" si="49"/>
        <v>#REF!</v>
      </c>
      <c r="F49" s="95" t="e">
        <f t="shared" si="49"/>
        <v>#REF!</v>
      </c>
      <c r="G49" s="95" t="e">
        <f t="shared" si="49"/>
        <v>#REF!</v>
      </c>
      <c r="H49" s="95" t="e">
        <f t="shared" si="49"/>
        <v>#REF!</v>
      </c>
      <c r="I49" s="95" t="e">
        <f t="shared" si="49"/>
        <v>#REF!</v>
      </c>
      <c r="J49" s="95" t="e">
        <f t="shared" si="49"/>
        <v>#REF!</v>
      </c>
      <c r="K49" s="95" t="e">
        <f t="shared" si="49"/>
        <v>#REF!</v>
      </c>
      <c r="L49" s="95" t="e">
        <f t="shared" si="49"/>
        <v>#REF!</v>
      </c>
      <c r="M49" s="95" t="e">
        <f t="shared" si="49"/>
        <v>#REF!</v>
      </c>
      <c r="N49" s="95" t="e">
        <f t="shared" si="49"/>
        <v>#REF!</v>
      </c>
      <c r="O49" s="95" t="e">
        <f t="shared" si="49"/>
        <v>#REF!</v>
      </c>
      <c r="P49" s="95">
        <f t="shared" si="49"/>
        <v>17031</v>
      </c>
      <c r="Q49" s="95">
        <f t="shared" si="49"/>
        <v>17031</v>
      </c>
      <c r="R49" s="95">
        <f t="shared" si="49"/>
        <v>18284</v>
      </c>
      <c r="S49" s="95">
        <f t="shared" si="49"/>
        <v>24156</v>
      </c>
      <c r="T49" s="95">
        <f t="shared" si="49"/>
        <v>50778</v>
      </c>
      <c r="U49" s="95">
        <f t="shared" si="49"/>
        <v>50778</v>
      </c>
      <c r="V49" s="95">
        <f t="shared" si="49"/>
        <v>50778</v>
      </c>
      <c r="W49" s="95">
        <f t="shared" si="49"/>
        <v>54693</v>
      </c>
      <c r="X49" s="95">
        <f t="shared" si="49"/>
        <v>54693</v>
      </c>
      <c r="Y49" s="95">
        <f t="shared" si="49"/>
        <v>62523</v>
      </c>
      <c r="Z49" s="95">
        <f t="shared" si="49"/>
        <v>62523</v>
      </c>
      <c r="AA49" s="95">
        <f t="shared" si="49"/>
        <v>54693</v>
      </c>
      <c r="AB49" s="95">
        <f t="shared" si="49"/>
        <v>50778</v>
      </c>
      <c r="AC49" s="95">
        <f t="shared" si="49"/>
        <v>50778</v>
      </c>
      <c r="AD49" s="95">
        <f t="shared" si="49"/>
        <v>33004</v>
      </c>
      <c r="AE49" s="95">
        <f t="shared" ref="AE49:CR50" si="50">ROUNDUP(AE22*0.87,)</f>
        <v>33004</v>
      </c>
      <c r="AF49" s="95">
        <f t="shared" si="50"/>
        <v>24782</v>
      </c>
      <c r="AG49" s="95">
        <f t="shared" si="50"/>
        <v>30655</v>
      </c>
      <c r="AH49" s="95">
        <f t="shared" si="50"/>
        <v>30655</v>
      </c>
      <c r="AI49" s="95">
        <f t="shared" si="50"/>
        <v>26740</v>
      </c>
      <c r="AJ49" s="95">
        <f t="shared" si="50"/>
        <v>26740</v>
      </c>
      <c r="AK49" s="95">
        <f t="shared" si="50"/>
        <v>24782</v>
      </c>
      <c r="AL49" s="95">
        <f t="shared" si="50"/>
        <v>24782</v>
      </c>
      <c r="AM49" s="95">
        <f t="shared" si="50"/>
        <v>23216</v>
      </c>
      <c r="AN49" s="95">
        <f t="shared" si="50"/>
        <v>23216</v>
      </c>
      <c r="AO49" s="95">
        <f t="shared" si="50"/>
        <v>23216</v>
      </c>
      <c r="AP49" s="95">
        <f t="shared" si="50"/>
        <v>23216</v>
      </c>
      <c r="AQ49" s="95">
        <f t="shared" si="50"/>
        <v>23216</v>
      </c>
      <c r="AR49" s="95">
        <f t="shared" si="50"/>
        <v>23216</v>
      </c>
      <c r="AS49" s="95">
        <f t="shared" si="50"/>
        <v>23216</v>
      </c>
      <c r="AT49" s="95">
        <f t="shared" si="50"/>
        <v>24782</v>
      </c>
      <c r="AU49" s="95">
        <f t="shared" si="50"/>
        <v>26740</v>
      </c>
      <c r="AV49" s="95">
        <f t="shared" si="50"/>
        <v>26740</v>
      </c>
      <c r="AW49" s="95">
        <f t="shared" si="50"/>
        <v>30655</v>
      </c>
      <c r="AX49" s="95">
        <f t="shared" si="50"/>
        <v>30655</v>
      </c>
      <c r="AY49" s="95">
        <f t="shared" si="50"/>
        <v>30655</v>
      </c>
      <c r="AZ49" s="95">
        <f t="shared" si="50"/>
        <v>30655</v>
      </c>
      <c r="BA49" s="95">
        <f t="shared" si="50"/>
        <v>30655</v>
      </c>
      <c r="BB49" s="95">
        <f t="shared" si="50"/>
        <v>29480</v>
      </c>
      <c r="BC49" s="95">
        <f t="shared" si="50"/>
        <v>31438</v>
      </c>
      <c r="BD49" s="95">
        <f t="shared" si="50"/>
        <v>31438</v>
      </c>
      <c r="BE49" s="95">
        <f t="shared" si="50"/>
        <v>38093</v>
      </c>
      <c r="BF49" s="95">
        <f t="shared" si="50"/>
        <v>38093</v>
      </c>
      <c r="BG49" s="95">
        <f t="shared" si="50"/>
        <v>38093</v>
      </c>
      <c r="BH49" s="95">
        <f t="shared" si="50"/>
        <v>35744</v>
      </c>
      <c r="BI49" s="95">
        <f t="shared" si="50"/>
        <v>31438</v>
      </c>
      <c r="BJ49" s="95">
        <f t="shared" si="50"/>
        <v>33395</v>
      </c>
      <c r="BK49" s="95">
        <f t="shared" si="50"/>
        <v>33395</v>
      </c>
      <c r="BL49" s="95">
        <f t="shared" si="50"/>
        <v>33395</v>
      </c>
      <c r="BM49" s="95">
        <f t="shared" si="50"/>
        <v>26348</v>
      </c>
      <c r="BN49" s="95">
        <f t="shared" si="50"/>
        <v>31438</v>
      </c>
      <c r="BO49" s="95">
        <f t="shared" si="50"/>
        <v>31438</v>
      </c>
      <c r="BP49" s="95">
        <f t="shared" si="50"/>
        <v>35744</v>
      </c>
      <c r="BQ49" s="95">
        <f t="shared" si="50"/>
        <v>38093</v>
      </c>
      <c r="BR49" s="95">
        <f t="shared" si="50"/>
        <v>38093</v>
      </c>
      <c r="BS49" s="95">
        <f t="shared" ref="BS49:BT49" si="51">ROUNDUP(BS22*0.87,)</f>
        <v>38093</v>
      </c>
      <c r="BT49" s="95">
        <f t="shared" si="51"/>
        <v>43574</v>
      </c>
      <c r="BU49" s="95">
        <f t="shared" si="50"/>
        <v>43574</v>
      </c>
      <c r="BV49" s="95">
        <f t="shared" si="50"/>
        <v>46315</v>
      </c>
      <c r="BW49" s="95">
        <f t="shared" si="50"/>
        <v>46315</v>
      </c>
      <c r="BX49" s="95">
        <f t="shared" si="50"/>
        <v>52579</v>
      </c>
      <c r="BY49" s="95">
        <f t="shared" si="50"/>
        <v>52579</v>
      </c>
      <c r="BZ49" s="95">
        <f t="shared" si="50"/>
        <v>52579</v>
      </c>
      <c r="CA49" s="95">
        <f t="shared" si="50"/>
        <v>49447</v>
      </c>
      <c r="CB49" s="95">
        <f t="shared" si="50"/>
        <v>46315</v>
      </c>
      <c r="CC49" s="95">
        <f t="shared" si="50"/>
        <v>40834</v>
      </c>
      <c r="CD49" s="95">
        <f t="shared" si="50"/>
        <v>40834</v>
      </c>
      <c r="CE49" s="95">
        <f t="shared" si="50"/>
        <v>38093</v>
      </c>
      <c r="CF49" s="95">
        <f t="shared" si="50"/>
        <v>31438</v>
      </c>
      <c r="CG49" s="95">
        <f t="shared" si="50"/>
        <v>31438</v>
      </c>
      <c r="CH49" s="95">
        <f t="shared" si="50"/>
        <v>29480</v>
      </c>
      <c r="CI49" s="95">
        <f t="shared" si="50"/>
        <v>26348</v>
      </c>
      <c r="CJ49" s="95">
        <f t="shared" si="50"/>
        <v>26348</v>
      </c>
      <c r="CK49" s="95">
        <f t="shared" si="50"/>
        <v>26348</v>
      </c>
      <c r="CL49" s="95">
        <f t="shared" si="50"/>
        <v>21650</v>
      </c>
      <c r="CM49" s="95">
        <f t="shared" si="50"/>
        <v>21650</v>
      </c>
      <c r="CN49" s="95">
        <f t="shared" si="50"/>
        <v>21650</v>
      </c>
      <c r="CO49" s="95">
        <f t="shared" si="50"/>
        <v>21650</v>
      </c>
      <c r="CP49" s="95">
        <f t="shared" si="50"/>
        <v>21650</v>
      </c>
      <c r="CQ49" s="95">
        <f t="shared" si="50"/>
        <v>21650</v>
      </c>
      <c r="CR49" s="95">
        <f t="shared" si="50"/>
        <v>21650</v>
      </c>
      <c r="CS49" s="95">
        <f t="shared" ref="CS49:DH50" si="52">ROUNDUP(CS22*0.87,)</f>
        <v>21650</v>
      </c>
      <c r="CT49" s="95">
        <f t="shared" si="52"/>
        <v>21650</v>
      </c>
      <c r="CU49" s="95">
        <f t="shared" si="52"/>
        <v>21650</v>
      </c>
      <c r="CV49" s="95">
        <f t="shared" si="52"/>
        <v>21650</v>
      </c>
      <c r="CW49" s="95">
        <f t="shared" si="52"/>
        <v>21650</v>
      </c>
      <c r="CX49" s="95">
        <f t="shared" si="52"/>
        <v>21650</v>
      </c>
      <c r="CY49" s="95">
        <f t="shared" si="52"/>
        <v>21650</v>
      </c>
      <c r="CZ49" s="95">
        <f t="shared" si="52"/>
        <v>21650</v>
      </c>
      <c r="DA49" s="95">
        <f t="shared" si="52"/>
        <v>21650</v>
      </c>
      <c r="DB49" s="95">
        <f t="shared" si="52"/>
        <v>21650</v>
      </c>
      <c r="DC49" s="95">
        <f t="shared" si="52"/>
        <v>21650</v>
      </c>
      <c r="DD49" s="95">
        <f t="shared" si="52"/>
        <v>21650</v>
      </c>
      <c r="DE49" s="95">
        <f t="shared" si="52"/>
        <v>21650</v>
      </c>
      <c r="DF49" s="95">
        <f t="shared" si="52"/>
        <v>21650</v>
      </c>
      <c r="DG49" s="95">
        <f t="shared" si="52"/>
        <v>21650</v>
      </c>
      <c r="DH49" s="95">
        <f t="shared" si="52"/>
        <v>21650</v>
      </c>
      <c r="DI49" s="95">
        <f t="shared" ref="DI49:DS49" si="53">ROUNDUP(DI22*0.87,)</f>
        <v>15739</v>
      </c>
      <c r="DJ49" s="95">
        <f t="shared" si="53"/>
        <v>15739</v>
      </c>
      <c r="DK49" s="95">
        <f t="shared" si="53"/>
        <v>16287</v>
      </c>
      <c r="DL49" s="95">
        <f t="shared" si="53"/>
        <v>16287</v>
      </c>
      <c r="DM49" s="95">
        <f t="shared" si="53"/>
        <v>15739</v>
      </c>
      <c r="DN49" s="95">
        <f t="shared" si="53"/>
        <v>15739</v>
      </c>
      <c r="DO49" s="95">
        <f t="shared" si="53"/>
        <v>15739</v>
      </c>
      <c r="DP49" s="95">
        <f t="shared" si="53"/>
        <v>15739</v>
      </c>
      <c r="DQ49" s="95">
        <f t="shared" si="53"/>
        <v>15739</v>
      </c>
      <c r="DR49" s="95">
        <f t="shared" si="53"/>
        <v>16287</v>
      </c>
      <c r="DS49" s="95">
        <f t="shared" si="53"/>
        <v>16287</v>
      </c>
    </row>
    <row r="50" spans="1:123" ht="10.7" customHeight="1">
      <c r="A50" s="94">
        <v>2</v>
      </c>
      <c r="B50" s="95" t="e">
        <f t="shared" si="49"/>
        <v>#REF!</v>
      </c>
      <c r="C50" s="95" t="e">
        <f t="shared" si="49"/>
        <v>#REF!</v>
      </c>
      <c r="D50" s="95" t="e">
        <f t="shared" si="49"/>
        <v>#REF!</v>
      </c>
      <c r="E50" s="95" t="e">
        <f t="shared" si="49"/>
        <v>#REF!</v>
      </c>
      <c r="F50" s="95" t="e">
        <f t="shared" si="49"/>
        <v>#REF!</v>
      </c>
      <c r="G50" s="95" t="e">
        <f t="shared" si="49"/>
        <v>#REF!</v>
      </c>
      <c r="H50" s="95" t="e">
        <f t="shared" si="49"/>
        <v>#REF!</v>
      </c>
      <c r="I50" s="95" t="e">
        <f t="shared" si="49"/>
        <v>#REF!</v>
      </c>
      <c r="J50" s="95" t="e">
        <f t="shared" si="49"/>
        <v>#REF!</v>
      </c>
      <c r="K50" s="95" t="e">
        <f t="shared" si="49"/>
        <v>#REF!</v>
      </c>
      <c r="L50" s="95" t="e">
        <f t="shared" si="49"/>
        <v>#REF!</v>
      </c>
      <c r="M50" s="95" t="e">
        <f t="shared" si="49"/>
        <v>#REF!</v>
      </c>
      <c r="N50" s="95" t="e">
        <f t="shared" si="49"/>
        <v>#REF!</v>
      </c>
      <c r="O50" s="95" t="e">
        <f t="shared" si="49"/>
        <v>#REF!</v>
      </c>
      <c r="P50" s="95">
        <f t="shared" si="49"/>
        <v>18792</v>
      </c>
      <c r="Q50" s="95">
        <f t="shared" si="49"/>
        <v>18792</v>
      </c>
      <c r="R50" s="95">
        <f t="shared" si="49"/>
        <v>20045</v>
      </c>
      <c r="S50" s="95">
        <f t="shared" si="49"/>
        <v>26388</v>
      </c>
      <c r="T50" s="95">
        <f t="shared" si="49"/>
        <v>53010</v>
      </c>
      <c r="U50" s="95">
        <f t="shared" si="49"/>
        <v>53010</v>
      </c>
      <c r="V50" s="95">
        <f t="shared" si="49"/>
        <v>53010</v>
      </c>
      <c r="W50" s="95">
        <f t="shared" si="49"/>
        <v>56925</v>
      </c>
      <c r="X50" s="95">
        <f t="shared" si="49"/>
        <v>56925</v>
      </c>
      <c r="Y50" s="95">
        <f t="shared" si="49"/>
        <v>64755</v>
      </c>
      <c r="Z50" s="95">
        <f t="shared" si="49"/>
        <v>64755</v>
      </c>
      <c r="AA50" s="95">
        <f t="shared" si="49"/>
        <v>56925</v>
      </c>
      <c r="AB50" s="95">
        <f t="shared" si="49"/>
        <v>53010</v>
      </c>
      <c r="AC50" s="95">
        <f t="shared" si="49"/>
        <v>53010</v>
      </c>
      <c r="AD50" s="95">
        <f t="shared" si="49"/>
        <v>35079</v>
      </c>
      <c r="AE50" s="95">
        <f t="shared" si="50"/>
        <v>35079</v>
      </c>
      <c r="AF50" s="95">
        <f t="shared" si="50"/>
        <v>26857</v>
      </c>
      <c r="AG50" s="95">
        <f t="shared" si="50"/>
        <v>32730</v>
      </c>
      <c r="AH50" s="95">
        <f t="shared" si="50"/>
        <v>32730</v>
      </c>
      <c r="AI50" s="95">
        <f t="shared" si="50"/>
        <v>28815</v>
      </c>
      <c r="AJ50" s="95">
        <f t="shared" si="50"/>
        <v>28815</v>
      </c>
      <c r="AK50" s="95">
        <f t="shared" si="50"/>
        <v>26857</v>
      </c>
      <c r="AL50" s="95">
        <f t="shared" si="50"/>
        <v>26857</v>
      </c>
      <c r="AM50" s="95">
        <f t="shared" si="50"/>
        <v>25291</v>
      </c>
      <c r="AN50" s="95">
        <f t="shared" si="50"/>
        <v>25291</v>
      </c>
      <c r="AO50" s="95">
        <f t="shared" si="50"/>
        <v>25291</v>
      </c>
      <c r="AP50" s="95">
        <f t="shared" si="50"/>
        <v>25291</v>
      </c>
      <c r="AQ50" s="95">
        <f t="shared" si="50"/>
        <v>25291</v>
      </c>
      <c r="AR50" s="95">
        <f t="shared" si="50"/>
        <v>25291</v>
      </c>
      <c r="AS50" s="95">
        <f t="shared" si="50"/>
        <v>25291</v>
      </c>
      <c r="AT50" s="95">
        <f t="shared" si="50"/>
        <v>26857</v>
      </c>
      <c r="AU50" s="95">
        <f t="shared" si="50"/>
        <v>28815</v>
      </c>
      <c r="AV50" s="95">
        <f t="shared" si="50"/>
        <v>28815</v>
      </c>
      <c r="AW50" s="95">
        <f t="shared" si="50"/>
        <v>32730</v>
      </c>
      <c r="AX50" s="95">
        <f t="shared" si="50"/>
        <v>32730</v>
      </c>
      <c r="AY50" s="95">
        <f t="shared" si="50"/>
        <v>32730</v>
      </c>
      <c r="AZ50" s="95">
        <f t="shared" si="50"/>
        <v>32730</v>
      </c>
      <c r="BA50" s="95">
        <f t="shared" si="50"/>
        <v>32730</v>
      </c>
      <c r="BB50" s="95">
        <f t="shared" si="50"/>
        <v>31555</v>
      </c>
      <c r="BC50" s="95">
        <f t="shared" si="50"/>
        <v>33513</v>
      </c>
      <c r="BD50" s="95">
        <f t="shared" si="50"/>
        <v>33513</v>
      </c>
      <c r="BE50" s="95">
        <f t="shared" si="50"/>
        <v>40168</v>
      </c>
      <c r="BF50" s="95">
        <f t="shared" si="50"/>
        <v>40168</v>
      </c>
      <c r="BG50" s="95">
        <f t="shared" si="50"/>
        <v>40168</v>
      </c>
      <c r="BH50" s="95">
        <f t="shared" si="50"/>
        <v>37819</v>
      </c>
      <c r="BI50" s="95">
        <f t="shared" si="50"/>
        <v>33513</v>
      </c>
      <c r="BJ50" s="95">
        <f t="shared" si="50"/>
        <v>35470</v>
      </c>
      <c r="BK50" s="95">
        <f t="shared" si="50"/>
        <v>35470</v>
      </c>
      <c r="BL50" s="95">
        <f t="shared" si="50"/>
        <v>35470</v>
      </c>
      <c r="BM50" s="95">
        <f t="shared" si="50"/>
        <v>28423</v>
      </c>
      <c r="BN50" s="95">
        <f t="shared" si="50"/>
        <v>33513</v>
      </c>
      <c r="BO50" s="95">
        <f t="shared" si="50"/>
        <v>33513</v>
      </c>
      <c r="BP50" s="95">
        <f t="shared" si="50"/>
        <v>37819</v>
      </c>
      <c r="BQ50" s="95">
        <f t="shared" si="50"/>
        <v>40168</v>
      </c>
      <c r="BR50" s="95">
        <f t="shared" si="50"/>
        <v>40168</v>
      </c>
      <c r="BS50" s="95">
        <f t="shared" ref="BS50:BT50" si="54">ROUNDUP(BS23*0.87,)</f>
        <v>40168</v>
      </c>
      <c r="BT50" s="95">
        <f t="shared" si="54"/>
        <v>45649</v>
      </c>
      <c r="BU50" s="95">
        <f t="shared" si="50"/>
        <v>45649</v>
      </c>
      <c r="BV50" s="95">
        <f t="shared" si="50"/>
        <v>48390</v>
      </c>
      <c r="BW50" s="95">
        <f t="shared" si="50"/>
        <v>48390</v>
      </c>
      <c r="BX50" s="95">
        <f t="shared" si="50"/>
        <v>54654</v>
      </c>
      <c r="BY50" s="95">
        <f t="shared" si="50"/>
        <v>54654</v>
      </c>
      <c r="BZ50" s="95">
        <f t="shared" si="50"/>
        <v>54654</v>
      </c>
      <c r="CA50" s="95">
        <f t="shared" si="50"/>
        <v>51522</v>
      </c>
      <c r="CB50" s="95">
        <f t="shared" si="50"/>
        <v>48390</v>
      </c>
      <c r="CC50" s="95">
        <f t="shared" si="50"/>
        <v>42909</v>
      </c>
      <c r="CD50" s="95">
        <f t="shared" si="50"/>
        <v>42909</v>
      </c>
      <c r="CE50" s="95">
        <f t="shared" si="50"/>
        <v>40168</v>
      </c>
      <c r="CF50" s="95">
        <f t="shared" si="50"/>
        <v>33513</v>
      </c>
      <c r="CG50" s="95">
        <f t="shared" si="50"/>
        <v>33513</v>
      </c>
      <c r="CH50" s="95">
        <f t="shared" si="50"/>
        <v>31555</v>
      </c>
      <c r="CI50" s="95">
        <f t="shared" si="50"/>
        <v>28423</v>
      </c>
      <c r="CJ50" s="95">
        <f t="shared" si="50"/>
        <v>28423</v>
      </c>
      <c r="CK50" s="95">
        <f t="shared" si="50"/>
        <v>28423</v>
      </c>
      <c r="CL50" s="95">
        <f t="shared" si="50"/>
        <v>23725</v>
      </c>
      <c r="CM50" s="95">
        <f t="shared" si="50"/>
        <v>23725</v>
      </c>
      <c r="CN50" s="95">
        <f t="shared" si="50"/>
        <v>23725</v>
      </c>
      <c r="CO50" s="95">
        <f t="shared" si="50"/>
        <v>23725</v>
      </c>
      <c r="CP50" s="95">
        <f t="shared" si="50"/>
        <v>23725</v>
      </c>
      <c r="CQ50" s="95">
        <f t="shared" si="50"/>
        <v>23725</v>
      </c>
      <c r="CR50" s="95">
        <f t="shared" si="50"/>
        <v>23725</v>
      </c>
      <c r="CS50" s="95">
        <f t="shared" si="52"/>
        <v>23725</v>
      </c>
      <c r="CT50" s="95">
        <f t="shared" si="52"/>
        <v>23725</v>
      </c>
      <c r="CU50" s="95">
        <f t="shared" si="52"/>
        <v>23725</v>
      </c>
      <c r="CV50" s="95">
        <f t="shared" si="52"/>
        <v>23725</v>
      </c>
      <c r="CW50" s="95">
        <f t="shared" si="52"/>
        <v>23725</v>
      </c>
      <c r="CX50" s="95">
        <f t="shared" si="52"/>
        <v>23725</v>
      </c>
      <c r="CY50" s="95">
        <f t="shared" si="52"/>
        <v>23725</v>
      </c>
      <c r="CZ50" s="95">
        <f t="shared" si="52"/>
        <v>23725</v>
      </c>
      <c r="DA50" s="95">
        <f t="shared" si="52"/>
        <v>23725</v>
      </c>
      <c r="DB50" s="95">
        <f t="shared" si="52"/>
        <v>23725</v>
      </c>
      <c r="DC50" s="95">
        <f t="shared" si="52"/>
        <v>23725</v>
      </c>
      <c r="DD50" s="95">
        <f t="shared" si="52"/>
        <v>23725</v>
      </c>
      <c r="DE50" s="95">
        <f t="shared" si="52"/>
        <v>23725</v>
      </c>
      <c r="DF50" s="95">
        <f t="shared" si="52"/>
        <v>23725</v>
      </c>
      <c r="DG50" s="95">
        <f t="shared" si="52"/>
        <v>23725</v>
      </c>
      <c r="DH50" s="95">
        <f t="shared" si="52"/>
        <v>23725</v>
      </c>
      <c r="DI50" s="95">
        <f t="shared" ref="DI50:DS50" si="55">ROUNDUP(DI23*0.87,)</f>
        <v>17461</v>
      </c>
      <c r="DJ50" s="95">
        <f t="shared" si="55"/>
        <v>17461</v>
      </c>
      <c r="DK50" s="95">
        <f t="shared" si="55"/>
        <v>18009</v>
      </c>
      <c r="DL50" s="95">
        <f t="shared" si="55"/>
        <v>18009</v>
      </c>
      <c r="DM50" s="95">
        <f t="shared" si="55"/>
        <v>17461</v>
      </c>
      <c r="DN50" s="95">
        <f t="shared" si="55"/>
        <v>17461</v>
      </c>
      <c r="DO50" s="95">
        <f t="shared" si="55"/>
        <v>17461</v>
      </c>
      <c r="DP50" s="95">
        <f t="shared" si="55"/>
        <v>17461</v>
      </c>
      <c r="DQ50" s="95">
        <f t="shared" si="55"/>
        <v>17461</v>
      </c>
      <c r="DR50" s="95">
        <f t="shared" si="55"/>
        <v>18009</v>
      </c>
      <c r="DS50" s="95">
        <f t="shared" si="55"/>
        <v>18009</v>
      </c>
    </row>
    <row r="51" spans="1:123" ht="10.7" customHeight="1">
      <c r="A51" s="95" t="s">
        <v>10</v>
      </c>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95"/>
      <c r="AL51" s="95"/>
      <c r="AM51" s="95"/>
      <c r="AN51" s="95"/>
      <c r="AO51" s="95"/>
      <c r="AP51" s="95"/>
      <c r="AQ51" s="95"/>
      <c r="AR51" s="95"/>
      <c r="AS51" s="95"/>
      <c r="AT51" s="95"/>
      <c r="AU51" s="95"/>
      <c r="AV51" s="95"/>
      <c r="AW51" s="95"/>
      <c r="AX51" s="95"/>
      <c r="AY51" s="95"/>
      <c r="AZ51" s="95"/>
      <c r="BA51" s="95"/>
      <c r="BB51" s="95"/>
      <c r="BC51" s="95"/>
      <c r="BD51" s="95"/>
      <c r="BE51" s="95"/>
      <c r="BF51" s="95"/>
      <c r="BG51" s="95"/>
      <c r="BH51" s="95"/>
      <c r="BI51" s="95"/>
      <c r="BJ51" s="95"/>
      <c r="BK51" s="95"/>
      <c r="BL51" s="95"/>
      <c r="BM51" s="95"/>
      <c r="BN51" s="95"/>
      <c r="BO51" s="95"/>
      <c r="BP51" s="95"/>
      <c r="BQ51" s="95"/>
      <c r="BR51" s="95"/>
      <c r="BS51" s="95"/>
      <c r="BT51" s="95"/>
      <c r="BU51" s="95"/>
      <c r="BV51" s="95"/>
      <c r="BW51" s="95"/>
      <c r="BX51" s="95"/>
      <c r="BY51" s="95"/>
      <c r="BZ51" s="95"/>
      <c r="CA51" s="95"/>
      <c r="CB51" s="95"/>
      <c r="CC51" s="95"/>
      <c r="CD51" s="95"/>
      <c r="CE51" s="95"/>
      <c r="CF51" s="95"/>
      <c r="CG51" s="95"/>
      <c r="CH51" s="95"/>
      <c r="CI51" s="95"/>
      <c r="CJ51" s="95"/>
      <c r="CK51" s="95"/>
      <c r="CL51" s="95"/>
      <c r="CM51" s="95"/>
      <c r="CN51" s="95"/>
      <c r="CO51" s="95"/>
      <c r="CP51" s="95"/>
      <c r="CQ51" s="95"/>
      <c r="CR51" s="95"/>
      <c r="CS51" s="95"/>
      <c r="CT51" s="95"/>
      <c r="CU51" s="95"/>
      <c r="CV51" s="95"/>
      <c r="CW51" s="95"/>
      <c r="CX51" s="95"/>
      <c r="CY51" s="95"/>
      <c r="CZ51" s="95"/>
      <c r="DA51" s="95"/>
      <c r="DB51" s="95"/>
      <c r="DC51" s="95"/>
      <c r="DD51" s="95"/>
      <c r="DE51" s="95"/>
      <c r="DF51" s="95"/>
      <c r="DG51" s="95"/>
      <c r="DH51" s="95"/>
      <c r="DI51" s="95"/>
      <c r="DJ51" s="95"/>
      <c r="DK51" s="95"/>
      <c r="DL51" s="95"/>
      <c r="DM51" s="95"/>
      <c r="DN51" s="95"/>
      <c r="DO51" s="95"/>
      <c r="DP51" s="95"/>
      <c r="DQ51" s="95"/>
      <c r="DR51" s="95"/>
      <c r="DS51" s="95"/>
    </row>
    <row r="52" spans="1:123" ht="10.7" customHeight="1">
      <c r="A52" s="94">
        <v>1</v>
      </c>
      <c r="B52" s="95" t="e">
        <f t="shared" ref="B52:AD53" si="56">ROUNDUP(B25*0.87,)</f>
        <v>#REF!</v>
      </c>
      <c r="C52" s="95" t="e">
        <f t="shared" si="56"/>
        <v>#REF!</v>
      </c>
      <c r="D52" s="95" t="e">
        <f t="shared" si="56"/>
        <v>#REF!</v>
      </c>
      <c r="E52" s="95" t="e">
        <f t="shared" si="56"/>
        <v>#REF!</v>
      </c>
      <c r="F52" s="95" t="e">
        <f t="shared" si="56"/>
        <v>#REF!</v>
      </c>
      <c r="G52" s="95" t="e">
        <f t="shared" si="56"/>
        <v>#REF!</v>
      </c>
      <c r="H52" s="95" t="e">
        <f t="shared" si="56"/>
        <v>#REF!</v>
      </c>
      <c r="I52" s="95" t="e">
        <f t="shared" si="56"/>
        <v>#REF!</v>
      </c>
      <c r="J52" s="95" t="e">
        <f t="shared" si="56"/>
        <v>#REF!</v>
      </c>
      <c r="K52" s="95" t="e">
        <f t="shared" si="56"/>
        <v>#REF!</v>
      </c>
      <c r="L52" s="95" t="e">
        <f t="shared" si="56"/>
        <v>#REF!</v>
      </c>
      <c r="M52" s="95" t="e">
        <f t="shared" si="56"/>
        <v>#REF!</v>
      </c>
      <c r="N52" s="95" t="e">
        <f t="shared" si="56"/>
        <v>#REF!</v>
      </c>
      <c r="O52" s="95" t="e">
        <f t="shared" si="56"/>
        <v>#REF!</v>
      </c>
      <c r="P52" s="95">
        <f t="shared" si="56"/>
        <v>25644</v>
      </c>
      <c r="Q52" s="95">
        <f t="shared" si="56"/>
        <v>25644</v>
      </c>
      <c r="R52" s="95">
        <f t="shared" si="56"/>
        <v>26897</v>
      </c>
      <c r="S52" s="95">
        <f t="shared" si="56"/>
        <v>41382</v>
      </c>
      <c r="T52" s="95">
        <f t="shared" si="56"/>
        <v>68004</v>
      </c>
      <c r="U52" s="95">
        <f t="shared" si="56"/>
        <v>68004</v>
      </c>
      <c r="V52" s="95">
        <f t="shared" si="56"/>
        <v>68004</v>
      </c>
      <c r="W52" s="95">
        <f t="shared" si="56"/>
        <v>71919</v>
      </c>
      <c r="X52" s="95">
        <f t="shared" si="56"/>
        <v>71919</v>
      </c>
      <c r="Y52" s="95">
        <f t="shared" si="56"/>
        <v>79749</v>
      </c>
      <c r="Z52" s="95">
        <f t="shared" si="56"/>
        <v>79749</v>
      </c>
      <c r="AA52" s="95">
        <f t="shared" si="56"/>
        <v>71919</v>
      </c>
      <c r="AB52" s="95">
        <f t="shared" si="56"/>
        <v>68004</v>
      </c>
      <c r="AC52" s="95">
        <f t="shared" si="56"/>
        <v>68004</v>
      </c>
      <c r="AD52" s="95">
        <f t="shared" si="56"/>
        <v>43183</v>
      </c>
      <c r="AE52" s="95">
        <f t="shared" ref="AE52:CR53" si="57">ROUNDUP(AE25*0.87,)</f>
        <v>43183</v>
      </c>
      <c r="AF52" s="95">
        <f t="shared" si="57"/>
        <v>34961</v>
      </c>
      <c r="AG52" s="95">
        <f t="shared" si="57"/>
        <v>40834</v>
      </c>
      <c r="AH52" s="95">
        <f t="shared" si="57"/>
        <v>40834</v>
      </c>
      <c r="AI52" s="95">
        <f t="shared" si="57"/>
        <v>36919</v>
      </c>
      <c r="AJ52" s="95">
        <f t="shared" si="57"/>
        <v>36919</v>
      </c>
      <c r="AK52" s="95">
        <f t="shared" si="57"/>
        <v>34961</v>
      </c>
      <c r="AL52" s="95">
        <f t="shared" si="57"/>
        <v>34961</v>
      </c>
      <c r="AM52" s="95">
        <f t="shared" si="57"/>
        <v>33395</v>
      </c>
      <c r="AN52" s="95">
        <f t="shared" si="57"/>
        <v>33395</v>
      </c>
      <c r="AO52" s="95">
        <f t="shared" si="57"/>
        <v>33395</v>
      </c>
      <c r="AP52" s="95">
        <f t="shared" si="57"/>
        <v>33395</v>
      </c>
      <c r="AQ52" s="95">
        <f t="shared" si="57"/>
        <v>33395</v>
      </c>
      <c r="AR52" s="95">
        <f t="shared" si="57"/>
        <v>33395</v>
      </c>
      <c r="AS52" s="95">
        <f t="shared" si="57"/>
        <v>33395</v>
      </c>
      <c r="AT52" s="95">
        <f t="shared" si="57"/>
        <v>34961</v>
      </c>
      <c r="AU52" s="95">
        <f t="shared" si="57"/>
        <v>36919</v>
      </c>
      <c r="AV52" s="95">
        <f t="shared" si="57"/>
        <v>36919</v>
      </c>
      <c r="AW52" s="95">
        <f t="shared" si="57"/>
        <v>40834</v>
      </c>
      <c r="AX52" s="95">
        <f t="shared" si="57"/>
        <v>40834</v>
      </c>
      <c r="AY52" s="95">
        <f t="shared" si="57"/>
        <v>40834</v>
      </c>
      <c r="AZ52" s="95">
        <f t="shared" si="57"/>
        <v>40834</v>
      </c>
      <c r="BA52" s="95">
        <f t="shared" si="57"/>
        <v>40834</v>
      </c>
      <c r="BB52" s="95">
        <f t="shared" si="57"/>
        <v>42791</v>
      </c>
      <c r="BC52" s="95">
        <f t="shared" si="57"/>
        <v>44749</v>
      </c>
      <c r="BD52" s="95">
        <f t="shared" si="57"/>
        <v>44749</v>
      </c>
      <c r="BE52" s="95">
        <f t="shared" si="57"/>
        <v>51404</v>
      </c>
      <c r="BF52" s="95">
        <f t="shared" si="57"/>
        <v>51404</v>
      </c>
      <c r="BG52" s="95">
        <f t="shared" si="57"/>
        <v>51404</v>
      </c>
      <c r="BH52" s="95">
        <f t="shared" si="57"/>
        <v>49055</v>
      </c>
      <c r="BI52" s="95">
        <f t="shared" si="57"/>
        <v>44749</v>
      </c>
      <c r="BJ52" s="95">
        <f t="shared" si="57"/>
        <v>46706</v>
      </c>
      <c r="BK52" s="95">
        <f t="shared" si="57"/>
        <v>46706</v>
      </c>
      <c r="BL52" s="95">
        <f t="shared" si="57"/>
        <v>46706</v>
      </c>
      <c r="BM52" s="95">
        <f t="shared" si="57"/>
        <v>39659</v>
      </c>
      <c r="BN52" s="95">
        <f t="shared" si="57"/>
        <v>44749</v>
      </c>
      <c r="BO52" s="95">
        <f t="shared" si="57"/>
        <v>44749</v>
      </c>
      <c r="BP52" s="95">
        <f t="shared" si="57"/>
        <v>49055</v>
      </c>
      <c r="BQ52" s="95">
        <f t="shared" si="57"/>
        <v>51404</v>
      </c>
      <c r="BR52" s="95">
        <f t="shared" si="57"/>
        <v>51404</v>
      </c>
      <c r="BS52" s="95">
        <f t="shared" ref="BS52:BT52" si="58">ROUNDUP(BS25*0.87,)</f>
        <v>51404</v>
      </c>
      <c r="BT52" s="95">
        <f t="shared" si="58"/>
        <v>56885</v>
      </c>
      <c r="BU52" s="95">
        <f t="shared" si="57"/>
        <v>56885</v>
      </c>
      <c r="BV52" s="95">
        <f t="shared" si="57"/>
        <v>59626</v>
      </c>
      <c r="BW52" s="95">
        <f t="shared" si="57"/>
        <v>59626</v>
      </c>
      <c r="BX52" s="95">
        <f t="shared" si="57"/>
        <v>65890</v>
      </c>
      <c r="BY52" s="95">
        <f t="shared" si="57"/>
        <v>65890</v>
      </c>
      <c r="BZ52" s="95">
        <f t="shared" si="57"/>
        <v>65890</v>
      </c>
      <c r="CA52" s="95">
        <f t="shared" si="57"/>
        <v>62758</v>
      </c>
      <c r="CB52" s="95">
        <f t="shared" si="57"/>
        <v>59626</v>
      </c>
      <c r="CC52" s="95">
        <f t="shared" si="57"/>
        <v>54145</v>
      </c>
      <c r="CD52" s="95">
        <f t="shared" si="57"/>
        <v>54145</v>
      </c>
      <c r="CE52" s="95">
        <f t="shared" si="57"/>
        <v>51404</v>
      </c>
      <c r="CF52" s="95">
        <f t="shared" si="57"/>
        <v>44749</v>
      </c>
      <c r="CG52" s="95">
        <f t="shared" si="57"/>
        <v>44749</v>
      </c>
      <c r="CH52" s="95">
        <f t="shared" si="57"/>
        <v>42791</v>
      </c>
      <c r="CI52" s="95">
        <f t="shared" si="57"/>
        <v>39659</v>
      </c>
      <c r="CJ52" s="95">
        <f t="shared" si="57"/>
        <v>39659</v>
      </c>
      <c r="CK52" s="95">
        <f t="shared" si="57"/>
        <v>39659</v>
      </c>
      <c r="CL52" s="95">
        <f t="shared" si="57"/>
        <v>31829</v>
      </c>
      <c r="CM52" s="95">
        <f t="shared" si="57"/>
        <v>31829</v>
      </c>
      <c r="CN52" s="95">
        <f t="shared" si="57"/>
        <v>31829</v>
      </c>
      <c r="CO52" s="95">
        <f t="shared" si="57"/>
        <v>31829</v>
      </c>
      <c r="CP52" s="95">
        <f t="shared" si="57"/>
        <v>31829</v>
      </c>
      <c r="CQ52" s="95">
        <f t="shared" si="57"/>
        <v>31829</v>
      </c>
      <c r="CR52" s="95">
        <f t="shared" si="57"/>
        <v>31829</v>
      </c>
      <c r="CS52" s="95">
        <f t="shared" ref="CS52:DH53" si="59">ROUNDUP(CS25*0.87,)</f>
        <v>31829</v>
      </c>
      <c r="CT52" s="95">
        <f t="shared" si="59"/>
        <v>31829</v>
      </c>
      <c r="CU52" s="95">
        <f t="shared" si="59"/>
        <v>31829</v>
      </c>
      <c r="CV52" s="95">
        <f t="shared" si="59"/>
        <v>31829</v>
      </c>
      <c r="CW52" s="95">
        <f t="shared" si="59"/>
        <v>31829</v>
      </c>
      <c r="CX52" s="95">
        <f t="shared" si="59"/>
        <v>31829</v>
      </c>
      <c r="CY52" s="95">
        <f t="shared" si="59"/>
        <v>31829</v>
      </c>
      <c r="CZ52" s="95">
        <f t="shared" si="59"/>
        <v>31829</v>
      </c>
      <c r="DA52" s="95">
        <f t="shared" si="59"/>
        <v>31829</v>
      </c>
      <c r="DB52" s="95">
        <f t="shared" si="59"/>
        <v>31829</v>
      </c>
      <c r="DC52" s="95">
        <f t="shared" si="59"/>
        <v>31829</v>
      </c>
      <c r="DD52" s="95">
        <f t="shared" si="59"/>
        <v>31829</v>
      </c>
      <c r="DE52" s="95">
        <f t="shared" si="59"/>
        <v>31829</v>
      </c>
      <c r="DF52" s="95">
        <f t="shared" si="59"/>
        <v>31829</v>
      </c>
      <c r="DG52" s="95">
        <f t="shared" si="59"/>
        <v>31829</v>
      </c>
      <c r="DH52" s="95">
        <f t="shared" si="59"/>
        <v>31829</v>
      </c>
      <c r="DI52" s="95">
        <f t="shared" ref="DI52:DS52" si="60">ROUNDUP(DI25*0.87,)</f>
        <v>25918</v>
      </c>
      <c r="DJ52" s="95">
        <f t="shared" si="60"/>
        <v>25918</v>
      </c>
      <c r="DK52" s="95">
        <f t="shared" si="60"/>
        <v>26466</v>
      </c>
      <c r="DL52" s="95">
        <f t="shared" si="60"/>
        <v>26466</v>
      </c>
      <c r="DM52" s="95">
        <f t="shared" si="60"/>
        <v>25918</v>
      </c>
      <c r="DN52" s="95">
        <f t="shared" si="60"/>
        <v>25918</v>
      </c>
      <c r="DO52" s="95">
        <f t="shared" si="60"/>
        <v>25918</v>
      </c>
      <c r="DP52" s="95">
        <f t="shared" si="60"/>
        <v>25918</v>
      </c>
      <c r="DQ52" s="95">
        <f t="shared" si="60"/>
        <v>25918</v>
      </c>
      <c r="DR52" s="95">
        <f t="shared" si="60"/>
        <v>26466</v>
      </c>
      <c r="DS52" s="95">
        <f t="shared" si="60"/>
        <v>26466</v>
      </c>
    </row>
    <row r="53" spans="1:123" ht="10.7" customHeight="1">
      <c r="A53" s="94">
        <v>2</v>
      </c>
      <c r="B53" s="95" t="e">
        <f t="shared" si="56"/>
        <v>#REF!</v>
      </c>
      <c r="C53" s="95" t="e">
        <f t="shared" si="56"/>
        <v>#REF!</v>
      </c>
      <c r="D53" s="95" t="e">
        <f t="shared" si="56"/>
        <v>#REF!</v>
      </c>
      <c r="E53" s="95" t="e">
        <f t="shared" si="56"/>
        <v>#REF!</v>
      </c>
      <c r="F53" s="95" t="e">
        <f t="shared" si="56"/>
        <v>#REF!</v>
      </c>
      <c r="G53" s="95" t="e">
        <f t="shared" si="56"/>
        <v>#REF!</v>
      </c>
      <c r="H53" s="95" t="e">
        <f t="shared" si="56"/>
        <v>#REF!</v>
      </c>
      <c r="I53" s="95" t="e">
        <f t="shared" si="56"/>
        <v>#REF!</v>
      </c>
      <c r="J53" s="95" t="e">
        <f t="shared" si="56"/>
        <v>#REF!</v>
      </c>
      <c r="K53" s="95" t="e">
        <f t="shared" si="56"/>
        <v>#REF!</v>
      </c>
      <c r="L53" s="95" t="e">
        <f t="shared" si="56"/>
        <v>#REF!</v>
      </c>
      <c r="M53" s="95" t="e">
        <f t="shared" si="56"/>
        <v>#REF!</v>
      </c>
      <c r="N53" s="95" t="e">
        <f t="shared" si="56"/>
        <v>#REF!</v>
      </c>
      <c r="O53" s="95" t="e">
        <f t="shared" si="56"/>
        <v>#REF!</v>
      </c>
      <c r="P53" s="95">
        <f t="shared" si="56"/>
        <v>27405</v>
      </c>
      <c r="Q53" s="95">
        <f t="shared" si="56"/>
        <v>27405</v>
      </c>
      <c r="R53" s="95">
        <f t="shared" si="56"/>
        <v>28658</v>
      </c>
      <c r="S53" s="95">
        <f t="shared" si="56"/>
        <v>43614</v>
      </c>
      <c r="T53" s="95">
        <f t="shared" si="56"/>
        <v>70236</v>
      </c>
      <c r="U53" s="95">
        <f t="shared" si="56"/>
        <v>70236</v>
      </c>
      <c r="V53" s="95">
        <f t="shared" si="56"/>
        <v>70236</v>
      </c>
      <c r="W53" s="95">
        <f t="shared" si="56"/>
        <v>74151</v>
      </c>
      <c r="X53" s="95">
        <f t="shared" si="56"/>
        <v>74151</v>
      </c>
      <c r="Y53" s="95">
        <f t="shared" si="56"/>
        <v>81981</v>
      </c>
      <c r="Z53" s="95">
        <f t="shared" si="56"/>
        <v>81981</v>
      </c>
      <c r="AA53" s="95">
        <f t="shared" si="56"/>
        <v>74151</v>
      </c>
      <c r="AB53" s="95">
        <f t="shared" si="56"/>
        <v>70236</v>
      </c>
      <c r="AC53" s="95">
        <f t="shared" si="56"/>
        <v>70236</v>
      </c>
      <c r="AD53" s="95">
        <f t="shared" si="56"/>
        <v>45258</v>
      </c>
      <c r="AE53" s="95">
        <f t="shared" si="57"/>
        <v>45258</v>
      </c>
      <c r="AF53" s="95">
        <f t="shared" si="57"/>
        <v>37036</v>
      </c>
      <c r="AG53" s="95">
        <f t="shared" si="57"/>
        <v>42909</v>
      </c>
      <c r="AH53" s="95">
        <f t="shared" si="57"/>
        <v>42909</v>
      </c>
      <c r="AI53" s="95">
        <f t="shared" si="57"/>
        <v>38994</v>
      </c>
      <c r="AJ53" s="95">
        <f t="shared" si="57"/>
        <v>38994</v>
      </c>
      <c r="AK53" s="95">
        <f t="shared" si="57"/>
        <v>37036</v>
      </c>
      <c r="AL53" s="95">
        <f t="shared" si="57"/>
        <v>37036</v>
      </c>
      <c r="AM53" s="95">
        <f t="shared" si="57"/>
        <v>35470</v>
      </c>
      <c r="AN53" s="95">
        <f t="shared" si="57"/>
        <v>35470</v>
      </c>
      <c r="AO53" s="95">
        <f t="shared" si="57"/>
        <v>35470</v>
      </c>
      <c r="AP53" s="95">
        <f t="shared" si="57"/>
        <v>35470</v>
      </c>
      <c r="AQ53" s="95">
        <f t="shared" si="57"/>
        <v>35470</v>
      </c>
      <c r="AR53" s="95">
        <f t="shared" si="57"/>
        <v>35470</v>
      </c>
      <c r="AS53" s="95">
        <f t="shared" si="57"/>
        <v>35470</v>
      </c>
      <c r="AT53" s="95">
        <f t="shared" si="57"/>
        <v>37036</v>
      </c>
      <c r="AU53" s="95">
        <f t="shared" si="57"/>
        <v>38994</v>
      </c>
      <c r="AV53" s="95">
        <f t="shared" si="57"/>
        <v>38994</v>
      </c>
      <c r="AW53" s="95">
        <f t="shared" si="57"/>
        <v>42909</v>
      </c>
      <c r="AX53" s="95">
        <f t="shared" si="57"/>
        <v>42909</v>
      </c>
      <c r="AY53" s="95">
        <f t="shared" si="57"/>
        <v>42909</v>
      </c>
      <c r="AZ53" s="95">
        <f t="shared" si="57"/>
        <v>42909</v>
      </c>
      <c r="BA53" s="95">
        <f t="shared" si="57"/>
        <v>42909</v>
      </c>
      <c r="BB53" s="95">
        <f t="shared" si="57"/>
        <v>44866</v>
      </c>
      <c r="BC53" s="95">
        <f t="shared" si="57"/>
        <v>46824</v>
      </c>
      <c r="BD53" s="95">
        <f t="shared" si="57"/>
        <v>46824</v>
      </c>
      <c r="BE53" s="95">
        <f t="shared" si="57"/>
        <v>53479</v>
      </c>
      <c r="BF53" s="95">
        <f t="shared" si="57"/>
        <v>53479</v>
      </c>
      <c r="BG53" s="95">
        <f t="shared" si="57"/>
        <v>53479</v>
      </c>
      <c r="BH53" s="95">
        <f t="shared" si="57"/>
        <v>51130</v>
      </c>
      <c r="BI53" s="95">
        <f t="shared" si="57"/>
        <v>46824</v>
      </c>
      <c r="BJ53" s="95">
        <f t="shared" si="57"/>
        <v>48781</v>
      </c>
      <c r="BK53" s="95">
        <f t="shared" si="57"/>
        <v>48781</v>
      </c>
      <c r="BL53" s="95">
        <f t="shared" si="57"/>
        <v>48781</v>
      </c>
      <c r="BM53" s="95">
        <f t="shared" si="57"/>
        <v>41734</v>
      </c>
      <c r="BN53" s="95">
        <f t="shared" si="57"/>
        <v>46824</v>
      </c>
      <c r="BO53" s="95">
        <f t="shared" si="57"/>
        <v>46824</v>
      </c>
      <c r="BP53" s="95">
        <f t="shared" si="57"/>
        <v>51130</v>
      </c>
      <c r="BQ53" s="95">
        <f t="shared" si="57"/>
        <v>53479</v>
      </c>
      <c r="BR53" s="95">
        <f t="shared" si="57"/>
        <v>53479</v>
      </c>
      <c r="BS53" s="95">
        <f t="shared" ref="BS53:BT53" si="61">ROUNDUP(BS26*0.87,)</f>
        <v>53479</v>
      </c>
      <c r="BT53" s="95">
        <f t="shared" si="61"/>
        <v>58960</v>
      </c>
      <c r="BU53" s="95">
        <f t="shared" si="57"/>
        <v>58960</v>
      </c>
      <c r="BV53" s="95">
        <f t="shared" si="57"/>
        <v>61701</v>
      </c>
      <c r="BW53" s="95">
        <f t="shared" si="57"/>
        <v>61701</v>
      </c>
      <c r="BX53" s="95">
        <f t="shared" si="57"/>
        <v>67965</v>
      </c>
      <c r="BY53" s="95">
        <f t="shared" si="57"/>
        <v>67965</v>
      </c>
      <c r="BZ53" s="95">
        <f t="shared" si="57"/>
        <v>67965</v>
      </c>
      <c r="CA53" s="95">
        <f t="shared" si="57"/>
        <v>64833</v>
      </c>
      <c r="CB53" s="95">
        <f t="shared" si="57"/>
        <v>61701</v>
      </c>
      <c r="CC53" s="95">
        <f t="shared" si="57"/>
        <v>56220</v>
      </c>
      <c r="CD53" s="95">
        <f t="shared" si="57"/>
        <v>56220</v>
      </c>
      <c r="CE53" s="95">
        <f t="shared" si="57"/>
        <v>53479</v>
      </c>
      <c r="CF53" s="95">
        <f t="shared" si="57"/>
        <v>46824</v>
      </c>
      <c r="CG53" s="95">
        <f t="shared" si="57"/>
        <v>46824</v>
      </c>
      <c r="CH53" s="95">
        <f t="shared" si="57"/>
        <v>44866</v>
      </c>
      <c r="CI53" s="95">
        <f t="shared" si="57"/>
        <v>41734</v>
      </c>
      <c r="CJ53" s="95">
        <f t="shared" si="57"/>
        <v>41734</v>
      </c>
      <c r="CK53" s="95">
        <f t="shared" si="57"/>
        <v>41734</v>
      </c>
      <c r="CL53" s="95">
        <f t="shared" si="57"/>
        <v>33904</v>
      </c>
      <c r="CM53" s="95">
        <f t="shared" si="57"/>
        <v>33904</v>
      </c>
      <c r="CN53" s="95">
        <f t="shared" si="57"/>
        <v>33904</v>
      </c>
      <c r="CO53" s="95">
        <f t="shared" si="57"/>
        <v>33904</v>
      </c>
      <c r="CP53" s="95">
        <f t="shared" si="57"/>
        <v>33904</v>
      </c>
      <c r="CQ53" s="95">
        <f t="shared" si="57"/>
        <v>33904</v>
      </c>
      <c r="CR53" s="95">
        <f t="shared" si="57"/>
        <v>33904</v>
      </c>
      <c r="CS53" s="95">
        <f t="shared" si="59"/>
        <v>33904</v>
      </c>
      <c r="CT53" s="95">
        <f t="shared" si="59"/>
        <v>33904</v>
      </c>
      <c r="CU53" s="95">
        <f t="shared" si="59"/>
        <v>33904</v>
      </c>
      <c r="CV53" s="95">
        <f t="shared" si="59"/>
        <v>33904</v>
      </c>
      <c r="CW53" s="95">
        <f t="shared" si="59"/>
        <v>33904</v>
      </c>
      <c r="CX53" s="95">
        <f t="shared" si="59"/>
        <v>33904</v>
      </c>
      <c r="CY53" s="95">
        <f t="shared" si="59"/>
        <v>33904</v>
      </c>
      <c r="CZ53" s="95">
        <f t="shared" si="59"/>
        <v>33904</v>
      </c>
      <c r="DA53" s="95">
        <f t="shared" si="59"/>
        <v>33904</v>
      </c>
      <c r="DB53" s="95">
        <f t="shared" si="59"/>
        <v>33904</v>
      </c>
      <c r="DC53" s="95">
        <f t="shared" si="59"/>
        <v>33904</v>
      </c>
      <c r="DD53" s="95">
        <f t="shared" si="59"/>
        <v>33904</v>
      </c>
      <c r="DE53" s="95">
        <f t="shared" si="59"/>
        <v>33904</v>
      </c>
      <c r="DF53" s="95">
        <f t="shared" si="59"/>
        <v>33904</v>
      </c>
      <c r="DG53" s="95">
        <f t="shared" si="59"/>
        <v>33904</v>
      </c>
      <c r="DH53" s="95">
        <f t="shared" si="59"/>
        <v>33904</v>
      </c>
      <c r="DI53" s="95">
        <f t="shared" ref="DI53:DS53" si="62">ROUNDUP(DI26*0.87,)</f>
        <v>27640</v>
      </c>
      <c r="DJ53" s="95">
        <f t="shared" si="62"/>
        <v>27640</v>
      </c>
      <c r="DK53" s="95">
        <f t="shared" si="62"/>
        <v>28188</v>
      </c>
      <c r="DL53" s="95">
        <f t="shared" si="62"/>
        <v>28188</v>
      </c>
      <c r="DM53" s="95">
        <f t="shared" si="62"/>
        <v>27640</v>
      </c>
      <c r="DN53" s="95">
        <f t="shared" si="62"/>
        <v>27640</v>
      </c>
      <c r="DO53" s="95">
        <f t="shared" si="62"/>
        <v>27640</v>
      </c>
      <c r="DP53" s="95">
        <f t="shared" si="62"/>
        <v>27640</v>
      </c>
      <c r="DQ53" s="95">
        <f t="shared" si="62"/>
        <v>27640</v>
      </c>
      <c r="DR53" s="95">
        <f t="shared" si="62"/>
        <v>28188</v>
      </c>
      <c r="DS53" s="95">
        <f t="shared" si="62"/>
        <v>28188</v>
      </c>
    </row>
    <row r="54" spans="1:123" ht="12.75" customHeight="1">
      <c r="A54" s="95" t="s">
        <v>11</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c r="BO54" s="95"/>
      <c r="BP54" s="95"/>
      <c r="BQ54" s="95"/>
      <c r="BR54" s="95"/>
      <c r="BS54" s="95"/>
      <c r="BT54" s="95"/>
      <c r="BU54" s="95"/>
      <c r="BV54" s="95"/>
      <c r="BW54" s="95"/>
      <c r="BX54" s="95"/>
      <c r="BY54" s="95"/>
      <c r="BZ54" s="95"/>
      <c r="CA54" s="95"/>
      <c r="CB54" s="95"/>
      <c r="CC54" s="95"/>
      <c r="CD54" s="95"/>
      <c r="CE54" s="95"/>
      <c r="CF54" s="95"/>
      <c r="CG54" s="95"/>
      <c r="CH54" s="95"/>
      <c r="CI54" s="95"/>
      <c r="CJ54" s="95"/>
      <c r="CK54" s="95"/>
      <c r="CL54" s="95"/>
      <c r="CM54" s="95"/>
      <c r="CN54" s="95"/>
      <c r="CO54" s="95"/>
      <c r="CP54" s="95"/>
      <c r="CQ54" s="95"/>
      <c r="CR54" s="95"/>
      <c r="CS54" s="95"/>
      <c r="CT54" s="95"/>
      <c r="CU54" s="95"/>
      <c r="CV54" s="95"/>
      <c r="CW54" s="95"/>
      <c r="CX54" s="95"/>
      <c r="CY54" s="95"/>
      <c r="CZ54" s="95"/>
      <c r="DA54" s="95"/>
      <c r="DB54" s="95"/>
      <c r="DC54" s="95"/>
      <c r="DD54" s="95"/>
      <c r="DE54" s="95"/>
      <c r="DF54" s="95"/>
      <c r="DG54" s="95"/>
      <c r="DH54" s="95"/>
      <c r="DI54" s="95"/>
      <c r="DJ54" s="95"/>
      <c r="DK54" s="95"/>
      <c r="DL54" s="95"/>
      <c r="DM54" s="95"/>
      <c r="DN54" s="95"/>
      <c r="DO54" s="95"/>
      <c r="DP54" s="95"/>
      <c r="DQ54" s="95"/>
      <c r="DR54" s="95"/>
      <c r="DS54" s="95"/>
    </row>
    <row r="55" spans="1:123">
      <c r="A55" s="94" t="s">
        <v>12</v>
      </c>
      <c r="B55" s="95" t="e">
        <f t="shared" ref="B55:AD55" si="63">ROUNDUP(B28*0.87,)</f>
        <v>#REF!</v>
      </c>
      <c r="C55" s="95" t="e">
        <f t="shared" si="63"/>
        <v>#REF!</v>
      </c>
      <c r="D55" s="95" t="e">
        <f t="shared" si="63"/>
        <v>#REF!</v>
      </c>
      <c r="E55" s="95" t="e">
        <f t="shared" si="63"/>
        <v>#REF!</v>
      </c>
      <c r="F55" s="95" t="e">
        <f t="shared" si="63"/>
        <v>#REF!</v>
      </c>
      <c r="G55" s="95" t="e">
        <f t="shared" si="63"/>
        <v>#REF!</v>
      </c>
      <c r="H55" s="95" t="e">
        <f t="shared" si="63"/>
        <v>#REF!</v>
      </c>
      <c r="I55" s="95" t="e">
        <f t="shared" si="63"/>
        <v>#REF!</v>
      </c>
      <c r="J55" s="95" t="e">
        <f t="shared" si="63"/>
        <v>#REF!</v>
      </c>
      <c r="K55" s="95" t="e">
        <f t="shared" si="63"/>
        <v>#REF!</v>
      </c>
      <c r="L55" s="95" t="e">
        <f t="shared" si="63"/>
        <v>#REF!</v>
      </c>
      <c r="M55" s="95" t="e">
        <f t="shared" si="63"/>
        <v>#REF!</v>
      </c>
      <c r="N55" s="95" t="e">
        <f t="shared" si="63"/>
        <v>#REF!</v>
      </c>
      <c r="O55" s="95" t="e">
        <f t="shared" si="63"/>
        <v>#REF!</v>
      </c>
      <c r="P55" s="95">
        <f t="shared" si="63"/>
        <v>86130</v>
      </c>
      <c r="Q55" s="95">
        <f t="shared" si="63"/>
        <v>86130</v>
      </c>
      <c r="R55" s="95">
        <f t="shared" si="63"/>
        <v>86130</v>
      </c>
      <c r="S55" s="95">
        <f t="shared" si="63"/>
        <v>172260</v>
      </c>
      <c r="T55" s="95">
        <f t="shared" si="63"/>
        <v>172260</v>
      </c>
      <c r="U55" s="95">
        <f t="shared" si="63"/>
        <v>172260</v>
      </c>
      <c r="V55" s="95">
        <f t="shared" si="63"/>
        <v>172260</v>
      </c>
      <c r="W55" s="95">
        <f t="shared" si="63"/>
        <v>172260</v>
      </c>
      <c r="X55" s="95">
        <f t="shared" si="63"/>
        <v>172260</v>
      </c>
      <c r="Y55" s="95">
        <f t="shared" si="63"/>
        <v>172260</v>
      </c>
      <c r="Z55" s="95">
        <f t="shared" si="63"/>
        <v>172260</v>
      </c>
      <c r="AA55" s="95">
        <f t="shared" si="63"/>
        <v>172260</v>
      </c>
      <c r="AB55" s="95">
        <f t="shared" si="63"/>
        <v>172260</v>
      </c>
      <c r="AC55" s="95">
        <f t="shared" si="63"/>
        <v>172260</v>
      </c>
      <c r="AD55" s="95">
        <f t="shared" si="63"/>
        <v>172260</v>
      </c>
      <c r="AE55" s="95">
        <f t="shared" ref="AE55:CR55" si="64">ROUNDUP(AE28*0.87,)</f>
        <v>172260</v>
      </c>
      <c r="AF55" s="95">
        <f t="shared" si="64"/>
        <v>125280</v>
      </c>
      <c r="AG55" s="95">
        <f t="shared" si="64"/>
        <v>125280</v>
      </c>
      <c r="AH55" s="95">
        <f t="shared" si="64"/>
        <v>125280</v>
      </c>
      <c r="AI55" s="95">
        <f t="shared" si="64"/>
        <v>125280</v>
      </c>
      <c r="AJ55" s="95">
        <f t="shared" si="64"/>
        <v>125280</v>
      </c>
      <c r="AK55" s="95">
        <f t="shared" si="64"/>
        <v>125280</v>
      </c>
      <c r="AL55" s="95">
        <f t="shared" si="64"/>
        <v>125280</v>
      </c>
      <c r="AM55" s="95">
        <f t="shared" si="64"/>
        <v>125280</v>
      </c>
      <c r="AN55" s="95">
        <f t="shared" si="64"/>
        <v>125280</v>
      </c>
      <c r="AO55" s="95">
        <f t="shared" si="64"/>
        <v>125280</v>
      </c>
      <c r="AP55" s="95">
        <f t="shared" si="64"/>
        <v>125280</v>
      </c>
      <c r="AQ55" s="95">
        <f t="shared" si="64"/>
        <v>125280</v>
      </c>
      <c r="AR55" s="95">
        <f t="shared" si="64"/>
        <v>125280</v>
      </c>
      <c r="AS55" s="95">
        <f t="shared" si="64"/>
        <v>125280</v>
      </c>
      <c r="AT55" s="95">
        <f t="shared" si="64"/>
        <v>125280</v>
      </c>
      <c r="AU55" s="95">
        <f t="shared" si="64"/>
        <v>125280</v>
      </c>
      <c r="AV55" s="95">
        <f t="shared" si="64"/>
        <v>125280</v>
      </c>
      <c r="AW55" s="95">
        <f t="shared" si="64"/>
        <v>125280</v>
      </c>
      <c r="AX55" s="95">
        <f t="shared" si="64"/>
        <v>125280</v>
      </c>
      <c r="AY55" s="95">
        <f t="shared" si="64"/>
        <v>125280</v>
      </c>
      <c r="AZ55" s="95">
        <f t="shared" si="64"/>
        <v>125280</v>
      </c>
      <c r="BA55" s="95">
        <f t="shared" si="64"/>
        <v>125281</v>
      </c>
      <c r="BB55" s="95">
        <f t="shared" si="64"/>
        <v>125280</v>
      </c>
      <c r="BC55" s="95">
        <f t="shared" si="64"/>
        <v>125280</v>
      </c>
      <c r="BD55" s="95">
        <f t="shared" si="64"/>
        <v>125280</v>
      </c>
      <c r="BE55" s="95">
        <f t="shared" si="64"/>
        <v>125280</v>
      </c>
      <c r="BF55" s="95">
        <f t="shared" si="64"/>
        <v>125280</v>
      </c>
      <c r="BG55" s="95">
        <f t="shared" si="64"/>
        <v>125281</v>
      </c>
      <c r="BH55" s="95">
        <f t="shared" si="64"/>
        <v>125282</v>
      </c>
      <c r="BI55" s="95">
        <f t="shared" si="64"/>
        <v>125280</v>
      </c>
      <c r="BJ55" s="95">
        <f t="shared" si="64"/>
        <v>125280</v>
      </c>
      <c r="BK55" s="95">
        <f t="shared" si="64"/>
        <v>125280</v>
      </c>
      <c r="BL55" s="95">
        <f t="shared" si="64"/>
        <v>125280</v>
      </c>
      <c r="BM55" s="95">
        <f t="shared" si="64"/>
        <v>125280</v>
      </c>
      <c r="BN55" s="95">
        <f t="shared" si="64"/>
        <v>125280</v>
      </c>
      <c r="BO55" s="95">
        <f t="shared" si="64"/>
        <v>125280</v>
      </c>
      <c r="BP55" s="95">
        <f t="shared" si="64"/>
        <v>125280</v>
      </c>
      <c r="BQ55" s="95">
        <f t="shared" si="64"/>
        <v>125280</v>
      </c>
      <c r="BR55" s="95">
        <f t="shared" si="64"/>
        <v>125280</v>
      </c>
      <c r="BS55" s="95">
        <f t="shared" ref="BS55:BT55" si="65">ROUNDUP(BS28*0.87,)</f>
        <v>125280</v>
      </c>
      <c r="BT55" s="95">
        <f t="shared" si="65"/>
        <v>125280</v>
      </c>
      <c r="BU55" s="95">
        <f t="shared" si="64"/>
        <v>125280</v>
      </c>
      <c r="BV55" s="95">
        <f t="shared" si="64"/>
        <v>125280</v>
      </c>
      <c r="BW55" s="95">
        <f t="shared" si="64"/>
        <v>125280</v>
      </c>
      <c r="BX55" s="95">
        <f t="shared" si="64"/>
        <v>125280</v>
      </c>
      <c r="BY55" s="95">
        <f t="shared" si="64"/>
        <v>125280</v>
      </c>
      <c r="BZ55" s="95">
        <f t="shared" si="64"/>
        <v>125280</v>
      </c>
      <c r="CA55" s="95">
        <f t="shared" si="64"/>
        <v>125280</v>
      </c>
      <c r="CB55" s="95">
        <f t="shared" si="64"/>
        <v>125280</v>
      </c>
      <c r="CC55" s="95">
        <f t="shared" si="64"/>
        <v>125280</v>
      </c>
      <c r="CD55" s="95">
        <f t="shared" si="64"/>
        <v>125280</v>
      </c>
      <c r="CE55" s="95">
        <f t="shared" si="64"/>
        <v>125280</v>
      </c>
      <c r="CF55" s="95">
        <f t="shared" si="64"/>
        <v>125280</v>
      </c>
      <c r="CG55" s="95">
        <f t="shared" si="64"/>
        <v>125280</v>
      </c>
      <c r="CH55" s="95">
        <f t="shared" si="64"/>
        <v>125280</v>
      </c>
      <c r="CI55" s="95">
        <f t="shared" si="64"/>
        <v>125280</v>
      </c>
      <c r="CJ55" s="95">
        <f t="shared" si="64"/>
        <v>125280</v>
      </c>
      <c r="CK55" s="95">
        <f t="shared" si="64"/>
        <v>125280</v>
      </c>
      <c r="CL55" s="95">
        <f t="shared" si="64"/>
        <v>125280</v>
      </c>
      <c r="CM55" s="95">
        <f t="shared" si="64"/>
        <v>125280</v>
      </c>
      <c r="CN55" s="95">
        <f t="shared" si="64"/>
        <v>125280</v>
      </c>
      <c r="CO55" s="95">
        <f t="shared" si="64"/>
        <v>125280</v>
      </c>
      <c r="CP55" s="95">
        <f t="shared" si="64"/>
        <v>125280</v>
      </c>
      <c r="CQ55" s="95">
        <f t="shared" si="64"/>
        <v>125280</v>
      </c>
      <c r="CR55" s="95">
        <f t="shared" si="64"/>
        <v>125280</v>
      </c>
      <c r="CS55" s="95">
        <f t="shared" ref="CS55:DH55" si="66">ROUNDUP(CS28*0.87,)</f>
        <v>125280</v>
      </c>
      <c r="CT55" s="95">
        <f t="shared" si="66"/>
        <v>125280</v>
      </c>
      <c r="CU55" s="95">
        <f t="shared" si="66"/>
        <v>125280</v>
      </c>
      <c r="CV55" s="95">
        <f t="shared" si="66"/>
        <v>125280</v>
      </c>
      <c r="CW55" s="95">
        <f t="shared" si="66"/>
        <v>125280</v>
      </c>
      <c r="CX55" s="95">
        <f t="shared" si="66"/>
        <v>125280</v>
      </c>
      <c r="CY55" s="95">
        <f t="shared" si="66"/>
        <v>125280</v>
      </c>
      <c r="CZ55" s="95">
        <f t="shared" si="66"/>
        <v>125280</v>
      </c>
      <c r="DA55" s="95">
        <f t="shared" si="66"/>
        <v>125280</v>
      </c>
      <c r="DB55" s="95">
        <f t="shared" si="66"/>
        <v>125280</v>
      </c>
      <c r="DC55" s="95">
        <f t="shared" si="66"/>
        <v>125280</v>
      </c>
      <c r="DD55" s="95">
        <f t="shared" si="66"/>
        <v>125280</v>
      </c>
      <c r="DE55" s="95">
        <f t="shared" si="66"/>
        <v>125280</v>
      </c>
      <c r="DF55" s="95">
        <f t="shared" si="66"/>
        <v>125280</v>
      </c>
      <c r="DG55" s="95">
        <f t="shared" si="66"/>
        <v>125280</v>
      </c>
      <c r="DH55" s="95">
        <f t="shared" si="66"/>
        <v>125280</v>
      </c>
      <c r="DI55" s="95">
        <f t="shared" ref="DI55:DS55" si="67">ROUNDUP(DI28*0.87,)</f>
        <v>89341</v>
      </c>
      <c r="DJ55" s="95">
        <f t="shared" si="67"/>
        <v>89341</v>
      </c>
      <c r="DK55" s="95">
        <f t="shared" si="67"/>
        <v>89889</v>
      </c>
      <c r="DL55" s="95">
        <f t="shared" si="67"/>
        <v>89889</v>
      </c>
      <c r="DM55" s="95">
        <f t="shared" si="67"/>
        <v>89341</v>
      </c>
      <c r="DN55" s="95">
        <f t="shared" si="67"/>
        <v>89341</v>
      </c>
      <c r="DO55" s="95">
        <f t="shared" si="67"/>
        <v>89341</v>
      </c>
      <c r="DP55" s="95">
        <f t="shared" si="67"/>
        <v>89341</v>
      </c>
      <c r="DQ55" s="95">
        <f t="shared" si="67"/>
        <v>89341</v>
      </c>
      <c r="DR55" s="95">
        <f t="shared" si="67"/>
        <v>89889</v>
      </c>
      <c r="DS55" s="95">
        <f t="shared" si="67"/>
        <v>89889</v>
      </c>
    </row>
    <row r="57" spans="1:123" hidden="1">
      <c r="A57" s="112" t="s">
        <v>62</v>
      </c>
    </row>
    <row r="58" spans="1:123" hidden="1">
      <c r="A58" s="113" t="s">
        <v>64</v>
      </c>
    </row>
    <row r="59" spans="1:123" ht="21.75" hidden="1">
      <c r="A59" s="114" t="s">
        <v>65</v>
      </c>
    </row>
    <row r="60" spans="1:123" hidden="1">
      <c r="A60" s="113" t="s">
        <v>66</v>
      </c>
    </row>
    <row r="61" spans="1:123" ht="173.25">
      <c r="A61" s="123" t="str">
        <f>'ОиК (2025 - 26)| FIT15'!A62</f>
        <v>Дополнительно на каждый день проживания в стоимость заявки добавляются  ски-пассы  для каждого взрослого, стоимость -  09.01.2025 - 12.04.2026 включительно - 3500 рублей. При размещении дополнительных гостей, также на каждый день проживания добавляются в стоимость заявки ски-пассы на каждого взрослого гостя  - 09.01.2025 - 12.04.2026 включительно - 3500 рублей. Стоимость ски-пассов на всех взрослых сразу добавлять в заявку. / Extra pay  for each day of stay, ski passes for each adult are added to the price of the application, the cost    09.01.2025 - 12.04.2026 inclusively - 3500 rubles. When placing additional guests, also for each day of stay, ski passes for each guest are added to the application price  09.01.2025 - 12.04.2026 inclusively - 3500 rubles.</v>
      </c>
    </row>
    <row r="63" spans="1:123" ht="12">
      <c r="A63" s="124" t="s">
        <v>14</v>
      </c>
    </row>
    <row r="64" spans="1:123" ht="12">
      <c r="A64" s="48" t="s">
        <v>15</v>
      </c>
    </row>
    <row r="65" spans="1:1" ht="12" customHeight="1">
      <c r="A65" s="48" t="s">
        <v>16</v>
      </c>
    </row>
    <row r="66" spans="1:1" ht="24">
      <c r="A66" s="49" t="s">
        <v>17</v>
      </c>
    </row>
    <row r="67" spans="1:1" ht="12">
      <c r="A67" s="48" t="s">
        <v>235</v>
      </c>
    </row>
    <row r="68" spans="1:1" ht="12">
      <c r="A68" s="48" t="s">
        <v>18</v>
      </c>
    </row>
    <row r="69" spans="1:1" ht="12">
      <c r="A69" s="125" t="s">
        <v>236</v>
      </c>
    </row>
    <row r="70" spans="1:1" ht="24">
      <c r="A70" s="72" t="s">
        <v>237</v>
      </c>
    </row>
    <row r="72" spans="1:1" ht="12">
      <c r="A72" s="73" t="s">
        <v>32</v>
      </c>
    </row>
    <row r="73" spans="1:1" ht="12">
      <c r="A73" s="74" t="s">
        <v>238</v>
      </c>
    </row>
    <row r="74" spans="1:1" ht="24">
      <c r="A74" s="75" t="str">
        <f>'ОиК (2025 - 26)| FIT15'!A75</f>
        <v>Период проживания: 09.01.2025 - 12.04.2026                                                                                                                        / Period of stay:  09.01.2025 - 12.04.2026</v>
      </c>
    </row>
    <row r="75" spans="1:1" ht="12">
      <c r="A75" s="126" t="str">
        <f>'ОиК (2025 - 26)| FIT15'!A76</f>
        <v>Закрытые даты: 30.12.2025 - 08.01.2026 / Closed dates: 30.12.2025 - 08.01.2026</v>
      </c>
    </row>
    <row r="77" spans="1:1" ht="12">
      <c r="A77" s="127" t="s">
        <v>19</v>
      </c>
    </row>
    <row r="78" spans="1:1" ht="60">
      <c r="A78" s="128" t="s">
        <v>241</v>
      </c>
    </row>
  </sheetData>
  <pageMargins left="0.25" right="0.25" top="0.75" bottom="0.75" header="0.3" footer="0.3"/>
  <pageSetup scale="51" fitToHeight="0" orientation="landscape"/>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FF00"/>
    <pageSetUpPr fitToPage="1"/>
  </sheetPr>
  <dimension ref="A1:DS51"/>
  <sheetViews>
    <sheetView topLeftCell="A19" zoomScale="90" zoomScaleNormal="90" workbookViewId="0">
      <pane xSplit="1" topLeftCell="B1" activePane="topRight" state="frozen"/>
      <selection pane="topRight" activeCell="A75" sqref="A75"/>
    </sheetView>
  </sheetViews>
  <sheetFormatPr defaultColWidth="9" defaultRowHeight="12"/>
  <cols>
    <col min="1" max="1" width="81.5703125" style="33" customWidth="1"/>
    <col min="2" max="17" width="9" style="33" hidden="1" customWidth="1"/>
    <col min="18" max="29" width="8.7109375" style="33" hidden="1" customWidth="1"/>
    <col min="30" max="16384" width="9" style="33"/>
  </cols>
  <sheetData>
    <row r="1" spans="1:123" ht="11.45" customHeight="1">
      <c r="A1" s="2" t="s">
        <v>0</v>
      </c>
    </row>
    <row r="2" spans="1:123" ht="11.45" customHeight="1">
      <c r="A2" s="34"/>
    </row>
    <row r="3" spans="1:123" ht="10.5" customHeight="1">
      <c r="A3" s="4" t="s">
        <v>51</v>
      </c>
    </row>
    <row r="4" spans="1:123" ht="10.5" customHeight="1">
      <c r="A4" s="42"/>
      <c r="B4" s="96" t="e">
        <f>'РБ ББ10% (2025)| FIT18'!#REF!</f>
        <v>#REF!</v>
      </c>
      <c r="C4" s="96" t="e">
        <f>'РБ ББ10% (2025)| FIT18'!#REF!</f>
        <v>#REF!</v>
      </c>
      <c r="D4" s="96" t="e">
        <f>'РБ ББ10% (2025)| FIT18'!#REF!</f>
        <v>#REF!</v>
      </c>
      <c r="E4" s="96" t="e">
        <f>'РБ ББ10% (2025)| FIT18'!#REF!</f>
        <v>#REF!</v>
      </c>
      <c r="F4" s="96" t="e">
        <f>'РБ ББ10% (2025)| FIT18'!#REF!</f>
        <v>#REF!</v>
      </c>
      <c r="G4" s="96" t="e">
        <f>'РБ ББ10% (2025)| FIT18'!#REF!</f>
        <v>#REF!</v>
      </c>
      <c r="H4" s="96" t="e">
        <f>'РБ ББ10% (2025)| FIT18'!#REF!</f>
        <v>#REF!</v>
      </c>
      <c r="I4" s="96" t="e">
        <f>'РБ ББ10% (2025)| FIT18'!#REF!</f>
        <v>#REF!</v>
      </c>
      <c r="J4" s="96" t="e">
        <f>'РБ ББ10% (2025)| FIT18'!#REF!</f>
        <v>#REF!</v>
      </c>
      <c r="K4" s="96" t="e">
        <f>'РБ ББ10% (2025)| FIT18'!#REF!</f>
        <v>#REF!</v>
      </c>
      <c r="L4" s="96" t="e">
        <f>'РБ ББ10% (2025)| FIT18'!#REF!</f>
        <v>#REF!</v>
      </c>
      <c r="M4" s="96" t="e">
        <f>'РБ ББ10% (2025)| FIT18'!#REF!</f>
        <v>#REF!</v>
      </c>
      <c r="N4" s="96" t="e">
        <f>'РБ ББ10% (2025)| FIT18'!#REF!</f>
        <v>#REF!</v>
      </c>
      <c r="O4" s="96" t="e">
        <f>'РБ ББ10% (2025)| FIT18'!#REF!</f>
        <v>#REF!</v>
      </c>
      <c r="P4" s="96">
        <f>'РБ ББ10% (2025)| FIT18'!B4</f>
        <v>46017</v>
      </c>
      <c r="Q4" s="96">
        <f>'РБ ББ10% (2025)| FIT18'!C4</f>
        <v>46018</v>
      </c>
      <c r="R4" s="96">
        <f>'РБ ББ10% (2025)| FIT18'!D4</f>
        <v>46019</v>
      </c>
      <c r="S4" s="96">
        <f>'РБ ББ10% (2025)| FIT18'!E4</f>
        <v>46020</v>
      </c>
      <c r="T4" s="96">
        <f>'РБ ББ10% (2025)| FIT18'!F4</f>
        <v>46021</v>
      </c>
      <c r="U4" s="96">
        <f>'РБ ББ10% (2025)| FIT18'!G4</f>
        <v>46022</v>
      </c>
      <c r="V4" s="96">
        <f>'РБ ББ10% (2025)| FIT18'!H4</f>
        <v>46023</v>
      </c>
      <c r="W4" s="96">
        <f>'РБ ББ10% (2025)| FIT18'!I4</f>
        <v>46024</v>
      </c>
      <c r="X4" s="96">
        <f>'РБ ББ10% (2025)| FIT18'!J4</f>
        <v>46025</v>
      </c>
      <c r="Y4" s="96">
        <f>'РБ ББ10% (2025)| FIT18'!K4</f>
        <v>46026</v>
      </c>
      <c r="Z4" s="96">
        <f>'РБ ББ10% (2025)| FIT18'!L4</f>
        <v>46027</v>
      </c>
      <c r="AA4" s="96">
        <f>'РБ ББ10% (2025)| FIT18'!M4</f>
        <v>46028</v>
      </c>
      <c r="AB4" s="96">
        <f>'РБ ББ10% (2025)| FIT18'!N4</f>
        <v>46029</v>
      </c>
      <c r="AC4" s="96">
        <f>'РБ ББ10% (2025)| FIT18'!O4</f>
        <v>46030</v>
      </c>
      <c r="AD4" s="96">
        <f>'РБ ББ10% (2025)| FIT18'!P4</f>
        <v>46031</v>
      </c>
      <c r="AE4" s="96">
        <f>'РБ ББ10% (2025)| FIT18'!Q4</f>
        <v>46032</v>
      </c>
      <c r="AF4" s="96">
        <f>'РБ ББ10% (2025)| FIT18'!R4</f>
        <v>46033</v>
      </c>
      <c r="AG4" s="96">
        <f>'РБ ББ10% (2025)| FIT18'!S4</f>
        <v>46034</v>
      </c>
      <c r="AH4" s="96">
        <f>'РБ ББ10% (2025)| FIT18'!T4</f>
        <v>46035</v>
      </c>
      <c r="AI4" s="96">
        <f>'РБ ББ10% (2025)| FIT18'!U4</f>
        <v>46036</v>
      </c>
      <c r="AJ4" s="96">
        <f>'РБ ББ10% (2025)| FIT18'!V4</f>
        <v>46037</v>
      </c>
      <c r="AK4" s="96">
        <f>'РБ ББ10% (2025)| FIT18'!W4</f>
        <v>46038</v>
      </c>
      <c r="AL4" s="96">
        <f>'РБ ББ10% (2025)| FIT18'!X4</f>
        <v>46039</v>
      </c>
      <c r="AM4" s="96">
        <f>'РБ ББ10% (2025)| FIT18'!Y4</f>
        <v>46040</v>
      </c>
      <c r="AN4" s="96">
        <f>'РБ ББ10% (2025)| FIT18'!Z4</f>
        <v>46041</v>
      </c>
      <c r="AO4" s="96">
        <f>'РБ ББ10% (2025)| FIT18'!AA4</f>
        <v>46042</v>
      </c>
      <c r="AP4" s="96">
        <f>'РБ ББ10% (2025)| FIT18'!AB4</f>
        <v>46043</v>
      </c>
      <c r="AQ4" s="96">
        <f>'РБ ББ10% (2025)| FIT18'!AC4</f>
        <v>46044</v>
      </c>
      <c r="AR4" s="96">
        <f>'РБ ББ10% (2025)| FIT18'!AD4</f>
        <v>46045</v>
      </c>
      <c r="AS4" s="96">
        <f>'РБ ББ10% (2025)| FIT18'!AE4</f>
        <v>46045</v>
      </c>
      <c r="AT4" s="96">
        <f>'РБ ББ10% (2025)| FIT18'!AF4</f>
        <v>46046</v>
      </c>
      <c r="AU4" s="96">
        <f>'РБ ББ10% (2025)| FIT18'!AG4</f>
        <v>46047</v>
      </c>
      <c r="AV4" s="96">
        <f>'РБ ББ10% (2025)| FIT18'!AH4</f>
        <v>46048</v>
      </c>
      <c r="AW4" s="96">
        <f>'РБ ББ10% (2025)| FIT18'!AI4</f>
        <v>46049</v>
      </c>
      <c r="AX4" s="96">
        <f>'РБ ББ10% (2025)| FIT18'!AJ4</f>
        <v>46050</v>
      </c>
      <c r="AY4" s="96">
        <f>'РБ ББ10% (2025)| FIT18'!AK4</f>
        <v>46051</v>
      </c>
      <c r="AZ4" s="96">
        <f>'РБ ББ10% (2025)| FIT18'!AL4</f>
        <v>46052</v>
      </c>
      <c r="BA4" s="96">
        <f>'РБ ББ10% (2025)| FIT18'!AM4</f>
        <v>46053</v>
      </c>
      <c r="BB4" s="96">
        <f>'РБ ББ10% (2025)| FIT18'!AN4</f>
        <v>46054</v>
      </c>
      <c r="BC4" s="96">
        <f>'РБ ББ10% (2025)| FIT18'!AO4</f>
        <v>46055</v>
      </c>
      <c r="BD4" s="96">
        <f>'РБ ББ10% (2025)| FIT18'!AP4</f>
        <v>46056</v>
      </c>
      <c r="BE4" s="96">
        <f>'РБ ББ10% (2025)| FIT18'!AQ4</f>
        <v>46057</v>
      </c>
      <c r="BF4" s="96">
        <f>'РБ ББ10% (2025)| FIT18'!AR4</f>
        <v>46058</v>
      </c>
      <c r="BG4" s="96">
        <f>'РБ ББ10% (2025)| FIT18'!AS4</f>
        <v>46059</v>
      </c>
      <c r="BH4" s="96">
        <f>'РБ ББ10% (2025)| FIT18'!AT4</f>
        <v>46060</v>
      </c>
      <c r="BI4" s="96">
        <f>'РБ ББ10% (2025)| FIT18'!AU4</f>
        <v>46061</v>
      </c>
      <c r="BJ4" s="96">
        <f>'РБ ББ10% (2025)| FIT18'!AV4</f>
        <v>46062</v>
      </c>
      <c r="BK4" s="96">
        <f>'РБ ББ10% (2025)| FIT18'!AW4</f>
        <v>46063</v>
      </c>
      <c r="BL4" s="96">
        <f>'РБ ББ10% (2025)| FIT18'!AX4</f>
        <v>46064</v>
      </c>
      <c r="BM4" s="96">
        <f>'РБ ББ10% (2025)| FIT18'!AY4</f>
        <v>46065</v>
      </c>
      <c r="BN4" s="96">
        <f>'РБ ББ10% (2025)| FIT18'!AZ4</f>
        <v>46066</v>
      </c>
      <c r="BO4" s="96">
        <f>'РБ ББ10% (2025)| FIT18'!BA4</f>
        <v>46067</v>
      </c>
      <c r="BP4" s="96">
        <f>'РБ ББ10% (2025)| FIT18'!BB4</f>
        <v>46068</v>
      </c>
      <c r="BQ4" s="96">
        <f>'РБ ББ10% (2025)| FIT18'!BC4</f>
        <v>46069</v>
      </c>
      <c r="BR4" s="96">
        <f>'РБ ББ10% (2025)| FIT18'!BD4</f>
        <v>46070</v>
      </c>
      <c r="BS4" s="96">
        <f>'РБ ББ10% (2025)| FIT18'!BE4</f>
        <v>46071</v>
      </c>
      <c r="BT4" s="96">
        <f>'РБ ББ10% (2025)| FIT18'!BF4</f>
        <v>46072</v>
      </c>
      <c r="BU4" s="96">
        <f>'РБ ББ10% (2025)| FIT18'!BG4</f>
        <v>46073</v>
      </c>
      <c r="BV4" s="96">
        <f>'РБ ББ10% (2025)| FIT18'!BH4</f>
        <v>46074</v>
      </c>
      <c r="BW4" s="96">
        <f>'РБ ББ10% (2025)| FIT18'!BI4</f>
        <v>46075</v>
      </c>
      <c r="BX4" s="96">
        <f>'РБ ББ10% (2025)| FIT18'!BJ4</f>
        <v>46076</v>
      </c>
      <c r="BY4" s="96">
        <f>'РБ ББ10% (2025)| FIT18'!BK4</f>
        <v>46077</v>
      </c>
      <c r="BZ4" s="96">
        <f>'РБ ББ10% (2025)| FIT18'!BL4</f>
        <v>46078</v>
      </c>
      <c r="CA4" s="96">
        <f>'РБ ББ10% (2025)| FIT18'!BM4</f>
        <v>46079</v>
      </c>
      <c r="CB4" s="96">
        <f>'РБ ББ10% (2025)| FIT18'!BN4</f>
        <v>46080</v>
      </c>
      <c r="CC4" s="96">
        <f>'РБ ББ10% (2025)| FIT18'!BO4</f>
        <v>46081</v>
      </c>
      <c r="CD4" s="96">
        <f>'РБ ББ10% (2025)| FIT18'!BP4</f>
        <v>46082</v>
      </c>
      <c r="CE4" s="96">
        <f>'РБ ББ10% (2025)| FIT18'!BQ4</f>
        <v>46083</v>
      </c>
      <c r="CF4" s="96">
        <f>'РБ ББ10% (2025)| FIT18'!BR4</f>
        <v>46084</v>
      </c>
      <c r="CG4" s="96">
        <f>'РБ ББ10% (2025)| FIT18'!BS4</f>
        <v>46085</v>
      </c>
      <c r="CH4" s="96">
        <f>'РБ ББ10% (2025)| FIT18'!BT4</f>
        <v>46086</v>
      </c>
      <c r="CI4" s="96">
        <f>'РБ ББ10% (2025)| FIT18'!BU4</f>
        <v>46087</v>
      </c>
      <c r="CJ4" s="96">
        <f>'РБ ББ10% (2025)| FIT18'!BV4</f>
        <v>46088</v>
      </c>
      <c r="CK4" s="96">
        <f>'РБ ББ10% (2025)| FIT18'!BW4</f>
        <v>46089</v>
      </c>
      <c r="CL4" s="96">
        <f>'РБ ББ10% (2025)| FIT18'!BX4</f>
        <v>46090</v>
      </c>
      <c r="CM4" s="96">
        <f>'РБ ББ10% (2025)| FIT18'!BY4</f>
        <v>46091</v>
      </c>
      <c r="CN4" s="96">
        <f>'РБ ББ10% (2025)| FIT18'!BZ4</f>
        <v>46092</v>
      </c>
      <c r="CO4" s="96">
        <f>'РБ ББ10% (2025)| FIT18'!CA4</f>
        <v>46093</v>
      </c>
      <c r="CP4" s="96">
        <f>'РБ ББ10% (2025)| FIT18'!CB4</f>
        <v>46094</v>
      </c>
      <c r="CQ4" s="96">
        <f>'РБ ББ10% (2025)| FIT18'!CC4</f>
        <v>46095</v>
      </c>
      <c r="CR4" s="96">
        <f>'РБ ББ10% (2025)| FIT18'!CD4</f>
        <v>46096</v>
      </c>
      <c r="CS4" s="96">
        <f>'РБ ББ10% (2025)| FIT18'!CE4</f>
        <v>46097</v>
      </c>
      <c r="CT4" s="96">
        <f>'РБ ББ10% (2025)| FIT18'!CF4</f>
        <v>46098</v>
      </c>
      <c r="CU4" s="96">
        <f>'РБ ББ10% (2025)| FIT18'!CG4</f>
        <v>46099</v>
      </c>
      <c r="CV4" s="96">
        <f>'РБ ББ10% (2025)| FIT18'!CH4</f>
        <v>46100</v>
      </c>
      <c r="CW4" s="96">
        <f>'РБ ББ10% (2025)| FIT18'!CI4</f>
        <v>46101</v>
      </c>
      <c r="CX4" s="96">
        <f>'РБ ББ10% (2025)| FIT18'!CJ4</f>
        <v>46102</v>
      </c>
      <c r="CY4" s="96">
        <f>'РБ ББ10% (2025)| FIT18'!CK4</f>
        <v>46103</v>
      </c>
      <c r="CZ4" s="96">
        <f>'РБ ББ10% (2025)| FIT18'!CL4</f>
        <v>46104</v>
      </c>
      <c r="DA4" s="96">
        <f>'РБ ББ10% (2025)| FIT18'!CM4</f>
        <v>46105</v>
      </c>
      <c r="DB4" s="96">
        <f>'РБ ББ10% (2025)| FIT18'!CN4</f>
        <v>46106</v>
      </c>
      <c r="DC4" s="96">
        <f>'РБ ББ10% (2025)| FIT18'!CO4</f>
        <v>46107</v>
      </c>
      <c r="DD4" s="96">
        <f>'РБ ББ10% (2025)| FIT18'!CP4</f>
        <v>46108</v>
      </c>
      <c r="DE4" s="96">
        <f>'РБ ББ10% (2025)| FIT18'!CQ4</f>
        <v>46109</v>
      </c>
      <c r="DF4" s="96">
        <f>'РБ ББ10% (2025)| FIT18'!CR4</f>
        <v>46110</v>
      </c>
      <c r="DG4" s="96">
        <f>'РБ ББ10% (2025)| FIT18'!CS4</f>
        <v>46111</v>
      </c>
      <c r="DH4" s="96">
        <f>'РБ ББ10% (2025)| FIT18'!CT4</f>
        <v>46112</v>
      </c>
      <c r="DI4" s="96">
        <f>'РБ ББ10% (2025)| FIT18'!CU4</f>
        <v>46113</v>
      </c>
      <c r="DJ4" s="96">
        <f>'РБ ББ10% (2025)| FIT18'!CV4</f>
        <v>46114</v>
      </c>
      <c r="DK4" s="96">
        <f>'РБ ББ10% (2025)| FIT18'!CW4</f>
        <v>46115</v>
      </c>
      <c r="DL4" s="96">
        <f>'РБ ББ10% (2025)| FIT18'!CX4</f>
        <v>46116</v>
      </c>
      <c r="DM4" s="96">
        <f>'РБ ББ10% (2025)| FIT18'!CY4</f>
        <v>46117</v>
      </c>
      <c r="DN4" s="96">
        <f>'РБ ББ10% (2025)| FIT18'!CZ4</f>
        <v>46118</v>
      </c>
      <c r="DO4" s="96">
        <f>'РБ ББ10% (2025)| FIT18'!DA4</f>
        <v>46119</v>
      </c>
      <c r="DP4" s="96">
        <f>'РБ ББ10% (2025)| FIT18'!DB4</f>
        <v>46120</v>
      </c>
      <c r="DQ4" s="96">
        <f>'РБ ББ10% (2025)| FIT18'!DC4</f>
        <v>46121</v>
      </c>
      <c r="DR4" s="96">
        <f>'РБ ББ10% (2025)| FIT18'!DD4</f>
        <v>46122</v>
      </c>
      <c r="DS4" s="96">
        <f>'РБ ББ10% (2025)| FIT18'!DE4</f>
        <v>46123</v>
      </c>
    </row>
    <row r="5" spans="1:123" ht="24.6" customHeight="1">
      <c r="A5" s="38" t="s">
        <v>3</v>
      </c>
      <c r="B5" s="96" t="e">
        <f>'РБ ББ10% (2025)| FIT18'!#REF!</f>
        <v>#REF!</v>
      </c>
      <c r="C5" s="96" t="e">
        <f>'РБ ББ10% (2025)| FIT18'!#REF!</f>
        <v>#REF!</v>
      </c>
      <c r="D5" s="96" t="e">
        <f>'РБ ББ10% (2025)| FIT18'!#REF!</f>
        <v>#REF!</v>
      </c>
      <c r="E5" s="96" t="e">
        <f>'РБ ББ10% (2025)| FIT18'!#REF!</f>
        <v>#REF!</v>
      </c>
      <c r="F5" s="96" t="e">
        <f>'РБ ББ10% (2025)| FIT18'!#REF!</f>
        <v>#REF!</v>
      </c>
      <c r="G5" s="96" t="e">
        <f>'РБ ББ10% (2025)| FIT18'!#REF!</f>
        <v>#REF!</v>
      </c>
      <c r="H5" s="96" t="e">
        <f>'РБ ББ10% (2025)| FIT18'!#REF!</f>
        <v>#REF!</v>
      </c>
      <c r="I5" s="96" t="e">
        <f>'РБ ББ10% (2025)| FIT18'!#REF!</f>
        <v>#REF!</v>
      </c>
      <c r="J5" s="96" t="e">
        <f>'РБ ББ10% (2025)| FIT18'!#REF!</f>
        <v>#REF!</v>
      </c>
      <c r="K5" s="96" t="e">
        <f>'РБ ББ10% (2025)| FIT18'!#REF!</f>
        <v>#REF!</v>
      </c>
      <c r="L5" s="96" t="e">
        <f>'РБ ББ10% (2025)| FIT18'!#REF!</f>
        <v>#REF!</v>
      </c>
      <c r="M5" s="96" t="e">
        <f>'РБ ББ10% (2025)| FIT18'!#REF!</f>
        <v>#REF!</v>
      </c>
      <c r="N5" s="96" t="e">
        <f>'РБ ББ10% (2025)| FIT18'!#REF!</f>
        <v>#REF!</v>
      </c>
      <c r="O5" s="96" t="e">
        <f>'РБ ББ10% (2025)| FIT18'!#REF!</f>
        <v>#REF!</v>
      </c>
      <c r="P5" s="96">
        <f>'РБ ББ10% (2025)| FIT18'!B5</f>
        <v>46017</v>
      </c>
      <c r="Q5" s="96">
        <f>'РБ ББ10% (2025)| FIT18'!C5</f>
        <v>46018</v>
      </c>
      <c r="R5" s="96">
        <f>'РБ ББ10% (2025)| FIT18'!D5</f>
        <v>46019</v>
      </c>
      <c r="S5" s="96">
        <f>'РБ ББ10% (2025)| FIT18'!E5</f>
        <v>46020</v>
      </c>
      <c r="T5" s="96">
        <f>'РБ ББ10% (2025)| FIT18'!F5</f>
        <v>46021</v>
      </c>
      <c r="U5" s="96">
        <f>'РБ ББ10% (2025)| FIT18'!G5</f>
        <v>46022</v>
      </c>
      <c r="V5" s="96">
        <f>'РБ ББ10% (2025)| FIT18'!H5</f>
        <v>46023</v>
      </c>
      <c r="W5" s="96">
        <f>'РБ ББ10% (2025)| FIT18'!I5</f>
        <v>46024</v>
      </c>
      <c r="X5" s="96">
        <f>'РБ ББ10% (2025)| FIT18'!J5</f>
        <v>46025</v>
      </c>
      <c r="Y5" s="96">
        <f>'РБ ББ10% (2025)| FIT18'!K5</f>
        <v>46026</v>
      </c>
      <c r="Z5" s="96">
        <f>'РБ ББ10% (2025)| FIT18'!L5</f>
        <v>46027</v>
      </c>
      <c r="AA5" s="96">
        <f>'РБ ББ10% (2025)| FIT18'!M5</f>
        <v>46028</v>
      </c>
      <c r="AB5" s="96">
        <f>'РБ ББ10% (2025)| FIT18'!N5</f>
        <v>46029</v>
      </c>
      <c r="AC5" s="96">
        <f>'РБ ББ10% (2025)| FIT18'!O5</f>
        <v>46030</v>
      </c>
      <c r="AD5" s="96">
        <f>'РБ ББ10% (2025)| FIT18'!P5</f>
        <v>46031</v>
      </c>
      <c r="AE5" s="96">
        <f>'РБ ББ10% (2025)| FIT18'!Q5</f>
        <v>46032</v>
      </c>
      <c r="AF5" s="96">
        <f>'РБ ББ10% (2025)| FIT18'!R5</f>
        <v>46033</v>
      </c>
      <c r="AG5" s="96">
        <f>'РБ ББ10% (2025)| FIT18'!S5</f>
        <v>46034</v>
      </c>
      <c r="AH5" s="96">
        <f>'РБ ББ10% (2025)| FIT18'!T5</f>
        <v>46035</v>
      </c>
      <c r="AI5" s="96">
        <f>'РБ ББ10% (2025)| FIT18'!U5</f>
        <v>46036</v>
      </c>
      <c r="AJ5" s="96">
        <f>'РБ ББ10% (2025)| FIT18'!V5</f>
        <v>46037</v>
      </c>
      <c r="AK5" s="96">
        <f>'РБ ББ10% (2025)| FIT18'!W5</f>
        <v>46038</v>
      </c>
      <c r="AL5" s="96">
        <f>'РБ ББ10% (2025)| FIT18'!X5</f>
        <v>46039</v>
      </c>
      <c r="AM5" s="96">
        <f>'РБ ББ10% (2025)| FIT18'!Y5</f>
        <v>46040</v>
      </c>
      <c r="AN5" s="96">
        <f>'РБ ББ10% (2025)| FIT18'!Z5</f>
        <v>46041</v>
      </c>
      <c r="AO5" s="96">
        <f>'РБ ББ10% (2025)| FIT18'!AA5</f>
        <v>46042</v>
      </c>
      <c r="AP5" s="96">
        <f>'РБ ББ10% (2025)| FIT18'!AB5</f>
        <v>46043</v>
      </c>
      <c r="AQ5" s="96">
        <f>'РБ ББ10% (2025)| FIT18'!AC5</f>
        <v>46044</v>
      </c>
      <c r="AR5" s="96">
        <f>'РБ ББ10% (2025)| FIT18'!AD5</f>
        <v>46045</v>
      </c>
      <c r="AS5" s="96">
        <f>'РБ ББ10% (2025)| FIT18'!AE5</f>
        <v>46045</v>
      </c>
      <c r="AT5" s="96">
        <f>'РБ ББ10% (2025)| FIT18'!AF5</f>
        <v>46046</v>
      </c>
      <c r="AU5" s="96">
        <f>'РБ ББ10% (2025)| FIT18'!AG5</f>
        <v>46047</v>
      </c>
      <c r="AV5" s="96">
        <f>'РБ ББ10% (2025)| FIT18'!AH5</f>
        <v>46048</v>
      </c>
      <c r="AW5" s="96">
        <f>'РБ ББ10% (2025)| FIT18'!AI5</f>
        <v>46049</v>
      </c>
      <c r="AX5" s="96">
        <f>'РБ ББ10% (2025)| FIT18'!AJ5</f>
        <v>46050</v>
      </c>
      <c r="AY5" s="96">
        <f>'РБ ББ10% (2025)| FIT18'!AK5</f>
        <v>46051</v>
      </c>
      <c r="AZ5" s="96">
        <f>'РБ ББ10% (2025)| FIT18'!AL5</f>
        <v>46052</v>
      </c>
      <c r="BA5" s="96">
        <f>'РБ ББ10% (2025)| FIT18'!AM5</f>
        <v>46053</v>
      </c>
      <c r="BB5" s="96">
        <f>'РБ ББ10% (2025)| FIT18'!AN5</f>
        <v>46054</v>
      </c>
      <c r="BC5" s="96">
        <f>'РБ ББ10% (2025)| FIT18'!AO5</f>
        <v>46055</v>
      </c>
      <c r="BD5" s="96">
        <f>'РБ ББ10% (2025)| FIT18'!AP5</f>
        <v>46056</v>
      </c>
      <c r="BE5" s="96">
        <f>'РБ ББ10% (2025)| FIT18'!AQ5</f>
        <v>46057</v>
      </c>
      <c r="BF5" s="96">
        <f>'РБ ББ10% (2025)| FIT18'!AR5</f>
        <v>46058</v>
      </c>
      <c r="BG5" s="96">
        <f>'РБ ББ10% (2025)| FIT18'!AS5</f>
        <v>46059</v>
      </c>
      <c r="BH5" s="96">
        <f>'РБ ББ10% (2025)| FIT18'!AT5</f>
        <v>46060</v>
      </c>
      <c r="BI5" s="96">
        <f>'РБ ББ10% (2025)| FIT18'!AU5</f>
        <v>46061</v>
      </c>
      <c r="BJ5" s="96">
        <f>'РБ ББ10% (2025)| FIT18'!AV5</f>
        <v>46062</v>
      </c>
      <c r="BK5" s="96">
        <f>'РБ ББ10% (2025)| FIT18'!AW5</f>
        <v>46063</v>
      </c>
      <c r="BL5" s="96">
        <f>'РБ ББ10% (2025)| FIT18'!AX5</f>
        <v>46064</v>
      </c>
      <c r="BM5" s="96">
        <f>'РБ ББ10% (2025)| FIT18'!AY5</f>
        <v>46065</v>
      </c>
      <c r="BN5" s="96">
        <f>'РБ ББ10% (2025)| FIT18'!AZ5</f>
        <v>46066</v>
      </c>
      <c r="BO5" s="96">
        <f>'РБ ББ10% (2025)| FIT18'!BA5</f>
        <v>46067</v>
      </c>
      <c r="BP5" s="96">
        <f>'РБ ББ10% (2025)| FIT18'!BB5</f>
        <v>46068</v>
      </c>
      <c r="BQ5" s="96">
        <f>'РБ ББ10% (2025)| FIT18'!BC5</f>
        <v>46069</v>
      </c>
      <c r="BR5" s="96">
        <f>'РБ ББ10% (2025)| FIT18'!BD5</f>
        <v>46070</v>
      </c>
      <c r="BS5" s="96">
        <f>'РБ ББ10% (2025)| FIT18'!BE5</f>
        <v>46071</v>
      </c>
      <c r="BT5" s="96">
        <f>'РБ ББ10% (2025)| FIT18'!BF5</f>
        <v>46072</v>
      </c>
      <c r="BU5" s="96">
        <f>'РБ ББ10% (2025)| FIT18'!BG5</f>
        <v>46073</v>
      </c>
      <c r="BV5" s="96">
        <f>'РБ ББ10% (2025)| FIT18'!BH5</f>
        <v>46074</v>
      </c>
      <c r="BW5" s="96">
        <f>'РБ ББ10% (2025)| FIT18'!BI5</f>
        <v>46075</v>
      </c>
      <c r="BX5" s="96">
        <f>'РБ ББ10% (2025)| FIT18'!BJ5</f>
        <v>46076</v>
      </c>
      <c r="BY5" s="96">
        <f>'РБ ББ10% (2025)| FIT18'!BK5</f>
        <v>46077</v>
      </c>
      <c r="BZ5" s="96">
        <f>'РБ ББ10% (2025)| FIT18'!BL5</f>
        <v>46078</v>
      </c>
      <c r="CA5" s="96">
        <f>'РБ ББ10% (2025)| FIT18'!BM5</f>
        <v>46079</v>
      </c>
      <c r="CB5" s="96">
        <f>'РБ ББ10% (2025)| FIT18'!BN5</f>
        <v>46080</v>
      </c>
      <c r="CC5" s="96">
        <f>'РБ ББ10% (2025)| FIT18'!BO5</f>
        <v>46081</v>
      </c>
      <c r="CD5" s="96">
        <f>'РБ ББ10% (2025)| FIT18'!BP5</f>
        <v>46082</v>
      </c>
      <c r="CE5" s="96">
        <f>'РБ ББ10% (2025)| FIT18'!BQ5</f>
        <v>46083</v>
      </c>
      <c r="CF5" s="96">
        <f>'РБ ББ10% (2025)| FIT18'!BR5</f>
        <v>46084</v>
      </c>
      <c r="CG5" s="96">
        <f>'РБ ББ10% (2025)| FIT18'!BS5</f>
        <v>46085</v>
      </c>
      <c r="CH5" s="96">
        <f>'РБ ББ10% (2025)| FIT18'!BT5</f>
        <v>46086</v>
      </c>
      <c r="CI5" s="96">
        <f>'РБ ББ10% (2025)| FIT18'!BU5</f>
        <v>46087</v>
      </c>
      <c r="CJ5" s="96">
        <f>'РБ ББ10% (2025)| FIT18'!BV5</f>
        <v>46088</v>
      </c>
      <c r="CK5" s="96">
        <f>'РБ ББ10% (2025)| FIT18'!BW5</f>
        <v>46089</v>
      </c>
      <c r="CL5" s="96">
        <f>'РБ ББ10% (2025)| FIT18'!BX5</f>
        <v>46090</v>
      </c>
      <c r="CM5" s="96">
        <f>'РБ ББ10% (2025)| FIT18'!BY5</f>
        <v>46091</v>
      </c>
      <c r="CN5" s="96">
        <f>'РБ ББ10% (2025)| FIT18'!BZ5</f>
        <v>46092</v>
      </c>
      <c r="CO5" s="96">
        <f>'РБ ББ10% (2025)| FIT18'!CA5</f>
        <v>46093</v>
      </c>
      <c r="CP5" s="96">
        <f>'РБ ББ10% (2025)| FIT18'!CB5</f>
        <v>46094</v>
      </c>
      <c r="CQ5" s="96">
        <f>'РБ ББ10% (2025)| FIT18'!CC5</f>
        <v>46095</v>
      </c>
      <c r="CR5" s="96">
        <f>'РБ ББ10% (2025)| FIT18'!CD5</f>
        <v>46096</v>
      </c>
      <c r="CS5" s="96">
        <f>'РБ ББ10% (2025)| FIT18'!CE5</f>
        <v>46097</v>
      </c>
      <c r="CT5" s="96">
        <f>'РБ ББ10% (2025)| FIT18'!CF5</f>
        <v>46098</v>
      </c>
      <c r="CU5" s="96">
        <f>'РБ ББ10% (2025)| FIT18'!CG5</f>
        <v>46099</v>
      </c>
      <c r="CV5" s="96">
        <f>'РБ ББ10% (2025)| FIT18'!CH5</f>
        <v>46100</v>
      </c>
      <c r="CW5" s="96">
        <f>'РБ ББ10% (2025)| FIT18'!CI5</f>
        <v>46101</v>
      </c>
      <c r="CX5" s="96">
        <f>'РБ ББ10% (2025)| FIT18'!CJ5</f>
        <v>46102</v>
      </c>
      <c r="CY5" s="96">
        <f>'РБ ББ10% (2025)| FIT18'!CK5</f>
        <v>46103</v>
      </c>
      <c r="CZ5" s="96">
        <f>'РБ ББ10% (2025)| FIT18'!CL5</f>
        <v>46104</v>
      </c>
      <c r="DA5" s="96">
        <f>'РБ ББ10% (2025)| FIT18'!CM5</f>
        <v>46105</v>
      </c>
      <c r="DB5" s="96">
        <f>'РБ ББ10% (2025)| FIT18'!CN5</f>
        <v>46106</v>
      </c>
      <c r="DC5" s="96">
        <f>'РБ ББ10% (2025)| FIT18'!CO5</f>
        <v>46107</v>
      </c>
      <c r="DD5" s="96">
        <f>'РБ ББ10% (2025)| FIT18'!CP5</f>
        <v>46108</v>
      </c>
      <c r="DE5" s="96">
        <f>'РБ ББ10% (2025)| FIT18'!CQ5</f>
        <v>46109</v>
      </c>
      <c r="DF5" s="96">
        <f>'РБ ББ10% (2025)| FIT18'!CR5</f>
        <v>46110</v>
      </c>
      <c r="DG5" s="96">
        <f>'РБ ББ10% (2025)| FIT18'!CS5</f>
        <v>46111</v>
      </c>
      <c r="DH5" s="96">
        <f>'РБ ББ10% (2025)| FIT18'!CT5</f>
        <v>46112</v>
      </c>
      <c r="DI5" s="96">
        <f>'РБ ББ10% (2025)| FIT18'!CU5</f>
        <v>46113</v>
      </c>
      <c r="DJ5" s="96">
        <f>'РБ ББ10% (2025)| FIT18'!CV5</f>
        <v>46114</v>
      </c>
      <c r="DK5" s="96">
        <f>'РБ ББ10% (2025)| FIT18'!CW5</f>
        <v>46115</v>
      </c>
      <c r="DL5" s="96">
        <f>'РБ ББ10% (2025)| FIT18'!CX5</f>
        <v>46116</v>
      </c>
      <c r="DM5" s="96">
        <f>'РБ ББ10% (2025)| FIT18'!CY5</f>
        <v>46117</v>
      </c>
      <c r="DN5" s="96">
        <f>'РБ ББ10% (2025)| FIT18'!CZ5</f>
        <v>46118</v>
      </c>
      <c r="DO5" s="96">
        <f>'РБ ББ10% (2025)| FIT18'!DA5</f>
        <v>46119</v>
      </c>
      <c r="DP5" s="96">
        <f>'РБ ББ10% (2025)| FIT18'!DB5</f>
        <v>46120</v>
      </c>
      <c r="DQ5" s="96">
        <f>'РБ ББ10% (2025)| FIT18'!DC5</f>
        <v>46121</v>
      </c>
      <c r="DR5" s="96">
        <f>'РБ ББ10% (2025)| FIT18'!DD5</f>
        <v>46122</v>
      </c>
      <c r="DS5" s="96">
        <f>'РБ ББ10% (2025)| FIT18'!DE5</f>
        <v>46123</v>
      </c>
    </row>
    <row r="6" spans="1:123" ht="10.5" customHeight="1">
      <c r="A6" s="39" t="s">
        <v>4</v>
      </c>
      <c r="B6" s="97"/>
      <c r="C6" s="97"/>
      <c r="D6" s="97"/>
      <c r="E6" s="97"/>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row>
    <row r="7" spans="1:123" ht="10.5" customHeight="1">
      <c r="A7" s="40">
        <v>1</v>
      </c>
      <c r="B7" s="98" t="e">
        <f>'РБ ББ10% (2025)| FIT18'!#REF!+25</f>
        <v>#REF!</v>
      </c>
      <c r="C7" s="98" t="e">
        <f>'РБ ББ10% (2025)| FIT18'!#REF!+25</f>
        <v>#REF!</v>
      </c>
      <c r="D7" s="98" t="e">
        <f>'РБ ББ10% (2025)| FIT18'!#REF!+25</f>
        <v>#REF!</v>
      </c>
      <c r="E7" s="98" t="e">
        <f>'РБ ББ10% (2025)| FIT18'!#REF!+25</f>
        <v>#REF!</v>
      </c>
      <c r="F7" s="98" t="e">
        <f>'РБ ББ10% (2025)| FIT18'!#REF!+25</f>
        <v>#REF!</v>
      </c>
      <c r="G7" s="98" t="e">
        <f>'РБ ББ10% (2025)| FIT18'!#REF!+25</f>
        <v>#REF!</v>
      </c>
      <c r="H7" s="98" t="e">
        <f>'РБ ББ10% (2025)| FIT18'!#REF!+25</f>
        <v>#REF!</v>
      </c>
      <c r="I7" s="98" t="e">
        <f>'РБ ББ10% (2025)| FIT18'!#REF!+25</f>
        <v>#REF!</v>
      </c>
      <c r="J7" s="98" t="e">
        <f>'РБ ББ10% (2025)| FIT18'!#REF!+25</f>
        <v>#REF!</v>
      </c>
      <c r="K7" s="98" t="e">
        <f>'РБ ББ10% (2025)| FIT18'!#REF!+25</f>
        <v>#REF!</v>
      </c>
      <c r="L7" s="98" t="e">
        <f>'РБ ББ10% (2025)| FIT18'!#REF!+25</f>
        <v>#REF!</v>
      </c>
      <c r="M7" s="98" t="e">
        <f>'РБ ББ10% (2025)| FIT18'!#REF!+25</f>
        <v>#REF!</v>
      </c>
      <c r="N7" s="98" t="e">
        <f>'РБ ББ10% (2025)| FIT18'!#REF!+25</f>
        <v>#REF!</v>
      </c>
      <c r="O7" s="98" t="e">
        <f>'РБ ББ10% (2025)| FIT18'!#REF!+25</f>
        <v>#REF!</v>
      </c>
      <c r="P7" s="98">
        <f>'РБ ББ10% (2025)| FIT18'!B34+25</f>
        <v>13924</v>
      </c>
      <c r="Q7" s="98">
        <f>'РБ ББ10% (2025)| FIT18'!C34+25</f>
        <v>13924</v>
      </c>
      <c r="R7" s="98">
        <f>'РБ ББ10% (2025)| FIT18'!D34+25</f>
        <v>15177</v>
      </c>
      <c r="S7" s="98">
        <f>'РБ ББ10% (2025)| FIT18'!E34+25</f>
        <v>17917</v>
      </c>
      <c r="T7" s="98">
        <f>'РБ ББ10% (2025)| FIT18'!F34+25</f>
        <v>44539</v>
      </c>
      <c r="U7" s="98">
        <f>'РБ ББ10% (2025)| FIT18'!G34+25</f>
        <v>44539</v>
      </c>
      <c r="V7" s="98">
        <f>'РБ ББ10% (2025)| FIT18'!H34+25</f>
        <v>44539</v>
      </c>
      <c r="W7" s="98">
        <f>'РБ ББ10% (2025)| FIT18'!I34+25</f>
        <v>48454</v>
      </c>
      <c r="X7" s="98">
        <f>'РБ ББ10% (2025)| FIT18'!J34+25</f>
        <v>48454</v>
      </c>
      <c r="Y7" s="98">
        <f>'РБ ББ10% (2025)| FIT18'!K34+25</f>
        <v>56284</v>
      </c>
      <c r="Z7" s="98">
        <f>'РБ ББ10% (2025)| FIT18'!L34+25</f>
        <v>56284</v>
      </c>
      <c r="AA7" s="98">
        <f>'РБ ББ10% (2025)| FIT18'!M34+25</f>
        <v>48454</v>
      </c>
      <c r="AB7" s="98">
        <f>'РБ ББ10% (2025)| FIT18'!N34+25</f>
        <v>44539</v>
      </c>
      <c r="AC7" s="98">
        <f>'РБ ББ10% (2025)| FIT18'!O34+25</f>
        <v>44539</v>
      </c>
      <c r="AD7" s="98">
        <f>'РБ ББ10% (2025)| FIT18'!P34+25</f>
        <v>27548</v>
      </c>
      <c r="AE7" s="98">
        <f>'РБ ББ10% (2025)| FIT18'!Q34+25</f>
        <v>27548</v>
      </c>
      <c r="AF7" s="98">
        <f>'РБ ББ10% (2025)| FIT18'!R34+25</f>
        <v>19326</v>
      </c>
      <c r="AG7" s="98">
        <f>'РБ ББ10% (2025)| FIT18'!S34+25</f>
        <v>25199</v>
      </c>
      <c r="AH7" s="98">
        <f>'РБ ББ10% (2025)| FIT18'!T34+25</f>
        <v>25199</v>
      </c>
      <c r="AI7" s="98">
        <f>'РБ ББ10% (2025)| FIT18'!U34+25</f>
        <v>21284</v>
      </c>
      <c r="AJ7" s="98">
        <f>'РБ ББ10% (2025)| FIT18'!V34+25</f>
        <v>21284</v>
      </c>
      <c r="AK7" s="98">
        <f>'РБ ББ10% (2025)| FIT18'!W34+25</f>
        <v>19326</v>
      </c>
      <c r="AL7" s="98">
        <f>'РБ ББ10% (2025)| FIT18'!X34+25</f>
        <v>19326</v>
      </c>
      <c r="AM7" s="98">
        <f>'РБ ББ10% (2025)| FIT18'!Y34+25</f>
        <v>17760</v>
      </c>
      <c r="AN7" s="98">
        <f>'РБ ББ10% (2025)| FIT18'!Z34+25</f>
        <v>17760</v>
      </c>
      <c r="AO7" s="98">
        <f>'РБ ББ10% (2025)| FIT18'!AA34+25</f>
        <v>17760</v>
      </c>
      <c r="AP7" s="98">
        <f>'РБ ББ10% (2025)| FIT18'!AB34+25</f>
        <v>17760</v>
      </c>
      <c r="AQ7" s="98">
        <f>'РБ ББ10% (2025)| FIT18'!AC34+25</f>
        <v>17760</v>
      </c>
      <c r="AR7" s="98">
        <f>'РБ ББ10% (2025)| FIT18'!AD34+25</f>
        <v>17760</v>
      </c>
      <c r="AS7" s="98">
        <f>'РБ ББ10% (2025)| FIT18'!AE34+25</f>
        <v>17760</v>
      </c>
      <c r="AT7" s="98">
        <f>'РБ ББ10% (2025)| FIT18'!AF34+25</f>
        <v>19326</v>
      </c>
      <c r="AU7" s="98">
        <f>'РБ ББ10% (2025)| FIT18'!AG34+25</f>
        <v>21284</v>
      </c>
      <c r="AV7" s="98">
        <f>'РБ ББ10% (2025)| FIT18'!AH34+25</f>
        <v>21284</v>
      </c>
      <c r="AW7" s="98">
        <f>'РБ ББ10% (2025)| FIT18'!AI34+25</f>
        <v>25199</v>
      </c>
      <c r="AX7" s="98">
        <f>'РБ ББ10% (2025)| FIT18'!AJ34+25</f>
        <v>25199</v>
      </c>
      <c r="AY7" s="98">
        <f>'РБ ББ10% (2025)| FIT18'!AK34+25</f>
        <v>25199</v>
      </c>
      <c r="AZ7" s="98">
        <f>'РБ ББ10% (2025)| FIT18'!AL34+25</f>
        <v>25199</v>
      </c>
      <c r="BA7" s="98">
        <f>'РБ ББ10% (2025)| FIT18'!AM34+25</f>
        <v>25199</v>
      </c>
      <c r="BB7" s="98">
        <f>'РБ ББ10% (2025)| FIT18'!AN34+25</f>
        <v>23241</v>
      </c>
      <c r="BC7" s="98">
        <f>'РБ ББ10% (2025)| FIT18'!AO34+25</f>
        <v>25199</v>
      </c>
      <c r="BD7" s="98">
        <f>'РБ ББ10% (2025)| FIT18'!AP34+25</f>
        <v>25199</v>
      </c>
      <c r="BE7" s="98">
        <f>'РБ ББ10% (2025)| FIT18'!AQ34+25</f>
        <v>31854</v>
      </c>
      <c r="BF7" s="98">
        <f>'РБ ББ10% (2025)| FIT18'!AR34+25</f>
        <v>31854</v>
      </c>
      <c r="BG7" s="98">
        <f>'РБ ББ10% (2025)| FIT18'!AS34+25</f>
        <v>31854</v>
      </c>
      <c r="BH7" s="98">
        <f>'РБ ББ10% (2025)| FIT18'!AT34+25</f>
        <v>29505</v>
      </c>
      <c r="BI7" s="98">
        <f>'РБ ББ10% (2025)| FIT18'!AU34+25</f>
        <v>25199</v>
      </c>
      <c r="BJ7" s="98">
        <f>'РБ ББ10% (2025)| FIT18'!AV34+25</f>
        <v>27156</v>
      </c>
      <c r="BK7" s="98">
        <f>'РБ ББ10% (2025)| FIT18'!AW34+25</f>
        <v>27156</v>
      </c>
      <c r="BL7" s="98">
        <f>'РБ ББ10% (2025)| FIT18'!AX34+25</f>
        <v>27156</v>
      </c>
      <c r="BM7" s="98">
        <f>'РБ ББ10% (2025)| FIT18'!AY34+25</f>
        <v>20109</v>
      </c>
      <c r="BN7" s="98">
        <f>'РБ ББ10% (2025)| FIT18'!AZ34+25</f>
        <v>25199</v>
      </c>
      <c r="BO7" s="98">
        <f>'РБ ББ10% (2025)| FIT18'!BA34+25</f>
        <v>25199</v>
      </c>
      <c r="BP7" s="98">
        <f>'РБ ББ10% (2025)| FIT18'!BB34+25</f>
        <v>29505</v>
      </c>
      <c r="BQ7" s="98">
        <f>'РБ ББ10% (2025)| FIT18'!BC34+25</f>
        <v>31854</v>
      </c>
      <c r="BR7" s="98">
        <f>'РБ ББ10% (2025)| FIT18'!BD34+25</f>
        <v>31854</v>
      </c>
      <c r="BS7" s="98">
        <f>'РБ ББ10% (2025)| FIT18'!BE34+25</f>
        <v>31854</v>
      </c>
      <c r="BT7" s="98">
        <f>'РБ ББ10% (2025)| FIT18'!BF34+25</f>
        <v>37335</v>
      </c>
      <c r="BU7" s="98">
        <f>'РБ ББ10% (2025)| FIT18'!BG34+25</f>
        <v>37335</v>
      </c>
      <c r="BV7" s="98">
        <f>'РБ ББ10% (2025)| FIT18'!BH34+25</f>
        <v>40076</v>
      </c>
      <c r="BW7" s="98">
        <f>'РБ ББ10% (2025)| FIT18'!BI34+25</f>
        <v>40076</v>
      </c>
      <c r="BX7" s="98">
        <f>'РБ ББ10% (2025)| FIT18'!BJ34+25</f>
        <v>46340</v>
      </c>
      <c r="BY7" s="98">
        <f>'РБ ББ10% (2025)| FIT18'!BK34+25</f>
        <v>46340</v>
      </c>
      <c r="BZ7" s="98">
        <f>'РБ ББ10% (2025)| FIT18'!BL34+25</f>
        <v>46340</v>
      </c>
      <c r="CA7" s="98">
        <f>'РБ ББ10% (2025)| FIT18'!BM34+25</f>
        <v>43208</v>
      </c>
      <c r="CB7" s="98">
        <f>'РБ ББ10% (2025)| FIT18'!BN34+25</f>
        <v>40076</v>
      </c>
      <c r="CC7" s="98">
        <f>'РБ ББ10% (2025)| FIT18'!BO34+25</f>
        <v>34595</v>
      </c>
      <c r="CD7" s="98">
        <f>'РБ ББ10% (2025)| FIT18'!BP34+25</f>
        <v>34595</v>
      </c>
      <c r="CE7" s="98">
        <f>'РБ ББ10% (2025)| FIT18'!BQ34+25</f>
        <v>31854</v>
      </c>
      <c r="CF7" s="98">
        <f>'РБ ББ10% (2025)| FIT18'!BR34+25</f>
        <v>25199</v>
      </c>
      <c r="CG7" s="98">
        <f>'РБ ББ10% (2025)| FIT18'!BS34+25</f>
        <v>25199</v>
      </c>
      <c r="CH7" s="98">
        <f>'РБ ББ10% (2025)| FIT18'!BT34+25</f>
        <v>23241</v>
      </c>
      <c r="CI7" s="98">
        <f>'РБ ББ10% (2025)| FIT18'!BU34+25</f>
        <v>20109</v>
      </c>
      <c r="CJ7" s="98">
        <f>'РБ ББ10% (2025)| FIT18'!BV34+25</f>
        <v>20109</v>
      </c>
      <c r="CK7" s="98">
        <f>'РБ ББ10% (2025)| FIT18'!BW34+25</f>
        <v>20109</v>
      </c>
      <c r="CL7" s="98">
        <f>'РБ ББ10% (2025)| FIT18'!BX34+25</f>
        <v>16194</v>
      </c>
      <c r="CM7" s="98">
        <f>'РБ ББ10% (2025)| FIT18'!BY34+25</f>
        <v>16194</v>
      </c>
      <c r="CN7" s="98">
        <f>'РБ ББ10% (2025)| FIT18'!BZ34+25</f>
        <v>16194</v>
      </c>
      <c r="CO7" s="98">
        <f>'РБ ББ10% (2025)| FIT18'!CA34+25</f>
        <v>16194</v>
      </c>
      <c r="CP7" s="98">
        <f>'РБ ББ10% (2025)| FIT18'!CB34+25</f>
        <v>16194</v>
      </c>
      <c r="CQ7" s="98">
        <f>'РБ ББ10% (2025)| FIT18'!CC34+25</f>
        <v>16194</v>
      </c>
      <c r="CR7" s="98">
        <f>'РБ ББ10% (2025)| FIT18'!CD34+25</f>
        <v>16194</v>
      </c>
      <c r="CS7" s="98">
        <f>'РБ ББ10% (2025)| FIT18'!CE34+25</f>
        <v>16194</v>
      </c>
      <c r="CT7" s="98">
        <f>'РБ ББ10% (2025)| FIT18'!CF34+25</f>
        <v>16194</v>
      </c>
      <c r="CU7" s="98">
        <f>'РБ ББ10% (2025)| FIT18'!CG34+25</f>
        <v>16194</v>
      </c>
      <c r="CV7" s="98">
        <f>'РБ ББ10% (2025)| FIT18'!CH34+25</f>
        <v>16194</v>
      </c>
      <c r="CW7" s="98">
        <f>'РБ ББ10% (2025)| FIT18'!CI34+25</f>
        <v>16194</v>
      </c>
      <c r="CX7" s="98">
        <f>'РБ ББ10% (2025)| FIT18'!CJ34+25</f>
        <v>16194</v>
      </c>
      <c r="CY7" s="98">
        <f>'РБ ББ10% (2025)| FIT18'!CK34+25</f>
        <v>16194</v>
      </c>
      <c r="CZ7" s="98">
        <f>'РБ ББ10% (2025)| FIT18'!CL34+25</f>
        <v>16194</v>
      </c>
      <c r="DA7" s="98">
        <f>'РБ ББ10% (2025)| FIT18'!CM34+25</f>
        <v>16194</v>
      </c>
      <c r="DB7" s="98">
        <f>'РБ ББ10% (2025)| FIT18'!CN34+25</f>
        <v>16194</v>
      </c>
      <c r="DC7" s="98">
        <f>'РБ ББ10% (2025)| FIT18'!CO34+25</f>
        <v>16194</v>
      </c>
      <c r="DD7" s="98">
        <f>'РБ ББ10% (2025)| FIT18'!CP34+25</f>
        <v>16194</v>
      </c>
      <c r="DE7" s="98">
        <f>'РБ ББ10% (2025)| FIT18'!CQ34+25</f>
        <v>16194</v>
      </c>
      <c r="DF7" s="98">
        <f>'РБ ББ10% (2025)| FIT18'!CR34+25</f>
        <v>16194</v>
      </c>
      <c r="DG7" s="98">
        <f>'РБ ББ10% (2025)| FIT18'!CS34+25</f>
        <v>16194</v>
      </c>
      <c r="DH7" s="98">
        <f>'РБ ББ10% (2025)| FIT18'!CT34+25</f>
        <v>16194</v>
      </c>
      <c r="DI7" s="98">
        <f>'РБ ББ10% (2025)| FIT18'!CU34+25</f>
        <v>10283</v>
      </c>
      <c r="DJ7" s="98">
        <f>'РБ ББ10% (2025)| FIT18'!CV34+25</f>
        <v>10283</v>
      </c>
      <c r="DK7" s="98">
        <f>'РБ ББ10% (2025)| FIT18'!CW34+25</f>
        <v>10831</v>
      </c>
      <c r="DL7" s="98">
        <f>'РБ ББ10% (2025)| FIT18'!CX34+25</f>
        <v>10831</v>
      </c>
      <c r="DM7" s="98">
        <f>'РБ ББ10% (2025)| FIT18'!CY34+25</f>
        <v>10283</v>
      </c>
      <c r="DN7" s="98">
        <f>'РБ ББ10% (2025)| FIT18'!CZ34+25</f>
        <v>10283</v>
      </c>
      <c r="DO7" s="98">
        <f>'РБ ББ10% (2025)| FIT18'!DA34+25</f>
        <v>10283</v>
      </c>
      <c r="DP7" s="98">
        <f>'РБ ББ10% (2025)| FIT18'!DB34+25</f>
        <v>10283</v>
      </c>
      <c r="DQ7" s="98">
        <f>'РБ ББ10% (2025)| FIT18'!DC34+25</f>
        <v>10283</v>
      </c>
      <c r="DR7" s="98">
        <f>'РБ ББ10% (2025)| FIT18'!DD34+25</f>
        <v>10831</v>
      </c>
      <c r="DS7" s="98">
        <f>'РБ ББ10% (2025)| FIT18'!DE34+25</f>
        <v>10831</v>
      </c>
    </row>
    <row r="8" spans="1:123" ht="10.5" customHeight="1">
      <c r="A8" s="40">
        <v>2</v>
      </c>
      <c r="B8" s="98" t="e">
        <f>'РБ ББ10% (2025)| FIT18'!#REF!+25</f>
        <v>#REF!</v>
      </c>
      <c r="C8" s="98" t="e">
        <f>'РБ ББ10% (2025)| FIT18'!#REF!+25</f>
        <v>#REF!</v>
      </c>
      <c r="D8" s="98" t="e">
        <f>'РБ ББ10% (2025)| FIT18'!#REF!+25</f>
        <v>#REF!</v>
      </c>
      <c r="E8" s="98" t="e">
        <f>'РБ ББ10% (2025)| FIT18'!#REF!+25</f>
        <v>#REF!</v>
      </c>
      <c r="F8" s="98" t="e">
        <f>'РБ ББ10% (2025)| FIT18'!#REF!+25</f>
        <v>#REF!</v>
      </c>
      <c r="G8" s="98" t="e">
        <f>'РБ ББ10% (2025)| FIT18'!#REF!+25</f>
        <v>#REF!</v>
      </c>
      <c r="H8" s="98" t="e">
        <f>'РБ ББ10% (2025)| FIT18'!#REF!+25</f>
        <v>#REF!</v>
      </c>
      <c r="I8" s="98" t="e">
        <f>'РБ ББ10% (2025)| FIT18'!#REF!+25</f>
        <v>#REF!</v>
      </c>
      <c r="J8" s="98" t="e">
        <f>'РБ ББ10% (2025)| FIT18'!#REF!+25</f>
        <v>#REF!</v>
      </c>
      <c r="K8" s="98" t="e">
        <f>'РБ ББ10% (2025)| FIT18'!#REF!+25</f>
        <v>#REF!</v>
      </c>
      <c r="L8" s="98" t="e">
        <f>'РБ ББ10% (2025)| FIT18'!#REF!+25</f>
        <v>#REF!</v>
      </c>
      <c r="M8" s="98" t="e">
        <f>'РБ ББ10% (2025)| FIT18'!#REF!+25</f>
        <v>#REF!</v>
      </c>
      <c r="N8" s="98" t="e">
        <f>'РБ ББ10% (2025)| FIT18'!#REF!+25</f>
        <v>#REF!</v>
      </c>
      <c r="O8" s="98" t="e">
        <f>'РБ ББ10% (2025)| FIT18'!#REF!+25</f>
        <v>#REF!</v>
      </c>
      <c r="P8" s="98">
        <f>'РБ ББ10% (2025)| FIT18'!B35+25</f>
        <v>15685</v>
      </c>
      <c r="Q8" s="98">
        <f>'РБ ББ10% (2025)| FIT18'!C35+25</f>
        <v>15685</v>
      </c>
      <c r="R8" s="98">
        <f>'РБ ББ10% (2025)| FIT18'!D35+25</f>
        <v>16938</v>
      </c>
      <c r="S8" s="98">
        <f>'РБ ББ10% (2025)| FIT18'!E35+25</f>
        <v>20149</v>
      </c>
      <c r="T8" s="98">
        <f>'РБ ББ10% (2025)| FIT18'!F35+25</f>
        <v>46771</v>
      </c>
      <c r="U8" s="98">
        <f>'РБ ББ10% (2025)| FIT18'!G35+25</f>
        <v>46771</v>
      </c>
      <c r="V8" s="98">
        <f>'РБ ББ10% (2025)| FIT18'!H35+25</f>
        <v>46771</v>
      </c>
      <c r="W8" s="98">
        <f>'РБ ББ10% (2025)| FIT18'!I35+25</f>
        <v>50686</v>
      </c>
      <c r="X8" s="98">
        <f>'РБ ББ10% (2025)| FIT18'!J35+25</f>
        <v>50686</v>
      </c>
      <c r="Y8" s="98">
        <f>'РБ ББ10% (2025)| FIT18'!K35+25</f>
        <v>58516</v>
      </c>
      <c r="Z8" s="98">
        <f>'РБ ББ10% (2025)| FIT18'!L35+25</f>
        <v>58516</v>
      </c>
      <c r="AA8" s="98">
        <f>'РБ ББ10% (2025)| FIT18'!M35+25</f>
        <v>50686</v>
      </c>
      <c r="AB8" s="98">
        <f>'РБ ББ10% (2025)| FIT18'!N35+25</f>
        <v>46771</v>
      </c>
      <c r="AC8" s="98">
        <f>'РБ ББ10% (2025)| FIT18'!O35+25</f>
        <v>46771</v>
      </c>
      <c r="AD8" s="98">
        <f>'РБ ББ10% (2025)| FIT18'!P35+25</f>
        <v>29623</v>
      </c>
      <c r="AE8" s="98">
        <f>'РБ ББ10% (2025)| FIT18'!Q35+25</f>
        <v>29623</v>
      </c>
      <c r="AF8" s="98">
        <f>'РБ ББ10% (2025)| FIT18'!R35+25</f>
        <v>21401</v>
      </c>
      <c r="AG8" s="98">
        <f>'РБ ББ10% (2025)| FIT18'!S35+25</f>
        <v>27274</v>
      </c>
      <c r="AH8" s="98">
        <f>'РБ ББ10% (2025)| FIT18'!T35+25</f>
        <v>27274</v>
      </c>
      <c r="AI8" s="98">
        <f>'РБ ББ10% (2025)| FIT18'!U35+25</f>
        <v>23359</v>
      </c>
      <c r="AJ8" s="98">
        <f>'РБ ББ10% (2025)| FIT18'!V35+25</f>
        <v>23359</v>
      </c>
      <c r="AK8" s="98">
        <f>'РБ ББ10% (2025)| FIT18'!W35+25</f>
        <v>21401</v>
      </c>
      <c r="AL8" s="98">
        <f>'РБ ББ10% (2025)| FIT18'!X35+25</f>
        <v>21401</v>
      </c>
      <c r="AM8" s="98">
        <f>'РБ ББ10% (2025)| FIT18'!Y35+25</f>
        <v>19835</v>
      </c>
      <c r="AN8" s="98">
        <f>'РБ ББ10% (2025)| FIT18'!Z35+25</f>
        <v>19835</v>
      </c>
      <c r="AO8" s="98">
        <f>'РБ ББ10% (2025)| FIT18'!AA35+25</f>
        <v>19835</v>
      </c>
      <c r="AP8" s="98">
        <f>'РБ ББ10% (2025)| FIT18'!AB35+25</f>
        <v>19835</v>
      </c>
      <c r="AQ8" s="98">
        <f>'РБ ББ10% (2025)| FIT18'!AC35+25</f>
        <v>19835</v>
      </c>
      <c r="AR8" s="98">
        <f>'РБ ББ10% (2025)| FIT18'!AD35+25</f>
        <v>19835</v>
      </c>
      <c r="AS8" s="98">
        <f>'РБ ББ10% (2025)| FIT18'!AE35+25</f>
        <v>19835</v>
      </c>
      <c r="AT8" s="98">
        <f>'РБ ББ10% (2025)| FIT18'!AF35+25</f>
        <v>21401</v>
      </c>
      <c r="AU8" s="98">
        <f>'РБ ББ10% (2025)| FIT18'!AG35+25</f>
        <v>23359</v>
      </c>
      <c r="AV8" s="98">
        <f>'РБ ББ10% (2025)| FIT18'!AH35+25</f>
        <v>23359</v>
      </c>
      <c r="AW8" s="98">
        <f>'РБ ББ10% (2025)| FIT18'!AI35+25</f>
        <v>27274</v>
      </c>
      <c r="AX8" s="98">
        <f>'РБ ББ10% (2025)| FIT18'!AJ35+25</f>
        <v>27274</v>
      </c>
      <c r="AY8" s="98">
        <f>'РБ ББ10% (2025)| FIT18'!AK35+25</f>
        <v>27274</v>
      </c>
      <c r="AZ8" s="98">
        <f>'РБ ББ10% (2025)| FIT18'!AL35+25</f>
        <v>27274</v>
      </c>
      <c r="BA8" s="98">
        <f>'РБ ББ10% (2025)| FIT18'!AM35+25</f>
        <v>27274</v>
      </c>
      <c r="BB8" s="98">
        <f>'РБ ББ10% (2025)| FIT18'!AN35+25</f>
        <v>25316</v>
      </c>
      <c r="BC8" s="98">
        <f>'РБ ББ10% (2025)| FIT18'!AO35+25</f>
        <v>27274</v>
      </c>
      <c r="BD8" s="98">
        <f>'РБ ББ10% (2025)| FIT18'!AP35+25</f>
        <v>27274</v>
      </c>
      <c r="BE8" s="98">
        <f>'РБ ББ10% (2025)| FIT18'!AQ35+25</f>
        <v>33929</v>
      </c>
      <c r="BF8" s="98">
        <f>'РБ ББ10% (2025)| FIT18'!AR35+25</f>
        <v>33929</v>
      </c>
      <c r="BG8" s="98">
        <f>'РБ ББ10% (2025)| FIT18'!AS35+25</f>
        <v>33929</v>
      </c>
      <c r="BH8" s="98">
        <f>'РБ ББ10% (2025)| FIT18'!AT35+25</f>
        <v>31580</v>
      </c>
      <c r="BI8" s="98">
        <f>'РБ ББ10% (2025)| FIT18'!AU35+25</f>
        <v>27274</v>
      </c>
      <c r="BJ8" s="98">
        <f>'РБ ББ10% (2025)| FIT18'!AV35+25</f>
        <v>29231</v>
      </c>
      <c r="BK8" s="98">
        <f>'РБ ББ10% (2025)| FIT18'!AW35+25</f>
        <v>29231</v>
      </c>
      <c r="BL8" s="98">
        <f>'РБ ББ10% (2025)| FIT18'!AX35+25</f>
        <v>29231</v>
      </c>
      <c r="BM8" s="98">
        <f>'РБ ББ10% (2025)| FIT18'!AY35+25</f>
        <v>22184</v>
      </c>
      <c r="BN8" s="98">
        <f>'РБ ББ10% (2025)| FIT18'!AZ35+25</f>
        <v>27274</v>
      </c>
      <c r="BO8" s="98">
        <f>'РБ ББ10% (2025)| FIT18'!BA35+25</f>
        <v>27274</v>
      </c>
      <c r="BP8" s="98">
        <f>'РБ ББ10% (2025)| FIT18'!BB35+25</f>
        <v>31580</v>
      </c>
      <c r="BQ8" s="98">
        <f>'РБ ББ10% (2025)| FIT18'!BC35+25</f>
        <v>33929</v>
      </c>
      <c r="BR8" s="98">
        <f>'РБ ББ10% (2025)| FIT18'!BD35+25</f>
        <v>33929</v>
      </c>
      <c r="BS8" s="98">
        <f>'РБ ББ10% (2025)| FIT18'!BE35+25</f>
        <v>33929</v>
      </c>
      <c r="BT8" s="98">
        <f>'РБ ББ10% (2025)| FIT18'!BF35+25</f>
        <v>39410</v>
      </c>
      <c r="BU8" s="98">
        <f>'РБ ББ10% (2025)| FIT18'!BG35+25</f>
        <v>39410</v>
      </c>
      <c r="BV8" s="98">
        <f>'РБ ББ10% (2025)| FIT18'!BH35+25</f>
        <v>42151</v>
      </c>
      <c r="BW8" s="98">
        <f>'РБ ББ10% (2025)| FIT18'!BI35+25</f>
        <v>42151</v>
      </c>
      <c r="BX8" s="98">
        <f>'РБ ББ10% (2025)| FIT18'!BJ35+25</f>
        <v>48415</v>
      </c>
      <c r="BY8" s="98">
        <f>'РБ ББ10% (2025)| FIT18'!BK35+25</f>
        <v>48415</v>
      </c>
      <c r="BZ8" s="98">
        <f>'РБ ББ10% (2025)| FIT18'!BL35+25</f>
        <v>48415</v>
      </c>
      <c r="CA8" s="98">
        <f>'РБ ББ10% (2025)| FIT18'!BM35+25</f>
        <v>45283</v>
      </c>
      <c r="CB8" s="98">
        <f>'РБ ББ10% (2025)| FIT18'!BN35+25</f>
        <v>42151</v>
      </c>
      <c r="CC8" s="98">
        <f>'РБ ББ10% (2025)| FIT18'!BO35+25</f>
        <v>36670</v>
      </c>
      <c r="CD8" s="98">
        <f>'РБ ББ10% (2025)| FIT18'!BP35+25</f>
        <v>36670</v>
      </c>
      <c r="CE8" s="98">
        <f>'РБ ББ10% (2025)| FIT18'!BQ35+25</f>
        <v>33929</v>
      </c>
      <c r="CF8" s="98">
        <f>'РБ ББ10% (2025)| FIT18'!BR35+25</f>
        <v>27274</v>
      </c>
      <c r="CG8" s="98">
        <f>'РБ ББ10% (2025)| FIT18'!BS35+25</f>
        <v>27274</v>
      </c>
      <c r="CH8" s="98">
        <f>'РБ ББ10% (2025)| FIT18'!BT35+25</f>
        <v>25316</v>
      </c>
      <c r="CI8" s="98">
        <f>'РБ ББ10% (2025)| FIT18'!BU35+25</f>
        <v>22184</v>
      </c>
      <c r="CJ8" s="98">
        <f>'РБ ББ10% (2025)| FIT18'!BV35+25</f>
        <v>22184</v>
      </c>
      <c r="CK8" s="98">
        <f>'РБ ББ10% (2025)| FIT18'!BW35+25</f>
        <v>22184</v>
      </c>
      <c r="CL8" s="98">
        <f>'РБ ББ10% (2025)| FIT18'!BX35+25</f>
        <v>18269</v>
      </c>
      <c r="CM8" s="98">
        <f>'РБ ББ10% (2025)| FIT18'!BY35+25</f>
        <v>18269</v>
      </c>
      <c r="CN8" s="98">
        <f>'РБ ББ10% (2025)| FIT18'!BZ35+25</f>
        <v>18269</v>
      </c>
      <c r="CO8" s="98">
        <f>'РБ ББ10% (2025)| FIT18'!CA35+25</f>
        <v>18269</v>
      </c>
      <c r="CP8" s="98">
        <f>'РБ ББ10% (2025)| FIT18'!CB35+25</f>
        <v>18269</v>
      </c>
      <c r="CQ8" s="98">
        <f>'РБ ББ10% (2025)| FIT18'!CC35+25</f>
        <v>18269</v>
      </c>
      <c r="CR8" s="98">
        <f>'РБ ББ10% (2025)| FIT18'!CD35+25</f>
        <v>18269</v>
      </c>
      <c r="CS8" s="98">
        <f>'РБ ББ10% (2025)| FIT18'!CE35+25</f>
        <v>18269</v>
      </c>
      <c r="CT8" s="98">
        <f>'РБ ББ10% (2025)| FIT18'!CF35+25</f>
        <v>18269</v>
      </c>
      <c r="CU8" s="98">
        <f>'РБ ББ10% (2025)| FIT18'!CG35+25</f>
        <v>18269</v>
      </c>
      <c r="CV8" s="98">
        <f>'РБ ББ10% (2025)| FIT18'!CH35+25</f>
        <v>18269</v>
      </c>
      <c r="CW8" s="98">
        <f>'РБ ББ10% (2025)| FIT18'!CI35+25</f>
        <v>18269</v>
      </c>
      <c r="CX8" s="98">
        <f>'РБ ББ10% (2025)| FIT18'!CJ35+25</f>
        <v>18269</v>
      </c>
      <c r="CY8" s="98">
        <f>'РБ ББ10% (2025)| FIT18'!CK35+25</f>
        <v>18269</v>
      </c>
      <c r="CZ8" s="98">
        <f>'РБ ББ10% (2025)| FIT18'!CL35+25</f>
        <v>18269</v>
      </c>
      <c r="DA8" s="98">
        <f>'РБ ББ10% (2025)| FIT18'!CM35+25</f>
        <v>18269</v>
      </c>
      <c r="DB8" s="98">
        <f>'РБ ББ10% (2025)| FIT18'!CN35+25</f>
        <v>18269</v>
      </c>
      <c r="DC8" s="98">
        <f>'РБ ББ10% (2025)| FIT18'!CO35+25</f>
        <v>18269</v>
      </c>
      <c r="DD8" s="98">
        <f>'РБ ББ10% (2025)| FIT18'!CP35+25</f>
        <v>18269</v>
      </c>
      <c r="DE8" s="98">
        <f>'РБ ББ10% (2025)| FIT18'!CQ35+25</f>
        <v>18269</v>
      </c>
      <c r="DF8" s="98">
        <f>'РБ ББ10% (2025)| FIT18'!CR35+25</f>
        <v>18269</v>
      </c>
      <c r="DG8" s="98">
        <f>'РБ ББ10% (2025)| FIT18'!CS35+25</f>
        <v>18269</v>
      </c>
      <c r="DH8" s="98">
        <f>'РБ ББ10% (2025)| FIT18'!CT35+25</f>
        <v>18269</v>
      </c>
      <c r="DI8" s="98">
        <f>'РБ ББ10% (2025)| FIT18'!CU35+25</f>
        <v>12005</v>
      </c>
      <c r="DJ8" s="98">
        <f>'РБ ББ10% (2025)| FIT18'!CV35+25</f>
        <v>12005</v>
      </c>
      <c r="DK8" s="98">
        <f>'РБ ББ10% (2025)| FIT18'!CW35+25</f>
        <v>12553</v>
      </c>
      <c r="DL8" s="98">
        <f>'РБ ББ10% (2025)| FIT18'!CX35+25</f>
        <v>12553</v>
      </c>
      <c r="DM8" s="98">
        <f>'РБ ББ10% (2025)| FIT18'!CY35+25</f>
        <v>12005</v>
      </c>
      <c r="DN8" s="98">
        <f>'РБ ББ10% (2025)| FIT18'!CZ35+25</f>
        <v>12005</v>
      </c>
      <c r="DO8" s="98">
        <f>'РБ ББ10% (2025)| FIT18'!DA35+25</f>
        <v>12005</v>
      </c>
      <c r="DP8" s="98">
        <f>'РБ ББ10% (2025)| FIT18'!DB35+25</f>
        <v>12005</v>
      </c>
      <c r="DQ8" s="98">
        <f>'РБ ББ10% (2025)| FIT18'!DC35+25</f>
        <v>12005</v>
      </c>
      <c r="DR8" s="98">
        <f>'РБ ББ10% (2025)| FIT18'!DD35+25</f>
        <v>12553</v>
      </c>
      <c r="DS8" s="98">
        <f>'РБ ББ10% (2025)| FIT18'!DE35+25</f>
        <v>12553</v>
      </c>
    </row>
    <row r="9" spans="1:123" ht="10.5" customHeight="1">
      <c r="A9" s="39" t="s">
        <v>5</v>
      </c>
      <c r="B9" s="98"/>
      <c r="C9" s="98"/>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row>
    <row r="10" spans="1:123" ht="10.5" customHeight="1">
      <c r="A10" s="40">
        <v>1</v>
      </c>
      <c r="B10" s="98" t="e">
        <f>'РБ ББ10% (2025)| FIT18'!#REF!+25</f>
        <v>#REF!</v>
      </c>
      <c r="C10" s="98" t="e">
        <f>'РБ ББ10% (2025)| FIT18'!#REF!+25</f>
        <v>#REF!</v>
      </c>
      <c r="D10" s="98" t="e">
        <f>'РБ ББ10% (2025)| FIT18'!#REF!+25</f>
        <v>#REF!</v>
      </c>
      <c r="E10" s="98" t="e">
        <f>'РБ ББ10% (2025)| FIT18'!#REF!+25</f>
        <v>#REF!</v>
      </c>
      <c r="F10" s="98" t="e">
        <f>'РБ ББ10% (2025)| FIT18'!#REF!+25</f>
        <v>#REF!</v>
      </c>
      <c r="G10" s="98" t="e">
        <f>'РБ ББ10% (2025)| FIT18'!#REF!+25</f>
        <v>#REF!</v>
      </c>
      <c r="H10" s="98" t="e">
        <f>'РБ ББ10% (2025)| FIT18'!#REF!+25</f>
        <v>#REF!</v>
      </c>
      <c r="I10" s="98" t="e">
        <f>'РБ ББ10% (2025)| FIT18'!#REF!+25</f>
        <v>#REF!</v>
      </c>
      <c r="J10" s="98" t="e">
        <f>'РБ ББ10% (2025)| FIT18'!#REF!+25</f>
        <v>#REF!</v>
      </c>
      <c r="K10" s="98" t="e">
        <f>'РБ ББ10% (2025)| FIT18'!#REF!+25</f>
        <v>#REF!</v>
      </c>
      <c r="L10" s="98" t="e">
        <f>'РБ ББ10% (2025)| FIT18'!#REF!+25</f>
        <v>#REF!</v>
      </c>
      <c r="M10" s="98" t="e">
        <f>'РБ ББ10% (2025)| FIT18'!#REF!+25</f>
        <v>#REF!</v>
      </c>
      <c r="N10" s="98" t="e">
        <f>'РБ ББ10% (2025)| FIT18'!#REF!+25</f>
        <v>#REF!</v>
      </c>
      <c r="O10" s="98" t="e">
        <f>'РБ ББ10% (2025)| FIT18'!#REF!+25</f>
        <v>#REF!</v>
      </c>
      <c r="P10" s="98">
        <f>'РБ ББ10% (2025)| FIT18'!B37+25</f>
        <v>14707</v>
      </c>
      <c r="Q10" s="98">
        <f>'РБ ББ10% (2025)| FIT18'!C37+25</f>
        <v>14707</v>
      </c>
      <c r="R10" s="98">
        <f>'РБ ББ10% (2025)| FIT18'!D37+25</f>
        <v>15960</v>
      </c>
      <c r="S10" s="98">
        <f>'РБ ББ10% (2025)| FIT18'!E37+25</f>
        <v>18700</v>
      </c>
      <c r="T10" s="98">
        <f>'РБ ББ10% (2025)| FIT18'!F37+25</f>
        <v>45322</v>
      </c>
      <c r="U10" s="98">
        <f>'РБ ББ10% (2025)| FIT18'!G37+25</f>
        <v>45322</v>
      </c>
      <c r="V10" s="98">
        <f>'РБ ББ10% (2025)| FIT18'!H37+25</f>
        <v>45322</v>
      </c>
      <c r="W10" s="98">
        <f>'РБ ББ10% (2025)| FIT18'!I37+25</f>
        <v>49237</v>
      </c>
      <c r="X10" s="98">
        <f>'РБ ББ10% (2025)| FIT18'!J37+25</f>
        <v>49237</v>
      </c>
      <c r="Y10" s="98">
        <f>'РБ ББ10% (2025)| FIT18'!K37+25</f>
        <v>57067</v>
      </c>
      <c r="Z10" s="98">
        <f>'РБ ББ10% (2025)| FIT18'!L37+25</f>
        <v>57067</v>
      </c>
      <c r="AA10" s="98">
        <f>'РБ ББ10% (2025)| FIT18'!M37+25</f>
        <v>49237</v>
      </c>
      <c r="AB10" s="98">
        <f>'РБ ББ10% (2025)| FIT18'!N37+25</f>
        <v>45322</v>
      </c>
      <c r="AC10" s="98">
        <f>'РБ ББ10% (2025)| FIT18'!O37+25</f>
        <v>45322</v>
      </c>
      <c r="AD10" s="98">
        <f>'РБ ББ10% (2025)| FIT18'!P37+25</f>
        <v>28331</v>
      </c>
      <c r="AE10" s="98">
        <f>'РБ ББ10% (2025)| FIT18'!Q37+25</f>
        <v>28331</v>
      </c>
      <c r="AF10" s="98">
        <f>'РБ ББ10% (2025)| FIT18'!R37+25</f>
        <v>20109</v>
      </c>
      <c r="AG10" s="98">
        <f>'РБ ББ10% (2025)| FIT18'!S37+25</f>
        <v>25982</v>
      </c>
      <c r="AH10" s="98">
        <f>'РБ ББ10% (2025)| FIT18'!T37+25</f>
        <v>25982</v>
      </c>
      <c r="AI10" s="98">
        <f>'РБ ББ10% (2025)| FIT18'!U37+25</f>
        <v>22067</v>
      </c>
      <c r="AJ10" s="98">
        <f>'РБ ББ10% (2025)| FIT18'!V37+25</f>
        <v>22067</v>
      </c>
      <c r="AK10" s="98">
        <f>'РБ ББ10% (2025)| FIT18'!W37+25</f>
        <v>20109</v>
      </c>
      <c r="AL10" s="98">
        <f>'РБ ББ10% (2025)| FIT18'!X37+25</f>
        <v>20109</v>
      </c>
      <c r="AM10" s="98">
        <f>'РБ ББ10% (2025)| FIT18'!Y37+25</f>
        <v>18543</v>
      </c>
      <c r="AN10" s="98">
        <f>'РБ ББ10% (2025)| FIT18'!Z37+25</f>
        <v>18543</v>
      </c>
      <c r="AO10" s="98">
        <f>'РБ ББ10% (2025)| FIT18'!AA37+25</f>
        <v>18543</v>
      </c>
      <c r="AP10" s="98">
        <f>'РБ ББ10% (2025)| FIT18'!AB37+25</f>
        <v>18543</v>
      </c>
      <c r="AQ10" s="98">
        <f>'РБ ББ10% (2025)| FIT18'!AC37+25</f>
        <v>18543</v>
      </c>
      <c r="AR10" s="98">
        <f>'РБ ББ10% (2025)| FIT18'!AD37+25</f>
        <v>18543</v>
      </c>
      <c r="AS10" s="98">
        <f>'РБ ББ10% (2025)| FIT18'!AE37+25</f>
        <v>18543</v>
      </c>
      <c r="AT10" s="98">
        <f>'РБ ББ10% (2025)| FIT18'!AF37+25</f>
        <v>20109</v>
      </c>
      <c r="AU10" s="98">
        <f>'РБ ББ10% (2025)| FIT18'!AG37+25</f>
        <v>22067</v>
      </c>
      <c r="AV10" s="98">
        <f>'РБ ББ10% (2025)| FIT18'!AH37+25</f>
        <v>22067</v>
      </c>
      <c r="AW10" s="98">
        <f>'РБ ББ10% (2025)| FIT18'!AI37+25</f>
        <v>25982</v>
      </c>
      <c r="AX10" s="98">
        <f>'РБ ББ10% (2025)| FIT18'!AJ37+25</f>
        <v>25982</v>
      </c>
      <c r="AY10" s="98">
        <f>'РБ ББ10% (2025)| FIT18'!AK37+25</f>
        <v>25982</v>
      </c>
      <c r="AZ10" s="98">
        <f>'РБ ББ10% (2025)| FIT18'!AL37+25</f>
        <v>25982</v>
      </c>
      <c r="BA10" s="98">
        <f>'РБ ББ10% (2025)| FIT18'!AM37+25</f>
        <v>25982</v>
      </c>
      <c r="BB10" s="98">
        <f>'РБ ББ10% (2025)| FIT18'!AN37+25</f>
        <v>24024</v>
      </c>
      <c r="BC10" s="98">
        <f>'РБ ББ10% (2025)| FIT18'!AO37+25</f>
        <v>25982</v>
      </c>
      <c r="BD10" s="98">
        <f>'РБ ББ10% (2025)| FIT18'!AP37+25</f>
        <v>25982</v>
      </c>
      <c r="BE10" s="98">
        <f>'РБ ББ10% (2025)| FIT18'!AQ37+25</f>
        <v>32637</v>
      </c>
      <c r="BF10" s="98">
        <f>'РБ ББ10% (2025)| FIT18'!AR37+25</f>
        <v>32637</v>
      </c>
      <c r="BG10" s="98">
        <f>'РБ ББ10% (2025)| FIT18'!AS37+25</f>
        <v>32637</v>
      </c>
      <c r="BH10" s="98">
        <f>'РБ ББ10% (2025)| FIT18'!AT37+25</f>
        <v>30288</v>
      </c>
      <c r="BI10" s="98">
        <f>'РБ ББ10% (2025)| FIT18'!AU37+25</f>
        <v>25982</v>
      </c>
      <c r="BJ10" s="98">
        <f>'РБ ББ10% (2025)| FIT18'!AV37+25</f>
        <v>27939</v>
      </c>
      <c r="BK10" s="98">
        <f>'РБ ББ10% (2025)| FIT18'!AW37+25</f>
        <v>27939</v>
      </c>
      <c r="BL10" s="98">
        <f>'РБ ББ10% (2025)| FIT18'!AX37+25</f>
        <v>27939</v>
      </c>
      <c r="BM10" s="98">
        <f>'РБ ББ10% (2025)| FIT18'!AY37+25</f>
        <v>20892</v>
      </c>
      <c r="BN10" s="98">
        <f>'РБ ББ10% (2025)| FIT18'!AZ37+25</f>
        <v>25982</v>
      </c>
      <c r="BO10" s="98">
        <f>'РБ ББ10% (2025)| FIT18'!BA37+25</f>
        <v>25982</v>
      </c>
      <c r="BP10" s="98">
        <f>'РБ ББ10% (2025)| FIT18'!BB37+25</f>
        <v>30288</v>
      </c>
      <c r="BQ10" s="98">
        <f>'РБ ББ10% (2025)| FIT18'!BC37+25</f>
        <v>32637</v>
      </c>
      <c r="BR10" s="98">
        <f>'РБ ББ10% (2025)| FIT18'!BD37+25</f>
        <v>32637</v>
      </c>
      <c r="BS10" s="98">
        <f>'РБ ББ10% (2025)| FIT18'!BE37+25</f>
        <v>32637</v>
      </c>
      <c r="BT10" s="98">
        <f>'РБ ББ10% (2025)| FIT18'!BF37+25</f>
        <v>38118</v>
      </c>
      <c r="BU10" s="98">
        <f>'РБ ББ10% (2025)| FIT18'!BG37+25</f>
        <v>38118</v>
      </c>
      <c r="BV10" s="98">
        <f>'РБ ББ10% (2025)| FIT18'!BH37+25</f>
        <v>40859</v>
      </c>
      <c r="BW10" s="98">
        <f>'РБ ББ10% (2025)| FIT18'!BI37+25</f>
        <v>40859</v>
      </c>
      <c r="BX10" s="98">
        <f>'РБ ББ10% (2025)| FIT18'!BJ37+25</f>
        <v>47123</v>
      </c>
      <c r="BY10" s="98">
        <f>'РБ ББ10% (2025)| FIT18'!BK37+25</f>
        <v>47123</v>
      </c>
      <c r="BZ10" s="98">
        <f>'РБ ББ10% (2025)| FIT18'!BL37+25</f>
        <v>47123</v>
      </c>
      <c r="CA10" s="98">
        <f>'РБ ББ10% (2025)| FIT18'!BM37+25</f>
        <v>43991</v>
      </c>
      <c r="CB10" s="98">
        <f>'РБ ББ10% (2025)| FIT18'!BN37+25</f>
        <v>40859</v>
      </c>
      <c r="CC10" s="98">
        <f>'РБ ББ10% (2025)| FIT18'!BO37+25</f>
        <v>35378</v>
      </c>
      <c r="CD10" s="98">
        <f>'РБ ББ10% (2025)| FIT18'!BP37+25</f>
        <v>35378</v>
      </c>
      <c r="CE10" s="98">
        <f>'РБ ББ10% (2025)| FIT18'!BQ37+25</f>
        <v>32637</v>
      </c>
      <c r="CF10" s="98">
        <f>'РБ ББ10% (2025)| FIT18'!BR37+25</f>
        <v>25982</v>
      </c>
      <c r="CG10" s="98">
        <f>'РБ ББ10% (2025)| FIT18'!BS37+25</f>
        <v>25982</v>
      </c>
      <c r="CH10" s="98">
        <f>'РБ ББ10% (2025)| FIT18'!BT37+25</f>
        <v>24024</v>
      </c>
      <c r="CI10" s="98">
        <f>'РБ ББ10% (2025)| FIT18'!BU37+25</f>
        <v>20892</v>
      </c>
      <c r="CJ10" s="98">
        <f>'РБ ББ10% (2025)| FIT18'!BV37+25</f>
        <v>20892</v>
      </c>
      <c r="CK10" s="98">
        <f>'РБ ББ10% (2025)| FIT18'!BW37+25</f>
        <v>20892</v>
      </c>
      <c r="CL10" s="98">
        <f>'РБ ББ10% (2025)| FIT18'!BX37+25</f>
        <v>16977</v>
      </c>
      <c r="CM10" s="98">
        <f>'РБ ББ10% (2025)| FIT18'!BY37+25</f>
        <v>16977</v>
      </c>
      <c r="CN10" s="98">
        <f>'РБ ББ10% (2025)| FIT18'!BZ37+25</f>
        <v>16977</v>
      </c>
      <c r="CO10" s="98">
        <f>'РБ ББ10% (2025)| FIT18'!CA37+25</f>
        <v>16977</v>
      </c>
      <c r="CP10" s="98">
        <f>'РБ ББ10% (2025)| FIT18'!CB37+25</f>
        <v>16977</v>
      </c>
      <c r="CQ10" s="98">
        <f>'РБ ББ10% (2025)| FIT18'!CC37+25</f>
        <v>16977</v>
      </c>
      <c r="CR10" s="98">
        <f>'РБ ББ10% (2025)| FIT18'!CD37+25</f>
        <v>16977</v>
      </c>
      <c r="CS10" s="98">
        <f>'РБ ББ10% (2025)| FIT18'!CE37+25</f>
        <v>16977</v>
      </c>
      <c r="CT10" s="98">
        <f>'РБ ББ10% (2025)| FIT18'!CF37+25</f>
        <v>16977</v>
      </c>
      <c r="CU10" s="98">
        <f>'РБ ББ10% (2025)| FIT18'!CG37+25</f>
        <v>16977</v>
      </c>
      <c r="CV10" s="98">
        <f>'РБ ББ10% (2025)| FIT18'!CH37+25</f>
        <v>16977</v>
      </c>
      <c r="CW10" s="98">
        <f>'РБ ББ10% (2025)| FIT18'!CI37+25</f>
        <v>16977</v>
      </c>
      <c r="CX10" s="98">
        <f>'РБ ББ10% (2025)| FIT18'!CJ37+25</f>
        <v>16977</v>
      </c>
      <c r="CY10" s="98">
        <f>'РБ ББ10% (2025)| FIT18'!CK37+25</f>
        <v>16977</v>
      </c>
      <c r="CZ10" s="98">
        <f>'РБ ББ10% (2025)| FIT18'!CL37+25</f>
        <v>16977</v>
      </c>
      <c r="DA10" s="98">
        <f>'РБ ББ10% (2025)| FIT18'!CM37+25</f>
        <v>16977</v>
      </c>
      <c r="DB10" s="98">
        <f>'РБ ББ10% (2025)| FIT18'!CN37+25</f>
        <v>16977</v>
      </c>
      <c r="DC10" s="98">
        <f>'РБ ББ10% (2025)| FIT18'!CO37+25</f>
        <v>16977</v>
      </c>
      <c r="DD10" s="98">
        <f>'РБ ББ10% (2025)| FIT18'!CP37+25</f>
        <v>16977</v>
      </c>
      <c r="DE10" s="98">
        <f>'РБ ББ10% (2025)| FIT18'!CQ37+25</f>
        <v>16977</v>
      </c>
      <c r="DF10" s="98">
        <f>'РБ ББ10% (2025)| FIT18'!CR37+25</f>
        <v>16977</v>
      </c>
      <c r="DG10" s="98">
        <f>'РБ ББ10% (2025)| FIT18'!CS37+25</f>
        <v>16977</v>
      </c>
      <c r="DH10" s="98">
        <f>'РБ ББ10% (2025)| FIT18'!CT37+25</f>
        <v>16977</v>
      </c>
      <c r="DI10" s="98">
        <f>'РБ ББ10% (2025)| FIT18'!CU37+25</f>
        <v>11066</v>
      </c>
      <c r="DJ10" s="98">
        <f>'РБ ББ10% (2025)| FIT18'!CV37+25</f>
        <v>11066</v>
      </c>
      <c r="DK10" s="98">
        <f>'РБ ББ10% (2025)| FIT18'!CW37+25</f>
        <v>11614</v>
      </c>
      <c r="DL10" s="98">
        <f>'РБ ББ10% (2025)| FIT18'!CX37+25</f>
        <v>11614</v>
      </c>
      <c r="DM10" s="98">
        <f>'РБ ББ10% (2025)| FIT18'!CY37+25</f>
        <v>11066</v>
      </c>
      <c r="DN10" s="98">
        <f>'РБ ББ10% (2025)| FIT18'!CZ37+25</f>
        <v>11066</v>
      </c>
      <c r="DO10" s="98">
        <f>'РБ ББ10% (2025)| FIT18'!DA37+25</f>
        <v>11066</v>
      </c>
      <c r="DP10" s="98">
        <f>'РБ ББ10% (2025)| FIT18'!DB37+25</f>
        <v>11066</v>
      </c>
      <c r="DQ10" s="98">
        <f>'РБ ББ10% (2025)| FIT18'!DC37+25</f>
        <v>11066</v>
      </c>
      <c r="DR10" s="98">
        <f>'РБ ББ10% (2025)| FIT18'!DD37+25</f>
        <v>11614</v>
      </c>
      <c r="DS10" s="98">
        <f>'РБ ББ10% (2025)| FIT18'!DE37+25</f>
        <v>11614</v>
      </c>
    </row>
    <row r="11" spans="1:123" ht="10.5" customHeight="1">
      <c r="A11" s="40">
        <v>2</v>
      </c>
      <c r="B11" s="98" t="e">
        <f>'РБ ББ10% (2025)| FIT18'!#REF!+25</f>
        <v>#REF!</v>
      </c>
      <c r="C11" s="98" t="e">
        <f>'РБ ББ10% (2025)| FIT18'!#REF!+25</f>
        <v>#REF!</v>
      </c>
      <c r="D11" s="98" t="e">
        <f>'РБ ББ10% (2025)| FIT18'!#REF!+25</f>
        <v>#REF!</v>
      </c>
      <c r="E11" s="98" t="e">
        <f>'РБ ББ10% (2025)| FIT18'!#REF!+25</f>
        <v>#REF!</v>
      </c>
      <c r="F11" s="98" t="e">
        <f>'РБ ББ10% (2025)| FIT18'!#REF!+25</f>
        <v>#REF!</v>
      </c>
      <c r="G11" s="98" t="e">
        <f>'РБ ББ10% (2025)| FIT18'!#REF!+25</f>
        <v>#REF!</v>
      </c>
      <c r="H11" s="98" t="e">
        <f>'РБ ББ10% (2025)| FIT18'!#REF!+25</f>
        <v>#REF!</v>
      </c>
      <c r="I11" s="98" t="e">
        <f>'РБ ББ10% (2025)| FIT18'!#REF!+25</f>
        <v>#REF!</v>
      </c>
      <c r="J11" s="98" t="e">
        <f>'РБ ББ10% (2025)| FIT18'!#REF!+25</f>
        <v>#REF!</v>
      </c>
      <c r="K11" s="98" t="e">
        <f>'РБ ББ10% (2025)| FIT18'!#REF!+25</f>
        <v>#REF!</v>
      </c>
      <c r="L11" s="98" t="e">
        <f>'РБ ББ10% (2025)| FIT18'!#REF!+25</f>
        <v>#REF!</v>
      </c>
      <c r="M11" s="98" t="e">
        <f>'РБ ББ10% (2025)| FIT18'!#REF!+25</f>
        <v>#REF!</v>
      </c>
      <c r="N11" s="98" t="e">
        <f>'РБ ББ10% (2025)| FIT18'!#REF!+25</f>
        <v>#REF!</v>
      </c>
      <c r="O11" s="98" t="e">
        <f>'РБ ББ10% (2025)| FIT18'!#REF!+25</f>
        <v>#REF!</v>
      </c>
      <c r="P11" s="98">
        <f>'РБ ББ10% (2025)| FIT18'!B38+25</f>
        <v>16468</v>
      </c>
      <c r="Q11" s="98">
        <f>'РБ ББ10% (2025)| FIT18'!C38+25</f>
        <v>16468</v>
      </c>
      <c r="R11" s="98">
        <f>'РБ ББ10% (2025)| FIT18'!D38+25</f>
        <v>17721</v>
      </c>
      <c r="S11" s="98">
        <f>'РБ ББ10% (2025)| FIT18'!E38+25</f>
        <v>20932</v>
      </c>
      <c r="T11" s="98">
        <f>'РБ ББ10% (2025)| FIT18'!F38+25</f>
        <v>47554</v>
      </c>
      <c r="U11" s="98">
        <f>'РБ ББ10% (2025)| FIT18'!G38+25</f>
        <v>47554</v>
      </c>
      <c r="V11" s="98">
        <f>'РБ ББ10% (2025)| FIT18'!H38+25</f>
        <v>47554</v>
      </c>
      <c r="W11" s="98">
        <f>'РБ ББ10% (2025)| FIT18'!I38+25</f>
        <v>51469</v>
      </c>
      <c r="X11" s="98">
        <f>'РБ ББ10% (2025)| FIT18'!J38+25</f>
        <v>51469</v>
      </c>
      <c r="Y11" s="98">
        <f>'РБ ББ10% (2025)| FIT18'!K38+25</f>
        <v>59299</v>
      </c>
      <c r="Z11" s="98">
        <f>'РБ ББ10% (2025)| FIT18'!L38+25</f>
        <v>59299</v>
      </c>
      <c r="AA11" s="98">
        <f>'РБ ББ10% (2025)| FIT18'!M38+25</f>
        <v>51469</v>
      </c>
      <c r="AB11" s="98">
        <f>'РБ ББ10% (2025)| FIT18'!N38+25</f>
        <v>47554</v>
      </c>
      <c r="AC11" s="98">
        <f>'РБ ББ10% (2025)| FIT18'!O38+25</f>
        <v>47554</v>
      </c>
      <c r="AD11" s="98">
        <f>'РБ ББ10% (2025)| FIT18'!P38+25</f>
        <v>30406</v>
      </c>
      <c r="AE11" s="98">
        <f>'РБ ББ10% (2025)| FIT18'!Q38+25</f>
        <v>30406</v>
      </c>
      <c r="AF11" s="98">
        <f>'РБ ББ10% (2025)| FIT18'!R38+25</f>
        <v>22184</v>
      </c>
      <c r="AG11" s="98">
        <f>'РБ ББ10% (2025)| FIT18'!S38+25</f>
        <v>28057</v>
      </c>
      <c r="AH11" s="98">
        <f>'РБ ББ10% (2025)| FIT18'!T38+25</f>
        <v>28057</v>
      </c>
      <c r="AI11" s="98">
        <f>'РБ ББ10% (2025)| FIT18'!U38+25</f>
        <v>24142</v>
      </c>
      <c r="AJ11" s="98">
        <f>'РБ ББ10% (2025)| FIT18'!V38+25</f>
        <v>24142</v>
      </c>
      <c r="AK11" s="98">
        <f>'РБ ББ10% (2025)| FIT18'!W38+25</f>
        <v>22184</v>
      </c>
      <c r="AL11" s="98">
        <f>'РБ ББ10% (2025)| FIT18'!X38+25</f>
        <v>22184</v>
      </c>
      <c r="AM11" s="98">
        <f>'РБ ББ10% (2025)| FIT18'!Y38+25</f>
        <v>20618</v>
      </c>
      <c r="AN11" s="98">
        <f>'РБ ББ10% (2025)| FIT18'!Z38+25</f>
        <v>20618</v>
      </c>
      <c r="AO11" s="98">
        <f>'РБ ББ10% (2025)| FIT18'!AA38+25</f>
        <v>20618</v>
      </c>
      <c r="AP11" s="98">
        <f>'РБ ББ10% (2025)| FIT18'!AB38+25</f>
        <v>20618</v>
      </c>
      <c r="AQ11" s="98">
        <f>'РБ ББ10% (2025)| FIT18'!AC38+25</f>
        <v>20618</v>
      </c>
      <c r="AR11" s="98">
        <f>'РБ ББ10% (2025)| FIT18'!AD38+25</f>
        <v>20618</v>
      </c>
      <c r="AS11" s="98">
        <f>'РБ ББ10% (2025)| FIT18'!AE38+25</f>
        <v>20618</v>
      </c>
      <c r="AT11" s="98">
        <f>'РБ ББ10% (2025)| FIT18'!AF38+25</f>
        <v>22184</v>
      </c>
      <c r="AU11" s="98">
        <f>'РБ ББ10% (2025)| FIT18'!AG38+25</f>
        <v>24142</v>
      </c>
      <c r="AV11" s="98">
        <f>'РБ ББ10% (2025)| FIT18'!AH38+25</f>
        <v>24142</v>
      </c>
      <c r="AW11" s="98">
        <f>'РБ ББ10% (2025)| FIT18'!AI38+25</f>
        <v>28057</v>
      </c>
      <c r="AX11" s="98">
        <f>'РБ ББ10% (2025)| FIT18'!AJ38+25</f>
        <v>28057</v>
      </c>
      <c r="AY11" s="98">
        <f>'РБ ББ10% (2025)| FIT18'!AK38+25</f>
        <v>28057</v>
      </c>
      <c r="AZ11" s="98">
        <f>'РБ ББ10% (2025)| FIT18'!AL38+25</f>
        <v>28057</v>
      </c>
      <c r="BA11" s="98">
        <f>'РБ ББ10% (2025)| FIT18'!AM38+25</f>
        <v>28057</v>
      </c>
      <c r="BB11" s="98">
        <f>'РБ ББ10% (2025)| FIT18'!AN38+25</f>
        <v>26099</v>
      </c>
      <c r="BC11" s="98">
        <f>'РБ ББ10% (2025)| FIT18'!AO38+25</f>
        <v>28057</v>
      </c>
      <c r="BD11" s="98">
        <f>'РБ ББ10% (2025)| FIT18'!AP38+25</f>
        <v>28057</v>
      </c>
      <c r="BE11" s="98">
        <f>'РБ ББ10% (2025)| FIT18'!AQ38+25</f>
        <v>34712</v>
      </c>
      <c r="BF11" s="98">
        <f>'РБ ББ10% (2025)| FIT18'!AR38+25</f>
        <v>34712</v>
      </c>
      <c r="BG11" s="98">
        <f>'РБ ББ10% (2025)| FIT18'!AS38+25</f>
        <v>34712</v>
      </c>
      <c r="BH11" s="98">
        <f>'РБ ББ10% (2025)| FIT18'!AT38+25</f>
        <v>32363</v>
      </c>
      <c r="BI11" s="98">
        <f>'РБ ББ10% (2025)| FIT18'!AU38+25</f>
        <v>28057</v>
      </c>
      <c r="BJ11" s="98">
        <f>'РБ ББ10% (2025)| FIT18'!AV38+25</f>
        <v>30014</v>
      </c>
      <c r="BK11" s="98">
        <f>'РБ ББ10% (2025)| FIT18'!AW38+25</f>
        <v>30014</v>
      </c>
      <c r="BL11" s="98">
        <f>'РБ ББ10% (2025)| FIT18'!AX38+25</f>
        <v>30014</v>
      </c>
      <c r="BM11" s="98">
        <f>'РБ ББ10% (2025)| FIT18'!AY38+25</f>
        <v>22967</v>
      </c>
      <c r="BN11" s="98">
        <f>'РБ ББ10% (2025)| FIT18'!AZ38+25</f>
        <v>28057</v>
      </c>
      <c r="BO11" s="98">
        <f>'РБ ББ10% (2025)| FIT18'!BA38+25</f>
        <v>28057</v>
      </c>
      <c r="BP11" s="98">
        <f>'РБ ББ10% (2025)| FIT18'!BB38+25</f>
        <v>32363</v>
      </c>
      <c r="BQ11" s="98">
        <f>'РБ ББ10% (2025)| FIT18'!BC38+25</f>
        <v>34712</v>
      </c>
      <c r="BR11" s="98">
        <f>'РБ ББ10% (2025)| FIT18'!BD38+25</f>
        <v>34712</v>
      </c>
      <c r="BS11" s="98">
        <f>'РБ ББ10% (2025)| FIT18'!BE38+25</f>
        <v>34712</v>
      </c>
      <c r="BT11" s="98">
        <f>'РБ ББ10% (2025)| FIT18'!BF38+25</f>
        <v>40193</v>
      </c>
      <c r="BU11" s="98">
        <f>'РБ ББ10% (2025)| FIT18'!BG38+25</f>
        <v>40193</v>
      </c>
      <c r="BV11" s="98">
        <f>'РБ ББ10% (2025)| FIT18'!BH38+25</f>
        <v>42934</v>
      </c>
      <c r="BW11" s="98">
        <f>'РБ ББ10% (2025)| FIT18'!BI38+25</f>
        <v>42934</v>
      </c>
      <c r="BX11" s="98">
        <f>'РБ ББ10% (2025)| FIT18'!BJ38+25</f>
        <v>49198</v>
      </c>
      <c r="BY11" s="98">
        <f>'РБ ББ10% (2025)| FIT18'!BK38+25</f>
        <v>49198</v>
      </c>
      <c r="BZ11" s="98">
        <f>'РБ ББ10% (2025)| FIT18'!BL38+25</f>
        <v>49198</v>
      </c>
      <c r="CA11" s="98">
        <f>'РБ ББ10% (2025)| FIT18'!BM38+25</f>
        <v>46066</v>
      </c>
      <c r="CB11" s="98">
        <f>'РБ ББ10% (2025)| FIT18'!BN38+25</f>
        <v>42934</v>
      </c>
      <c r="CC11" s="98">
        <f>'РБ ББ10% (2025)| FIT18'!BO38+25</f>
        <v>37453</v>
      </c>
      <c r="CD11" s="98">
        <f>'РБ ББ10% (2025)| FIT18'!BP38+25</f>
        <v>37453</v>
      </c>
      <c r="CE11" s="98">
        <f>'РБ ББ10% (2025)| FIT18'!BQ38+25</f>
        <v>34712</v>
      </c>
      <c r="CF11" s="98">
        <f>'РБ ББ10% (2025)| FIT18'!BR38+25</f>
        <v>28057</v>
      </c>
      <c r="CG11" s="98">
        <f>'РБ ББ10% (2025)| FIT18'!BS38+25</f>
        <v>28057</v>
      </c>
      <c r="CH11" s="98">
        <f>'РБ ББ10% (2025)| FIT18'!BT38+25</f>
        <v>26099</v>
      </c>
      <c r="CI11" s="98">
        <f>'РБ ББ10% (2025)| FIT18'!BU38+25</f>
        <v>22967</v>
      </c>
      <c r="CJ11" s="98">
        <f>'РБ ББ10% (2025)| FIT18'!BV38+25</f>
        <v>22967</v>
      </c>
      <c r="CK11" s="98">
        <f>'РБ ББ10% (2025)| FIT18'!BW38+25</f>
        <v>22967</v>
      </c>
      <c r="CL11" s="98">
        <f>'РБ ББ10% (2025)| FIT18'!BX38+25</f>
        <v>19052</v>
      </c>
      <c r="CM11" s="98">
        <f>'РБ ББ10% (2025)| FIT18'!BY38+25</f>
        <v>19052</v>
      </c>
      <c r="CN11" s="98">
        <f>'РБ ББ10% (2025)| FIT18'!BZ38+25</f>
        <v>19052</v>
      </c>
      <c r="CO11" s="98">
        <f>'РБ ББ10% (2025)| FIT18'!CA38+25</f>
        <v>19052</v>
      </c>
      <c r="CP11" s="98">
        <f>'РБ ББ10% (2025)| FIT18'!CB38+25</f>
        <v>19052</v>
      </c>
      <c r="CQ11" s="98">
        <f>'РБ ББ10% (2025)| FIT18'!CC38+25</f>
        <v>19052</v>
      </c>
      <c r="CR11" s="98">
        <f>'РБ ББ10% (2025)| FIT18'!CD38+25</f>
        <v>19052</v>
      </c>
      <c r="CS11" s="98">
        <f>'РБ ББ10% (2025)| FIT18'!CE38+25</f>
        <v>19052</v>
      </c>
      <c r="CT11" s="98">
        <f>'РБ ББ10% (2025)| FIT18'!CF38+25</f>
        <v>19052</v>
      </c>
      <c r="CU11" s="98">
        <f>'РБ ББ10% (2025)| FIT18'!CG38+25</f>
        <v>19052</v>
      </c>
      <c r="CV11" s="98">
        <f>'РБ ББ10% (2025)| FIT18'!CH38+25</f>
        <v>19052</v>
      </c>
      <c r="CW11" s="98">
        <f>'РБ ББ10% (2025)| FIT18'!CI38+25</f>
        <v>19052</v>
      </c>
      <c r="CX11" s="98">
        <f>'РБ ББ10% (2025)| FIT18'!CJ38+25</f>
        <v>19052</v>
      </c>
      <c r="CY11" s="98">
        <f>'РБ ББ10% (2025)| FIT18'!CK38+25</f>
        <v>19052</v>
      </c>
      <c r="CZ11" s="98">
        <f>'РБ ББ10% (2025)| FIT18'!CL38+25</f>
        <v>19052</v>
      </c>
      <c r="DA11" s="98">
        <f>'РБ ББ10% (2025)| FIT18'!CM38+25</f>
        <v>19052</v>
      </c>
      <c r="DB11" s="98">
        <f>'РБ ББ10% (2025)| FIT18'!CN38+25</f>
        <v>19052</v>
      </c>
      <c r="DC11" s="98">
        <f>'РБ ББ10% (2025)| FIT18'!CO38+25</f>
        <v>19052</v>
      </c>
      <c r="DD11" s="98">
        <f>'РБ ББ10% (2025)| FIT18'!CP38+25</f>
        <v>19052</v>
      </c>
      <c r="DE11" s="98">
        <f>'РБ ББ10% (2025)| FIT18'!CQ38+25</f>
        <v>19052</v>
      </c>
      <c r="DF11" s="98">
        <f>'РБ ББ10% (2025)| FIT18'!CR38+25</f>
        <v>19052</v>
      </c>
      <c r="DG11" s="98">
        <f>'РБ ББ10% (2025)| FIT18'!CS38+25</f>
        <v>19052</v>
      </c>
      <c r="DH11" s="98">
        <f>'РБ ББ10% (2025)| FIT18'!CT38+25</f>
        <v>19052</v>
      </c>
      <c r="DI11" s="98">
        <f>'РБ ББ10% (2025)| FIT18'!CU38+25</f>
        <v>12788</v>
      </c>
      <c r="DJ11" s="98">
        <f>'РБ ББ10% (2025)| FIT18'!CV38+25</f>
        <v>12788</v>
      </c>
      <c r="DK11" s="98">
        <f>'РБ ББ10% (2025)| FIT18'!CW38+25</f>
        <v>13336</v>
      </c>
      <c r="DL11" s="98">
        <f>'РБ ББ10% (2025)| FIT18'!CX38+25</f>
        <v>13336</v>
      </c>
      <c r="DM11" s="98">
        <f>'РБ ББ10% (2025)| FIT18'!CY38+25</f>
        <v>12788</v>
      </c>
      <c r="DN11" s="98">
        <f>'РБ ББ10% (2025)| FIT18'!CZ38+25</f>
        <v>12788</v>
      </c>
      <c r="DO11" s="98">
        <f>'РБ ББ10% (2025)| FIT18'!DA38+25</f>
        <v>12788</v>
      </c>
      <c r="DP11" s="98">
        <f>'РБ ББ10% (2025)| FIT18'!DB38+25</f>
        <v>12788</v>
      </c>
      <c r="DQ11" s="98">
        <f>'РБ ББ10% (2025)| FIT18'!DC38+25</f>
        <v>12788</v>
      </c>
      <c r="DR11" s="98">
        <f>'РБ ББ10% (2025)| FIT18'!DD38+25</f>
        <v>13336</v>
      </c>
      <c r="DS11" s="98">
        <f>'РБ ББ10% (2025)| FIT18'!DE38+25</f>
        <v>13336</v>
      </c>
    </row>
    <row r="12" spans="1:123" ht="10.5" customHeight="1">
      <c r="A12" s="39" t="s">
        <v>6</v>
      </c>
      <c r="B12" s="98"/>
      <c r="C12" s="98"/>
      <c r="D12" s="98"/>
      <c r="E12" s="98"/>
      <c r="F12" s="98"/>
      <c r="G12" s="98"/>
      <c r="H12" s="98"/>
      <c r="I12" s="98"/>
      <c r="J12" s="98"/>
      <c r="K12" s="98"/>
      <c r="L12" s="98"/>
      <c r="M12" s="98"/>
      <c r="N12" s="98"/>
      <c r="O12" s="98"/>
      <c r="P12" s="98"/>
      <c r="Q12" s="98"/>
      <c r="R12" s="98"/>
      <c r="S12" s="98"/>
      <c r="T12" s="98"/>
      <c r="U12" s="98"/>
      <c r="V12" s="98"/>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c r="AX12" s="98"/>
      <c r="AY12" s="98"/>
      <c r="AZ12" s="98"/>
      <c r="BA12" s="98"/>
      <c r="BB12" s="98"/>
      <c r="BC12" s="98"/>
      <c r="BD12" s="98"/>
      <c r="BE12" s="98"/>
      <c r="BF12" s="98"/>
      <c r="BG12" s="98"/>
      <c r="BH12" s="98"/>
      <c r="BI12" s="98"/>
      <c r="BJ12" s="98"/>
      <c r="BK12" s="98"/>
      <c r="BL12" s="98"/>
      <c r="BM12" s="98"/>
      <c r="BN12" s="98"/>
      <c r="BO12" s="98"/>
      <c r="BP12" s="98"/>
      <c r="BQ12" s="98"/>
      <c r="BR12" s="98"/>
      <c r="BS12" s="98"/>
      <c r="BT12" s="98"/>
      <c r="BU12" s="98"/>
      <c r="BV12" s="98"/>
      <c r="BW12" s="98"/>
      <c r="BX12" s="98"/>
      <c r="BY12" s="98"/>
      <c r="BZ12" s="98"/>
      <c r="CA12" s="98"/>
      <c r="CB12" s="98"/>
      <c r="CC12" s="98"/>
      <c r="CD12" s="98"/>
      <c r="CE12" s="98"/>
      <c r="CF12" s="98"/>
      <c r="CG12" s="98"/>
      <c r="CH12" s="98"/>
      <c r="CI12" s="98"/>
      <c r="CJ12" s="98"/>
      <c r="CK12" s="98"/>
      <c r="CL12" s="98"/>
      <c r="CM12" s="98"/>
      <c r="CN12" s="98"/>
      <c r="CO12" s="98"/>
      <c r="CP12" s="98"/>
      <c r="CQ12" s="98"/>
      <c r="CR12" s="98"/>
      <c r="CS12" s="98"/>
      <c r="CT12" s="98"/>
      <c r="CU12" s="98"/>
      <c r="CV12" s="98"/>
      <c r="CW12" s="98"/>
      <c r="CX12" s="98"/>
      <c r="CY12" s="98"/>
      <c r="CZ12" s="98"/>
      <c r="DA12" s="98"/>
      <c r="DB12" s="98"/>
      <c r="DC12" s="98"/>
      <c r="DD12" s="98"/>
      <c r="DE12" s="98"/>
      <c r="DF12" s="98"/>
      <c r="DG12" s="98"/>
      <c r="DH12" s="98"/>
      <c r="DI12" s="98"/>
      <c r="DJ12" s="98"/>
      <c r="DK12" s="98"/>
      <c r="DL12" s="98"/>
      <c r="DM12" s="98"/>
      <c r="DN12" s="98"/>
      <c r="DO12" s="98"/>
      <c r="DP12" s="98"/>
      <c r="DQ12" s="98"/>
      <c r="DR12" s="98"/>
      <c r="DS12" s="98"/>
    </row>
    <row r="13" spans="1:123" ht="10.5" customHeight="1">
      <c r="A13" s="40">
        <v>1</v>
      </c>
      <c r="B13" s="98" t="e">
        <f>'РБ ББ10% (2025)| FIT18'!#REF!+25</f>
        <v>#REF!</v>
      </c>
      <c r="C13" s="98" t="e">
        <f>'РБ ББ10% (2025)| FIT18'!#REF!+25</f>
        <v>#REF!</v>
      </c>
      <c r="D13" s="98" t="e">
        <f>'РБ ББ10% (2025)| FIT18'!#REF!+25</f>
        <v>#REF!</v>
      </c>
      <c r="E13" s="98" t="e">
        <f>'РБ ББ10% (2025)| FIT18'!#REF!+25</f>
        <v>#REF!</v>
      </c>
      <c r="F13" s="98" t="e">
        <f>'РБ ББ10% (2025)| FIT18'!#REF!+25</f>
        <v>#REF!</v>
      </c>
      <c r="G13" s="98" t="e">
        <f>'РБ ББ10% (2025)| FIT18'!#REF!+25</f>
        <v>#REF!</v>
      </c>
      <c r="H13" s="98" t="e">
        <f>'РБ ББ10% (2025)| FIT18'!#REF!+25</f>
        <v>#REF!</v>
      </c>
      <c r="I13" s="98" t="e">
        <f>'РБ ББ10% (2025)| FIT18'!#REF!+25</f>
        <v>#REF!</v>
      </c>
      <c r="J13" s="98" t="e">
        <f>'РБ ББ10% (2025)| FIT18'!#REF!+25</f>
        <v>#REF!</v>
      </c>
      <c r="K13" s="98" t="e">
        <f>'РБ ББ10% (2025)| FIT18'!#REF!+25</f>
        <v>#REF!</v>
      </c>
      <c r="L13" s="98" t="e">
        <f>'РБ ББ10% (2025)| FIT18'!#REF!+25</f>
        <v>#REF!</v>
      </c>
      <c r="M13" s="98" t="e">
        <f>'РБ ББ10% (2025)| FIT18'!#REF!+25</f>
        <v>#REF!</v>
      </c>
      <c r="N13" s="98" t="e">
        <f>'РБ ББ10% (2025)| FIT18'!#REF!+25</f>
        <v>#REF!</v>
      </c>
      <c r="O13" s="98" t="e">
        <f>'РБ ББ10% (2025)| FIT18'!#REF!+25</f>
        <v>#REF!</v>
      </c>
      <c r="P13" s="98">
        <f>'РБ ББ10% (2025)| FIT18'!B40+25</f>
        <v>15490</v>
      </c>
      <c r="Q13" s="98">
        <f>'РБ ББ10% (2025)| FIT18'!C40+25</f>
        <v>15490</v>
      </c>
      <c r="R13" s="98">
        <f>'РБ ББ10% (2025)| FIT18'!D40+25</f>
        <v>16743</v>
      </c>
      <c r="S13" s="98">
        <f>'РБ ББ10% (2025)| FIT18'!E40+25</f>
        <v>19483</v>
      </c>
      <c r="T13" s="98">
        <f>'РБ ББ10% (2025)| FIT18'!F40+25</f>
        <v>46105</v>
      </c>
      <c r="U13" s="98">
        <f>'РБ ББ10% (2025)| FIT18'!G40+25</f>
        <v>46105</v>
      </c>
      <c r="V13" s="98">
        <f>'РБ ББ10% (2025)| FIT18'!H40+25</f>
        <v>46105</v>
      </c>
      <c r="W13" s="98">
        <f>'РБ ББ10% (2025)| FIT18'!I40+25</f>
        <v>50020</v>
      </c>
      <c r="X13" s="98">
        <f>'РБ ББ10% (2025)| FIT18'!J40+25</f>
        <v>50020</v>
      </c>
      <c r="Y13" s="98">
        <f>'РБ ББ10% (2025)| FIT18'!K40+25</f>
        <v>57850</v>
      </c>
      <c r="Z13" s="98">
        <f>'РБ ББ10% (2025)| FIT18'!L40+25</f>
        <v>57850</v>
      </c>
      <c r="AA13" s="98">
        <f>'РБ ББ10% (2025)| FIT18'!M40+25</f>
        <v>50020</v>
      </c>
      <c r="AB13" s="98">
        <f>'РБ ББ10% (2025)| FIT18'!N40+25</f>
        <v>46105</v>
      </c>
      <c r="AC13" s="98">
        <f>'РБ ББ10% (2025)| FIT18'!O40+25</f>
        <v>46105</v>
      </c>
      <c r="AD13" s="98">
        <f>'РБ ББ10% (2025)| FIT18'!P40+25</f>
        <v>29114</v>
      </c>
      <c r="AE13" s="98">
        <f>'РБ ББ10% (2025)| FIT18'!Q40+25</f>
        <v>29114</v>
      </c>
      <c r="AF13" s="98">
        <f>'РБ ББ10% (2025)| FIT18'!R40+25</f>
        <v>20892</v>
      </c>
      <c r="AG13" s="98">
        <f>'РБ ББ10% (2025)| FIT18'!S40+25</f>
        <v>26765</v>
      </c>
      <c r="AH13" s="98">
        <f>'РБ ББ10% (2025)| FIT18'!T40+25</f>
        <v>26765</v>
      </c>
      <c r="AI13" s="98">
        <f>'РБ ББ10% (2025)| FIT18'!U40+25</f>
        <v>22850</v>
      </c>
      <c r="AJ13" s="98">
        <f>'РБ ББ10% (2025)| FIT18'!V40+25</f>
        <v>22850</v>
      </c>
      <c r="AK13" s="98">
        <f>'РБ ББ10% (2025)| FIT18'!W40+25</f>
        <v>20892</v>
      </c>
      <c r="AL13" s="98">
        <f>'РБ ББ10% (2025)| FIT18'!X40+25</f>
        <v>20892</v>
      </c>
      <c r="AM13" s="98">
        <f>'РБ ББ10% (2025)| FIT18'!Y40+25</f>
        <v>19326</v>
      </c>
      <c r="AN13" s="98">
        <f>'РБ ББ10% (2025)| FIT18'!Z40+25</f>
        <v>19326</v>
      </c>
      <c r="AO13" s="98">
        <f>'РБ ББ10% (2025)| FIT18'!AA40+25</f>
        <v>19326</v>
      </c>
      <c r="AP13" s="98">
        <f>'РБ ББ10% (2025)| FIT18'!AB40+25</f>
        <v>19326</v>
      </c>
      <c r="AQ13" s="98">
        <f>'РБ ББ10% (2025)| FIT18'!AC40+25</f>
        <v>19326</v>
      </c>
      <c r="AR13" s="98">
        <f>'РБ ББ10% (2025)| FIT18'!AD40+25</f>
        <v>19326</v>
      </c>
      <c r="AS13" s="98">
        <f>'РБ ББ10% (2025)| FIT18'!AE40+25</f>
        <v>19326</v>
      </c>
      <c r="AT13" s="98">
        <f>'РБ ББ10% (2025)| FIT18'!AF40+25</f>
        <v>20892</v>
      </c>
      <c r="AU13" s="98">
        <f>'РБ ББ10% (2025)| FIT18'!AG40+25</f>
        <v>22850</v>
      </c>
      <c r="AV13" s="98">
        <f>'РБ ББ10% (2025)| FIT18'!AH40+25</f>
        <v>22850</v>
      </c>
      <c r="AW13" s="98">
        <f>'РБ ББ10% (2025)| FIT18'!AI40+25</f>
        <v>26765</v>
      </c>
      <c r="AX13" s="98">
        <f>'РБ ББ10% (2025)| FIT18'!AJ40+25</f>
        <v>26765</v>
      </c>
      <c r="AY13" s="98">
        <f>'РБ ББ10% (2025)| FIT18'!AK40+25</f>
        <v>26765</v>
      </c>
      <c r="AZ13" s="98">
        <f>'РБ ББ10% (2025)| FIT18'!AL40+25</f>
        <v>26765</v>
      </c>
      <c r="BA13" s="98">
        <f>'РБ ББ10% (2025)| FIT18'!AM40+25</f>
        <v>26765</v>
      </c>
      <c r="BB13" s="98">
        <f>'РБ ББ10% (2025)| FIT18'!AN40+25</f>
        <v>24807</v>
      </c>
      <c r="BC13" s="98">
        <f>'РБ ББ10% (2025)| FIT18'!AO40+25</f>
        <v>26765</v>
      </c>
      <c r="BD13" s="98">
        <f>'РБ ББ10% (2025)| FIT18'!AP40+25</f>
        <v>26765</v>
      </c>
      <c r="BE13" s="98">
        <f>'РБ ББ10% (2025)| FIT18'!AQ40+25</f>
        <v>33420</v>
      </c>
      <c r="BF13" s="98">
        <f>'РБ ББ10% (2025)| FIT18'!AR40+25</f>
        <v>33420</v>
      </c>
      <c r="BG13" s="98">
        <f>'РБ ББ10% (2025)| FIT18'!AS40+25</f>
        <v>33420</v>
      </c>
      <c r="BH13" s="98">
        <f>'РБ ББ10% (2025)| FIT18'!AT40+25</f>
        <v>31071</v>
      </c>
      <c r="BI13" s="98">
        <f>'РБ ББ10% (2025)| FIT18'!AU40+25</f>
        <v>26765</v>
      </c>
      <c r="BJ13" s="98">
        <f>'РБ ББ10% (2025)| FIT18'!AV40+25</f>
        <v>28722</v>
      </c>
      <c r="BK13" s="98">
        <f>'РБ ББ10% (2025)| FIT18'!AW40+25</f>
        <v>28722</v>
      </c>
      <c r="BL13" s="98">
        <f>'РБ ББ10% (2025)| FIT18'!AX40+25</f>
        <v>28722</v>
      </c>
      <c r="BM13" s="98">
        <f>'РБ ББ10% (2025)| FIT18'!AY40+25</f>
        <v>21675</v>
      </c>
      <c r="BN13" s="98">
        <f>'РБ ББ10% (2025)| FIT18'!AZ40+25</f>
        <v>26765</v>
      </c>
      <c r="BO13" s="98">
        <f>'РБ ББ10% (2025)| FIT18'!BA40+25</f>
        <v>26765</v>
      </c>
      <c r="BP13" s="98">
        <f>'РБ ББ10% (2025)| FIT18'!BB40+25</f>
        <v>31071</v>
      </c>
      <c r="BQ13" s="98">
        <f>'РБ ББ10% (2025)| FIT18'!BC40+25</f>
        <v>33420</v>
      </c>
      <c r="BR13" s="98">
        <f>'РБ ББ10% (2025)| FIT18'!BD40+25</f>
        <v>33420</v>
      </c>
      <c r="BS13" s="98">
        <f>'РБ ББ10% (2025)| FIT18'!BE40+25</f>
        <v>33420</v>
      </c>
      <c r="BT13" s="98">
        <f>'РБ ББ10% (2025)| FIT18'!BF40+25</f>
        <v>38901</v>
      </c>
      <c r="BU13" s="98">
        <f>'РБ ББ10% (2025)| FIT18'!BG40+25</f>
        <v>38901</v>
      </c>
      <c r="BV13" s="98">
        <f>'РБ ББ10% (2025)| FIT18'!BH40+25</f>
        <v>41642</v>
      </c>
      <c r="BW13" s="98">
        <f>'РБ ББ10% (2025)| FIT18'!BI40+25</f>
        <v>41642</v>
      </c>
      <c r="BX13" s="98">
        <f>'РБ ББ10% (2025)| FIT18'!BJ40+25</f>
        <v>47906</v>
      </c>
      <c r="BY13" s="98">
        <f>'РБ ББ10% (2025)| FIT18'!BK40+25</f>
        <v>47906</v>
      </c>
      <c r="BZ13" s="98">
        <f>'РБ ББ10% (2025)| FIT18'!BL40+25</f>
        <v>47906</v>
      </c>
      <c r="CA13" s="98">
        <f>'РБ ББ10% (2025)| FIT18'!BM40+25</f>
        <v>44774</v>
      </c>
      <c r="CB13" s="98">
        <f>'РБ ББ10% (2025)| FIT18'!BN40+25</f>
        <v>41642</v>
      </c>
      <c r="CC13" s="98">
        <f>'РБ ББ10% (2025)| FIT18'!BO40+25</f>
        <v>36161</v>
      </c>
      <c r="CD13" s="98">
        <f>'РБ ББ10% (2025)| FIT18'!BP40+25</f>
        <v>36161</v>
      </c>
      <c r="CE13" s="98">
        <f>'РБ ББ10% (2025)| FIT18'!BQ40+25</f>
        <v>33420</v>
      </c>
      <c r="CF13" s="98">
        <f>'РБ ББ10% (2025)| FIT18'!BR40+25</f>
        <v>26765</v>
      </c>
      <c r="CG13" s="98">
        <f>'РБ ББ10% (2025)| FIT18'!BS40+25</f>
        <v>26765</v>
      </c>
      <c r="CH13" s="98">
        <f>'РБ ББ10% (2025)| FIT18'!BT40+25</f>
        <v>24807</v>
      </c>
      <c r="CI13" s="98">
        <f>'РБ ББ10% (2025)| FIT18'!BU40+25</f>
        <v>21675</v>
      </c>
      <c r="CJ13" s="98">
        <f>'РБ ББ10% (2025)| FIT18'!BV40+25</f>
        <v>21675</v>
      </c>
      <c r="CK13" s="98">
        <f>'РБ ББ10% (2025)| FIT18'!BW40+25</f>
        <v>21675</v>
      </c>
      <c r="CL13" s="98">
        <f>'РБ ББ10% (2025)| FIT18'!BX40+25</f>
        <v>17760</v>
      </c>
      <c r="CM13" s="98">
        <f>'РБ ББ10% (2025)| FIT18'!BY40+25</f>
        <v>17760</v>
      </c>
      <c r="CN13" s="98">
        <f>'РБ ББ10% (2025)| FIT18'!BZ40+25</f>
        <v>17760</v>
      </c>
      <c r="CO13" s="98">
        <f>'РБ ББ10% (2025)| FIT18'!CA40+25</f>
        <v>17760</v>
      </c>
      <c r="CP13" s="98">
        <f>'РБ ББ10% (2025)| FIT18'!CB40+25</f>
        <v>17760</v>
      </c>
      <c r="CQ13" s="98">
        <f>'РБ ББ10% (2025)| FIT18'!CC40+25</f>
        <v>17760</v>
      </c>
      <c r="CR13" s="98">
        <f>'РБ ББ10% (2025)| FIT18'!CD40+25</f>
        <v>17760</v>
      </c>
      <c r="CS13" s="98">
        <f>'РБ ББ10% (2025)| FIT18'!CE40+25</f>
        <v>17760</v>
      </c>
      <c r="CT13" s="98">
        <f>'РБ ББ10% (2025)| FIT18'!CF40+25</f>
        <v>17760</v>
      </c>
      <c r="CU13" s="98">
        <f>'РБ ББ10% (2025)| FIT18'!CG40+25</f>
        <v>17760</v>
      </c>
      <c r="CV13" s="98">
        <f>'РБ ББ10% (2025)| FIT18'!CH40+25</f>
        <v>17760</v>
      </c>
      <c r="CW13" s="98">
        <f>'РБ ББ10% (2025)| FIT18'!CI40+25</f>
        <v>17760</v>
      </c>
      <c r="CX13" s="98">
        <f>'РБ ББ10% (2025)| FIT18'!CJ40+25</f>
        <v>17760</v>
      </c>
      <c r="CY13" s="98">
        <f>'РБ ББ10% (2025)| FIT18'!CK40+25</f>
        <v>17760</v>
      </c>
      <c r="CZ13" s="98">
        <f>'РБ ББ10% (2025)| FIT18'!CL40+25</f>
        <v>17760</v>
      </c>
      <c r="DA13" s="98">
        <f>'РБ ББ10% (2025)| FIT18'!CM40+25</f>
        <v>17760</v>
      </c>
      <c r="DB13" s="98">
        <f>'РБ ББ10% (2025)| FIT18'!CN40+25</f>
        <v>17760</v>
      </c>
      <c r="DC13" s="98">
        <f>'РБ ББ10% (2025)| FIT18'!CO40+25</f>
        <v>17760</v>
      </c>
      <c r="DD13" s="98">
        <f>'РБ ББ10% (2025)| FIT18'!CP40+25</f>
        <v>17760</v>
      </c>
      <c r="DE13" s="98">
        <f>'РБ ББ10% (2025)| FIT18'!CQ40+25</f>
        <v>17760</v>
      </c>
      <c r="DF13" s="98">
        <f>'РБ ББ10% (2025)| FIT18'!CR40+25</f>
        <v>17760</v>
      </c>
      <c r="DG13" s="98">
        <f>'РБ ББ10% (2025)| FIT18'!CS40+25</f>
        <v>17760</v>
      </c>
      <c r="DH13" s="98">
        <f>'РБ ББ10% (2025)| FIT18'!CT40+25</f>
        <v>17760</v>
      </c>
      <c r="DI13" s="98">
        <f>'РБ ББ10% (2025)| FIT18'!CU40+25</f>
        <v>11849</v>
      </c>
      <c r="DJ13" s="98">
        <f>'РБ ББ10% (2025)| FIT18'!CV40+25</f>
        <v>11849</v>
      </c>
      <c r="DK13" s="98">
        <f>'РБ ББ10% (2025)| FIT18'!CW40+25</f>
        <v>12397</v>
      </c>
      <c r="DL13" s="98">
        <f>'РБ ББ10% (2025)| FIT18'!CX40+25</f>
        <v>12397</v>
      </c>
      <c r="DM13" s="98">
        <f>'РБ ББ10% (2025)| FIT18'!CY40+25</f>
        <v>11849</v>
      </c>
      <c r="DN13" s="98">
        <f>'РБ ББ10% (2025)| FIT18'!CZ40+25</f>
        <v>11849</v>
      </c>
      <c r="DO13" s="98">
        <f>'РБ ББ10% (2025)| FIT18'!DA40+25</f>
        <v>11849</v>
      </c>
      <c r="DP13" s="98">
        <f>'РБ ББ10% (2025)| FIT18'!DB40+25</f>
        <v>11849</v>
      </c>
      <c r="DQ13" s="98">
        <f>'РБ ББ10% (2025)| FIT18'!DC40+25</f>
        <v>11849</v>
      </c>
      <c r="DR13" s="98">
        <f>'РБ ББ10% (2025)| FIT18'!DD40+25</f>
        <v>12397</v>
      </c>
      <c r="DS13" s="98">
        <f>'РБ ББ10% (2025)| FIT18'!DE40+25</f>
        <v>12397</v>
      </c>
    </row>
    <row r="14" spans="1:123" ht="10.5" customHeight="1">
      <c r="A14" s="40">
        <v>2</v>
      </c>
      <c r="B14" s="98" t="e">
        <f>'РБ ББ10% (2025)| FIT18'!#REF!+25</f>
        <v>#REF!</v>
      </c>
      <c r="C14" s="98" t="e">
        <f>'РБ ББ10% (2025)| FIT18'!#REF!+25</f>
        <v>#REF!</v>
      </c>
      <c r="D14" s="98" t="e">
        <f>'РБ ББ10% (2025)| FIT18'!#REF!+25</f>
        <v>#REF!</v>
      </c>
      <c r="E14" s="98" t="e">
        <f>'РБ ББ10% (2025)| FIT18'!#REF!+25</f>
        <v>#REF!</v>
      </c>
      <c r="F14" s="98" t="e">
        <f>'РБ ББ10% (2025)| FIT18'!#REF!+25</f>
        <v>#REF!</v>
      </c>
      <c r="G14" s="98" t="e">
        <f>'РБ ББ10% (2025)| FIT18'!#REF!+25</f>
        <v>#REF!</v>
      </c>
      <c r="H14" s="98" t="e">
        <f>'РБ ББ10% (2025)| FIT18'!#REF!+25</f>
        <v>#REF!</v>
      </c>
      <c r="I14" s="98" t="e">
        <f>'РБ ББ10% (2025)| FIT18'!#REF!+25</f>
        <v>#REF!</v>
      </c>
      <c r="J14" s="98" t="e">
        <f>'РБ ББ10% (2025)| FIT18'!#REF!+25</f>
        <v>#REF!</v>
      </c>
      <c r="K14" s="98" t="e">
        <f>'РБ ББ10% (2025)| FIT18'!#REF!+25</f>
        <v>#REF!</v>
      </c>
      <c r="L14" s="98" t="e">
        <f>'РБ ББ10% (2025)| FIT18'!#REF!+25</f>
        <v>#REF!</v>
      </c>
      <c r="M14" s="98" t="e">
        <f>'РБ ББ10% (2025)| FIT18'!#REF!+25</f>
        <v>#REF!</v>
      </c>
      <c r="N14" s="98" t="e">
        <f>'РБ ББ10% (2025)| FIT18'!#REF!+25</f>
        <v>#REF!</v>
      </c>
      <c r="O14" s="98" t="e">
        <f>'РБ ББ10% (2025)| FIT18'!#REF!+25</f>
        <v>#REF!</v>
      </c>
      <c r="P14" s="98">
        <f>'РБ ББ10% (2025)| FIT18'!B41+25</f>
        <v>17251</v>
      </c>
      <c r="Q14" s="98">
        <f>'РБ ББ10% (2025)| FIT18'!C41+25</f>
        <v>17251</v>
      </c>
      <c r="R14" s="98">
        <f>'РБ ББ10% (2025)| FIT18'!D41+25</f>
        <v>18504</v>
      </c>
      <c r="S14" s="98">
        <f>'РБ ББ10% (2025)| FIT18'!E41+25</f>
        <v>21715</v>
      </c>
      <c r="T14" s="98">
        <f>'РБ ББ10% (2025)| FIT18'!F41+25</f>
        <v>48337</v>
      </c>
      <c r="U14" s="98">
        <f>'РБ ББ10% (2025)| FIT18'!G41+25</f>
        <v>48337</v>
      </c>
      <c r="V14" s="98">
        <f>'РБ ББ10% (2025)| FIT18'!H41+25</f>
        <v>48337</v>
      </c>
      <c r="W14" s="98">
        <f>'РБ ББ10% (2025)| FIT18'!I41+25</f>
        <v>52252</v>
      </c>
      <c r="X14" s="98">
        <f>'РБ ББ10% (2025)| FIT18'!J41+25</f>
        <v>52252</v>
      </c>
      <c r="Y14" s="98">
        <f>'РБ ББ10% (2025)| FIT18'!K41+25</f>
        <v>60082</v>
      </c>
      <c r="Z14" s="98">
        <f>'РБ ББ10% (2025)| FIT18'!L41+25</f>
        <v>60082</v>
      </c>
      <c r="AA14" s="98">
        <f>'РБ ББ10% (2025)| FIT18'!M41+25</f>
        <v>52252</v>
      </c>
      <c r="AB14" s="98">
        <f>'РБ ББ10% (2025)| FIT18'!N41+25</f>
        <v>48337</v>
      </c>
      <c r="AC14" s="98">
        <f>'РБ ББ10% (2025)| FIT18'!O41+25</f>
        <v>48337</v>
      </c>
      <c r="AD14" s="98">
        <f>'РБ ББ10% (2025)| FIT18'!P41+25</f>
        <v>31189</v>
      </c>
      <c r="AE14" s="98">
        <f>'РБ ББ10% (2025)| FIT18'!Q41+25</f>
        <v>31189</v>
      </c>
      <c r="AF14" s="98">
        <f>'РБ ББ10% (2025)| FIT18'!R41+25</f>
        <v>22967</v>
      </c>
      <c r="AG14" s="98">
        <f>'РБ ББ10% (2025)| FIT18'!S41+25</f>
        <v>28840</v>
      </c>
      <c r="AH14" s="98">
        <f>'РБ ББ10% (2025)| FIT18'!T41+25</f>
        <v>28840</v>
      </c>
      <c r="AI14" s="98">
        <f>'РБ ББ10% (2025)| FIT18'!U41+25</f>
        <v>24925</v>
      </c>
      <c r="AJ14" s="98">
        <f>'РБ ББ10% (2025)| FIT18'!V41+25</f>
        <v>24925</v>
      </c>
      <c r="AK14" s="98">
        <f>'РБ ББ10% (2025)| FIT18'!W41+25</f>
        <v>22967</v>
      </c>
      <c r="AL14" s="98">
        <f>'РБ ББ10% (2025)| FIT18'!X41+25</f>
        <v>22967</v>
      </c>
      <c r="AM14" s="98">
        <f>'РБ ББ10% (2025)| FIT18'!Y41+25</f>
        <v>21401</v>
      </c>
      <c r="AN14" s="98">
        <f>'РБ ББ10% (2025)| FIT18'!Z41+25</f>
        <v>21401</v>
      </c>
      <c r="AO14" s="98">
        <f>'РБ ББ10% (2025)| FIT18'!AA41+25</f>
        <v>21401</v>
      </c>
      <c r="AP14" s="98">
        <f>'РБ ББ10% (2025)| FIT18'!AB41+25</f>
        <v>21401</v>
      </c>
      <c r="AQ14" s="98">
        <f>'РБ ББ10% (2025)| FIT18'!AC41+25</f>
        <v>21401</v>
      </c>
      <c r="AR14" s="98">
        <f>'РБ ББ10% (2025)| FIT18'!AD41+25</f>
        <v>21401</v>
      </c>
      <c r="AS14" s="98">
        <f>'РБ ББ10% (2025)| FIT18'!AE41+25</f>
        <v>21401</v>
      </c>
      <c r="AT14" s="98">
        <f>'РБ ББ10% (2025)| FIT18'!AF41+25</f>
        <v>22967</v>
      </c>
      <c r="AU14" s="98">
        <f>'РБ ББ10% (2025)| FIT18'!AG41+25</f>
        <v>24925</v>
      </c>
      <c r="AV14" s="98">
        <f>'РБ ББ10% (2025)| FIT18'!AH41+25</f>
        <v>24925</v>
      </c>
      <c r="AW14" s="98">
        <f>'РБ ББ10% (2025)| FIT18'!AI41+25</f>
        <v>28840</v>
      </c>
      <c r="AX14" s="98">
        <f>'РБ ББ10% (2025)| FIT18'!AJ41+25</f>
        <v>28840</v>
      </c>
      <c r="AY14" s="98">
        <f>'РБ ББ10% (2025)| FIT18'!AK41+25</f>
        <v>28840</v>
      </c>
      <c r="AZ14" s="98">
        <f>'РБ ББ10% (2025)| FIT18'!AL41+25</f>
        <v>28840</v>
      </c>
      <c r="BA14" s="98">
        <f>'РБ ББ10% (2025)| FIT18'!AM41+25</f>
        <v>28840</v>
      </c>
      <c r="BB14" s="98">
        <f>'РБ ББ10% (2025)| FIT18'!AN41+25</f>
        <v>26882</v>
      </c>
      <c r="BC14" s="98">
        <f>'РБ ББ10% (2025)| FIT18'!AO41+25</f>
        <v>28840</v>
      </c>
      <c r="BD14" s="98">
        <f>'РБ ББ10% (2025)| FIT18'!AP41+25</f>
        <v>28840</v>
      </c>
      <c r="BE14" s="98">
        <f>'РБ ББ10% (2025)| FIT18'!AQ41+25</f>
        <v>35495</v>
      </c>
      <c r="BF14" s="98">
        <f>'РБ ББ10% (2025)| FIT18'!AR41+25</f>
        <v>35495</v>
      </c>
      <c r="BG14" s="98">
        <f>'РБ ББ10% (2025)| FIT18'!AS41+25</f>
        <v>35495</v>
      </c>
      <c r="BH14" s="98">
        <f>'РБ ББ10% (2025)| FIT18'!AT41+25</f>
        <v>33146</v>
      </c>
      <c r="BI14" s="98">
        <f>'РБ ББ10% (2025)| FIT18'!AU41+25</f>
        <v>28840</v>
      </c>
      <c r="BJ14" s="98">
        <f>'РБ ББ10% (2025)| FIT18'!AV41+25</f>
        <v>30797</v>
      </c>
      <c r="BK14" s="98">
        <f>'РБ ББ10% (2025)| FIT18'!AW41+25</f>
        <v>30797</v>
      </c>
      <c r="BL14" s="98">
        <f>'РБ ББ10% (2025)| FIT18'!AX41+25</f>
        <v>30797</v>
      </c>
      <c r="BM14" s="98">
        <f>'РБ ББ10% (2025)| FIT18'!AY41+25</f>
        <v>23750</v>
      </c>
      <c r="BN14" s="98">
        <f>'РБ ББ10% (2025)| FIT18'!AZ41+25</f>
        <v>28840</v>
      </c>
      <c r="BO14" s="98">
        <f>'РБ ББ10% (2025)| FIT18'!BA41+25</f>
        <v>28840</v>
      </c>
      <c r="BP14" s="98">
        <f>'РБ ББ10% (2025)| FIT18'!BB41+25</f>
        <v>33146</v>
      </c>
      <c r="BQ14" s="98">
        <f>'РБ ББ10% (2025)| FIT18'!BC41+25</f>
        <v>35495</v>
      </c>
      <c r="BR14" s="98">
        <f>'РБ ББ10% (2025)| FIT18'!BD41+25</f>
        <v>35495</v>
      </c>
      <c r="BS14" s="98">
        <f>'РБ ББ10% (2025)| FIT18'!BE41+25</f>
        <v>35495</v>
      </c>
      <c r="BT14" s="98">
        <f>'РБ ББ10% (2025)| FIT18'!BF41+25</f>
        <v>40976</v>
      </c>
      <c r="BU14" s="98">
        <f>'РБ ББ10% (2025)| FIT18'!BG41+25</f>
        <v>40976</v>
      </c>
      <c r="BV14" s="98">
        <f>'РБ ББ10% (2025)| FIT18'!BH41+25</f>
        <v>43717</v>
      </c>
      <c r="BW14" s="98">
        <f>'РБ ББ10% (2025)| FIT18'!BI41+25</f>
        <v>43717</v>
      </c>
      <c r="BX14" s="98">
        <f>'РБ ББ10% (2025)| FIT18'!BJ41+25</f>
        <v>49981</v>
      </c>
      <c r="BY14" s="98">
        <f>'РБ ББ10% (2025)| FIT18'!BK41+25</f>
        <v>49981</v>
      </c>
      <c r="BZ14" s="98">
        <f>'РБ ББ10% (2025)| FIT18'!BL41+25</f>
        <v>49981</v>
      </c>
      <c r="CA14" s="98">
        <f>'РБ ББ10% (2025)| FIT18'!BM41+25</f>
        <v>46849</v>
      </c>
      <c r="CB14" s="98">
        <f>'РБ ББ10% (2025)| FIT18'!BN41+25</f>
        <v>43717</v>
      </c>
      <c r="CC14" s="98">
        <f>'РБ ББ10% (2025)| FIT18'!BO41+25</f>
        <v>38236</v>
      </c>
      <c r="CD14" s="98">
        <f>'РБ ББ10% (2025)| FIT18'!BP41+25</f>
        <v>38236</v>
      </c>
      <c r="CE14" s="98">
        <f>'РБ ББ10% (2025)| FIT18'!BQ41+25</f>
        <v>35495</v>
      </c>
      <c r="CF14" s="98">
        <f>'РБ ББ10% (2025)| FIT18'!BR41+25</f>
        <v>28840</v>
      </c>
      <c r="CG14" s="98">
        <f>'РБ ББ10% (2025)| FIT18'!BS41+25</f>
        <v>28840</v>
      </c>
      <c r="CH14" s="98">
        <f>'РБ ББ10% (2025)| FIT18'!BT41+25</f>
        <v>26882</v>
      </c>
      <c r="CI14" s="98">
        <f>'РБ ББ10% (2025)| FIT18'!BU41+25</f>
        <v>23750</v>
      </c>
      <c r="CJ14" s="98">
        <f>'РБ ББ10% (2025)| FIT18'!BV41+25</f>
        <v>23750</v>
      </c>
      <c r="CK14" s="98">
        <f>'РБ ББ10% (2025)| FIT18'!BW41+25</f>
        <v>23750</v>
      </c>
      <c r="CL14" s="98">
        <f>'РБ ББ10% (2025)| FIT18'!BX41+25</f>
        <v>19835</v>
      </c>
      <c r="CM14" s="98">
        <f>'РБ ББ10% (2025)| FIT18'!BY41+25</f>
        <v>19835</v>
      </c>
      <c r="CN14" s="98">
        <f>'РБ ББ10% (2025)| FIT18'!BZ41+25</f>
        <v>19835</v>
      </c>
      <c r="CO14" s="98">
        <f>'РБ ББ10% (2025)| FIT18'!CA41+25</f>
        <v>19835</v>
      </c>
      <c r="CP14" s="98">
        <f>'РБ ББ10% (2025)| FIT18'!CB41+25</f>
        <v>19835</v>
      </c>
      <c r="CQ14" s="98">
        <f>'РБ ББ10% (2025)| FIT18'!CC41+25</f>
        <v>19835</v>
      </c>
      <c r="CR14" s="98">
        <f>'РБ ББ10% (2025)| FIT18'!CD41+25</f>
        <v>19835</v>
      </c>
      <c r="CS14" s="98">
        <f>'РБ ББ10% (2025)| FIT18'!CE41+25</f>
        <v>19835</v>
      </c>
      <c r="CT14" s="98">
        <f>'РБ ББ10% (2025)| FIT18'!CF41+25</f>
        <v>19835</v>
      </c>
      <c r="CU14" s="98">
        <f>'РБ ББ10% (2025)| FIT18'!CG41+25</f>
        <v>19835</v>
      </c>
      <c r="CV14" s="98">
        <f>'РБ ББ10% (2025)| FIT18'!CH41+25</f>
        <v>19835</v>
      </c>
      <c r="CW14" s="98">
        <f>'РБ ББ10% (2025)| FIT18'!CI41+25</f>
        <v>19835</v>
      </c>
      <c r="CX14" s="98">
        <f>'РБ ББ10% (2025)| FIT18'!CJ41+25</f>
        <v>19835</v>
      </c>
      <c r="CY14" s="98">
        <f>'РБ ББ10% (2025)| FIT18'!CK41+25</f>
        <v>19835</v>
      </c>
      <c r="CZ14" s="98">
        <f>'РБ ББ10% (2025)| FIT18'!CL41+25</f>
        <v>19835</v>
      </c>
      <c r="DA14" s="98">
        <f>'РБ ББ10% (2025)| FIT18'!CM41+25</f>
        <v>19835</v>
      </c>
      <c r="DB14" s="98">
        <f>'РБ ББ10% (2025)| FIT18'!CN41+25</f>
        <v>19835</v>
      </c>
      <c r="DC14" s="98">
        <f>'РБ ББ10% (2025)| FIT18'!CO41+25</f>
        <v>19835</v>
      </c>
      <c r="DD14" s="98">
        <f>'РБ ББ10% (2025)| FIT18'!CP41+25</f>
        <v>19835</v>
      </c>
      <c r="DE14" s="98">
        <f>'РБ ББ10% (2025)| FIT18'!CQ41+25</f>
        <v>19835</v>
      </c>
      <c r="DF14" s="98">
        <f>'РБ ББ10% (2025)| FIT18'!CR41+25</f>
        <v>19835</v>
      </c>
      <c r="DG14" s="98">
        <f>'РБ ББ10% (2025)| FIT18'!CS41+25</f>
        <v>19835</v>
      </c>
      <c r="DH14" s="98">
        <f>'РБ ББ10% (2025)| FIT18'!CT41+25</f>
        <v>19835</v>
      </c>
      <c r="DI14" s="98">
        <f>'РБ ББ10% (2025)| FIT18'!CU41+25</f>
        <v>13571</v>
      </c>
      <c r="DJ14" s="98">
        <f>'РБ ББ10% (2025)| FIT18'!CV41+25</f>
        <v>13571</v>
      </c>
      <c r="DK14" s="98">
        <f>'РБ ББ10% (2025)| FIT18'!CW41+25</f>
        <v>14119</v>
      </c>
      <c r="DL14" s="98">
        <f>'РБ ББ10% (2025)| FIT18'!CX41+25</f>
        <v>14119</v>
      </c>
      <c r="DM14" s="98">
        <f>'РБ ББ10% (2025)| FIT18'!CY41+25</f>
        <v>13571</v>
      </c>
      <c r="DN14" s="98">
        <f>'РБ ББ10% (2025)| FIT18'!CZ41+25</f>
        <v>13571</v>
      </c>
      <c r="DO14" s="98">
        <f>'РБ ББ10% (2025)| FIT18'!DA41+25</f>
        <v>13571</v>
      </c>
      <c r="DP14" s="98">
        <f>'РБ ББ10% (2025)| FIT18'!DB41+25</f>
        <v>13571</v>
      </c>
      <c r="DQ14" s="98">
        <f>'РБ ББ10% (2025)| FIT18'!DC41+25</f>
        <v>13571</v>
      </c>
      <c r="DR14" s="98">
        <f>'РБ ББ10% (2025)| FIT18'!DD41+25</f>
        <v>14119</v>
      </c>
      <c r="DS14" s="98">
        <f>'РБ ББ10% (2025)| FIT18'!DE41+25</f>
        <v>14119</v>
      </c>
    </row>
    <row r="15" spans="1:123" ht="10.5" customHeight="1">
      <c r="A15" s="39" t="s">
        <v>7</v>
      </c>
      <c r="B15" s="98"/>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c r="AH15" s="98"/>
      <c r="AI15" s="98"/>
      <c r="AJ15" s="98"/>
      <c r="AK15" s="98"/>
      <c r="AL15" s="98"/>
      <c r="AM15" s="98"/>
      <c r="AN15" s="98"/>
      <c r="AO15" s="98"/>
      <c r="AP15" s="98"/>
      <c r="AQ15" s="98"/>
      <c r="AR15" s="98"/>
      <c r="AS15" s="98"/>
      <c r="AT15" s="98"/>
      <c r="AU15" s="98"/>
      <c r="AV15" s="98"/>
      <c r="AW15" s="98"/>
      <c r="AX15" s="98"/>
      <c r="AY15" s="98"/>
      <c r="AZ15" s="98"/>
      <c r="BA15" s="98"/>
      <c r="BB15" s="98"/>
      <c r="BC15" s="98"/>
      <c r="BD15" s="98"/>
      <c r="BE15" s="98"/>
      <c r="BF15" s="98"/>
      <c r="BG15" s="98"/>
      <c r="BH15" s="98"/>
      <c r="BI15" s="98"/>
      <c r="BJ15" s="98"/>
      <c r="BK15" s="98"/>
      <c r="BL15" s="98"/>
      <c r="BM15" s="98"/>
      <c r="BN15" s="98"/>
      <c r="BO15" s="98"/>
      <c r="BP15" s="98"/>
      <c r="BQ15" s="98"/>
      <c r="BR15" s="98"/>
      <c r="BS15" s="98"/>
      <c r="BT15" s="98"/>
      <c r="BU15" s="98"/>
      <c r="BV15" s="98"/>
      <c r="BW15" s="98"/>
      <c r="BX15" s="98"/>
      <c r="BY15" s="98"/>
      <c r="BZ15" s="98"/>
      <c r="CA15" s="98"/>
      <c r="CB15" s="98"/>
      <c r="CC15" s="98"/>
      <c r="CD15" s="98"/>
      <c r="CE15" s="98"/>
      <c r="CF15" s="98"/>
      <c r="CG15" s="98"/>
      <c r="CH15" s="98"/>
      <c r="CI15" s="98"/>
      <c r="CJ15" s="98"/>
      <c r="CK15" s="98"/>
      <c r="CL15" s="98"/>
      <c r="CM15" s="98"/>
      <c r="CN15" s="98"/>
      <c r="CO15" s="98"/>
      <c r="CP15" s="98"/>
      <c r="CQ15" s="98"/>
      <c r="CR15" s="98"/>
      <c r="CS15" s="98"/>
      <c r="CT15" s="98"/>
      <c r="CU15" s="98"/>
      <c r="CV15" s="98"/>
      <c r="CW15" s="98"/>
      <c r="CX15" s="98"/>
      <c r="CY15" s="98"/>
      <c r="CZ15" s="98"/>
      <c r="DA15" s="98"/>
      <c r="DB15" s="98"/>
      <c r="DC15" s="98"/>
      <c r="DD15" s="98"/>
      <c r="DE15" s="98"/>
      <c r="DF15" s="98"/>
      <c r="DG15" s="98"/>
      <c r="DH15" s="98"/>
      <c r="DI15" s="98"/>
      <c r="DJ15" s="98"/>
      <c r="DK15" s="98"/>
      <c r="DL15" s="98"/>
      <c r="DM15" s="98"/>
      <c r="DN15" s="98"/>
      <c r="DO15" s="98"/>
      <c r="DP15" s="98"/>
      <c r="DQ15" s="98"/>
      <c r="DR15" s="98"/>
      <c r="DS15" s="98"/>
    </row>
    <row r="16" spans="1:123" ht="10.5" customHeight="1">
      <c r="A16" s="40">
        <v>1</v>
      </c>
      <c r="B16" s="98" t="e">
        <f>'РБ ББ10% (2025)| FIT18'!#REF!+25</f>
        <v>#REF!</v>
      </c>
      <c r="C16" s="98" t="e">
        <f>'РБ ББ10% (2025)| FIT18'!#REF!+25</f>
        <v>#REF!</v>
      </c>
      <c r="D16" s="98" t="e">
        <f>'РБ ББ10% (2025)| FIT18'!#REF!+25</f>
        <v>#REF!</v>
      </c>
      <c r="E16" s="98" t="e">
        <f>'РБ ББ10% (2025)| FIT18'!#REF!+25</f>
        <v>#REF!</v>
      </c>
      <c r="F16" s="98" t="e">
        <f>'РБ ББ10% (2025)| FIT18'!#REF!+25</f>
        <v>#REF!</v>
      </c>
      <c r="G16" s="98" t="e">
        <f>'РБ ББ10% (2025)| FIT18'!#REF!+25</f>
        <v>#REF!</v>
      </c>
      <c r="H16" s="98" t="e">
        <f>'РБ ББ10% (2025)| FIT18'!#REF!+25</f>
        <v>#REF!</v>
      </c>
      <c r="I16" s="98" t="e">
        <f>'РБ ББ10% (2025)| FIT18'!#REF!+25</f>
        <v>#REF!</v>
      </c>
      <c r="J16" s="98" t="e">
        <f>'РБ ББ10% (2025)| FIT18'!#REF!+25</f>
        <v>#REF!</v>
      </c>
      <c r="K16" s="98" t="e">
        <f>'РБ ББ10% (2025)| FIT18'!#REF!+25</f>
        <v>#REF!</v>
      </c>
      <c r="L16" s="98" t="e">
        <f>'РБ ББ10% (2025)| FIT18'!#REF!+25</f>
        <v>#REF!</v>
      </c>
      <c r="M16" s="98" t="e">
        <f>'РБ ББ10% (2025)| FIT18'!#REF!+25</f>
        <v>#REF!</v>
      </c>
      <c r="N16" s="98" t="e">
        <f>'РБ ББ10% (2025)| FIT18'!#REF!+25</f>
        <v>#REF!</v>
      </c>
      <c r="O16" s="98" t="e">
        <f>'РБ ББ10% (2025)| FIT18'!#REF!+25</f>
        <v>#REF!</v>
      </c>
      <c r="P16" s="98">
        <f>'РБ ББ10% (2025)| FIT18'!B43+25</f>
        <v>16273</v>
      </c>
      <c r="Q16" s="98">
        <f>'РБ ББ10% (2025)| FIT18'!C43+25</f>
        <v>16273</v>
      </c>
      <c r="R16" s="98">
        <f>'РБ ББ10% (2025)| FIT18'!D43+25</f>
        <v>17526</v>
      </c>
      <c r="S16" s="98">
        <f>'РБ ББ10% (2025)| FIT18'!E43+25</f>
        <v>21049</v>
      </c>
      <c r="T16" s="98">
        <f>'РБ ББ10% (2025)| FIT18'!F43+25</f>
        <v>47671</v>
      </c>
      <c r="U16" s="98">
        <f>'РБ ББ10% (2025)| FIT18'!G43+25</f>
        <v>47671</v>
      </c>
      <c r="V16" s="98">
        <f>'РБ ББ10% (2025)| FIT18'!H43+25</f>
        <v>47671</v>
      </c>
      <c r="W16" s="98">
        <f>'РБ ББ10% (2025)| FIT18'!I43+25</f>
        <v>51586</v>
      </c>
      <c r="X16" s="98">
        <f>'РБ ББ10% (2025)| FIT18'!J43+25</f>
        <v>51586</v>
      </c>
      <c r="Y16" s="98">
        <f>'РБ ББ10% (2025)| FIT18'!K43+25</f>
        <v>59416</v>
      </c>
      <c r="Z16" s="98">
        <f>'РБ ББ10% (2025)| FIT18'!L43+25</f>
        <v>59416</v>
      </c>
      <c r="AA16" s="98">
        <f>'РБ ББ10% (2025)| FIT18'!M43+25</f>
        <v>51586</v>
      </c>
      <c r="AB16" s="98">
        <f>'РБ ББ10% (2025)| FIT18'!N43+25</f>
        <v>47671</v>
      </c>
      <c r="AC16" s="98">
        <f>'РБ ББ10% (2025)| FIT18'!O43+25</f>
        <v>47671</v>
      </c>
      <c r="AD16" s="98">
        <f>'РБ ББ10% (2025)| FIT18'!P43+25</f>
        <v>30288</v>
      </c>
      <c r="AE16" s="98">
        <f>'РБ ББ10% (2025)| FIT18'!Q43+25</f>
        <v>30288</v>
      </c>
      <c r="AF16" s="98">
        <f>'РБ ББ10% (2025)| FIT18'!R43+25</f>
        <v>22067</v>
      </c>
      <c r="AG16" s="98">
        <f>'РБ ББ10% (2025)| FIT18'!S43+25</f>
        <v>27939</v>
      </c>
      <c r="AH16" s="98">
        <f>'РБ ББ10% (2025)| FIT18'!T43+25</f>
        <v>27939</v>
      </c>
      <c r="AI16" s="98">
        <f>'РБ ББ10% (2025)| FIT18'!U43+25</f>
        <v>24024</v>
      </c>
      <c r="AJ16" s="98">
        <f>'РБ ББ10% (2025)| FIT18'!V43+25</f>
        <v>24024</v>
      </c>
      <c r="AK16" s="98">
        <f>'РБ ББ10% (2025)| FIT18'!W43+25</f>
        <v>22067</v>
      </c>
      <c r="AL16" s="98">
        <f>'РБ ББ10% (2025)| FIT18'!X43+25</f>
        <v>22067</v>
      </c>
      <c r="AM16" s="98">
        <f>'РБ ББ10% (2025)| FIT18'!Y43+25</f>
        <v>20501</v>
      </c>
      <c r="AN16" s="98">
        <f>'РБ ББ10% (2025)| FIT18'!Z43+25</f>
        <v>20501</v>
      </c>
      <c r="AO16" s="98">
        <f>'РБ ББ10% (2025)| FIT18'!AA43+25</f>
        <v>20501</v>
      </c>
      <c r="AP16" s="98">
        <f>'РБ ББ10% (2025)| FIT18'!AB43+25</f>
        <v>20501</v>
      </c>
      <c r="AQ16" s="98">
        <f>'РБ ББ10% (2025)| FIT18'!AC43+25</f>
        <v>20501</v>
      </c>
      <c r="AR16" s="98">
        <f>'РБ ББ10% (2025)| FIT18'!AD43+25</f>
        <v>20501</v>
      </c>
      <c r="AS16" s="98">
        <f>'РБ ББ10% (2025)| FIT18'!AE43+25</f>
        <v>20501</v>
      </c>
      <c r="AT16" s="98">
        <f>'РБ ББ10% (2025)| FIT18'!AF43+25</f>
        <v>22067</v>
      </c>
      <c r="AU16" s="98">
        <f>'РБ ББ10% (2025)| FIT18'!AG43+25</f>
        <v>24024</v>
      </c>
      <c r="AV16" s="98">
        <f>'РБ ББ10% (2025)| FIT18'!AH43+25</f>
        <v>24024</v>
      </c>
      <c r="AW16" s="98">
        <f>'РБ ББ10% (2025)| FIT18'!AI43+25</f>
        <v>27939</v>
      </c>
      <c r="AX16" s="98">
        <f>'РБ ББ10% (2025)| FIT18'!AJ43+25</f>
        <v>27939</v>
      </c>
      <c r="AY16" s="98">
        <f>'РБ ББ10% (2025)| FIT18'!AK43+25</f>
        <v>27939</v>
      </c>
      <c r="AZ16" s="98">
        <f>'РБ ББ10% (2025)| FIT18'!AL43+25</f>
        <v>27939</v>
      </c>
      <c r="BA16" s="98">
        <f>'РБ ББ10% (2025)| FIT18'!AM43+25</f>
        <v>27939</v>
      </c>
      <c r="BB16" s="98">
        <f>'РБ ББ10% (2025)| FIT18'!AN43+25</f>
        <v>26373</v>
      </c>
      <c r="BC16" s="98">
        <f>'РБ ББ10% (2025)| FIT18'!AO43+25</f>
        <v>28331</v>
      </c>
      <c r="BD16" s="98">
        <f>'РБ ББ10% (2025)| FIT18'!AP43+25</f>
        <v>28331</v>
      </c>
      <c r="BE16" s="98">
        <f>'РБ ББ10% (2025)| FIT18'!AQ43+25</f>
        <v>34986</v>
      </c>
      <c r="BF16" s="98">
        <f>'РБ ББ10% (2025)| FIT18'!AR43+25</f>
        <v>34986</v>
      </c>
      <c r="BG16" s="98">
        <f>'РБ ББ10% (2025)| FIT18'!AS43+25</f>
        <v>34986</v>
      </c>
      <c r="BH16" s="98">
        <f>'РБ ББ10% (2025)| FIT18'!AT43+25</f>
        <v>32637</v>
      </c>
      <c r="BI16" s="98">
        <f>'РБ ББ10% (2025)| FIT18'!AU43+25</f>
        <v>28331</v>
      </c>
      <c r="BJ16" s="98">
        <f>'РБ ББ10% (2025)| FIT18'!AV43+25</f>
        <v>30288</v>
      </c>
      <c r="BK16" s="98">
        <f>'РБ ББ10% (2025)| FIT18'!AW43+25</f>
        <v>30288</v>
      </c>
      <c r="BL16" s="98">
        <f>'РБ ББ10% (2025)| FIT18'!AX43+25</f>
        <v>30288</v>
      </c>
      <c r="BM16" s="98">
        <f>'РБ ББ10% (2025)| FIT18'!AY43+25</f>
        <v>23241</v>
      </c>
      <c r="BN16" s="98">
        <f>'РБ ББ10% (2025)| FIT18'!AZ43+25</f>
        <v>28331</v>
      </c>
      <c r="BO16" s="98">
        <f>'РБ ББ10% (2025)| FIT18'!BA43+25</f>
        <v>28331</v>
      </c>
      <c r="BP16" s="98">
        <f>'РБ ББ10% (2025)| FIT18'!BB43+25</f>
        <v>32637</v>
      </c>
      <c r="BQ16" s="98">
        <f>'РБ ББ10% (2025)| FIT18'!BC43+25</f>
        <v>34986</v>
      </c>
      <c r="BR16" s="98">
        <f>'РБ ББ10% (2025)| FIT18'!BD43+25</f>
        <v>34986</v>
      </c>
      <c r="BS16" s="98">
        <f>'РБ ББ10% (2025)| FIT18'!BE43+25</f>
        <v>34986</v>
      </c>
      <c r="BT16" s="98">
        <f>'РБ ББ10% (2025)| FIT18'!BF43+25</f>
        <v>40467</v>
      </c>
      <c r="BU16" s="98">
        <f>'РБ ББ10% (2025)| FIT18'!BG43+25</f>
        <v>40467</v>
      </c>
      <c r="BV16" s="98">
        <f>'РБ ББ10% (2025)| FIT18'!BH43+25</f>
        <v>43208</v>
      </c>
      <c r="BW16" s="98">
        <f>'РБ ББ10% (2025)| FIT18'!BI43+25</f>
        <v>43208</v>
      </c>
      <c r="BX16" s="98">
        <f>'РБ ББ10% (2025)| FIT18'!BJ43+25</f>
        <v>49472</v>
      </c>
      <c r="BY16" s="98">
        <f>'РБ ББ10% (2025)| FIT18'!BK43+25</f>
        <v>49472</v>
      </c>
      <c r="BZ16" s="98">
        <f>'РБ ББ10% (2025)| FIT18'!BL43+25</f>
        <v>49472</v>
      </c>
      <c r="CA16" s="98">
        <f>'РБ ББ10% (2025)| FIT18'!BM43+25</f>
        <v>46340</v>
      </c>
      <c r="CB16" s="98">
        <f>'РБ ББ10% (2025)| FIT18'!BN43+25</f>
        <v>43208</v>
      </c>
      <c r="CC16" s="98">
        <f>'РБ ББ10% (2025)| FIT18'!BO43+25</f>
        <v>37727</v>
      </c>
      <c r="CD16" s="98">
        <f>'РБ ББ10% (2025)| FIT18'!BP43+25</f>
        <v>37727</v>
      </c>
      <c r="CE16" s="98">
        <f>'РБ ББ10% (2025)| FIT18'!BQ43+25</f>
        <v>34986</v>
      </c>
      <c r="CF16" s="98">
        <f>'РБ ББ10% (2025)| FIT18'!BR43+25</f>
        <v>28331</v>
      </c>
      <c r="CG16" s="98">
        <f>'РБ ББ10% (2025)| FIT18'!BS43+25</f>
        <v>28331</v>
      </c>
      <c r="CH16" s="98">
        <f>'РБ ББ10% (2025)| FIT18'!BT43+25</f>
        <v>26373</v>
      </c>
      <c r="CI16" s="98">
        <f>'РБ ББ10% (2025)| FIT18'!BU43+25</f>
        <v>23241</v>
      </c>
      <c r="CJ16" s="98">
        <f>'РБ ББ10% (2025)| FIT18'!BV43+25</f>
        <v>23241</v>
      </c>
      <c r="CK16" s="98">
        <f>'РБ ББ10% (2025)| FIT18'!BW43+25</f>
        <v>23241</v>
      </c>
      <c r="CL16" s="98">
        <f>'РБ ББ10% (2025)| FIT18'!BX43+25</f>
        <v>18935</v>
      </c>
      <c r="CM16" s="98">
        <f>'РБ ББ10% (2025)| FIT18'!BY43+25</f>
        <v>18935</v>
      </c>
      <c r="CN16" s="98">
        <f>'РБ ББ10% (2025)| FIT18'!BZ43+25</f>
        <v>18935</v>
      </c>
      <c r="CO16" s="98">
        <f>'РБ ББ10% (2025)| FIT18'!CA43+25</f>
        <v>18935</v>
      </c>
      <c r="CP16" s="98">
        <f>'РБ ББ10% (2025)| FIT18'!CB43+25</f>
        <v>18935</v>
      </c>
      <c r="CQ16" s="98">
        <f>'РБ ББ10% (2025)| FIT18'!CC43+25</f>
        <v>18935</v>
      </c>
      <c r="CR16" s="98">
        <f>'РБ ББ10% (2025)| FIT18'!CD43+25</f>
        <v>18935</v>
      </c>
      <c r="CS16" s="98">
        <f>'РБ ББ10% (2025)| FIT18'!CE43+25</f>
        <v>18935</v>
      </c>
      <c r="CT16" s="98">
        <f>'РБ ББ10% (2025)| FIT18'!CF43+25</f>
        <v>18935</v>
      </c>
      <c r="CU16" s="98">
        <f>'РБ ББ10% (2025)| FIT18'!CG43+25</f>
        <v>18935</v>
      </c>
      <c r="CV16" s="98">
        <f>'РБ ББ10% (2025)| FIT18'!CH43+25</f>
        <v>18935</v>
      </c>
      <c r="CW16" s="98">
        <f>'РБ ББ10% (2025)| FIT18'!CI43+25</f>
        <v>18935</v>
      </c>
      <c r="CX16" s="98">
        <f>'РБ ББ10% (2025)| FIT18'!CJ43+25</f>
        <v>18935</v>
      </c>
      <c r="CY16" s="98">
        <f>'РБ ББ10% (2025)| FIT18'!CK43+25</f>
        <v>18935</v>
      </c>
      <c r="CZ16" s="98">
        <f>'РБ ББ10% (2025)| FIT18'!CL43+25</f>
        <v>18935</v>
      </c>
      <c r="DA16" s="98">
        <f>'РБ ББ10% (2025)| FIT18'!CM43+25</f>
        <v>18935</v>
      </c>
      <c r="DB16" s="98">
        <f>'РБ ББ10% (2025)| FIT18'!CN43+25</f>
        <v>18935</v>
      </c>
      <c r="DC16" s="98">
        <f>'РБ ББ10% (2025)| FIT18'!CO43+25</f>
        <v>18935</v>
      </c>
      <c r="DD16" s="98">
        <f>'РБ ББ10% (2025)| FIT18'!CP43+25</f>
        <v>18935</v>
      </c>
      <c r="DE16" s="98">
        <f>'РБ ББ10% (2025)| FIT18'!CQ43+25</f>
        <v>18935</v>
      </c>
      <c r="DF16" s="98">
        <f>'РБ ББ10% (2025)| FIT18'!CR43+25</f>
        <v>18935</v>
      </c>
      <c r="DG16" s="98">
        <f>'РБ ББ10% (2025)| FIT18'!CS43+25</f>
        <v>18935</v>
      </c>
      <c r="DH16" s="98">
        <f>'РБ ББ10% (2025)| FIT18'!CT43+25</f>
        <v>18935</v>
      </c>
      <c r="DI16" s="98">
        <f>'РБ ББ10% (2025)| FIT18'!CU43+25</f>
        <v>13023</v>
      </c>
      <c r="DJ16" s="98">
        <f>'РБ ББ10% (2025)| FIT18'!CV43+25</f>
        <v>13023</v>
      </c>
      <c r="DK16" s="98">
        <f>'РБ ББ10% (2025)| FIT18'!CW43+25</f>
        <v>13571</v>
      </c>
      <c r="DL16" s="98">
        <f>'РБ ББ10% (2025)| FIT18'!CX43+25</f>
        <v>13571</v>
      </c>
      <c r="DM16" s="98">
        <f>'РБ ББ10% (2025)| FIT18'!CY43+25</f>
        <v>13023</v>
      </c>
      <c r="DN16" s="98">
        <f>'РБ ББ10% (2025)| FIT18'!CZ43+25</f>
        <v>13023</v>
      </c>
      <c r="DO16" s="98">
        <f>'РБ ББ10% (2025)| FIT18'!DA43+25</f>
        <v>13023</v>
      </c>
      <c r="DP16" s="98">
        <f>'РБ ББ10% (2025)| FIT18'!DB43+25</f>
        <v>13023</v>
      </c>
      <c r="DQ16" s="98">
        <f>'РБ ББ10% (2025)| FIT18'!DC43+25</f>
        <v>13023</v>
      </c>
      <c r="DR16" s="98">
        <f>'РБ ББ10% (2025)| FIT18'!DD43+25</f>
        <v>13571</v>
      </c>
      <c r="DS16" s="98">
        <f>'РБ ББ10% (2025)| FIT18'!DE43+25</f>
        <v>13571</v>
      </c>
    </row>
    <row r="17" spans="1:123" ht="10.7" customHeight="1">
      <c r="A17" s="40">
        <v>2</v>
      </c>
      <c r="B17" s="98" t="e">
        <f>'РБ ББ10% (2025)| FIT18'!#REF!+25</f>
        <v>#REF!</v>
      </c>
      <c r="C17" s="98" t="e">
        <f>'РБ ББ10% (2025)| FIT18'!#REF!+25</f>
        <v>#REF!</v>
      </c>
      <c r="D17" s="98" t="e">
        <f>'РБ ББ10% (2025)| FIT18'!#REF!+25</f>
        <v>#REF!</v>
      </c>
      <c r="E17" s="98" t="e">
        <f>'РБ ББ10% (2025)| FIT18'!#REF!+25</f>
        <v>#REF!</v>
      </c>
      <c r="F17" s="98" t="e">
        <f>'РБ ББ10% (2025)| FIT18'!#REF!+25</f>
        <v>#REF!</v>
      </c>
      <c r="G17" s="98" t="e">
        <f>'РБ ББ10% (2025)| FIT18'!#REF!+25</f>
        <v>#REF!</v>
      </c>
      <c r="H17" s="98" t="e">
        <f>'РБ ББ10% (2025)| FIT18'!#REF!+25</f>
        <v>#REF!</v>
      </c>
      <c r="I17" s="98" t="e">
        <f>'РБ ББ10% (2025)| FIT18'!#REF!+25</f>
        <v>#REF!</v>
      </c>
      <c r="J17" s="98" t="e">
        <f>'РБ ББ10% (2025)| FIT18'!#REF!+25</f>
        <v>#REF!</v>
      </c>
      <c r="K17" s="98" t="e">
        <f>'РБ ББ10% (2025)| FIT18'!#REF!+25</f>
        <v>#REF!</v>
      </c>
      <c r="L17" s="98" t="e">
        <f>'РБ ББ10% (2025)| FIT18'!#REF!+25</f>
        <v>#REF!</v>
      </c>
      <c r="M17" s="98" t="e">
        <f>'РБ ББ10% (2025)| FIT18'!#REF!+25</f>
        <v>#REF!</v>
      </c>
      <c r="N17" s="98" t="e">
        <f>'РБ ББ10% (2025)| FIT18'!#REF!+25</f>
        <v>#REF!</v>
      </c>
      <c r="O17" s="98" t="e">
        <f>'РБ ББ10% (2025)| FIT18'!#REF!+25</f>
        <v>#REF!</v>
      </c>
      <c r="P17" s="98">
        <f>'РБ ББ10% (2025)| FIT18'!B44+25</f>
        <v>18034</v>
      </c>
      <c r="Q17" s="98">
        <f>'РБ ББ10% (2025)| FIT18'!C44+25</f>
        <v>18034</v>
      </c>
      <c r="R17" s="98">
        <f>'РБ ББ10% (2025)| FIT18'!D44+25</f>
        <v>19287</v>
      </c>
      <c r="S17" s="98">
        <f>'РБ ББ10% (2025)| FIT18'!E44+25</f>
        <v>23281</v>
      </c>
      <c r="T17" s="98">
        <f>'РБ ББ10% (2025)| FIT18'!F44+25</f>
        <v>49903</v>
      </c>
      <c r="U17" s="98">
        <f>'РБ ББ10% (2025)| FIT18'!G44+25</f>
        <v>49903</v>
      </c>
      <c r="V17" s="98">
        <f>'РБ ББ10% (2025)| FIT18'!H44+25</f>
        <v>49903</v>
      </c>
      <c r="W17" s="98">
        <f>'РБ ББ10% (2025)| FIT18'!I44+25</f>
        <v>53818</v>
      </c>
      <c r="X17" s="98">
        <f>'РБ ББ10% (2025)| FIT18'!J44+25</f>
        <v>53818</v>
      </c>
      <c r="Y17" s="98">
        <f>'РБ ББ10% (2025)| FIT18'!K44+25</f>
        <v>61648</v>
      </c>
      <c r="Z17" s="98">
        <f>'РБ ББ10% (2025)| FIT18'!L44+25</f>
        <v>61648</v>
      </c>
      <c r="AA17" s="98">
        <f>'РБ ББ10% (2025)| FIT18'!M44+25</f>
        <v>53818</v>
      </c>
      <c r="AB17" s="98">
        <f>'РБ ББ10% (2025)| FIT18'!N44+25</f>
        <v>49903</v>
      </c>
      <c r="AC17" s="98">
        <f>'РБ ББ10% (2025)| FIT18'!O44+25</f>
        <v>49903</v>
      </c>
      <c r="AD17" s="98">
        <f>'РБ ББ10% (2025)| FIT18'!P44+25</f>
        <v>32363</v>
      </c>
      <c r="AE17" s="98">
        <f>'РБ ББ10% (2025)| FIT18'!Q44+25</f>
        <v>32363</v>
      </c>
      <c r="AF17" s="98">
        <f>'РБ ББ10% (2025)| FIT18'!R44+25</f>
        <v>24142</v>
      </c>
      <c r="AG17" s="98">
        <f>'РБ ББ10% (2025)| FIT18'!S44+25</f>
        <v>30014</v>
      </c>
      <c r="AH17" s="98">
        <f>'РБ ББ10% (2025)| FIT18'!T44+25</f>
        <v>30014</v>
      </c>
      <c r="AI17" s="98">
        <f>'РБ ББ10% (2025)| FIT18'!U44+25</f>
        <v>26099</v>
      </c>
      <c r="AJ17" s="98">
        <f>'РБ ББ10% (2025)| FIT18'!V44+25</f>
        <v>26099</v>
      </c>
      <c r="AK17" s="98">
        <f>'РБ ББ10% (2025)| FIT18'!W44+25</f>
        <v>24142</v>
      </c>
      <c r="AL17" s="98">
        <f>'РБ ББ10% (2025)| FIT18'!X44+25</f>
        <v>24142</v>
      </c>
      <c r="AM17" s="98">
        <f>'РБ ББ10% (2025)| FIT18'!Y44+25</f>
        <v>22576</v>
      </c>
      <c r="AN17" s="98">
        <f>'РБ ББ10% (2025)| FIT18'!Z44+25</f>
        <v>22576</v>
      </c>
      <c r="AO17" s="98">
        <f>'РБ ББ10% (2025)| FIT18'!AA44+25</f>
        <v>22576</v>
      </c>
      <c r="AP17" s="98">
        <f>'РБ ББ10% (2025)| FIT18'!AB44+25</f>
        <v>22576</v>
      </c>
      <c r="AQ17" s="98">
        <f>'РБ ББ10% (2025)| FIT18'!AC44+25</f>
        <v>22576</v>
      </c>
      <c r="AR17" s="98">
        <f>'РБ ББ10% (2025)| FIT18'!AD44+25</f>
        <v>22576</v>
      </c>
      <c r="AS17" s="98">
        <f>'РБ ББ10% (2025)| FIT18'!AE44+25</f>
        <v>22576</v>
      </c>
      <c r="AT17" s="98">
        <f>'РБ ББ10% (2025)| FIT18'!AF44+25</f>
        <v>24142</v>
      </c>
      <c r="AU17" s="98">
        <f>'РБ ББ10% (2025)| FIT18'!AG44+25</f>
        <v>26099</v>
      </c>
      <c r="AV17" s="98">
        <f>'РБ ББ10% (2025)| FIT18'!AH44+25</f>
        <v>26099</v>
      </c>
      <c r="AW17" s="98">
        <f>'РБ ББ10% (2025)| FIT18'!AI44+25</f>
        <v>30014</v>
      </c>
      <c r="AX17" s="98">
        <f>'РБ ББ10% (2025)| FIT18'!AJ44+25</f>
        <v>30014</v>
      </c>
      <c r="AY17" s="98">
        <f>'РБ ББ10% (2025)| FIT18'!AK44+25</f>
        <v>30014</v>
      </c>
      <c r="AZ17" s="98">
        <f>'РБ ББ10% (2025)| FIT18'!AL44+25</f>
        <v>30014</v>
      </c>
      <c r="BA17" s="98">
        <f>'РБ ББ10% (2025)| FIT18'!AM44+25</f>
        <v>30014</v>
      </c>
      <c r="BB17" s="98">
        <f>'РБ ББ10% (2025)| FIT18'!AN44+25</f>
        <v>28448</v>
      </c>
      <c r="BC17" s="98">
        <f>'РБ ББ10% (2025)| FIT18'!AO44+25</f>
        <v>30406</v>
      </c>
      <c r="BD17" s="98">
        <f>'РБ ББ10% (2025)| FIT18'!AP44+25</f>
        <v>30406</v>
      </c>
      <c r="BE17" s="98">
        <f>'РБ ББ10% (2025)| FIT18'!AQ44+25</f>
        <v>37061</v>
      </c>
      <c r="BF17" s="98">
        <f>'РБ ББ10% (2025)| FIT18'!AR44+25</f>
        <v>37061</v>
      </c>
      <c r="BG17" s="98">
        <f>'РБ ББ10% (2025)| FIT18'!AS44+25</f>
        <v>37061</v>
      </c>
      <c r="BH17" s="98">
        <f>'РБ ББ10% (2025)| FIT18'!AT44+25</f>
        <v>34712</v>
      </c>
      <c r="BI17" s="98">
        <f>'РБ ББ10% (2025)| FIT18'!AU44+25</f>
        <v>30406</v>
      </c>
      <c r="BJ17" s="98">
        <f>'РБ ББ10% (2025)| FIT18'!AV44+25</f>
        <v>32363</v>
      </c>
      <c r="BK17" s="98">
        <f>'РБ ББ10% (2025)| FIT18'!AW44+25</f>
        <v>32363</v>
      </c>
      <c r="BL17" s="98">
        <f>'РБ ББ10% (2025)| FIT18'!AX44+25</f>
        <v>32363</v>
      </c>
      <c r="BM17" s="98">
        <f>'РБ ББ10% (2025)| FIT18'!AY44+25</f>
        <v>25316</v>
      </c>
      <c r="BN17" s="98">
        <f>'РБ ББ10% (2025)| FIT18'!AZ44+25</f>
        <v>30406</v>
      </c>
      <c r="BO17" s="98">
        <f>'РБ ББ10% (2025)| FIT18'!BA44+25</f>
        <v>30406</v>
      </c>
      <c r="BP17" s="98">
        <f>'РБ ББ10% (2025)| FIT18'!BB44+25</f>
        <v>34712</v>
      </c>
      <c r="BQ17" s="98">
        <f>'РБ ББ10% (2025)| FIT18'!BC44+25</f>
        <v>37061</v>
      </c>
      <c r="BR17" s="98">
        <f>'РБ ББ10% (2025)| FIT18'!BD44+25</f>
        <v>37061</v>
      </c>
      <c r="BS17" s="98">
        <f>'РБ ББ10% (2025)| FIT18'!BE44+25</f>
        <v>37061</v>
      </c>
      <c r="BT17" s="98">
        <f>'РБ ББ10% (2025)| FIT18'!BF44+25</f>
        <v>42542</v>
      </c>
      <c r="BU17" s="98">
        <f>'РБ ББ10% (2025)| FIT18'!BG44+25</f>
        <v>42542</v>
      </c>
      <c r="BV17" s="98">
        <f>'РБ ББ10% (2025)| FIT18'!BH44+25</f>
        <v>45283</v>
      </c>
      <c r="BW17" s="98">
        <f>'РБ ББ10% (2025)| FIT18'!BI44+25</f>
        <v>45283</v>
      </c>
      <c r="BX17" s="98">
        <f>'РБ ББ10% (2025)| FIT18'!BJ44+25</f>
        <v>51547</v>
      </c>
      <c r="BY17" s="98">
        <f>'РБ ББ10% (2025)| FIT18'!BK44+25</f>
        <v>51547</v>
      </c>
      <c r="BZ17" s="98">
        <f>'РБ ББ10% (2025)| FIT18'!BL44+25</f>
        <v>51547</v>
      </c>
      <c r="CA17" s="98">
        <f>'РБ ББ10% (2025)| FIT18'!BM44+25</f>
        <v>48415</v>
      </c>
      <c r="CB17" s="98">
        <f>'РБ ББ10% (2025)| FIT18'!BN44+25</f>
        <v>45283</v>
      </c>
      <c r="CC17" s="98">
        <f>'РБ ББ10% (2025)| FIT18'!BO44+25</f>
        <v>39802</v>
      </c>
      <c r="CD17" s="98">
        <f>'РБ ББ10% (2025)| FIT18'!BP44+25</f>
        <v>39802</v>
      </c>
      <c r="CE17" s="98">
        <f>'РБ ББ10% (2025)| FIT18'!BQ44+25</f>
        <v>37061</v>
      </c>
      <c r="CF17" s="98">
        <f>'РБ ББ10% (2025)| FIT18'!BR44+25</f>
        <v>30406</v>
      </c>
      <c r="CG17" s="98">
        <f>'РБ ББ10% (2025)| FIT18'!BS44+25</f>
        <v>30406</v>
      </c>
      <c r="CH17" s="98">
        <f>'РБ ББ10% (2025)| FIT18'!BT44+25</f>
        <v>28448</v>
      </c>
      <c r="CI17" s="98">
        <f>'РБ ББ10% (2025)| FIT18'!BU44+25</f>
        <v>25316</v>
      </c>
      <c r="CJ17" s="98">
        <f>'РБ ББ10% (2025)| FIT18'!BV44+25</f>
        <v>25316</v>
      </c>
      <c r="CK17" s="98">
        <f>'РБ ББ10% (2025)| FIT18'!BW44+25</f>
        <v>25316</v>
      </c>
      <c r="CL17" s="98">
        <f>'РБ ББ10% (2025)| FIT18'!BX44+25</f>
        <v>21010</v>
      </c>
      <c r="CM17" s="98">
        <f>'РБ ББ10% (2025)| FIT18'!BY44+25</f>
        <v>21010</v>
      </c>
      <c r="CN17" s="98">
        <f>'РБ ББ10% (2025)| FIT18'!BZ44+25</f>
        <v>21010</v>
      </c>
      <c r="CO17" s="98">
        <f>'РБ ББ10% (2025)| FIT18'!CA44+25</f>
        <v>21010</v>
      </c>
      <c r="CP17" s="98">
        <f>'РБ ББ10% (2025)| FIT18'!CB44+25</f>
        <v>21010</v>
      </c>
      <c r="CQ17" s="98">
        <f>'РБ ББ10% (2025)| FIT18'!CC44+25</f>
        <v>21010</v>
      </c>
      <c r="CR17" s="98">
        <f>'РБ ББ10% (2025)| FIT18'!CD44+25</f>
        <v>21010</v>
      </c>
      <c r="CS17" s="98">
        <f>'РБ ББ10% (2025)| FIT18'!CE44+25</f>
        <v>21010</v>
      </c>
      <c r="CT17" s="98">
        <f>'РБ ББ10% (2025)| FIT18'!CF44+25</f>
        <v>21010</v>
      </c>
      <c r="CU17" s="98">
        <f>'РБ ББ10% (2025)| FIT18'!CG44+25</f>
        <v>21010</v>
      </c>
      <c r="CV17" s="98">
        <f>'РБ ББ10% (2025)| FIT18'!CH44+25</f>
        <v>21010</v>
      </c>
      <c r="CW17" s="98">
        <f>'РБ ББ10% (2025)| FIT18'!CI44+25</f>
        <v>21010</v>
      </c>
      <c r="CX17" s="98">
        <f>'РБ ББ10% (2025)| FIT18'!CJ44+25</f>
        <v>21010</v>
      </c>
      <c r="CY17" s="98">
        <f>'РБ ББ10% (2025)| FIT18'!CK44+25</f>
        <v>21010</v>
      </c>
      <c r="CZ17" s="98">
        <f>'РБ ББ10% (2025)| FIT18'!CL44+25</f>
        <v>21010</v>
      </c>
      <c r="DA17" s="98">
        <f>'РБ ББ10% (2025)| FIT18'!CM44+25</f>
        <v>21010</v>
      </c>
      <c r="DB17" s="98">
        <f>'РБ ББ10% (2025)| FIT18'!CN44+25</f>
        <v>21010</v>
      </c>
      <c r="DC17" s="98">
        <f>'РБ ББ10% (2025)| FIT18'!CO44+25</f>
        <v>21010</v>
      </c>
      <c r="DD17" s="98">
        <f>'РБ ББ10% (2025)| FIT18'!CP44+25</f>
        <v>21010</v>
      </c>
      <c r="DE17" s="98">
        <f>'РБ ББ10% (2025)| FIT18'!CQ44+25</f>
        <v>21010</v>
      </c>
      <c r="DF17" s="98">
        <f>'РБ ББ10% (2025)| FIT18'!CR44+25</f>
        <v>21010</v>
      </c>
      <c r="DG17" s="98">
        <f>'РБ ББ10% (2025)| FIT18'!CS44+25</f>
        <v>21010</v>
      </c>
      <c r="DH17" s="98">
        <f>'РБ ББ10% (2025)| FIT18'!CT44+25</f>
        <v>21010</v>
      </c>
      <c r="DI17" s="98">
        <f>'РБ ББ10% (2025)| FIT18'!CU44+25</f>
        <v>14746</v>
      </c>
      <c r="DJ17" s="98">
        <f>'РБ ББ10% (2025)| FIT18'!CV44+25</f>
        <v>14746</v>
      </c>
      <c r="DK17" s="98">
        <f>'РБ ББ10% (2025)| FIT18'!CW44+25</f>
        <v>15294</v>
      </c>
      <c r="DL17" s="98">
        <f>'РБ ББ10% (2025)| FIT18'!CX44+25</f>
        <v>15294</v>
      </c>
      <c r="DM17" s="98">
        <f>'РБ ББ10% (2025)| FIT18'!CY44+25</f>
        <v>14746</v>
      </c>
      <c r="DN17" s="98">
        <f>'РБ ББ10% (2025)| FIT18'!CZ44+25</f>
        <v>14746</v>
      </c>
      <c r="DO17" s="98">
        <f>'РБ ББ10% (2025)| FIT18'!DA44+25</f>
        <v>14746</v>
      </c>
      <c r="DP17" s="98">
        <f>'РБ ББ10% (2025)| FIT18'!DB44+25</f>
        <v>14746</v>
      </c>
      <c r="DQ17" s="98">
        <f>'РБ ББ10% (2025)| FIT18'!DC44+25</f>
        <v>14746</v>
      </c>
      <c r="DR17" s="98">
        <f>'РБ ББ10% (2025)| FIT18'!DD44+25</f>
        <v>15294</v>
      </c>
      <c r="DS17" s="98">
        <f>'РБ ББ10% (2025)| FIT18'!DE44+25</f>
        <v>15294</v>
      </c>
    </row>
    <row r="18" spans="1:123" ht="10.7" customHeight="1">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row>
    <row r="19" spans="1:123" ht="10.7" customHeight="1">
      <c r="A19" s="94">
        <v>1</v>
      </c>
      <c r="B19" s="95" t="e">
        <f t="shared" ref="B19:AD20" si="0">B10</f>
        <v>#REF!</v>
      </c>
      <c r="C19" s="95" t="e">
        <f t="shared" si="0"/>
        <v>#REF!</v>
      </c>
      <c r="D19" s="95" t="e">
        <f t="shared" si="0"/>
        <v>#REF!</v>
      </c>
      <c r="E19" s="95" t="e">
        <f t="shared" si="0"/>
        <v>#REF!</v>
      </c>
      <c r="F19" s="95" t="e">
        <f t="shared" si="0"/>
        <v>#REF!</v>
      </c>
      <c r="G19" s="95" t="e">
        <f t="shared" si="0"/>
        <v>#REF!</v>
      </c>
      <c r="H19" s="95" t="e">
        <f t="shared" si="0"/>
        <v>#REF!</v>
      </c>
      <c r="I19" s="95" t="e">
        <f t="shared" si="0"/>
        <v>#REF!</v>
      </c>
      <c r="J19" s="95" t="e">
        <f t="shared" si="0"/>
        <v>#REF!</v>
      </c>
      <c r="K19" s="95" t="e">
        <f t="shared" si="0"/>
        <v>#REF!</v>
      </c>
      <c r="L19" s="95" t="e">
        <f t="shared" si="0"/>
        <v>#REF!</v>
      </c>
      <c r="M19" s="95" t="e">
        <f t="shared" si="0"/>
        <v>#REF!</v>
      </c>
      <c r="N19" s="95" t="e">
        <f t="shared" si="0"/>
        <v>#REF!</v>
      </c>
      <c r="O19" s="95" t="e">
        <f t="shared" si="0"/>
        <v>#REF!</v>
      </c>
      <c r="P19" s="95">
        <f t="shared" si="0"/>
        <v>14707</v>
      </c>
      <c r="Q19" s="95">
        <f t="shared" si="0"/>
        <v>14707</v>
      </c>
      <c r="R19" s="95">
        <f t="shared" si="0"/>
        <v>15960</v>
      </c>
      <c r="S19" s="95">
        <f t="shared" si="0"/>
        <v>18700</v>
      </c>
      <c r="T19" s="95">
        <f t="shared" si="0"/>
        <v>45322</v>
      </c>
      <c r="U19" s="95">
        <f t="shared" si="0"/>
        <v>45322</v>
      </c>
      <c r="V19" s="95">
        <f t="shared" si="0"/>
        <v>45322</v>
      </c>
      <c r="W19" s="95">
        <f t="shared" si="0"/>
        <v>49237</v>
      </c>
      <c r="X19" s="95">
        <f t="shared" si="0"/>
        <v>49237</v>
      </c>
      <c r="Y19" s="95">
        <f t="shared" si="0"/>
        <v>57067</v>
      </c>
      <c r="Z19" s="95">
        <f t="shared" si="0"/>
        <v>57067</v>
      </c>
      <c r="AA19" s="95">
        <f t="shared" si="0"/>
        <v>49237</v>
      </c>
      <c r="AB19" s="95">
        <f t="shared" si="0"/>
        <v>45322</v>
      </c>
      <c r="AC19" s="95">
        <f t="shared" si="0"/>
        <v>45322</v>
      </c>
      <c r="AD19" s="95">
        <f t="shared" si="0"/>
        <v>28331</v>
      </c>
      <c r="AE19" s="95">
        <f t="shared" ref="AE19:CR20" si="1">AE10</f>
        <v>28331</v>
      </c>
      <c r="AF19" s="95">
        <f t="shared" si="1"/>
        <v>20109</v>
      </c>
      <c r="AG19" s="95">
        <f t="shared" si="1"/>
        <v>25982</v>
      </c>
      <c r="AH19" s="95">
        <f t="shared" si="1"/>
        <v>25982</v>
      </c>
      <c r="AI19" s="95">
        <f t="shared" si="1"/>
        <v>22067</v>
      </c>
      <c r="AJ19" s="95">
        <f t="shared" si="1"/>
        <v>22067</v>
      </c>
      <c r="AK19" s="95">
        <f t="shared" si="1"/>
        <v>20109</v>
      </c>
      <c r="AL19" s="95">
        <f t="shared" si="1"/>
        <v>20109</v>
      </c>
      <c r="AM19" s="95">
        <f t="shared" si="1"/>
        <v>18543</v>
      </c>
      <c r="AN19" s="95">
        <f t="shared" si="1"/>
        <v>18543</v>
      </c>
      <c r="AO19" s="95">
        <f t="shared" si="1"/>
        <v>18543</v>
      </c>
      <c r="AP19" s="95">
        <f t="shared" si="1"/>
        <v>18543</v>
      </c>
      <c r="AQ19" s="95">
        <f t="shared" si="1"/>
        <v>18543</v>
      </c>
      <c r="AR19" s="95">
        <f t="shared" si="1"/>
        <v>18543</v>
      </c>
      <c r="AS19" s="95">
        <f t="shared" si="1"/>
        <v>18543</v>
      </c>
      <c r="AT19" s="95">
        <f t="shared" si="1"/>
        <v>20109</v>
      </c>
      <c r="AU19" s="95">
        <f t="shared" si="1"/>
        <v>22067</v>
      </c>
      <c r="AV19" s="95">
        <f t="shared" si="1"/>
        <v>22067</v>
      </c>
      <c r="AW19" s="95">
        <f t="shared" si="1"/>
        <v>25982</v>
      </c>
      <c r="AX19" s="95">
        <f t="shared" si="1"/>
        <v>25982</v>
      </c>
      <c r="AY19" s="95">
        <f t="shared" si="1"/>
        <v>25982</v>
      </c>
      <c r="AZ19" s="95">
        <f t="shared" si="1"/>
        <v>25982</v>
      </c>
      <c r="BA19" s="95">
        <f t="shared" si="1"/>
        <v>25982</v>
      </c>
      <c r="BB19" s="95">
        <f t="shared" si="1"/>
        <v>24024</v>
      </c>
      <c r="BC19" s="95">
        <f t="shared" si="1"/>
        <v>25982</v>
      </c>
      <c r="BD19" s="95">
        <f t="shared" si="1"/>
        <v>25982</v>
      </c>
      <c r="BE19" s="95">
        <f t="shared" si="1"/>
        <v>32637</v>
      </c>
      <c r="BF19" s="95">
        <f t="shared" si="1"/>
        <v>32637</v>
      </c>
      <c r="BG19" s="95">
        <f t="shared" si="1"/>
        <v>32637</v>
      </c>
      <c r="BH19" s="95">
        <f t="shared" si="1"/>
        <v>30288</v>
      </c>
      <c r="BI19" s="95">
        <f t="shared" si="1"/>
        <v>25982</v>
      </c>
      <c r="BJ19" s="95">
        <f t="shared" si="1"/>
        <v>27939</v>
      </c>
      <c r="BK19" s="95">
        <f t="shared" si="1"/>
        <v>27939</v>
      </c>
      <c r="BL19" s="95">
        <f t="shared" si="1"/>
        <v>27939</v>
      </c>
      <c r="BM19" s="95">
        <f t="shared" si="1"/>
        <v>20892</v>
      </c>
      <c r="BN19" s="95">
        <f t="shared" si="1"/>
        <v>25982</v>
      </c>
      <c r="BO19" s="95">
        <f t="shared" si="1"/>
        <v>25982</v>
      </c>
      <c r="BP19" s="95">
        <f t="shared" si="1"/>
        <v>30288</v>
      </c>
      <c r="BQ19" s="95">
        <f t="shared" si="1"/>
        <v>32637</v>
      </c>
      <c r="BR19" s="95">
        <f t="shared" si="1"/>
        <v>32637</v>
      </c>
      <c r="BS19" s="95">
        <f t="shared" ref="BS19:BT19" si="2">BS10</f>
        <v>32637</v>
      </c>
      <c r="BT19" s="95">
        <f t="shared" si="2"/>
        <v>38118</v>
      </c>
      <c r="BU19" s="95">
        <f t="shared" si="1"/>
        <v>38118</v>
      </c>
      <c r="BV19" s="95">
        <f t="shared" si="1"/>
        <v>40859</v>
      </c>
      <c r="BW19" s="95">
        <f t="shared" si="1"/>
        <v>40859</v>
      </c>
      <c r="BX19" s="95">
        <f t="shared" si="1"/>
        <v>47123</v>
      </c>
      <c r="BY19" s="95">
        <f t="shared" si="1"/>
        <v>47123</v>
      </c>
      <c r="BZ19" s="95">
        <f t="shared" si="1"/>
        <v>47123</v>
      </c>
      <c r="CA19" s="95">
        <f t="shared" si="1"/>
        <v>43991</v>
      </c>
      <c r="CB19" s="95">
        <f t="shared" si="1"/>
        <v>40859</v>
      </c>
      <c r="CC19" s="95">
        <f t="shared" si="1"/>
        <v>35378</v>
      </c>
      <c r="CD19" s="95">
        <f t="shared" si="1"/>
        <v>35378</v>
      </c>
      <c r="CE19" s="95">
        <f t="shared" si="1"/>
        <v>32637</v>
      </c>
      <c r="CF19" s="95">
        <f t="shared" si="1"/>
        <v>25982</v>
      </c>
      <c r="CG19" s="95">
        <f t="shared" si="1"/>
        <v>25982</v>
      </c>
      <c r="CH19" s="95">
        <f t="shared" si="1"/>
        <v>24024</v>
      </c>
      <c r="CI19" s="95">
        <f t="shared" si="1"/>
        <v>20892</v>
      </c>
      <c r="CJ19" s="95">
        <f t="shared" si="1"/>
        <v>20892</v>
      </c>
      <c r="CK19" s="95">
        <f t="shared" si="1"/>
        <v>20892</v>
      </c>
      <c r="CL19" s="95">
        <f t="shared" si="1"/>
        <v>16977</v>
      </c>
      <c r="CM19" s="95">
        <f t="shared" si="1"/>
        <v>16977</v>
      </c>
      <c r="CN19" s="95">
        <f t="shared" si="1"/>
        <v>16977</v>
      </c>
      <c r="CO19" s="95">
        <f t="shared" si="1"/>
        <v>16977</v>
      </c>
      <c r="CP19" s="95">
        <f t="shared" si="1"/>
        <v>16977</v>
      </c>
      <c r="CQ19" s="95">
        <f t="shared" si="1"/>
        <v>16977</v>
      </c>
      <c r="CR19" s="95">
        <f t="shared" si="1"/>
        <v>16977</v>
      </c>
      <c r="CS19" s="95">
        <f t="shared" ref="CS19:DH20" si="3">CS10</f>
        <v>16977</v>
      </c>
      <c r="CT19" s="95">
        <f t="shared" si="3"/>
        <v>16977</v>
      </c>
      <c r="CU19" s="95">
        <f t="shared" si="3"/>
        <v>16977</v>
      </c>
      <c r="CV19" s="95">
        <f t="shared" si="3"/>
        <v>16977</v>
      </c>
      <c r="CW19" s="95">
        <f t="shared" si="3"/>
        <v>16977</v>
      </c>
      <c r="CX19" s="95">
        <f t="shared" si="3"/>
        <v>16977</v>
      </c>
      <c r="CY19" s="95">
        <f t="shared" si="3"/>
        <v>16977</v>
      </c>
      <c r="CZ19" s="95">
        <f t="shared" si="3"/>
        <v>16977</v>
      </c>
      <c r="DA19" s="95">
        <f t="shared" si="3"/>
        <v>16977</v>
      </c>
      <c r="DB19" s="95">
        <f t="shared" si="3"/>
        <v>16977</v>
      </c>
      <c r="DC19" s="95">
        <f t="shared" si="3"/>
        <v>16977</v>
      </c>
      <c r="DD19" s="95">
        <f t="shared" si="3"/>
        <v>16977</v>
      </c>
      <c r="DE19" s="95">
        <f t="shared" si="3"/>
        <v>16977</v>
      </c>
      <c r="DF19" s="95">
        <f t="shared" si="3"/>
        <v>16977</v>
      </c>
      <c r="DG19" s="95">
        <f t="shared" si="3"/>
        <v>16977</v>
      </c>
      <c r="DH19" s="95">
        <f t="shared" si="3"/>
        <v>16977</v>
      </c>
      <c r="DI19" s="95">
        <f t="shared" ref="DI19:DQ19" si="4">DI10</f>
        <v>11066</v>
      </c>
      <c r="DJ19" s="95">
        <f t="shared" si="4"/>
        <v>11066</v>
      </c>
      <c r="DK19" s="95">
        <f t="shared" si="4"/>
        <v>11614</v>
      </c>
      <c r="DL19" s="95">
        <f t="shared" si="4"/>
        <v>11614</v>
      </c>
      <c r="DM19" s="95">
        <f t="shared" si="4"/>
        <v>11066</v>
      </c>
      <c r="DN19" s="95">
        <f t="shared" si="4"/>
        <v>11066</v>
      </c>
      <c r="DO19" s="95">
        <f t="shared" si="4"/>
        <v>11066</v>
      </c>
      <c r="DP19" s="95">
        <f t="shared" si="4"/>
        <v>11066</v>
      </c>
      <c r="DQ19" s="95">
        <f t="shared" si="4"/>
        <v>11066</v>
      </c>
      <c r="DR19" s="95">
        <f t="shared" ref="DR19:DS19" si="5">DR10</f>
        <v>11614</v>
      </c>
      <c r="DS19" s="95">
        <f t="shared" si="5"/>
        <v>11614</v>
      </c>
    </row>
    <row r="20" spans="1:123" ht="10.7" customHeight="1">
      <c r="A20" s="94">
        <v>2</v>
      </c>
      <c r="B20" s="95" t="e">
        <f t="shared" si="0"/>
        <v>#REF!</v>
      </c>
      <c r="C20" s="95" t="e">
        <f t="shared" si="0"/>
        <v>#REF!</v>
      </c>
      <c r="D20" s="95" t="e">
        <f t="shared" si="0"/>
        <v>#REF!</v>
      </c>
      <c r="E20" s="95" t="e">
        <f t="shared" si="0"/>
        <v>#REF!</v>
      </c>
      <c r="F20" s="95" t="e">
        <f t="shared" si="0"/>
        <v>#REF!</v>
      </c>
      <c r="G20" s="95" t="e">
        <f t="shared" si="0"/>
        <v>#REF!</v>
      </c>
      <c r="H20" s="95" t="e">
        <f t="shared" si="0"/>
        <v>#REF!</v>
      </c>
      <c r="I20" s="95" t="e">
        <f t="shared" si="0"/>
        <v>#REF!</v>
      </c>
      <c r="J20" s="95" t="e">
        <f t="shared" si="0"/>
        <v>#REF!</v>
      </c>
      <c r="K20" s="95" t="e">
        <f t="shared" si="0"/>
        <v>#REF!</v>
      </c>
      <c r="L20" s="95" t="e">
        <f t="shared" si="0"/>
        <v>#REF!</v>
      </c>
      <c r="M20" s="95" t="e">
        <f t="shared" si="0"/>
        <v>#REF!</v>
      </c>
      <c r="N20" s="95" t="e">
        <f t="shared" si="0"/>
        <v>#REF!</v>
      </c>
      <c r="O20" s="95" t="e">
        <f t="shared" si="0"/>
        <v>#REF!</v>
      </c>
      <c r="P20" s="95">
        <f t="shared" si="0"/>
        <v>16468</v>
      </c>
      <c r="Q20" s="95">
        <f t="shared" si="0"/>
        <v>16468</v>
      </c>
      <c r="R20" s="95">
        <f t="shared" si="0"/>
        <v>17721</v>
      </c>
      <c r="S20" s="95">
        <f t="shared" si="0"/>
        <v>20932</v>
      </c>
      <c r="T20" s="95">
        <f t="shared" si="0"/>
        <v>47554</v>
      </c>
      <c r="U20" s="95">
        <f t="shared" si="0"/>
        <v>47554</v>
      </c>
      <c r="V20" s="95">
        <f t="shared" si="0"/>
        <v>47554</v>
      </c>
      <c r="W20" s="95">
        <f t="shared" si="0"/>
        <v>51469</v>
      </c>
      <c r="X20" s="95">
        <f t="shared" si="0"/>
        <v>51469</v>
      </c>
      <c r="Y20" s="95">
        <f t="shared" si="0"/>
        <v>59299</v>
      </c>
      <c r="Z20" s="95">
        <f t="shared" si="0"/>
        <v>59299</v>
      </c>
      <c r="AA20" s="95">
        <f t="shared" si="0"/>
        <v>51469</v>
      </c>
      <c r="AB20" s="95">
        <f t="shared" si="0"/>
        <v>47554</v>
      </c>
      <c r="AC20" s="95">
        <f t="shared" si="0"/>
        <v>47554</v>
      </c>
      <c r="AD20" s="95">
        <f t="shared" si="0"/>
        <v>30406</v>
      </c>
      <c r="AE20" s="95">
        <f t="shared" si="1"/>
        <v>30406</v>
      </c>
      <c r="AF20" s="95">
        <f t="shared" si="1"/>
        <v>22184</v>
      </c>
      <c r="AG20" s="95">
        <f t="shared" si="1"/>
        <v>28057</v>
      </c>
      <c r="AH20" s="95">
        <f t="shared" si="1"/>
        <v>28057</v>
      </c>
      <c r="AI20" s="95">
        <f t="shared" si="1"/>
        <v>24142</v>
      </c>
      <c r="AJ20" s="95">
        <f t="shared" si="1"/>
        <v>24142</v>
      </c>
      <c r="AK20" s="95">
        <f t="shared" si="1"/>
        <v>22184</v>
      </c>
      <c r="AL20" s="95">
        <f t="shared" si="1"/>
        <v>22184</v>
      </c>
      <c r="AM20" s="95">
        <f t="shared" si="1"/>
        <v>20618</v>
      </c>
      <c r="AN20" s="95">
        <f t="shared" si="1"/>
        <v>20618</v>
      </c>
      <c r="AO20" s="95">
        <f t="shared" si="1"/>
        <v>20618</v>
      </c>
      <c r="AP20" s="95">
        <f t="shared" si="1"/>
        <v>20618</v>
      </c>
      <c r="AQ20" s="95">
        <f t="shared" si="1"/>
        <v>20618</v>
      </c>
      <c r="AR20" s="95">
        <f t="shared" si="1"/>
        <v>20618</v>
      </c>
      <c r="AS20" s="95">
        <f t="shared" si="1"/>
        <v>20618</v>
      </c>
      <c r="AT20" s="95">
        <f t="shared" si="1"/>
        <v>22184</v>
      </c>
      <c r="AU20" s="95">
        <f t="shared" si="1"/>
        <v>24142</v>
      </c>
      <c r="AV20" s="95">
        <f t="shared" si="1"/>
        <v>24142</v>
      </c>
      <c r="AW20" s="95">
        <f t="shared" si="1"/>
        <v>28057</v>
      </c>
      <c r="AX20" s="95">
        <f t="shared" si="1"/>
        <v>28057</v>
      </c>
      <c r="AY20" s="95">
        <f t="shared" si="1"/>
        <v>28057</v>
      </c>
      <c r="AZ20" s="95">
        <f t="shared" si="1"/>
        <v>28057</v>
      </c>
      <c r="BA20" s="95">
        <f t="shared" si="1"/>
        <v>28057</v>
      </c>
      <c r="BB20" s="95">
        <f t="shared" si="1"/>
        <v>26099</v>
      </c>
      <c r="BC20" s="95">
        <f t="shared" si="1"/>
        <v>28057</v>
      </c>
      <c r="BD20" s="95">
        <f t="shared" si="1"/>
        <v>28057</v>
      </c>
      <c r="BE20" s="95">
        <f t="shared" si="1"/>
        <v>34712</v>
      </c>
      <c r="BF20" s="95">
        <f t="shared" si="1"/>
        <v>34712</v>
      </c>
      <c r="BG20" s="95">
        <f t="shared" si="1"/>
        <v>34712</v>
      </c>
      <c r="BH20" s="95">
        <f t="shared" si="1"/>
        <v>32363</v>
      </c>
      <c r="BI20" s="95">
        <f t="shared" si="1"/>
        <v>28057</v>
      </c>
      <c r="BJ20" s="95">
        <f t="shared" si="1"/>
        <v>30014</v>
      </c>
      <c r="BK20" s="95">
        <f t="shared" si="1"/>
        <v>30014</v>
      </c>
      <c r="BL20" s="95">
        <f t="shared" si="1"/>
        <v>30014</v>
      </c>
      <c r="BM20" s="95">
        <f t="shared" si="1"/>
        <v>22967</v>
      </c>
      <c r="BN20" s="95">
        <f t="shared" si="1"/>
        <v>28057</v>
      </c>
      <c r="BO20" s="95">
        <f t="shared" si="1"/>
        <v>28057</v>
      </c>
      <c r="BP20" s="95">
        <f t="shared" si="1"/>
        <v>32363</v>
      </c>
      <c r="BQ20" s="95">
        <f t="shared" si="1"/>
        <v>34712</v>
      </c>
      <c r="BR20" s="95">
        <f t="shared" si="1"/>
        <v>34712</v>
      </c>
      <c r="BS20" s="95">
        <f t="shared" ref="BS20:BT20" si="6">BS11</f>
        <v>34712</v>
      </c>
      <c r="BT20" s="95">
        <f t="shared" si="6"/>
        <v>40193</v>
      </c>
      <c r="BU20" s="95">
        <f t="shared" si="1"/>
        <v>40193</v>
      </c>
      <c r="BV20" s="95">
        <f t="shared" si="1"/>
        <v>42934</v>
      </c>
      <c r="BW20" s="95">
        <f t="shared" si="1"/>
        <v>42934</v>
      </c>
      <c r="BX20" s="95">
        <f t="shared" si="1"/>
        <v>49198</v>
      </c>
      <c r="BY20" s="95">
        <f t="shared" si="1"/>
        <v>49198</v>
      </c>
      <c r="BZ20" s="95">
        <f t="shared" si="1"/>
        <v>49198</v>
      </c>
      <c r="CA20" s="95">
        <f t="shared" si="1"/>
        <v>46066</v>
      </c>
      <c r="CB20" s="95">
        <f t="shared" si="1"/>
        <v>42934</v>
      </c>
      <c r="CC20" s="95">
        <f t="shared" si="1"/>
        <v>37453</v>
      </c>
      <c r="CD20" s="95">
        <f t="shared" si="1"/>
        <v>37453</v>
      </c>
      <c r="CE20" s="95">
        <f t="shared" si="1"/>
        <v>34712</v>
      </c>
      <c r="CF20" s="95">
        <f t="shared" si="1"/>
        <v>28057</v>
      </c>
      <c r="CG20" s="95">
        <f t="shared" si="1"/>
        <v>28057</v>
      </c>
      <c r="CH20" s="95">
        <f t="shared" si="1"/>
        <v>26099</v>
      </c>
      <c r="CI20" s="95">
        <f t="shared" si="1"/>
        <v>22967</v>
      </c>
      <c r="CJ20" s="95">
        <f t="shared" si="1"/>
        <v>22967</v>
      </c>
      <c r="CK20" s="95">
        <f t="shared" si="1"/>
        <v>22967</v>
      </c>
      <c r="CL20" s="95">
        <f t="shared" si="1"/>
        <v>19052</v>
      </c>
      <c r="CM20" s="95">
        <f t="shared" si="1"/>
        <v>19052</v>
      </c>
      <c r="CN20" s="95">
        <f t="shared" si="1"/>
        <v>19052</v>
      </c>
      <c r="CO20" s="95">
        <f t="shared" si="1"/>
        <v>19052</v>
      </c>
      <c r="CP20" s="95">
        <f t="shared" si="1"/>
        <v>19052</v>
      </c>
      <c r="CQ20" s="95">
        <f t="shared" si="1"/>
        <v>19052</v>
      </c>
      <c r="CR20" s="95">
        <f t="shared" si="1"/>
        <v>19052</v>
      </c>
      <c r="CS20" s="95">
        <f t="shared" si="3"/>
        <v>19052</v>
      </c>
      <c r="CT20" s="95">
        <f t="shared" si="3"/>
        <v>19052</v>
      </c>
      <c r="CU20" s="95">
        <f t="shared" si="3"/>
        <v>19052</v>
      </c>
      <c r="CV20" s="95">
        <f t="shared" si="3"/>
        <v>19052</v>
      </c>
      <c r="CW20" s="95">
        <f t="shared" si="3"/>
        <v>19052</v>
      </c>
      <c r="CX20" s="95">
        <f t="shared" si="3"/>
        <v>19052</v>
      </c>
      <c r="CY20" s="95">
        <f t="shared" si="3"/>
        <v>19052</v>
      </c>
      <c r="CZ20" s="95">
        <f t="shared" si="3"/>
        <v>19052</v>
      </c>
      <c r="DA20" s="95">
        <f t="shared" si="3"/>
        <v>19052</v>
      </c>
      <c r="DB20" s="95">
        <f t="shared" si="3"/>
        <v>19052</v>
      </c>
      <c r="DC20" s="95">
        <f t="shared" si="3"/>
        <v>19052</v>
      </c>
      <c r="DD20" s="95">
        <f t="shared" si="3"/>
        <v>19052</v>
      </c>
      <c r="DE20" s="95">
        <f t="shared" si="3"/>
        <v>19052</v>
      </c>
      <c r="DF20" s="95">
        <f t="shared" si="3"/>
        <v>19052</v>
      </c>
      <c r="DG20" s="95">
        <f t="shared" si="3"/>
        <v>19052</v>
      </c>
      <c r="DH20" s="95">
        <f t="shared" si="3"/>
        <v>19052</v>
      </c>
      <c r="DI20" s="95">
        <f t="shared" ref="DI20:DQ20" si="7">DI11</f>
        <v>12788</v>
      </c>
      <c r="DJ20" s="95">
        <f t="shared" si="7"/>
        <v>12788</v>
      </c>
      <c r="DK20" s="95">
        <f t="shared" si="7"/>
        <v>13336</v>
      </c>
      <c r="DL20" s="95">
        <f t="shared" si="7"/>
        <v>13336</v>
      </c>
      <c r="DM20" s="95">
        <f t="shared" si="7"/>
        <v>12788</v>
      </c>
      <c r="DN20" s="95">
        <f t="shared" si="7"/>
        <v>12788</v>
      </c>
      <c r="DO20" s="95">
        <f t="shared" si="7"/>
        <v>12788</v>
      </c>
      <c r="DP20" s="95">
        <f t="shared" si="7"/>
        <v>12788</v>
      </c>
      <c r="DQ20" s="95">
        <f t="shared" si="7"/>
        <v>12788</v>
      </c>
      <c r="DR20" s="95">
        <f t="shared" ref="DR20:DS20" si="8">DR11</f>
        <v>13336</v>
      </c>
      <c r="DS20" s="95">
        <f t="shared" si="8"/>
        <v>13336</v>
      </c>
    </row>
    <row r="21" spans="1:123" ht="10.7" customHeight="1">
      <c r="A21" s="39" t="s">
        <v>9</v>
      </c>
      <c r="B21" s="98"/>
      <c r="C21" s="98"/>
      <c r="D21" s="98"/>
      <c r="E21" s="98"/>
      <c r="F21" s="98"/>
      <c r="G21" s="98"/>
      <c r="H21" s="98"/>
      <c r="I21" s="98"/>
      <c r="J21" s="98"/>
      <c r="K21" s="98"/>
      <c r="L21" s="98"/>
      <c r="M21" s="98"/>
      <c r="N21" s="98"/>
      <c r="O21" s="98"/>
      <c r="P21" s="98"/>
      <c r="Q21" s="98"/>
      <c r="R21" s="98"/>
      <c r="S21" s="98"/>
      <c r="T21" s="98"/>
      <c r="U21" s="98"/>
      <c r="V21" s="98"/>
      <c r="W21" s="98"/>
      <c r="X21" s="98"/>
      <c r="Y21" s="98"/>
      <c r="Z21" s="98"/>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8"/>
      <c r="BD21" s="98"/>
      <c r="BE21" s="98"/>
      <c r="BF21" s="98"/>
      <c r="BG21" s="98"/>
      <c r="BH21" s="98"/>
      <c r="BI21" s="98"/>
      <c r="BJ21" s="98"/>
      <c r="BK21" s="98"/>
      <c r="BL21" s="98"/>
      <c r="BM21" s="98"/>
      <c r="BN21" s="98"/>
      <c r="BO21" s="98"/>
      <c r="BP21" s="98"/>
      <c r="BQ21" s="98"/>
      <c r="BR21" s="98"/>
      <c r="BS21" s="98"/>
      <c r="BT21" s="98"/>
      <c r="BU21" s="98"/>
      <c r="BV21" s="98"/>
      <c r="BW21" s="98"/>
      <c r="BX21" s="98"/>
      <c r="BY21" s="98"/>
      <c r="BZ21" s="98"/>
      <c r="CA21" s="98"/>
      <c r="CB21" s="98"/>
      <c r="CC21" s="98"/>
      <c r="CD21" s="98"/>
      <c r="CE21" s="98"/>
      <c r="CF21" s="98"/>
      <c r="CG21" s="98"/>
      <c r="CH21" s="98"/>
      <c r="CI21" s="98"/>
      <c r="CJ21" s="98"/>
      <c r="CK21" s="98"/>
      <c r="CL21" s="98"/>
      <c r="CM21" s="98"/>
      <c r="CN21" s="98"/>
      <c r="CO21" s="98"/>
      <c r="CP21" s="98"/>
      <c r="CQ21" s="98"/>
      <c r="CR21" s="98"/>
      <c r="CS21" s="98"/>
      <c r="CT21" s="98"/>
      <c r="CU21" s="98"/>
      <c r="CV21" s="98"/>
      <c r="CW21" s="98"/>
      <c r="CX21" s="98"/>
      <c r="CY21" s="98"/>
      <c r="CZ21" s="98"/>
      <c r="DA21" s="98"/>
      <c r="DB21" s="98"/>
      <c r="DC21" s="98"/>
      <c r="DD21" s="98"/>
      <c r="DE21" s="98"/>
      <c r="DF21" s="98"/>
      <c r="DG21" s="98"/>
      <c r="DH21" s="98"/>
      <c r="DI21" s="98"/>
      <c r="DJ21" s="98"/>
      <c r="DK21" s="98"/>
      <c r="DL21" s="98"/>
      <c r="DM21" s="98"/>
      <c r="DN21" s="98"/>
      <c r="DO21" s="98"/>
      <c r="DP21" s="98"/>
      <c r="DQ21" s="98"/>
      <c r="DR21" s="98"/>
      <c r="DS21" s="98"/>
    </row>
    <row r="22" spans="1:123" ht="10.7" customHeight="1">
      <c r="A22" s="40">
        <v>1</v>
      </c>
      <c r="B22" s="98" t="e">
        <f>'РБ ББ10% (2025)| FIT18'!#REF!+25</f>
        <v>#REF!</v>
      </c>
      <c r="C22" s="98" t="e">
        <f>'РБ ББ10% (2025)| FIT18'!#REF!+25</f>
        <v>#REF!</v>
      </c>
      <c r="D22" s="98" t="e">
        <f>'РБ ББ10% (2025)| FIT18'!#REF!+25</f>
        <v>#REF!</v>
      </c>
      <c r="E22" s="98" t="e">
        <f>'РБ ББ10% (2025)| FIT18'!#REF!+25</f>
        <v>#REF!</v>
      </c>
      <c r="F22" s="98" t="e">
        <f>'РБ ББ10% (2025)| FIT18'!#REF!+25</f>
        <v>#REF!</v>
      </c>
      <c r="G22" s="98" t="e">
        <f>'РБ ББ10% (2025)| FIT18'!#REF!+25</f>
        <v>#REF!</v>
      </c>
      <c r="H22" s="98" t="e">
        <f>'РБ ББ10% (2025)| FIT18'!#REF!+25</f>
        <v>#REF!</v>
      </c>
      <c r="I22" s="98" t="e">
        <f>'РБ ББ10% (2025)| FIT18'!#REF!+25</f>
        <v>#REF!</v>
      </c>
      <c r="J22" s="98" t="e">
        <f>'РБ ББ10% (2025)| FIT18'!#REF!+25</f>
        <v>#REF!</v>
      </c>
      <c r="K22" s="98" t="e">
        <f>'РБ ББ10% (2025)| FIT18'!#REF!+25</f>
        <v>#REF!</v>
      </c>
      <c r="L22" s="98" t="e">
        <f>'РБ ББ10% (2025)| FIT18'!#REF!+25</f>
        <v>#REF!</v>
      </c>
      <c r="M22" s="98" t="e">
        <f>'РБ ББ10% (2025)| FIT18'!#REF!+25</f>
        <v>#REF!</v>
      </c>
      <c r="N22" s="98" t="e">
        <f>'РБ ББ10% (2025)| FIT18'!#REF!+25</f>
        <v>#REF!</v>
      </c>
      <c r="O22" s="98" t="e">
        <f>'РБ ББ10% (2025)| FIT18'!#REF!+25</f>
        <v>#REF!</v>
      </c>
      <c r="P22" s="98">
        <f>'РБ ББ10% (2025)| FIT18'!B49+25</f>
        <v>17056</v>
      </c>
      <c r="Q22" s="98">
        <f>'РБ ББ10% (2025)| FIT18'!C49+25</f>
        <v>17056</v>
      </c>
      <c r="R22" s="98">
        <f>'РБ ББ10% (2025)| FIT18'!D49+25</f>
        <v>18309</v>
      </c>
      <c r="S22" s="98">
        <f>'РБ ББ10% (2025)| FIT18'!E49+25</f>
        <v>24181</v>
      </c>
      <c r="T22" s="98">
        <f>'РБ ББ10% (2025)| FIT18'!F49+25</f>
        <v>50803</v>
      </c>
      <c r="U22" s="98">
        <f>'РБ ББ10% (2025)| FIT18'!G49+25</f>
        <v>50803</v>
      </c>
      <c r="V22" s="98">
        <f>'РБ ББ10% (2025)| FIT18'!H49+25</f>
        <v>50803</v>
      </c>
      <c r="W22" s="98">
        <f>'РБ ББ10% (2025)| FIT18'!I49+25</f>
        <v>54718</v>
      </c>
      <c r="X22" s="98">
        <f>'РБ ББ10% (2025)| FIT18'!J49+25</f>
        <v>54718</v>
      </c>
      <c r="Y22" s="98">
        <f>'РБ ББ10% (2025)| FIT18'!K49+25</f>
        <v>62548</v>
      </c>
      <c r="Z22" s="98">
        <f>'РБ ББ10% (2025)| FIT18'!L49+25</f>
        <v>62548</v>
      </c>
      <c r="AA22" s="98">
        <f>'РБ ББ10% (2025)| FIT18'!M49+25</f>
        <v>54718</v>
      </c>
      <c r="AB22" s="98">
        <f>'РБ ББ10% (2025)| FIT18'!N49+25</f>
        <v>50803</v>
      </c>
      <c r="AC22" s="98">
        <f>'РБ ББ10% (2025)| FIT18'!O49+25</f>
        <v>50803</v>
      </c>
      <c r="AD22" s="98">
        <f>'РБ ББ10% (2025)| FIT18'!P49+25</f>
        <v>33029</v>
      </c>
      <c r="AE22" s="98">
        <f>'РБ ББ10% (2025)| FIT18'!Q49+25</f>
        <v>33029</v>
      </c>
      <c r="AF22" s="98">
        <f>'РБ ББ10% (2025)| FIT18'!R49+25</f>
        <v>24807</v>
      </c>
      <c r="AG22" s="98">
        <f>'РБ ББ10% (2025)| FIT18'!S49+25</f>
        <v>30680</v>
      </c>
      <c r="AH22" s="98">
        <f>'РБ ББ10% (2025)| FIT18'!T49+25</f>
        <v>30680</v>
      </c>
      <c r="AI22" s="98">
        <f>'РБ ББ10% (2025)| FIT18'!U49+25</f>
        <v>26765</v>
      </c>
      <c r="AJ22" s="98">
        <f>'РБ ББ10% (2025)| FIT18'!V49+25</f>
        <v>26765</v>
      </c>
      <c r="AK22" s="98">
        <f>'РБ ББ10% (2025)| FIT18'!W49+25</f>
        <v>24807</v>
      </c>
      <c r="AL22" s="98">
        <f>'РБ ББ10% (2025)| FIT18'!X49+25</f>
        <v>24807</v>
      </c>
      <c r="AM22" s="98">
        <f>'РБ ББ10% (2025)| FIT18'!Y49+25</f>
        <v>23241</v>
      </c>
      <c r="AN22" s="98">
        <f>'РБ ББ10% (2025)| FIT18'!Z49+25</f>
        <v>23241</v>
      </c>
      <c r="AO22" s="98">
        <f>'РБ ББ10% (2025)| FIT18'!AA49+25</f>
        <v>23241</v>
      </c>
      <c r="AP22" s="98">
        <f>'РБ ББ10% (2025)| FIT18'!AB49+25</f>
        <v>23241</v>
      </c>
      <c r="AQ22" s="98">
        <f>'РБ ББ10% (2025)| FIT18'!AC49+25</f>
        <v>23241</v>
      </c>
      <c r="AR22" s="98">
        <f>'РБ ББ10% (2025)| FIT18'!AD49+25</f>
        <v>23241</v>
      </c>
      <c r="AS22" s="98">
        <f>'РБ ББ10% (2025)| FIT18'!AE49+25</f>
        <v>23241</v>
      </c>
      <c r="AT22" s="98">
        <f>'РБ ББ10% (2025)| FIT18'!AF49+25</f>
        <v>24807</v>
      </c>
      <c r="AU22" s="98">
        <f>'РБ ББ10% (2025)| FIT18'!AG49+25</f>
        <v>26765</v>
      </c>
      <c r="AV22" s="98">
        <f>'РБ ББ10% (2025)| FIT18'!AH49+25</f>
        <v>26765</v>
      </c>
      <c r="AW22" s="98">
        <f>'РБ ББ10% (2025)| FIT18'!AI49+25</f>
        <v>30680</v>
      </c>
      <c r="AX22" s="98">
        <f>'РБ ББ10% (2025)| FIT18'!AJ49+25</f>
        <v>30680</v>
      </c>
      <c r="AY22" s="98">
        <f>'РБ ББ10% (2025)| FIT18'!AK49+25</f>
        <v>30680</v>
      </c>
      <c r="AZ22" s="98">
        <f>'РБ ББ10% (2025)| FIT18'!AL49+25</f>
        <v>30680</v>
      </c>
      <c r="BA22" s="98">
        <f>'РБ ББ10% (2025)| FIT18'!AM49+25</f>
        <v>30680</v>
      </c>
      <c r="BB22" s="98">
        <f>'РБ ББ10% (2025)| FIT18'!AN49+25</f>
        <v>29505</v>
      </c>
      <c r="BC22" s="98">
        <f>'РБ ББ10% (2025)| FIT18'!AO49+25</f>
        <v>31463</v>
      </c>
      <c r="BD22" s="98">
        <f>'РБ ББ10% (2025)| FIT18'!AP49+25</f>
        <v>31463</v>
      </c>
      <c r="BE22" s="98">
        <f>'РБ ББ10% (2025)| FIT18'!AQ49+25</f>
        <v>38118</v>
      </c>
      <c r="BF22" s="98">
        <f>'РБ ББ10% (2025)| FIT18'!AR49+25</f>
        <v>38118</v>
      </c>
      <c r="BG22" s="98">
        <f>'РБ ББ10% (2025)| FIT18'!AS49+25</f>
        <v>38118</v>
      </c>
      <c r="BH22" s="98">
        <f>'РБ ББ10% (2025)| FIT18'!AT49+25</f>
        <v>35769</v>
      </c>
      <c r="BI22" s="98">
        <f>'РБ ББ10% (2025)| FIT18'!AU49+25</f>
        <v>31463</v>
      </c>
      <c r="BJ22" s="98">
        <f>'РБ ББ10% (2025)| FIT18'!AV49+25</f>
        <v>33420</v>
      </c>
      <c r="BK22" s="98">
        <f>'РБ ББ10% (2025)| FIT18'!AW49+25</f>
        <v>33420</v>
      </c>
      <c r="BL22" s="98">
        <f>'РБ ББ10% (2025)| FIT18'!AX49+25</f>
        <v>33420</v>
      </c>
      <c r="BM22" s="98">
        <f>'РБ ББ10% (2025)| FIT18'!AY49+25</f>
        <v>26373</v>
      </c>
      <c r="BN22" s="98">
        <f>'РБ ББ10% (2025)| FIT18'!AZ49+25</f>
        <v>31463</v>
      </c>
      <c r="BO22" s="98">
        <f>'РБ ББ10% (2025)| FIT18'!BA49+25</f>
        <v>31463</v>
      </c>
      <c r="BP22" s="98">
        <f>'РБ ББ10% (2025)| FIT18'!BB49+25</f>
        <v>35769</v>
      </c>
      <c r="BQ22" s="98">
        <f>'РБ ББ10% (2025)| FIT18'!BC49+25</f>
        <v>38118</v>
      </c>
      <c r="BR22" s="98">
        <f>'РБ ББ10% (2025)| FIT18'!BD49+25</f>
        <v>38118</v>
      </c>
      <c r="BS22" s="98">
        <f>'РБ ББ10% (2025)| FIT18'!BE49+25</f>
        <v>38118</v>
      </c>
      <c r="BT22" s="98">
        <f>'РБ ББ10% (2025)| FIT18'!BF49+25</f>
        <v>43599</v>
      </c>
      <c r="BU22" s="98">
        <f>'РБ ББ10% (2025)| FIT18'!BG49+25</f>
        <v>43599</v>
      </c>
      <c r="BV22" s="98">
        <f>'РБ ББ10% (2025)| FIT18'!BH49+25</f>
        <v>46340</v>
      </c>
      <c r="BW22" s="98">
        <f>'РБ ББ10% (2025)| FIT18'!BI49+25</f>
        <v>46340</v>
      </c>
      <c r="BX22" s="98">
        <f>'РБ ББ10% (2025)| FIT18'!BJ49+25</f>
        <v>52604</v>
      </c>
      <c r="BY22" s="98">
        <f>'РБ ББ10% (2025)| FIT18'!BK49+25</f>
        <v>52604</v>
      </c>
      <c r="BZ22" s="98">
        <f>'РБ ББ10% (2025)| FIT18'!BL49+25</f>
        <v>52604</v>
      </c>
      <c r="CA22" s="98">
        <f>'РБ ББ10% (2025)| FIT18'!BM49+25</f>
        <v>49472</v>
      </c>
      <c r="CB22" s="98">
        <f>'РБ ББ10% (2025)| FIT18'!BN49+25</f>
        <v>46340</v>
      </c>
      <c r="CC22" s="98">
        <f>'РБ ББ10% (2025)| FIT18'!BO49+25</f>
        <v>40859</v>
      </c>
      <c r="CD22" s="98">
        <f>'РБ ББ10% (2025)| FIT18'!BP49+25</f>
        <v>40859</v>
      </c>
      <c r="CE22" s="98">
        <f>'РБ ББ10% (2025)| FIT18'!BQ49+25</f>
        <v>38118</v>
      </c>
      <c r="CF22" s="98">
        <f>'РБ ББ10% (2025)| FIT18'!BR49+25</f>
        <v>31463</v>
      </c>
      <c r="CG22" s="98">
        <f>'РБ ББ10% (2025)| FIT18'!BS49+25</f>
        <v>31463</v>
      </c>
      <c r="CH22" s="98">
        <f>'РБ ББ10% (2025)| FIT18'!BT49+25</f>
        <v>29505</v>
      </c>
      <c r="CI22" s="98">
        <f>'РБ ББ10% (2025)| FIT18'!BU49+25</f>
        <v>26373</v>
      </c>
      <c r="CJ22" s="98">
        <f>'РБ ББ10% (2025)| FIT18'!BV49+25</f>
        <v>26373</v>
      </c>
      <c r="CK22" s="98">
        <f>'РБ ББ10% (2025)| FIT18'!BW49+25</f>
        <v>26373</v>
      </c>
      <c r="CL22" s="98">
        <f>'РБ ББ10% (2025)| FIT18'!BX49+25</f>
        <v>21675</v>
      </c>
      <c r="CM22" s="98">
        <f>'РБ ББ10% (2025)| FIT18'!BY49+25</f>
        <v>21675</v>
      </c>
      <c r="CN22" s="98">
        <f>'РБ ББ10% (2025)| FIT18'!BZ49+25</f>
        <v>21675</v>
      </c>
      <c r="CO22" s="98">
        <f>'РБ ББ10% (2025)| FIT18'!CA49+25</f>
        <v>21675</v>
      </c>
      <c r="CP22" s="98">
        <f>'РБ ББ10% (2025)| FIT18'!CB49+25</f>
        <v>21675</v>
      </c>
      <c r="CQ22" s="98">
        <f>'РБ ББ10% (2025)| FIT18'!CC49+25</f>
        <v>21675</v>
      </c>
      <c r="CR22" s="98">
        <f>'РБ ББ10% (2025)| FIT18'!CD49+25</f>
        <v>21675</v>
      </c>
      <c r="CS22" s="98">
        <f>'РБ ББ10% (2025)| FIT18'!CE49+25</f>
        <v>21675</v>
      </c>
      <c r="CT22" s="98">
        <f>'РБ ББ10% (2025)| FIT18'!CF49+25</f>
        <v>21675</v>
      </c>
      <c r="CU22" s="98">
        <f>'РБ ББ10% (2025)| FIT18'!CG49+25</f>
        <v>21675</v>
      </c>
      <c r="CV22" s="98">
        <f>'РБ ББ10% (2025)| FIT18'!CH49+25</f>
        <v>21675</v>
      </c>
      <c r="CW22" s="98">
        <f>'РБ ББ10% (2025)| FIT18'!CI49+25</f>
        <v>21675</v>
      </c>
      <c r="CX22" s="98">
        <f>'РБ ББ10% (2025)| FIT18'!CJ49+25</f>
        <v>21675</v>
      </c>
      <c r="CY22" s="98">
        <f>'РБ ББ10% (2025)| FIT18'!CK49+25</f>
        <v>21675</v>
      </c>
      <c r="CZ22" s="98">
        <f>'РБ ББ10% (2025)| FIT18'!CL49+25</f>
        <v>21675</v>
      </c>
      <c r="DA22" s="98">
        <f>'РБ ББ10% (2025)| FIT18'!CM49+25</f>
        <v>21675</v>
      </c>
      <c r="DB22" s="98">
        <f>'РБ ББ10% (2025)| FIT18'!CN49+25</f>
        <v>21675</v>
      </c>
      <c r="DC22" s="98">
        <f>'РБ ББ10% (2025)| FIT18'!CO49+25</f>
        <v>21675</v>
      </c>
      <c r="DD22" s="98">
        <f>'РБ ББ10% (2025)| FIT18'!CP49+25</f>
        <v>21675</v>
      </c>
      <c r="DE22" s="98">
        <f>'РБ ББ10% (2025)| FIT18'!CQ49+25</f>
        <v>21675</v>
      </c>
      <c r="DF22" s="98">
        <f>'РБ ББ10% (2025)| FIT18'!CR49+25</f>
        <v>21675</v>
      </c>
      <c r="DG22" s="98">
        <f>'РБ ББ10% (2025)| FIT18'!CS49+25</f>
        <v>21675</v>
      </c>
      <c r="DH22" s="98">
        <f>'РБ ББ10% (2025)| FIT18'!CT49+25</f>
        <v>21675</v>
      </c>
      <c r="DI22" s="98">
        <f>'РБ ББ10% (2025)| FIT18'!CU49+25</f>
        <v>15764</v>
      </c>
      <c r="DJ22" s="98">
        <f>'РБ ББ10% (2025)| FIT18'!CV49+25</f>
        <v>15764</v>
      </c>
      <c r="DK22" s="98">
        <f>'РБ ББ10% (2025)| FIT18'!CW49+25</f>
        <v>16312</v>
      </c>
      <c r="DL22" s="98">
        <f>'РБ ББ10% (2025)| FIT18'!CX49+25</f>
        <v>16312</v>
      </c>
      <c r="DM22" s="98">
        <f>'РБ ББ10% (2025)| FIT18'!CY49+25</f>
        <v>15764</v>
      </c>
      <c r="DN22" s="98">
        <f>'РБ ББ10% (2025)| FIT18'!CZ49+25</f>
        <v>15764</v>
      </c>
      <c r="DO22" s="98">
        <f>'РБ ББ10% (2025)| FIT18'!DA49+25</f>
        <v>15764</v>
      </c>
      <c r="DP22" s="98">
        <f>'РБ ББ10% (2025)| FIT18'!DB49+25</f>
        <v>15764</v>
      </c>
      <c r="DQ22" s="98">
        <f>'РБ ББ10% (2025)| FIT18'!DC49+25</f>
        <v>15764</v>
      </c>
      <c r="DR22" s="98">
        <f>'РБ ББ10% (2025)| FIT18'!DD49+25</f>
        <v>16312</v>
      </c>
      <c r="DS22" s="98">
        <f>'РБ ББ10% (2025)| FIT18'!DE49+25</f>
        <v>16312</v>
      </c>
    </row>
    <row r="23" spans="1:123" ht="10.7" customHeight="1">
      <c r="A23" s="40">
        <v>2</v>
      </c>
      <c r="B23" s="98" t="e">
        <f>'РБ ББ10% (2025)| FIT18'!#REF!+25</f>
        <v>#REF!</v>
      </c>
      <c r="C23" s="98" t="e">
        <f>'РБ ББ10% (2025)| FIT18'!#REF!+25</f>
        <v>#REF!</v>
      </c>
      <c r="D23" s="98" t="e">
        <f>'РБ ББ10% (2025)| FIT18'!#REF!+25</f>
        <v>#REF!</v>
      </c>
      <c r="E23" s="98" t="e">
        <f>'РБ ББ10% (2025)| FIT18'!#REF!+25</f>
        <v>#REF!</v>
      </c>
      <c r="F23" s="98" t="e">
        <f>'РБ ББ10% (2025)| FIT18'!#REF!+25</f>
        <v>#REF!</v>
      </c>
      <c r="G23" s="98" t="e">
        <f>'РБ ББ10% (2025)| FIT18'!#REF!+25</f>
        <v>#REF!</v>
      </c>
      <c r="H23" s="98" t="e">
        <f>'РБ ББ10% (2025)| FIT18'!#REF!+25</f>
        <v>#REF!</v>
      </c>
      <c r="I23" s="98" t="e">
        <f>'РБ ББ10% (2025)| FIT18'!#REF!+25</f>
        <v>#REF!</v>
      </c>
      <c r="J23" s="98" t="e">
        <f>'РБ ББ10% (2025)| FIT18'!#REF!+25</f>
        <v>#REF!</v>
      </c>
      <c r="K23" s="98" t="e">
        <f>'РБ ББ10% (2025)| FIT18'!#REF!+25</f>
        <v>#REF!</v>
      </c>
      <c r="L23" s="98" t="e">
        <f>'РБ ББ10% (2025)| FIT18'!#REF!+25</f>
        <v>#REF!</v>
      </c>
      <c r="M23" s="98" t="e">
        <f>'РБ ББ10% (2025)| FIT18'!#REF!+25</f>
        <v>#REF!</v>
      </c>
      <c r="N23" s="98" t="e">
        <f>'РБ ББ10% (2025)| FIT18'!#REF!+25</f>
        <v>#REF!</v>
      </c>
      <c r="O23" s="98" t="e">
        <f>'РБ ББ10% (2025)| FIT18'!#REF!+25</f>
        <v>#REF!</v>
      </c>
      <c r="P23" s="98">
        <f>'РБ ББ10% (2025)| FIT18'!B50+25</f>
        <v>18817</v>
      </c>
      <c r="Q23" s="98">
        <f>'РБ ББ10% (2025)| FIT18'!C50+25</f>
        <v>18817</v>
      </c>
      <c r="R23" s="98">
        <f>'РБ ББ10% (2025)| FIT18'!D50+25</f>
        <v>20070</v>
      </c>
      <c r="S23" s="98">
        <f>'РБ ББ10% (2025)| FIT18'!E50+25</f>
        <v>26413</v>
      </c>
      <c r="T23" s="98">
        <f>'РБ ББ10% (2025)| FIT18'!F50+25</f>
        <v>53035</v>
      </c>
      <c r="U23" s="98">
        <f>'РБ ББ10% (2025)| FIT18'!G50+25</f>
        <v>53035</v>
      </c>
      <c r="V23" s="98">
        <f>'РБ ББ10% (2025)| FIT18'!H50+25</f>
        <v>53035</v>
      </c>
      <c r="W23" s="98">
        <f>'РБ ББ10% (2025)| FIT18'!I50+25</f>
        <v>56950</v>
      </c>
      <c r="X23" s="98">
        <f>'РБ ББ10% (2025)| FIT18'!J50+25</f>
        <v>56950</v>
      </c>
      <c r="Y23" s="98">
        <f>'РБ ББ10% (2025)| FIT18'!K50+25</f>
        <v>64780</v>
      </c>
      <c r="Z23" s="98">
        <f>'РБ ББ10% (2025)| FIT18'!L50+25</f>
        <v>64780</v>
      </c>
      <c r="AA23" s="98">
        <f>'РБ ББ10% (2025)| FIT18'!M50+25</f>
        <v>56950</v>
      </c>
      <c r="AB23" s="98">
        <f>'РБ ББ10% (2025)| FIT18'!N50+25</f>
        <v>53035</v>
      </c>
      <c r="AC23" s="98">
        <f>'РБ ББ10% (2025)| FIT18'!O50+25</f>
        <v>53035</v>
      </c>
      <c r="AD23" s="98">
        <f>'РБ ББ10% (2025)| FIT18'!P50+25</f>
        <v>35104</v>
      </c>
      <c r="AE23" s="98">
        <f>'РБ ББ10% (2025)| FIT18'!Q50+25</f>
        <v>35104</v>
      </c>
      <c r="AF23" s="98">
        <f>'РБ ББ10% (2025)| FIT18'!R50+25</f>
        <v>26882</v>
      </c>
      <c r="AG23" s="98">
        <f>'РБ ББ10% (2025)| FIT18'!S50+25</f>
        <v>32755</v>
      </c>
      <c r="AH23" s="98">
        <f>'РБ ББ10% (2025)| FIT18'!T50+25</f>
        <v>32755</v>
      </c>
      <c r="AI23" s="98">
        <f>'РБ ББ10% (2025)| FIT18'!U50+25</f>
        <v>28840</v>
      </c>
      <c r="AJ23" s="98">
        <f>'РБ ББ10% (2025)| FIT18'!V50+25</f>
        <v>28840</v>
      </c>
      <c r="AK23" s="98">
        <f>'РБ ББ10% (2025)| FIT18'!W50+25</f>
        <v>26882</v>
      </c>
      <c r="AL23" s="98">
        <f>'РБ ББ10% (2025)| FIT18'!X50+25</f>
        <v>26882</v>
      </c>
      <c r="AM23" s="98">
        <f>'РБ ББ10% (2025)| FIT18'!Y50+25</f>
        <v>25316</v>
      </c>
      <c r="AN23" s="98">
        <f>'РБ ББ10% (2025)| FIT18'!Z50+25</f>
        <v>25316</v>
      </c>
      <c r="AO23" s="98">
        <f>'РБ ББ10% (2025)| FIT18'!AA50+25</f>
        <v>25316</v>
      </c>
      <c r="AP23" s="98">
        <f>'РБ ББ10% (2025)| FIT18'!AB50+25</f>
        <v>25316</v>
      </c>
      <c r="AQ23" s="98">
        <f>'РБ ББ10% (2025)| FIT18'!AC50+25</f>
        <v>25316</v>
      </c>
      <c r="AR23" s="98">
        <f>'РБ ББ10% (2025)| FIT18'!AD50+25</f>
        <v>25316</v>
      </c>
      <c r="AS23" s="98">
        <f>'РБ ББ10% (2025)| FIT18'!AE50+25</f>
        <v>25316</v>
      </c>
      <c r="AT23" s="98">
        <f>'РБ ББ10% (2025)| FIT18'!AF50+25</f>
        <v>26882</v>
      </c>
      <c r="AU23" s="98">
        <f>'РБ ББ10% (2025)| FIT18'!AG50+25</f>
        <v>28840</v>
      </c>
      <c r="AV23" s="98">
        <f>'РБ ББ10% (2025)| FIT18'!AH50+25</f>
        <v>28840</v>
      </c>
      <c r="AW23" s="98">
        <f>'РБ ББ10% (2025)| FIT18'!AI50+25</f>
        <v>32755</v>
      </c>
      <c r="AX23" s="98">
        <f>'РБ ББ10% (2025)| FIT18'!AJ50+25</f>
        <v>32755</v>
      </c>
      <c r="AY23" s="98">
        <f>'РБ ББ10% (2025)| FIT18'!AK50+25</f>
        <v>32755</v>
      </c>
      <c r="AZ23" s="98">
        <f>'РБ ББ10% (2025)| FIT18'!AL50+25</f>
        <v>32755</v>
      </c>
      <c r="BA23" s="98">
        <f>'РБ ББ10% (2025)| FIT18'!AM50+25</f>
        <v>32755</v>
      </c>
      <c r="BB23" s="98">
        <f>'РБ ББ10% (2025)| FIT18'!AN50+25</f>
        <v>31580</v>
      </c>
      <c r="BC23" s="98">
        <f>'РБ ББ10% (2025)| FIT18'!AO50+25</f>
        <v>33538</v>
      </c>
      <c r="BD23" s="98">
        <f>'РБ ББ10% (2025)| FIT18'!AP50+25</f>
        <v>33538</v>
      </c>
      <c r="BE23" s="98">
        <f>'РБ ББ10% (2025)| FIT18'!AQ50+25</f>
        <v>40193</v>
      </c>
      <c r="BF23" s="98">
        <f>'РБ ББ10% (2025)| FIT18'!AR50+25</f>
        <v>40193</v>
      </c>
      <c r="BG23" s="98">
        <f>'РБ ББ10% (2025)| FIT18'!AS50+25</f>
        <v>40193</v>
      </c>
      <c r="BH23" s="98">
        <f>'РБ ББ10% (2025)| FIT18'!AT50+25</f>
        <v>37844</v>
      </c>
      <c r="BI23" s="98">
        <f>'РБ ББ10% (2025)| FIT18'!AU50+25</f>
        <v>33538</v>
      </c>
      <c r="BJ23" s="98">
        <f>'РБ ББ10% (2025)| FIT18'!AV50+25</f>
        <v>35495</v>
      </c>
      <c r="BK23" s="98">
        <f>'РБ ББ10% (2025)| FIT18'!AW50+25</f>
        <v>35495</v>
      </c>
      <c r="BL23" s="98">
        <f>'РБ ББ10% (2025)| FIT18'!AX50+25</f>
        <v>35495</v>
      </c>
      <c r="BM23" s="98">
        <f>'РБ ББ10% (2025)| FIT18'!AY50+25</f>
        <v>28448</v>
      </c>
      <c r="BN23" s="98">
        <f>'РБ ББ10% (2025)| FIT18'!AZ50+25</f>
        <v>33538</v>
      </c>
      <c r="BO23" s="98">
        <f>'РБ ББ10% (2025)| FIT18'!BA50+25</f>
        <v>33538</v>
      </c>
      <c r="BP23" s="98">
        <f>'РБ ББ10% (2025)| FIT18'!BB50+25</f>
        <v>37844</v>
      </c>
      <c r="BQ23" s="98">
        <f>'РБ ББ10% (2025)| FIT18'!BC50+25</f>
        <v>40193</v>
      </c>
      <c r="BR23" s="98">
        <f>'РБ ББ10% (2025)| FIT18'!BD50+25</f>
        <v>40193</v>
      </c>
      <c r="BS23" s="98">
        <f>'РБ ББ10% (2025)| FIT18'!BE50+25</f>
        <v>40193</v>
      </c>
      <c r="BT23" s="98">
        <f>'РБ ББ10% (2025)| FIT18'!BF50+25</f>
        <v>45674</v>
      </c>
      <c r="BU23" s="98">
        <f>'РБ ББ10% (2025)| FIT18'!BG50+25</f>
        <v>45674</v>
      </c>
      <c r="BV23" s="98">
        <f>'РБ ББ10% (2025)| FIT18'!BH50+25</f>
        <v>48415</v>
      </c>
      <c r="BW23" s="98">
        <f>'РБ ББ10% (2025)| FIT18'!BI50+25</f>
        <v>48415</v>
      </c>
      <c r="BX23" s="98">
        <f>'РБ ББ10% (2025)| FIT18'!BJ50+25</f>
        <v>54679</v>
      </c>
      <c r="BY23" s="98">
        <f>'РБ ББ10% (2025)| FIT18'!BK50+25</f>
        <v>54679</v>
      </c>
      <c r="BZ23" s="98">
        <f>'РБ ББ10% (2025)| FIT18'!BL50+25</f>
        <v>54679</v>
      </c>
      <c r="CA23" s="98">
        <f>'РБ ББ10% (2025)| FIT18'!BM50+25</f>
        <v>51547</v>
      </c>
      <c r="CB23" s="98">
        <f>'РБ ББ10% (2025)| FIT18'!BN50+25</f>
        <v>48415</v>
      </c>
      <c r="CC23" s="98">
        <f>'РБ ББ10% (2025)| FIT18'!BO50+25</f>
        <v>42934</v>
      </c>
      <c r="CD23" s="98">
        <f>'РБ ББ10% (2025)| FIT18'!BP50+25</f>
        <v>42934</v>
      </c>
      <c r="CE23" s="98">
        <f>'РБ ББ10% (2025)| FIT18'!BQ50+25</f>
        <v>40193</v>
      </c>
      <c r="CF23" s="98">
        <f>'РБ ББ10% (2025)| FIT18'!BR50+25</f>
        <v>33538</v>
      </c>
      <c r="CG23" s="98">
        <f>'РБ ББ10% (2025)| FIT18'!BS50+25</f>
        <v>33538</v>
      </c>
      <c r="CH23" s="98">
        <f>'РБ ББ10% (2025)| FIT18'!BT50+25</f>
        <v>31580</v>
      </c>
      <c r="CI23" s="98">
        <f>'РБ ББ10% (2025)| FIT18'!BU50+25</f>
        <v>28448</v>
      </c>
      <c r="CJ23" s="98">
        <f>'РБ ББ10% (2025)| FIT18'!BV50+25</f>
        <v>28448</v>
      </c>
      <c r="CK23" s="98">
        <f>'РБ ББ10% (2025)| FIT18'!BW50+25</f>
        <v>28448</v>
      </c>
      <c r="CL23" s="98">
        <f>'РБ ББ10% (2025)| FIT18'!BX50+25</f>
        <v>23750</v>
      </c>
      <c r="CM23" s="98">
        <f>'РБ ББ10% (2025)| FIT18'!BY50+25</f>
        <v>23750</v>
      </c>
      <c r="CN23" s="98">
        <f>'РБ ББ10% (2025)| FIT18'!BZ50+25</f>
        <v>23750</v>
      </c>
      <c r="CO23" s="98">
        <f>'РБ ББ10% (2025)| FIT18'!CA50+25</f>
        <v>23750</v>
      </c>
      <c r="CP23" s="98">
        <f>'РБ ББ10% (2025)| FIT18'!CB50+25</f>
        <v>23750</v>
      </c>
      <c r="CQ23" s="98">
        <f>'РБ ББ10% (2025)| FIT18'!CC50+25</f>
        <v>23750</v>
      </c>
      <c r="CR23" s="98">
        <f>'РБ ББ10% (2025)| FIT18'!CD50+25</f>
        <v>23750</v>
      </c>
      <c r="CS23" s="98">
        <f>'РБ ББ10% (2025)| FIT18'!CE50+25</f>
        <v>23750</v>
      </c>
      <c r="CT23" s="98">
        <f>'РБ ББ10% (2025)| FIT18'!CF50+25</f>
        <v>23750</v>
      </c>
      <c r="CU23" s="98">
        <f>'РБ ББ10% (2025)| FIT18'!CG50+25</f>
        <v>23750</v>
      </c>
      <c r="CV23" s="98">
        <f>'РБ ББ10% (2025)| FIT18'!CH50+25</f>
        <v>23750</v>
      </c>
      <c r="CW23" s="98">
        <f>'РБ ББ10% (2025)| FIT18'!CI50+25</f>
        <v>23750</v>
      </c>
      <c r="CX23" s="98">
        <f>'РБ ББ10% (2025)| FIT18'!CJ50+25</f>
        <v>23750</v>
      </c>
      <c r="CY23" s="98">
        <f>'РБ ББ10% (2025)| FIT18'!CK50+25</f>
        <v>23750</v>
      </c>
      <c r="CZ23" s="98">
        <f>'РБ ББ10% (2025)| FIT18'!CL50+25</f>
        <v>23750</v>
      </c>
      <c r="DA23" s="98">
        <f>'РБ ББ10% (2025)| FIT18'!CM50+25</f>
        <v>23750</v>
      </c>
      <c r="DB23" s="98">
        <f>'РБ ББ10% (2025)| FIT18'!CN50+25</f>
        <v>23750</v>
      </c>
      <c r="DC23" s="98">
        <f>'РБ ББ10% (2025)| FIT18'!CO50+25</f>
        <v>23750</v>
      </c>
      <c r="DD23" s="98">
        <f>'РБ ББ10% (2025)| FIT18'!CP50+25</f>
        <v>23750</v>
      </c>
      <c r="DE23" s="98">
        <f>'РБ ББ10% (2025)| FIT18'!CQ50+25</f>
        <v>23750</v>
      </c>
      <c r="DF23" s="98">
        <f>'РБ ББ10% (2025)| FIT18'!CR50+25</f>
        <v>23750</v>
      </c>
      <c r="DG23" s="98">
        <f>'РБ ББ10% (2025)| FIT18'!CS50+25</f>
        <v>23750</v>
      </c>
      <c r="DH23" s="98">
        <f>'РБ ББ10% (2025)| FIT18'!CT50+25</f>
        <v>23750</v>
      </c>
      <c r="DI23" s="98">
        <f>'РБ ББ10% (2025)| FIT18'!CU50+25</f>
        <v>17486</v>
      </c>
      <c r="DJ23" s="98">
        <f>'РБ ББ10% (2025)| FIT18'!CV50+25</f>
        <v>17486</v>
      </c>
      <c r="DK23" s="98">
        <f>'РБ ББ10% (2025)| FIT18'!CW50+25</f>
        <v>18034</v>
      </c>
      <c r="DL23" s="98">
        <f>'РБ ББ10% (2025)| FIT18'!CX50+25</f>
        <v>18034</v>
      </c>
      <c r="DM23" s="98">
        <f>'РБ ББ10% (2025)| FIT18'!CY50+25</f>
        <v>17486</v>
      </c>
      <c r="DN23" s="98">
        <f>'РБ ББ10% (2025)| FIT18'!CZ50+25</f>
        <v>17486</v>
      </c>
      <c r="DO23" s="98">
        <f>'РБ ББ10% (2025)| FIT18'!DA50+25</f>
        <v>17486</v>
      </c>
      <c r="DP23" s="98">
        <f>'РБ ББ10% (2025)| FIT18'!DB50+25</f>
        <v>17486</v>
      </c>
      <c r="DQ23" s="98">
        <f>'РБ ББ10% (2025)| FIT18'!DC50+25</f>
        <v>17486</v>
      </c>
      <c r="DR23" s="98">
        <f>'РБ ББ10% (2025)| FIT18'!DD50+25</f>
        <v>18034</v>
      </c>
      <c r="DS23" s="98">
        <f>'РБ ББ10% (2025)| FIT18'!DE50+25</f>
        <v>18034</v>
      </c>
    </row>
    <row r="24" spans="1:123" ht="10.7" customHeight="1">
      <c r="A24" s="39" t="s">
        <v>10</v>
      </c>
      <c r="B24" s="98"/>
      <c r="C24" s="98"/>
      <c r="D24" s="98"/>
      <c r="E24" s="98"/>
      <c r="F24" s="98"/>
      <c r="G24" s="98"/>
      <c r="H24" s="98"/>
      <c r="I24" s="98"/>
      <c r="J24" s="98"/>
      <c r="K24" s="98"/>
      <c r="L24" s="98"/>
      <c r="M24" s="98"/>
      <c r="N24" s="98"/>
      <c r="O24" s="98"/>
      <c r="P24" s="98"/>
      <c r="Q24" s="98"/>
      <c r="R24" s="98"/>
      <c r="S24" s="98"/>
      <c r="T24" s="98"/>
      <c r="U24" s="98"/>
      <c r="V24" s="98"/>
      <c r="W24" s="98"/>
      <c r="X24" s="98"/>
      <c r="Y24" s="98"/>
      <c r="Z24" s="98"/>
      <c r="AA24" s="98"/>
      <c r="AB24" s="98"/>
      <c r="AC24" s="98"/>
      <c r="AD24" s="98"/>
      <c r="AE24" s="98"/>
      <c r="AF24" s="98"/>
      <c r="AG24" s="98"/>
      <c r="AH24" s="98"/>
      <c r="AI24" s="98"/>
      <c r="AJ24" s="98"/>
      <c r="AK24" s="98"/>
      <c r="AL24" s="98"/>
      <c r="AM24" s="98"/>
      <c r="AN24" s="98"/>
      <c r="AO24" s="98"/>
      <c r="AP24" s="98"/>
      <c r="AQ24" s="98"/>
      <c r="AR24" s="98"/>
      <c r="AS24" s="98"/>
      <c r="AT24" s="98"/>
      <c r="AU24" s="98"/>
      <c r="AV24" s="98"/>
      <c r="AW24" s="98"/>
      <c r="AX24" s="98"/>
      <c r="AY24" s="98"/>
      <c r="AZ24" s="98"/>
      <c r="BA24" s="98"/>
      <c r="BB24" s="98"/>
      <c r="BC24" s="98"/>
      <c r="BD24" s="98"/>
      <c r="BE24" s="98"/>
      <c r="BF24" s="98"/>
      <c r="BG24" s="98"/>
      <c r="BH24" s="98"/>
      <c r="BI24" s="98"/>
      <c r="BJ24" s="98"/>
      <c r="BK24" s="98"/>
      <c r="BL24" s="98"/>
      <c r="BM24" s="98"/>
      <c r="BN24" s="98"/>
      <c r="BO24" s="98"/>
      <c r="BP24" s="98"/>
      <c r="BQ24" s="98"/>
      <c r="BR24" s="98"/>
      <c r="BS24" s="98"/>
      <c r="BT24" s="98"/>
      <c r="BU24" s="98"/>
      <c r="BV24" s="98"/>
      <c r="BW24" s="98"/>
      <c r="BX24" s="98"/>
      <c r="BY24" s="98"/>
      <c r="BZ24" s="98"/>
      <c r="CA24" s="98"/>
      <c r="CB24" s="98"/>
      <c r="CC24" s="98"/>
      <c r="CD24" s="98"/>
      <c r="CE24" s="98"/>
      <c r="CF24" s="98"/>
      <c r="CG24" s="98"/>
      <c r="CH24" s="98"/>
      <c r="CI24" s="98"/>
      <c r="CJ24" s="98"/>
      <c r="CK24" s="98"/>
      <c r="CL24" s="98"/>
      <c r="CM24" s="98"/>
      <c r="CN24" s="98"/>
      <c r="CO24" s="98"/>
      <c r="CP24" s="98"/>
      <c r="CQ24" s="98"/>
      <c r="CR24" s="98"/>
      <c r="CS24" s="98"/>
      <c r="CT24" s="98"/>
      <c r="CU24" s="98"/>
      <c r="CV24" s="98"/>
      <c r="CW24" s="98"/>
      <c r="CX24" s="98"/>
      <c r="CY24" s="98"/>
      <c r="CZ24" s="98"/>
      <c r="DA24" s="98"/>
      <c r="DB24" s="98"/>
      <c r="DC24" s="98"/>
      <c r="DD24" s="98"/>
      <c r="DE24" s="98"/>
      <c r="DF24" s="98"/>
      <c r="DG24" s="98"/>
      <c r="DH24" s="98"/>
      <c r="DI24" s="98"/>
      <c r="DJ24" s="98"/>
      <c r="DK24" s="98"/>
      <c r="DL24" s="98"/>
      <c r="DM24" s="98"/>
      <c r="DN24" s="98"/>
      <c r="DO24" s="98"/>
      <c r="DP24" s="98"/>
      <c r="DQ24" s="98"/>
      <c r="DR24" s="98"/>
      <c r="DS24" s="98"/>
    </row>
    <row r="25" spans="1:123" ht="10.7" customHeight="1">
      <c r="A25" s="40">
        <v>1</v>
      </c>
      <c r="B25" s="98" t="e">
        <f>'РБ ББ10% (2025)| FIT18'!#REF!+25</f>
        <v>#REF!</v>
      </c>
      <c r="C25" s="98" t="e">
        <f>'РБ ББ10% (2025)| FIT18'!#REF!+25</f>
        <v>#REF!</v>
      </c>
      <c r="D25" s="98" t="e">
        <f>'РБ ББ10% (2025)| FIT18'!#REF!+25</f>
        <v>#REF!</v>
      </c>
      <c r="E25" s="98" t="e">
        <f>'РБ ББ10% (2025)| FIT18'!#REF!+25</f>
        <v>#REF!</v>
      </c>
      <c r="F25" s="98" t="e">
        <f>'РБ ББ10% (2025)| FIT18'!#REF!+25</f>
        <v>#REF!</v>
      </c>
      <c r="G25" s="98" t="e">
        <f>'РБ ББ10% (2025)| FIT18'!#REF!+25</f>
        <v>#REF!</v>
      </c>
      <c r="H25" s="98" t="e">
        <f>'РБ ББ10% (2025)| FIT18'!#REF!+25</f>
        <v>#REF!</v>
      </c>
      <c r="I25" s="98" t="e">
        <f>'РБ ББ10% (2025)| FIT18'!#REF!+25</f>
        <v>#REF!</v>
      </c>
      <c r="J25" s="98" t="e">
        <f>'РБ ББ10% (2025)| FIT18'!#REF!+25</f>
        <v>#REF!</v>
      </c>
      <c r="K25" s="98" t="e">
        <f>'РБ ББ10% (2025)| FIT18'!#REF!+25</f>
        <v>#REF!</v>
      </c>
      <c r="L25" s="98" t="e">
        <f>'РБ ББ10% (2025)| FIT18'!#REF!+25</f>
        <v>#REF!</v>
      </c>
      <c r="M25" s="98" t="e">
        <f>'РБ ББ10% (2025)| FIT18'!#REF!+25</f>
        <v>#REF!</v>
      </c>
      <c r="N25" s="98" t="e">
        <f>'РБ ББ10% (2025)| FIT18'!#REF!+25</f>
        <v>#REF!</v>
      </c>
      <c r="O25" s="98" t="e">
        <f>'РБ ББ10% (2025)| FIT18'!#REF!+25</f>
        <v>#REF!</v>
      </c>
      <c r="P25" s="98">
        <f>'РБ ББ10% (2025)| FIT18'!B52+25</f>
        <v>25669</v>
      </c>
      <c r="Q25" s="98">
        <f>'РБ ББ10% (2025)| FIT18'!C52+25</f>
        <v>25669</v>
      </c>
      <c r="R25" s="98">
        <f>'РБ ББ10% (2025)| FIT18'!D52+25</f>
        <v>26922</v>
      </c>
      <c r="S25" s="98">
        <f>'РБ ББ10% (2025)| FIT18'!E52+25</f>
        <v>41407</v>
      </c>
      <c r="T25" s="98">
        <f>'РБ ББ10% (2025)| FIT18'!F52+25</f>
        <v>68029</v>
      </c>
      <c r="U25" s="98">
        <f>'РБ ББ10% (2025)| FIT18'!G52+25</f>
        <v>68029</v>
      </c>
      <c r="V25" s="98">
        <f>'РБ ББ10% (2025)| FIT18'!H52+25</f>
        <v>68029</v>
      </c>
      <c r="W25" s="98">
        <f>'РБ ББ10% (2025)| FIT18'!I52+25</f>
        <v>71944</v>
      </c>
      <c r="X25" s="98">
        <f>'РБ ББ10% (2025)| FIT18'!J52+25</f>
        <v>71944</v>
      </c>
      <c r="Y25" s="98">
        <f>'РБ ББ10% (2025)| FIT18'!K52+25</f>
        <v>79774</v>
      </c>
      <c r="Z25" s="98">
        <f>'РБ ББ10% (2025)| FIT18'!L52+25</f>
        <v>79774</v>
      </c>
      <c r="AA25" s="98">
        <f>'РБ ББ10% (2025)| FIT18'!M52+25</f>
        <v>71944</v>
      </c>
      <c r="AB25" s="98">
        <f>'РБ ББ10% (2025)| FIT18'!N52+25</f>
        <v>68029</v>
      </c>
      <c r="AC25" s="98">
        <f>'РБ ББ10% (2025)| FIT18'!O52+25</f>
        <v>68029</v>
      </c>
      <c r="AD25" s="98">
        <f>'РБ ББ10% (2025)| FIT18'!P52+25</f>
        <v>43208</v>
      </c>
      <c r="AE25" s="98">
        <f>'РБ ББ10% (2025)| FIT18'!Q52+25</f>
        <v>43208</v>
      </c>
      <c r="AF25" s="98">
        <f>'РБ ББ10% (2025)| FIT18'!R52+25</f>
        <v>34986</v>
      </c>
      <c r="AG25" s="98">
        <f>'РБ ББ10% (2025)| FIT18'!S52+25</f>
        <v>40859</v>
      </c>
      <c r="AH25" s="98">
        <f>'РБ ББ10% (2025)| FIT18'!T52+25</f>
        <v>40859</v>
      </c>
      <c r="AI25" s="98">
        <f>'РБ ББ10% (2025)| FIT18'!U52+25</f>
        <v>36944</v>
      </c>
      <c r="AJ25" s="98">
        <f>'РБ ББ10% (2025)| FIT18'!V52+25</f>
        <v>36944</v>
      </c>
      <c r="AK25" s="98">
        <f>'РБ ББ10% (2025)| FIT18'!W52+25</f>
        <v>34986</v>
      </c>
      <c r="AL25" s="98">
        <f>'РБ ББ10% (2025)| FIT18'!X52+25</f>
        <v>34986</v>
      </c>
      <c r="AM25" s="98">
        <f>'РБ ББ10% (2025)| FIT18'!Y52+25</f>
        <v>33420</v>
      </c>
      <c r="AN25" s="98">
        <f>'РБ ББ10% (2025)| FIT18'!Z52+25</f>
        <v>33420</v>
      </c>
      <c r="AO25" s="98">
        <f>'РБ ББ10% (2025)| FIT18'!AA52+25</f>
        <v>33420</v>
      </c>
      <c r="AP25" s="98">
        <f>'РБ ББ10% (2025)| FIT18'!AB52+25</f>
        <v>33420</v>
      </c>
      <c r="AQ25" s="98">
        <f>'РБ ББ10% (2025)| FIT18'!AC52+25</f>
        <v>33420</v>
      </c>
      <c r="AR25" s="98">
        <f>'РБ ББ10% (2025)| FIT18'!AD52+25</f>
        <v>33420</v>
      </c>
      <c r="AS25" s="98">
        <f>'РБ ББ10% (2025)| FIT18'!AE52+25</f>
        <v>33420</v>
      </c>
      <c r="AT25" s="98">
        <f>'РБ ББ10% (2025)| FIT18'!AF52+25</f>
        <v>34986</v>
      </c>
      <c r="AU25" s="98">
        <f>'РБ ББ10% (2025)| FIT18'!AG52+25</f>
        <v>36944</v>
      </c>
      <c r="AV25" s="98">
        <f>'РБ ББ10% (2025)| FIT18'!AH52+25</f>
        <v>36944</v>
      </c>
      <c r="AW25" s="98">
        <f>'РБ ББ10% (2025)| FIT18'!AI52+25</f>
        <v>40859</v>
      </c>
      <c r="AX25" s="98">
        <f>'РБ ББ10% (2025)| FIT18'!AJ52+25</f>
        <v>40859</v>
      </c>
      <c r="AY25" s="98">
        <f>'РБ ББ10% (2025)| FIT18'!AK52+25</f>
        <v>40859</v>
      </c>
      <c r="AZ25" s="98">
        <f>'РБ ББ10% (2025)| FIT18'!AL52+25</f>
        <v>40859</v>
      </c>
      <c r="BA25" s="98">
        <f>'РБ ББ10% (2025)| FIT18'!AM52+25</f>
        <v>40859</v>
      </c>
      <c r="BB25" s="98">
        <f>'РБ ББ10% (2025)| FIT18'!AN52+25</f>
        <v>42816</v>
      </c>
      <c r="BC25" s="98">
        <f>'РБ ББ10% (2025)| FIT18'!AO52+25</f>
        <v>44774</v>
      </c>
      <c r="BD25" s="98">
        <f>'РБ ББ10% (2025)| FIT18'!AP52+25</f>
        <v>44774</v>
      </c>
      <c r="BE25" s="98">
        <f>'РБ ББ10% (2025)| FIT18'!AQ52+25</f>
        <v>51429</v>
      </c>
      <c r="BF25" s="98">
        <f>'РБ ББ10% (2025)| FIT18'!AR52+25</f>
        <v>51429</v>
      </c>
      <c r="BG25" s="98">
        <f>'РБ ББ10% (2025)| FIT18'!AS52+25</f>
        <v>51429</v>
      </c>
      <c r="BH25" s="98">
        <f>'РБ ББ10% (2025)| FIT18'!AT52+25</f>
        <v>49080</v>
      </c>
      <c r="BI25" s="98">
        <f>'РБ ББ10% (2025)| FIT18'!AU52+25</f>
        <v>44774</v>
      </c>
      <c r="BJ25" s="98">
        <f>'РБ ББ10% (2025)| FIT18'!AV52+25</f>
        <v>46731</v>
      </c>
      <c r="BK25" s="98">
        <f>'РБ ББ10% (2025)| FIT18'!AW52+25</f>
        <v>46731</v>
      </c>
      <c r="BL25" s="98">
        <f>'РБ ББ10% (2025)| FIT18'!AX52+25</f>
        <v>46731</v>
      </c>
      <c r="BM25" s="98">
        <f>'РБ ББ10% (2025)| FIT18'!AY52+25</f>
        <v>39684</v>
      </c>
      <c r="BN25" s="98">
        <f>'РБ ББ10% (2025)| FIT18'!AZ52+25</f>
        <v>44774</v>
      </c>
      <c r="BO25" s="98">
        <f>'РБ ББ10% (2025)| FIT18'!BA52+25</f>
        <v>44774</v>
      </c>
      <c r="BP25" s="98">
        <f>'РБ ББ10% (2025)| FIT18'!BB52+25</f>
        <v>49080</v>
      </c>
      <c r="BQ25" s="98">
        <f>'РБ ББ10% (2025)| FIT18'!BC52+25</f>
        <v>51429</v>
      </c>
      <c r="BR25" s="98">
        <f>'РБ ББ10% (2025)| FIT18'!BD52+25</f>
        <v>51429</v>
      </c>
      <c r="BS25" s="98">
        <f>'РБ ББ10% (2025)| FIT18'!BE52+25</f>
        <v>51429</v>
      </c>
      <c r="BT25" s="98">
        <f>'РБ ББ10% (2025)| FIT18'!BF52+25</f>
        <v>56910</v>
      </c>
      <c r="BU25" s="98">
        <f>'РБ ББ10% (2025)| FIT18'!BG52+25</f>
        <v>56910</v>
      </c>
      <c r="BV25" s="98">
        <f>'РБ ББ10% (2025)| FIT18'!BH52+25</f>
        <v>59651</v>
      </c>
      <c r="BW25" s="98">
        <f>'РБ ББ10% (2025)| FIT18'!BI52+25</f>
        <v>59651</v>
      </c>
      <c r="BX25" s="98">
        <f>'РБ ББ10% (2025)| FIT18'!BJ52+25</f>
        <v>65915</v>
      </c>
      <c r="BY25" s="98">
        <f>'РБ ББ10% (2025)| FIT18'!BK52+25</f>
        <v>65915</v>
      </c>
      <c r="BZ25" s="98">
        <f>'РБ ББ10% (2025)| FIT18'!BL52+25</f>
        <v>65915</v>
      </c>
      <c r="CA25" s="98">
        <f>'РБ ББ10% (2025)| FIT18'!BM52+25</f>
        <v>62783</v>
      </c>
      <c r="CB25" s="98">
        <f>'РБ ББ10% (2025)| FIT18'!BN52+25</f>
        <v>59651</v>
      </c>
      <c r="CC25" s="98">
        <f>'РБ ББ10% (2025)| FIT18'!BO52+25</f>
        <v>54170</v>
      </c>
      <c r="CD25" s="98">
        <f>'РБ ББ10% (2025)| FIT18'!BP52+25</f>
        <v>54170</v>
      </c>
      <c r="CE25" s="98">
        <f>'РБ ББ10% (2025)| FIT18'!BQ52+25</f>
        <v>51429</v>
      </c>
      <c r="CF25" s="98">
        <f>'РБ ББ10% (2025)| FIT18'!BR52+25</f>
        <v>44774</v>
      </c>
      <c r="CG25" s="98">
        <f>'РБ ББ10% (2025)| FIT18'!BS52+25</f>
        <v>44774</v>
      </c>
      <c r="CH25" s="98">
        <f>'РБ ББ10% (2025)| FIT18'!BT52+25</f>
        <v>42816</v>
      </c>
      <c r="CI25" s="98">
        <f>'РБ ББ10% (2025)| FIT18'!BU52+25</f>
        <v>39684</v>
      </c>
      <c r="CJ25" s="98">
        <f>'РБ ББ10% (2025)| FIT18'!BV52+25</f>
        <v>39684</v>
      </c>
      <c r="CK25" s="98">
        <f>'РБ ББ10% (2025)| FIT18'!BW52+25</f>
        <v>39684</v>
      </c>
      <c r="CL25" s="98">
        <f>'РБ ББ10% (2025)| FIT18'!BX52+25</f>
        <v>31854</v>
      </c>
      <c r="CM25" s="98">
        <f>'РБ ББ10% (2025)| FIT18'!BY52+25</f>
        <v>31854</v>
      </c>
      <c r="CN25" s="98">
        <f>'РБ ББ10% (2025)| FIT18'!BZ52+25</f>
        <v>31854</v>
      </c>
      <c r="CO25" s="98">
        <f>'РБ ББ10% (2025)| FIT18'!CA52+25</f>
        <v>31854</v>
      </c>
      <c r="CP25" s="98">
        <f>'РБ ББ10% (2025)| FIT18'!CB52+25</f>
        <v>31854</v>
      </c>
      <c r="CQ25" s="98">
        <f>'РБ ББ10% (2025)| FIT18'!CC52+25</f>
        <v>31854</v>
      </c>
      <c r="CR25" s="98">
        <f>'РБ ББ10% (2025)| FIT18'!CD52+25</f>
        <v>31854</v>
      </c>
      <c r="CS25" s="98">
        <f>'РБ ББ10% (2025)| FIT18'!CE52+25</f>
        <v>31854</v>
      </c>
      <c r="CT25" s="98">
        <f>'РБ ББ10% (2025)| FIT18'!CF52+25</f>
        <v>31854</v>
      </c>
      <c r="CU25" s="98">
        <f>'РБ ББ10% (2025)| FIT18'!CG52+25</f>
        <v>31854</v>
      </c>
      <c r="CV25" s="98">
        <f>'РБ ББ10% (2025)| FIT18'!CH52+25</f>
        <v>31854</v>
      </c>
      <c r="CW25" s="98">
        <f>'РБ ББ10% (2025)| FIT18'!CI52+25</f>
        <v>31854</v>
      </c>
      <c r="CX25" s="98">
        <f>'РБ ББ10% (2025)| FIT18'!CJ52+25</f>
        <v>31854</v>
      </c>
      <c r="CY25" s="98">
        <f>'РБ ББ10% (2025)| FIT18'!CK52+25</f>
        <v>31854</v>
      </c>
      <c r="CZ25" s="98">
        <f>'РБ ББ10% (2025)| FIT18'!CL52+25</f>
        <v>31854</v>
      </c>
      <c r="DA25" s="98">
        <f>'РБ ББ10% (2025)| FIT18'!CM52+25</f>
        <v>31854</v>
      </c>
      <c r="DB25" s="98">
        <f>'РБ ББ10% (2025)| FIT18'!CN52+25</f>
        <v>31854</v>
      </c>
      <c r="DC25" s="98">
        <f>'РБ ББ10% (2025)| FIT18'!CO52+25</f>
        <v>31854</v>
      </c>
      <c r="DD25" s="98">
        <f>'РБ ББ10% (2025)| FIT18'!CP52+25</f>
        <v>31854</v>
      </c>
      <c r="DE25" s="98">
        <f>'РБ ББ10% (2025)| FIT18'!CQ52+25</f>
        <v>31854</v>
      </c>
      <c r="DF25" s="98">
        <f>'РБ ББ10% (2025)| FIT18'!CR52+25</f>
        <v>31854</v>
      </c>
      <c r="DG25" s="98">
        <f>'РБ ББ10% (2025)| FIT18'!CS52+25</f>
        <v>31854</v>
      </c>
      <c r="DH25" s="98">
        <f>'РБ ББ10% (2025)| FIT18'!CT52+25</f>
        <v>31854</v>
      </c>
      <c r="DI25" s="98">
        <f>'РБ ББ10% (2025)| FIT18'!CU52+25</f>
        <v>25943</v>
      </c>
      <c r="DJ25" s="98">
        <f>'РБ ББ10% (2025)| FIT18'!CV52+25</f>
        <v>25943</v>
      </c>
      <c r="DK25" s="98">
        <f>'РБ ББ10% (2025)| FIT18'!CW52+25</f>
        <v>26491</v>
      </c>
      <c r="DL25" s="98">
        <f>'РБ ББ10% (2025)| FIT18'!CX52+25</f>
        <v>26491</v>
      </c>
      <c r="DM25" s="98">
        <f>'РБ ББ10% (2025)| FIT18'!CY52+25</f>
        <v>25943</v>
      </c>
      <c r="DN25" s="98">
        <f>'РБ ББ10% (2025)| FIT18'!CZ52+25</f>
        <v>25943</v>
      </c>
      <c r="DO25" s="98">
        <f>'РБ ББ10% (2025)| FIT18'!DA52+25</f>
        <v>25943</v>
      </c>
      <c r="DP25" s="98">
        <f>'РБ ББ10% (2025)| FIT18'!DB52+25</f>
        <v>25943</v>
      </c>
      <c r="DQ25" s="98">
        <f>'РБ ББ10% (2025)| FIT18'!DC52+25</f>
        <v>25943</v>
      </c>
      <c r="DR25" s="98">
        <f>'РБ ББ10% (2025)| FIT18'!DD52+25</f>
        <v>26491</v>
      </c>
      <c r="DS25" s="98">
        <f>'РБ ББ10% (2025)| FIT18'!DE52+25</f>
        <v>26491</v>
      </c>
    </row>
    <row r="26" spans="1:123" ht="10.7" customHeight="1">
      <c r="A26" s="40">
        <v>2</v>
      </c>
      <c r="B26" s="98" t="e">
        <f>'РБ ББ10% (2025)| FIT18'!#REF!+25</f>
        <v>#REF!</v>
      </c>
      <c r="C26" s="98" t="e">
        <f>'РБ ББ10% (2025)| FIT18'!#REF!+25</f>
        <v>#REF!</v>
      </c>
      <c r="D26" s="98" t="e">
        <f>'РБ ББ10% (2025)| FIT18'!#REF!+25</f>
        <v>#REF!</v>
      </c>
      <c r="E26" s="98" t="e">
        <f>'РБ ББ10% (2025)| FIT18'!#REF!+25</f>
        <v>#REF!</v>
      </c>
      <c r="F26" s="98" t="e">
        <f>'РБ ББ10% (2025)| FIT18'!#REF!+25</f>
        <v>#REF!</v>
      </c>
      <c r="G26" s="98" t="e">
        <f>'РБ ББ10% (2025)| FIT18'!#REF!+25</f>
        <v>#REF!</v>
      </c>
      <c r="H26" s="98" t="e">
        <f>'РБ ББ10% (2025)| FIT18'!#REF!+25</f>
        <v>#REF!</v>
      </c>
      <c r="I26" s="98" t="e">
        <f>'РБ ББ10% (2025)| FIT18'!#REF!+25</f>
        <v>#REF!</v>
      </c>
      <c r="J26" s="98" t="e">
        <f>'РБ ББ10% (2025)| FIT18'!#REF!+25</f>
        <v>#REF!</v>
      </c>
      <c r="K26" s="98" t="e">
        <f>'РБ ББ10% (2025)| FIT18'!#REF!+25</f>
        <v>#REF!</v>
      </c>
      <c r="L26" s="98" t="e">
        <f>'РБ ББ10% (2025)| FIT18'!#REF!+25</f>
        <v>#REF!</v>
      </c>
      <c r="M26" s="98" t="e">
        <f>'РБ ББ10% (2025)| FIT18'!#REF!+25</f>
        <v>#REF!</v>
      </c>
      <c r="N26" s="98" t="e">
        <f>'РБ ББ10% (2025)| FIT18'!#REF!+25</f>
        <v>#REF!</v>
      </c>
      <c r="O26" s="98" t="e">
        <f>'РБ ББ10% (2025)| FIT18'!#REF!+25</f>
        <v>#REF!</v>
      </c>
      <c r="P26" s="98">
        <f>'РБ ББ10% (2025)| FIT18'!B53+25</f>
        <v>27430</v>
      </c>
      <c r="Q26" s="98">
        <f>'РБ ББ10% (2025)| FIT18'!C53+25</f>
        <v>27430</v>
      </c>
      <c r="R26" s="98">
        <f>'РБ ББ10% (2025)| FIT18'!D53+25</f>
        <v>28683</v>
      </c>
      <c r="S26" s="98">
        <f>'РБ ББ10% (2025)| FIT18'!E53+25</f>
        <v>43639</v>
      </c>
      <c r="T26" s="98">
        <f>'РБ ББ10% (2025)| FIT18'!F53+25</f>
        <v>70261</v>
      </c>
      <c r="U26" s="98">
        <f>'РБ ББ10% (2025)| FIT18'!G53+25</f>
        <v>70261</v>
      </c>
      <c r="V26" s="98">
        <f>'РБ ББ10% (2025)| FIT18'!H53+25</f>
        <v>70261</v>
      </c>
      <c r="W26" s="98">
        <f>'РБ ББ10% (2025)| FIT18'!I53+25</f>
        <v>74176</v>
      </c>
      <c r="X26" s="98">
        <f>'РБ ББ10% (2025)| FIT18'!J53+25</f>
        <v>74176</v>
      </c>
      <c r="Y26" s="98">
        <f>'РБ ББ10% (2025)| FIT18'!K53+25</f>
        <v>82006</v>
      </c>
      <c r="Z26" s="98">
        <f>'РБ ББ10% (2025)| FIT18'!L53+25</f>
        <v>82006</v>
      </c>
      <c r="AA26" s="98">
        <f>'РБ ББ10% (2025)| FIT18'!M53+25</f>
        <v>74176</v>
      </c>
      <c r="AB26" s="98">
        <f>'РБ ББ10% (2025)| FIT18'!N53+25</f>
        <v>70261</v>
      </c>
      <c r="AC26" s="98">
        <f>'РБ ББ10% (2025)| FIT18'!O53+25</f>
        <v>70261</v>
      </c>
      <c r="AD26" s="98">
        <f>'РБ ББ10% (2025)| FIT18'!P53+25</f>
        <v>45283</v>
      </c>
      <c r="AE26" s="98">
        <f>'РБ ББ10% (2025)| FIT18'!Q53+25</f>
        <v>45283</v>
      </c>
      <c r="AF26" s="98">
        <f>'РБ ББ10% (2025)| FIT18'!R53+25</f>
        <v>37061</v>
      </c>
      <c r="AG26" s="98">
        <f>'РБ ББ10% (2025)| FIT18'!S53+25</f>
        <v>42934</v>
      </c>
      <c r="AH26" s="98">
        <f>'РБ ББ10% (2025)| FIT18'!T53+25</f>
        <v>42934</v>
      </c>
      <c r="AI26" s="98">
        <f>'РБ ББ10% (2025)| FIT18'!U53+25</f>
        <v>39019</v>
      </c>
      <c r="AJ26" s="98">
        <f>'РБ ББ10% (2025)| FIT18'!V53+25</f>
        <v>39019</v>
      </c>
      <c r="AK26" s="98">
        <f>'РБ ББ10% (2025)| FIT18'!W53+25</f>
        <v>37061</v>
      </c>
      <c r="AL26" s="98">
        <f>'РБ ББ10% (2025)| FIT18'!X53+25</f>
        <v>37061</v>
      </c>
      <c r="AM26" s="98">
        <f>'РБ ББ10% (2025)| FIT18'!Y53+25</f>
        <v>35495</v>
      </c>
      <c r="AN26" s="98">
        <f>'РБ ББ10% (2025)| FIT18'!Z53+25</f>
        <v>35495</v>
      </c>
      <c r="AO26" s="98">
        <f>'РБ ББ10% (2025)| FIT18'!AA53+25</f>
        <v>35495</v>
      </c>
      <c r="AP26" s="98">
        <f>'РБ ББ10% (2025)| FIT18'!AB53+25</f>
        <v>35495</v>
      </c>
      <c r="AQ26" s="98">
        <f>'РБ ББ10% (2025)| FIT18'!AC53+25</f>
        <v>35495</v>
      </c>
      <c r="AR26" s="98">
        <f>'РБ ББ10% (2025)| FIT18'!AD53+25</f>
        <v>35495</v>
      </c>
      <c r="AS26" s="98">
        <f>'РБ ББ10% (2025)| FIT18'!AE53+25</f>
        <v>35495</v>
      </c>
      <c r="AT26" s="98">
        <f>'РБ ББ10% (2025)| FIT18'!AF53+25</f>
        <v>37061</v>
      </c>
      <c r="AU26" s="98">
        <f>'РБ ББ10% (2025)| FIT18'!AG53+25</f>
        <v>39019</v>
      </c>
      <c r="AV26" s="98">
        <f>'РБ ББ10% (2025)| FIT18'!AH53+25</f>
        <v>39019</v>
      </c>
      <c r="AW26" s="98">
        <f>'РБ ББ10% (2025)| FIT18'!AI53+25</f>
        <v>42934</v>
      </c>
      <c r="AX26" s="98">
        <f>'РБ ББ10% (2025)| FIT18'!AJ53+25</f>
        <v>42934</v>
      </c>
      <c r="AY26" s="98">
        <f>'РБ ББ10% (2025)| FIT18'!AK53+25</f>
        <v>42934</v>
      </c>
      <c r="AZ26" s="98">
        <f>'РБ ББ10% (2025)| FIT18'!AL53+25</f>
        <v>42934</v>
      </c>
      <c r="BA26" s="98">
        <f>'РБ ББ10% (2025)| FIT18'!AM53+25</f>
        <v>42934</v>
      </c>
      <c r="BB26" s="98">
        <f>'РБ ББ10% (2025)| FIT18'!AN53+25</f>
        <v>44891</v>
      </c>
      <c r="BC26" s="98">
        <f>'РБ ББ10% (2025)| FIT18'!AO53+25</f>
        <v>46849</v>
      </c>
      <c r="BD26" s="98">
        <f>'РБ ББ10% (2025)| FIT18'!AP53+25</f>
        <v>46849</v>
      </c>
      <c r="BE26" s="98">
        <f>'РБ ББ10% (2025)| FIT18'!AQ53+25</f>
        <v>53504</v>
      </c>
      <c r="BF26" s="98">
        <f>'РБ ББ10% (2025)| FIT18'!AR53+25</f>
        <v>53504</v>
      </c>
      <c r="BG26" s="98">
        <f>'РБ ББ10% (2025)| FIT18'!AS53+25</f>
        <v>53504</v>
      </c>
      <c r="BH26" s="98">
        <f>'РБ ББ10% (2025)| FIT18'!AT53+25</f>
        <v>51155</v>
      </c>
      <c r="BI26" s="98">
        <f>'РБ ББ10% (2025)| FIT18'!AU53+25</f>
        <v>46849</v>
      </c>
      <c r="BJ26" s="98">
        <f>'РБ ББ10% (2025)| FIT18'!AV53+25</f>
        <v>48806</v>
      </c>
      <c r="BK26" s="98">
        <f>'РБ ББ10% (2025)| FIT18'!AW53+25</f>
        <v>48806</v>
      </c>
      <c r="BL26" s="98">
        <f>'РБ ББ10% (2025)| FIT18'!AX53+25</f>
        <v>48806</v>
      </c>
      <c r="BM26" s="98">
        <f>'РБ ББ10% (2025)| FIT18'!AY53+25</f>
        <v>41759</v>
      </c>
      <c r="BN26" s="98">
        <f>'РБ ББ10% (2025)| FIT18'!AZ53+25</f>
        <v>46849</v>
      </c>
      <c r="BO26" s="98">
        <f>'РБ ББ10% (2025)| FIT18'!BA53+25</f>
        <v>46849</v>
      </c>
      <c r="BP26" s="98">
        <f>'РБ ББ10% (2025)| FIT18'!BB53+25</f>
        <v>51155</v>
      </c>
      <c r="BQ26" s="98">
        <f>'РБ ББ10% (2025)| FIT18'!BC53+25</f>
        <v>53504</v>
      </c>
      <c r="BR26" s="98">
        <f>'РБ ББ10% (2025)| FIT18'!BD53+25</f>
        <v>53504</v>
      </c>
      <c r="BS26" s="98">
        <f>'РБ ББ10% (2025)| FIT18'!BE53+25</f>
        <v>53504</v>
      </c>
      <c r="BT26" s="98">
        <f>'РБ ББ10% (2025)| FIT18'!BF53+25</f>
        <v>58985</v>
      </c>
      <c r="BU26" s="98">
        <f>'РБ ББ10% (2025)| FIT18'!BG53+25</f>
        <v>58985</v>
      </c>
      <c r="BV26" s="98">
        <f>'РБ ББ10% (2025)| FIT18'!BH53+25</f>
        <v>61726</v>
      </c>
      <c r="BW26" s="98">
        <f>'РБ ББ10% (2025)| FIT18'!BI53+25</f>
        <v>61726</v>
      </c>
      <c r="BX26" s="98">
        <f>'РБ ББ10% (2025)| FIT18'!BJ53+25</f>
        <v>67990</v>
      </c>
      <c r="BY26" s="98">
        <f>'РБ ББ10% (2025)| FIT18'!BK53+25</f>
        <v>67990</v>
      </c>
      <c r="BZ26" s="98">
        <f>'РБ ББ10% (2025)| FIT18'!BL53+25</f>
        <v>67990</v>
      </c>
      <c r="CA26" s="98">
        <f>'РБ ББ10% (2025)| FIT18'!BM53+25</f>
        <v>64858</v>
      </c>
      <c r="CB26" s="98">
        <f>'РБ ББ10% (2025)| FIT18'!BN53+25</f>
        <v>61726</v>
      </c>
      <c r="CC26" s="98">
        <f>'РБ ББ10% (2025)| FIT18'!BO53+25</f>
        <v>56245</v>
      </c>
      <c r="CD26" s="98">
        <f>'РБ ББ10% (2025)| FIT18'!BP53+25</f>
        <v>56245</v>
      </c>
      <c r="CE26" s="98">
        <f>'РБ ББ10% (2025)| FIT18'!BQ53+25</f>
        <v>53504</v>
      </c>
      <c r="CF26" s="98">
        <f>'РБ ББ10% (2025)| FIT18'!BR53+25</f>
        <v>46849</v>
      </c>
      <c r="CG26" s="98">
        <f>'РБ ББ10% (2025)| FIT18'!BS53+25</f>
        <v>46849</v>
      </c>
      <c r="CH26" s="98">
        <f>'РБ ББ10% (2025)| FIT18'!BT53+25</f>
        <v>44891</v>
      </c>
      <c r="CI26" s="98">
        <f>'РБ ББ10% (2025)| FIT18'!BU53+25</f>
        <v>41759</v>
      </c>
      <c r="CJ26" s="98">
        <f>'РБ ББ10% (2025)| FIT18'!BV53+25</f>
        <v>41759</v>
      </c>
      <c r="CK26" s="98">
        <f>'РБ ББ10% (2025)| FIT18'!BW53+25</f>
        <v>41759</v>
      </c>
      <c r="CL26" s="98">
        <f>'РБ ББ10% (2025)| FIT18'!BX53+25</f>
        <v>33929</v>
      </c>
      <c r="CM26" s="98">
        <f>'РБ ББ10% (2025)| FIT18'!BY53+25</f>
        <v>33929</v>
      </c>
      <c r="CN26" s="98">
        <f>'РБ ББ10% (2025)| FIT18'!BZ53+25</f>
        <v>33929</v>
      </c>
      <c r="CO26" s="98">
        <f>'РБ ББ10% (2025)| FIT18'!CA53+25</f>
        <v>33929</v>
      </c>
      <c r="CP26" s="98">
        <f>'РБ ББ10% (2025)| FIT18'!CB53+25</f>
        <v>33929</v>
      </c>
      <c r="CQ26" s="98">
        <f>'РБ ББ10% (2025)| FIT18'!CC53+25</f>
        <v>33929</v>
      </c>
      <c r="CR26" s="98">
        <f>'РБ ББ10% (2025)| FIT18'!CD53+25</f>
        <v>33929</v>
      </c>
      <c r="CS26" s="98">
        <f>'РБ ББ10% (2025)| FIT18'!CE53+25</f>
        <v>33929</v>
      </c>
      <c r="CT26" s="98">
        <f>'РБ ББ10% (2025)| FIT18'!CF53+25</f>
        <v>33929</v>
      </c>
      <c r="CU26" s="98">
        <f>'РБ ББ10% (2025)| FIT18'!CG53+25</f>
        <v>33929</v>
      </c>
      <c r="CV26" s="98">
        <f>'РБ ББ10% (2025)| FIT18'!CH53+25</f>
        <v>33929</v>
      </c>
      <c r="CW26" s="98">
        <f>'РБ ББ10% (2025)| FIT18'!CI53+25</f>
        <v>33929</v>
      </c>
      <c r="CX26" s="98">
        <f>'РБ ББ10% (2025)| FIT18'!CJ53+25</f>
        <v>33929</v>
      </c>
      <c r="CY26" s="98">
        <f>'РБ ББ10% (2025)| FIT18'!CK53+25</f>
        <v>33929</v>
      </c>
      <c r="CZ26" s="98">
        <f>'РБ ББ10% (2025)| FIT18'!CL53+25</f>
        <v>33929</v>
      </c>
      <c r="DA26" s="98">
        <f>'РБ ББ10% (2025)| FIT18'!CM53+25</f>
        <v>33929</v>
      </c>
      <c r="DB26" s="98">
        <f>'РБ ББ10% (2025)| FIT18'!CN53+25</f>
        <v>33929</v>
      </c>
      <c r="DC26" s="98">
        <f>'РБ ББ10% (2025)| FIT18'!CO53+25</f>
        <v>33929</v>
      </c>
      <c r="DD26" s="98">
        <f>'РБ ББ10% (2025)| FIT18'!CP53+25</f>
        <v>33929</v>
      </c>
      <c r="DE26" s="98">
        <f>'РБ ББ10% (2025)| FIT18'!CQ53+25</f>
        <v>33929</v>
      </c>
      <c r="DF26" s="98">
        <f>'РБ ББ10% (2025)| FIT18'!CR53+25</f>
        <v>33929</v>
      </c>
      <c r="DG26" s="98">
        <f>'РБ ББ10% (2025)| FIT18'!CS53+25</f>
        <v>33929</v>
      </c>
      <c r="DH26" s="98">
        <f>'РБ ББ10% (2025)| FIT18'!CT53+25</f>
        <v>33929</v>
      </c>
      <c r="DI26" s="98">
        <f>'РБ ББ10% (2025)| FIT18'!CU53+25</f>
        <v>27665</v>
      </c>
      <c r="DJ26" s="98">
        <f>'РБ ББ10% (2025)| FIT18'!CV53+25</f>
        <v>27665</v>
      </c>
      <c r="DK26" s="98">
        <f>'РБ ББ10% (2025)| FIT18'!CW53+25</f>
        <v>28213</v>
      </c>
      <c r="DL26" s="98">
        <f>'РБ ББ10% (2025)| FIT18'!CX53+25</f>
        <v>28213</v>
      </c>
      <c r="DM26" s="98">
        <f>'РБ ББ10% (2025)| FIT18'!CY53+25</f>
        <v>27665</v>
      </c>
      <c r="DN26" s="98">
        <f>'РБ ББ10% (2025)| FIT18'!CZ53+25</f>
        <v>27665</v>
      </c>
      <c r="DO26" s="98">
        <f>'РБ ББ10% (2025)| FIT18'!DA53+25</f>
        <v>27665</v>
      </c>
      <c r="DP26" s="98">
        <f>'РБ ББ10% (2025)| FIT18'!DB53+25</f>
        <v>27665</v>
      </c>
      <c r="DQ26" s="98">
        <f>'РБ ББ10% (2025)| FIT18'!DC53+25</f>
        <v>27665</v>
      </c>
      <c r="DR26" s="98">
        <f>'РБ ББ10% (2025)| FIT18'!DD53+25</f>
        <v>28213</v>
      </c>
      <c r="DS26" s="98">
        <f>'РБ ББ10% (2025)| FIT18'!DE53+25</f>
        <v>28213</v>
      </c>
    </row>
    <row r="27" spans="1:123" ht="12.75" customHeight="1">
      <c r="A27" s="39" t="s">
        <v>11</v>
      </c>
      <c r="B27" s="98"/>
      <c r="C27" s="98"/>
      <c r="D27" s="98"/>
      <c r="E27" s="98"/>
      <c r="F27" s="98"/>
      <c r="G27" s="98"/>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8"/>
      <c r="BM27" s="98"/>
      <c r="BN27" s="98"/>
      <c r="BO27" s="98"/>
      <c r="BP27" s="98"/>
      <c r="BQ27" s="98"/>
      <c r="BR27" s="98"/>
      <c r="BS27" s="98"/>
      <c r="BT27" s="98"/>
      <c r="BU27" s="98"/>
      <c r="BV27" s="98"/>
      <c r="BW27" s="98"/>
      <c r="BX27" s="98"/>
      <c r="BY27" s="98"/>
      <c r="BZ27" s="98"/>
      <c r="CA27" s="98"/>
      <c r="CB27" s="98"/>
      <c r="CC27" s="98"/>
      <c r="CD27" s="98"/>
      <c r="CE27" s="98"/>
      <c r="CF27" s="98"/>
      <c r="CG27" s="98"/>
      <c r="CH27" s="98"/>
      <c r="CI27" s="98"/>
      <c r="CJ27" s="98"/>
      <c r="CK27" s="98"/>
      <c r="CL27" s="98"/>
      <c r="CM27" s="98"/>
      <c r="CN27" s="98"/>
      <c r="CO27" s="98"/>
      <c r="CP27" s="98"/>
      <c r="CQ27" s="98"/>
      <c r="CR27" s="98"/>
      <c r="CS27" s="98"/>
      <c r="CT27" s="98"/>
      <c r="CU27" s="98"/>
      <c r="CV27" s="98"/>
      <c r="CW27" s="98"/>
      <c r="CX27" s="98"/>
      <c r="CY27" s="98"/>
      <c r="CZ27" s="98"/>
      <c r="DA27" s="98"/>
      <c r="DB27" s="98"/>
      <c r="DC27" s="98"/>
      <c r="DD27" s="98"/>
      <c r="DE27" s="98"/>
      <c r="DF27" s="98"/>
      <c r="DG27" s="98"/>
      <c r="DH27" s="98"/>
      <c r="DI27" s="98"/>
      <c r="DJ27" s="98"/>
      <c r="DK27" s="98"/>
      <c r="DL27" s="98"/>
      <c r="DM27" s="98"/>
      <c r="DN27" s="98"/>
      <c r="DO27" s="98"/>
      <c r="DP27" s="98"/>
      <c r="DQ27" s="98"/>
      <c r="DR27" s="98"/>
      <c r="DS27" s="98"/>
    </row>
    <row r="28" spans="1:123">
      <c r="A28" s="40" t="s">
        <v>12</v>
      </c>
      <c r="B28" s="98" t="e">
        <f>'РБ ББ10% (2025)| FIT18'!#REF!+25</f>
        <v>#REF!</v>
      </c>
      <c r="C28" s="98" t="e">
        <f>'РБ ББ10% (2025)| FIT18'!#REF!+25</f>
        <v>#REF!</v>
      </c>
      <c r="D28" s="98" t="e">
        <f>'РБ ББ10% (2025)| FIT18'!#REF!+25</f>
        <v>#REF!</v>
      </c>
      <c r="E28" s="98" t="e">
        <f>'РБ ББ10% (2025)| FIT18'!#REF!+25</f>
        <v>#REF!</v>
      </c>
      <c r="F28" s="98" t="e">
        <f>'РБ ББ10% (2025)| FIT18'!#REF!+25</f>
        <v>#REF!</v>
      </c>
      <c r="G28" s="98" t="e">
        <f>'РБ ББ10% (2025)| FIT18'!#REF!+25</f>
        <v>#REF!</v>
      </c>
      <c r="H28" s="98" t="e">
        <f>'РБ ББ10% (2025)| FIT18'!#REF!+25</f>
        <v>#REF!</v>
      </c>
      <c r="I28" s="98" t="e">
        <f>'РБ ББ10% (2025)| FIT18'!#REF!+25</f>
        <v>#REF!</v>
      </c>
      <c r="J28" s="98" t="e">
        <f>'РБ ББ10% (2025)| FIT18'!#REF!+25</f>
        <v>#REF!</v>
      </c>
      <c r="K28" s="98" t="e">
        <f>'РБ ББ10% (2025)| FIT18'!#REF!+25</f>
        <v>#REF!</v>
      </c>
      <c r="L28" s="98" t="e">
        <f>'РБ ББ10% (2025)| FIT18'!#REF!+25</f>
        <v>#REF!</v>
      </c>
      <c r="M28" s="98" t="e">
        <f>'РБ ББ10% (2025)| FIT18'!#REF!+25</f>
        <v>#REF!</v>
      </c>
      <c r="N28" s="98" t="e">
        <f>'РБ ББ10% (2025)| FIT18'!#REF!+25</f>
        <v>#REF!</v>
      </c>
      <c r="O28" s="98" t="e">
        <f>'РБ ББ10% (2025)| FIT18'!#REF!+25</f>
        <v>#REF!</v>
      </c>
      <c r="P28" s="98">
        <f>'РБ ББ10% (2025)| FIT18'!B55+25</f>
        <v>86155</v>
      </c>
      <c r="Q28" s="98">
        <f>'РБ ББ10% (2025)| FIT18'!C55+25</f>
        <v>86155</v>
      </c>
      <c r="R28" s="98">
        <f>'РБ ББ10% (2025)| FIT18'!D55+25</f>
        <v>86155</v>
      </c>
      <c r="S28" s="98">
        <f>'РБ ББ10% (2025)| FIT18'!E55+25</f>
        <v>172285</v>
      </c>
      <c r="T28" s="98">
        <f>'РБ ББ10% (2025)| FIT18'!F55+25</f>
        <v>172285</v>
      </c>
      <c r="U28" s="98">
        <f>'РБ ББ10% (2025)| FIT18'!G55+25</f>
        <v>172285</v>
      </c>
      <c r="V28" s="98">
        <f>'РБ ББ10% (2025)| FIT18'!H55+25</f>
        <v>172285</v>
      </c>
      <c r="W28" s="98">
        <f>'РБ ББ10% (2025)| FIT18'!I55+25</f>
        <v>172285</v>
      </c>
      <c r="X28" s="98">
        <f>'РБ ББ10% (2025)| FIT18'!J55+25</f>
        <v>172285</v>
      </c>
      <c r="Y28" s="98">
        <f>'РБ ББ10% (2025)| FIT18'!K55+25</f>
        <v>172285</v>
      </c>
      <c r="Z28" s="98">
        <f>'РБ ББ10% (2025)| FIT18'!L55+25</f>
        <v>172285</v>
      </c>
      <c r="AA28" s="98">
        <f>'РБ ББ10% (2025)| FIT18'!M55+25</f>
        <v>172285</v>
      </c>
      <c r="AB28" s="98">
        <f>'РБ ББ10% (2025)| FIT18'!N55+25</f>
        <v>172285</v>
      </c>
      <c r="AC28" s="98">
        <f>'РБ ББ10% (2025)| FIT18'!O55+25</f>
        <v>172285</v>
      </c>
      <c r="AD28" s="98">
        <f>'РБ ББ10% (2025)| FIT18'!P55+25</f>
        <v>172285</v>
      </c>
      <c r="AE28" s="98">
        <f>'РБ ББ10% (2025)| FIT18'!Q55+25</f>
        <v>172285</v>
      </c>
      <c r="AF28" s="98">
        <f>'РБ ББ10% (2025)| FIT18'!R55+25</f>
        <v>125305</v>
      </c>
      <c r="AG28" s="98">
        <f>'РБ ББ10% (2025)| FIT18'!S55+25</f>
        <v>125305</v>
      </c>
      <c r="AH28" s="98">
        <f>'РБ ББ10% (2025)| FIT18'!T55+25</f>
        <v>125305</v>
      </c>
      <c r="AI28" s="98">
        <f>'РБ ББ10% (2025)| FIT18'!U55+25</f>
        <v>125305</v>
      </c>
      <c r="AJ28" s="98">
        <f>'РБ ББ10% (2025)| FIT18'!V55+25</f>
        <v>125305</v>
      </c>
      <c r="AK28" s="98">
        <f>'РБ ББ10% (2025)| FIT18'!W55+25</f>
        <v>125305</v>
      </c>
      <c r="AL28" s="98">
        <f>'РБ ББ10% (2025)| FIT18'!X55+25</f>
        <v>125305</v>
      </c>
      <c r="AM28" s="98">
        <f>'РБ ББ10% (2025)| FIT18'!Y55+25</f>
        <v>125305</v>
      </c>
      <c r="AN28" s="98">
        <f>'РБ ББ10% (2025)| FIT18'!Z55+25</f>
        <v>125305</v>
      </c>
      <c r="AO28" s="98">
        <f>'РБ ББ10% (2025)| FIT18'!AA55+25</f>
        <v>125305</v>
      </c>
      <c r="AP28" s="98">
        <f>'РБ ББ10% (2025)| FIT18'!AB55+25</f>
        <v>125305</v>
      </c>
      <c r="AQ28" s="98">
        <f>'РБ ББ10% (2025)| FIT18'!AC55+25</f>
        <v>125305</v>
      </c>
      <c r="AR28" s="98">
        <f>'РБ ББ10% (2025)| FIT18'!AD55+25</f>
        <v>125305</v>
      </c>
      <c r="AS28" s="98">
        <f>'РБ ББ10% (2025)| FIT18'!AE55+25</f>
        <v>125305</v>
      </c>
      <c r="AT28" s="98">
        <f>'РБ ББ10% (2025)| FIT18'!AF55+25</f>
        <v>125305</v>
      </c>
      <c r="AU28" s="98">
        <f>'РБ ББ10% (2025)| FIT18'!AG55+25</f>
        <v>125305</v>
      </c>
      <c r="AV28" s="98">
        <f>'РБ ББ10% (2025)| FIT18'!AH55+25</f>
        <v>125305</v>
      </c>
      <c r="AW28" s="98">
        <f>'РБ ББ10% (2025)| FIT18'!AI55+25</f>
        <v>125305</v>
      </c>
      <c r="AX28" s="98">
        <f>'РБ ББ10% (2025)| FIT18'!AJ55+25</f>
        <v>125305</v>
      </c>
      <c r="AY28" s="98">
        <f>'РБ ББ10% (2025)| FIT18'!AK55+25</f>
        <v>125305</v>
      </c>
      <c r="AZ28" s="98">
        <f>'РБ ББ10% (2025)| FIT18'!AL55+25</f>
        <v>125305</v>
      </c>
      <c r="BA28" s="98">
        <f>'РБ ББ10% (2025)| FIT18'!AM55+25</f>
        <v>125306</v>
      </c>
      <c r="BB28" s="98">
        <f>'РБ ББ10% (2025)| FIT18'!AN55+25</f>
        <v>125305</v>
      </c>
      <c r="BC28" s="98">
        <f>'РБ ББ10% (2025)| FIT18'!AO55+25</f>
        <v>125305</v>
      </c>
      <c r="BD28" s="98">
        <f>'РБ ББ10% (2025)| FIT18'!AP55+25</f>
        <v>125305</v>
      </c>
      <c r="BE28" s="98">
        <f>'РБ ББ10% (2025)| FIT18'!AQ55+25</f>
        <v>125305</v>
      </c>
      <c r="BF28" s="98">
        <f>'РБ ББ10% (2025)| FIT18'!AR55+25</f>
        <v>125305</v>
      </c>
      <c r="BG28" s="98">
        <f>'РБ ББ10% (2025)| FIT18'!AS55+25</f>
        <v>125306</v>
      </c>
      <c r="BH28" s="98">
        <f>'РБ ББ10% (2025)| FIT18'!AT55+25</f>
        <v>125307</v>
      </c>
      <c r="BI28" s="98">
        <f>'РБ ББ10% (2025)| FIT18'!AU55+25</f>
        <v>125305</v>
      </c>
      <c r="BJ28" s="98">
        <f>'РБ ББ10% (2025)| FIT18'!AV55+25</f>
        <v>125305</v>
      </c>
      <c r="BK28" s="98">
        <f>'РБ ББ10% (2025)| FIT18'!AW55+25</f>
        <v>125305</v>
      </c>
      <c r="BL28" s="98">
        <f>'РБ ББ10% (2025)| FIT18'!AX55+25</f>
        <v>125305</v>
      </c>
      <c r="BM28" s="98">
        <f>'РБ ББ10% (2025)| FIT18'!AY55+25</f>
        <v>125305</v>
      </c>
      <c r="BN28" s="98">
        <f>'РБ ББ10% (2025)| FIT18'!AZ55+25</f>
        <v>125305</v>
      </c>
      <c r="BO28" s="98">
        <f>'РБ ББ10% (2025)| FIT18'!BA55+25</f>
        <v>125305</v>
      </c>
      <c r="BP28" s="98">
        <f>'РБ ББ10% (2025)| FIT18'!BB55+25</f>
        <v>125305</v>
      </c>
      <c r="BQ28" s="98">
        <f>'РБ ББ10% (2025)| FIT18'!BC55+25</f>
        <v>125305</v>
      </c>
      <c r="BR28" s="98">
        <f>'РБ ББ10% (2025)| FIT18'!BD55+25</f>
        <v>125305</v>
      </c>
      <c r="BS28" s="98">
        <f>'РБ ББ10% (2025)| FIT18'!BE55+25</f>
        <v>125305</v>
      </c>
      <c r="BT28" s="98">
        <f>'РБ ББ10% (2025)| FIT18'!BF55+25</f>
        <v>125305</v>
      </c>
      <c r="BU28" s="98">
        <f>'РБ ББ10% (2025)| FIT18'!BG55+25</f>
        <v>125305</v>
      </c>
      <c r="BV28" s="98">
        <f>'РБ ББ10% (2025)| FIT18'!BH55+25</f>
        <v>125305</v>
      </c>
      <c r="BW28" s="98">
        <f>'РБ ББ10% (2025)| FIT18'!BI55+25</f>
        <v>125305</v>
      </c>
      <c r="BX28" s="98">
        <f>'РБ ББ10% (2025)| FIT18'!BJ55+25</f>
        <v>125305</v>
      </c>
      <c r="BY28" s="98">
        <f>'РБ ББ10% (2025)| FIT18'!BK55+25</f>
        <v>125305</v>
      </c>
      <c r="BZ28" s="98">
        <f>'РБ ББ10% (2025)| FIT18'!BL55+25</f>
        <v>125305</v>
      </c>
      <c r="CA28" s="98">
        <f>'РБ ББ10% (2025)| FIT18'!BM55+25</f>
        <v>125305</v>
      </c>
      <c r="CB28" s="98">
        <f>'РБ ББ10% (2025)| FIT18'!BN55+25</f>
        <v>125305</v>
      </c>
      <c r="CC28" s="98">
        <f>'РБ ББ10% (2025)| FIT18'!BO55+25</f>
        <v>125305</v>
      </c>
      <c r="CD28" s="98">
        <f>'РБ ББ10% (2025)| FIT18'!BP55+25</f>
        <v>125305</v>
      </c>
      <c r="CE28" s="98">
        <f>'РБ ББ10% (2025)| FIT18'!BQ55+25</f>
        <v>125305</v>
      </c>
      <c r="CF28" s="98">
        <f>'РБ ББ10% (2025)| FIT18'!BR55+25</f>
        <v>125305</v>
      </c>
      <c r="CG28" s="98">
        <f>'РБ ББ10% (2025)| FIT18'!BS55+25</f>
        <v>125305</v>
      </c>
      <c r="CH28" s="98">
        <f>'РБ ББ10% (2025)| FIT18'!BT55+25</f>
        <v>125305</v>
      </c>
      <c r="CI28" s="98">
        <f>'РБ ББ10% (2025)| FIT18'!BU55+25</f>
        <v>125305</v>
      </c>
      <c r="CJ28" s="98">
        <f>'РБ ББ10% (2025)| FIT18'!BV55+25</f>
        <v>125305</v>
      </c>
      <c r="CK28" s="98">
        <f>'РБ ББ10% (2025)| FIT18'!BW55+25</f>
        <v>125305</v>
      </c>
      <c r="CL28" s="98">
        <f>'РБ ББ10% (2025)| FIT18'!BX55+25</f>
        <v>125305</v>
      </c>
      <c r="CM28" s="98">
        <f>'РБ ББ10% (2025)| FIT18'!BY55+25</f>
        <v>125305</v>
      </c>
      <c r="CN28" s="98">
        <f>'РБ ББ10% (2025)| FIT18'!BZ55+25</f>
        <v>125305</v>
      </c>
      <c r="CO28" s="98">
        <f>'РБ ББ10% (2025)| FIT18'!CA55+25</f>
        <v>125305</v>
      </c>
      <c r="CP28" s="98">
        <f>'РБ ББ10% (2025)| FIT18'!CB55+25</f>
        <v>125305</v>
      </c>
      <c r="CQ28" s="98">
        <f>'РБ ББ10% (2025)| FIT18'!CC55+25</f>
        <v>125305</v>
      </c>
      <c r="CR28" s="98">
        <f>'РБ ББ10% (2025)| FIT18'!CD55+25</f>
        <v>125305</v>
      </c>
      <c r="CS28" s="98">
        <f>'РБ ББ10% (2025)| FIT18'!CE55+25</f>
        <v>125305</v>
      </c>
      <c r="CT28" s="98">
        <f>'РБ ББ10% (2025)| FIT18'!CF55+25</f>
        <v>125305</v>
      </c>
      <c r="CU28" s="98">
        <f>'РБ ББ10% (2025)| FIT18'!CG55+25</f>
        <v>125305</v>
      </c>
      <c r="CV28" s="98">
        <f>'РБ ББ10% (2025)| FIT18'!CH55+25</f>
        <v>125305</v>
      </c>
      <c r="CW28" s="98">
        <f>'РБ ББ10% (2025)| FIT18'!CI55+25</f>
        <v>125305</v>
      </c>
      <c r="CX28" s="98">
        <f>'РБ ББ10% (2025)| FIT18'!CJ55+25</f>
        <v>125305</v>
      </c>
      <c r="CY28" s="98">
        <f>'РБ ББ10% (2025)| FIT18'!CK55+25</f>
        <v>125305</v>
      </c>
      <c r="CZ28" s="98">
        <f>'РБ ББ10% (2025)| FIT18'!CL55+25</f>
        <v>125305</v>
      </c>
      <c r="DA28" s="98">
        <f>'РБ ББ10% (2025)| FIT18'!CM55+25</f>
        <v>125305</v>
      </c>
      <c r="DB28" s="98">
        <f>'РБ ББ10% (2025)| FIT18'!CN55+25</f>
        <v>125305</v>
      </c>
      <c r="DC28" s="98">
        <f>'РБ ББ10% (2025)| FIT18'!CO55+25</f>
        <v>125305</v>
      </c>
      <c r="DD28" s="98">
        <f>'РБ ББ10% (2025)| FIT18'!CP55+25</f>
        <v>125305</v>
      </c>
      <c r="DE28" s="98">
        <f>'РБ ББ10% (2025)| FIT18'!CQ55+25</f>
        <v>125305</v>
      </c>
      <c r="DF28" s="98">
        <f>'РБ ББ10% (2025)| FIT18'!CR55+25</f>
        <v>125305</v>
      </c>
      <c r="DG28" s="98">
        <f>'РБ ББ10% (2025)| FIT18'!CS55+25</f>
        <v>125305</v>
      </c>
      <c r="DH28" s="98">
        <f>'РБ ББ10% (2025)| FIT18'!CT55+25</f>
        <v>125305</v>
      </c>
      <c r="DI28" s="98">
        <f>'РБ ББ10% (2025)| FIT18'!CU55+25</f>
        <v>89366</v>
      </c>
      <c r="DJ28" s="98">
        <f>'РБ ББ10% (2025)| FIT18'!CV55+25</f>
        <v>89366</v>
      </c>
      <c r="DK28" s="98">
        <f>'РБ ББ10% (2025)| FIT18'!CW55+25</f>
        <v>89914</v>
      </c>
      <c r="DL28" s="98">
        <f>'РБ ББ10% (2025)| FIT18'!CX55+25</f>
        <v>89914</v>
      </c>
      <c r="DM28" s="98">
        <f>'РБ ББ10% (2025)| FIT18'!CY55+25</f>
        <v>89366</v>
      </c>
      <c r="DN28" s="98">
        <f>'РБ ББ10% (2025)| FIT18'!CZ55+25</f>
        <v>89366</v>
      </c>
      <c r="DO28" s="98">
        <f>'РБ ББ10% (2025)| FIT18'!DA55+25</f>
        <v>89366</v>
      </c>
      <c r="DP28" s="98">
        <f>'РБ ББ10% (2025)| FIT18'!DB55+25</f>
        <v>89366</v>
      </c>
      <c r="DQ28" s="98">
        <f>'РБ ББ10% (2025)| FIT18'!DC55+25</f>
        <v>89366</v>
      </c>
      <c r="DR28" s="98">
        <f>'РБ ББ10% (2025)| FIT18'!DD55+25</f>
        <v>89914</v>
      </c>
      <c r="DS28" s="98">
        <f>'РБ ББ10% (2025)| FIT18'!DE55+25</f>
        <v>89914</v>
      </c>
    </row>
    <row r="30" spans="1:123" hidden="1">
      <c r="A30" s="44" t="s">
        <v>62</v>
      </c>
    </row>
    <row r="31" spans="1:123" hidden="1">
      <c r="A31" s="45" t="s">
        <v>64</v>
      </c>
    </row>
    <row r="32" spans="1:123" ht="25.5" hidden="1">
      <c r="A32" s="46" t="s">
        <v>65</v>
      </c>
    </row>
    <row r="33" spans="1:1" hidden="1">
      <c r="A33" s="45" t="s">
        <v>66</v>
      </c>
    </row>
    <row r="34" spans="1:1" ht="173.25">
      <c r="A34" s="123" t="str">
        <f>'ОиК (2025)| FIT18 '!A61</f>
        <v>Дополнительно на каждый день проживания в стоимость заявки добавляются  ски-пассы  для каждого взрослого, стоимость -  09.01.2025 - 12.04.2026 включительно - 3500 рублей. При размещении дополнительных гостей, также на каждый день проживания добавляются в стоимость заявки ски-пассы на каждого взрослого гостя  - 09.01.2025 - 12.04.2026 включительно - 3500 рублей. Стоимость ски-пассов на всех взрослых сразу добавлять в заявку. / Extra pay  for each day of stay, ski passes for each adult are added to the price of the application, the cost    09.01.2025 - 12.04.2026 inclusively - 3500 rubles. When placing additional guests, also for each day of stay, ski passes for each guest are added to the application price  09.01.2025 - 12.04.2026 inclusively - 3500 rubles.</v>
      </c>
    </row>
    <row r="36" spans="1:1">
      <c r="A36" s="124" t="s">
        <v>14</v>
      </c>
    </row>
    <row r="37" spans="1:1">
      <c r="A37" s="48" t="s">
        <v>15</v>
      </c>
    </row>
    <row r="38" spans="1:1" ht="12" customHeight="1">
      <c r="A38" s="48" t="s">
        <v>16</v>
      </c>
    </row>
    <row r="39" spans="1:1" ht="24">
      <c r="A39" s="49" t="s">
        <v>17</v>
      </c>
    </row>
    <row r="40" spans="1:1">
      <c r="A40" s="48" t="s">
        <v>235</v>
      </c>
    </row>
    <row r="41" spans="1:1">
      <c r="A41" s="48" t="s">
        <v>18</v>
      </c>
    </row>
    <row r="42" spans="1:1">
      <c r="A42" s="125" t="s">
        <v>236</v>
      </c>
    </row>
    <row r="43" spans="1:1" ht="24">
      <c r="A43" s="72" t="s">
        <v>237</v>
      </c>
    </row>
    <row r="45" spans="1:1" ht="63" customHeight="1">
      <c r="A45" s="73" t="s">
        <v>32</v>
      </c>
    </row>
    <row r="46" spans="1:1">
      <c r="A46" s="74" t="str">
        <f>'ОиК (2025)| FIT18 '!A73</f>
        <v>Период продажи: 31.10.2025 - 11.04.2026 / Period of sales: 31.10.2025 - 11.04.2026</v>
      </c>
    </row>
    <row r="47" spans="1:1" ht="24">
      <c r="A47" s="75" t="str">
        <f>'ОиК (2025)| FIT18 '!A74</f>
        <v>Период проживания: 09.01.2025 - 12.04.2026                                                                                                                        / Period of stay:  09.01.2025 - 12.04.2026</v>
      </c>
    </row>
    <row r="48" spans="1:1">
      <c r="A48" s="126" t="str">
        <f>'ОиК (2025)| FIT18 '!A75</f>
        <v>Закрытые даты: 30.12.2025 - 08.01.2026 / Closed dates: 30.12.2025 - 08.01.2026</v>
      </c>
    </row>
    <row r="50" spans="1:1">
      <c r="A50" s="127" t="s">
        <v>19</v>
      </c>
    </row>
    <row r="51" spans="1:1" ht="60">
      <c r="A51" s="128" t="s">
        <v>241</v>
      </c>
    </row>
  </sheetData>
  <pageMargins left="0.25" right="0.25" top="0.75" bottom="0.75" header="0.3" footer="0.3"/>
  <pageSetup scale="51" fitToHeight="0" orientation="landscape"/>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FF00"/>
    <pageSetUpPr fitToPage="1"/>
  </sheetPr>
  <dimension ref="A1:DS78"/>
  <sheetViews>
    <sheetView topLeftCell="A44" zoomScale="90" zoomScaleNormal="90" workbookViewId="0">
      <pane xSplit="1" topLeftCell="B1" activePane="topRight" state="frozen"/>
      <selection pane="topRight" activeCell="A75" sqref="A75"/>
    </sheetView>
  </sheetViews>
  <sheetFormatPr defaultColWidth="9" defaultRowHeight="12"/>
  <cols>
    <col min="1" max="1" width="81.5703125" style="33" customWidth="1"/>
    <col min="2" max="17" width="9" style="65" hidden="1" customWidth="1"/>
    <col min="18" max="29" width="8.7109375" style="65" hidden="1" customWidth="1"/>
    <col min="30" max="16384" width="9" style="65"/>
  </cols>
  <sheetData>
    <row r="1" spans="1:123" ht="11.45" customHeight="1">
      <c r="A1" s="2" t="s">
        <v>0</v>
      </c>
    </row>
    <row r="2" spans="1:123" ht="11.45" customHeight="1">
      <c r="A2" s="34"/>
    </row>
    <row r="3" spans="1:123" ht="11.45" customHeight="1">
      <c r="A3" s="35"/>
    </row>
    <row r="4" spans="1:123" ht="11.45" customHeight="1">
      <c r="A4" s="36" t="s">
        <v>2</v>
      </c>
      <c r="B4" s="92" t="e">
        <f>'C завтраками| Bed and breakfast'!#REF!</f>
        <v>#REF!</v>
      </c>
      <c r="C4" s="92" t="e">
        <f>'C завтраками| Bed and breakfast'!#REF!</f>
        <v>#REF!</v>
      </c>
      <c r="D4" s="92" t="e">
        <f>'C завтраками| Bed and breakfast'!#REF!</f>
        <v>#REF!</v>
      </c>
      <c r="E4" s="92" t="e">
        <f>'C завтраками| Bed and breakfast'!#REF!</f>
        <v>#REF!</v>
      </c>
      <c r="F4" s="92" t="e">
        <f>'C завтраками| Bed and breakfast'!#REF!</f>
        <v>#REF!</v>
      </c>
      <c r="G4" s="92" t="e">
        <f>'C завтраками| Bed and breakfast'!#REF!</f>
        <v>#REF!</v>
      </c>
      <c r="H4" s="92" t="e">
        <f>'C завтраками| Bed and breakfast'!#REF!</f>
        <v>#REF!</v>
      </c>
      <c r="I4" s="92" t="e">
        <f>'C завтраками| Bed and breakfast'!#REF!</f>
        <v>#REF!</v>
      </c>
      <c r="J4" s="92" t="e">
        <f>'C завтраками| Bed and breakfast'!#REF!</f>
        <v>#REF!</v>
      </c>
      <c r="K4" s="92" t="e">
        <f>'C завтраками| Bed and breakfast'!#REF!</f>
        <v>#REF!</v>
      </c>
      <c r="L4" s="92" t="e">
        <f>'C завтраками| Bed and breakfast'!#REF!</f>
        <v>#REF!</v>
      </c>
      <c r="M4" s="92" t="e">
        <f>'C завтраками| Bed and breakfast'!#REF!</f>
        <v>#REF!</v>
      </c>
      <c r="N4" s="92" t="e">
        <f>'C завтраками| Bed and breakfast'!#REF!</f>
        <v>#REF!</v>
      </c>
      <c r="O4" s="92" t="e">
        <f>'C завтраками| Bed and breakfast'!#REF!</f>
        <v>#REF!</v>
      </c>
      <c r="P4" s="92">
        <f>'C завтраками| Bed and breakfast'!B4</f>
        <v>46017</v>
      </c>
      <c r="Q4" s="92">
        <f>'C завтраками| Bed and breakfast'!C4</f>
        <v>46018</v>
      </c>
      <c r="R4" s="92">
        <f>'C завтраками| Bed and breakfast'!D4</f>
        <v>46019</v>
      </c>
      <c r="S4" s="92">
        <f>'C завтраками| Bed and breakfast'!E4</f>
        <v>46020</v>
      </c>
      <c r="T4" s="92">
        <f>'C завтраками| Bed and breakfast'!F4</f>
        <v>46021</v>
      </c>
      <c r="U4" s="92">
        <f>'C завтраками| Bed and breakfast'!G4</f>
        <v>46022</v>
      </c>
      <c r="V4" s="92">
        <f>'C завтраками| Bed and breakfast'!H4</f>
        <v>46023</v>
      </c>
      <c r="W4" s="92">
        <f>'C завтраками| Bed and breakfast'!I4</f>
        <v>46024</v>
      </c>
      <c r="X4" s="92">
        <f>'C завтраками| Bed and breakfast'!J4</f>
        <v>46025</v>
      </c>
      <c r="Y4" s="92">
        <f>'C завтраками| Bed and breakfast'!K4</f>
        <v>46026</v>
      </c>
      <c r="Z4" s="92">
        <f>'C завтраками| Bed and breakfast'!L4</f>
        <v>46027</v>
      </c>
      <c r="AA4" s="92">
        <f>'C завтраками| Bed and breakfast'!M4</f>
        <v>46028</v>
      </c>
      <c r="AB4" s="92">
        <f>'C завтраками| Bed and breakfast'!N4</f>
        <v>46029</v>
      </c>
      <c r="AC4" s="92">
        <f>'C завтраками| Bed and breakfast'!O4</f>
        <v>46030</v>
      </c>
      <c r="AD4" s="92">
        <f>'C завтраками| Bed and breakfast'!P4</f>
        <v>46031</v>
      </c>
      <c r="AE4" s="92">
        <f>'C завтраками| Bed and breakfast'!Q4</f>
        <v>46032</v>
      </c>
      <c r="AF4" s="92">
        <f>'C завтраками| Bed and breakfast'!R4</f>
        <v>46033</v>
      </c>
      <c r="AG4" s="92">
        <f>'C завтраками| Bed and breakfast'!S4</f>
        <v>46034</v>
      </c>
      <c r="AH4" s="92">
        <f>'C завтраками| Bed and breakfast'!T4</f>
        <v>46035</v>
      </c>
      <c r="AI4" s="92">
        <f>'C завтраками| Bed and breakfast'!U4</f>
        <v>46036</v>
      </c>
      <c r="AJ4" s="92">
        <f>'C завтраками| Bed and breakfast'!V4</f>
        <v>46037</v>
      </c>
      <c r="AK4" s="92">
        <f>'C завтраками| Bed and breakfast'!W4</f>
        <v>46038</v>
      </c>
      <c r="AL4" s="92">
        <f>'C завтраками| Bed and breakfast'!X4</f>
        <v>46039</v>
      </c>
      <c r="AM4" s="92">
        <f>'C завтраками| Bed and breakfast'!Y4</f>
        <v>46040</v>
      </c>
      <c r="AN4" s="92">
        <f>'C завтраками| Bed and breakfast'!Z4</f>
        <v>46041</v>
      </c>
      <c r="AO4" s="92">
        <f>'C завтраками| Bed and breakfast'!AA4</f>
        <v>46042</v>
      </c>
      <c r="AP4" s="92">
        <f>'C завтраками| Bed and breakfast'!AB4</f>
        <v>46043</v>
      </c>
      <c r="AQ4" s="92">
        <f>'C завтраками| Bed and breakfast'!AC4</f>
        <v>46044</v>
      </c>
      <c r="AR4" s="92">
        <f>'C завтраками| Bed and breakfast'!AD4</f>
        <v>46045</v>
      </c>
      <c r="AS4" s="92">
        <f>'C завтраками| Bed and breakfast'!AE4</f>
        <v>46045</v>
      </c>
      <c r="AT4" s="92">
        <f>'C завтраками| Bed and breakfast'!AF4</f>
        <v>46046</v>
      </c>
      <c r="AU4" s="92">
        <f>'C завтраками| Bed and breakfast'!AG4</f>
        <v>46047</v>
      </c>
      <c r="AV4" s="92">
        <f>'C завтраками| Bed and breakfast'!AH4</f>
        <v>46048</v>
      </c>
      <c r="AW4" s="92">
        <f>'C завтраками| Bed and breakfast'!AI4</f>
        <v>46049</v>
      </c>
      <c r="AX4" s="92">
        <f>'C завтраками| Bed and breakfast'!AJ4</f>
        <v>46050</v>
      </c>
      <c r="AY4" s="92">
        <f>'C завтраками| Bed and breakfast'!AK4</f>
        <v>46051</v>
      </c>
      <c r="AZ4" s="92">
        <f>'C завтраками| Bed and breakfast'!AL4</f>
        <v>46052</v>
      </c>
      <c r="BA4" s="92">
        <f>'C завтраками| Bed and breakfast'!AM4</f>
        <v>46053</v>
      </c>
      <c r="BB4" s="92">
        <f>'C завтраками| Bed and breakfast'!AN4</f>
        <v>46054</v>
      </c>
      <c r="BC4" s="92">
        <f>'C завтраками| Bed and breakfast'!AO4</f>
        <v>46055</v>
      </c>
      <c r="BD4" s="92">
        <f>'C завтраками| Bed and breakfast'!AP4</f>
        <v>46056</v>
      </c>
      <c r="BE4" s="92">
        <f>'C завтраками| Bed and breakfast'!AQ4</f>
        <v>46057</v>
      </c>
      <c r="BF4" s="92">
        <f>'C завтраками| Bed and breakfast'!AR4</f>
        <v>46058</v>
      </c>
      <c r="BG4" s="92">
        <f>'C завтраками| Bed and breakfast'!AS4</f>
        <v>46059</v>
      </c>
      <c r="BH4" s="92">
        <f>'C завтраками| Bed and breakfast'!AT4</f>
        <v>46060</v>
      </c>
      <c r="BI4" s="92">
        <f>'C завтраками| Bed and breakfast'!AU4</f>
        <v>46061</v>
      </c>
      <c r="BJ4" s="92">
        <f>'C завтраками| Bed and breakfast'!AV4</f>
        <v>46062</v>
      </c>
      <c r="BK4" s="92">
        <f>'C завтраками| Bed and breakfast'!AW4</f>
        <v>46063</v>
      </c>
      <c r="BL4" s="92">
        <f>'C завтраками| Bed and breakfast'!AX4</f>
        <v>46064</v>
      </c>
      <c r="BM4" s="92">
        <f>'C завтраками| Bed and breakfast'!AY4</f>
        <v>46065</v>
      </c>
      <c r="BN4" s="92">
        <f>'C завтраками| Bed and breakfast'!AZ4</f>
        <v>46066</v>
      </c>
      <c r="BO4" s="92">
        <f>'C завтраками| Bed and breakfast'!BA4</f>
        <v>46067</v>
      </c>
      <c r="BP4" s="92">
        <f>'C завтраками| Bed and breakfast'!BB4</f>
        <v>46068</v>
      </c>
      <c r="BQ4" s="92">
        <f>'C завтраками| Bed and breakfast'!BC4</f>
        <v>46069</v>
      </c>
      <c r="BR4" s="92">
        <f>'C завтраками| Bed and breakfast'!BD4</f>
        <v>46070</v>
      </c>
      <c r="BS4" s="92">
        <f>'C завтраками| Bed and breakfast'!BE4</f>
        <v>46071</v>
      </c>
      <c r="BT4" s="92">
        <f>'C завтраками| Bed and breakfast'!BF4</f>
        <v>46072</v>
      </c>
      <c r="BU4" s="92">
        <f>'C завтраками| Bed and breakfast'!BG4</f>
        <v>46073</v>
      </c>
      <c r="BV4" s="92">
        <f>'C завтраками| Bed and breakfast'!BH4</f>
        <v>46074</v>
      </c>
      <c r="BW4" s="92">
        <f>'C завтраками| Bed and breakfast'!BI4</f>
        <v>46075</v>
      </c>
      <c r="BX4" s="92">
        <f>'C завтраками| Bed and breakfast'!BJ4</f>
        <v>46076</v>
      </c>
      <c r="BY4" s="92">
        <f>'C завтраками| Bed and breakfast'!BK4</f>
        <v>46077</v>
      </c>
      <c r="BZ4" s="92">
        <f>'C завтраками| Bed and breakfast'!BL4</f>
        <v>46078</v>
      </c>
      <c r="CA4" s="92">
        <f>'C завтраками| Bed and breakfast'!BM4</f>
        <v>46079</v>
      </c>
      <c r="CB4" s="92">
        <f>'C завтраками| Bed and breakfast'!BN4</f>
        <v>46080</v>
      </c>
      <c r="CC4" s="92">
        <f>'C завтраками| Bed and breakfast'!BO4</f>
        <v>46081</v>
      </c>
      <c r="CD4" s="92">
        <f>'C завтраками| Bed and breakfast'!BP4</f>
        <v>46082</v>
      </c>
      <c r="CE4" s="92">
        <f>'C завтраками| Bed and breakfast'!BQ4</f>
        <v>46083</v>
      </c>
      <c r="CF4" s="92">
        <f>'C завтраками| Bed and breakfast'!BR4</f>
        <v>46084</v>
      </c>
      <c r="CG4" s="92">
        <f>'C завтраками| Bed and breakfast'!BS4</f>
        <v>46085</v>
      </c>
      <c r="CH4" s="92">
        <f>'C завтраками| Bed and breakfast'!BT4</f>
        <v>46086</v>
      </c>
      <c r="CI4" s="92">
        <f>'C завтраками| Bed and breakfast'!BU4</f>
        <v>46087</v>
      </c>
      <c r="CJ4" s="92">
        <f>'C завтраками| Bed and breakfast'!BV4</f>
        <v>46088</v>
      </c>
      <c r="CK4" s="92">
        <f>'C завтраками| Bed and breakfast'!BW4</f>
        <v>46089</v>
      </c>
      <c r="CL4" s="92">
        <f>'C завтраками| Bed and breakfast'!BX4</f>
        <v>46090</v>
      </c>
      <c r="CM4" s="92">
        <f>'C завтраками| Bed and breakfast'!BY4</f>
        <v>46091</v>
      </c>
      <c r="CN4" s="92">
        <f>'C завтраками| Bed and breakfast'!BZ4</f>
        <v>46092</v>
      </c>
      <c r="CO4" s="92">
        <f>'C завтраками| Bed and breakfast'!CA4</f>
        <v>46093</v>
      </c>
      <c r="CP4" s="92">
        <f>'C завтраками| Bed and breakfast'!CB4</f>
        <v>46094</v>
      </c>
      <c r="CQ4" s="92">
        <f>'C завтраками| Bed and breakfast'!CC4</f>
        <v>46095</v>
      </c>
      <c r="CR4" s="92">
        <f>'C завтраками| Bed and breakfast'!CD4</f>
        <v>46096</v>
      </c>
      <c r="CS4" s="92">
        <f>'C завтраками| Bed and breakfast'!CE4</f>
        <v>46097</v>
      </c>
      <c r="CT4" s="92">
        <f>'C завтраками| Bed and breakfast'!CF4</f>
        <v>46098</v>
      </c>
      <c r="CU4" s="92">
        <f>'C завтраками| Bed and breakfast'!CG4</f>
        <v>46099</v>
      </c>
      <c r="CV4" s="92">
        <f>'C завтраками| Bed and breakfast'!CH4</f>
        <v>46100</v>
      </c>
      <c r="CW4" s="92">
        <f>'C завтраками| Bed and breakfast'!CI4</f>
        <v>46101</v>
      </c>
      <c r="CX4" s="92">
        <f>'C завтраками| Bed and breakfast'!CJ4</f>
        <v>46102</v>
      </c>
      <c r="CY4" s="92">
        <f>'C завтраками| Bed and breakfast'!CK4</f>
        <v>46103</v>
      </c>
      <c r="CZ4" s="92">
        <f>'C завтраками| Bed and breakfast'!CL4</f>
        <v>46104</v>
      </c>
      <c r="DA4" s="92">
        <f>'C завтраками| Bed and breakfast'!CM4</f>
        <v>46105</v>
      </c>
      <c r="DB4" s="92">
        <f>'C завтраками| Bed and breakfast'!CN4</f>
        <v>46106</v>
      </c>
      <c r="DC4" s="92">
        <f>'C завтраками| Bed and breakfast'!CO4</f>
        <v>46107</v>
      </c>
      <c r="DD4" s="92">
        <f>'C завтраками| Bed and breakfast'!CP4</f>
        <v>46108</v>
      </c>
      <c r="DE4" s="92">
        <f>'C завтраками| Bed and breakfast'!CQ4</f>
        <v>46109</v>
      </c>
      <c r="DF4" s="92">
        <f>'C завтраками| Bed and breakfast'!CR4</f>
        <v>46110</v>
      </c>
      <c r="DG4" s="92">
        <f>'C завтраками| Bed and breakfast'!CS4</f>
        <v>46111</v>
      </c>
      <c r="DH4" s="92">
        <f>'C завтраками| Bed and breakfast'!CT4</f>
        <v>46112</v>
      </c>
      <c r="DI4" s="92">
        <f>'C завтраками| Bed and breakfast'!CU4</f>
        <v>46113</v>
      </c>
      <c r="DJ4" s="92">
        <f>'C завтраками| Bed and breakfast'!CV4</f>
        <v>46114</v>
      </c>
      <c r="DK4" s="92">
        <f>'C завтраками| Bed and breakfast'!CW4</f>
        <v>46115</v>
      </c>
      <c r="DL4" s="92">
        <f>'C завтраками| Bed and breakfast'!CX4</f>
        <v>46116</v>
      </c>
      <c r="DM4" s="92">
        <f>'C завтраками| Bed and breakfast'!CY4</f>
        <v>46117</v>
      </c>
      <c r="DN4" s="92">
        <f>'C завтраками| Bed and breakfast'!CZ4</f>
        <v>46118</v>
      </c>
      <c r="DO4" s="92">
        <f>'C завтраками| Bed and breakfast'!DA4</f>
        <v>46119</v>
      </c>
      <c r="DP4" s="92">
        <f>'C завтраками| Bed and breakfast'!DB4</f>
        <v>46120</v>
      </c>
      <c r="DQ4" s="92">
        <f>'C завтраками| Bed and breakfast'!DC4</f>
        <v>46121</v>
      </c>
      <c r="DR4" s="92">
        <f>'C завтраками| Bed and breakfast'!DD4</f>
        <v>46122</v>
      </c>
      <c r="DS4" s="92">
        <f>'C завтраками| Bed and breakfast'!DE4</f>
        <v>46123</v>
      </c>
    </row>
    <row r="5" spans="1:123" s="63" customFormat="1" ht="22.35" customHeight="1">
      <c r="A5" s="38" t="s">
        <v>3</v>
      </c>
      <c r="B5" s="92" t="e">
        <f>'C завтраками| Bed and breakfast'!#REF!</f>
        <v>#REF!</v>
      </c>
      <c r="C5" s="92" t="e">
        <f>'C завтраками| Bed and breakfast'!#REF!</f>
        <v>#REF!</v>
      </c>
      <c r="D5" s="92" t="e">
        <f>'C завтраками| Bed and breakfast'!#REF!</f>
        <v>#REF!</v>
      </c>
      <c r="E5" s="92" t="e">
        <f>'C завтраками| Bed and breakfast'!#REF!</f>
        <v>#REF!</v>
      </c>
      <c r="F5" s="92" t="e">
        <f>'C завтраками| Bed and breakfast'!#REF!</f>
        <v>#REF!</v>
      </c>
      <c r="G5" s="92" t="e">
        <f>'C завтраками| Bed and breakfast'!#REF!</f>
        <v>#REF!</v>
      </c>
      <c r="H5" s="92" t="e">
        <f>'C завтраками| Bed and breakfast'!#REF!</f>
        <v>#REF!</v>
      </c>
      <c r="I5" s="92" t="e">
        <f>'C завтраками| Bed and breakfast'!#REF!</f>
        <v>#REF!</v>
      </c>
      <c r="J5" s="92" t="e">
        <f>'C завтраками| Bed and breakfast'!#REF!</f>
        <v>#REF!</v>
      </c>
      <c r="K5" s="92" t="e">
        <f>'C завтраками| Bed and breakfast'!#REF!</f>
        <v>#REF!</v>
      </c>
      <c r="L5" s="92" t="e">
        <f>'C завтраками| Bed and breakfast'!#REF!</f>
        <v>#REF!</v>
      </c>
      <c r="M5" s="92" t="e">
        <f>'C завтраками| Bed and breakfast'!#REF!</f>
        <v>#REF!</v>
      </c>
      <c r="N5" s="92" t="e">
        <f>'C завтраками| Bed and breakfast'!#REF!</f>
        <v>#REF!</v>
      </c>
      <c r="O5" s="92" t="e">
        <f>'C завтраками| Bed and breakfast'!#REF!</f>
        <v>#REF!</v>
      </c>
      <c r="P5" s="92">
        <f>'C завтраками| Bed and breakfast'!B5</f>
        <v>46017</v>
      </c>
      <c r="Q5" s="92">
        <f>'C завтраками| Bed and breakfast'!C5</f>
        <v>46018</v>
      </c>
      <c r="R5" s="92">
        <f>'C завтраками| Bed and breakfast'!D5</f>
        <v>46019</v>
      </c>
      <c r="S5" s="92">
        <f>'C завтраками| Bed and breakfast'!E5</f>
        <v>46020</v>
      </c>
      <c r="T5" s="92">
        <f>'C завтраками| Bed and breakfast'!F5</f>
        <v>46021</v>
      </c>
      <c r="U5" s="92">
        <f>'C завтраками| Bed and breakfast'!G5</f>
        <v>46022</v>
      </c>
      <c r="V5" s="92">
        <f>'C завтраками| Bed and breakfast'!H5</f>
        <v>46023</v>
      </c>
      <c r="W5" s="92">
        <f>'C завтраками| Bed and breakfast'!I5</f>
        <v>46024</v>
      </c>
      <c r="X5" s="92">
        <f>'C завтраками| Bed and breakfast'!J5</f>
        <v>46025</v>
      </c>
      <c r="Y5" s="92">
        <f>'C завтраками| Bed and breakfast'!K5</f>
        <v>46026</v>
      </c>
      <c r="Z5" s="92">
        <f>'C завтраками| Bed and breakfast'!L5</f>
        <v>46027</v>
      </c>
      <c r="AA5" s="92">
        <f>'C завтраками| Bed and breakfast'!M5</f>
        <v>46028</v>
      </c>
      <c r="AB5" s="92">
        <f>'C завтраками| Bed and breakfast'!N5</f>
        <v>46029</v>
      </c>
      <c r="AC5" s="92">
        <f>'C завтраками| Bed and breakfast'!O5</f>
        <v>46030</v>
      </c>
      <c r="AD5" s="92">
        <f>'C завтраками| Bed and breakfast'!P5</f>
        <v>46031</v>
      </c>
      <c r="AE5" s="92">
        <f>'C завтраками| Bed and breakfast'!Q5</f>
        <v>46032</v>
      </c>
      <c r="AF5" s="92">
        <f>'C завтраками| Bed and breakfast'!R5</f>
        <v>46033</v>
      </c>
      <c r="AG5" s="92">
        <f>'C завтраками| Bed and breakfast'!S5</f>
        <v>46034</v>
      </c>
      <c r="AH5" s="92">
        <f>'C завтраками| Bed and breakfast'!T5</f>
        <v>46035</v>
      </c>
      <c r="AI5" s="92">
        <f>'C завтраками| Bed and breakfast'!U5</f>
        <v>46036</v>
      </c>
      <c r="AJ5" s="92">
        <f>'C завтраками| Bed and breakfast'!V5</f>
        <v>46037</v>
      </c>
      <c r="AK5" s="92">
        <f>'C завтраками| Bed and breakfast'!W5</f>
        <v>46038</v>
      </c>
      <c r="AL5" s="92">
        <f>'C завтраками| Bed and breakfast'!X5</f>
        <v>46039</v>
      </c>
      <c r="AM5" s="92">
        <f>'C завтраками| Bed and breakfast'!Y5</f>
        <v>46040</v>
      </c>
      <c r="AN5" s="92">
        <f>'C завтраками| Bed and breakfast'!Z5</f>
        <v>46041</v>
      </c>
      <c r="AO5" s="92">
        <f>'C завтраками| Bed and breakfast'!AA5</f>
        <v>46042</v>
      </c>
      <c r="AP5" s="92">
        <f>'C завтраками| Bed and breakfast'!AB5</f>
        <v>46043</v>
      </c>
      <c r="AQ5" s="92">
        <f>'C завтраками| Bed and breakfast'!AC5</f>
        <v>46044</v>
      </c>
      <c r="AR5" s="92">
        <f>'C завтраками| Bed and breakfast'!AD5</f>
        <v>46045</v>
      </c>
      <c r="AS5" s="92">
        <f>'C завтраками| Bed and breakfast'!AE5</f>
        <v>46045</v>
      </c>
      <c r="AT5" s="92">
        <f>'C завтраками| Bed and breakfast'!AF5</f>
        <v>46046</v>
      </c>
      <c r="AU5" s="92">
        <f>'C завтраками| Bed and breakfast'!AG5</f>
        <v>46047</v>
      </c>
      <c r="AV5" s="92">
        <f>'C завтраками| Bed and breakfast'!AH5</f>
        <v>46048</v>
      </c>
      <c r="AW5" s="92">
        <f>'C завтраками| Bed and breakfast'!AI5</f>
        <v>46049</v>
      </c>
      <c r="AX5" s="92">
        <f>'C завтраками| Bed and breakfast'!AJ5</f>
        <v>46050</v>
      </c>
      <c r="AY5" s="92">
        <f>'C завтраками| Bed and breakfast'!AK5</f>
        <v>46051</v>
      </c>
      <c r="AZ5" s="92">
        <f>'C завтраками| Bed and breakfast'!AL5</f>
        <v>46052</v>
      </c>
      <c r="BA5" s="92">
        <f>'C завтраками| Bed and breakfast'!AM5</f>
        <v>46053</v>
      </c>
      <c r="BB5" s="92">
        <f>'C завтраками| Bed and breakfast'!AN5</f>
        <v>46054</v>
      </c>
      <c r="BC5" s="92">
        <f>'C завтраками| Bed and breakfast'!AO5</f>
        <v>46055</v>
      </c>
      <c r="BD5" s="92">
        <f>'C завтраками| Bed and breakfast'!AP5</f>
        <v>46056</v>
      </c>
      <c r="BE5" s="92">
        <f>'C завтраками| Bed and breakfast'!AQ5</f>
        <v>46057</v>
      </c>
      <c r="BF5" s="92">
        <f>'C завтраками| Bed and breakfast'!AR5</f>
        <v>46058</v>
      </c>
      <c r="BG5" s="92">
        <f>'C завтраками| Bed and breakfast'!AS5</f>
        <v>46059</v>
      </c>
      <c r="BH5" s="92">
        <f>'C завтраками| Bed and breakfast'!AT5</f>
        <v>46060</v>
      </c>
      <c r="BI5" s="92">
        <f>'C завтраками| Bed and breakfast'!AU5</f>
        <v>46061</v>
      </c>
      <c r="BJ5" s="92">
        <f>'C завтраками| Bed and breakfast'!AV5</f>
        <v>46062</v>
      </c>
      <c r="BK5" s="92">
        <f>'C завтраками| Bed and breakfast'!AW5</f>
        <v>46063</v>
      </c>
      <c r="BL5" s="92">
        <f>'C завтраками| Bed and breakfast'!AX5</f>
        <v>46064</v>
      </c>
      <c r="BM5" s="92">
        <f>'C завтраками| Bed and breakfast'!AY5</f>
        <v>46065</v>
      </c>
      <c r="BN5" s="92">
        <f>'C завтраками| Bed and breakfast'!AZ5</f>
        <v>46066</v>
      </c>
      <c r="BO5" s="92">
        <f>'C завтраками| Bed and breakfast'!BA5</f>
        <v>46067</v>
      </c>
      <c r="BP5" s="92">
        <f>'C завтраками| Bed and breakfast'!BB5</f>
        <v>46068</v>
      </c>
      <c r="BQ5" s="92">
        <f>'C завтраками| Bed and breakfast'!BC5</f>
        <v>46069</v>
      </c>
      <c r="BR5" s="92">
        <f>'C завтраками| Bed and breakfast'!BD5</f>
        <v>46070</v>
      </c>
      <c r="BS5" s="92">
        <f>'C завтраками| Bed and breakfast'!BE5</f>
        <v>46071</v>
      </c>
      <c r="BT5" s="92">
        <f>'C завтраками| Bed and breakfast'!BF5</f>
        <v>46072</v>
      </c>
      <c r="BU5" s="92">
        <f>'C завтраками| Bed and breakfast'!BG5</f>
        <v>46073</v>
      </c>
      <c r="BV5" s="92">
        <f>'C завтраками| Bed and breakfast'!BH5</f>
        <v>46074</v>
      </c>
      <c r="BW5" s="92">
        <f>'C завтраками| Bed and breakfast'!BI5</f>
        <v>46075</v>
      </c>
      <c r="BX5" s="92">
        <f>'C завтраками| Bed and breakfast'!BJ5</f>
        <v>46076</v>
      </c>
      <c r="BY5" s="92">
        <f>'C завтраками| Bed and breakfast'!BK5</f>
        <v>46077</v>
      </c>
      <c r="BZ5" s="92">
        <f>'C завтраками| Bed and breakfast'!BL5</f>
        <v>46078</v>
      </c>
      <c r="CA5" s="92">
        <f>'C завтраками| Bed and breakfast'!BM5</f>
        <v>46079</v>
      </c>
      <c r="CB5" s="92">
        <f>'C завтраками| Bed and breakfast'!BN5</f>
        <v>46080</v>
      </c>
      <c r="CC5" s="92">
        <f>'C завтраками| Bed and breakfast'!BO5</f>
        <v>46081</v>
      </c>
      <c r="CD5" s="92">
        <f>'C завтраками| Bed and breakfast'!BP5</f>
        <v>46082</v>
      </c>
      <c r="CE5" s="92">
        <f>'C завтраками| Bed and breakfast'!BQ5</f>
        <v>46083</v>
      </c>
      <c r="CF5" s="92">
        <f>'C завтраками| Bed and breakfast'!BR5</f>
        <v>46084</v>
      </c>
      <c r="CG5" s="92">
        <f>'C завтраками| Bed and breakfast'!BS5</f>
        <v>46085</v>
      </c>
      <c r="CH5" s="92">
        <f>'C завтраками| Bed and breakfast'!BT5</f>
        <v>46086</v>
      </c>
      <c r="CI5" s="92">
        <f>'C завтраками| Bed and breakfast'!BU5</f>
        <v>46087</v>
      </c>
      <c r="CJ5" s="92">
        <f>'C завтраками| Bed and breakfast'!BV5</f>
        <v>46088</v>
      </c>
      <c r="CK5" s="92">
        <f>'C завтраками| Bed and breakfast'!BW5</f>
        <v>46089</v>
      </c>
      <c r="CL5" s="92">
        <f>'C завтраками| Bed and breakfast'!BX5</f>
        <v>46090</v>
      </c>
      <c r="CM5" s="92">
        <f>'C завтраками| Bed and breakfast'!BY5</f>
        <v>46091</v>
      </c>
      <c r="CN5" s="92">
        <f>'C завтраками| Bed and breakfast'!BZ5</f>
        <v>46092</v>
      </c>
      <c r="CO5" s="92">
        <f>'C завтраками| Bed and breakfast'!CA5</f>
        <v>46093</v>
      </c>
      <c r="CP5" s="92">
        <f>'C завтраками| Bed and breakfast'!CB5</f>
        <v>46094</v>
      </c>
      <c r="CQ5" s="92">
        <f>'C завтраками| Bed and breakfast'!CC5</f>
        <v>46095</v>
      </c>
      <c r="CR5" s="92">
        <f>'C завтраками| Bed and breakfast'!CD5</f>
        <v>46096</v>
      </c>
      <c r="CS5" s="92">
        <f>'C завтраками| Bed and breakfast'!CE5</f>
        <v>46097</v>
      </c>
      <c r="CT5" s="92">
        <f>'C завтраками| Bed and breakfast'!CF5</f>
        <v>46098</v>
      </c>
      <c r="CU5" s="92">
        <f>'C завтраками| Bed and breakfast'!CG5</f>
        <v>46099</v>
      </c>
      <c r="CV5" s="92">
        <f>'C завтраками| Bed and breakfast'!CH5</f>
        <v>46100</v>
      </c>
      <c r="CW5" s="92">
        <f>'C завтраками| Bed and breakfast'!CI5</f>
        <v>46101</v>
      </c>
      <c r="CX5" s="92">
        <f>'C завтраками| Bed and breakfast'!CJ5</f>
        <v>46102</v>
      </c>
      <c r="CY5" s="92">
        <f>'C завтраками| Bed and breakfast'!CK5</f>
        <v>46103</v>
      </c>
      <c r="CZ5" s="92">
        <f>'C завтраками| Bed and breakfast'!CL5</f>
        <v>46104</v>
      </c>
      <c r="DA5" s="92">
        <f>'C завтраками| Bed and breakfast'!CM5</f>
        <v>46105</v>
      </c>
      <c r="DB5" s="92">
        <f>'C завтраками| Bed and breakfast'!CN5</f>
        <v>46106</v>
      </c>
      <c r="DC5" s="92">
        <f>'C завтраками| Bed and breakfast'!CO5</f>
        <v>46107</v>
      </c>
      <c r="DD5" s="92">
        <f>'C завтраками| Bed and breakfast'!CP5</f>
        <v>46108</v>
      </c>
      <c r="DE5" s="92">
        <f>'C завтраками| Bed and breakfast'!CQ5</f>
        <v>46109</v>
      </c>
      <c r="DF5" s="92">
        <f>'C завтраками| Bed and breakfast'!CR5</f>
        <v>46110</v>
      </c>
      <c r="DG5" s="92">
        <f>'C завтраками| Bed and breakfast'!CS5</f>
        <v>46111</v>
      </c>
      <c r="DH5" s="92">
        <f>'C завтраками| Bed and breakfast'!CT5</f>
        <v>46112</v>
      </c>
      <c r="DI5" s="92">
        <f>'C завтраками| Bed and breakfast'!CU5</f>
        <v>46113</v>
      </c>
      <c r="DJ5" s="92">
        <f>'C завтраками| Bed and breakfast'!CV5</f>
        <v>46114</v>
      </c>
      <c r="DK5" s="92">
        <f>'C завтраками| Bed and breakfast'!CW5</f>
        <v>46115</v>
      </c>
      <c r="DL5" s="92">
        <f>'C завтраками| Bed and breakfast'!CX5</f>
        <v>46116</v>
      </c>
      <c r="DM5" s="92">
        <f>'C завтраками| Bed and breakfast'!CY5</f>
        <v>46117</v>
      </c>
      <c r="DN5" s="92">
        <f>'C завтраками| Bed and breakfast'!CZ5</f>
        <v>46118</v>
      </c>
      <c r="DO5" s="92">
        <f>'C завтраками| Bed and breakfast'!DA5</f>
        <v>46119</v>
      </c>
      <c r="DP5" s="92">
        <f>'C завтраками| Bed and breakfast'!DB5</f>
        <v>46120</v>
      </c>
      <c r="DQ5" s="92">
        <f>'C завтраками| Bed and breakfast'!DC5</f>
        <v>46121</v>
      </c>
      <c r="DR5" s="92">
        <f>'C завтраками| Bed and breakfast'!DD5</f>
        <v>46122</v>
      </c>
      <c r="DS5" s="92">
        <f>'C завтраками| Bed and breakfast'!DE5</f>
        <v>46123</v>
      </c>
    </row>
    <row r="6" spans="1:123" ht="10.7" customHeight="1">
      <c r="A6" s="39" t="s">
        <v>4</v>
      </c>
    </row>
    <row r="7" spans="1:123" ht="10.7" customHeight="1">
      <c r="A7" s="40">
        <v>1</v>
      </c>
      <c r="B7" s="68" t="e">
        <f>'C завтраками| Bed and breakfast'!#REF!*0.9</f>
        <v>#REF!</v>
      </c>
      <c r="C7" s="68" t="e">
        <f>'C завтраками| Bed and breakfast'!#REF!*0.9</f>
        <v>#REF!</v>
      </c>
      <c r="D7" s="68" t="e">
        <f>'C завтраками| Bed and breakfast'!#REF!*0.9</f>
        <v>#REF!</v>
      </c>
      <c r="E7" s="68" t="e">
        <f>'C завтраками| Bed and breakfast'!#REF!*0.9</f>
        <v>#REF!</v>
      </c>
      <c r="F7" s="68" t="e">
        <f>'C завтраками| Bed and breakfast'!#REF!*0.9</f>
        <v>#REF!</v>
      </c>
      <c r="G7" s="68" t="e">
        <f>'C завтраками| Bed and breakfast'!#REF!*0.9</f>
        <v>#REF!</v>
      </c>
      <c r="H7" s="68" t="e">
        <f>'C завтраками| Bed and breakfast'!#REF!*0.9</f>
        <v>#REF!</v>
      </c>
      <c r="I7" s="68" t="e">
        <f>'C завтраками| Bed and breakfast'!#REF!*0.9</f>
        <v>#REF!</v>
      </c>
      <c r="J7" s="68" t="e">
        <f>'C завтраками| Bed and breakfast'!#REF!*0.9</f>
        <v>#REF!</v>
      </c>
      <c r="K7" s="68" t="e">
        <f>'C завтраками| Bed and breakfast'!#REF!*0.9</f>
        <v>#REF!</v>
      </c>
      <c r="L7" s="68" t="e">
        <f>'C завтраками| Bed and breakfast'!#REF!*0.9</f>
        <v>#REF!</v>
      </c>
      <c r="M7" s="68" t="e">
        <f>'C завтраками| Bed and breakfast'!#REF!*0.9</f>
        <v>#REF!</v>
      </c>
      <c r="N7" s="68" t="e">
        <f>'C завтраками| Bed and breakfast'!#REF!*0.9</f>
        <v>#REF!</v>
      </c>
      <c r="O7" s="68" t="e">
        <f>'C завтраками| Bed and breakfast'!#REF!*0.9</f>
        <v>#REF!</v>
      </c>
      <c r="P7" s="68">
        <f>'C завтраками| Bed and breakfast'!B7*0.9</f>
        <v>15975</v>
      </c>
      <c r="Q7" s="68">
        <f>'C завтраками| Bed and breakfast'!C7*0.9</f>
        <v>15975</v>
      </c>
      <c r="R7" s="68">
        <f>'C завтраками| Bed and breakfast'!D7*0.9</f>
        <v>17415</v>
      </c>
      <c r="S7" s="68">
        <f>'C завтраками| Bed and breakfast'!E7*0.9</f>
        <v>20565</v>
      </c>
      <c r="T7" s="68">
        <f>'C завтраками| Bed and breakfast'!F7*0.9</f>
        <v>51165</v>
      </c>
      <c r="U7" s="68">
        <f>'C завтраками| Bed and breakfast'!G7*0.9</f>
        <v>51165</v>
      </c>
      <c r="V7" s="68">
        <f>'C завтраками| Bed and breakfast'!H7*0.9</f>
        <v>51165</v>
      </c>
      <c r="W7" s="68">
        <f>'C завтраками| Bed and breakfast'!I7*0.9</f>
        <v>55665</v>
      </c>
      <c r="X7" s="68">
        <f>'C завтраками| Bed and breakfast'!J7*0.9</f>
        <v>55665</v>
      </c>
      <c r="Y7" s="68">
        <f>'C завтраками| Bed and breakfast'!K7*0.9</f>
        <v>64665</v>
      </c>
      <c r="Z7" s="68">
        <f>'C завтраками| Bed and breakfast'!L7*0.9</f>
        <v>64665</v>
      </c>
      <c r="AA7" s="68">
        <f>'C завтраками| Bed and breakfast'!M7*0.9</f>
        <v>55665</v>
      </c>
      <c r="AB7" s="68">
        <f>'C завтраками| Bed and breakfast'!N7*0.9</f>
        <v>51165</v>
      </c>
      <c r="AC7" s="68">
        <f>'C завтраками| Bed and breakfast'!O7*0.9</f>
        <v>51165</v>
      </c>
      <c r="AD7" s="68">
        <f>'C завтраками| Bed and breakfast'!P7*0.9</f>
        <v>31635</v>
      </c>
      <c r="AE7" s="68">
        <f>'C завтраками| Bed and breakfast'!Q7*0.9</f>
        <v>31635</v>
      </c>
      <c r="AF7" s="68">
        <f>'C завтраками| Bed and breakfast'!R7*0.9</f>
        <v>22185</v>
      </c>
      <c r="AG7" s="68">
        <f>'C завтраками| Bed and breakfast'!S7*0.9</f>
        <v>28935</v>
      </c>
      <c r="AH7" s="68">
        <f>'C завтраками| Bed and breakfast'!T7*0.9</f>
        <v>28935</v>
      </c>
      <c r="AI7" s="68">
        <f>'C завтраками| Bed and breakfast'!U7*0.9</f>
        <v>24435</v>
      </c>
      <c r="AJ7" s="68">
        <f>'C завтраками| Bed and breakfast'!V7*0.9</f>
        <v>24435</v>
      </c>
      <c r="AK7" s="68">
        <f>'C завтраками| Bed and breakfast'!W7*0.9</f>
        <v>22185</v>
      </c>
      <c r="AL7" s="68">
        <f>'C завтраками| Bed and breakfast'!X7*0.9</f>
        <v>22185</v>
      </c>
      <c r="AM7" s="68">
        <f>'C завтраками| Bed and breakfast'!Y7*0.9</f>
        <v>20385</v>
      </c>
      <c r="AN7" s="68">
        <f>'C завтраками| Bed and breakfast'!Z7*0.9</f>
        <v>20385</v>
      </c>
      <c r="AO7" s="68">
        <f>'C завтраками| Bed and breakfast'!AA7*0.9</f>
        <v>20385</v>
      </c>
      <c r="AP7" s="68">
        <f>'C завтраками| Bed and breakfast'!AB7*0.9</f>
        <v>20385</v>
      </c>
      <c r="AQ7" s="68">
        <f>'C завтраками| Bed and breakfast'!AC7*0.9</f>
        <v>20385</v>
      </c>
      <c r="AR7" s="68">
        <f>'C завтраками| Bed and breakfast'!AD7*0.9</f>
        <v>20385</v>
      </c>
      <c r="AS7" s="68">
        <f>'C завтраками| Bed and breakfast'!AE7*0.9</f>
        <v>20385</v>
      </c>
      <c r="AT7" s="68">
        <f>'C завтраками| Bed and breakfast'!AF7*0.9</f>
        <v>22185</v>
      </c>
      <c r="AU7" s="68">
        <f>'C завтраками| Bed and breakfast'!AG7*0.9</f>
        <v>24435</v>
      </c>
      <c r="AV7" s="68">
        <f>'C завтраками| Bed and breakfast'!AH7*0.9</f>
        <v>24435</v>
      </c>
      <c r="AW7" s="68">
        <f>'C завтраками| Bed and breakfast'!AI7*0.9</f>
        <v>28935</v>
      </c>
      <c r="AX7" s="68">
        <f>'C завтраками| Bed and breakfast'!AJ7*0.9</f>
        <v>28935</v>
      </c>
      <c r="AY7" s="68">
        <f>'C завтраками| Bed and breakfast'!AK7*0.9</f>
        <v>28935</v>
      </c>
      <c r="AZ7" s="68">
        <f>'C завтраками| Bed and breakfast'!AL7*0.9</f>
        <v>28935</v>
      </c>
      <c r="BA7" s="68">
        <f>'C завтраками| Bed and breakfast'!AM7*0.9</f>
        <v>28935</v>
      </c>
      <c r="BB7" s="68">
        <f>'C завтраками| Bed and breakfast'!AN7*0.9</f>
        <v>26685</v>
      </c>
      <c r="BC7" s="68">
        <f>'C завтраками| Bed and breakfast'!AO7*0.9</f>
        <v>28935</v>
      </c>
      <c r="BD7" s="68">
        <f>'C завтраками| Bed and breakfast'!AP7*0.9</f>
        <v>28935</v>
      </c>
      <c r="BE7" s="68">
        <f>'C завтраками| Bed and breakfast'!AQ7*0.9</f>
        <v>36585</v>
      </c>
      <c r="BF7" s="68">
        <f>'C завтраками| Bed and breakfast'!AR7*0.9</f>
        <v>36585</v>
      </c>
      <c r="BG7" s="68">
        <f>'C завтраками| Bed and breakfast'!AS7*0.9</f>
        <v>36585</v>
      </c>
      <c r="BH7" s="68">
        <f>'C завтраками| Bed and breakfast'!AT7*0.9</f>
        <v>33885</v>
      </c>
      <c r="BI7" s="68">
        <f>'C завтраками| Bed and breakfast'!AU7*0.9</f>
        <v>28935</v>
      </c>
      <c r="BJ7" s="68">
        <f>'C завтраками| Bed and breakfast'!AV7*0.9</f>
        <v>31185</v>
      </c>
      <c r="BK7" s="68">
        <f>'C завтраками| Bed and breakfast'!AW7*0.9</f>
        <v>31185</v>
      </c>
      <c r="BL7" s="68">
        <f>'C завтраками| Bed and breakfast'!AX7*0.9</f>
        <v>31185</v>
      </c>
      <c r="BM7" s="68">
        <f>'C завтраками| Bed and breakfast'!AY7*0.9</f>
        <v>23085</v>
      </c>
      <c r="BN7" s="68">
        <f>'C завтраками| Bed and breakfast'!AZ7*0.9</f>
        <v>28935</v>
      </c>
      <c r="BO7" s="68">
        <f>'C завтраками| Bed and breakfast'!BA7*0.9</f>
        <v>28935</v>
      </c>
      <c r="BP7" s="68">
        <f>'C завтраками| Bed and breakfast'!BB7*0.9</f>
        <v>33885</v>
      </c>
      <c r="BQ7" s="68">
        <f>'C завтраками| Bed and breakfast'!BC7*0.9</f>
        <v>36585</v>
      </c>
      <c r="BR7" s="68">
        <f>'C завтраками| Bed and breakfast'!BD7*0.9</f>
        <v>36585</v>
      </c>
      <c r="BS7" s="68">
        <f>'C завтраками| Bed and breakfast'!BE7*0.9</f>
        <v>36585</v>
      </c>
      <c r="BT7" s="68">
        <f>'C завтраками| Bed and breakfast'!BF7*0.9</f>
        <v>42885</v>
      </c>
      <c r="BU7" s="68">
        <f>'C завтраками| Bed and breakfast'!BG7*0.9</f>
        <v>42885</v>
      </c>
      <c r="BV7" s="68">
        <f>'C завтраками| Bed and breakfast'!BH7*0.9</f>
        <v>46035</v>
      </c>
      <c r="BW7" s="68">
        <f>'C завтраками| Bed and breakfast'!BI7*0.9</f>
        <v>46035</v>
      </c>
      <c r="BX7" s="68">
        <f>'C завтраками| Bed and breakfast'!BJ7*0.9</f>
        <v>53235</v>
      </c>
      <c r="BY7" s="68">
        <f>'C завтраками| Bed and breakfast'!BK7*0.9</f>
        <v>53235</v>
      </c>
      <c r="BZ7" s="68">
        <f>'C завтраками| Bed and breakfast'!BL7*0.9</f>
        <v>53235</v>
      </c>
      <c r="CA7" s="68">
        <f>'C завтраками| Bed and breakfast'!BM7*0.9</f>
        <v>49635</v>
      </c>
      <c r="CB7" s="68">
        <f>'C завтраками| Bed and breakfast'!BN7*0.9</f>
        <v>46035</v>
      </c>
      <c r="CC7" s="68">
        <f>'C завтраками| Bed and breakfast'!BO7*0.9</f>
        <v>39735</v>
      </c>
      <c r="CD7" s="68">
        <f>'C завтраками| Bed and breakfast'!BP7*0.9</f>
        <v>39735</v>
      </c>
      <c r="CE7" s="68">
        <f>'C завтраками| Bed and breakfast'!BQ7*0.9</f>
        <v>36585</v>
      </c>
      <c r="CF7" s="68">
        <f>'C завтраками| Bed and breakfast'!BR7*0.9</f>
        <v>28935</v>
      </c>
      <c r="CG7" s="68">
        <f>'C завтраками| Bed and breakfast'!BS7*0.9</f>
        <v>28935</v>
      </c>
      <c r="CH7" s="68">
        <f>'C завтраками| Bed and breakfast'!BT7*0.9</f>
        <v>26685</v>
      </c>
      <c r="CI7" s="68">
        <f>'C завтраками| Bed and breakfast'!BU7*0.9</f>
        <v>23085</v>
      </c>
      <c r="CJ7" s="68">
        <f>'C завтраками| Bed and breakfast'!BV7*0.9</f>
        <v>23085</v>
      </c>
      <c r="CK7" s="68">
        <f>'C завтраками| Bed and breakfast'!BW7*0.9</f>
        <v>23085</v>
      </c>
      <c r="CL7" s="68">
        <f>'C завтраками| Bed and breakfast'!BX7*0.9</f>
        <v>18585</v>
      </c>
      <c r="CM7" s="68">
        <f>'C завтраками| Bed and breakfast'!BY7*0.9</f>
        <v>18585</v>
      </c>
      <c r="CN7" s="68">
        <f>'C завтраками| Bed and breakfast'!BZ7*0.9</f>
        <v>18585</v>
      </c>
      <c r="CO7" s="68">
        <f>'C завтраками| Bed and breakfast'!CA7*0.9</f>
        <v>18585</v>
      </c>
      <c r="CP7" s="68">
        <f>'C завтраками| Bed and breakfast'!CB7*0.9</f>
        <v>18585</v>
      </c>
      <c r="CQ7" s="68">
        <f>'C завтраками| Bed and breakfast'!CC7*0.9</f>
        <v>18585</v>
      </c>
      <c r="CR7" s="68">
        <f>'C завтраками| Bed and breakfast'!CD7*0.9</f>
        <v>18585</v>
      </c>
      <c r="CS7" s="68">
        <f>'C завтраками| Bed and breakfast'!CE7*0.9</f>
        <v>18585</v>
      </c>
      <c r="CT7" s="68">
        <f>'C завтраками| Bed and breakfast'!CF7*0.9</f>
        <v>18585</v>
      </c>
      <c r="CU7" s="68">
        <f>'C завтраками| Bed and breakfast'!CG7*0.9</f>
        <v>18585</v>
      </c>
      <c r="CV7" s="68">
        <f>'C завтраками| Bed and breakfast'!CH7*0.9</f>
        <v>18585</v>
      </c>
      <c r="CW7" s="68">
        <f>'C завтраками| Bed and breakfast'!CI7*0.9</f>
        <v>18585</v>
      </c>
      <c r="CX7" s="68">
        <f>'C завтраками| Bed and breakfast'!CJ7*0.9</f>
        <v>18585</v>
      </c>
      <c r="CY7" s="68">
        <f>'C завтраками| Bed and breakfast'!CK7*0.9</f>
        <v>18585</v>
      </c>
      <c r="CZ7" s="68">
        <f>'C завтраками| Bed and breakfast'!CL7*0.9</f>
        <v>18585</v>
      </c>
      <c r="DA7" s="68">
        <f>'C завтраками| Bed and breakfast'!CM7*0.9</f>
        <v>18585</v>
      </c>
      <c r="DB7" s="68">
        <f>'C завтраками| Bed and breakfast'!CN7*0.9</f>
        <v>18585</v>
      </c>
      <c r="DC7" s="68">
        <f>'C завтраками| Bed and breakfast'!CO7*0.9</f>
        <v>18585</v>
      </c>
      <c r="DD7" s="68">
        <f>'C завтраками| Bed and breakfast'!CP7*0.9</f>
        <v>18585</v>
      </c>
      <c r="DE7" s="68">
        <f>'C завтраками| Bed and breakfast'!CQ7*0.9</f>
        <v>18585</v>
      </c>
      <c r="DF7" s="68">
        <f>'C завтраками| Bed and breakfast'!CR7*0.9</f>
        <v>18585</v>
      </c>
      <c r="DG7" s="68">
        <f>'C завтраками| Bed and breakfast'!CS7*0.9</f>
        <v>18585</v>
      </c>
      <c r="DH7" s="68">
        <f>'C завтраками| Bed and breakfast'!CT7*0.9</f>
        <v>18585</v>
      </c>
      <c r="DI7" s="68">
        <f>'C завтраками| Bed and breakfast'!CU7*0.9</f>
        <v>11790</v>
      </c>
      <c r="DJ7" s="68">
        <f>'C завтраками| Bed and breakfast'!CV7*0.9</f>
        <v>11790</v>
      </c>
      <c r="DK7" s="68">
        <f>'C завтраками| Bed and breakfast'!CW7*0.9</f>
        <v>12420</v>
      </c>
      <c r="DL7" s="68">
        <f>'C завтраками| Bed and breakfast'!CX7*0.9</f>
        <v>12420</v>
      </c>
      <c r="DM7" s="68">
        <f>'C завтраками| Bed and breakfast'!CY7*0.9</f>
        <v>11790</v>
      </c>
      <c r="DN7" s="68">
        <f>'C завтраками| Bed and breakfast'!CZ7*0.9</f>
        <v>11790</v>
      </c>
      <c r="DO7" s="68">
        <f>'C завтраками| Bed and breakfast'!DA7*0.9</f>
        <v>11790</v>
      </c>
      <c r="DP7" s="68">
        <f>'C завтраками| Bed and breakfast'!DB7*0.9</f>
        <v>11790</v>
      </c>
      <c r="DQ7" s="68">
        <f>'C завтраками| Bed and breakfast'!DC7*0.9</f>
        <v>11790</v>
      </c>
      <c r="DR7" s="68">
        <f>'C завтраками| Bed and breakfast'!DD7*0.9</f>
        <v>12420</v>
      </c>
      <c r="DS7" s="68">
        <f>'C завтраками| Bed and breakfast'!DE7*0.9</f>
        <v>12420</v>
      </c>
    </row>
    <row r="8" spans="1:123" ht="10.7" customHeight="1">
      <c r="A8" s="40">
        <v>2</v>
      </c>
      <c r="B8" s="68" t="e">
        <f>'C завтраками| Bed and breakfast'!#REF!*0.9</f>
        <v>#REF!</v>
      </c>
      <c r="C8" s="68" t="e">
        <f>'C завтраками| Bed and breakfast'!#REF!*0.9</f>
        <v>#REF!</v>
      </c>
      <c r="D8" s="68" t="e">
        <f>'C завтраками| Bed and breakfast'!#REF!*0.9</f>
        <v>#REF!</v>
      </c>
      <c r="E8" s="68" t="e">
        <f>'C завтраками| Bed and breakfast'!#REF!*0.9</f>
        <v>#REF!</v>
      </c>
      <c r="F8" s="68" t="e">
        <f>'C завтраками| Bed and breakfast'!#REF!*0.9</f>
        <v>#REF!</v>
      </c>
      <c r="G8" s="68" t="e">
        <f>'C завтраками| Bed and breakfast'!#REF!*0.9</f>
        <v>#REF!</v>
      </c>
      <c r="H8" s="68" t="e">
        <f>'C завтраками| Bed and breakfast'!#REF!*0.9</f>
        <v>#REF!</v>
      </c>
      <c r="I8" s="68" t="e">
        <f>'C завтраками| Bed and breakfast'!#REF!*0.9</f>
        <v>#REF!</v>
      </c>
      <c r="J8" s="68" t="e">
        <f>'C завтраками| Bed and breakfast'!#REF!*0.9</f>
        <v>#REF!</v>
      </c>
      <c r="K8" s="68" t="e">
        <f>'C завтраками| Bed and breakfast'!#REF!*0.9</f>
        <v>#REF!</v>
      </c>
      <c r="L8" s="68" t="e">
        <f>'C завтраками| Bed and breakfast'!#REF!*0.9</f>
        <v>#REF!</v>
      </c>
      <c r="M8" s="68" t="e">
        <f>'C завтраками| Bed and breakfast'!#REF!*0.9</f>
        <v>#REF!</v>
      </c>
      <c r="N8" s="68" t="e">
        <f>'C завтраками| Bed and breakfast'!#REF!*0.9</f>
        <v>#REF!</v>
      </c>
      <c r="O8" s="68" t="e">
        <f>'C завтраками| Bed and breakfast'!#REF!*0.9</f>
        <v>#REF!</v>
      </c>
      <c r="P8" s="68">
        <f>'C завтраками| Bed and breakfast'!B8*0.9</f>
        <v>18000</v>
      </c>
      <c r="Q8" s="68">
        <f>'C завтраками| Bed and breakfast'!C8*0.9</f>
        <v>18000</v>
      </c>
      <c r="R8" s="68">
        <f>'C завтраками| Bed and breakfast'!D8*0.9</f>
        <v>19440</v>
      </c>
      <c r="S8" s="68">
        <f>'C завтраками| Bed and breakfast'!E8*0.9</f>
        <v>23130</v>
      </c>
      <c r="T8" s="68">
        <f>'C завтраками| Bed and breakfast'!F8*0.9</f>
        <v>53730</v>
      </c>
      <c r="U8" s="68">
        <f>'C завтраками| Bed and breakfast'!G8*0.9</f>
        <v>53730</v>
      </c>
      <c r="V8" s="68">
        <f>'C завтраками| Bed and breakfast'!H8*0.9</f>
        <v>53730</v>
      </c>
      <c r="W8" s="68">
        <f>'C завтраками| Bed and breakfast'!I8*0.9</f>
        <v>58230</v>
      </c>
      <c r="X8" s="68">
        <f>'C завтраками| Bed and breakfast'!J8*0.9</f>
        <v>58230</v>
      </c>
      <c r="Y8" s="68">
        <f>'C завтраками| Bed and breakfast'!K8*0.9</f>
        <v>67230</v>
      </c>
      <c r="Z8" s="68">
        <f>'C завтраками| Bed and breakfast'!L8*0.9</f>
        <v>67230</v>
      </c>
      <c r="AA8" s="68">
        <f>'C завтраками| Bed and breakfast'!M8*0.9</f>
        <v>58230</v>
      </c>
      <c r="AB8" s="68">
        <f>'C завтраками| Bed and breakfast'!N8*0.9</f>
        <v>53730</v>
      </c>
      <c r="AC8" s="68">
        <f>'C завтраками| Bed and breakfast'!O8*0.9</f>
        <v>53730</v>
      </c>
      <c r="AD8" s="68">
        <f>'C завтраками| Bed and breakfast'!P8*0.9</f>
        <v>34020</v>
      </c>
      <c r="AE8" s="68">
        <f>'C завтраками| Bed and breakfast'!Q8*0.9</f>
        <v>34020</v>
      </c>
      <c r="AF8" s="68">
        <f>'C завтраками| Bed and breakfast'!R8*0.9</f>
        <v>24570</v>
      </c>
      <c r="AG8" s="68">
        <f>'C завтраками| Bed and breakfast'!S8*0.9</f>
        <v>31320</v>
      </c>
      <c r="AH8" s="68">
        <f>'C завтраками| Bed and breakfast'!T8*0.9</f>
        <v>31320</v>
      </c>
      <c r="AI8" s="68">
        <f>'C завтраками| Bed and breakfast'!U8*0.9</f>
        <v>26820</v>
      </c>
      <c r="AJ8" s="68">
        <f>'C завтраками| Bed and breakfast'!V8*0.9</f>
        <v>26820</v>
      </c>
      <c r="AK8" s="68">
        <f>'C завтраками| Bed and breakfast'!W8*0.9</f>
        <v>24570</v>
      </c>
      <c r="AL8" s="68">
        <f>'C завтраками| Bed and breakfast'!X8*0.9</f>
        <v>24570</v>
      </c>
      <c r="AM8" s="68">
        <f>'C завтраками| Bed and breakfast'!Y8*0.9</f>
        <v>22770</v>
      </c>
      <c r="AN8" s="68">
        <f>'C завтраками| Bed and breakfast'!Z8*0.9</f>
        <v>22770</v>
      </c>
      <c r="AO8" s="68">
        <f>'C завтраками| Bed and breakfast'!AA8*0.9</f>
        <v>22770</v>
      </c>
      <c r="AP8" s="68">
        <f>'C завтраками| Bed and breakfast'!AB8*0.9</f>
        <v>22770</v>
      </c>
      <c r="AQ8" s="68">
        <f>'C завтраками| Bed and breakfast'!AC8*0.9</f>
        <v>22770</v>
      </c>
      <c r="AR8" s="68">
        <f>'C завтраками| Bed and breakfast'!AD8*0.9</f>
        <v>22770</v>
      </c>
      <c r="AS8" s="68">
        <f>'C завтраками| Bed and breakfast'!AE8*0.9</f>
        <v>22770</v>
      </c>
      <c r="AT8" s="68">
        <f>'C завтраками| Bed and breakfast'!AF8*0.9</f>
        <v>24570</v>
      </c>
      <c r="AU8" s="68">
        <f>'C завтраками| Bed and breakfast'!AG8*0.9</f>
        <v>26820</v>
      </c>
      <c r="AV8" s="68">
        <f>'C завтраками| Bed and breakfast'!AH8*0.9</f>
        <v>26820</v>
      </c>
      <c r="AW8" s="68">
        <f>'C завтраками| Bed and breakfast'!AI8*0.9</f>
        <v>31320</v>
      </c>
      <c r="AX8" s="68">
        <f>'C завтраками| Bed and breakfast'!AJ8*0.9</f>
        <v>31320</v>
      </c>
      <c r="AY8" s="68">
        <f>'C завтраками| Bed and breakfast'!AK8*0.9</f>
        <v>31320</v>
      </c>
      <c r="AZ8" s="68">
        <f>'C завтраками| Bed and breakfast'!AL8*0.9</f>
        <v>31320</v>
      </c>
      <c r="BA8" s="68">
        <f>'C завтраками| Bed and breakfast'!AM8*0.9</f>
        <v>31320</v>
      </c>
      <c r="BB8" s="68">
        <f>'C завтраками| Bed and breakfast'!AN8*0.9</f>
        <v>29070</v>
      </c>
      <c r="BC8" s="68">
        <f>'C завтраками| Bed and breakfast'!AO8*0.9</f>
        <v>31320</v>
      </c>
      <c r="BD8" s="68">
        <f>'C завтраками| Bed and breakfast'!AP8*0.9</f>
        <v>31320</v>
      </c>
      <c r="BE8" s="68">
        <f>'C завтраками| Bed and breakfast'!AQ8*0.9</f>
        <v>38970</v>
      </c>
      <c r="BF8" s="68">
        <f>'C завтраками| Bed and breakfast'!AR8*0.9</f>
        <v>38970</v>
      </c>
      <c r="BG8" s="68">
        <f>'C завтраками| Bed and breakfast'!AS8*0.9</f>
        <v>38970</v>
      </c>
      <c r="BH8" s="68">
        <f>'C завтраками| Bed and breakfast'!AT8*0.9</f>
        <v>36270</v>
      </c>
      <c r="BI8" s="68">
        <f>'C завтраками| Bed and breakfast'!AU8*0.9</f>
        <v>31320</v>
      </c>
      <c r="BJ8" s="68">
        <f>'C завтраками| Bed and breakfast'!AV8*0.9</f>
        <v>33570</v>
      </c>
      <c r="BK8" s="68">
        <f>'C завтраками| Bed and breakfast'!AW8*0.9</f>
        <v>33570</v>
      </c>
      <c r="BL8" s="68">
        <f>'C завтраками| Bed and breakfast'!AX8*0.9</f>
        <v>33570</v>
      </c>
      <c r="BM8" s="68">
        <f>'C завтраками| Bed and breakfast'!AY8*0.9</f>
        <v>25470</v>
      </c>
      <c r="BN8" s="68">
        <f>'C завтраками| Bed and breakfast'!AZ8*0.9</f>
        <v>31320</v>
      </c>
      <c r="BO8" s="68">
        <f>'C завтраками| Bed and breakfast'!BA8*0.9</f>
        <v>31320</v>
      </c>
      <c r="BP8" s="68">
        <f>'C завтраками| Bed and breakfast'!BB8*0.9</f>
        <v>36270</v>
      </c>
      <c r="BQ8" s="68">
        <f>'C завтраками| Bed and breakfast'!BC8*0.9</f>
        <v>38970</v>
      </c>
      <c r="BR8" s="68">
        <f>'C завтраками| Bed and breakfast'!BD8*0.9</f>
        <v>38970</v>
      </c>
      <c r="BS8" s="68">
        <f>'C завтраками| Bed and breakfast'!BE8*0.9</f>
        <v>38970</v>
      </c>
      <c r="BT8" s="68">
        <f>'C завтраками| Bed and breakfast'!BF8*0.9</f>
        <v>45270</v>
      </c>
      <c r="BU8" s="68">
        <f>'C завтраками| Bed and breakfast'!BG8*0.9</f>
        <v>45270</v>
      </c>
      <c r="BV8" s="68">
        <f>'C завтраками| Bed and breakfast'!BH8*0.9</f>
        <v>48420</v>
      </c>
      <c r="BW8" s="68">
        <f>'C завтраками| Bed and breakfast'!BI8*0.9</f>
        <v>48420</v>
      </c>
      <c r="BX8" s="68">
        <f>'C завтраками| Bed and breakfast'!BJ8*0.9</f>
        <v>55620</v>
      </c>
      <c r="BY8" s="68">
        <f>'C завтраками| Bed and breakfast'!BK8*0.9</f>
        <v>55620</v>
      </c>
      <c r="BZ8" s="68">
        <f>'C завтраками| Bed and breakfast'!BL8*0.9</f>
        <v>55620</v>
      </c>
      <c r="CA8" s="68">
        <f>'C завтраками| Bed and breakfast'!BM8*0.9</f>
        <v>52020</v>
      </c>
      <c r="CB8" s="68">
        <f>'C завтраками| Bed and breakfast'!BN8*0.9</f>
        <v>48420</v>
      </c>
      <c r="CC8" s="68">
        <f>'C завтраками| Bed and breakfast'!BO8*0.9</f>
        <v>42120</v>
      </c>
      <c r="CD8" s="68">
        <f>'C завтраками| Bed and breakfast'!BP8*0.9</f>
        <v>42120</v>
      </c>
      <c r="CE8" s="68">
        <f>'C завтраками| Bed and breakfast'!BQ8*0.9</f>
        <v>38970</v>
      </c>
      <c r="CF8" s="68">
        <f>'C завтраками| Bed and breakfast'!BR8*0.9</f>
        <v>31320</v>
      </c>
      <c r="CG8" s="68">
        <f>'C завтраками| Bed and breakfast'!BS8*0.9</f>
        <v>31320</v>
      </c>
      <c r="CH8" s="68">
        <f>'C завтраками| Bed and breakfast'!BT8*0.9</f>
        <v>29070</v>
      </c>
      <c r="CI8" s="68">
        <f>'C завтраками| Bed and breakfast'!BU8*0.9</f>
        <v>25470</v>
      </c>
      <c r="CJ8" s="68">
        <f>'C завтраками| Bed and breakfast'!BV8*0.9</f>
        <v>25470</v>
      </c>
      <c r="CK8" s="68">
        <f>'C завтраками| Bed and breakfast'!BW8*0.9</f>
        <v>25470</v>
      </c>
      <c r="CL8" s="68">
        <f>'C завтраками| Bed and breakfast'!BX8*0.9</f>
        <v>20970</v>
      </c>
      <c r="CM8" s="68">
        <f>'C завтраками| Bed and breakfast'!BY8*0.9</f>
        <v>20970</v>
      </c>
      <c r="CN8" s="68">
        <f>'C завтраками| Bed and breakfast'!BZ8*0.9</f>
        <v>20970</v>
      </c>
      <c r="CO8" s="68">
        <f>'C завтраками| Bed and breakfast'!CA8*0.9</f>
        <v>20970</v>
      </c>
      <c r="CP8" s="68">
        <f>'C завтраками| Bed and breakfast'!CB8*0.9</f>
        <v>20970</v>
      </c>
      <c r="CQ8" s="68">
        <f>'C завтраками| Bed and breakfast'!CC8*0.9</f>
        <v>20970</v>
      </c>
      <c r="CR8" s="68">
        <f>'C завтраками| Bed and breakfast'!CD8*0.9</f>
        <v>20970</v>
      </c>
      <c r="CS8" s="68">
        <f>'C завтраками| Bed and breakfast'!CE8*0.9</f>
        <v>20970</v>
      </c>
      <c r="CT8" s="68">
        <f>'C завтраками| Bed and breakfast'!CF8*0.9</f>
        <v>20970</v>
      </c>
      <c r="CU8" s="68">
        <f>'C завтраками| Bed and breakfast'!CG8*0.9</f>
        <v>20970</v>
      </c>
      <c r="CV8" s="68">
        <f>'C завтраками| Bed and breakfast'!CH8*0.9</f>
        <v>20970</v>
      </c>
      <c r="CW8" s="68">
        <f>'C завтраками| Bed and breakfast'!CI8*0.9</f>
        <v>20970</v>
      </c>
      <c r="CX8" s="68">
        <f>'C завтраками| Bed and breakfast'!CJ8*0.9</f>
        <v>20970</v>
      </c>
      <c r="CY8" s="68">
        <f>'C завтраками| Bed and breakfast'!CK8*0.9</f>
        <v>20970</v>
      </c>
      <c r="CZ8" s="68">
        <f>'C завтраками| Bed and breakfast'!CL8*0.9</f>
        <v>20970</v>
      </c>
      <c r="DA8" s="68">
        <f>'C завтраками| Bed and breakfast'!CM8*0.9</f>
        <v>20970</v>
      </c>
      <c r="DB8" s="68">
        <f>'C завтраками| Bed and breakfast'!CN8*0.9</f>
        <v>20970</v>
      </c>
      <c r="DC8" s="68">
        <f>'C завтраками| Bed and breakfast'!CO8*0.9</f>
        <v>20970</v>
      </c>
      <c r="DD8" s="68">
        <f>'C завтраками| Bed and breakfast'!CP8*0.9</f>
        <v>20970</v>
      </c>
      <c r="DE8" s="68">
        <f>'C завтраками| Bed and breakfast'!CQ8*0.9</f>
        <v>20970</v>
      </c>
      <c r="DF8" s="68">
        <f>'C завтраками| Bed and breakfast'!CR8*0.9</f>
        <v>20970</v>
      </c>
      <c r="DG8" s="68">
        <f>'C завтраками| Bed and breakfast'!CS8*0.9</f>
        <v>20970</v>
      </c>
      <c r="DH8" s="68">
        <f>'C завтраками| Bed and breakfast'!CT8*0.9</f>
        <v>20970</v>
      </c>
      <c r="DI8" s="68">
        <f>'C завтраками| Bed and breakfast'!CU8*0.9</f>
        <v>13770</v>
      </c>
      <c r="DJ8" s="68">
        <f>'C завтраками| Bed and breakfast'!CV8*0.9</f>
        <v>13770</v>
      </c>
      <c r="DK8" s="68">
        <f>'C завтраками| Bed and breakfast'!CW8*0.9</f>
        <v>14400</v>
      </c>
      <c r="DL8" s="68">
        <f>'C завтраками| Bed and breakfast'!CX8*0.9</f>
        <v>14400</v>
      </c>
      <c r="DM8" s="68">
        <f>'C завтраками| Bed and breakfast'!CY8*0.9</f>
        <v>13770</v>
      </c>
      <c r="DN8" s="68">
        <f>'C завтраками| Bed and breakfast'!CZ8*0.9</f>
        <v>13770</v>
      </c>
      <c r="DO8" s="68">
        <f>'C завтраками| Bed and breakfast'!DA8*0.9</f>
        <v>13770</v>
      </c>
      <c r="DP8" s="68">
        <f>'C завтраками| Bed and breakfast'!DB8*0.9</f>
        <v>13770</v>
      </c>
      <c r="DQ8" s="68">
        <f>'C завтраками| Bed and breakfast'!DC8*0.9</f>
        <v>13770</v>
      </c>
      <c r="DR8" s="68">
        <f>'C завтраками| Bed and breakfast'!DD8*0.9</f>
        <v>14400</v>
      </c>
      <c r="DS8" s="68">
        <f>'C завтраками| Bed and breakfast'!DE8*0.9</f>
        <v>14400</v>
      </c>
    </row>
    <row r="9" spans="1:123" ht="10.7" customHeight="1">
      <c r="A9" s="39" t="s">
        <v>5</v>
      </c>
      <c r="B9" s="68"/>
      <c r="C9" s="68"/>
      <c r="D9" s="68"/>
      <c r="E9" s="68"/>
      <c r="F9" s="68"/>
      <c r="G9" s="68"/>
      <c r="H9" s="68"/>
      <c r="I9" s="68"/>
      <c r="J9" s="68"/>
      <c r="K9" s="68"/>
      <c r="L9" s="68"/>
      <c r="M9" s="68"/>
      <c r="N9" s="68"/>
      <c r="O9" s="68"/>
      <c r="P9" s="68"/>
      <c r="Q9" s="68"/>
      <c r="R9" s="68"/>
      <c r="S9" s="68"/>
      <c r="T9" s="68"/>
      <c r="U9" s="68"/>
      <c r="V9" s="68"/>
      <c r="W9" s="68"/>
      <c r="X9" s="68"/>
      <c r="Y9" s="68"/>
      <c r="Z9" s="68"/>
      <c r="AA9" s="68"/>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row>
    <row r="10" spans="1:123" s="64" customFormat="1" ht="10.7" customHeight="1">
      <c r="A10" s="40">
        <v>1</v>
      </c>
      <c r="B10" s="68" t="e">
        <f>'C завтраками| Bed and breakfast'!#REF!*0.9</f>
        <v>#REF!</v>
      </c>
      <c r="C10" s="68" t="e">
        <f>'C завтраками| Bed and breakfast'!#REF!*0.9</f>
        <v>#REF!</v>
      </c>
      <c r="D10" s="68" t="e">
        <f>'C завтраками| Bed and breakfast'!#REF!*0.9</f>
        <v>#REF!</v>
      </c>
      <c r="E10" s="68" t="e">
        <f>'C завтраками| Bed and breakfast'!#REF!*0.9</f>
        <v>#REF!</v>
      </c>
      <c r="F10" s="68" t="e">
        <f>'C завтраками| Bed and breakfast'!#REF!*0.9</f>
        <v>#REF!</v>
      </c>
      <c r="G10" s="68" t="e">
        <f>'C завтраками| Bed and breakfast'!#REF!*0.9</f>
        <v>#REF!</v>
      </c>
      <c r="H10" s="68" t="e">
        <f>'C завтраками| Bed and breakfast'!#REF!*0.9</f>
        <v>#REF!</v>
      </c>
      <c r="I10" s="68" t="e">
        <f>'C завтраками| Bed and breakfast'!#REF!*0.9</f>
        <v>#REF!</v>
      </c>
      <c r="J10" s="68" t="e">
        <f>'C завтраками| Bed and breakfast'!#REF!*0.9</f>
        <v>#REF!</v>
      </c>
      <c r="K10" s="68" t="e">
        <f>'C завтраками| Bed and breakfast'!#REF!*0.9</f>
        <v>#REF!</v>
      </c>
      <c r="L10" s="68" t="e">
        <f>'C завтраками| Bed and breakfast'!#REF!*0.9</f>
        <v>#REF!</v>
      </c>
      <c r="M10" s="68" t="e">
        <f>'C завтраками| Bed and breakfast'!#REF!*0.9</f>
        <v>#REF!</v>
      </c>
      <c r="N10" s="68" t="e">
        <f>'C завтраками| Bed and breakfast'!#REF!*0.9</f>
        <v>#REF!</v>
      </c>
      <c r="O10" s="68" t="e">
        <f>'C завтраками| Bed and breakfast'!#REF!*0.9</f>
        <v>#REF!</v>
      </c>
      <c r="P10" s="68">
        <f>'C завтраками| Bed and breakfast'!B10*0.9</f>
        <v>16875</v>
      </c>
      <c r="Q10" s="68">
        <f>'C завтраками| Bed and breakfast'!C10*0.9</f>
        <v>16875</v>
      </c>
      <c r="R10" s="68">
        <f>'C завтраками| Bed and breakfast'!D10*0.9</f>
        <v>18315</v>
      </c>
      <c r="S10" s="68">
        <f>'C завтраками| Bed and breakfast'!E10*0.9</f>
        <v>21465</v>
      </c>
      <c r="T10" s="68">
        <f>'C завтраками| Bed and breakfast'!F10*0.9</f>
        <v>52065</v>
      </c>
      <c r="U10" s="68">
        <f>'C завтраками| Bed and breakfast'!G10*0.9</f>
        <v>52065</v>
      </c>
      <c r="V10" s="68">
        <f>'C завтраками| Bed and breakfast'!H10*0.9</f>
        <v>52065</v>
      </c>
      <c r="W10" s="68">
        <f>'C завтраками| Bed and breakfast'!I10*0.9</f>
        <v>56565</v>
      </c>
      <c r="X10" s="68">
        <f>'C завтраками| Bed and breakfast'!J10*0.9</f>
        <v>56565</v>
      </c>
      <c r="Y10" s="68">
        <f>'C завтраками| Bed and breakfast'!K10*0.9</f>
        <v>65565</v>
      </c>
      <c r="Z10" s="68">
        <f>'C завтраками| Bed and breakfast'!L10*0.9</f>
        <v>65565</v>
      </c>
      <c r="AA10" s="68">
        <f>'C завтраками| Bed and breakfast'!M10*0.9</f>
        <v>56565</v>
      </c>
      <c r="AB10" s="68">
        <f>'C завтраками| Bed and breakfast'!N10*0.9</f>
        <v>52065</v>
      </c>
      <c r="AC10" s="68">
        <f>'C завтраками| Bed and breakfast'!O10*0.9</f>
        <v>52065</v>
      </c>
      <c r="AD10" s="68">
        <f>'C завтраками| Bed and breakfast'!P10*0.9</f>
        <v>32535</v>
      </c>
      <c r="AE10" s="68">
        <f>'C завтраками| Bed and breakfast'!Q10*0.9</f>
        <v>32535</v>
      </c>
      <c r="AF10" s="68">
        <f>'C завтраками| Bed and breakfast'!R10*0.9</f>
        <v>23085</v>
      </c>
      <c r="AG10" s="68">
        <f>'C завтраками| Bed and breakfast'!S10*0.9</f>
        <v>29835</v>
      </c>
      <c r="AH10" s="68">
        <f>'C завтраками| Bed and breakfast'!T10*0.9</f>
        <v>29835</v>
      </c>
      <c r="AI10" s="68">
        <f>'C завтраками| Bed and breakfast'!U10*0.9</f>
        <v>25335</v>
      </c>
      <c r="AJ10" s="68">
        <f>'C завтраками| Bed and breakfast'!V10*0.9</f>
        <v>25335</v>
      </c>
      <c r="AK10" s="68">
        <f>'C завтраками| Bed and breakfast'!W10*0.9</f>
        <v>23085</v>
      </c>
      <c r="AL10" s="68">
        <f>'C завтраками| Bed and breakfast'!X10*0.9</f>
        <v>23085</v>
      </c>
      <c r="AM10" s="68">
        <f>'C завтраками| Bed and breakfast'!Y10*0.9</f>
        <v>21285</v>
      </c>
      <c r="AN10" s="68">
        <f>'C завтраками| Bed and breakfast'!Z10*0.9</f>
        <v>21285</v>
      </c>
      <c r="AO10" s="68">
        <f>'C завтраками| Bed and breakfast'!AA10*0.9</f>
        <v>21285</v>
      </c>
      <c r="AP10" s="68">
        <f>'C завтраками| Bed and breakfast'!AB10*0.9</f>
        <v>21285</v>
      </c>
      <c r="AQ10" s="68">
        <f>'C завтраками| Bed and breakfast'!AC10*0.9</f>
        <v>21285</v>
      </c>
      <c r="AR10" s="68">
        <f>'C завтраками| Bed and breakfast'!AD10*0.9</f>
        <v>21285</v>
      </c>
      <c r="AS10" s="68">
        <f>'C завтраками| Bed and breakfast'!AE10*0.9</f>
        <v>21285</v>
      </c>
      <c r="AT10" s="68">
        <f>'C завтраками| Bed and breakfast'!AF10*0.9</f>
        <v>23085</v>
      </c>
      <c r="AU10" s="68">
        <f>'C завтраками| Bed and breakfast'!AG10*0.9</f>
        <v>25335</v>
      </c>
      <c r="AV10" s="68">
        <f>'C завтраками| Bed and breakfast'!AH10*0.9</f>
        <v>25335</v>
      </c>
      <c r="AW10" s="68">
        <f>'C завтраками| Bed and breakfast'!AI10*0.9</f>
        <v>29835</v>
      </c>
      <c r="AX10" s="68">
        <f>'C завтраками| Bed and breakfast'!AJ10*0.9</f>
        <v>29835</v>
      </c>
      <c r="AY10" s="68">
        <f>'C завтраками| Bed and breakfast'!AK10*0.9</f>
        <v>29835</v>
      </c>
      <c r="AZ10" s="68">
        <f>'C завтраками| Bed and breakfast'!AL10*0.9</f>
        <v>29835</v>
      </c>
      <c r="BA10" s="68">
        <f>'C завтраками| Bed and breakfast'!AM10*0.9</f>
        <v>29835</v>
      </c>
      <c r="BB10" s="68">
        <f>'C завтраками| Bed and breakfast'!AN10*0.9</f>
        <v>27585</v>
      </c>
      <c r="BC10" s="68">
        <f>'C завтраками| Bed and breakfast'!AO10*0.9</f>
        <v>29835</v>
      </c>
      <c r="BD10" s="68">
        <f>'C завтраками| Bed and breakfast'!AP10*0.9</f>
        <v>29835</v>
      </c>
      <c r="BE10" s="68">
        <f>'C завтраками| Bed and breakfast'!AQ10*0.9</f>
        <v>37485</v>
      </c>
      <c r="BF10" s="68">
        <f>'C завтраками| Bed and breakfast'!AR10*0.9</f>
        <v>37485</v>
      </c>
      <c r="BG10" s="68">
        <f>'C завтраками| Bed and breakfast'!AS10*0.9</f>
        <v>37485</v>
      </c>
      <c r="BH10" s="68">
        <f>'C завтраками| Bed and breakfast'!AT10*0.9</f>
        <v>34785</v>
      </c>
      <c r="BI10" s="68">
        <f>'C завтраками| Bed and breakfast'!AU10*0.9</f>
        <v>29835</v>
      </c>
      <c r="BJ10" s="68">
        <f>'C завтраками| Bed and breakfast'!AV10*0.9</f>
        <v>32085</v>
      </c>
      <c r="BK10" s="68">
        <f>'C завтраками| Bed and breakfast'!AW10*0.9</f>
        <v>32085</v>
      </c>
      <c r="BL10" s="68">
        <f>'C завтраками| Bed and breakfast'!AX10*0.9</f>
        <v>32085</v>
      </c>
      <c r="BM10" s="68">
        <f>'C завтраками| Bed and breakfast'!AY10*0.9</f>
        <v>23985</v>
      </c>
      <c r="BN10" s="68">
        <f>'C завтраками| Bed and breakfast'!AZ10*0.9</f>
        <v>29835</v>
      </c>
      <c r="BO10" s="68">
        <f>'C завтраками| Bed and breakfast'!BA10*0.9</f>
        <v>29835</v>
      </c>
      <c r="BP10" s="68">
        <f>'C завтраками| Bed and breakfast'!BB10*0.9</f>
        <v>34785</v>
      </c>
      <c r="BQ10" s="68">
        <f>'C завтраками| Bed and breakfast'!BC10*0.9</f>
        <v>37485</v>
      </c>
      <c r="BR10" s="68">
        <f>'C завтраками| Bed and breakfast'!BD10*0.9</f>
        <v>37485</v>
      </c>
      <c r="BS10" s="68">
        <f>'C завтраками| Bed and breakfast'!BE10*0.9</f>
        <v>37485</v>
      </c>
      <c r="BT10" s="68">
        <f>'C завтраками| Bed and breakfast'!BF10*0.9</f>
        <v>43785</v>
      </c>
      <c r="BU10" s="68">
        <f>'C завтраками| Bed and breakfast'!BG10*0.9</f>
        <v>43785</v>
      </c>
      <c r="BV10" s="68">
        <f>'C завтраками| Bed and breakfast'!BH10*0.9</f>
        <v>46935</v>
      </c>
      <c r="BW10" s="68">
        <f>'C завтраками| Bed and breakfast'!BI10*0.9</f>
        <v>46935</v>
      </c>
      <c r="BX10" s="68">
        <f>'C завтраками| Bed and breakfast'!BJ10*0.9</f>
        <v>54135</v>
      </c>
      <c r="BY10" s="68">
        <f>'C завтраками| Bed and breakfast'!BK10*0.9</f>
        <v>54135</v>
      </c>
      <c r="BZ10" s="68">
        <f>'C завтраками| Bed and breakfast'!BL10*0.9</f>
        <v>54135</v>
      </c>
      <c r="CA10" s="68">
        <f>'C завтраками| Bed and breakfast'!BM10*0.9</f>
        <v>50535</v>
      </c>
      <c r="CB10" s="68">
        <f>'C завтраками| Bed and breakfast'!BN10*0.9</f>
        <v>46935</v>
      </c>
      <c r="CC10" s="68">
        <f>'C завтраками| Bed and breakfast'!BO10*0.9</f>
        <v>40635</v>
      </c>
      <c r="CD10" s="68">
        <f>'C завтраками| Bed and breakfast'!BP10*0.9</f>
        <v>40635</v>
      </c>
      <c r="CE10" s="68">
        <f>'C завтраками| Bed and breakfast'!BQ10*0.9</f>
        <v>37485</v>
      </c>
      <c r="CF10" s="68">
        <f>'C завтраками| Bed and breakfast'!BR10*0.9</f>
        <v>29835</v>
      </c>
      <c r="CG10" s="68">
        <f>'C завтраками| Bed and breakfast'!BS10*0.9</f>
        <v>29835</v>
      </c>
      <c r="CH10" s="68">
        <f>'C завтраками| Bed and breakfast'!BT10*0.9</f>
        <v>27585</v>
      </c>
      <c r="CI10" s="68">
        <f>'C завтраками| Bed and breakfast'!BU10*0.9</f>
        <v>23985</v>
      </c>
      <c r="CJ10" s="68">
        <f>'C завтраками| Bed and breakfast'!BV10*0.9</f>
        <v>23985</v>
      </c>
      <c r="CK10" s="68">
        <f>'C завтраками| Bed and breakfast'!BW10*0.9</f>
        <v>23985</v>
      </c>
      <c r="CL10" s="68">
        <f>'C завтраками| Bed and breakfast'!BX10*0.9</f>
        <v>19485</v>
      </c>
      <c r="CM10" s="68">
        <f>'C завтраками| Bed and breakfast'!BY10*0.9</f>
        <v>19485</v>
      </c>
      <c r="CN10" s="68">
        <f>'C завтраками| Bed and breakfast'!BZ10*0.9</f>
        <v>19485</v>
      </c>
      <c r="CO10" s="68">
        <f>'C завтраками| Bed and breakfast'!CA10*0.9</f>
        <v>19485</v>
      </c>
      <c r="CP10" s="68">
        <f>'C завтраками| Bed and breakfast'!CB10*0.9</f>
        <v>19485</v>
      </c>
      <c r="CQ10" s="68">
        <f>'C завтраками| Bed and breakfast'!CC10*0.9</f>
        <v>19485</v>
      </c>
      <c r="CR10" s="68">
        <f>'C завтраками| Bed and breakfast'!CD10*0.9</f>
        <v>19485</v>
      </c>
      <c r="CS10" s="68">
        <f>'C завтраками| Bed and breakfast'!CE10*0.9</f>
        <v>19485</v>
      </c>
      <c r="CT10" s="68">
        <f>'C завтраками| Bed and breakfast'!CF10*0.9</f>
        <v>19485</v>
      </c>
      <c r="CU10" s="68">
        <f>'C завтраками| Bed and breakfast'!CG10*0.9</f>
        <v>19485</v>
      </c>
      <c r="CV10" s="68">
        <f>'C завтраками| Bed and breakfast'!CH10*0.9</f>
        <v>19485</v>
      </c>
      <c r="CW10" s="68">
        <f>'C завтраками| Bed and breakfast'!CI10*0.9</f>
        <v>19485</v>
      </c>
      <c r="CX10" s="68">
        <f>'C завтраками| Bed and breakfast'!CJ10*0.9</f>
        <v>19485</v>
      </c>
      <c r="CY10" s="68">
        <f>'C завтраками| Bed and breakfast'!CK10*0.9</f>
        <v>19485</v>
      </c>
      <c r="CZ10" s="68">
        <f>'C завтраками| Bed and breakfast'!CL10*0.9</f>
        <v>19485</v>
      </c>
      <c r="DA10" s="68">
        <f>'C завтраками| Bed and breakfast'!CM10*0.9</f>
        <v>19485</v>
      </c>
      <c r="DB10" s="68">
        <f>'C завтраками| Bed and breakfast'!CN10*0.9</f>
        <v>19485</v>
      </c>
      <c r="DC10" s="68">
        <f>'C завтраками| Bed and breakfast'!CO10*0.9</f>
        <v>19485</v>
      </c>
      <c r="DD10" s="68">
        <f>'C завтраками| Bed and breakfast'!CP10*0.9</f>
        <v>19485</v>
      </c>
      <c r="DE10" s="68">
        <f>'C завтраками| Bed and breakfast'!CQ10*0.9</f>
        <v>19485</v>
      </c>
      <c r="DF10" s="68">
        <f>'C завтраками| Bed and breakfast'!CR10*0.9</f>
        <v>19485</v>
      </c>
      <c r="DG10" s="68">
        <f>'C завтраками| Bed and breakfast'!CS10*0.9</f>
        <v>19485</v>
      </c>
      <c r="DH10" s="68">
        <f>'C завтраками| Bed and breakfast'!CT10*0.9</f>
        <v>19485</v>
      </c>
      <c r="DI10" s="68">
        <f>'C завтраками| Bed and breakfast'!CU10*0.9</f>
        <v>12690</v>
      </c>
      <c r="DJ10" s="68">
        <f>'C завтраками| Bed and breakfast'!CV10*0.9</f>
        <v>12690</v>
      </c>
      <c r="DK10" s="68">
        <f>'C завтраками| Bed and breakfast'!CW10*0.9</f>
        <v>13320</v>
      </c>
      <c r="DL10" s="68">
        <f>'C завтраками| Bed and breakfast'!CX10*0.9</f>
        <v>13320</v>
      </c>
      <c r="DM10" s="68">
        <f>'C завтраками| Bed and breakfast'!CY10*0.9</f>
        <v>12690</v>
      </c>
      <c r="DN10" s="68">
        <f>'C завтраками| Bed and breakfast'!CZ10*0.9</f>
        <v>12690</v>
      </c>
      <c r="DO10" s="68">
        <f>'C завтраками| Bed and breakfast'!DA10*0.9</f>
        <v>12690</v>
      </c>
      <c r="DP10" s="68">
        <f>'C завтраками| Bed and breakfast'!DB10*0.9</f>
        <v>12690</v>
      </c>
      <c r="DQ10" s="68">
        <f>'C завтраками| Bed and breakfast'!DC10*0.9</f>
        <v>12690</v>
      </c>
      <c r="DR10" s="68">
        <f>'C завтраками| Bed and breakfast'!DD10*0.9</f>
        <v>13320</v>
      </c>
      <c r="DS10" s="68">
        <f>'C завтраками| Bed and breakfast'!DE10*0.9</f>
        <v>13320</v>
      </c>
    </row>
    <row r="11" spans="1:123" ht="10.7" customHeight="1">
      <c r="A11" s="40">
        <v>2</v>
      </c>
      <c r="B11" s="68" t="e">
        <f>'C завтраками| Bed and breakfast'!#REF!*0.9</f>
        <v>#REF!</v>
      </c>
      <c r="C11" s="68" t="e">
        <f>'C завтраками| Bed and breakfast'!#REF!*0.9</f>
        <v>#REF!</v>
      </c>
      <c r="D11" s="68" t="e">
        <f>'C завтраками| Bed and breakfast'!#REF!*0.9</f>
        <v>#REF!</v>
      </c>
      <c r="E11" s="68" t="e">
        <f>'C завтраками| Bed and breakfast'!#REF!*0.9</f>
        <v>#REF!</v>
      </c>
      <c r="F11" s="68" t="e">
        <f>'C завтраками| Bed and breakfast'!#REF!*0.9</f>
        <v>#REF!</v>
      </c>
      <c r="G11" s="68" t="e">
        <f>'C завтраками| Bed and breakfast'!#REF!*0.9</f>
        <v>#REF!</v>
      </c>
      <c r="H11" s="68" t="e">
        <f>'C завтраками| Bed and breakfast'!#REF!*0.9</f>
        <v>#REF!</v>
      </c>
      <c r="I11" s="68" t="e">
        <f>'C завтраками| Bed and breakfast'!#REF!*0.9</f>
        <v>#REF!</v>
      </c>
      <c r="J11" s="68" t="e">
        <f>'C завтраками| Bed and breakfast'!#REF!*0.9</f>
        <v>#REF!</v>
      </c>
      <c r="K11" s="68" t="e">
        <f>'C завтраками| Bed and breakfast'!#REF!*0.9</f>
        <v>#REF!</v>
      </c>
      <c r="L11" s="68" t="e">
        <f>'C завтраками| Bed and breakfast'!#REF!*0.9</f>
        <v>#REF!</v>
      </c>
      <c r="M11" s="68" t="e">
        <f>'C завтраками| Bed and breakfast'!#REF!*0.9</f>
        <v>#REF!</v>
      </c>
      <c r="N11" s="68" t="e">
        <f>'C завтраками| Bed and breakfast'!#REF!*0.9</f>
        <v>#REF!</v>
      </c>
      <c r="O11" s="68" t="e">
        <f>'C завтраками| Bed and breakfast'!#REF!*0.9</f>
        <v>#REF!</v>
      </c>
      <c r="P11" s="68">
        <f>'C завтраками| Bed and breakfast'!B11*0.9</f>
        <v>18900</v>
      </c>
      <c r="Q11" s="68">
        <f>'C завтраками| Bed and breakfast'!C11*0.9</f>
        <v>18900</v>
      </c>
      <c r="R11" s="68">
        <f>'C завтраками| Bed and breakfast'!D11*0.9</f>
        <v>20340</v>
      </c>
      <c r="S11" s="68">
        <f>'C завтраками| Bed and breakfast'!E11*0.9</f>
        <v>24030</v>
      </c>
      <c r="T11" s="68">
        <f>'C завтраками| Bed and breakfast'!F11*0.9</f>
        <v>54630</v>
      </c>
      <c r="U11" s="68">
        <f>'C завтраками| Bed and breakfast'!G11*0.9</f>
        <v>54630</v>
      </c>
      <c r="V11" s="68">
        <f>'C завтраками| Bed and breakfast'!H11*0.9</f>
        <v>54630</v>
      </c>
      <c r="W11" s="68">
        <f>'C завтраками| Bed and breakfast'!I11*0.9</f>
        <v>59130</v>
      </c>
      <c r="X11" s="68">
        <f>'C завтраками| Bed and breakfast'!J11*0.9</f>
        <v>59130</v>
      </c>
      <c r="Y11" s="68">
        <f>'C завтраками| Bed and breakfast'!K11*0.9</f>
        <v>68130</v>
      </c>
      <c r="Z11" s="68">
        <f>'C завтраками| Bed and breakfast'!L11*0.9</f>
        <v>68130</v>
      </c>
      <c r="AA11" s="68">
        <f>'C завтраками| Bed and breakfast'!M11*0.9</f>
        <v>59130</v>
      </c>
      <c r="AB11" s="68">
        <f>'C завтраками| Bed and breakfast'!N11*0.9</f>
        <v>54630</v>
      </c>
      <c r="AC11" s="68">
        <f>'C завтраками| Bed and breakfast'!O11*0.9</f>
        <v>54630</v>
      </c>
      <c r="AD11" s="68">
        <f>'C завтраками| Bed and breakfast'!P11*0.9</f>
        <v>34920</v>
      </c>
      <c r="AE11" s="68">
        <f>'C завтраками| Bed and breakfast'!Q11*0.9</f>
        <v>34920</v>
      </c>
      <c r="AF11" s="68">
        <f>'C завтраками| Bed and breakfast'!R11*0.9</f>
        <v>25470</v>
      </c>
      <c r="AG11" s="68">
        <f>'C завтраками| Bed and breakfast'!S11*0.9</f>
        <v>32220</v>
      </c>
      <c r="AH11" s="68">
        <f>'C завтраками| Bed and breakfast'!T11*0.9</f>
        <v>32220</v>
      </c>
      <c r="AI11" s="68">
        <f>'C завтраками| Bed and breakfast'!U11*0.9</f>
        <v>27720</v>
      </c>
      <c r="AJ11" s="68">
        <f>'C завтраками| Bed and breakfast'!V11*0.9</f>
        <v>27720</v>
      </c>
      <c r="AK11" s="68">
        <f>'C завтраками| Bed and breakfast'!W11*0.9</f>
        <v>25470</v>
      </c>
      <c r="AL11" s="68">
        <f>'C завтраками| Bed and breakfast'!X11*0.9</f>
        <v>25470</v>
      </c>
      <c r="AM11" s="68">
        <f>'C завтраками| Bed and breakfast'!Y11*0.9</f>
        <v>23670</v>
      </c>
      <c r="AN11" s="68">
        <f>'C завтраками| Bed and breakfast'!Z11*0.9</f>
        <v>23670</v>
      </c>
      <c r="AO11" s="68">
        <f>'C завтраками| Bed and breakfast'!AA11*0.9</f>
        <v>23670</v>
      </c>
      <c r="AP11" s="68">
        <f>'C завтраками| Bed and breakfast'!AB11*0.9</f>
        <v>23670</v>
      </c>
      <c r="AQ11" s="68">
        <f>'C завтраками| Bed and breakfast'!AC11*0.9</f>
        <v>23670</v>
      </c>
      <c r="AR11" s="68">
        <f>'C завтраками| Bed and breakfast'!AD11*0.9</f>
        <v>23670</v>
      </c>
      <c r="AS11" s="68">
        <f>'C завтраками| Bed and breakfast'!AE11*0.9</f>
        <v>23670</v>
      </c>
      <c r="AT11" s="68">
        <f>'C завтраками| Bed and breakfast'!AF11*0.9</f>
        <v>25470</v>
      </c>
      <c r="AU11" s="68">
        <f>'C завтраками| Bed and breakfast'!AG11*0.9</f>
        <v>27720</v>
      </c>
      <c r="AV11" s="68">
        <f>'C завтраками| Bed and breakfast'!AH11*0.9</f>
        <v>27720</v>
      </c>
      <c r="AW11" s="68">
        <f>'C завтраками| Bed and breakfast'!AI11*0.9</f>
        <v>32220</v>
      </c>
      <c r="AX11" s="68">
        <f>'C завтраками| Bed and breakfast'!AJ11*0.9</f>
        <v>32220</v>
      </c>
      <c r="AY11" s="68">
        <f>'C завтраками| Bed and breakfast'!AK11*0.9</f>
        <v>32220</v>
      </c>
      <c r="AZ11" s="68">
        <f>'C завтраками| Bed and breakfast'!AL11*0.9</f>
        <v>32220</v>
      </c>
      <c r="BA11" s="68">
        <f>'C завтраками| Bed and breakfast'!AM11*0.9</f>
        <v>32220</v>
      </c>
      <c r="BB11" s="68">
        <f>'C завтраками| Bed and breakfast'!AN11*0.9</f>
        <v>29970</v>
      </c>
      <c r="BC11" s="68">
        <f>'C завтраками| Bed and breakfast'!AO11*0.9</f>
        <v>32220</v>
      </c>
      <c r="BD11" s="68">
        <f>'C завтраками| Bed and breakfast'!AP11*0.9</f>
        <v>32220</v>
      </c>
      <c r="BE11" s="68">
        <f>'C завтраками| Bed and breakfast'!AQ11*0.9</f>
        <v>39870</v>
      </c>
      <c r="BF11" s="68">
        <f>'C завтраками| Bed and breakfast'!AR11*0.9</f>
        <v>39870</v>
      </c>
      <c r="BG11" s="68">
        <f>'C завтраками| Bed and breakfast'!AS11*0.9</f>
        <v>39870</v>
      </c>
      <c r="BH11" s="68">
        <f>'C завтраками| Bed and breakfast'!AT11*0.9</f>
        <v>37170</v>
      </c>
      <c r="BI11" s="68">
        <f>'C завтраками| Bed and breakfast'!AU11*0.9</f>
        <v>32220</v>
      </c>
      <c r="BJ11" s="68">
        <f>'C завтраками| Bed and breakfast'!AV11*0.9</f>
        <v>34470</v>
      </c>
      <c r="BK11" s="68">
        <f>'C завтраками| Bed and breakfast'!AW11*0.9</f>
        <v>34470</v>
      </c>
      <c r="BL11" s="68">
        <f>'C завтраками| Bed and breakfast'!AX11*0.9</f>
        <v>34470</v>
      </c>
      <c r="BM11" s="68">
        <f>'C завтраками| Bed and breakfast'!AY11*0.9</f>
        <v>26370</v>
      </c>
      <c r="BN11" s="68">
        <f>'C завтраками| Bed and breakfast'!AZ11*0.9</f>
        <v>32220</v>
      </c>
      <c r="BO11" s="68">
        <f>'C завтраками| Bed and breakfast'!BA11*0.9</f>
        <v>32220</v>
      </c>
      <c r="BP11" s="68">
        <f>'C завтраками| Bed and breakfast'!BB11*0.9</f>
        <v>37170</v>
      </c>
      <c r="BQ11" s="68">
        <f>'C завтраками| Bed and breakfast'!BC11*0.9</f>
        <v>39870</v>
      </c>
      <c r="BR11" s="68">
        <f>'C завтраками| Bed and breakfast'!BD11*0.9</f>
        <v>39870</v>
      </c>
      <c r="BS11" s="68">
        <f>'C завтраками| Bed and breakfast'!BE11*0.9</f>
        <v>39870</v>
      </c>
      <c r="BT11" s="68">
        <f>'C завтраками| Bed and breakfast'!BF11*0.9</f>
        <v>46170</v>
      </c>
      <c r="BU11" s="68">
        <f>'C завтраками| Bed and breakfast'!BG11*0.9</f>
        <v>46170</v>
      </c>
      <c r="BV11" s="68">
        <f>'C завтраками| Bed and breakfast'!BH11*0.9</f>
        <v>49320</v>
      </c>
      <c r="BW11" s="68">
        <f>'C завтраками| Bed and breakfast'!BI11*0.9</f>
        <v>49320</v>
      </c>
      <c r="BX11" s="68">
        <f>'C завтраками| Bed and breakfast'!BJ11*0.9</f>
        <v>56520</v>
      </c>
      <c r="BY11" s="68">
        <f>'C завтраками| Bed and breakfast'!BK11*0.9</f>
        <v>56520</v>
      </c>
      <c r="BZ11" s="68">
        <f>'C завтраками| Bed and breakfast'!BL11*0.9</f>
        <v>56520</v>
      </c>
      <c r="CA11" s="68">
        <f>'C завтраками| Bed and breakfast'!BM11*0.9</f>
        <v>52920</v>
      </c>
      <c r="CB11" s="68">
        <f>'C завтраками| Bed and breakfast'!BN11*0.9</f>
        <v>49320</v>
      </c>
      <c r="CC11" s="68">
        <f>'C завтраками| Bed and breakfast'!BO11*0.9</f>
        <v>43020</v>
      </c>
      <c r="CD11" s="68">
        <f>'C завтраками| Bed and breakfast'!BP11*0.9</f>
        <v>43020</v>
      </c>
      <c r="CE11" s="68">
        <f>'C завтраками| Bed and breakfast'!BQ11*0.9</f>
        <v>39870</v>
      </c>
      <c r="CF11" s="68">
        <f>'C завтраками| Bed and breakfast'!BR11*0.9</f>
        <v>32220</v>
      </c>
      <c r="CG11" s="68">
        <f>'C завтраками| Bed and breakfast'!BS11*0.9</f>
        <v>32220</v>
      </c>
      <c r="CH11" s="68">
        <f>'C завтраками| Bed and breakfast'!BT11*0.9</f>
        <v>29970</v>
      </c>
      <c r="CI11" s="68">
        <f>'C завтраками| Bed and breakfast'!BU11*0.9</f>
        <v>26370</v>
      </c>
      <c r="CJ11" s="68">
        <f>'C завтраками| Bed and breakfast'!BV11*0.9</f>
        <v>26370</v>
      </c>
      <c r="CK11" s="68">
        <f>'C завтраками| Bed and breakfast'!BW11*0.9</f>
        <v>26370</v>
      </c>
      <c r="CL11" s="68">
        <f>'C завтраками| Bed and breakfast'!BX11*0.9</f>
        <v>21870</v>
      </c>
      <c r="CM11" s="68">
        <f>'C завтраками| Bed and breakfast'!BY11*0.9</f>
        <v>21870</v>
      </c>
      <c r="CN11" s="68">
        <f>'C завтраками| Bed and breakfast'!BZ11*0.9</f>
        <v>21870</v>
      </c>
      <c r="CO11" s="68">
        <f>'C завтраками| Bed and breakfast'!CA11*0.9</f>
        <v>21870</v>
      </c>
      <c r="CP11" s="68">
        <f>'C завтраками| Bed and breakfast'!CB11*0.9</f>
        <v>21870</v>
      </c>
      <c r="CQ11" s="68">
        <f>'C завтраками| Bed and breakfast'!CC11*0.9</f>
        <v>21870</v>
      </c>
      <c r="CR11" s="68">
        <f>'C завтраками| Bed and breakfast'!CD11*0.9</f>
        <v>21870</v>
      </c>
      <c r="CS11" s="68">
        <f>'C завтраками| Bed and breakfast'!CE11*0.9</f>
        <v>21870</v>
      </c>
      <c r="CT11" s="68">
        <f>'C завтраками| Bed and breakfast'!CF11*0.9</f>
        <v>21870</v>
      </c>
      <c r="CU11" s="68">
        <f>'C завтраками| Bed and breakfast'!CG11*0.9</f>
        <v>21870</v>
      </c>
      <c r="CV11" s="68">
        <f>'C завтраками| Bed and breakfast'!CH11*0.9</f>
        <v>21870</v>
      </c>
      <c r="CW11" s="68">
        <f>'C завтраками| Bed and breakfast'!CI11*0.9</f>
        <v>21870</v>
      </c>
      <c r="CX11" s="68">
        <f>'C завтраками| Bed and breakfast'!CJ11*0.9</f>
        <v>21870</v>
      </c>
      <c r="CY11" s="68">
        <f>'C завтраками| Bed and breakfast'!CK11*0.9</f>
        <v>21870</v>
      </c>
      <c r="CZ11" s="68">
        <f>'C завтраками| Bed and breakfast'!CL11*0.9</f>
        <v>21870</v>
      </c>
      <c r="DA11" s="68">
        <f>'C завтраками| Bed and breakfast'!CM11*0.9</f>
        <v>21870</v>
      </c>
      <c r="DB11" s="68">
        <f>'C завтраками| Bed and breakfast'!CN11*0.9</f>
        <v>21870</v>
      </c>
      <c r="DC11" s="68">
        <f>'C завтраками| Bed and breakfast'!CO11*0.9</f>
        <v>21870</v>
      </c>
      <c r="DD11" s="68">
        <f>'C завтраками| Bed and breakfast'!CP11*0.9</f>
        <v>21870</v>
      </c>
      <c r="DE11" s="68">
        <f>'C завтраками| Bed and breakfast'!CQ11*0.9</f>
        <v>21870</v>
      </c>
      <c r="DF11" s="68">
        <f>'C завтраками| Bed and breakfast'!CR11*0.9</f>
        <v>21870</v>
      </c>
      <c r="DG11" s="68">
        <f>'C завтраками| Bed and breakfast'!CS11*0.9</f>
        <v>21870</v>
      </c>
      <c r="DH11" s="68">
        <f>'C завтраками| Bed and breakfast'!CT11*0.9</f>
        <v>21870</v>
      </c>
      <c r="DI11" s="68">
        <f>'C завтраками| Bed and breakfast'!CU11*0.9</f>
        <v>14670</v>
      </c>
      <c r="DJ11" s="68">
        <f>'C завтраками| Bed and breakfast'!CV11*0.9</f>
        <v>14670</v>
      </c>
      <c r="DK11" s="68">
        <f>'C завтраками| Bed and breakfast'!CW11*0.9</f>
        <v>15300</v>
      </c>
      <c r="DL11" s="68">
        <f>'C завтраками| Bed and breakfast'!CX11*0.9</f>
        <v>15300</v>
      </c>
      <c r="DM11" s="68">
        <f>'C завтраками| Bed and breakfast'!CY11*0.9</f>
        <v>14670</v>
      </c>
      <c r="DN11" s="68">
        <f>'C завтраками| Bed and breakfast'!CZ11*0.9</f>
        <v>14670</v>
      </c>
      <c r="DO11" s="68">
        <f>'C завтраками| Bed and breakfast'!DA11*0.9</f>
        <v>14670</v>
      </c>
      <c r="DP11" s="68">
        <f>'C завтраками| Bed and breakfast'!DB11*0.9</f>
        <v>14670</v>
      </c>
      <c r="DQ11" s="68">
        <f>'C завтраками| Bed and breakfast'!DC11*0.9</f>
        <v>14670</v>
      </c>
      <c r="DR11" s="68">
        <f>'C завтраками| Bed and breakfast'!DD11*0.9</f>
        <v>15300</v>
      </c>
      <c r="DS11" s="68">
        <f>'C завтраками| Bed and breakfast'!DE11*0.9</f>
        <v>15300</v>
      </c>
    </row>
    <row r="12" spans="1:123" ht="10.7" customHeight="1">
      <c r="A12" s="39" t="s">
        <v>6</v>
      </c>
      <c r="B12" s="68"/>
      <c r="C12" s="68"/>
      <c r="D12" s="68"/>
      <c r="E12" s="68"/>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row>
    <row r="13" spans="1:123" ht="10.7" customHeight="1">
      <c r="A13" s="40">
        <v>1</v>
      </c>
      <c r="B13" s="68" t="e">
        <f>'C завтраками| Bed and breakfast'!#REF!*0.9</f>
        <v>#REF!</v>
      </c>
      <c r="C13" s="68" t="e">
        <f>'C завтраками| Bed and breakfast'!#REF!*0.9</f>
        <v>#REF!</v>
      </c>
      <c r="D13" s="68" t="e">
        <f>'C завтраками| Bed and breakfast'!#REF!*0.9</f>
        <v>#REF!</v>
      </c>
      <c r="E13" s="68" t="e">
        <f>'C завтраками| Bed and breakfast'!#REF!*0.9</f>
        <v>#REF!</v>
      </c>
      <c r="F13" s="68" t="e">
        <f>'C завтраками| Bed and breakfast'!#REF!*0.9</f>
        <v>#REF!</v>
      </c>
      <c r="G13" s="68" t="e">
        <f>'C завтраками| Bed and breakfast'!#REF!*0.9</f>
        <v>#REF!</v>
      </c>
      <c r="H13" s="68" t="e">
        <f>'C завтраками| Bed and breakfast'!#REF!*0.9</f>
        <v>#REF!</v>
      </c>
      <c r="I13" s="68" t="e">
        <f>'C завтраками| Bed and breakfast'!#REF!*0.9</f>
        <v>#REF!</v>
      </c>
      <c r="J13" s="68" t="e">
        <f>'C завтраками| Bed and breakfast'!#REF!*0.9</f>
        <v>#REF!</v>
      </c>
      <c r="K13" s="68" t="e">
        <f>'C завтраками| Bed and breakfast'!#REF!*0.9</f>
        <v>#REF!</v>
      </c>
      <c r="L13" s="68" t="e">
        <f>'C завтраками| Bed and breakfast'!#REF!*0.9</f>
        <v>#REF!</v>
      </c>
      <c r="M13" s="68" t="e">
        <f>'C завтраками| Bed and breakfast'!#REF!*0.9</f>
        <v>#REF!</v>
      </c>
      <c r="N13" s="68" t="e">
        <f>'C завтраками| Bed and breakfast'!#REF!*0.9</f>
        <v>#REF!</v>
      </c>
      <c r="O13" s="68" t="e">
        <f>'C завтраками| Bed and breakfast'!#REF!*0.9</f>
        <v>#REF!</v>
      </c>
      <c r="P13" s="68">
        <f>'C завтраками| Bed and breakfast'!B13*0.9</f>
        <v>17775</v>
      </c>
      <c r="Q13" s="68">
        <f>'C завтраками| Bed and breakfast'!C13*0.9</f>
        <v>17775</v>
      </c>
      <c r="R13" s="68">
        <f>'C завтраками| Bed and breakfast'!D13*0.9</f>
        <v>19215</v>
      </c>
      <c r="S13" s="68">
        <f>'C завтраками| Bed and breakfast'!E13*0.9</f>
        <v>22365</v>
      </c>
      <c r="T13" s="68">
        <f>'C завтраками| Bed and breakfast'!F13*0.9</f>
        <v>52965</v>
      </c>
      <c r="U13" s="68">
        <f>'C завтраками| Bed and breakfast'!G13*0.9</f>
        <v>52965</v>
      </c>
      <c r="V13" s="68">
        <f>'C завтраками| Bed and breakfast'!H13*0.9</f>
        <v>52965</v>
      </c>
      <c r="W13" s="68">
        <f>'C завтраками| Bed and breakfast'!I13*0.9</f>
        <v>57465</v>
      </c>
      <c r="X13" s="68">
        <f>'C завтраками| Bed and breakfast'!J13*0.9</f>
        <v>57465</v>
      </c>
      <c r="Y13" s="68">
        <f>'C завтраками| Bed and breakfast'!K13*0.9</f>
        <v>66465</v>
      </c>
      <c r="Z13" s="68">
        <f>'C завтраками| Bed and breakfast'!L13*0.9</f>
        <v>66465</v>
      </c>
      <c r="AA13" s="68">
        <f>'C завтраками| Bed and breakfast'!M13*0.9</f>
        <v>57465</v>
      </c>
      <c r="AB13" s="68">
        <f>'C завтраками| Bed and breakfast'!N13*0.9</f>
        <v>52965</v>
      </c>
      <c r="AC13" s="68">
        <f>'C завтраками| Bed and breakfast'!O13*0.9</f>
        <v>52965</v>
      </c>
      <c r="AD13" s="68">
        <f>'C завтраками| Bed and breakfast'!P13*0.9</f>
        <v>33435</v>
      </c>
      <c r="AE13" s="68">
        <f>'C завтраками| Bed and breakfast'!Q13*0.9</f>
        <v>33435</v>
      </c>
      <c r="AF13" s="68">
        <f>'C завтраками| Bed and breakfast'!R13*0.9</f>
        <v>23985</v>
      </c>
      <c r="AG13" s="68">
        <f>'C завтраками| Bed and breakfast'!S13*0.9</f>
        <v>30735</v>
      </c>
      <c r="AH13" s="68">
        <f>'C завтраками| Bed and breakfast'!T13*0.9</f>
        <v>30735</v>
      </c>
      <c r="AI13" s="68">
        <f>'C завтраками| Bed and breakfast'!U13*0.9</f>
        <v>26235</v>
      </c>
      <c r="AJ13" s="68">
        <f>'C завтраками| Bed and breakfast'!V13*0.9</f>
        <v>26235</v>
      </c>
      <c r="AK13" s="68">
        <f>'C завтраками| Bed and breakfast'!W13*0.9</f>
        <v>23985</v>
      </c>
      <c r="AL13" s="68">
        <f>'C завтраками| Bed and breakfast'!X13*0.9</f>
        <v>23985</v>
      </c>
      <c r="AM13" s="68">
        <f>'C завтраками| Bed and breakfast'!Y13*0.9</f>
        <v>22185</v>
      </c>
      <c r="AN13" s="68">
        <f>'C завтраками| Bed and breakfast'!Z13*0.9</f>
        <v>22185</v>
      </c>
      <c r="AO13" s="68">
        <f>'C завтраками| Bed and breakfast'!AA13*0.9</f>
        <v>22185</v>
      </c>
      <c r="AP13" s="68">
        <f>'C завтраками| Bed and breakfast'!AB13*0.9</f>
        <v>22185</v>
      </c>
      <c r="AQ13" s="68">
        <f>'C завтраками| Bed and breakfast'!AC13*0.9</f>
        <v>22185</v>
      </c>
      <c r="AR13" s="68">
        <f>'C завтраками| Bed and breakfast'!AD13*0.9</f>
        <v>22185</v>
      </c>
      <c r="AS13" s="68">
        <f>'C завтраками| Bed and breakfast'!AE13*0.9</f>
        <v>22185</v>
      </c>
      <c r="AT13" s="68">
        <f>'C завтраками| Bed and breakfast'!AF13*0.9</f>
        <v>23985</v>
      </c>
      <c r="AU13" s="68">
        <f>'C завтраками| Bed and breakfast'!AG13*0.9</f>
        <v>26235</v>
      </c>
      <c r="AV13" s="68">
        <f>'C завтраками| Bed and breakfast'!AH13*0.9</f>
        <v>26235</v>
      </c>
      <c r="AW13" s="68">
        <f>'C завтраками| Bed and breakfast'!AI13*0.9</f>
        <v>30735</v>
      </c>
      <c r="AX13" s="68">
        <f>'C завтраками| Bed and breakfast'!AJ13*0.9</f>
        <v>30735</v>
      </c>
      <c r="AY13" s="68">
        <f>'C завтраками| Bed and breakfast'!AK13*0.9</f>
        <v>30735</v>
      </c>
      <c r="AZ13" s="68">
        <f>'C завтраками| Bed and breakfast'!AL13*0.9</f>
        <v>30735</v>
      </c>
      <c r="BA13" s="68">
        <f>'C завтраками| Bed and breakfast'!AM13*0.9</f>
        <v>30735</v>
      </c>
      <c r="BB13" s="68">
        <f>'C завтраками| Bed and breakfast'!AN13*0.9</f>
        <v>28485</v>
      </c>
      <c r="BC13" s="68">
        <f>'C завтраками| Bed and breakfast'!AO13*0.9</f>
        <v>30735</v>
      </c>
      <c r="BD13" s="68">
        <f>'C завтраками| Bed and breakfast'!AP13*0.9</f>
        <v>30735</v>
      </c>
      <c r="BE13" s="68">
        <f>'C завтраками| Bed and breakfast'!AQ13*0.9</f>
        <v>38385</v>
      </c>
      <c r="BF13" s="68">
        <f>'C завтраками| Bed and breakfast'!AR13*0.9</f>
        <v>38385</v>
      </c>
      <c r="BG13" s="68">
        <f>'C завтраками| Bed and breakfast'!AS13*0.9</f>
        <v>38385</v>
      </c>
      <c r="BH13" s="68">
        <f>'C завтраками| Bed and breakfast'!AT13*0.9</f>
        <v>35685</v>
      </c>
      <c r="BI13" s="68">
        <f>'C завтраками| Bed and breakfast'!AU13*0.9</f>
        <v>30735</v>
      </c>
      <c r="BJ13" s="68">
        <f>'C завтраками| Bed and breakfast'!AV13*0.9</f>
        <v>32985</v>
      </c>
      <c r="BK13" s="68">
        <f>'C завтраками| Bed and breakfast'!AW13*0.9</f>
        <v>32985</v>
      </c>
      <c r="BL13" s="68">
        <f>'C завтраками| Bed and breakfast'!AX13*0.9</f>
        <v>32985</v>
      </c>
      <c r="BM13" s="68">
        <f>'C завтраками| Bed and breakfast'!AY13*0.9</f>
        <v>24885</v>
      </c>
      <c r="BN13" s="68">
        <f>'C завтраками| Bed and breakfast'!AZ13*0.9</f>
        <v>30735</v>
      </c>
      <c r="BO13" s="68">
        <f>'C завтраками| Bed and breakfast'!BA13*0.9</f>
        <v>30735</v>
      </c>
      <c r="BP13" s="68">
        <f>'C завтраками| Bed and breakfast'!BB13*0.9</f>
        <v>35685</v>
      </c>
      <c r="BQ13" s="68">
        <f>'C завтраками| Bed and breakfast'!BC13*0.9</f>
        <v>38385</v>
      </c>
      <c r="BR13" s="68">
        <f>'C завтраками| Bed and breakfast'!BD13*0.9</f>
        <v>38385</v>
      </c>
      <c r="BS13" s="68">
        <f>'C завтраками| Bed and breakfast'!BE13*0.9</f>
        <v>38385</v>
      </c>
      <c r="BT13" s="68">
        <f>'C завтраками| Bed and breakfast'!BF13*0.9</f>
        <v>44685</v>
      </c>
      <c r="BU13" s="68">
        <f>'C завтраками| Bed and breakfast'!BG13*0.9</f>
        <v>44685</v>
      </c>
      <c r="BV13" s="68">
        <f>'C завтраками| Bed and breakfast'!BH13*0.9</f>
        <v>47835</v>
      </c>
      <c r="BW13" s="68">
        <f>'C завтраками| Bed and breakfast'!BI13*0.9</f>
        <v>47835</v>
      </c>
      <c r="BX13" s="68">
        <f>'C завтраками| Bed and breakfast'!BJ13*0.9</f>
        <v>55035</v>
      </c>
      <c r="BY13" s="68">
        <f>'C завтраками| Bed and breakfast'!BK13*0.9</f>
        <v>55035</v>
      </c>
      <c r="BZ13" s="68">
        <f>'C завтраками| Bed and breakfast'!BL13*0.9</f>
        <v>55035</v>
      </c>
      <c r="CA13" s="68">
        <f>'C завтраками| Bed and breakfast'!BM13*0.9</f>
        <v>51435</v>
      </c>
      <c r="CB13" s="68">
        <f>'C завтраками| Bed and breakfast'!BN13*0.9</f>
        <v>47835</v>
      </c>
      <c r="CC13" s="68">
        <f>'C завтраками| Bed and breakfast'!BO13*0.9</f>
        <v>41535</v>
      </c>
      <c r="CD13" s="68">
        <f>'C завтраками| Bed and breakfast'!BP13*0.9</f>
        <v>41535</v>
      </c>
      <c r="CE13" s="68">
        <f>'C завтраками| Bed and breakfast'!BQ13*0.9</f>
        <v>38385</v>
      </c>
      <c r="CF13" s="68">
        <f>'C завтраками| Bed and breakfast'!BR13*0.9</f>
        <v>30735</v>
      </c>
      <c r="CG13" s="68">
        <f>'C завтраками| Bed and breakfast'!BS13*0.9</f>
        <v>30735</v>
      </c>
      <c r="CH13" s="68">
        <f>'C завтраками| Bed and breakfast'!BT13*0.9</f>
        <v>28485</v>
      </c>
      <c r="CI13" s="68">
        <f>'C завтраками| Bed and breakfast'!BU13*0.9</f>
        <v>24885</v>
      </c>
      <c r="CJ13" s="68">
        <f>'C завтраками| Bed and breakfast'!BV13*0.9</f>
        <v>24885</v>
      </c>
      <c r="CK13" s="68">
        <f>'C завтраками| Bed and breakfast'!BW13*0.9</f>
        <v>24885</v>
      </c>
      <c r="CL13" s="68">
        <f>'C завтраками| Bed and breakfast'!BX13*0.9</f>
        <v>20385</v>
      </c>
      <c r="CM13" s="68">
        <f>'C завтраками| Bed and breakfast'!BY13*0.9</f>
        <v>20385</v>
      </c>
      <c r="CN13" s="68">
        <f>'C завтраками| Bed and breakfast'!BZ13*0.9</f>
        <v>20385</v>
      </c>
      <c r="CO13" s="68">
        <f>'C завтраками| Bed and breakfast'!CA13*0.9</f>
        <v>20385</v>
      </c>
      <c r="CP13" s="68">
        <f>'C завтраками| Bed and breakfast'!CB13*0.9</f>
        <v>20385</v>
      </c>
      <c r="CQ13" s="68">
        <f>'C завтраками| Bed and breakfast'!CC13*0.9</f>
        <v>20385</v>
      </c>
      <c r="CR13" s="68">
        <f>'C завтраками| Bed and breakfast'!CD13*0.9</f>
        <v>20385</v>
      </c>
      <c r="CS13" s="68">
        <f>'C завтраками| Bed and breakfast'!CE13*0.9</f>
        <v>20385</v>
      </c>
      <c r="CT13" s="68">
        <f>'C завтраками| Bed and breakfast'!CF13*0.9</f>
        <v>20385</v>
      </c>
      <c r="CU13" s="68">
        <f>'C завтраками| Bed and breakfast'!CG13*0.9</f>
        <v>20385</v>
      </c>
      <c r="CV13" s="68">
        <f>'C завтраками| Bed and breakfast'!CH13*0.9</f>
        <v>20385</v>
      </c>
      <c r="CW13" s="68">
        <f>'C завтраками| Bed and breakfast'!CI13*0.9</f>
        <v>20385</v>
      </c>
      <c r="CX13" s="68">
        <f>'C завтраками| Bed and breakfast'!CJ13*0.9</f>
        <v>20385</v>
      </c>
      <c r="CY13" s="68">
        <f>'C завтраками| Bed and breakfast'!CK13*0.9</f>
        <v>20385</v>
      </c>
      <c r="CZ13" s="68">
        <f>'C завтраками| Bed and breakfast'!CL13*0.9</f>
        <v>20385</v>
      </c>
      <c r="DA13" s="68">
        <f>'C завтраками| Bed and breakfast'!CM13*0.9</f>
        <v>20385</v>
      </c>
      <c r="DB13" s="68">
        <f>'C завтраками| Bed and breakfast'!CN13*0.9</f>
        <v>20385</v>
      </c>
      <c r="DC13" s="68">
        <f>'C завтраками| Bed and breakfast'!CO13*0.9</f>
        <v>20385</v>
      </c>
      <c r="DD13" s="68">
        <f>'C завтраками| Bed and breakfast'!CP13*0.9</f>
        <v>20385</v>
      </c>
      <c r="DE13" s="68">
        <f>'C завтраками| Bed and breakfast'!CQ13*0.9</f>
        <v>20385</v>
      </c>
      <c r="DF13" s="68">
        <f>'C завтраками| Bed and breakfast'!CR13*0.9</f>
        <v>20385</v>
      </c>
      <c r="DG13" s="68">
        <f>'C завтраками| Bed and breakfast'!CS13*0.9</f>
        <v>20385</v>
      </c>
      <c r="DH13" s="68">
        <f>'C завтраками| Bed and breakfast'!CT13*0.9</f>
        <v>20385</v>
      </c>
      <c r="DI13" s="68">
        <f>'C завтраками| Bed and breakfast'!CU13*0.9</f>
        <v>13590</v>
      </c>
      <c r="DJ13" s="68">
        <f>'C завтраками| Bed and breakfast'!CV13*0.9</f>
        <v>13590</v>
      </c>
      <c r="DK13" s="68">
        <f>'C завтраками| Bed and breakfast'!CW13*0.9</f>
        <v>14220</v>
      </c>
      <c r="DL13" s="68">
        <f>'C завтраками| Bed and breakfast'!CX13*0.9</f>
        <v>14220</v>
      </c>
      <c r="DM13" s="68">
        <f>'C завтраками| Bed and breakfast'!CY13*0.9</f>
        <v>13590</v>
      </c>
      <c r="DN13" s="68">
        <f>'C завтраками| Bed and breakfast'!CZ13*0.9</f>
        <v>13590</v>
      </c>
      <c r="DO13" s="68">
        <f>'C завтраками| Bed and breakfast'!DA13*0.9</f>
        <v>13590</v>
      </c>
      <c r="DP13" s="68">
        <f>'C завтраками| Bed and breakfast'!DB13*0.9</f>
        <v>13590</v>
      </c>
      <c r="DQ13" s="68">
        <f>'C завтраками| Bed and breakfast'!DC13*0.9</f>
        <v>13590</v>
      </c>
      <c r="DR13" s="68">
        <f>'C завтраками| Bed and breakfast'!DD13*0.9</f>
        <v>14220</v>
      </c>
      <c r="DS13" s="68">
        <f>'C завтраками| Bed and breakfast'!DE13*0.9</f>
        <v>14220</v>
      </c>
    </row>
    <row r="14" spans="1:123" ht="10.7" customHeight="1">
      <c r="A14" s="40">
        <v>2</v>
      </c>
      <c r="B14" s="68" t="e">
        <f>'C завтраками| Bed and breakfast'!#REF!*0.9</f>
        <v>#REF!</v>
      </c>
      <c r="C14" s="68" t="e">
        <f>'C завтраками| Bed and breakfast'!#REF!*0.9</f>
        <v>#REF!</v>
      </c>
      <c r="D14" s="68" t="e">
        <f>'C завтраками| Bed and breakfast'!#REF!*0.9</f>
        <v>#REF!</v>
      </c>
      <c r="E14" s="68" t="e">
        <f>'C завтраками| Bed and breakfast'!#REF!*0.9</f>
        <v>#REF!</v>
      </c>
      <c r="F14" s="68" t="e">
        <f>'C завтраками| Bed and breakfast'!#REF!*0.9</f>
        <v>#REF!</v>
      </c>
      <c r="G14" s="68" t="e">
        <f>'C завтраками| Bed and breakfast'!#REF!*0.9</f>
        <v>#REF!</v>
      </c>
      <c r="H14" s="68" t="e">
        <f>'C завтраками| Bed and breakfast'!#REF!*0.9</f>
        <v>#REF!</v>
      </c>
      <c r="I14" s="68" t="e">
        <f>'C завтраками| Bed and breakfast'!#REF!*0.9</f>
        <v>#REF!</v>
      </c>
      <c r="J14" s="68" t="e">
        <f>'C завтраками| Bed and breakfast'!#REF!*0.9</f>
        <v>#REF!</v>
      </c>
      <c r="K14" s="68" t="e">
        <f>'C завтраками| Bed and breakfast'!#REF!*0.9</f>
        <v>#REF!</v>
      </c>
      <c r="L14" s="68" t="e">
        <f>'C завтраками| Bed and breakfast'!#REF!*0.9</f>
        <v>#REF!</v>
      </c>
      <c r="M14" s="68" t="e">
        <f>'C завтраками| Bed and breakfast'!#REF!*0.9</f>
        <v>#REF!</v>
      </c>
      <c r="N14" s="68" t="e">
        <f>'C завтраками| Bed and breakfast'!#REF!*0.9</f>
        <v>#REF!</v>
      </c>
      <c r="O14" s="68" t="e">
        <f>'C завтраками| Bed and breakfast'!#REF!*0.9</f>
        <v>#REF!</v>
      </c>
      <c r="P14" s="68">
        <f>'C завтраками| Bed and breakfast'!B14*0.9</f>
        <v>19800</v>
      </c>
      <c r="Q14" s="68">
        <f>'C завтраками| Bed and breakfast'!C14*0.9</f>
        <v>19800</v>
      </c>
      <c r="R14" s="68">
        <f>'C завтраками| Bed and breakfast'!D14*0.9</f>
        <v>21240</v>
      </c>
      <c r="S14" s="68">
        <f>'C завтраками| Bed and breakfast'!E14*0.9</f>
        <v>24930</v>
      </c>
      <c r="T14" s="68">
        <f>'C завтраками| Bed and breakfast'!F14*0.9</f>
        <v>55530</v>
      </c>
      <c r="U14" s="68">
        <f>'C завтраками| Bed and breakfast'!G14*0.9</f>
        <v>55530</v>
      </c>
      <c r="V14" s="68">
        <f>'C завтраками| Bed and breakfast'!H14*0.9</f>
        <v>55530</v>
      </c>
      <c r="W14" s="68">
        <f>'C завтраками| Bed and breakfast'!I14*0.9</f>
        <v>60030</v>
      </c>
      <c r="X14" s="68">
        <f>'C завтраками| Bed and breakfast'!J14*0.9</f>
        <v>60030</v>
      </c>
      <c r="Y14" s="68">
        <f>'C завтраками| Bed and breakfast'!K14*0.9</f>
        <v>69030</v>
      </c>
      <c r="Z14" s="68">
        <f>'C завтраками| Bed and breakfast'!L14*0.9</f>
        <v>69030</v>
      </c>
      <c r="AA14" s="68">
        <f>'C завтраками| Bed and breakfast'!M14*0.9</f>
        <v>60030</v>
      </c>
      <c r="AB14" s="68">
        <f>'C завтраками| Bed and breakfast'!N14*0.9</f>
        <v>55530</v>
      </c>
      <c r="AC14" s="68">
        <f>'C завтраками| Bed and breakfast'!O14*0.9</f>
        <v>55530</v>
      </c>
      <c r="AD14" s="68">
        <f>'C завтраками| Bed and breakfast'!P14*0.9</f>
        <v>35820</v>
      </c>
      <c r="AE14" s="68">
        <f>'C завтраками| Bed and breakfast'!Q14*0.9</f>
        <v>35820</v>
      </c>
      <c r="AF14" s="68">
        <f>'C завтраками| Bed and breakfast'!R14*0.9</f>
        <v>26370</v>
      </c>
      <c r="AG14" s="68">
        <f>'C завтраками| Bed and breakfast'!S14*0.9</f>
        <v>33120</v>
      </c>
      <c r="AH14" s="68">
        <f>'C завтраками| Bed and breakfast'!T14*0.9</f>
        <v>33120</v>
      </c>
      <c r="AI14" s="68">
        <f>'C завтраками| Bed and breakfast'!U14*0.9</f>
        <v>28620</v>
      </c>
      <c r="AJ14" s="68">
        <f>'C завтраками| Bed and breakfast'!V14*0.9</f>
        <v>28620</v>
      </c>
      <c r="AK14" s="68">
        <f>'C завтраками| Bed and breakfast'!W14*0.9</f>
        <v>26370</v>
      </c>
      <c r="AL14" s="68">
        <f>'C завтраками| Bed and breakfast'!X14*0.9</f>
        <v>26370</v>
      </c>
      <c r="AM14" s="68">
        <f>'C завтраками| Bed and breakfast'!Y14*0.9</f>
        <v>24570</v>
      </c>
      <c r="AN14" s="68">
        <f>'C завтраками| Bed and breakfast'!Z14*0.9</f>
        <v>24570</v>
      </c>
      <c r="AO14" s="68">
        <f>'C завтраками| Bed and breakfast'!AA14*0.9</f>
        <v>24570</v>
      </c>
      <c r="AP14" s="68">
        <f>'C завтраками| Bed and breakfast'!AB14*0.9</f>
        <v>24570</v>
      </c>
      <c r="AQ14" s="68">
        <f>'C завтраками| Bed and breakfast'!AC14*0.9</f>
        <v>24570</v>
      </c>
      <c r="AR14" s="68">
        <f>'C завтраками| Bed and breakfast'!AD14*0.9</f>
        <v>24570</v>
      </c>
      <c r="AS14" s="68">
        <f>'C завтраками| Bed and breakfast'!AE14*0.9</f>
        <v>24570</v>
      </c>
      <c r="AT14" s="68">
        <f>'C завтраками| Bed and breakfast'!AF14*0.9</f>
        <v>26370</v>
      </c>
      <c r="AU14" s="68">
        <f>'C завтраками| Bed and breakfast'!AG14*0.9</f>
        <v>28620</v>
      </c>
      <c r="AV14" s="68">
        <f>'C завтраками| Bed and breakfast'!AH14*0.9</f>
        <v>28620</v>
      </c>
      <c r="AW14" s="68">
        <f>'C завтраками| Bed and breakfast'!AI14*0.9</f>
        <v>33120</v>
      </c>
      <c r="AX14" s="68">
        <f>'C завтраками| Bed and breakfast'!AJ14*0.9</f>
        <v>33120</v>
      </c>
      <c r="AY14" s="68">
        <f>'C завтраками| Bed and breakfast'!AK14*0.9</f>
        <v>33120</v>
      </c>
      <c r="AZ14" s="68">
        <f>'C завтраками| Bed and breakfast'!AL14*0.9</f>
        <v>33120</v>
      </c>
      <c r="BA14" s="68">
        <f>'C завтраками| Bed and breakfast'!AM14*0.9</f>
        <v>33120</v>
      </c>
      <c r="BB14" s="68">
        <f>'C завтраками| Bed and breakfast'!AN14*0.9</f>
        <v>30870</v>
      </c>
      <c r="BC14" s="68">
        <f>'C завтраками| Bed and breakfast'!AO14*0.9</f>
        <v>33120</v>
      </c>
      <c r="BD14" s="68">
        <f>'C завтраками| Bed and breakfast'!AP14*0.9</f>
        <v>33120</v>
      </c>
      <c r="BE14" s="68">
        <f>'C завтраками| Bed and breakfast'!AQ14*0.9</f>
        <v>40770</v>
      </c>
      <c r="BF14" s="68">
        <f>'C завтраками| Bed and breakfast'!AR14*0.9</f>
        <v>40770</v>
      </c>
      <c r="BG14" s="68">
        <f>'C завтраками| Bed and breakfast'!AS14*0.9</f>
        <v>40770</v>
      </c>
      <c r="BH14" s="68">
        <f>'C завтраками| Bed and breakfast'!AT14*0.9</f>
        <v>38070</v>
      </c>
      <c r="BI14" s="68">
        <f>'C завтраками| Bed and breakfast'!AU14*0.9</f>
        <v>33120</v>
      </c>
      <c r="BJ14" s="68">
        <f>'C завтраками| Bed and breakfast'!AV14*0.9</f>
        <v>35370</v>
      </c>
      <c r="BK14" s="68">
        <f>'C завтраками| Bed and breakfast'!AW14*0.9</f>
        <v>35370</v>
      </c>
      <c r="BL14" s="68">
        <f>'C завтраками| Bed and breakfast'!AX14*0.9</f>
        <v>35370</v>
      </c>
      <c r="BM14" s="68">
        <f>'C завтраками| Bed and breakfast'!AY14*0.9</f>
        <v>27270</v>
      </c>
      <c r="BN14" s="68">
        <f>'C завтраками| Bed and breakfast'!AZ14*0.9</f>
        <v>33120</v>
      </c>
      <c r="BO14" s="68">
        <f>'C завтраками| Bed and breakfast'!BA14*0.9</f>
        <v>33120</v>
      </c>
      <c r="BP14" s="68">
        <f>'C завтраками| Bed and breakfast'!BB14*0.9</f>
        <v>38070</v>
      </c>
      <c r="BQ14" s="68">
        <f>'C завтраками| Bed and breakfast'!BC14*0.9</f>
        <v>40770</v>
      </c>
      <c r="BR14" s="68">
        <f>'C завтраками| Bed and breakfast'!BD14*0.9</f>
        <v>40770</v>
      </c>
      <c r="BS14" s="68">
        <f>'C завтраками| Bed and breakfast'!BE14*0.9</f>
        <v>40770</v>
      </c>
      <c r="BT14" s="68">
        <f>'C завтраками| Bed and breakfast'!BF14*0.9</f>
        <v>47070</v>
      </c>
      <c r="BU14" s="68">
        <f>'C завтраками| Bed and breakfast'!BG14*0.9</f>
        <v>47070</v>
      </c>
      <c r="BV14" s="68">
        <f>'C завтраками| Bed and breakfast'!BH14*0.9</f>
        <v>50220</v>
      </c>
      <c r="BW14" s="68">
        <f>'C завтраками| Bed and breakfast'!BI14*0.9</f>
        <v>50220</v>
      </c>
      <c r="BX14" s="68">
        <f>'C завтраками| Bed and breakfast'!BJ14*0.9</f>
        <v>57420</v>
      </c>
      <c r="BY14" s="68">
        <f>'C завтраками| Bed and breakfast'!BK14*0.9</f>
        <v>57420</v>
      </c>
      <c r="BZ14" s="68">
        <f>'C завтраками| Bed and breakfast'!BL14*0.9</f>
        <v>57420</v>
      </c>
      <c r="CA14" s="68">
        <f>'C завтраками| Bed and breakfast'!BM14*0.9</f>
        <v>53820</v>
      </c>
      <c r="CB14" s="68">
        <f>'C завтраками| Bed and breakfast'!BN14*0.9</f>
        <v>50220</v>
      </c>
      <c r="CC14" s="68">
        <f>'C завтраками| Bed and breakfast'!BO14*0.9</f>
        <v>43920</v>
      </c>
      <c r="CD14" s="68">
        <f>'C завтраками| Bed and breakfast'!BP14*0.9</f>
        <v>43920</v>
      </c>
      <c r="CE14" s="68">
        <f>'C завтраками| Bed and breakfast'!BQ14*0.9</f>
        <v>40770</v>
      </c>
      <c r="CF14" s="68">
        <f>'C завтраками| Bed and breakfast'!BR14*0.9</f>
        <v>33120</v>
      </c>
      <c r="CG14" s="68">
        <f>'C завтраками| Bed and breakfast'!BS14*0.9</f>
        <v>33120</v>
      </c>
      <c r="CH14" s="68">
        <f>'C завтраками| Bed and breakfast'!BT14*0.9</f>
        <v>30870</v>
      </c>
      <c r="CI14" s="68">
        <f>'C завтраками| Bed and breakfast'!BU14*0.9</f>
        <v>27270</v>
      </c>
      <c r="CJ14" s="68">
        <f>'C завтраками| Bed and breakfast'!BV14*0.9</f>
        <v>27270</v>
      </c>
      <c r="CK14" s="68">
        <f>'C завтраками| Bed and breakfast'!BW14*0.9</f>
        <v>27270</v>
      </c>
      <c r="CL14" s="68">
        <f>'C завтраками| Bed and breakfast'!BX14*0.9</f>
        <v>22770</v>
      </c>
      <c r="CM14" s="68">
        <f>'C завтраками| Bed and breakfast'!BY14*0.9</f>
        <v>22770</v>
      </c>
      <c r="CN14" s="68">
        <f>'C завтраками| Bed and breakfast'!BZ14*0.9</f>
        <v>22770</v>
      </c>
      <c r="CO14" s="68">
        <f>'C завтраками| Bed and breakfast'!CA14*0.9</f>
        <v>22770</v>
      </c>
      <c r="CP14" s="68">
        <f>'C завтраками| Bed and breakfast'!CB14*0.9</f>
        <v>22770</v>
      </c>
      <c r="CQ14" s="68">
        <f>'C завтраками| Bed and breakfast'!CC14*0.9</f>
        <v>22770</v>
      </c>
      <c r="CR14" s="68">
        <f>'C завтраками| Bed and breakfast'!CD14*0.9</f>
        <v>22770</v>
      </c>
      <c r="CS14" s="68">
        <f>'C завтраками| Bed and breakfast'!CE14*0.9</f>
        <v>22770</v>
      </c>
      <c r="CT14" s="68">
        <f>'C завтраками| Bed and breakfast'!CF14*0.9</f>
        <v>22770</v>
      </c>
      <c r="CU14" s="68">
        <f>'C завтраками| Bed and breakfast'!CG14*0.9</f>
        <v>22770</v>
      </c>
      <c r="CV14" s="68">
        <f>'C завтраками| Bed and breakfast'!CH14*0.9</f>
        <v>22770</v>
      </c>
      <c r="CW14" s="68">
        <f>'C завтраками| Bed and breakfast'!CI14*0.9</f>
        <v>22770</v>
      </c>
      <c r="CX14" s="68">
        <f>'C завтраками| Bed and breakfast'!CJ14*0.9</f>
        <v>22770</v>
      </c>
      <c r="CY14" s="68">
        <f>'C завтраками| Bed and breakfast'!CK14*0.9</f>
        <v>22770</v>
      </c>
      <c r="CZ14" s="68">
        <f>'C завтраками| Bed and breakfast'!CL14*0.9</f>
        <v>22770</v>
      </c>
      <c r="DA14" s="68">
        <f>'C завтраками| Bed and breakfast'!CM14*0.9</f>
        <v>22770</v>
      </c>
      <c r="DB14" s="68">
        <f>'C завтраками| Bed and breakfast'!CN14*0.9</f>
        <v>22770</v>
      </c>
      <c r="DC14" s="68">
        <f>'C завтраками| Bed and breakfast'!CO14*0.9</f>
        <v>22770</v>
      </c>
      <c r="DD14" s="68">
        <f>'C завтраками| Bed and breakfast'!CP14*0.9</f>
        <v>22770</v>
      </c>
      <c r="DE14" s="68">
        <f>'C завтраками| Bed and breakfast'!CQ14*0.9</f>
        <v>22770</v>
      </c>
      <c r="DF14" s="68">
        <f>'C завтраками| Bed and breakfast'!CR14*0.9</f>
        <v>22770</v>
      </c>
      <c r="DG14" s="68">
        <f>'C завтраками| Bed and breakfast'!CS14*0.9</f>
        <v>22770</v>
      </c>
      <c r="DH14" s="68">
        <f>'C завтраками| Bed and breakfast'!CT14*0.9</f>
        <v>22770</v>
      </c>
      <c r="DI14" s="68">
        <f>'C завтраками| Bed and breakfast'!CU14*0.9</f>
        <v>15570</v>
      </c>
      <c r="DJ14" s="68">
        <f>'C завтраками| Bed and breakfast'!CV14*0.9</f>
        <v>15570</v>
      </c>
      <c r="DK14" s="68">
        <f>'C завтраками| Bed and breakfast'!CW14*0.9</f>
        <v>16200</v>
      </c>
      <c r="DL14" s="68">
        <f>'C завтраками| Bed and breakfast'!CX14*0.9</f>
        <v>16200</v>
      </c>
      <c r="DM14" s="68">
        <f>'C завтраками| Bed and breakfast'!CY14*0.9</f>
        <v>15570</v>
      </c>
      <c r="DN14" s="68">
        <f>'C завтраками| Bed and breakfast'!CZ14*0.9</f>
        <v>15570</v>
      </c>
      <c r="DO14" s="68">
        <f>'C завтраками| Bed and breakfast'!DA14*0.9</f>
        <v>15570</v>
      </c>
      <c r="DP14" s="68">
        <f>'C завтраками| Bed and breakfast'!DB14*0.9</f>
        <v>15570</v>
      </c>
      <c r="DQ14" s="68">
        <f>'C завтраками| Bed and breakfast'!DC14*0.9</f>
        <v>15570</v>
      </c>
      <c r="DR14" s="68">
        <f>'C завтраками| Bed and breakfast'!DD14*0.9</f>
        <v>16200</v>
      </c>
      <c r="DS14" s="68">
        <f>'C завтраками| Bed and breakfast'!DE14*0.9</f>
        <v>16200</v>
      </c>
    </row>
    <row r="15" spans="1:123" ht="10.7" customHeight="1">
      <c r="A15" s="39" t="s">
        <v>7</v>
      </c>
      <c r="B15" s="68"/>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row>
    <row r="16" spans="1:123" ht="10.7" customHeight="1">
      <c r="A16" s="40">
        <v>1</v>
      </c>
      <c r="B16" s="68" t="e">
        <f>'C завтраками| Bed and breakfast'!#REF!*0.9</f>
        <v>#REF!</v>
      </c>
      <c r="C16" s="68" t="e">
        <f>'C завтраками| Bed and breakfast'!#REF!*0.9</f>
        <v>#REF!</v>
      </c>
      <c r="D16" s="68" t="e">
        <f>'C завтраками| Bed and breakfast'!#REF!*0.9</f>
        <v>#REF!</v>
      </c>
      <c r="E16" s="68" t="e">
        <f>'C завтраками| Bed and breakfast'!#REF!*0.9</f>
        <v>#REF!</v>
      </c>
      <c r="F16" s="68" t="e">
        <f>'C завтраками| Bed and breakfast'!#REF!*0.9</f>
        <v>#REF!</v>
      </c>
      <c r="G16" s="68" t="e">
        <f>'C завтраками| Bed and breakfast'!#REF!*0.9</f>
        <v>#REF!</v>
      </c>
      <c r="H16" s="68" t="e">
        <f>'C завтраками| Bed and breakfast'!#REF!*0.9</f>
        <v>#REF!</v>
      </c>
      <c r="I16" s="68" t="e">
        <f>'C завтраками| Bed and breakfast'!#REF!*0.9</f>
        <v>#REF!</v>
      </c>
      <c r="J16" s="68" t="e">
        <f>'C завтраками| Bed and breakfast'!#REF!*0.9</f>
        <v>#REF!</v>
      </c>
      <c r="K16" s="68" t="e">
        <f>'C завтраками| Bed and breakfast'!#REF!*0.9</f>
        <v>#REF!</v>
      </c>
      <c r="L16" s="68" t="e">
        <f>'C завтраками| Bed and breakfast'!#REF!*0.9</f>
        <v>#REF!</v>
      </c>
      <c r="M16" s="68" t="e">
        <f>'C завтраками| Bed and breakfast'!#REF!*0.9</f>
        <v>#REF!</v>
      </c>
      <c r="N16" s="68" t="e">
        <f>'C завтраками| Bed and breakfast'!#REF!*0.9</f>
        <v>#REF!</v>
      </c>
      <c r="O16" s="68" t="e">
        <f>'C завтраками| Bed and breakfast'!#REF!*0.9</f>
        <v>#REF!</v>
      </c>
      <c r="P16" s="68">
        <f>'C завтраками| Bed and breakfast'!B16*0.9</f>
        <v>18675</v>
      </c>
      <c r="Q16" s="68">
        <f>'C завтраками| Bed and breakfast'!C16*0.9</f>
        <v>18675</v>
      </c>
      <c r="R16" s="68">
        <f>'C завтраками| Bed and breakfast'!D16*0.9</f>
        <v>20115</v>
      </c>
      <c r="S16" s="68">
        <f>'C завтраками| Bed and breakfast'!E16*0.9</f>
        <v>24165</v>
      </c>
      <c r="T16" s="68">
        <f>'C завтраками| Bed and breakfast'!F16*0.9</f>
        <v>54765</v>
      </c>
      <c r="U16" s="68">
        <f>'C завтраками| Bed and breakfast'!G16*0.9</f>
        <v>54765</v>
      </c>
      <c r="V16" s="68">
        <f>'C завтраками| Bed and breakfast'!H16*0.9</f>
        <v>54765</v>
      </c>
      <c r="W16" s="68">
        <f>'C завтраками| Bed and breakfast'!I16*0.9</f>
        <v>59265</v>
      </c>
      <c r="X16" s="68">
        <f>'C завтраками| Bed and breakfast'!J16*0.9</f>
        <v>59265</v>
      </c>
      <c r="Y16" s="68">
        <f>'C завтраками| Bed and breakfast'!K16*0.9</f>
        <v>68265</v>
      </c>
      <c r="Z16" s="68">
        <f>'C завтраками| Bed and breakfast'!L16*0.9</f>
        <v>68265</v>
      </c>
      <c r="AA16" s="68">
        <f>'C завтраками| Bed and breakfast'!M16*0.9</f>
        <v>59265</v>
      </c>
      <c r="AB16" s="68">
        <f>'C завтраками| Bed and breakfast'!N16*0.9</f>
        <v>54765</v>
      </c>
      <c r="AC16" s="68">
        <f>'C завтраками| Bed and breakfast'!O16*0.9</f>
        <v>54765</v>
      </c>
      <c r="AD16" s="68">
        <f>'C завтраками| Bed and breakfast'!P16*0.9</f>
        <v>34785</v>
      </c>
      <c r="AE16" s="68">
        <f>'C завтраками| Bed and breakfast'!Q16*0.9</f>
        <v>34785</v>
      </c>
      <c r="AF16" s="68">
        <f>'C завтраками| Bed and breakfast'!R16*0.9</f>
        <v>25335</v>
      </c>
      <c r="AG16" s="68">
        <f>'C завтраками| Bed and breakfast'!S16*0.9</f>
        <v>32085</v>
      </c>
      <c r="AH16" s="68">
        <f>'C завтраками| Bed and breakfast'!T16*0.9</f>
        <v>32085</v>
      </c>
      <c r="AI16" s="68">
        <f>'C завтраками| Bed and breakfast'!U16*0.9</f>
        <v>27585</v>
      </c>
      <c r="AJ16" s="68">
        <f>'C завтраками| Bed and breakfast'!V16*0.9</f>
        <v>27585</v>
      </c>
      <c r="AK16" s="68">
        <f>'C завтраками| Bed and breakfast'!W16*0.9</f>
        <v>25335</v>
      </c>
      <c r="AL16" s="68">
        <f>'C завтраками| Bed and breakfast'!X16*0.9</f>
        <v>25335</v>
      </c>
      <c r="AM16" s="68">
        <f>'C завтраками| Bed and breakfast'!Y16*0.9</f>
        <v>23535</v>
      </c>
      <c r="AN16" s="68">
        <f>'C завтраками| Bed and breakfast'!Z16*0.9</f>
        <v>23535</v>
      </c>
      <c r="AO16" s="68">
        <f>'C завтраками| Bed and breakfast'!AA16*0.9</f>
        <v>23535</v>
      </c>
      <c r="AP16" s="68">
        <f>'C завтраками| Bed and breakfast'!AB16*0.9</f>
        <v>23535</v>
      </c>
      <c r="AQ16" s="68">
        <f>'C завтраками| Bed and breakfast'!AC16*0.9</f>
        <v>23535</v>
      </c>
      <c r="AR16" s="68">
        <f>'C завтраками| Bed and breakfast'!AD16*0.9</f>
        <v>23535</v>
      </c>
      <c r="AS16" s="68">
        <f>'C завтраками| Bed and breakfast'!AE16*0.9</f>
        <v>23535</v>
      </c>
      <c r="AT16" s="68">
        <f>'C завтраками| Bed and breakfast'!AF16*0.9</f>
        <v>25335</v>
      </c>
      <c r="AU16" s="68">
        <f>'C завтраками| Bed and breakfast'!AG16*0.9</f>
        <v>27585</v>
      </c>
      <c r="AV16" s="68">
        <f>'C завтраками| Bed and breakfast'!AH16*0.9</f>
        <v>27585</v>
      </c>
      <c r="AW16" s="68">
        <f>'C завтраками| Bed and breakfast'!AI16*0.9</f>
        <v>32085</v>
      </c>
      <c r="AX16" s="68">
        <f>'C завтраками| Bed and breakfast'!AJ16*0.9</f>
        <v>32085</v>
      </c>
      <c r="AY16" s="68">
        <f>'C завтраками| Bed and breakfast'!AK16*0.9</f>
        <v>32085</v>
      </c>
      <c r="AZ16" s="68">
        <f>'C завтраками| Bed and breakfast'!AL16*0.9</f>
        <v>32085</v>
      </c>
      <c r="BA16" s="68">
        <f>'C завтраками| Bed and breakfast'!AM16*0.9</f>
        <v>32085</v>
      </c>
      <c r="BB16" s="68">
        <f>'C завтраками| Bed and breakfast'!AN16*0.9</f>
        <v>30285</v>
      </c>
      <c r="BC16" s="68">
        <f>'C завтраками| Bed and breakfast'!AO16*0.9</f>
        <v>32535</v>
      </c>
      <c r="BD16" s="68">
        <f>'C завтраками| Bed and breakfast'!AP16*0.9</f>
        <v>32535</v>
      </c>
      <c r="BE16" s="68">
        <f>'C завтраками| Bed and breakfast'!AQ16*0.9</f>
        <v>40185</v>
      </c>
      <c r="BF16" s="68">
        <f>'C завтраками| Bed and breakfast'!AR16*0.9</f>
        <v>40185</v>
      </c>
      <c r="BG16" s="68">
        <f>'C завтраками| Bed and breakfast'!AS16*0.9</f>
        <v>40185</v>
      </c>
      <c r="BH16" s="68">
        <f>'C завтраками| Bed and breakfast'!AT16*0.9</f>
        <v>37485</v>
      </c>
      <c r="BI16" s="68">
        <f>'C завтраками| Bed and breakfast'!AU16*0.9</f>
        <v>32535</v>
      </c>
      <c r="BJ16" s="68">
        <f>'C завтраками| Bed and breakfast'!AV16*0.9</f>
        <v>34785</v>
      </c>
      <c r="BK16" s="68">
        <f>'C завтраками| Bed and breakfast'!AW16*0.9</f>
        <v>34785</v>
      </c>
      <c r="BL16" s="68">
        <f>'C завтраками| Bed and breakfast'!AX16*0.9</f>
        <v>34785</v>
      </c>
      <c r="BM16" s="68">
        <f>'C завтраками| Bed and breakfast'!AY16*0.9</f>
        <v>26685</v>
      </c>
      <c r="BN16" s="68">
        <f>'C завтраками| Bed and breakfast'!AZ16*0.9</f>
        <v>32535</v>
      </c>
      <c r="BO16" s="68">
        <f>'C завтраками| Bed and breakfast'!BA16*0.9</f>
        <v>32535</v>
      </c>
      <c r="BP16" s="68">
        <f>'C завтраками| Bed and breakfast'!BB16*0.9</f>
        <v>37485</v>
      </c>
      <c r="BQ16" s="68">
        <f>'C завтраками| Bed and breakfast'!BC16*0.9</f>
        <v>40185</v>
      </c>
      <c r="BR16" s="68">
        <f>'C завтраками| Bed and breakfast'!BD16*0.9</f>
        <v>40185</v>
      </c>
      <c r="BS16" s="68">
        <f>'C завтраками| Bed and breakfast'!BE16*0.9</f>
        <v>40185</v>
      </c>
      <c r="BT16" s="68">
        <f>'C завтраками| Bed and breakfast'!BF16*0.9</f>
        <v>46485</v>
      </c>
      <c r="BU16" s="68">
        <f>'C завтраками| Bed and breakfast'!BG16*0.9</f>
        <v>46485</v>
      </c>
      <c r="BV16" s="68">
        <f>'C завтраками| Bed and breakfast'!BH16*0.9</f>
        <v>49635</v>
      </c>
      <c r="BW16" s="68">
        <f>'C завтраками| Bed and breakfast'!BI16*0.9</f>
        <v>49635</v>
      </c>
      <c r="BX16" s="68">
        <f>'C завтраками| Bed and breakfast'!BJ16*0.9</f>
        <v>56835</v>
      </c>
      <c r="BY16" s="68">
        <f>'C завтраками| Bed and breakfast'!BK16*0.9</f>
        <v>56835</v>
      </c>
      <c r="BZ16" s="68">
        <f>'C завтраками| Bed and breakfast'!BL16*0.9</f>
        <v>56835</v>
      </c>
      <c r="CA16" s="68">
        <f>'C завтраками| Bed and breakfast'!BM16*0.9</f>
        <v>53235</v>
      </c>
      <c r="CB16" s="68">
        <f>'C завтраками| Bed and breakfast'!BN16*0.9</f>
        <v>49635</v>
      </c>
      <c r="CC16" s="68">
        <f>'C завтраками| Bed and breakfast'!BO16*0.9</f>
        <v>43335</v>
      </c>
      <c r="CD16" s="68">
        <f>'C завтраками| Bed and breakfast'!BP16*0.9</f>
        <v>43335</v>
      </c>
      <c r="CE16" s="68">
        <f>'C завтраками| Bed and breakfast'!BQ16*0.9</f>
        <v>40185</v>
      </c>
      <c r="CF16" s="68">
        <f>'C завтраками| Bed and breakfast'!BR16*0.9</f>
        <v>32535</v>
      </c>
      <c r="CG16" s="68">
        <f>'C завтраками| Bed and breakfast'!BS16*0.9</f>
        <v>32535</v>
      </c>
      <c r="CH16" s="68">
        <f>'C завтраками| Bed and breakfast'!BT16*0.9</f>
        <v>30285</v>
      </c>
      <c r="CI16" s="68">
        <f>'C завтраками| Bed and breakfast'!BU16*0.9</f>
        <v>26685</v>
      </c>
      <c r="CJ16" s="68">
        <f>'C завтраками| Bed and breakfast'!BV16*0.9</f>
        <v>26685</v>
      </c>
      <c r="CK16" s="68">
        <f>'C завтраками| Bed and breakfast'!BW16*0.9</f>
        <v>26685</v>
      </c>
      <c r="CL16" s="68">
        <f>'C завтраками| Bed and breakfast'!BX16*0.9</f>
        <v>21735</v>
      </c>
      <c r="CM16" s="68">
        <f>'C завтраками| Bed and breakfast'!BY16*0.9</f>
        <v>21735</v>
      </c>
      <c r="CN16" s="68">
        <f>'C завтраками| Bed and breakfast'!BZ16*0.9</f>
        <v>21735</v>
      </c>
      <c r="CO16" s="68">
        <f>'C завтраками| Bed and breakfast'!CA16*0.9</f>
        <v>21735</v>
      </c>
      <c r="CP16" s="68">
        <f>'C завтраками| Bed and breakfast'!CB16*0.9</f>
        <v>21735</v>
      </c>
      <c r="CQ16" s="68">
        <f>'C завтраками| Bed and breakfast'!CC16*0.9</f>
        <v>21735</v>
      </c>
      <c r="CR16" s="68">
        <f>'C завтраками| Bed and breakfast'!CD16*0.9</f>
        <v>21735</v>
      </c>
      <c r="CS16" s="68">
        <f>'C завтраками| Bed and breakfast'!CE16*0.9</f>
        <v>21735</v>
      </c>
      <c r="CT16" s="68">
        <f>'C завтраками| Bed and breakfast'!CF16*0.9</f>
        <v>21735</v>
      </c>
      <c r="CU16" s="68">
        <f>'C завтраками| Bed and breakfast'!CG16*0.9</f>
        <v>21735</v>
      </c>
      <c r="CV16" s="68">
        <f>'C завтраками| Bed and breakfast'!CH16*0.9</f>
        <v>21735</v>
      </c>
      <c r="CW16" s="68">
        <f>'C завтраками| Bed and breakfast'!CI16*0.9</f>
        <v>21735</v>
      </c>
      <c r="CX16" s="68">
        <f>'C завтраками| Bed and breakfast'!CJ16*0.9</f>
        <v>21735</v>
      </c>
      <c r="CY16" s="68">
        <f>'C завтраками| Bed and breakfast'!CK16*0.9</f>
        <v>21735</v>
      </c>
      <c r="CZ16" s="68">
        <f>'C завтраками| Bed and breakfast'!CL16*0.9</f>
        <v>21735</v>
      </c>
      <c r="DA16" s="68">
        <f>'C завтраками| Bed and breakfast'!CM16*0.9</f>
        <v>21735</v>
      </c>
      <c r="DB16" s="68">
        <f>'C завтраками| Bed and breakfast'!CN16*0.9</f>
        <v>21735</v>
      </c>
      <c r="DC16" s="68">
        <f>'C завтраками| Bed and breakfast'!CO16*0.9</f>
        <v>21735</v>
      </c>
      <c r="DD16" s="68">
        <f>'C завтраками| Bed and breakfast'!CP16*0.9</f>
        <v>21735</v>
      </c>
      <c r="DE16" s="68">
        <f>'C завтраками| Bed and breakfast'!CQ16*0.9</f>
        <v>21735</v>
      </c>
      <c r="DF16" s="68">
        <f>'C завтраками| Bed and breakfast'!CR16*0.9</f>
        <v>21735</v>
      </c>
      <c r="DG16" s="68">
        <f>'C завтраками| Bed and breakfast'!CS16*0.9</f>
        <v>21735</v>
      </c>
      <c r="DH16" s="68">
        <f>'C завтраками| Bed and breakfast'!CT16*0.9</f>
        <v>21735</v>
      </c>
      <c r="DI16" s="68">
        <f>'C завтраками| Bed and breakfast'!CU16*0.9</f>
        <v>14940</v>
      </c>
      <c r="DJ16" s="68">
        <f>'C завтраками| Bed and breakfast'!CV16*0.9</f>
        <v>14940</v>
      </c>
      <c r="DK16" s="68">
        <f>'C завтраками| Bed and breakfast'!CW16*0.9</f>
        <v>15570</v>
      </c>
      <c r="DL16" s="68">
        <f>'C завтраками| Bed and breakfast'!CX16*0.9</f>
        <v>15570</v>
      </c>
      <c r="DM16" s="68">
        <f>'C завтраками| Bed and breakfast'!CY16*0.9</f>
        <v>14940</v>
      </c>
      <c r="DN16" s="68">
        <f>'C завтраками| Bed and breakfast'!CZ16*0.9</f>
        <v>14940</v>
      </c>
      <c r="DO16" s="68">
        <f>'C завтраками| Bed and breakfast'!DA16*0.9</f>
        <v>14940</v>
      </c>
      <c r="DP16" s="68">
        <f>'C завтраками| Bed and breakfast'!DB16*0.9</f>
        <v>14940</v>
      </c>
      <c r="DQ16" s="68">
        <f>'C завтраками| Bed and breakfast'!DC16*0.9</f>
        <v>14940</v>
      </c>
      <c r="DR16" s="68">
        <f>'C завтраками| Bed and breakfast'!DD16*0.9</f>
        <v>15570</v>
      </c>
      <c r="DS16" s="68">
        <f>'C завтраками| Bed and breakfast'!DE16*0.9</f>
        <v>15570</v>
      </c>
    </row>
    <row r="17" spans="1:123" ht="10.7" customHeight="1">
      <c r="A17" s="40">
        <v>2</v>
      </c>
      <c r="B17" s="68" t="e">
        <f>'C завтраками| Bed and breakfast'!#REF!*0.9</f>
        <v>#REF!</v>
      </c>
      <c r="C17" s="68" t="e">
        <f>'C завтраками| Bed and breakfast'!#REF!*0.9</f>
        <v>#REF!</v>
      </c>
      <c r="D17" s="68" t="e">
        <f>'C завтраками| Bed and breakfast'!#REF!*0.9</f>
        <v>#REF!</v>
      </c>
      <c r="E17" s="68" t="e">
        <f>'C завтраками| Bed and breakfast'!#REF!*0.9</f>
        <v>#REF!</v>
      </c>
      <c r="F17" s="68" t="e">
        <f>'C завтраками| Bed and breakfast'!#REF!*0.9</f>
        <v>#REF!</v>
      </c>
      <c r="G17" s="68" t="e">
        <f>'C завтраками| Bed and breakfast'!#REF!*0.9</f>
        <v>#REF!</v>
      </c>
      <c r="H17" s="68" t="e">
        <f>'C завтраками| Bed and breakfast'!#REF!*0.9</f>
        <v>#REF!</v>
      </c>
      <c r="I17" s="68" t="e">
        <f>'C завтраками| Bed and breakfast'!#REF!*0.9</f>
        <v>#REF!</v>
      </c>
      <c r="J17" s="68" t="e">
        <f>'C завтраками| Bed and breakfast'!#REF!*0.9</f>
        <v>#REF!</v>
      </c>
      <c r="K17" s="68" t="e">
        <f>'C завтраками| Bed and breakfast'!#REF!*0.9</f>
        <v>#REF!</v>
      </c>
      <c r="L17" s="68" t="e">
        <f>'C завтраками| Bed and breakfast'!#REF!*0.9</f>
        <v>#REF!</v>
      </c>
      <c r="M17" s="68" t="e">
        <f>'C завтраками| Bed and breakfast'!#REF!*0.9</f>
        <v>#REF!</v>
      </c>
      <c r="N17" s="68" t="e">
        <f>'C завтраками| Bed and breakfast'!#REF!*0.9</f>
        <v>#REF!</v>
      </c>
      <c r="O17" s="68" t="e">
        <f>'C завтраками| Bed and breakfast'!#REF!*0.9</f>
        <v>#REF!</v>
      </c>
      <c r="P17" s="68">
        <f>'C завтраками| Bed and breakfast'!B17*0.9</f>
        <v>20700</v>
      </c>
      <c r="Q17" s="68">
        <f>'C завтраками| Bed and breakfast'!C17*0.9</f>
        <v>20700</v>
      </c>
      <c r="R17" s="68">
        <f>'C завтраками| Bed and breakfast'!D17*0.9</f>
        <v>22140</v>
      </c>
      <c r="S17" s="68">
        <f>'C завтраками| Bed and breakfast'!E17*0.9</f>
        <v>26730</v>
      </c>
      <c r="T17" s="68">
        <f>'C завтраками| Bed and breakfast'!F17*0.9</f>
        <v>57330</v>
      </c>
      <c r="U17" s="68">
        <f>'C завтраками| Bed and breakfast'!G17*0.9</f>
        <v>57330</v>
      </c>
      <c r="V17" s="68">
        <f>'C завтраками| Bed and breakfast'!H17*0.9</f>
        <v>57330</v>
      </c>
      <c r="W17" s="68">
        <f>'C завтраками| Bed and breakfast'!I17*0.9</f>
        <v>61830</v>
      </c>
      <c r="X17" s="68">
        <f>'C завтраками| Bed and breakfast'!J17*0.9</f>
        <v>61830</v>
      </c>
      <c r="Y17" s="68">
        <f>'C завтраками| Bed and breakfast'!K17*0.9</f>
        <v>70830</v>
      </c>
      <c r="Z17" s="68">
        <f>'C завтраками| Bed and breakfast'!L17*0.9</f>
        <v>70830</v>
      </c>
      <c r="AA17" s="68">
        <f>'C завтраками| Bed and breakfast'!M17*0.9</f>
        <v>61830</v>
      </c>
      <c r="AB17" s="68">
        <f>'C завтраками| Bed and breakfast'!N17*0.9</f>
        <v>57330</v>
      </c>
      <c r="AC17" s="68">
        <f>'C завтраками| Bed and breakfast'!O17*0.9</f>
        <v>57330</v>
      </c>
      <c r="AD17" s="68">
        <f>'C завтраками| Bed and breakfast'!P17*0.9</f>
        <v>37170</v>
      </c>
      <c r="AE17" s="68">
        <f>'C завтраками| Bed and breakfast'!Q17*0.9</f>
        <v>37170</v>
      </c>
      <c r="AF17" s="68">
        <f>'C завтраками| Bed and breakfast'!R17*0.9</f>
        <v>27720</v>
      </c>
      <c r="AG17" s="68">
        <f>'C завтраками| Bed and breakfast'!S17*0.9</f>
        <v>34470</v>
      </c>
      <c r="AH17" s="68">
        <f>'C завтраками| Bed and breakfast'!T17*0.9</f>
        <v>34470</v>
      </c>
      <c r="AI17" s="68">
        <f>'C завтраками| Bed and breakfast'!U17*0.9</f>
        <v>29970</v>
      </c>
      <c r="AJ17" s="68">
        <f>'C завтраками| Bed and breakfast'!V17*0.9</f>
        <v>29970</v>
      </c>
      <c r="AK17" s="68">
        <f>'C завтраками| Bed and breakfast'!W17*0.9</f>
        <v>27720</v>
      </c>
      <c r="AL17" s="68">
        <f>'C завтраками| Bed and breakfast'!X17*0.9</f>
        <v>27720</v>
      </c>
      <c r="AM17" s="68">
        <f>'C завтраками| Bed and breakfast'!Y17*0.9</f>
        <v>25920</v>
      </c>
      <c r="AN17" s="68">
        <f>'C завтраками| Bed and breakfast'!Z17*0.9</f>
        <v>25920</v>
      </c>
      <c r="AO17" s="68">
        <f>'C завтраками| Bed and breakfast'!AA17*0.9</f>
        <v>25920</v>
      </c>
      <c r="AP17" s="68">
        <f>'C завтраками| Bed and breakfast'!AB17*0.9</f>
        <v>25920</v>
      </c>
      <c r="AQ17" s="68">
        <f>'C завтраками| Bed and breakfast'!AC17*0.9</f>
        <v>25920</v>
      </c>
      <c r="AR17" s="68">
        <f>'C завтраками| Bed and breakfast'!AD17*0.9</f>
        <v>25920</v>
      </c>
      <c r="AS17" s="68">
        <f>'C завтраками| Bed and breakfast'!AE17*0.9</f>
        <v>25920</v>
      </c>
      <c r="AT17" s="68">
        <f>'C завтраками| Bed and breakfast'!AF17*0.9</f>
        <v>27720</v>
      </c>
      <c r="AU17" s="68">
        <f>'C завтраками| Bed and breakfast'!AG17*0.9</f>
        <v>29970</v>
      </c>
      <c r="AV17" s="68">
        <f>'C завтраками| Bed and breakfast'!AH17*0.9</f>
        <v>29970</v>
      </c>
      <c r="AW17" s="68">
        <f>'C завтраками| Bed and breakfast'!AI17*0.9</f>
        <v>34470</v>
      </c>
      <c r="AX17" s="68">
        <f>'C завтраками| Bed and breakfast'!AJ17*0.9</f>
        <v>34470</v>
      </c>
      <c r="AY17" s="68">
        <f>'C завтраками| Bed and breakfast'!AK17*0.9</f>
        <v>34470</v>
      </c>
      <c r="AZ17" s="68">
        <f>'C завтраками| Bed and breakfast'!AL17*0.9</f>
        <v>34470</v>
      </c>
      <c r="BA17" s="68">
        <f>'C завтраками| Bed and breakfast'!AM17*0.9</f>
        <v>34470</v>
      </c>
      <c r="BB17" s="68">
        <f>'C завтраками| Bed and breakfast'!AN17*0.9</f>
        <v>32670</v>
      </c>
      <c r="BC17" s="68">
        <f>'C завтраками| Bed and breakfast'!AO17*0.9</f>
        <v>34920</v>
      </c>
      <c r="BD17" s="68">
        <f>'C завтраками| Bed and breakfast'!AP17*0.9</f>
        <v>34920</v>
      </c>
      <c r="BE17" s="68">
        <f>'C завтраками| Bed and breakfast'!AQ17*0.9</f>
        <v>42570</v>
      </c>
      <c r="BF17" s="68">
        <f>'C завтраками| Bed and breakfast'!AR17*0.9</f>
        <v>42570</v>
      </c>
      <c r="BG17" s="68">
        <f>'C завтраками| Bed and breakfast'!AS17*0.9</f>
        <v>42570</v>
      </c>
      <c r="BH17" s="68">
        <f>'C завтраками| Bed and breakfast'!AT17*0.9</f>
        <v>39870</v>
      </c>
      <c r="BI17" s="68">
        <f>'C завтраками| Bed and breakfast'!AU17*0.9</f>
        <v>34920</v>
      </c>
      <c r="BJ17" s="68">
        <f>'C завтраками| Bed and breakfast'!AV17*0.9</f>
        <v>37170</v>
      </c>
      <c r="BK17" s="68">
        <f>'C завтраками| Bed and breakfast'!AW17*0.9</f>
        <v>37170</v>
      </c>
      <c r="BL17" s="68">
        <f>'C завтраками| Bed and breakfast'!AX17*0.9</f>
        <v>37170</v>
      </c>
      <c r="BM17" s="68">
        <f>'C завтраками| Bed and breakfast'!AY17*0.9</f>
        <v>29070</v>
      </c>
      <c r="BN17" s="68">
        <f>'C завтраками| Bed and breakfast'!AZ17*0.9</f>
        <v>34920</v>
      </c>
      <c r="BO17" s="68">
        <f>'C завтраками| Bed and breakfast'!BA17*0.9</f>
        <v>34920</v>
      </c>
      <c r="BP17" s="68">
        <f>'C завтраками| Bed and breakfast'!BB17*0.9</f>
        <v>39870</v>
      </c>
      <c r="BQ17" s="68">
        <f>'C завтраками| Bed and breakfast'!BC17*0.9</f>
        <v>42570</v>
      </c>
      <c r="BR17" s="68">
        <f>'C завтраками| Bed and breakfast'!BD17*0.9</f>
        <v>42570</v>
      </c>
      <c r="BS17" s="68">
        <f>'C завтраками| Bed and breakfast'!BE17*0.9</f>
        <v>42570</v>
      </c>
      <c r="BT17" s="68">
        <f>'C завтраками| Bed and breakfast'!BF17*0.9</f>
        <v>48870</v>
      </c>
      <c r="BU17" s="68">
        <f>'C завтраками| Bed and breakfast'!BG17*0.9</f>
        <v>48870</v>
      </c>
      <c r="BV17" s="68">
        <f>'C завтраками| Bed and breakfast'!BH17*0.9</f>
        <v>52020</v>
      </c>
      <c r="BW17" s="68">
        <f>'C завтраками| Bed and breakfast'!BI17*0.9</f>
        <v>52020</v>
      </c>
      <c r="BX17" s="68">
        <f>'C завтраками| Bed and breakfast'!BJ17*0.9</f>
        <v>59220</v>
      </c>
      <c r="BY17" s="68">
        <f>'C завтраками| Bed and breakfast'!BK17*0.9</f>
        <v>59220</v>
      </c>
      <c r="BZ17" s="68">
        <f>'C завтраками| Bed and breakfast'!BL17*0.9</f>
        <v>59220</v>
      </c>
      <c r="CA17" s="68">
        <f>'C завтраками| Bed and breakfast'!BM17*0.9</f>
        <v>55620</v>
      </c>
      <c r="CB17" s="68">
        <f>'C завтраками| Bed and breakfast'!BN17*0.9</f>
        <v>52020</v>
      </c>
      <c r="CC17" s="68">
        <f>'C завтраками| Bed and breakfast'!BO17*0.9</f>
        <v>45720</v>
      </c>
      <c r="CD17" s="68">
        <f>'C завтраками| Bed and breakfast'!BP17*0.9</f>
        <v>45720</v>
      </c>
      <c r="CE17" s="68">
        <f>'C завтраками| Bed and breakfast'!BQ17*0.9</f>
        <v>42570</v>
      </c>
      <c r="CF17" s="68">
        <f>'C завтраками| Bed and breakfast'!BR17*0.9</f>
        <v>34920</v>
      </c>
      <c r="CG17" s="68">
        <f>'C завтраками| Bed and breakfast'!BS17*0.9</f>
        <v>34920</v>
      </c>
      <c r="CH17" s="68">
        <f>'C завтраками| Bed and breakfast'!BT17*0.9</f>
        <v>32670</v>
      </c>
      <c r="CI17" s="68">
        <f>'C завтраками| Bed and breakfast'!BU17*0.9</f>
        <v>29070</v>
      </c>
      <c r="CJ17" s="68">
        <f>'C завтраками| Bed and breakfast'!BV17*0.9</f>
        <v>29070</v>
      </c>
      <c r="CK17" s="68">
        <f>'C завтраками| Bed and breakfast'!BW17*0.9</f>
        <v>29070</v>
      </c>
      <c r="CL17" s="68">
        <f>'C завтраками| Bed and breakfast'!BX17*0.9</f>
        <v>24120</v>
      </c>
      <c r="CM17" s="68">
        <f>'C завтраками| Bed and breakfast'!BY17*0.9</f>
        <v>24120</v>
      </c>
      <c r="CN17" s="68">
        <f>'C завтраками| Bed and breakfast'!BZ17*0.9</f>
        <v>24120</v>
      </c>
      <c r="CO17" s="68">
        <f>'C завтраками| Bed and breakfast'!CA17*0.9</f>
        <v>24120</v>
      </c>
      <c r="CP17" s="68">
        <f>'C завтраками| Bed and breakfast'!CB17*0.9</f>
        <v>24120</v>
      </c>
      <c r="CQ17" s="68">
        <f>'C завтраками| Bed and breakfast'!CC17*0.9</f>
        <v>24120</v>
      </c>
      <c r="CR17" s="68">
        <f>'C завтраками| Bed and breakfast'!CD17*0.9</f>
        <v>24120</v>
      </c>
      <c r="CS17" s="68">
        <f>'C завтраками| Bed and breakfast'!CE17*0.9</f>
        <v>24120</v>
      </c>
      <c r="CT17" s="68">
        <f>'C завтраками| Bed and breakfast'!CF17*0.9</f>
        <v>24120</v>
      </c>
      <c r="CU17" s="68">
        <f>'C завтраками| Bed and breakfast'!CG17*0.9</f>
        <v>24120</v>
      </c>
      <c r="CV17" s="68">
        <f>'C завтраками| Bed and breakfast'!CH17*0.9</f>
        <v>24120</v>
      </c>
      <c r="CW17" s="68">
        <f>'C завтраками| Bed and breakfast'!CI17*0.9</f>
        <v>24120</v>
      </c>
      <c r="CX17" s="68">
        <f>'C завтраками| Bed and breakfast'!CJ17*0.9</f>
        <v>24120</v>
      </c>
      <c r="CY17" s="68">
        <f>'C завтраками| Bed and breakfast'!CK17*0.9</f>
        <v>24120</v>
      </c>
      <c r="CZ17" s="68">
        <f>'C завтраками| Bed and breakfast'!CL17*0.9</f>
        <v>24120</v>
      </c>
      <c r="DA17" s="68">
        <f>'C завтраками| Bed and breakfast'!CM17*0.9</f>
        <v>24120</v>
      </c>
      <c r="DB17" s="68">
        <f>'C завтраками| Bed and breakfast'!CN17*0.9</f>
        <v>24120</v>
      </c>
      <c r="DC17" s="68">
        <f>'C завтраками| Bed and breakfast'!CO17*0.9</f>
        <v>24120</v>
      </c>
      <c r="DD17" s="68">
        <f>'C завтраками| Bed and breakfast'!CP17*0.9</f>
        <v>24120</v>
      </c>
      <c r="DE17" s="68">
        <f>'C завтраками| Bed and breakfast'!CQ17*0.9</f>
        <v>24120</v>
      </c>
      <c r="DF17" s="68">
        <f>'C завтраками| Bed and breakfast'!CR17*0.9</f>
        <v>24120</v>
      </c>
      <c r="DG17" s="68">
        <f>'C завтраками| Bed and breakfast'!CS17*0.9</f>
        <v>24120</v>
      </c>
      <c r="DH17" s="68">
        <f>'C завтраками| Bed and breakfast'!CT17*0.9</f>
        <v>24120</v>
      </c>
      <c r="DI17" s="68">
        <f>'C завтраками| Bed and breakfast'!CU17*0.9</f>
        <v>16920</v>
      </c>
      <c r="DJ17" s="68">
        <f>'C завтраками| Bed and breakfast'!CV17*0.9</f>
        <v>16920</v>
      </c>
      <c r="DK17" s="68">
        <f>'C завтраками| Bed and breakfast'!CW17*0.9</f>
        <v>17550</v>
      </c>
      <c r="DL17" s="68">
        <f>'C завтраками| Bed and breakfast'!CX17*0.9</f>
        <v>17550</v>
      </c>
      <c r="DM17" s="68">
        <f>'C завтраками| Bed and breakfast'!CY17*0.9</f>
        <v>16920</v>
      </c>
      <c r="DN17" s="68">
        <f>'C завтраками| Bed and breakfast'!CZ17*0.9</f>
        <v>16920</v>
      </c>
      <c r="DO17" s="68">
        <f>'C завтраками| Bed and breakfast'!DA17*0.9</f>
        <v>16920</v>
      </c>
      <c r="DP17" s="68">
        <f>'C завтраками| Bed and breakfast'!DB17*0.9</f>
        <v>16920</v>
      </c>
      <c r="DQ17" s="68">
        <f>'C завтраками| Bed and breakfast'!DC17*0.9</f>
        <v>16920</v>
      </c>
      <c r="DR17" s="68">
        <f>'C завтраками| Bed and breakfast'!DD17*0.9</f>
        <v>17550</v>
      </c>
      <c r="DS17" s="68">
        <f>'C завтраками| Bed and breakfast'!DE17*0.9</f>
        <v>17550</v>
      </c>
    </row>
    <row r="18" spans="1:123" ht="10.7" customHeight="1">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row>
    <row r="19" spans="1:123" ht="10.7" customHeight="1">
      <c r="A19" s="94">
        <v>1</v>
      </c>
      <c r="B19" s="95" t="e">
        <f t="shared" ref="B19:AD20" si="0">B10</f>
        <v>#REF!</v>
      </c>
      <c r="C19" s="95" t="e">
        <f t="shared" si="0"/>
        <v>#REF!</v>
      </c>
      <c r="D19" s="95" t="e">
        <f t="shared" si="0"/>
        <v>#REF!</v>
      </c>
      <c r="E19" s="95" t="e">
        <f t="shared" si="0"/>
        <v>#REF!</v>
      </c>
      <c r="F19" s="95" t="e">
        <f t="shared" si="0"/>
        <v>#REF!</v>
      </c>
      <c r="G19" s="95" t="e">
        <f t="shared" si="0"/>
        <v>#REF!</v>
      </c>
      <c r="H19" s="95" t="e">
        <f t="shared" si="0"/>
        <v>#REF!</v>
      </c>
      <c r="I19" s="95" t="e">
        <f t="shared" si="0"/>
        <v>#REF!</v>
      </c>
      <c r="J19" s="95" t="e">
        <f t="shared" si="0"/>
        <v>#REF!</v>
      </c>
      <c r="K19" s="95" t="e">
        <f t="shared" si="0"/>
        <v>#REF!</v>
      </c>
      <c r="L19" s="95" t="e">
        <f t="shared" si="0"/>
        <v>#REF!</v>
      </c>
      <c r="M19" s="95" t="e">
        <f t="shared" si="0"/>
        <v>#REF!</v>
      </c>
      <c r="N19" s="95" t="e">
        <f t="shared" si="0"/>
        <v>#REF!</v>
      </c>
      <c r="O19" s="95" t="e">
        <f t="shared" si="0"/>
        <v>#REF!</v>
      </c>
      <c r="P19" s="95">
        <f t="shared" si="0"/>
        <v>16875</v>
      </c>
      <c r="Q19" s="95">
        <f t="shared" si="0"/>
        <v>16875</v>
      </c>
      <c r="R19" s="95">
        <f t="shared" si="0"/>
        <v>18315</v>
      </c>
      <c r="S19" s="95">
        <f t="shared" si="0"/>
        <v>21465</v>
      </c>
      <c r="T19" s="95">
        <f t="shared" si="0"/>
        <v>52065</v>
      </c>
      <c r="U19" s="95">
        <f t="shared" si="0"/>
        <v>52065</v>
      </c>
      <c r="V19" s="95">
        <f t="shared" si="0"/>
        <v>52065</v>
      </c>
      <c r="W19" s="95">
        <f t="shared" si="0"/>
        <v>56565</v>
      </c>
      <c r="X19" s="95">
        <f t="shared" si="0"/>
        <v>56565</v>
      </c>
      <c r="Y19" s="95">
        <f t="shared" si="0"/>
        <v>65565</v>
      </c>
      <c r="Z19" s="95">
        <f t="shared" si="0"/>
        <v>65565</v>
      </c>
      <c r="AA19" s="95">
        <f t="shared" si="0"/>
        <v>56565</v>
      </c>
      <c r="AB19" s="95">
        <f t="shared" si="0"/>
        <v>52065</v>
      </c>
      <c r="AC19" s="95">
        <f t="shared" si="0"/>
        <v>52065</v>
      </c>
      <c r="AD19" s="95">
        <f t="shared" si="0"/>
        <v>32535</v>
      </c>
      <c r="AE19" s="95">
        <f t="shared" ref="AE19:CR20" si="1">AE10</f>
        <v>32535</v>
      </c>
      <c r="AF19" s="95">
        <f t="shared" si="1"/>
        <v>23085</v>
      </c>
      <c r="AG19" s="95">
        <f t="shared" si="1"/>
        <v>29835</v>
      </c>
      <c r="AH19" s="95">
        <f t="shared" si="1"/>
        <v>29835</v>
      </c>
      <c r="AI19" s="95">
        <f t="shared" si="1"/>
        <v>25335</v>
      </c>
      <c r="AJ19" s="95">
        <f t="shared" si="1"/>
        <v>25335</v>
      </c>
      <c r="AK19" s="95">
        <f t="shared" si="1"/>
        <v>23085</v>
      </c>
      <c r="AL19" s="95">
        <f t="shared" si="1"/>
        <v>23085</v>
      </c>
      <c r="AM19" s="95">
        <f t="shared" si="1"/>
        <v>21285</v>
      </c>
      <c r="AN19" s="95">
        <f t="shared" si="1"/>
        <v>21285</v>
      </c>
      <c r="AO19" s="95">
        <f t="shared" si="1"/>
        <v>21285</v>
      </c>
      <c r="AP19" s="95">
        <f t="shared" si="1"/>
        <v>21285</v>
      </c>
      <c r="AQ19" s="95">
        <f t="shared" si="1"/>
        <v>21285</v>
      </c>
      <c r="AR19" s="95">
        <f t="shared" si="1"/>
        <v>21285</v>
      </c>
      <c r="AS19" s="95">
        <f t="shared" si="1"/>
        <v>21285</v>
      </c>
      <c r="AT19" s="95">
        <f t="shared" si="1"/>
        <v>23085</v>
      </c>
      <c r="AU19" s="95">
        <f t="shared" si="1"/>
        <v>25335</v>
      </c>
      <c r="AV19" s="95">
        <f t="shared" si="1"/>
        <v>25335</v>
      </c>
      <c r="AW19" s="95">
        <f t="shared" si="1"/>
        <v>29835</v>
      </c>
      <c r="AX19" s="95">
        <f t="shared" si="1"/>
        <v>29835</v>
      </c>
      <c r="AY19" s="95">
        <f t="shared" si="1"/>
        <v>29835</v>
      </c>
      <c r="AZ19" s="95">
        <f t="shared" si="1"/>
        <v>29835</v>
      </c>
      <c r="BA19" s="95">
        <f t="shared" si="1"/>
        <v>29835</v>
      </c>
      <c r="BB19" s="95">
        <f t="shared" si="1"/>
        <v>27585</v>
      </c>
      <c r="BC19" s="95">
        <f t="shared" si="1"/>
        <v>29835</v>
      </c>
      <c r="BD19" s="95">
        <f t="shared" si="1"/>
        <v>29835</v>
      </c>
      <c r="BE19" s="95">
        <f t="shared" si="1"/>
        <v>37485</v>
      </c>
      <c r="BF19" s="95">
        <f t="shared" si="1"/>
        <v>37485</v>
      </c>
      <c r="BG19" s="95">
        <f t="shared" si="1"/>
        <v>37485</v>
      </c>
      <c r="BH19" s="95">
        <f t="shared" si="1"/>
        <v>34785</v>
      </c>
      <c r="BI19" s="95">
        <f t="shared" si="1"/>
        <v>29835</v>
      </c>
      <c r="BJ19" s="95">
        <f t="shared" si="1"/>
        <v>32085</v>
      </c>
      <c r="BK19" s="95">
        <f t="shared" si="1"/>
        <v>32085</v>
      </c>
      <c r="BL19" s="95">
        <f t="shared" si="1"/>
        <v>32085</v>
      </c>
      <c r="BM19" s="95">
        <f t="shared" si="1"/>
        <v>23985</v>
      </c>
      <c r="BN19" s="95">
        <f t="shared" si="1"/>
        <v>29835</v>
      </c>
      <c r="BO19" s="95">
        <f t="shared" si="1"/>
        <v>29835</v>
      </c>
      <c r="BP19" s="95">
        <f t="shared" si="1"/>
        <v>34785</v>
      </c>
      <c r="BQ19" s="95">
        <f t="shared" si="1"/>
        <v>37485</v>
      </c>
      <c r="BR19" s="95">
        <f t="shared" si="1"/>
        <v>37485</v>
      </c>
      <c r="BS19" s="95">
        <f t="shared" ref="BS19:BT19" si="2">BS10</f>
        <v>37485</v>
      </c>
      <c r="BT19" s="95">
        <f t="shared" si="2"/>
        <v>43785</v>
      </c>
      <c r="BU19" s="95">
        <f t="shared" si="1"/>
        <v>43785</v>
      </c>
      <c r="BV19" s="95">
        <f t="shared" si="1"/>
        <v>46935</v>
      </c>
      <c r="BW19" s="95">
        <f t="shared" si="1"/>
        <v>46935</v>
      </c>
      <c r="BX19" s="95">
        <f t="shared" si="1"/>
        <v>54135</v>
      </c>
      <c r="BY19" s="95">
        <f t="shared" si="1"/>
        <v>54135</v>
      </c>
      <c r="BZ19" s="95">
        <f t="shared" si="1"/>
        <v>54135</v>
      </c>
      <c r="CA19" s="95">
        <f t="shared" si="1"/>
        <v>50535</v>
      </c>
      <c r="CB19" s="95">
        <f t="shared" si="1"/>
        <v>46935</v>
      </c>
      <c r="CC19" s="95">
        <f t="shared" si="1"/>
        <v>40635</v>
      </c>
      <c r="CD19" s="95">
        <f t="shared" si="1"/>
        <v>40635</v>
      </c>
      <c r="CE19" s="95">
        <f t="shared" si="1"/>
        <v>37485</v>
      </c>
      <c r="CF19" s="95">
        <f t="shared" si="1"/>
        <v>29835</v>
      </c>
      <c r="CG19" s="95">
        <f t="shared" si="1"/>
        <v>29835</v>
      </c>
      <c r="CH19" s="95">
        <f t="shared" si="1"/>
        <v>27585</v>
      </c>
      <c r="CI19" s="95">
        <f t="shared" si="1"/>
        <v>23985</v>
      </c>
      <c r="CJ19" s="95">
        <f t="shared" si="1"/>
        <v>23985</v>
      </c>
      <c r="CK19" s="95">
        <f t="shared" si="1"/>
        <v>23985</v>
      </c>
      <c r="CL19" s="95">
        <f t="shared" si="1"/>
        <v>19485</v>
      </c>
      <c r="CM19" s="95">
        <f t="shared" si="1"/>
        <v>19485</v>
      </c>
      <c r="CN19" s="95">
        <f t="shared" si="1"/>
        <v>19485</v>
      </c>
      <c r="CO19" s="95">
        <f t="shared" si="1"/>
        <v>19485</v>
      </c>
      <c r="CP19" s="95">
        <f t="shared" si="1"/>
        <v>19485</v>
      </c>
      <c r="CQ19" s="95">
        <f t="shared" si="1"/>
        <v>19485</v>
      </c>
      <c r="CR19" s="95">
        <f t="shared" si="1"/>
        <v>19485</v>
      </c>
      <c r="CS19" s="95">
        <f t="shared" ref="CS19:DS20" si="3">CS10</f>
        <v>19485</v>
      </c>
      <c r="CT19" s="95">
        <f t="shared" si="3"/>
        <v>19485</v>
      </c>
      <c r="CU19" s="95">
        <f t="shared" si="3"/>
        <v>19485</v>
      </c>
      <c r="CV19" s="95">
        <f t="shared" si="3"/>
        <v>19485</v>
      </c>
      <c r="CW19" s="95">
        <f t="shared" si="3"/>
        <v>19485</v>
      </c>
      <c r="CX19" s="95">
        <f t="shared" si="3"/>
        <v>19485</v>
      </c>
      <c r="CY19" s="95">
        <f t="shared" si="3"/>
        <v>19485</v>
      </c>
      <c r="CZ19" s="95">
        <f t="shared" si="3"/>
        <v>19485</v>
      </c>
      <c r="DA19" s="95">
        <f t="shared" si="3"/>
        <v>19485</v>
      </c>
      <c r="DB19" s="95">
        <f t="shared" si="3"/>
        <v>19485</v>
      </c>
      <c r="DC19" s="95">
        <f t="shared" si="3"/>
        <v>19485</v>
      </c>
      <c r="DD19" s="95">
        <f t="shared" si="3"/>
        <v>19485</v>
      </c>
      <c r="DE19" s="95">
        <f t="shared" si="3"/>
        <v>19485</v>
      </c>
      <c r="DF19" s="95">
        <f t="shared" si="3"/>
        <v>19485</v>
      </c>
      <c r="DG19" s="95">
        <f t="shared" si="3"/>
        <v>19485</v>
      </c>
      <c r="DH19" s="95">
        <f t="shared" si="3"/>
        <v>19485</v>
      </c>
      <c r="DI19" s="95">
        <f t="shared" si="3"/>
        <v>12690</v>
      </c>
      <c r="DJ19" s="95">
        <f t="shared" si="3"/>
        <v>12690</v>
      </c>
      <c r="DK19" s="95">
        <f t="shared" si="3"/>
        <v>13320</v>
      </c>
      <c r="DL19" s="95">
        <f t="shared" si="3"/>
        <v>13320</v>
      </c>
      <c r="DM19" s="95">
        <f t="shared" si="3"/>
        <v>12690</v>
      </c>
      <c r="DN19" s="95">
        <f t="shared" si="3"/>
        <v>12690</v>
      </c>
      <c r="DO19" s="95">
        <f t="shared" si="3"/>
        <v>12690</v>
      </c>
      <c r="DP19" s="95">
        <f t="shared" si="3"/>
        <v>12690</v>
      </c>
      <c r="DQ19" s="95">
        <f t="shared" si="3"/>
        <v>12690</v>
      </c>
      <c r="DR19" s="95">
        <f t="shared" si="3"/>
        <v>13320</v>
      </c>
      <c r="DS19" s="95">
        <f t="shared" si="3"/>
        <v>13320</v>
      </c>
    </row>
    <row r="20" spans="1:123" ht="10.7" customHeight="1">
      <c r="A20" s="94">
        <v>2</v>
      </c>
      <c r="B20" s="95" t="e">
        <f t="shared" si="0"/>
        <v>#REF!</v>
      </c>
      <c r="C20" s="95" t="e">
        <f t="shared" si="0"/>
        <v>#REF!</v>
      </c>
      <c r="D20" s="95" t="e">
        <f t="shared" si="0"/>
        <v>#REF!</v>
      </c>
      <c r="E20" s="95" t="e">
        <f t="shared" si="0"/>
        <v>#REF!</v>
      </c>
      <c r="F20" s="95" t="e">
        <f t="shared" si="0"/>
        <v>#REF!</v>
      </c>
      <c r="G20" s="95" t="e">
        <f t="shared" si="0"/>
        <v>#REF!</v>
      </c>
      <c r="H20" s="95" t="e">
        <f t="shared" si="0"/>
        <v>#REF!</v>
      </c>
      <c r="I20" s="95" t="e">
        <f t="shared" si="0"/>
        <v>#REF!</v>
      </c>
      <c r="J20" s="95" t="e">
        <f t="shared" si="0"/>
        <v>#REF!</v>
      </c>
      <c r="K20" s="95" t="e">
        <f t="shared" si="0"/>
        <v>#REF!</v>
      </c>
      <c r="L20" s="95" t="e">
        <f t="shared" si="0"/>
        <v>#REF!</v>
      </c>
      <c r="M20" s="95" t="e">
        <f t="shared" si="0"/>
        <v>#REF!</v>
      </c>
      <c r="N20" s="95" t="e">
        <f t="shared" si="0"/>
        <v>#REF!</v>
      </c>
      <c r="O20" s="95" t="e">
        <f t="shared" si="0"/>
        <v>#REF!</v>
      </c>
      <c r="P20" s="95">
        <f t="shared" si="0"/>
        <v>18900</v>
      </c>
      <c r="Q20" s="95">
        <f t="shared" si="0"/>
        <v>18900</v>
      </c>
      <c r="R20" s="95">
        <f t="shared" si="0"/>
        <v>20340</v>
      </c>
      <c r="S20" s="95">
        <f t="shared" si="0"/>
        <v>24030</v>
      </c>
      <c r="T20" s="95">
        <f t="shared" si="0"/>
        <v>54630</v>
      </c>
      <c r="U20" s="95">
        <f t="shared" si="0"/>
        <v>54630</v>
      </c>
      <c r="V20" s="95">
        <f t="shared" si="0"/>
        <v>54630</v>
      </c>
      <c r="W20" s="95">
        <f t="shared" si="0"/>
        <v>59130</v>
      </c>
      <c r="X20" s="95">
        <f t="shared" si="0"/>
        <v>59130</v>
      </c>
      <c r="Y20" s="95">
        <f t="shared" si="0"/>
        <v>68130</v>
      </c>
      <c r="Z20" s="95">
        <f t="shared" si="0"/>
        <v>68130</v>
      </c>
      <c r="AA20" s="95">
        <f t="shared" si="0"/>
        <v>59130</v>
      </c>
      <c r="AB20" s="95">
        <f t="shared" si="0"/>
        <v>54630</v>
      </c>
      <c r="AC20" s="95">
        <f t="shared" si="0"/>
        <v>54630</v>
      </c>
      <c r="AD20" s="95">
        <f t="shared" si="0"/>
        <v>34920</v>
      </c>
      <c r="AE20" s="95">
        <f t="shared" si="1"/>
        <v>34920</v>
      </c>
      <c r="AF20" s="95">
        <f t="shared" si="1"/>
        <v>25470</v>
      </c>
      <c r="AG20" s="95">
        <f t="shared" si="1"/>
        <v>32220</v>
      </c>
      <c r="AH20" s="95">
        <f t="shared" si="1"/>
        <v>32220</v>
      </c>
      <c r="AI20" s="95">
        <f t="shared" si="1"/>
        <v>27720</v>
      </c>
      <c r="AJ20" s="95">
        <f t="shared" si="1"/>
        <v>27720</v>
      </c>
      <c r="AK20" s="95">
        <f t="shared" si="1"/>
        <v>25470</v>
      </c>
      <c r="AL20" s="95">
        <f t="shared" si="1"/>
        <v>25470</v>
      </c>
      <c r="AM20" s="95">
        <f t="shared" si="1"/>
        <v>23670</v>
      </c>
      <c r="AN20" s="95">
        <f t="shared" si="1"/>
        <v>23670</v>
      </c>
      <c r="AO20" s="95">
        <f t="shared" si="1"/>
        <v>23670</v>
      </c>
      <c r="AP20" s="95">
        <f t="shared" si="1"/>
        <v>23670</v>
      </c>
      <c r="AQ20" s="95">
        <f t="shared" si="1"/>
        <v>23670</v>
      </c>
      <c r="AR20" s="95">
        <f t="shared" si="1"/>
        <v>23670</v>
      </c>
      <c r="AS20" s="95">
        <f t="shared" si="1"/>
        <v>23670</v>
      </c>
      <c r="AT20" s="95">
        <f t="shared" si="1"/>
        <v>25470</v>
      </c>
      <c r="AU20" s="95">
        <f t="shared" si="1"/>
        <v>27720</v>
      </c>
      <c r="AV20" s="95">
        <f t="shared" si="1"/>
        <v>27720</v>
      </c>
      <c r="AW20" s="95">
        <f t="shared" si="1"/>
        <v>32220</v>
      </c>
      <c r="AX20" s="95">
        <f t="shared" si="1"/>
        <v>32220</v>
      </c>
      <c r="AY20" s="95">
        <f t="shared" si="1"/>
        <v>32220</v>
      </c>
      <c r="AZ20" s="95">
        <f t="shared" si="1"/>
        <v>32220</v>
      </c>
      <c r="BA20" s="95">
        <f t="shared" si="1"/>
        <v>32220</v>
      </c>
      <c r="BB20" s="95">
        <f t="shared" si="1"/>
        <v>29970</v>
      </c>
      <c r="BC20" s="95">
        <f t="shared" si="1"/>
        <v>32220</v>
      </c>
      <c r="BD20" s="95">
        <f t="shared" si="1"/>
        <v>32220</v>
      </c>
      <c r="BE20" s="95">
        <f t="shared" si="1"/>
        <v>39870</v>
      </c>
      <c r="BF20" s="95">
        <f t="shared" si="1"/>
        <v>39870</v>
      </c>
      <c r="BG20" s="95">
        <f t="shared" si="1"/>
        <v>39870</v>
      </c>
      <c r="BH20" s="95">
        <f t="shared" si="1"/>
        <v>37170</v>
      </c>
      <c r="BI20" s="95">
        <f t="shared" si="1"/>
        <v>32220</v>
      </c>
      <c r="BJ20" s="95">
        <f t="shared" si="1"/>
        <v>34470</v>
      </c>
      <c r="BK20" s="95">
        <f t="shared" si="1"/>
        <v>34470</v>
      </c>
      <c r="BL20" s="95">
        <f t="shared" si="1"/>
        <v>34470</v>
      </c>
      <c r="BM20" s="95">
        <f t="shared" si="1"/>
        <v>26370</v>
      </c>
      <c r="BN20" s="95">
        <f t="shared" si="1"/>
        <v>32220</v>
      </c>
      <c r="BO20" s="95">
        <f t="shared" si="1"/>
        <v>32220</v>
      </c>
      <c r="BP20" s="95">
        <f t="shared" si="1"/>
        <v>37170</v>
      </c>
      <c r="BQ20" s="95">
        <f t="shared" si="1"/>
        <v>39870</v>
      </c>
      <c r="BR20" s="95">
        <f t="shared" si="1"/>
        <v>39870</v>
      </c>
      <c r="BS20" s="95">
        <f t="shared" ref="BS20:BT20" si="4">BS11</f>
        <v>39870</v>
      </c>
      <c r="BT20" s="95">
        <f t="shared" si="4"/>
        <v>46170</v>
      </c>
      <c r="BU20" s="95">
        <f t="shared" si="1"/>
        <v>46170</v>
      </c>
      <c r="BV20" s="95">
        <f t="shared" si="1"/>
        <v>49320</v>
      </c>
      <c r="BW20" s="95">
        <f t="shared" si="1"/>
        <v>49320</v>
      </c>
      <c r="BX20" s="95">
        <f t="shared" si="1"/>
        <v>56520</v>
      </c>
      <c r="BY20" s="95">
        <f t="shared" si="1"/>
        <v>56520</v>
      </c>
      <c r="BZ20" s="95">
        <f t="shared" si="1"/>
        <v>56520</v>
      </c>
      <c r="CA20" s="95">
        <f t="shared" si="1"/>
        <v>52920</v>
      </c>
      <c r="CB20" s="95">
        <f t="shared" si="1"/>
        <v>49320</v>
      </c>
      <c r="CC20" s="95">
        <f t="shared" si="1"/>
        <v>43020</v>
      </c>
      <c r="CD20" s="95">
        <f t="shared" si="1"/>
        <v>43020</v>
      </c>
      <c r="CE20" s="95">
        <f t="shared" si="1"/>
        <v>39870</v>
      </c>
      <c r="CF20" s="95">
        <f t="shared" si="1"/>
        <v>32220</v>
      </c>
      <c r="CG20" s="95">
        <f t="shared" si="1"/>
        <v>32220</v>
      </c>
      <c r="CH20" s="95">
        <f t="shared" si="1"/>
        <v>29970</v>
      </c>
      <c r="CI20" s="95">
        <f t="shared" si="1"/>
        <v>26370</v>
      </c>
      <c r="CJ20" s="95">
        <f t="shared" si="1"/>
        <v>26370</v>
      </c>
      <c r="CK20" s="95">
        <f t="shared" si="1"/>
        <v>26370</v>
      </c>
      <c r="CL20" s="95">
        <f t="shared" si="1"/>
        <v>21870</v>
      </c>
      <c r="CM20" s="95">
        <f t="shared" si="1"/>
        <v>21870</v>
      </c>
      <c r="CN20" s="95">
        <f t="shared" si="1"/>
        <v>21870</v>
      </c>
      <c r="CO20" s="95">
        <f t="shared" si="1"/>
        <v>21870</v>
      </c>
      <c r="CP20" s="95">
        <f t="shared" si="1"/>
        <v>21870</v>
      </c>
      <c r="CQ20" s="95">
        <f t="shared" si="1"/>
        <v>21870</v>
      </c>
      <c r="CR20" s="95">
        <f t="shared" si="1"/>
        <v>21870</v>
      </c>
      <c r="CS20" s="95">
        <f t="shared" si="3"/>
        <v>21870</v>
      </c>
      <c r="CT20" s="95">
        <f t="shared" si="3"/>
        <v>21870</v>
      </c>
      <c r="CU20" s="95">
        <f t="shared" si="3"/>
        <v>21870</v>
      </c>
      <c r="CV20" s="95">
        <f t="shared" si="3"/>
        <v>21870</v>
      </c>
      <c r="CW20" s="95">
        <f t="shared" si="3"/>
        <v>21870</v>
      </c>
      <c r="CX20" s="95">
        <f t="shared" si="3"/>
        <v>21870</v>
      </c>
      <c r="CY20" s="95">
        <f t="shared" si="3"/>
        <v>21870</v>
      </c>
      <c r="CZ20" s="95">
        <f t="shared" si="3"/>
        <v>21870</v>
      </c>
      <c r="DA20" s="95">
        <f t="shared" si="3"/>
        <v>21870</v>
      </c>
      <c r="DB20" s="95">
        <f t="shared" si="3"/>
        <v>21870</v>
      </c>
      <c r="DC20" s="95">
        <f t="shared" si="3"/>
        <v>21870</v>
      </c>
      <c r="DD20" s="95">
        <f t="shared" si="3"/>
        <v>21870</v>
      </c>
      <c r="DE20" s="95">
        <f t="shared" si="3"/>
        <v>21870</v>
      </c>
      <c r="DF20" s="95">
        <f t="shared" si="3"/>
        <v>21870</v>
      </c>
      <c r="DG20" s="95">
        <f t="shared" si="3"/>
        <v>21870</v>
      </c>
      <c r="DH20" s="95">
        <f t="shared" si="3"/>
        <v>21870</v>
      </c>
      <c r="DI20" s="95">
        <f t="shared" si="3"/>
        <v>14670</v>
      </c>
      <c r="DJ20" s="95">
        <f t="shared" si="3"/>
        <v>14670</v>
      </c>
      <c r="DK20" s="95">
        <f t="shared" si="3"/>
        <v>15300</v>
      </c>
      <c r="DL20" s="95">
        <f t="shared" si="3"/>
        <v>15300</v>
      </c>
      <c r="DM20" s="95">
        <f t="shared" si="3"/>
        <v>14670</v>
      </c>
      <c r="DN20" s="95">
        <f t="shared" si="3"/>
        <v>14670</v>
      </c>
      <c r="DO20" s="95">
        <f t="shared" si="3"/>
        <v>14670</v>
      </c>
      <c r="DP20" s="95">
        <f t="shared" si="3"/>
        <v>14670</v>
      </c>
      <c r="DQ20" s="95">
        <f t="shared" si="3"/>
        <v>14670</v>
      </c>
      <c r="DR20" s="95">
        <f t="shared" si="3"/>
        <v>15300</v>
      </c>
      <c r="DS20" s="95">
        <f t="shared" si="3"/>
        <v>15300</v>
      </c>
    </row>
    <row r="21" spans="1:123" ht="10.7" customHeight="1">
      <c r="A21" s="39" t="s">
        <v>9</v>
      </c>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c r="DI21" s="68"/>
      <c r="DJ21" s="68"/>
      <c r="DK21" s="68"/>
      <c r="DL21" s="68"/>
      <c r="DM21" s="68"/>
      <c r="DN21" s="68"/>
      <c r="DO21" s="68"/>
      <c r="DP21" s="68"/>
      <c r="DQ21" s="68"/>
      <c r="DR21" s="68"/>
      <c r="DS21" s="68"/>
    </row>
    <row r="22" spans="1:123" ht="10.7" customHeight="1">
      <c r="A22" s="40">
        <v>1</v>
      </c>
      <c r="B22" s="68" t="e">
        <f>'C завтраками| Bed and breakfast'!#REF!*0.9</f>
        <v>#REF!</v>
      </c>
      <c r="C22" s="68" t="e">
        <f>'C завтраками| Bed and breakfast'!#REF!*0.9</f>
        <v>#REF!</v>
      </c>
      <c r="D22" s="68" t="e">
        <f>'C завтраками| Bed and breakfast'!#REF!*0.9</f>
        <v>#REF!</v>
      </c>
      <c r="E22" s="68" t="e">
        <f>'C завтраками| Bed and breakfast'!#REF!*0.9</f>
        <v>#REF!</v>
      </c>
      <c r="F22" s="68" t="e">
        <f>'C завтраками| Bed and breakfast'!#REF!*0.9</f>
        <v>#REF!</v>
      </c>
      <c r="G22" s="68" t="e">
        <f>'C завтраками| Bed and breakfast'!#REF!*0.9</f>
        <v>#REF!</v>
      </c>
      <c r="H22" s="68" t="e">
        <f>'C завтраками| Bed and breakfast'!#REF!*0.9</f>
        <v>#REF!</v>
      </c>
      <c r="I22" s="68" t="e">
        <f>'C завтраками| Bed and breakfast'!#REF!*0.9</f>
        <v>#REF!</v>
      </c>
      <c r="J22" s="68" t="e">
        <f>'C завтраками| Bed and breakfast'!#REF!*0.9</f>
        <v>#REF!</v>
      </c>
      <c r="K22" s="68" t="e">
        <f>'C завтраками| Bed and breakfast'!#REF!*0.9</f>
        <v>#REF!</v>
      </c>
      <c r="L22" s="68" t="e">
        <f>'C завтраками| Bed and breakfast'!#REF!*0.9</f>
        <v>#REF!</v>
      </c>
      <c r="M22" s="68" t="e">
        <f>'C завтраками| Bed and breakfast'!#REF!*0.9</f>
        <v>#REF!</v>
      </c>
      <c r="N22" s="68" t="e">
        <f>'C завтраками| Bed and breakfast'!#REF!*0.9</f>
        <v>#REF!</v>
      </c>
      <c r="O22" s="68" t="e">
        <f>'C завтраками| Bed and breakfast'!#REF!*0.9</f>
        <v>#REF!</v>
      </c>
      <c r="P22" s="68">
        <f>'C завтраками| Bed and breakfast'!B22*0.9</f>
        <v>19575</v>
      </c>
      <c r="Q22" s="68">
        <f>'C завтраками| Bed and breakfast'!C22*0.9</f>
        <v>19575</v>
      </c>
      <c r="R22" s="68">
        <f>'C завтраками| Bed and breakfast'!D22*0.9</f>
        <v>21015</v>
      </c>
      <c r="S22" s="68">
        <f>'C завтраками| Bed and breakfast'!E22*0.9</f>
        <v>27765</v>
      </c>
      <c r="T22" s="68">
        <f>'C завтраками| Bed and breakfast'!F22*0.9</f>
        <v>58365</v>
      </c>
      <c r="U22" s="68">
        <f>'C завтраками| Bed and breakfast'!G22*0.9</f>
        <v>58365</v>
      </c>
      <c r="V22" s="68">
        <f>'C завтраками| Bed and breakfast'!H22*0.9</f>
        <v>58365</v>
      </c>
      <c r="W22" s="68">
        <f>'C завтраками| Bed and breakfast'!I22*0.9</f>
        <v>62865</v>
      </c>
      <c r="X22" s="68">
        <f>'C завтраками| Bed and breakfast'!J22*0.9</f>
        <v>62865</v>
      </c>
      <c r="Y22" s="68">
        <f>'C завтраками| Bed and breakfast'!K22*0.9</f>
        <v>71865</v>
      </c>
      <c r="Z22" s="68">
        <f>'C завтраками| Bed and breakfast'!L22*0.9</f>
        <v>71865</v>
      </c>
      <c r="AA22" s="68">
        <f>'C завтраками| Bed and breakfast'!M22*0.9</f>
        <v>62865</v>
      </c>
      <c r="AB22" s="68">
        <f>'C завтраками| Bed and breakfast'!N22*0.9</f>
        <v>58365</v>
      </c>
      <c r="AC22" s="68">
        <f>'C завтраками| Bed and breakfast'!O22*0.9</f>
        <v>58365</v>
      </c>
      <c r="AD22" s="68">
        <f>'C завтраками| Bed and breakfast'!P22*0.9</f>
        <v>37935</v>
      </c>
      <c r="AE22" s="68">
        <f>'C завтраками| Bed and breakfast'!Q22*0.9</f>
        <v>37935</v>
      </c>
      <c r="AF22" s="68">
        <f>'C завтраками| Bed and breakfast'!R22*0.9</f>
        <v>28485</v>
      </c>
      <c r="AG22" s="68">
        <f>'C завтраками| Bed and breakfast'!S22*0.9</f>
        <v>35235</v>
      </c>
      <c r="AH22" s="68">
        <f>'C завтраками| Bed and breakfast'!T22*0.9</f>
        <v>35235</v>
      </c>
      <c r="AI22" s="68">
        <f>'C завтраками| Bed and breakfast'!U22*0.9</f>
        <v>30735</v>
      </c>
      <c r="AJ22" s="68">
        <f>'C завтраками| Bed and breakfast'!V22*0.9</f>
        <v>30735</v>
      </c>
      <c r="AK22" s="68">
        <f>'C завтраками| Bed and breakfast'!W22*0.9</f>
        <v>28485</v>
      </c>
      <c r="AL22" s="68">
        <f>'C завтраками| Bed and breakfast'!X22*0.9</f>
        <v>28485</v>
      </c>
      <c r="AM22" s="68">
        <f>'C завтраками| Bed and breakfast'!Y22*0.9</f>
        <v>26685</v>
      </c>
      <c r="AN22" s="68">
        <f>'C завтраками| Bed and breakfast'!Z22*0.9</f>
        <v>26685</v>
      </c>
      <c r="AO22" s="68">
        <f>'C завтраками| Bed and breakfast'!AA22*0.9</f>
        <v>26685</v>
      </c>
      <c r="AP22" s="68">
        <f>'C завтраками| Bed and breakfast'!AB22*0.9</f>
        <v>26685</v>
      </c>
      <c r="AQ22" s="68">
        <f>'C завтраками| Bed and breakfast'!AC22*0.9</f>
        <v>26685</v>
      </c>
      <c r="AR22" s="68">
        <f>'C завтраками| Bed and breakfast'!AD22*0.9</f>
        <v>26685</v>
      </c>
      <c r="AS22" s="68">
        <f>'C завтраками| Bed and breakfast'!AE22*0.9</f>
        <v>26685</v>
      </c>
      <c r="AT22" s="68">
        <f>'C завтраками| Bed and breakfast'!AF22*0.9</f>
        <v>28485</v>
      </c>
      <c r="AU22" s="68">
        <f>'C завтраками| Bed and breakfast'!AG22*0.9</f>
        <v>30735</v>
      </c>
      <c r="AV22" s="68">
        <f>'C завтраками| Bed and breakfast'!AH22*0.9</f>
        <v>30735</v>
      </c>
      <c r="AW22" s="68">
        <f>'C завтраками| Bed and breakfast'!AI22*0.9</f>
        <v>35235</v>
      </c>
      <c r="AX22" s="68">
        <f>'C завтраками| Bed and breakfast'!AJ22*0.9</f>
        <v>35235</v>
      </c>
      <c r="AY22" s="68">
        <f>'C завтраками| Bed and breakfast'!AK22*0.9</f>
        <v>35235</v>
      </c>
      <c r="AZ22" s="68">
        <f>'C завтраками| Bed and breakfast'!AL22*0.9</f>
        <v>35235</v>
      </c>
      <c r="BA22" s="68">
        <f>'C завтраками| Bed and breakfast'!AM22*0.9</f>
        <v>35235</v>
      </c>
      <c r="BB22" s="68">
        <f>'C завтраками| Bed and breakfast'!AN22*0.9</f>
        <v>33885</v>
      </c>
      <c r="BC22" s="68">
        <f>'C завтраками| Bed and breakfast'!AO22*0.9</f>
        <v>36135</v>
      </c>
      <c r="BD22" s="68">
        <f>'C завтраками| Bed and breakfast'!AP22*0.9</f>
        <v>36135</v>
      </c>
      <c r="BE22" s="68">
        <f>'C завтраками| Bed and breakfast'!AQ22*0.9</f>
        <v>43785</v>
      </c>
      <c r="BF22" s="68">
        <f>'C завтраками| Bed and breakfast'!AR22*0.9</f>
        <v>43785</v>
      </c>
      <c r="BG22" s="68">
        <f>'C завтраками| Bed and breakfast'!AS22*0.9</f>
        <v>43785</v>
      </c>
      <c r="BH22" s="68">
        <f>'C завтраками| Bed and breakfast'!AT22*0.9</f>
        <v>41085</v>
      </c>
      <c r="BI22" s="68">
        <f>'C завтраками| Bed and breakfast'!AU22*0.9</f>
        <v>36135</v>
      </c>
      <c r="BJ22" s="68">
        <f>'C завтраками| Bed and breakfast'!AV22*0.9</f>
        <v>38385</v>
      </c>
      <c r="BK22" s="68">
        <f>'C завтраками| Bed and breakfast'!AW22*0.9</f>
        <v>38385</v>
      </c>
      <c r="BL22" s="68">
        <f>'C завтраками| Bed and breakfast'!AX22*0.9</f>
        <v>38385</v>
      </c>
      <c r="BM22" s="68">
        <f>'C завтраками| Bed and breakfast'!AY22*0.9</f>
        <v>30285</v>
      </c>
      <c r="BN22" s="68">
        <f>'C завтраками| Bed and breakfast'!AZ22*0.9</f>
        <v>36135</v>
      </c>
      <c r="BO22" s="68">
        <f>'C завтраками| Bed and breakfast'!BA22*0.9</f>
        <v>36135</v>
      </c>
      <c r="BP22" s="68">
        <f>'C завтраками| Bed and breakfast'!BB22*0.9</f>
        <v>41085</v>
      </c>
      <c r="BQ22" s="68">
        <f>'C завтраками| Bed and breakfast'!BC22*0.9</f>
        <v>43785</v>
      </c>
      <c r="BR22" s="68">
        <f>'C завтраками| Bed and breakfast'!BD22*0.9</f>
        <v>43785</v>
      </c>
      <c r="BS22" s="68">
        <f>'C завтраками| Bed and breakfast'!BE22*0.9</f>
        <v>43785</v>
      </c>
      <c r="BT22" s="68">
        <f>'C завтраками| Bed and breakfast'!BF22*0.9</f>
        <v>50085</v>
      </c>
      <c r="BU22" s="68">
        <f>'C завтраками| Bed and breakfast'!BG22*0.9</f>
        <v>50085</v>
      </c>
      <c r="BV22" s="68">
        <f>'C завтраками| Bed and breakfast'!BH22*0.9</f>
        <v>53235</v>
      </c>
      <c r="BW22" s="68">
        <f>'C завтраками| Bed and breakfast'!BI22*0.9</f>
        <v>53235</v>
      </c>
      <c r="BX22" s="68">
        <f>'C завтраками| Bed and breakfast'!BJ22*0.9</f>
        <v>60435</v>
      </c>
      <c r="BY22" s="68">
        <f>'C завтраками| Bed and breakfast'!BK22*0.9</f>
        <v>60435</v>
      </c>
      <c r="BZ22" s="68">
        <f>'C завтраками| Bed and breakfast'!BL22*0.9</f>
        <v>60435</v>
      </c>
      <c r="CA22" s="68">
        <f>'C завтраками| Bed and breakfast'!BM22*0.9</f>
        <v>56835</v>
      </c>
      <c r="CB22" s="68">
        <f>'C завтраками| Bed and breakfast'!BN22*0.9</f>
        <v>53235</v>
      </c>
      <c r="CC22" s="68">
        <f>'C завтраками| Bed and breakfast'!BO22*0.9</f>
        <v>46935</v>
      </c>
      <c r="CD22" s="68">
        <f>'C завтраками| Bed and breakfast'!BP22*0.9</f>
        <v>46935</v>
      </c>
      <c r="CE22" s="68">
        <f>'C завтраками| Bed and breakfast'!BQ22*0.9</f>
        <v>43785</v>
      </c>
      <c r="CF22" s="68">
        <f>'C завтраками| Bed and breakfast'!BR22*0.9</f>
        <v>36135</v>
      </c>
      <c r="CG22" s="68">
        <f>'C завтраками| Bed and breakfast'!BS22*0.9</f>
        <v>36135</v>
      </c>
      <c r="CH22" s="68">
        <f>'C завтраками| Bed and breakfast'!BT22*0.9</f>
        <v>33885</v>
      </c>
      <c r="CI22" s="68">
        <f>'C завтраками| Bed and breakfast'!BU22*0.9</f>
        <v>30285</v>
      </c>
      <c r="CJ22" s="68">
        <f>'C завтраками| Bed and breakfast'!BV22*0.9</f>
        <v>30285</v>
      </c>
      <c r="CK22" s="68">
        <f>'C завтраками| Bed and breakfast'!BW22*0.9</f>
        <v>30285</v>
      </c>
      <c r="CL22" s="68">
        <f>'C завтраками| Bed and breakfast'!BX22*0.9</f>
        <v>24885</v>
      </c>
      <c r="CM22" s="68">
        <f>'C завтраками| Bed and breakfast'!BY22*0.9</f>
        <v>24885</v>
      </c>
      <c r="CN22" s="68">
        <f>'C завтраками| Bed and breakfast'!BZ22*0.9</f>
        <v>24885</v>
      </c>
      <c r="CO22" s="68">
        <f>'C завтраками| Bed and breakfast'!CA22*0.9</f>
        <v>24885</v>
      </c>
      <c r="CP22" s="68">
        <f>'C завтраками| Bed and breakfast'!CB22*0.9</f>
        <v>24885</v>
      </c>
      <c r="CQ22" s="68">
        <f>'C завтраками| Bed and breakfast'!CC22*0.9</f>
        <v>24885</v>
      </c>
      <c r="CR22" s="68">
        <f>'C завтраками| Bed and breakfast'!CD22*0.9</f>
        <v>24885</v>
      </c>
      <c r="CS22" s="68">
        <f>'C завтраками| Bed and breakfast'!CE22*0.9</f>
        <v>24885</v>
      </c>
      <c r="CT22" s="68">
        <f>'C завтраками| Bed and breakfast'!CF22*0.9</f>
        <v>24885</v>
      </c>
      <c r="CU22" s="68">
        <f>'C завтраками| Bed and breakfast'!CG22*0.9</f>
        <v>24885</v>
      </c>
      <c r="CV22" s="68">
        <f>'C завтраками| Bed and breakfast'!CH22*0.9</f>
        <v>24885</v>
      </c>
      <c r="CW22" s="68">
        <f>'C завтраками| Bed and breakfast'!CI22*0.9</f>
        <v>24885</v>
      </c>
      <c r="CX22" s="68">
        <f>'C завтраками| Bed and breakfast'!CJ22*0.9</f>
        <v>24885</v>
      </c>
      <c r="CY22" s="68">
        <f>'C завтраками| Bed and breakfast'!CK22*0.9</f>
        <v>24885</v>
      </c>
      <c r="CZ22" s="68">
        <f>'C завтраками| Bed and breakfast'!CL22*0.9</f>
        <v>24885</v>
      </c>
      <c r="DA22" s="68">
        <f>'C завтраками| Bed and breakfast'!CM22*0.9</f>
        <v>24885</v>
      </c>
      <c r="DB22" s="68">
        <f>'C завтраками| Bed and breakfast'!CN22*0.9</f>
        <v>24885</v>
      </c>
      <c r="DC22" s="68">
        <f>'C завтраками| Bed and breakfast'!CO22*0.9</f>
        <v>24885</v>
      </c>
      <c r="DD22" s="68">
        <f>'C завтраками| Bed and breakfast'!CP22*0.9</f>
        <v>24885</v>
      </c>
      <c r="DE22" s="68">
        <f>'C завтраками| Bed and breakfast'!CQ22*0.9</f>
        <v>24885</v>
      </c>
      <c r="DF22" s="68">
        <f>'C завтраками| Bed and breakfast'!CR22*0.9</f>
        <v>24885</v>
      </c>
      <c r="DG22" s="68">
        <f>'C завтраками| Bed and breakfast'!CS22*0.9</f>
        <v>24885</v>
      </c>
      <c r="DH22" s="68">
        <f>'C завтраками| Bed and breakfast'!CT22*0.9</f>
        <v>24885</v>
      </c>
      <c r="DI22" s="68">
        <f>'C завтраками| Bed and breakfast'!CU22*0.9</f>
        <v>18090</v>
      </c>
      <c r="DJ22" s="68">
        <f>'C завтраками| Bed and breakfast'!CV22*0.9</f>
        <v>18090</v>
      </c>
      <c r="DK22" s="68">
        <f>'C завтраками| Bed and breakfast'!CW22*0.9</f>
        <v>18720</v>
      </c>
      <c r="DL22" s="68">
        <f>'C завтраками| Bed and breakfast'!CX22*0.9</f>
        <v>18720</v>
      </c>
      <c r="DM22" s="68">
        <f>'C завтраками| Bed and breakfast'!CY22*0.9</f>
        <v>18090</v>
      </c>
      <c r="DN22" s="68">
        <f>'C завтраками| Bed and breakfast'!CZ22*0.9</f>
        <v>18090</v>
      </c>
      <c r="DO22" s="68">
        <f>'C завтраками| Bed and breakfast'!DA22*0.9</f>
        <v>18090</v>
      </c>
      <c r="DP22" s="68">
        <f>'C завтраками| Bed and breakfast'!DB22*0.9</f>
        <v>18090</v>
      </c>
      <c r="DQ22" s="68">
        <f>'C завтраками| Bed and breakfast'!DC22*0.9</f>
        <v>18090</v>
      </c>
      <c r="DR22" s="68">
        <f>'C завтраками| Bed and breakfast'!DD22*0.9</f>
        <v>18720</v>
      </c>
      <c r="DS22" s="68">
        <f>'C завтраками| Bed and breakfast'!DE22*0.9</f>
        <v>18720</v>
      </c>
    </row>
    <row r="23" spans="1:123" ht="10.7" customHeight="1">
      <c r="A23" s="40">
        <v>2</v>
      </c>
      <c r="B23" s="68" t="e">
        <f>'C завтраками| Bed and breakfast'!#REF!*0.9</f>
        <v>#REF!</v>
      </c>
      <c r="C23" s="68" t="e">
        <f>'C завтраками| Bed and breakfast'!#REF!*0.9</f>
        <v>#REF!</v>
      </c>
      <c r="D23" s="68" t="e">
        <f>'C завтраками| Bed and breakfast'!#REF!*0.9</f>
        <v>#REF!</v>
      </c>
      <c r="E23" s="68" t="e">
        <f>'C завтраками| Bed and breakfast'!#REF!*0.9</f>
        <v>#REF!</v>
      </c>
      <c r="F23" s="68" t="e">
        <f>'C завтраками| Bed and breakfast'!#REF!*0.9</f>
        <v>#REF!</v>
      </c>
      <c r="G23" s="68" t="e">
        <f>'C завтраками| Bed and breakfast'!#REF!*0.9</f>
        <v>#REF!</v>
      </c>
      <c r="H23" s="68" t="e">
        <f>'C завтраками| Bed and breakfast'!#REF!*0.9</f>
        <v>#REF!</v>
      </c>
      <c r="I23" s="68" t="e">
        <f>'C завтраками| Bed and breakfast'!#REF!*0.9</f>
        <v>#REF!</v>
      </c>
      <c r="J23" s="68" t="e">
        <f>'C завтраками| Bed and breakfast'!#REF!*0.9</f>
        <v>#REF!</v>
      </c>
      <c r="K23" s="68" t="e">
        <f>'C завтраками| Bed and breakfast'!#REF!*0.9</f>
        <v>#REF!</v>
      </c>
      <c r="L23" s="68" t="e">
        <f>'C завтраками| Bed and breakfast'!#REF!*0.9</f>
        <v>#REF!</v>
      </c>
      <c r="M23" s="68" t="e">
        <f>'C завтраками| Bed and breakfast'!#REF!*0.9</f>
        <v>#REF!</v>
      </c>
      <c r="N23" s="68" t="e">
        <f>'C завтраками| Bed and breakfast'!#REF!*0.9</f>
        <v>#REF!</v>
      </c>
      <c r="O23" s="68" t="e">
        <f>'C завтраками| Bed and breakfast'!#REF!*0.9</f>
        <v>#REF!</v>
      </c>
      <c r="P23" s="68">
        <f>'C завтраками| Bed and breakfast'!B23*0.9</f>
        <v>21600</v>
      </c>
      <c r="Q23" s="68">
        <f>'C завтраками| Bed and breakfast'!C23*0.9</f>
        <v>21600</v>
      </c>
      <c r="R23" s="68">
        <f>'C завтраками| Bed and breakfast'!D23*0.9</f>
        <v>23040</v>
      </c>
      <c r="S23" s="68">
        <f>'C завтраками| Bed and breakfast'!E23*0.9</f>
        <v>30330</v>
      </c>
      <c r="T23" s="68">
        <f>'C завтраками| Bed and breakfast'!F23*0.9</f>
        <v>60930</v>
      </c>
      <c r="U23" s="68">
        <f>'C завтраками| Bed and breakfast'!G23*0.9</f>
        <v>60930</v>
      </c>
      <c r="V23" s="68">
        <f>'C завтраками| Bed and breakfast'!H23*0.9</f>
        <v>60930</v>
      </c>
      <c r="W23" s="68">
        <f>'C завтраками| Bed and breakfast'!I23*0.9</f>
        <v>65430</v>
      </c>
      <c r="X23" s="68">
        <f>'C завтраками| Bed and breakfast'!J23*0.9</f>
        <v>65430</v>
      </c>
      <c r="Y23" s="68">
        <f>'C завтраками| Bed and breakfast'!K23*0.9</f>
        <v>74430</v>
      </c>
      <c r="Z23" s="68">
        <f>'C завтраками| Bed and breakfast'!L23*0.9</f>
        <v>74430</v>
      </c>
      <c r="AA23" s="68">
        <f>'C завтраками| Bed and breakfast'!M23*0.9</f>
        <v>65430</v>
      </c>
      <c r="AB23" s="68">
        <f>'C завтраками| Bed and breakfast'!N23*0.9</f>
        <v>60930</v>
      </c>
      <c r="AC23" s="68">
        <f>'C завтраками| Bed and breakfast'!O23*0.9</f>
        <v>60930</v>
      </c>
      <c r="AD23" s="68">
        <f>'C завтраками| Bed and breakfast'!P23*0.9</f>
        <v>40320</v>
      </c>
      <c r="AE23" s="68">
        <f>'C завтраками| Bed and breakfast'!Q23*0.9</f>
        <v>40320</v>
      </c>
      <c r="AF23" s="68">
        <f>'C завтраками| Bed and breakfast'!R23*0.9</f>
        <v>30870</v>
      </c>
      <c r="AG23" s="68">
        <f>'C завтраками| Bed and breakfast'!S23*0.9</f>
        <v>37620</v>
      </c>
      <c r="AH23" s="68">
        <f>'C завтраками| Bed and breakfast'!T23*0.9</f>
        <v>37620</v>
      </c>
      <c r="AI23" s="68">
        <f>'C завтраками| Bed and breakfast'!U23*0.9</f>
        <v>33120</v>
      </c>
      <c r="AJ23" s="68">
        <f>'C завтраками| Bed and breakfast'!V23*0.9</f>
        <v>33120</v>
      </c>
      <c r="AK23" s="68">
        <f>'C завтраками| Bed and breakfast'!W23*0.9</f>
        <v>30870</v>
      </c>
      <c r="AL23" s="68">
        <f>'C завтраками| Bed and breakfast'!X23*0.9</f>
        <v>30870</v>
      </c>
      <c r="AM23" s="68">
        <f>'C завтраками| Bed and breakfast'!Y23*0.9</f>
        <v>29070</v>
      </c>
      <c r="AN23" s="68">
        <f>'C завтраками| Bed and breakfast'!Z23*0.9</f>
        <v>29070</v>
      </c>
      <c r="AO23" s="68">
        <f>'C завтраками| Bed and breakfast'!AA23*0.9</f>
        <v>29070</v>
      </c>
      <c r="AP23" s="68">
        <f>'C завтраками| Bed and breakfast'!AB23*0.9</f>
        <v>29070</v>
      </c>
      <c r="AQ23" s="68">
        <f>'C завтраками| Bed and breakfast'!AC23*0.9</f>
        <v>29070</v>
      </c>
      <c r="AR23" s="68">
        <f>'C завтраками| Bed and breakfast'!AD23*0.9</f>
        <v>29070</v>
      </c>
      <c r="AS23" s="68">
        <f>'C завтраками| Bed and breakfast'!AE23*0.9</f>
        <v>29070</v>
      </c>
      <c r="AT23" s="68">
        <f>'C завтраками| Bed and breakfast'!AF23*0.9</f>
        <v>30870</v>
      </c>
      <c r="AU23" s="68">
        <f>'C завтраками| Bed and breakfast'!AG23*0.9</f>
        <v>33120</v>
      </c>
      <c r="AV23" s="68">
        <f>'C завтраками| Bed and breakfast'!AH23*0.9</f>
        <v>33120</v>
      </c>
      <c r="AW23" s="68">
        <f>'C завтраками| Bed and breakfast'!AI23*0.9</f>
        <v>37620</v>
      </c>
      <c r="AX23" s="68">
        <f>'C завтраками| Bed and breakfast'!AJ23*0.9</f>
        <v>37620</v>
      </c>
      <c r="AY23" s="68">
        <f>'C завтраками| Bed and breakfast'!AK23*0.9</f>
        <v>37620</v>
      </c>
      <c r="AZ23" s="68">
        <f>'C завтраками| Bed and breakfast'!AL23*0.9</f>
        <v>37620</v>
      </c>
      <c r="BA23" s="68">
        <f>'C завтраками| Bed and breakfast'!AM23*0.9</f>
        <v>37620</v>
      </c>
      <c r="BB23" s="68">
        <f>'C завтраками| Bed and breakfast'!AN23*0.9</f>
        <v>36270</v>
      </c>
      <c r="BC23" s="68">
        <f>'C завтраками| Bed and breakfast'!AO23*0.9</f>
        <v>38520</v>
      </c>
      <c r="BD23" s="68">
        <f>'C завтраками| Bed and breakfast'!AP23*0.9</f>
        <v>38520</v>
      </c>
      <c r="BE23" s="68">
        <f>'C завтраками| Bed and breakfast'!AQ23*0.9</f>
        <v>46170</v>
      </c>
      <c r="BF23" s="68">
        <f>'C завтраками| Bed and breakfast'!AR23*0.9</f>
        <v>46170</v>
      </c>
      <c r="BG23" s="68">
        <f>'C завтраками| Bed and breakfast'!AS23*0.9</f>
        <v>46170</v>
      </c>
      <c r="BH23" s="68">
        <f>'C завтраками| Bed and breakfast'!AT23*0.9</f>
        <v>43470</v>
      </c>
      <c r="BI23" s="68">
        <f>'C завтраками| Bed and breakfast'!AU23*0.9</f>
        <v>38520</v>
      </c>
      <c r="BJ23" s="68">
        <f>'C завтраками| Bed and breakfast'!AV23*0.9</f>
        <v>40770</v>
      </c>
      <c r="BK23" s="68">
        <f>'C завтраками| Bed and breakfast'!AW23*0.9</f>
        <v>40770</v>
      </c>
      <c r="BL23" s="68">
        <f>'C завтраками| Bed and breakfast'!AX23*0.9</f>
        <v>40770</v>
      </c>
      <c r="BM23" s="68">
        <f>'C завтраками| Bed and breakfast'!AY23*0.9</f>
        <v>32670</v>
      </c>
      <c r="BN23" s="68">
        <f>'C завтраками| Bed and breakfast'!AZ23*0.9</f>
        <v>38520</v>
      </c>
      <c r="BO23" s="68">
        <f>'C завтраками| Bed and breakfast'!BA23*0.9</f>
        <v>38520</v>
      </c>
      <c r="BP23" s="68">
        <f>'C завтраками| Bed and breakfast'!BB23*0.9</f>
        <v>43470</v>
      </c>
      <c r="BQ23" s="68">
        <f>'C завтраками| Bed and breakfast'!BC23*0.9</f>
        <v>46170</v>
      </c>
      <c r="BR23" s="68">
        <f>'C завтраками| Bed and breakfast'!BD23*0.9</f>
        <v>46170</v>
      </c>
      <c r="BS23" s="68">
        <f>'C завтраками| Bed and breakfast'!BE23*0.9</f>
        <v>46170</v>
      </c>
      <c r="BT23" s="68">
        <f>'C завтраками| Bed and breakfast'!BF23*0.9</f>
        <v>52470</v>
      </c>
      <c r="BU23" s="68">
        <f>'C завтраками| Bed and breakfast'!BG23*0.9</f>
        <v>52470</v>
      </c>
      <c r="BV23" s="68">
        <f>'C завтраками| Bed and breakfast'!BH23*0.9</f>
        <v>55620</v>
      </c>
      <c r="BW23" s="68">
        <f>'C завтраками| Bed and breakfast'!BI23*0.9</f>
        <v>55620</v>
      </c>
      <c r="BX23" s="68">
        <f>'C завтраками| Bed and breakfast'!BJ23*0.9</f>
        <v>62820</v>
      </c>
      <c r="BY23" s="68">
        <f>'C завтраками| Bed and breakfast'!BK23*0.9</f>
        <v>62820</v>
      </c>
      <c r="BZ23" s="68">
        <f>'C завтраками| Bed and breakfast'!BL23*0.9</f>
        <v>62820</v>
      </c>
      <c r="CA23" s="68">
        <f>'C завтраками| Bed and breakfast'!BM23*0.9</f>
        <v>59220</v>
      </c>
      <c r="CB23" s="68">
        <f>'C завтраками| Bed and breakfast'!BN23*0.9</f>
        <v>55620</v>
      </c>
      <c r="CC23" s="68">
        <f>'C завтраками| Bed and breakfast'!BO23*0.9</f>
        <v>49320</v>
      </c>
      <c r="CD23" s="68">
        <f>'C завтраками| Bed and breakfast'!BP23*0.9</f>
        <v>49320</v>
      </c>
      <c r="CE23" s="68">
        <f>'C завтраками| Bed and breakfast'!BQ23*0.9</f>
        <v>46170</v>
      </c>
      <c r="CF23" s="68">
        <f>'C завтраками| Bed and breakfast'!BR23*0.9</f>
        <v>38520</v>
      </c>
      <c r="CG23" s="68">
        <f>'C завтраками| Bed and breakfast'!BS23*0.9</f>
        <v>38520</v>
      </c>
      <c r="CH23" s="68">
        <f>'C завтраками| Bed and breakfast'!BT23*0.9</f>
        <v>36270</v>
      </c>
      <c r="CI23" s="68">
        <f>'C завтраками| Bed and breakfast'!BU23*0.9</f>
        <v>32670</v>
      </c>
      <c r="CJ23" s="68">
        <f>'C завтраками| Bed and breakfast'!BV23*0.9</f>
        <v>32670</v>
      </c>
      <c r="CK23" s="68">
        <f>'C завтраками| Bed and breakfast'!BW23*0.9</f>
        <v>32670</v>
      </c>
      <c r="CL23" s="68">
        <f>'C завтраками| Bed and breakfast'!BX23*0.9</f>
        <v>27270</v>
      </c>
      <c r="CM23" s="68">
        <f>'C завтраками| Bed and breakfast'!BY23*0.9</f>
        <v>27270</v>
      </c>
      <c r="CN23" s="68">
        <f>'C завтраками| Bed and breakfast'!BZ23*0.9</f>
        <v>27270</v>
      </c>
      <c r="CO23" s="68">
        <f>'C завтраками| Bed and breakfast'!CA23*0.9</f>
        <v>27270</v>
      </c>
      <c r="CP23" s="68">
        <f>'C завтраками| Bed and breakfast'!CB23*0.9</f>
        <v>27270</v>
      </c>
      <c r="CQ23" s="68">
        <f>'C завтраками| Bed and breakfast'!CC23*0.9</f>
        <v>27270</v>
      </c>
      <c r="CR23" s="68">
        <f>'C завтраками| Bed and breakfast'!CD23*0.9</f>
        <v>27270</v>
      </c>
      <c r="CS23" s="68">
        <f>'C завтраками| Bed and breakfast'!CE23*0.9</f>
        <v>27270</v>
      </c>
      <c r="CT23" s="68">
        <f>'C завтраками| Bed and breakfast'!CF23*0.9</f>
        <v>27270</v>
      </c>
      <c r="CU23" s="68">
        <f>'C завтраками| Bed and breakfast'!CG23*0.9</f>
        <v>27270</v>
      </c>
      <c r="CV23" s="68">
        <f>'C завтраками| Bed and breakfast'!CH23*0.9</f>
        <v>27270</v>
      </c>
      <c r="CW23" s="68">
        <f>'C завтраками| Bed and breakfast'!CI23*0.9</f>
        <v>27270</v>
      </c>
      <c r="CX23" s="68">
        <f>'C завтраками| Bed and breakfast'!CJ23*0.9</f>
        <v>27270</v>
      </c>
      <c r="CY23" s="68">
        <f>'C завтраками| Bed and breakfast'!CK23*0.9</f>
        <v>27270</v>
      </c>
      <c r="CZ23" s="68">
        <f>'C завтраками| Bed and breakfast'!CL23*0.9</f>
        <v>27270</v>
      </c>
      <c r="DA23" s="68">
        <f>'C завтраками| Bed and breakfast'!CM23*0.9</f>
        <v>27270</v>
      </c>
      <c r="DB23" s="68">
        <f>'C завтраками| Bed and breakfast'!CN23*0.9</f>
        <v>27270</v>
      </c>
      <c r="DC23" s="68">
        <f>'C завтраками| Bed and breakfast'!CO23*0.9</f>
        <v>27270</v>
      </c>
      <c r="DD23" s="68">
        <f>'C завтраками| Bed and breakfast'!CP23*0.9</f>
        <v>27270</v>
      </c>
      <c r="DE23" s="68">
        <f>'C завтраками| Bed and breakfast'!CQ23*0.9</f>
        <v>27270</v>
      </c>
      <c r="DF23" s="68">
        <f>'C завтраками| Bed and breakfast'!CR23*0.9</f>
        <v>27270</v>
      </c>
      <c r="DG23" s="68">
        <f>'C завтраками| Bed and breakfast'!CS23*0.9</f>
        <v>27270</v>
      </c>
      <c r="DH23" s="68">
        <f>'C завтраками| Bed and breakfast'!CT23*0.9</f>
        <v>27270</v>
      </c>
      <c r="DI23" s="68">
        <f>'C завтраками| Bed and breakfast'!CU23*0.9</f>
        <v>20070</v>
      </c>
      <c r="DJ23" s="68">
        <f>'C завтраками| Bed and breakfast'!CV23*0.9</f>
        <v>20070</v>
      </c>
      <c r="DK23" s="68">
        <f>'C завтраками| Bed and breakfast'!CW23*0.9</f>
        <v>20700</v>
      </c>
      <c r="DL23" s="68">
        <f>'C завтраками| Bed and breakfast'!CX23*0.9</f>
        <v>20700</v>
      </c>
      <c r="DM23" s="68">
        <f>'C завтраками| Bed and breakfast'!CY23*0.9</f>
        <v>20070</v>
      </c>
      <c r="DN23" s="68">
        <f>'C завтраками| Bed and breakfast'!CZ23*0.9</f>
        <v>20070</v>
      </c>
      <c r="DO23" s="68">
        <f>'C завтраками| Bed and breakfast'!DA23*0.9</f>
        <v>20070</v>
      </c>
      <c r="DP23" s="68">
        <f>'C завтраками| Bed and breakfast'!DB23*0.9</f>
        <v>20070</v>
      </c>
      <c r="DQ23" s="68">
        <f>'C завтраками| Bed and breakfast'!DC23*0.9</f>
        <v>20070</v>
      </c>
      <c r="DR23" s="68">
        <f>'C завтраками| Bed and breakfast'!DD23*0.9</f>
        <v>20700</v>
      </c>
      <c r="DS23" s="68">
        <f>'C завтраками| Bed and breakfast'!DE23*0.9</f>
        <v>20700</v>
      </c>
    </row>
    <row r="24" spans="1:123" ht="10.7" customHeight="1">
      <c r="A24" s="39" t="s">
        <v>10</v>
      </c>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row>
    <row r="25" spans="1:123" ht="10.7" customHeight="1">
      <c r="A25" s="40">
        <v>1</v>
      </c>
      <c r="B25" s="68" t="e">
        <f>'C завтраками| Bed and breakfast'!#REF!*0.9</f>
        <v>#REF!</v>
      </c>
      <c r="C25" s="68" t="e">
        <f>'C завтраками| Bed and breakfast'!#REF!*0.9</f>
        <v>#REF!</v>
      </c>
      <c r="D25" s="68" t="e">
        <f>'C завтраками| Bed and breakfast'!#REF!*0.9</f>
        <v>#REF!</v>
      </c>
      <c r="E25" s="68" t="e">
        <f>'C завтраками| Bed and breakfast'!#REF!*0.9</f>
        <v>#REF!</v>
      </c>
      <c r="F25" s="68" t="e">
        <f>'C завтраками| Bed and breakfast'!#REF!*0.9</f>
        <v>#REF!</v>
      </c>
      <c r="G25" s="68" t="e">
        <f>'C завтраками| Bed and breakfast'!#REF!*0.9</f>
        <v>#REF!</v>
      </c>
      <c r="H25" s="68" t="e">
        <f>'C завтраками| Bed and breakfast'!#REF!*0.9</f>
        <v>#REF!</v>
      </c>
      <c r="I25" s="68" t="e">
        <f>'C завтраками| Bed and breakfast'!#REF!*0.9</f>
        <v>#REF!</v>
      </c>
      <c r="J25" s="68" t="e">
        <f>'C завтраками| Bed and breakfast'!#REF!*0.9</f>
        <v>#REF!</v>
      </c>
      <c r="K25" s="68" t="e">
        <f>'C завтраками| Bed and breakfast'!#REF!*0.9</f>
        <v>#REF!</v>
      </c>
      <c r="L25" s="68" t="e">
        <f>'C завтраками| Bed and breakfast'!#REF!*0.9</f>
        <v>#REF!</v>
      </c>
      <c r="M25" s="68" t="e">
        <f>'C завтраками| Bed and breakfast'!#REF!*0.9</f>
        <v>#REF!</v>
      </c>
      <c r="N25" s="68" t="e">
        <f>'C завтраками| Bed and breakfast'!#REF!*0.9</f>
        <v>#REF!</v>
      </c>
      <c r="O25" s="68" t="e">
        <f>'C завтраками| Bed and breakfast'!#REF!*0.9</f>
        <v>#REF!</v>
      </c>
      <c r="P25" s="68">
        <f>'C завтраками| Bed and breakfast'!B25*0.9</f>
        <v>29475</v>
      </c>
      <c r="Q25" s="68">
        <f>'C завтраками| Bed and breakfast'!C25*0.9</f>
        <v>29475</v>
      </c>
      <c r="R25" s="68">
        <f>'C завтраками| Bed and breakfast'!D25*0.9</f>
        <v>30915</v>
      </c>
      <c r="S25" s="68">
        <f>'C завтраками| Bed and breakfast'!E25*0.9</f>
        <v>47565</v>
      </c>
      <c r="T25" s="68">
        <f>'C завтраками| Bed and breakfast'!F25*0.9</f>
        <v>78165</v>
      </c>
      <c r="U25" s="68">
        <f>'C завтраками| Bed and breakfast'!G25*0.9</f>
        <v>78165</v>
      </c>
      <c r="V25" s="68">
        <f>'C завтраками| Bed and breakfast'!H25*0.9</f>
        <v>78165</v>
      </c>
      <c r="W25" s="68">
        <f>'C завтраками| Bed and breakfast'!I25*0.9</f>
        <v>82665</v>
      </c>
      <c r="X25" s="68">
        <f>'C завтраками| Bed and breakfast'!J25*0.9</f>
        <v>82665</v>
      </c>
      <c r="Y25" s="68">
        <f>'C завтраками| Bed and breakfast'!K25*0.9</f>
        <v>91665</v>
      </c>
      <c r="Z25" s="68">
        <f>'C завтраками| Bed and breakfast'!L25*0.9</f>
        <v>91665</v>
      </c>
      <c r="AA25" s="68">
        <f>'C завтраками| Bed and breakfast'!M25*0.9</f>
        <v>82665</v>
      </c>
      <c r="AB25" s="68">
        <f>'C завтраками| Bed and breakfast'!N25*0.9</f>
        <v>78165</v>
      </c>
      <c r="AC25" s="68">
        <f>'C завтраками| Bed and breakfast'!O25*0.9</f>
        <v>78165</v>
      </c>
      <c r="AD25" s="68">
        <f>'C завтраками| Bed and breakfast'!P25*0.9</f>
        <v>49635</v>
      </c>
      <c r="AE25" s="68">
        <f>'C завтраками| Bed and breakfast'!Q25*0.9</f>
        <v>49635</v>
      </c>
      <c r="AF25" s="68">
        <f>'C завтраками| Bed and breakfast'!R25*0.9</f>
        <v>40185</v>
      </c>
      <c r="AG25" s="68">
        <f>'C завтраками| Bed and breakfast'!S25*0.9</f>
        <v>46935</v>
      </c>
      <c r="AH25" s="68">
        <f>'C завтраками| Bed and breakfast'!T25*0.9</f>
        <v>46935</v>
      </c>
      <c r="AI25" s="68">
        <f>'C завтраками| Bed and breakfast'!U25*0.9</f>
        <v>42435</v>
      </c>
      <c r="AJ25" s="68">
        <f>'C завтраками| Bed and breakfast'!V25*0.9</f>
        <v>42435</v>
      </c>
      <c r="AK25" s="68">
        <f>'C завтраками| Bed and breakfast'!W25*0.9</f>
        <v>40185</v>
      </c>
      <c r="AL25" s="68">
        <f>'C завтраками| Bed and breakfast'!X25*0.9</f>
        <v>40185</v>
      </c>
      <c r="AM25" s="68">
        <f>'C завтраками| Bed and breakfast'!Y25*0.9</f>
        <v>38385</v>
      </c>
      <c r="AN25" s="68">
        <f>'C завтраками| Bed and breakfast'!Z25*0.9</f>
        <v>38385</v>
      </c>
      <c r="AO25" s="68">
        <f>'C завтраками| Bed and breakfast'!AA25*0.9</f>
        <v>38385</v>
      </c>
      <c r="AP25" s="68">
        <f>'C завтраками| Bed and breakfast'!AB25*0.9</f>
        <v>38385</v>
      </c>
      <c r="AQ25" s="68">
        <f>'C завтраками| Bed and breakfast'!AC25*0.9</f>
        <v>38385</v>
      </c>
      <c r="AR25" s="68">
        <f>'C завтраками| Bed and breakfast'!AD25*0.9</f>
        <v>38385</v>
      </c>
      <c r="AS25" s="68">
        <f>'C завтраками| Bed and breakfast'!AE25*0.9</f>
        <v>38385</v>
      </c>
      <c r="AT25" s="68">
        <f>'C завтраками| Bed and breakfast'!AF25*0.9</f>
        <v>40185</v>
      </c>
      <c r="AU25" s="68">
        <f>'C завтраками| Bed and breakfast'!AG25*0.9</f>
        <v>42435</v>
      </c>
      <c r="AV25" s="68">
        <f>'C завтраками| Bed and breakfast'!AH25*0.9</f>
        <v>42435</v>
      </c>
      <c r="AW25" s="68">
        <f>'C завтраками| Bed and breakfast'!AI25*0.9</f>
        <v>46935</v>
      </c>
      <c r="AX25" s="68">
        <f>'C завтраками| Bed and breakfast'!AJ25*0.9</f>
        <v>46935</v>
      </c>
      <c r="AY25" s="68">
        <f>'C завтраками| Bed and breakfast'!AK25*0.9</f>
        <v>46935</v>
      </c>
      <c r="AZ25" s="68">
        <f>'C завтраками| Bed and breakfast'!AL25*0.9</f>
        <v>46935</v>
      </c>
      <c r="BA25" s="68">
        <f>'C завтраками| Bed and breakfast'!AM25*0.9</f>
        <v>46935</v>
      </c>
      <c r="BB25" s="68">
        <f>'C завтраками| Bed and breakfast'!AN25*0.9</f>
        <v>49185</v>
      </c>
      <c r="BC25" s="68">
        <f>'C завтраками| Bed and breakfast'!AO25*0.9</f>
        <v>51435</v>
      </c>
      <c r="BD25" s="68">
        <f>'C завтраками| Bed and breakfast'!AP25*0.9</f>
        <v>51435</v>
      </c>
      <c r="BE25" s="68">
        <f>'C завтраками| Bed and breakfast'!AQ25*0.9</f>
        <v>59085</v>
      </c>
      <c r="BF25" s="68">
        <f>'C завтраками| Bed and breakfast'!AR25*0.9</f>
        <v>59085</v>
      </c>
      <c r="BG25" s="68">
        <f>'C завтраками| Bed and breakfast'!AS25*0.9</f>
        <v>59085</v>
      </c>
      <c r="BH25" s="68">
        <f>'C завтраками| Bed and breakfast'!AT25*0.9</f>
        <v>56385</v>
      </c>
      <c r="BI25" s="68">
        <f>'C завтраками| Bed and breakfast'!AU25*0.9</f>
        <v>51435</v>
      </c>
      <c r="BJ25" s="68">
        <f>'C завтраками| Bed and breakfast'!AV25*0.9</f>
        <v>53685</v>
      </c>
      <c r="BK25" s="68">
        <f>'C завтраками| Bed and breakfast'!AW25*0.9</f>
        <v>53685</v>
      </c>
      <c r="BL25" s="68">
        <f>'C завтраками| Bed and breakfast'!AX25*0.9</f>
        <v>53685</v>
      </c>
      <c r="BM25" s="68">
        <f>'C завтраками| Bed and breakfast'!AY25*0.9</f>
        <v>45585</v>
      </c>
      <c r="BN25" s="68">
        <f>'C завтраками| Bed and breakfast'!AZ25*0.9</f>
        <v>51435</v>
      </c>
      <c r="BO25" s="68">
        <f>'C завтраками| Bed and breakfast'!BA25*0.9</f>
        <v>51435</v>
      </c>
      <c r="BP25" s="68">
        <f>'C завтраками| Bed and breakfast'!BB25*0.9</f>
        <v>56385</v>
      </c>
      <c r="BQ25" s="68">
        <f>'C завтраками| Bed and breakfast'!BC25*0.9</f>
        <v>59085</v>
      </c>
      <c r="BR25" s="68">
        <f>'C завтраками| Bed and breakfast'!BD25*0.9</f>
        <v>59085</v>
      </c>
      <c r="BS25" s="68">
        <f>'C завтраками| Bed and breakfast'!BE25*0.9</f>
        <v>59085</v>
      </c>
      <c r="BT25" s="68">
        <f>'C завтраками| Bed and breakfast'!BF25*0.9</f>
        <v>65385</v>
      </c>
      <c r="BU25" s="68">
        <f>'C завтраками| Bed and breakfast'!BG25*0.9</f>
        <v>65385</v>
      </c>
      <c r="BV25" s="68">
        <f>'C завтраками| Bed and breakfast'!BH25*0.9</f>
        <v>68535</v>
      </c>
      <c r="BW25" s="68">
        <f>'C завтраками| Bed and breakfast'!BI25*0.9</f>
        <v>68535</v>
      </c>
      <c r="BX25" s="68">
        <f>'C завтраками| Bed and breakfast'!BJ25*0.9</f>
        <v>75735</v>
      </c>
      <c r="BY25" s="68">
        <f>'C завтраками| Bed and breakfast'!BK25*0.9</f>
        <v>75735</v>
      </c>
      <c r="BZ25" s="68">
        <f>'C завтраками| Bed and breakfast'!BL25*0.9</f>
        <v>75735</v>
      </c>
      <c r="CA25" s="68">
        <f>'C завтраками| Bed and breakfast'!BM25*0.9</f>
        <v>72135</v>
      </c>
      <c r="CB25" s="68">
        <f>'C завтраками| Bed and breakfast'!BN25*0.9</f>
        <v>68535</v>
      </c>
      <c r="CC25" s="68">
        <f>'C завтраками| Bed and breakfast'!BO25*0.9</f>
        <v>62235</v>
      </c>
      <c r="CD25" s="68">
        <f>'C завтраками| Bed and breakfast'!BP25*0.9</f>
        <v>62235</v>
      </c>
      <c r="CE25" s="68">
        <f>'C завтраками| Bed and breakfast'!BQ25*0.9</f>
        <v>59085</v>
      </c>
      <c r="CF25" s="68">
        <f>'C завтраками| Bed and breakfast'!BR25*0.9</f>
        <v>51435</v>
      </c>
      <c r="CG25" s="68">
        <f>'C завтраками| Bed and breakfast'!BS25*0.9</f>
        <v>51435</v>
      </c>
      <c r="CH25" s="68">
        <f>'C завтраками| Bed and breakfast'!BT25*0.9</f>
        <v>49185</v>
      </c>
      <c r="CI25" s="68">
        <f>'C завтраками| Bed and breakfast'!BU25*0.9</f>
        <v>45585</v>
      </c>
      <c r="CJ25" s="68">
        <f>'C завтраками| Bed and breakfast'!BV25*0.9</f>
        <v>45585</v>
      </c>
      <c r="CK25" s="68">
        <f>'C завтраками| Bed and breakfast'!BW25*0.9</f>
        <v>45585</v>
      </c>
      <c r="CL25" s="68">
        <f>'C завтраками| Bed and breakfast'!BX25*0.9</f>
        <v>36585</v>
      </c>
      <c r="CM25" s="68">
        <f>'C завтраками| Bed and breakfast'!BY25*0.9</f>
        <v>36585</v>
      </c>
      <c r="CN25" s="68">
        <f>'C завтраками| Bed and breakfast'!BZ25*0.9</f>
        <v>36585</v>
      </c>
      <c r="CO25" s="68">
        <f>'C завтраками| Bed and breakfast'!CA25*0.9</f>
        <v>36585</v>
      </c>
      <c r="CP25" s="68">
        <f>'C завтраками| Bed and breakfast'!CB25*0.9</f>
        <v>36585</v>
      </c>
      <c r="CQ25" s="68">
        <f>'C завтраками| Bed and breakfast'!CC25*0.9</f>
        <v>36585</v>
      </c>
      <c r="CR25" s="68">
        <f>'C завтраками| Bed and breakfast'!CD25*0.9</f>
        <v>36585</v>
      </c>
      <c r="CS25" s="68">
        <f>'C завтраками| Bed and breakfast'!CE25*0.9</f>
        <v>36585</v>
      </c>
      <c r="CT25" s="68">
        <f>'C завтраками| Bed and breakfast'!CF25*0.9</f>
        <v>36585</v>
      </c>
      <c r="CU25" s="68">
        <f>'C завтраками| Bed and breakfast'!CG25*0.9</f>
        <v>36585</v>
      </c>
      <c r="CV25" s="68">
        <f>'C завтраками| Bed and breakfast'!CH25*0.9</f>
        <v>36585</v>
      </c>
      <c r="CW25" s="68">
        <f>'C завтраками| Bed and breakfast'!CI25*0.9</f>
        <v>36585</v>
      </c>
      <c r="CX25" s="68">
        <f>'C завтраками| Bed and breakfast'!CJ25*0.9</f>
        <v>36585</v>
      </c>
      <c r="CY25" s="68">
        <f>'C завтраками| Bed and breakfast'!CK25*0.9</f>
        <v>36585</v>
      </c>
      <c r="CZ25" s="68">
        <f>'C завтраками| Bed and breakfast'!CL25*0.9</f>
        <v>36585</v>
      </c>
      <c r="DA25" s="68">
        <f>'C завтраками| Bed and breakfast'!CM25*0.9</f>
        <v>36585</v>
      </c>
      <c r="DB25" s="68">
        <f>'C завтраками| Bed and breakfast'!CN25*0.9</f>
        <v>36585</v>
      </c>
      <c r="DC25" s="68">
        <f>'C завтраками| Bed and breakfast'!CO25*0.9</f>
        <v>36585</v>
      </c>
      <c r="DD25" s="68">
        <f>'C завтраками| Bed and breakfast'!CP25*0.9</f>
        <v>36585</v>
      </c>
      <c r="DE25" s="68">
        <f>'C завтраками| Bed and breakfast'!CQ25*0.9</f>
        <v>36585</v>
      </c>
      <c r="DF25" s="68">
        <f>'C завтраками| Bed and breakfast'!CR25*0.9</f>
        <v>36585</v>
      </c>
      <c r="DG25" s="68">
        <f>'C завтраками| Bed and breakfast'!CS25*0.9</f>
        <v>36585</v>
      </c>
      <c r="DH25" s="68">
        <f>'C завтраками| Bed and breakfast'!CT25*0.9</f>
        <v>36585</v>
      </c>
      <c r="DI25" s="68">
        <f>'C завтраками| Bed and breakfast'!CU25*0.9</f>
        <v>29790</v>
      </c>
      <c r="DJ25" s="68">
        <f>'C завтраками| Bed and breakfast'!CV25*0.9</f>
        <v>29790</v>
      </c>
      <c r="DK25" s="68">
        <f>'C завтраками| Bed and breakfast'!CW25*0.9</f>
        <v>30420</v>
      </c>
      <c r="DL25" s="68">
        <f>'C завтраками| Bed and breakfast'!CX25*0.9</f>
        <v>30420</v>
      </c>
      <c r="DM25" s="68">
        <f>'C завтраками| Bed and breakfast'!CY25*0.9</f>
        <v>29790</v>
      </c>
      <c r="DN25" s="68">
        <f>'C завтраками| Bed and breakfast'!CZ25*0.9</f>
        <v>29790</v>
      </c>
      <c r="DO25" s="68">
        <f>'C завтраками| Bed and breakfast'!DA25*0.9</f>
        <v>29790</v>
      </c>
      <c r="DP25" s="68">
        <f>'C завтраками| Bed and breakfast'!DB25*0.9</f>
        <v>29790</v>
      </c>
      <c r="DQ25" s="68">
        <f>'C завтраками| Bed and breakfast'!DC25*0.9</f>
        <v>29790</v>
      </c>
      <c r="DR25" s="68">
        <f>'C завтраками| Bed and breakfast'!DD25*0.9</f>
        <v>30420</v>
      </c>
      <c r="DS25" s="68">
        <f>'C завтраками| Bed and breakfast'!DE25*0.9</f>
        <v>30420</v>
      </c>
    </row>
    <row r="26" spans="1:123" ht="10.5" customHeight="1">
      <c r="A26" s="40">
        <v>2</v>
      </c>
      <c r="B26" s="68" t="e">
        <f>'C завтраками| Bed and breakfast'!#REF!*0.9</f>
        <v>#REF!</v>
      </c>
      <c r="C26" s="68" t="e">
        <f>'C завтраками| Bed and breakfast'!#REF!*0.9</f>
        <v>#REF!</v>
      </c>
      <c r="D26" s="68" t="e">
        <f>'C завтраками| Bed and breakfast'!#REF!*0.9</f>
        <v>#REF!</v>
      </c>
      <c r="E26" s="68" t="e">
        <f>'C завтраками| Bed and breakfast'!#REF!*0.9</f>
        <v>#REF!</v>
      </c>
      <c r="F26" s="68" t="e">
        <f>'C завтраками| Bed and breakfast'!#REF!*0.9</f>
        <v>#REF!</v>
      </c>
      <c r="G26" s="68" t="e">
        <f>'C завтраками| Bed and breakfast'!#REF!*0.9</f>
        <v>#REF!</v>
      </c>
      <c r="H26" s="68" t="e">
        <f>'C завтраками| Bed and breakfast'!#REF!*0.9</f>
        <v>#REF!</v>
      </c>
      <c r="I26" s="68" t="e">
        <f>'C завтраками| Bed and breakfast'!#REF!*0.9</f>
        <v>#REF!</v>
      </c>
      <c r="J26" s="68" t="e">
        <f>'C завтраками| Bed and breakfast'!#REF!*0.9</f>
        <v>#REF!</v>
      </c>
      <c r="K26" s="68" t="e">
        <f>'C завтраками| Bed and breakfast'!#REF!*0.9</f>
        <v>#REF!</v>
      </c>
      <c r="L26" s="68" t="e">
        <f>'C завтраками| Bed and breakfast'!#REF!*0.9</f>
        <v>#REF!</v>
      </c>
      <c r="M26" s="68" t="e">
        <f>'C завтраками| Bed and breakfast'!#REF!*0.9</f>
        <v>#REF!</v>
      </c>
      <c r="N26" s="68" t="e">
        <f>'C завтраками| Bed and breakfast'!#REF!*0.9</f>
        <v>#REF!</v>
      </c>
      <c r="O26" s="68" t="e">
        <f>'C завтраками| Bed and breakfast'!#REF!*0.9</f>
        <v>#REF!</v>
      </c>
      <c r="P26" s="68">
        <f>'C завтраками| Bed and breakfast'!B26*0.9</f>
        <v>31500</v>
      </c>
      <c r="Q26" s="68">
        <f>'C завтраками| Bed and breakfast'!C26*0.9</f>
        <v>31500</v>
      </c>
      <c r="R26" s="68">
        <f>'C завтраками| Bed and breakfast'!D26*0.9</f>
        <v>32940</v>
      </c>
      <c r="S26" s="68">
        <f>'C завтраками| Bed and breakfast'!E26*0.9</f>
        <v>50130</v>
      </c>
      <c r="T26" s="68">
        <f>'C завтраками| Bed and breakfast'!F26*0.9</f>
        <v>80730</v>
      </c>
      <c r="U26" s="68">
        <f>'C завтраками| Bed and breakfast'!G26*0.9</f>
        <v>80730</v>
      </c>
      <c r="V26" s="68">
        <f>'C завтраками| Bed and breakfast'!H26*0.9</f>
        <v>80730</v>
      </c>
      <c r="W26" s="68">
        <f>'C завтраками| Bed and breakfast'!I26*0.9</f>
        <v>85230</v>
      </c>
      <c r="X26" s="68">
        <f>'C завтраками| Bed and breakfast'!J26*0.9</f>
        <v>85230</v>
      </c>
      <c r="Y26" s="68">
        <f>'C завтраками| Bed and breakfast'!K26*0.9</f>
        <v>94230</v>
      </c>
      <c r="Z26" s="68">
        <f>'C завтраками| Bed and breakfast'!L26*0.9</f>
        <v>94230</v>
      </c>
      <c r="AA26" s="68">
        <f>'C завтраками| Bed and breakfast'!M26*0.9</f>
        <v>85230</v>
      </c>
      <c r="AB26" s="68">
        <f>'C завтраками| Bed and breakfast'!N26*0.9</f>
        <v>80730</v>
      </c>
      <c r="AC26" s="68">
        <f>'C завтраками| Bed and breakfast'!O26*0.9</f>
        <v>80730</v>
      </c>
      <c r="AD26" s="68">
        <f>'C завтраками| Bed and breakfast'!P26*0.9</f>
        <v>52020</v>
      </c>
      <c r="AE26" s="68">
        <f>'C завтраками| Bed and breakfast'!Q26*0.9</f>
        <v>52020</v>
      </c>
      <c r="AF26" s="68">
        <f>'C завтраками| Bed and breakfast'!R26*0.9</f>
        <v>42570</v>
      </c>
      <c r="AG26" s="68">
        <f>'C завтраками| Bed and breakfast'!S26*0.9</f>
        <v>49320</v>
      </c>
      <c r="AH26" s="68">
        <f>'C завтраками| Bed and breakfast'!T26*0.9</f>
        <v>49320</v>
      </c>
      <c r="AI26" s="68">
        <f>'C завтраками| Bed and breakfast'!U26*0.9</f>
        <v>44820</v>
      </c>
      <c r="AJ26" s="68">
        <f>'C завтраками| Bed and breakfast'!V26*0.9</f>
        <v>44820</v>
      </c>
      <c r="AK26" s="68">
        <f>'C завтраками| Bed and breakfast'!W26*0.9</f>
        <v>42570</v>
      </c>
      <c r="AL26" s="68">
        <f>'C завтраками| Bed and breakfast'!X26*0.9</f>
        <v>42570</v>
      </c>
      <c r="AM26" s="68">
        <f>'C завтраками| Bed and breakfast'!Y26*0.9</f>
        <v>40770</v>
      </c>
      <c r="AN26" s="68">
        <f>'C завтраками| Bed and breakfast'!Z26*0.9</f>
        <v>40770</v>
      </c>
      <c r="AO26" s="68">
        <f>'C завтраками| Bed and breakfast'!AA26*0.9</f>
        <v>40770</v>
      </c>
      <c r="AP26" s="68">
        <f>'C завтраками| Bed and breakfast'!AB26*0.9</f>
        <v>40770</v>
      </c>
      <c r="AQ26" s="68">
        <f>'C завтраками| Bed and breakfast'!AC26*0.9</f>
        <v>40770</v>
      </c>
      <c r="AR26" s="68">
        <f>'C завтраками| Bed and breakfast'!AD26*0.9</f>
        <v>40770</v>
      </c>
      <c r="AS26" s="68">
        <f>'C завтраками| Bed and breakfast'!AE26*0.9</f>
        <v>40770</v>
      </c>
      <c r="AT26" s="68">
        <f>'C завтраками| Bed and breakfast'!AF26*0.9</f>
        <v>42570</v>
      </c>
      <c r="AU26" s="68">
        <f>'C завтраками| Bed and breakfast'!AG26*0.9</f>
        <v>44820</v>
      </c>
      <c r="AV26" s="68">
        <f>'C завтраками| Bed and breakfast'!AH26*0.9</f>
        <v>44820</v>
      </c>
      <c r="AW26" s="68">
        <f>'C завтраками| Bed and breakfast'!AI26*0.9</f>
        <v>49320</v>
      </c>
      <c r="AX26" s="68">
        <f>'C завтраками| Bed and breakfast'!AJ26*0.9</f>
        <v>49320</v>
      </c>
      <c r="AY26" s="68">
        <f>'C завтраками| Bed and breakfast'!AK26*0.9</f>
        <v>49320</v>
      </c>
      <c r="AZ26" s="68">
        <f>'C завтраками| Bed and breakfast'!AL26*0.9</f>
        <v>49320</v>
      </c>
      <c r="BA26" s="68">
        <f>'C завтраками| Bed and breakfast'!AM26*0.9</f>
        <v>49320</v>
      </c>
      <c r="BB26" s="68">
        <f>'C завтраками| Bed and breakfast'!AN26*0.9</f>
        <v>51570</v>
      </c>
      <c r="BC26" s="68">
        <f>'C завтраками| Bed and breakfast'!AO26*0.9</f>
        <v>53820</v>
      </c>
      <c r="BD26" s="68">
        <f>'C завтраками| Bed and breakfast'!AP26*0.9</f>
        <v>53820</v>
      </c>
      <c r="BE26" s="68">
        <f>'C завтраками| Bed and breakfast'!AQ26*0.9</f>
        <v>61470</v>
      </c>
      <c r="BF26" s="68">
        <f>'C завтраками| Bed and breakfast'!AR26*0.9</f>
        <v>61470</v>
      </c>
      <c r="BG26" s="68">
        <f>'C завтраками| Bed and breakfast'!AS26*0.9</f>
        <v>61470</v>
      </c>
      <c r="BH26" s="68">
        <f>'C завтраками| Bed and breakfast'!AT26*0.9</f>
        <v>58770</v>
      </c>
      <c r="BI26" s="68">
        <f>'C завтраками| Bed and breakfast'!AU26*0.9</f>
        <v>53820</v>
      </c>
      <c r="BJ26" s="68">
        <f>'C завтраками| Bed and breakfast'!AV26*0.9</f>
        <v>56070</v>
      </c>
      <c r="BK26" s="68">
        <f>'C завтраками| Bed and breakfast'!AW26*0.9</f>
        <v>56070</v>
      </c>
      <c r="BL26" s="68">
        <f>'C завтраками| Bed and breakfast'!AX26*0.9</f>
        <v>56070</v>
      </c>
      <c r="BM26" s="68">
        <f>'C завтраками| Bed and breakfast'!AY26*0.9</f>
        <v>47970</v>
      </c>
      <c r="BN26" s="68">
        <f>'C завтраками| Bed and breakfast'!AZ26*0.9</f>
        <v>53820</v>
      </c>
      <c r="BO26" s="68">
        <f>'C завтраками| Bed and breakfast'!BA26*0.9</f>
        <v>53820</v>
      </c>
      <c r="BP26" s="68">
        <f>'C завтраками| Bed and breakfast'!BB26*0.9</f>
        <v>58770</v>
      </c>
      <c r="BQ26" s="68">
        <f>'C завтраками| Bed and breakfast'!BC26*0.9</f>
        <v>61470</v>
      </c>
      <c r="BR26" s="68">
        <f>'C завтраками| Bed and breakfast'!BD26*0.9</f>
        <v>61470</v>
      </c>
      <c r="BS26" s="68">
        <f>'C завтраками| Bed and breakfast'!BE26*0.9</f>
        <v>61470</v>
      </c>
      <c r="BT26" s="68">
        <f>'C завтраками| Bed and breakfast'!BF26*0.9</f>
        <v>67770</v>
      </c>
      <c r="BU26" s="68">
        <f>'C завтраками| Bed and breakfast'!BG26*0.9</f>
        <v>67770</v>
      </c>
      <c r="BV26" s="68">
        <f>'C завтраками| Bed and breakfast'!BH26*0.9</f>
        <v>70920</v>
      </c>
      <c r="BW26" s="68">
        <f>'C завтраками| Bed and breakfast'!BI26*0.9</f>
        <v>70920</v>
      </c>
      <c r="BX26" s="68">
        <f>'C завтраками| Bed and breakfast'!BJ26*0.9</f>
        <v>78120</v>
      </c>
      <c r="BY26" s="68">
        <f>'C завтраками| Bed and breakfast'!BK26*0.9</f>
        <v>78120</v>
      </c>
      <c r="BZ26" s="68">
        <f>'C завтраками| Bed and breakfast'!BL26*0.9</f>
        <v>78120</v>
      </c>
      <c r="CA26" s="68">
        <f>'C завтраками| Bed and breakfast'!BM26*0.9</f>
        <v>74520</v>
      </c>
      <c r="CB26" s="68">
        <f>'C завтраками| Bed and breakfast'!BN26*0.9</f>
        <v>70920</v>
      </c>
      <c r="CC26" s="68">
        <f>'C завтраками| Bed and breakfast'!BO26*0.9</f>
        <v>64620</v>
      </c>
      <c r="CD26" s="68">
        <f>'C завтраками| Bed and breakfast'!BP26*0.9</f>
        <v>64620</v>
      </c>
      <c r="CE26" s="68">
        <f>'C завтраками| Bed and breakfast'!BQ26*0.9</f>
        <v>61470</v>
      </c>
      <c r="CF26" s="68">
        <f>'C завтраками| Bed and breakfast'!BR26*0.9</f>
        <v>53820</v>
      </c>
      <c r="CG26" s="68">
        <f>'C завтраками| Bed and breakfast'!BS26*0.9</f>
        <v>53820</v>
      </c>
      <c r="CH26" s="68">
        <f>'C завтраками| Bed and breakfast'!BT26*0.9</f>
        <v>51570</v>
      </c>
      <c r="CI26" s="68">
        <f>'C завтраками| Bed and breakfast'!BU26*0.9</f>
        <v>47970</v>
      </c>
      <c r="CJ26" s="68">
        <f>'C завтраками| Bed and breakfast'!BV26*0.9</f>
        <v>47970</v>
      </c>
      <c r="CK26" s="68">
        <f>'C завтраками| Bed and breakfast'!BW26*0.9</f>
        <v>47970</v>
      </c>
      <c r="CL26" s="68">
        <f>'C завтраками| Bed and breakfast'!BX26*0.9</f>
        <v>38970</v>
      </c>
      <c r="CM26" s="68">
        <f>'C завтраками| Bed and breakfast'!BY26*0.9</f>
        <v>38970</v>
      </c>
      <c r="CN26" s="68">
        <f>'C завтраками| Bed and breakfast'!BZ26*0.9</f>
        <v>38970</v>
      </c>
      <c r="CO26" s="68">
        <f>'C завтраками| Bed and breakfast'!CA26*0.9</f>
        <v>38970</v>
      </c>
      <c r="CP26" s="68">
        <f>'C завтраками| Bed and breakfast'!CB26*0.9</f>
        <v>38970</v>
      </c>
      <c r="CQ26" s="68">
        <f>'C завтраками| Bed and breakfast'!CC26*0.9</f>
        <v>38970</v>
      </c>
      <c r="CR26" s="68">
        <f>'C завтраками| Bed and breakfast'!CD26*0.9</f>
        <v>38970</v>
      </c>
      <c r="CS26" s="68">
        <f>'C завтраками| Bed and breakfast'!CE26*0.9</f>
        <v>38970</v>
      </c>
      <c r="CT26" s="68">
        <f>'C завтраками| Bed and breakfast'!CF26*0.9</f>
        <v>38970</v>
      </c>
      <c r="CU26" s="68">
        <f>'C завтраками| Bed and breakfast'!CG26*0.9</f>
        <v>38970</v>
      </c>
      <c r="CV26" s="68">
        <f>'C завтраками| Bed and breakfast'!CH26*0.9</f>
        <v>38970</v>
      </c>
      <c r="CW26" s="68">
        <f>'C завтраками| Bed and breakfast'!CI26*0.9</f>
        <v>38970</v>
      </c>
      <c r="CX26" s="68">
        <f>'C завтраками| Bed and breakfast'!CJ26*0.9</f>
        <v>38970</v>
      </c>
      <c r="CY26" s="68">
        <f>'C завтраками| Bed and breakfast'!CK26*0.9</f>
        <v>38970</v>
      </c>
      <c r="CZ26" s="68">
        <f>'C завтраками| Bed and breakfast'!CL26*0.9</f>
        <v>38970</v>
      </c>
      <c r="DA26" s="68">
        <f>'C завтраками| Bed and breakfast'!CM26*0.9</f>
        <v>38970</v>
      </c>
      <c r="DB26" s="68">
        <f>'C завтраками| Bed and breakfast'!CN26*0.9</f>
        <v>38970</v>
      </c>
      <c r="DC26" s="68">
        <f>'C завтраками| Bed and breakfast'!CO26*0.9</f>
        <v>38970</v>
      </c>
      <c r="DD26" s="68">
        <f>'C завтраками| Bed and breakfast'!CP26*0.9</f>
        <v>38970</v>
      </c>
      <c r="DE26" s="68">
        <f>'C завтраками| Bed and breakfast'!CQ26*0.9</f>
        <v>38970</v>
      </c>
      <c r="DF26" s="68">
        <f>'C завтраками| Bed and breakfast'!CR26*0.9</f>
        <v>38970</v>
      </c>
      <c r="DG26" s="68">
        <f>'C завтраками| Bed and breakfast'!CS26*0.9</f>
        <v>38970</v>
      </c>
      <c r="DH26" s="68">
        <f>'C завтраками| Bed and breakfast'!CT26*0.9</f>
        <v>38970</v>
      </c>
      <c r="DI26" s="68">
        <f>'C завтраками| Bed and breakfast'!CU26*0.9</f>
        <v>31770</v>
      </c>
      <c r="DJ26" s="68">
        <f>'C завтраками| Bed and breakfast'!CV26*0.9</f>
        <v>31770</v>
      </c>
      <c r="DK26" s="68">
        <f>'C завтраками| Bed and breakfast'!CW26*0.9</f>
        <v>32400</v>
      </c>
      <c r="DL26" s="68">
        <f>'C завтраками| Bed and breakfast'!CX26*0.9</f>
        <v>32400</v>
      </c>
      <c r="DM26" s="68">
        <f>'C завтраками| Bed and breakfast'!CY26*0.9</f>
        <v>31770</v>
      </c>
      <c r="DN26" s="68">
        <f>'C завтраками| Bed and breakfast'!CZ26*0.9</f>
        <v>31770</v>
      </c>
      <c r="DO26" s="68">
        <f>'C завтраками| Bed and breakfast'!DA26*0.9</f>
        <v>31770</v>
      </c>
      <c r="DP26" s="68">
        <f>'C завтраками| Bed and breakfast'!DB26*0.9</f>
        <v>31770</v>
      </c>
      <c r="DQ26" s="68">
        <f>'C завтраками| Bed and breakfast'!DC26*0.9</f>
        <v>31770</v>
      </c>
      <c r="DR26" s="68">
        <f>'C завтраками| Bed and breakfast'!DD26*0.9</f>
        <v>32400</v>
      </c>
      <c r="DS26" s="68">
        <f>'C завтраками| Bed and breakfast'!DE26*0.9</f>
        <v>32400</v>
      </c>
    </row>
    <row r="27" spans="1:123" ht="10.5" customHeight="1">
      <c r="A27" s="39" t="s">
        <v>11</v>
      </c>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row>
    <row r="28" spans="1:123" ht="10.5" customHeight="1">
      <c r="A28" s="40" t="s">
        <v>12</v>
      </c>
      <c r="B28" s="68" t="e">
        <f>'C завтраками| Bed and breakfast'!#REF!*0.9</f>
        <v>#REF!</v>
      </c>
      <c r="C28" s="68" t="e">
        <f>'C завтраками| Bed and breakfast'!#REF!*0.9</f>
        <v>#REF!</v>
      </c>
      <c r="D28" s="68" t="e">
        <f>'C завтраками| Bed and breakfast'!#REF!*0.9</f>
        <v>#REF!</v>
      </c>
      <c r="E28" s="68" t="e">
        <f>'C завтраками| Bed and breakfast'!#REF!*0.9</f>
        <v>#REF!</v>
      </c>
      <c r="F28" s="68" t="e">
        <f>'C завтраками| Bed and breakfast'!#REF!*0.9</f>
        <v>#REF!</v>
      </c>
      <c r="G28" s="68" t="e">
        <f>'C завтраками| Bed and breakfast'!#REF!*0.9</f>
        <v>#REF!</v>
      </c>
      <c r="H28" s="68" t="e">
        <f>'C завтраками| Bed and breakfast'!#REF!*0.9</f>
        <v>#REF!</v>
      </c>
      <c r="I28" s="68" t="e">
        <f>'C завтраками| Bed and breakfast'!#REF!*0.9</f>
        <v>#REF!</v>
      </c>
      <c r="J28" s="68" t="e">
        <f>'C завтраками| Bed and breakfast'!#REF!*0.9</f>
        <v>#REF!</v>
      </c>
      <c r="K28" s="68" t="e">
        <f>'C завтраками| Bed and breakfast'!#REF!*0.9</f>
        <v>#REF!</v>
      </c>
      <c r="L28" s="68" t="e">
        <f>'C завтраками| Bed and breakfast'!#REF!*0.9</f>
        <v>#REF!</v>
      </c>
      <c r="M28" s="68" t="e">
        <f>'C завтраками| Bed and breakfast'!#REF!*0.9</f>
        <v>#REF!</v>
      </c>
      <c r="N28" s="68" t="e">
        <f>'C завтраками| Bed and breakfast'!#REF!*0.9</f>
        <v>#REF!</v>
      </c>
      <c r="O28" s="68" t="e">
        <f>'C завтраками| Bed and breakfast'!#REF!*0.9</f>
        <v>#REF!</v>
      </c>
      <c r="P28" s="68">
        <f>'C завтраками| Bed and breakfast'!B28*0.9</f>
        <v>99000</v>
      </c>
      <c r="Q28" s="68">
        <f>'C завтраками| Bed and breakfast'!C28*0.9</f>
        <v>99000</v>
      </c>
      <c r="R28" s="68">
        <f>'C завтраками| Bed and breakfast'!D28*0.9</f>
        <v>99000</v>
      </c>
      <c r="S28" s="68">
        <f>'C завтраками| Bed and breakfast'!E28*0.9</f>
        <v>198000</v>
      </c>
      <c r="T28" s="68">
        <f>'C завтраками| Bed and breakfast'!F28*0.9</f>
        <v>198000</v>
      </c>
      <c r="U28" s="68">
        <f>'C завтраками| Bed and breakfast'!G28*0.9</f>
        <v>198000</v>
      </c>
      <c r="V28" s="68">
        <f>'C завтраками| Bed and breakfast'!H28*0.9</f>
        <v>198000</v>
      </c>
      <c r="W28" s="68">
        <f>'C завтраками| Bed and breakfast'!I28*0.9</f>
        <v>198000</v>
      </c>
      <c r="X28" s="68">
        <f>'C завтраками| Bed and breakfast'!J28*0.9</f>
        <v>198000</v>
      </c>
      <c r="Y28" s="68">
        <f>'C завтраками| Bed and breakfast'!K28*0.9</f>
        <v>198000</v>
      </c>
      <c r="Z28" s="68">
        <f>'C завтраками| Bed and breakfast'!L28*0.9</f>
        <v>198000</v>
      </c>
      <c r="AA28" s="68">
        <f>'C завтраками| Bed and breakfast'!M28*0.9</f>
        <v>198000</v>
      </c>
      <c r="AB28" s="68">
        <f>'C завтраками| Bed and breakfast'!N28*0.9</f>
        <v>198000</v>
      </c>
      <c r="AC28" s="68">
        <f>'C завтраками| Bed and breakfast'!O28*0.9</f>
        <v>198000</v>
      </c>
      <c r="AD28" s="68">
        <f>'C завтраками| Bed and breakfast'!P28*0.9</f>
        <v>198000</v>
      </c>
      <c r="AE28" s="68">
        <f>'C завтраками| Bed and breakfast'!Q28*0.9</f>
        <v>198000</v>
      </c>
      <c r="AF28" s="68">
        <f>'C завтраками| Bed and breakfast'!R28*0.9</f>
        <v>144000</v>
      </c>
      <c r="AG28" s="68">
        <f>'C завтраками| Bed and breakfast'!S28*0.9</f>
        <v>144000</v>
      </c>
      <c r="AH28" s="68">
        <f>'C завтраками| Bed and breakfast'!T28*0.9</f>
        <v>144000</v>
      </c>
      <c r="AI28" s="68">
        <f>'C завтраками| Bed and breakfast'!U28*0.9</f>
        <v>144000</v>
      </c>
      <c r="AJ28" s="68">
        <f>'C завтраками| Bed and breakfast'!V28*0.9</f>
        <v>144000</v>
      </c>
      <c r="AK28" s="68">
        <f>'C завтраками| Bed and breakfast'!W28*0.9</f>
        <v>144000</v>
      </c>
      <c r="AL28" s="68">
        <f>'C завтраками| Bed and breakfast'!X28*0.9</f>
        <v>144000</v>
      </c>
      <c r="AM28" s="68">
        <f>'C завтраками| Bed and breakfast'!Y28*0.9</f>
        <v>144000</v>
      </c>
      <c r="AN28" s="68">
        <f>'C завтраками| Bed and breakfast'!Z28*0.9</f>
        <v>144000</v>
      </c>
      <c r="AO28" s="68">
        <f>'C завтраками| Bed and breakfast'!AA28*0.9</f>
        <v>144000</v>
      </c>
      <c r="AP28" s="68">
        <f>'C завтраками| Bed and breakfast'!AB28*0.9</f>
        <v>144000</v>
      </c>
      <c r="AQ28" s="68">
        <f>'C завтраками| Bed and breakfast'!AC28*0.9</f>
        <v>144000</v>
      </c>
      <c r="AR28" s="68">
        <f>'C завтраками| Bed and breakfast'!AD28*0.9</f>
        <v>144000</v>
      </c>
      <c r="AS28" s="68">
        <f>'C завтраками| Bed and breakfast'!AE28*0.9</f>
        <v>144000</v>
      </c>
      <c r="AT28" s="68">
        <f>'C завтраками| Bed and breakfast'!AF28*0.9</f>
        <v>144000</v>
      </c>
      <c r="AU28" s="68">
        <f>'C завтраками| Bed and breakfast'!AG28*0.9</f>
        <v>144000</v>
      </c>
      <c r="AV28" s="68">
        <f>'C завтраками| Bed and breakfast'!AH28*0.9</f>
        <v>144000</v>
      </c>
      <c r="AW28" s="68">
        <f>'C завтраками| Bed and breakfast'!AI28*0.9</f>
        <v>144000</v>
      </c>
      <c r="AX28" s="68">
        <f>'C завтраками| Bed and breakfast'!AJ28*0.9</f>
        <v>144000</v>
      </c>
      <c r="AY28" s="68">
        <f>'C завтраками| Bed and breakfast'!AK28*0.9</f>
        <v>144000</v>
      </c>
      <c r="AZ28" s="68">
        <f>'C завтраками| Bed and breakfast'!AL28*0.9</f>
        <v>144000</v>
      </c>
      <c r="BA28" s="68">
        <f>'C завтраками| Bed and breakfast'!AM28*0.9</f>
        <v>144000.9</v>
      </c>
      <c r="BB28" s="68">
        <f>'C завтраками| Bed and breakfast'!AN28*0.9</f>
        <v>144000</v>
      </c>
      <c r="BC28" s="68">
        <f>'C завтраками| Bed and breakfast'!AO28*0.9</f>
        <v>144000</v>
      </c>
      <c r="BD28" s="68">
        <f>'C завтраками| Bed and breakfast'!AP28*0.9</f>
        <v>144000</v>
      </c>
      <c r="BE28" s="68">
        <f>'C завтраками| Bed and breakfast'!AQ28*0.9</f>
        <v>144000</v>
      </c>
      <c r="BF28" s="68">
        <f>'C завтраками| Bed and breakfast'!AR28*0.9</f>
        <v>144000</v>
      </c>
      <c r="BG28" s="68">
        <f>'C завтраками| Bed and breakfast'!AS28*0.9</f>
        <v>144000.9</v>
      </c>
      <c r="BH28" s="68">
        <f>'C завтраками| Bed and breakfast'!AT28*0.9</f>
        <v>144001.79999999999</v>
      </c>
      <c r="BI28" s="68">
        <f>'C завтраками| Bed and breakfast'!AU28*0.9</f>
        <v>144000</v>
      </c>
      <c r="BJ28" s="68">
        <f>'C завтраками| Bed and breakfast'!AV28*0.9</f>
        <v>144000</v>
      </c>
      <c r="BK28" s="68">
        <f>'C завтраками| Bed and breakfast'!AW28*0.9</f>
        <v>144000</v>
      </c>
      <c r="BL28" s="68">
        <f>'C завтраками| Bed and breakfast'!AX28*0.9</f>
        <v>144000</v>
      </c>
      <c r="BM28" s="68">
        <f>'C завтраками| Bed and breakfast'!AY28*0.9</f>
        <v>144000</v>
      </c>
      <c r="BN28" s="68">
        <f>'C завтраками| Bed and breakfast'!AZ28*0.9</f>
        <v>144000</v>
      </c>
      <c r="BO28" s="68">
        <f>'C завтраками| Bed and breakfast'!BA28*0.9</f>
        <v>144000</v>
      </c>
      <c r="BP28" s="68">
        <f>'C завтраками| Bed and breakfast'!BB28*0.9</f>
        <v>144000</v>
      </c>
      <c r="BQ28" s="68">
        <f>'C завтраками| Bed and breakfast'!BC28*0.9</f>
        <v>144000</v>
      </c>
      <c r="BR28" s="68">
        <f>'C завтраками| Bed and breakfast'!BD28*0.9</f>
        <v>144000</v>
      </c>
      <c r="BS28" s="68">
        <v>144000</v>
      </c>
      <c r="BT28" s="68">
        <v>144000</v>
      </c>
      <c r="BU28" s="68">
        <f>'C завтраками| Bed and breakfast'!BG28*0.9</f>
        <v>144000</v>
      </c>
      <c r="BV28" s="68">
        <f>'C завтраками| Bed and breakfast'!BH28*0.9</f>
        <v>144000</v>
      </c>
      <c r="BW28" s="68">
        <f>'C завтраками| Bed and breakfast'!BI28*0.9</f>
        <v>144000</v>
      </c>
      <c r="BX28" s="68">
        <f>'C завтраками| Bed and breakfast'!BJ28*0.9</f>
        <v>144000</v>
      </c>
      <c r="BY28" s="68">
        <f>'C завтраками| Bed and breakfast'!BK28*0.9</f>
        <v>144000</v>
      </c>
      <c r="BZ28" s="68">
        <f>'C завтраками| Bed and breakfast'!BL28*0.9</f>
        <v>144000</v>
      </c>
      <c r="CA28" s="68">
        <f>'C завтраками| Bed and breakfast'!BM28*0.9</f>
        <v>144000</v>
      </c>
      <c r="CB28" s="68">
        <f>'C завтраками| Bed and breakfast'!BN28*0.9</f>
        <v>144000</v>
      </c>
      <c r="CC28" s="68">
        <f>'C завтраками| Bed and breakfast'!BO28*0.9</f>
        <v>144000</v>
      </c>
      <c r="CD28" s="68">
        <f>'C завтраками| Bed and breakfast'!BP28*0.9</f>
        <v>144000</v>
      </c>
      <c r="CE28" s="68">
        <f>'C завтраками| Bed and breakfast'!BQ28*0.9</f>
        <v>144000</v>
      </c>
      <c r="CF28" s="68">
        <f>'C завтраками| Bed and breakfast'!BR28*0.9</f>
        <v>144000</v>
      </c>
      <c r="CG28" s="68">
        <f>'C завтраками| Bed and breakfast'!BS28*0.9</f>
        <v>144000</v>
      </c>
      <c r="CH28" s="68">
        <f>'C завтраками| Bed and breakfast'!BT28*0.9</f>
        <v>144000</v>
      </c>
      <c r="CI28" s="68">
        <f>'C завтраками| Bed and breakfast'!BU28*0.9</f>
        <v>144000</v>
      </c>
      <c r="CJ28" s="68">
        <f>'C завтраками| Bed and breakfast'!BV28*0.9</f>
        <v>144000</v>
      </c>
      <c r="CK28" s="68">
        <f>'C завтраками| Bed and breakfast'!BW28*0.9</f>
        <v>144000</v>
      </c>
      <c r="CL28" s="68">
        <f>'C завтраками| Bed and breakfast'!BX28*0.9</f>
        <v>144000</v>
      </c>
      <c r="CM28" s="68">
        <f>'C завтраками| Bed and breakfast'!BY28*0.9</f>
        <v>144000</v>
      </c>
      <c r="CN28" s="68">
        <f>'C завтраками| Bed and breakfast'!BZ28*0.9</f>
        <v>144000</v>
      </c>
      <c r="CO28" s="68">
        <f>'C завтраками| Bed and breakfast'!CA28*0.9</f>
        <v>144000</v>
      </c>
      <c r="CP28" s="68">
        <f>'C завтраками| Bed and breakfast'!CB28*0.9</f>
        <v>144000</v>
      </c>
      <c r="CQ28" s="68">
        <f>'C завтраками| Bed and breakfast'!CC28*0.9</f>
        <v>144000</v>
      </c>
      <c r="CR28" s="68">
        <f>'C завтраками| Bed and breakfast'!CD28*0.9</f>
        <v>144000</v>
      </c>
      <c r="CS28" s="68">
        <f>'C завтраками| Bed and breakfast'!CE28*0.9</f>
        <v>144000</v>
      </c>
      <c r="CT28" s="68">
        <f>'C завтраками| Bed and breakfast'!CF28*0.9</f>
        <v>144000</v>
      </c>
      <c r="CU28" s="68">
        <f>'C завтраками| Bed and breakfast'!CG28*0.9</f>
        <v>144000</v>
      </c>
      <c r="CV28" s="68">
        <f>'C завтраками| Bed and breakfast'!CH28*0.9</f>
        <v>144000</v>
      </c>
      <c r="CW28" s="68">
        <f>'C завтраками| Bed and breakfast'!CI28*0.9</f>
        <v>144000</v>
      </c>
      <c r="CX28" s="68">
        <f>'C завтраками| Bed and breakfast'!CJ28*0.9</f>
        <v>144000</v>
      </c>
      <c r="CY28" s="68">
        <f>'C завтраками| Bed and breakfast'!CK28*0.9</f>
        <v>144000</v>
      </c>
      <c r="CZ28" s="68">
        <f>'C завтраками| Bed and breakfast'!CL28*0.9</f>
        <v>144000</v>
      </c>
      <c r="DA28" s="68">
        <f>'C завтраками| Bed and breakfast'!CM28*0.9</f>
        <v>144000</v>
      </c>
      <c r="DB28" s="68">
        <f>'C завтраками| Bed and breakfast'!CN28*0.9</f>
        <v>144000</v>
      </c>
      <c r="DC28" s="68">
        <f>'C завтраками| Bed and breakfast'!CO28*0.9</f>
        <v>144000</v>
      </c>
      <c r="DD28" s="68">
        <f>'C завтраками| Bed and breakfast'!CP28*0.9</f>
        <v>144000</v>
      </c>
      <c r="DE28" s="68">
        <f>'C завтраками| Bed and breakfast'!CQ28*0.9</f>
        <v>144000</v>
      </c>
      <c r="DF28" s="68">
        <f>'C завтраками| Bed and breakfast'!CR28*0.9</f>
        <v>144000</v>
      </c>
      <c r="DG28" s="68">
        <f>'C завтраками| Bed and breakfast'!CS28*0.9</f>
        <v>144000</v>
      </c>
      <c r="DH28" s="68">
        <f>'C завтраками| Bed and breakfast'!CT28*0.9</f>
        <v>144000</v>
      </c>
      <c r="DI28" s="68">
        <f>'C завтраками| Bed and breakfast'!CU28*0.9</f>
        <v>102690</v>
      </c>
      <c r="DJ28" s="68">
        <f>'C завтраками| Bed and breakfast'!CV28*0.9</f>
        <v>102690</v>
      </c>
      <c r="DK28" s="68">
        <f>'C завтраками| Bed and breakfast'!CW28*0.9</f>
        <v>103320</v>
      </c>
      <c r="DL28" s="68">
        <f>'C завтраками| Bed and breakfast'!CX28*0.9</f>
        <v>103320</v>
      </c>
      <c r="DM28" s="68">
        <f>'C завтраками| Bed and breakfast'!CY28*0.9</f>
        <v>102690</v>
      </c>
      <c r="DN28" s="68">
        <f>'C завтраками| Bed and breakfast'!CZ28*0.9</f>
        <v>102690</v>
      </c>
      <c r="DO28" s="68">
        <f>'C завтраками| Bed and breakfast'!DA28*0.9</f>
        <v>102690</v>
      </c>
      <c r="DP28" s="68">
        <f>'C завтраками| Bed and breakfast'!DB28*0.9</f>
        <v>102690</v>
      </c>
      <c r="DQ28" s="68">
        <f>'C завтраками| Bed and breakfast'!DC28*0.9</f>
        <v>102690</v>
      </c>
      <c r="DR28" s="68">
        <f>'C завтраками| Bed and breakfast'!DD28*0.9</f>
        <v>103320</v>
      </c>
      <c r="DS28" s="68">
        <f>'C завтраками| Bed and breakfast'!DE28*0.9</f>
        <v>103320</v>
      </c>
    </row>
    <row r="29" spans="1:123" ht="10.5" customHeight="1">
      <c r="A29" s="42"/>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row>
    <row r="30" spans="1:123" ht="10.5" customHeight="1">
      <c r="A30" s="4" t="s">
        <v>51</v>
      </c>
      <c r="B30" s="81"/>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row>
    <row r="31" spans="1:123" ht="10.5" customHeight="1">
      <c r="A31" s="42"/>
      <c r="B31" s="88" t="e">
        <f t="shared" ref="B31:AD32" si="5">B4</f>
        <v>#REF!</v>
      </c>
      <c r="C31" s="88" t="e">
        <f t="shared" si="5"/>
        <v>#REF!</v>
      </c>
      <c r="D31" s="88" t="e">
        <f t="shared" si="5"/>
        <v>#REF!</v>
      </c>
      <c r="E31" s="88" t="e">
        <f t="shared" si="5"/>
        <v>#REF!</v>
      </c>
      <c r="F31" s="88" t="e">
        <f t="shared" si="5"/>
        <v>#REF!</v>
      </c>
      <c r="G31" s="88" t="e">
        <f t="shared" si="5"/>
        <v>#REF!</v>
      </c>
      <c r="H31" s="88" t="e">
        <f t="shared" si="5"/>
        <v>#REF!</v>
      </c>
      <c r="I31" s="88" t="e">
        <f t="shared" si="5"/>
        <v>#REF!</v>
      </c>
      <c r="J31" s="88" t="e">
        <f t="shared" si="5"/>
        <v>#REF!</v>
      </c>
      <c r="K31" s="88" t="e">
        <f t="shared" si="5"/>
        <v>#REF!</v>
      </c>
      <c r="L31" s="88" t="e">
        <f t="shared" si="5"/>
        <v>#REF!</v>
      </c>
      <c r="M31" s="88" t="e">
        <f t="shared" si="5"/>
        <v>#REF!</v>
      </c>
      <c r="N31" s="88" t="e">
        <f t="shared" si="5"/>
        <v>#REF!</v>
      </c>
      <c r="O31" s="88" t="e">
        <f t="shared" si="5"/>
        <v>#REF!</v>
      </c>
      <c r="P31" s="88">
        <f t="shared" si="5"/>
        <v>46017</v>
      </c>
      <c r="Q31" s="88">
        <f t="shared" si="5"/>
        <v>46018</v>
      </c>
      <c r="R31" s="88">
        <f t="shared" si="5"/>
        <v>46019</v>
      </c>
      <c r="S31" s="88">
        <f t="shared" si="5"/>
        <v>46020</v>
      </c>
      <c r="T31" s="88">
        <f t="shared" si="5"/>
        <v>46021</v>
      </c>
      <c r="U31" s="88">
        <f t="shared" si="5"/>
        <v>46022</v>
      </c>
      <c r="V31" s="88">
        <f t="shared" si="5"/>
        <v>46023</v>
      </c>
      <c r="W31" s="88">
        <f t="shared" si="5"/>
        <v>46024</v>
      </c>
      <c r="X31" s="88">
        <f t="shared" si="5"/>
        <v>46025</v>
      </c>
      <c r="Y31" s="88">
        <f t="shared" si="5"/>
        <v>46026</v>
      </c>
      <c r="Z31" s="88">
        <f t="shared" si="5"/>
        <v>46027</v>
      </c>
      <c r="AA31" s="88">
        <f t="shared" si="5"/>
        <v>46028</v>
      </c>
      <c r="AB31" s="88">
        <f t="shared" si="5"/>
        <v>46029</v>
      </c>
      <c r="AC31" s="88">
        <f t="shared" si="5"/>
        <v>46030</v>
      </c>
      <c r="AD31" s="88">
        <f t="shared" si="5"/>
        <v>46031</v>
      </c>
      <c r="AE31" s="88">
        <f t="shared" ref="AE31:CR32" si="6">AE4</f>
        <v>46032</v>
      </c>
      <c r="AF31" s="88">
        <f t="shared" si="6"/>
        <v>46033</v>
      </c>
      <c r="AG31" s="88">
        <f t="shared" si="6"/>
        <v>46034</v>
      </c>
      <c r="AH31" s="88">
        <f t="shared" si="6"/>
        <v>46035</v>
      </c>
      <c r="AI31" s="88">
        <f t="shared" si="6"/>
        <v>46036</v>
      </c>
      <c r="AJ31" s="88">
        <f t="shared" si="6"/>
        <v>46037</v>
      </c>
      <c r="AK31" s="88">
        <f t="shared" si="6"/>
        <v>46038</v>
      </c>
      <c r="AL31" s="88">
        <f t="shared" si="6"/>
        <v>46039</v>
      </c>
      <c r="AM31" s="88">
        <f t="shared" si="6"/>
        <v>46040</v>
      </c>
      <c r="AN31" s="88">
        <f t="shared" si="6"/>
        <v>46041</v>
      </c>
      <c r="AO31" s="88">
        <f t="shared" si="6"/>
        <v>46042</v>
      </c>
      <c r="AP31" s="88">
        <f t="shared" si="6"/>
        <v>46043</v>
      </c>
      <c r="AQ31" s="88">
        <f t="shared" si="6"/>
        <v>46044</v>
      </c>
      <c r="AR31" s="88">
        <f t="shared" si="6"/>
        <v>46045</v>
      </c>
      <c r="AS31" s="88">
        <f t="shared" si="6"/>
        <v>46045</v>
      </c>
      <c r="AT31" s="88">
        <f t="shared" si="6"/>
        <v>46046</v>
      </c>
      <c r="AU31" s="88">
        <f t="shared" si="6"/>
        <v>46047</v>
      </c>
      <c r="AV31" s="88">
        <f t="shared" si="6"/>
        <v>46048</v>
      </c>
      <c r="AW31" s="88">
        <f t="shared" si="6"/>
        <v>46049</v>
      </c>
      <c r="AX31" s="88">
        <f t="shared" si="6"/>
        <v>46050</v>
      </c>
      <c r="AY31" s="88">
        <f t="shared" si="6"/>
        <v>46051</v>
      </c>
      <c r="AZ31" s="88">
        <f t="shared" si="6"/>
        <v>46052</v>
      </c>
      <c r="BA31" s="88">
        <f t="shared" si="6"/>
        <v>46053</v>
      </c>
      <c r="BB31" s="88">
        <f t="shared" si="6"/>
        <v>46054</v>
      </c>
      <c r="BC31" s="88">
        <f t="shared" si="6"/>
        <v>46055</v>
      </c>
      <c r="BD31" s="88">
        <f t="shared" si="6"/>
        <v>46056</v>
      </c>
      <c r="BE31" s="88">
        <f t="shared" si="6"/>
        <v>46057</v>
      </c>
      <c r="BF31" s="88">
        <f t="shared" si="6"/>
        <v>46058</v>
      </c>
      <c r="BG31" s="88">
        <f t="shared" si="6"/>
        <v>46059</v>
      </c>
      <c r="BH31" s="88">
        <f t="shared" si="6"/>
        <v>46060</v>
      </c>
      <c r="BI31" s="88">
        <f t="shared" si="6"/>
        <v>46061</v>
      </c>
      <c r="BJ31" s="88">
        <f t="shared" si="6"/>
        <v>46062</v>
      </c>
      <c r="BK31" s="88">
        <f t="shared" si="6"/>
        <v>46063</v>
      </c>
      <c r="BL31" s="88">
        <f t="shared" si="6"/>
        <v>46064</v>
      </c>
      <c r="BM31" s="88">
        <f t="shared" si="6"/>
        <v>46065</v>
      </c>
      <c r="BN31" s="88">
        <f t="shared" si="6"/>
        <v>46066</v>
      </c>
      <c r="BO31" s="88">
        <f t="shared" si="6"/>
        <v>46067</v>
      </c>
      <c r="BP31" s="88">
        <f t="shared" si="6"/>
        <v>46068</v>
      </c>
      <c r="BQ31" s="88">
        <f t="shared" si="6"/>
        <v>46069</v>
      </c>
      <c r="BR31" s="88">
        <f t="shared" si="6"/>
        <v>46070</v>
      </c>
      <c r="BS31" s="88">
        <f t="shared" ref="BS31:BT31" si="7">BS4</f>
        <v>46071</v>
      </c>
      <c r="BT31" s="88">
        <f t="shared" si="7"/>
        <v>46072</v>
      </c>
      <c r="BU31" s="88">
        <f t="shared" si="6"/>
        <v>46073</v>
      </c>
      <c r="BV31" s="88">
        <f t="shared" si="6"/>
        <v>46074</v>
      </c>
      <c r="BW31" s="88">
        <f t="shared" si="6"/>
        <v>46075</v>
      </c>
      <c r="BX31" s="88">
        <f t="shared" si="6"/>
        <v>46076</v>
      </c>
      <c r="BY31" s="88">
        <f t="shared" si="6"/>
        <v>46077</v>
      </c>
      <c r="BZ31" s="88">
        <f t="shared" si="6"/>
        <v>46078</v>
      </c>
      <c r="CA31" s="88">
        <f t="shared" si="6"/>
        <v>46079</v>
      </c>
      <c r="CB31" s="88">
        <f t="shared" si="6"/>
        <v>46080</v>
      </c>
      <c r="CC31" s="88">
        <f t="shared" si="6"/>
        <v>46081</v>
      </c>
      <c r="CD31" s="88">
        <f t="shared" si="6"/>
        <v>46082</v>
      </c>
      <c r="CE31" s="88">
        <f t="shared" si="6"/>
        <v>46083</v>
      </c>
      <c r="CF31" s="88">
        <f t="shared" si="6"/>
        <v>46084</v>
      </c>
      <c r="CG31" s="88">
        <f t="shared" si="6"/>
        <v>46085</v>
      </c>
      <c r="CH31" s="88">
        <f t="shared" si="6"/>
        <v>46086</v>
      </c>
      <c r="CI31" s="88">
        <f t="shared" si="6"/>
        <v>46087</v>
      </c>
      <c r="CJ31" s="88">
        <f t="shared" si="6"/>
        <v>46088</v>
      </c>
      <c r="CK31" s="88">
        <f t="shared" si="6"/>
        <v>46089</v>
      </c>
      <c r="CL31" s="88">
        <f t="shared" si="6"/>
        <v>46090</v>
      </c>
      <c r="CM31" s="88">
        <f t="shared" si="6"/>
        <v>46091</v>
      </c>
      <c r="CN31" s="88">
        <f t="shared" si="6"/>
        <v>46092</v>
      </c>
      <c r="CO31" s="88">
        <f t="shared" si="6"/>
        <v>46093</v>
      </c>
      <c r="CP31" s="88">
        <f t="shared" si="6"/>
        <v>46094</v>
      </c>
      <c r="CQ31" s="88">
        <f t="shared" si="6"/>
        <v>46095</v>
      </c>
      <c r="CR31" s="88">
        <f t="shared" si="6"/>
        <v>46096</v>
      </c>
      <c r="CS31" s="88">
        <f t="shared" ref="CS31:DS32" si="8">CS4</f>
        <v>46097</v>
      </c>
      <c r="CT31" s="88">
        <f t="shared" si="8"/>
        <v>46098</v>
      </c>
      <c r="CU31" s="88">
        <f t="shared" si="8"/>
        <v>46099</v>
      </c>
      <c r="CV31" s="88">
        <f t="shared" si="8"/>
        <v>46100</v>
      </c>
      <c r="CW31" s="88">
        <f t="shared" si="8"/>
        <v>46101</v>
      </c>
      <c r="CX31" s="88">
        <f t="shared" si="8"/>
        <v>46102</v>
      </c>
      <c r="CY31" s="88">
        <f t="shared" si="8"/>
        <v>46103</v>
      </c>
      <c r="CZ31" s="88">
        <f t="shared" si="8"/>
        <v>46104</v>
      </c>
      <c r="DA31" s="88">
        <f t="shared" si="8"/>
        <v>46105</v>
      </c>
      <c r="DB31" s="88">
        <f t="shared" si="8"/>
        <v>46106</v>
      </c>
      <c r="DC31" s="88">
        <f t="shared" si="8"/>
        <v>46107</v>
      </c>
      <c r="DD31" s="88">
        <f t="shared" si="8"/>
        <v>46108</v>
      </c>
      <c r="DE31" s="88">
        <f t="shared" si="8"/>
        <v>46109</v>
      </c>
      <c r="DF31" s="88">
        <f t="shared" si="8"/>
        <v>46110</v>
      </c>
      <c r="DG31" s="88">
        <f t="shared" si="8"/>
        <v>46111</v>
      </c>
      <c r="DH31" s="88">
        <f t="shared" si="8"/>
        <v>46112</v>
      </c>
      <c r="DI31" s="88">
        <f t="shared" si="8"/>
        <v>46113</v>
      </c>
      <c r="DJ31" s="88">
        <f t="shared" si="8"/>
        <v>46114</v>
      </c>
      <c r="DK31" s="88">
        <f t="shared" si="8"/>
        <v>46115</v>
      </c>
      <c r="DL31" s="88">
        <f t="shared" si="8"/>
        <v>46116</v>
      </c>
      <c r="DM31" s="88">
        <f t="shared" si="8"/>
        <v>46117</v>
      </c>
      <c r="DN31" s="88">
        <f t="shared" si="8"/>
        <v>46118</v>
      </c>
      <c r="DO31" s="88">
        <f t="shared" si="8"/>
        <v>46119</v>
      </c>
      <c r="DP31" s="88">
        <f t="shared" si="8"/>
        <v>46120</v>
      </c>
      <c r="DQ31" s="88">
        <f t="shared" si="8"/>
        <v>46121</v>
      </c>
      <c r="DR31" s="88">
        <f t="shared" si="8"/>
        <v>46122</v>
      </c>
      <c r="DS31" s="88">
        <f t="shared" si="8"/>
        <v>46123</v>
      </c>
    </row>
    <row r="32" spans="1:123" ht="24.6" customHeight="1">
      <c r="A32" s="38" t="s">
        <v>3</v>
      </c>
      <c r="B32" s="88" t="e">
        <f t="shared" si="5"/>
        <v>#REF!</v>
      </c>
      <c r="C32" s="88" t="e">
        <f t="shared" si="5"/>
        <v>#REF!</v>
      </c>
      <c r="D32" s="88" t="e">
        <f t="shared" si="5"/>
        <v>#REF!</v>
      </c>
      <c r="E32" s="88" t="e">
        <f t="shared" si="5"/>
        <v>#REF!</v>
      </c>
      <c r="F32" s="88" t="e">
        <f t="shared" si="5"/>
        <v>#REF!</v>
      </c>
      <c r="G32" s="88" t="e">
        <f t="shared" si="5"/>
        <v>#REF!</v>
      </c>
      <c r="H32" s="88" t="e">
        <f t="shared" si="5"/>
        <v>#REF!</v>
      </c>
      <c r="I32" s="88" t="e">
        <f t="shared" si="5"/>
        <v>#REF!</v>
      </c>
      <c r="J32" s="88" t="e">
        <f t="shared" si="5"/>
        <v>#REF!</v>
      </c>
      <c r="K32" s="88" t="e">
        <f t="shared" si="5"/>
        <v>#REF!</v>
      </c>
      <c r="L32" s="88" t="e">
        <f t="shared" si="5"/>
        <v>#REF!</v>
      </c>
      <c r="M32" s="88" t="e">
        <f t="shared" si="5"/>
        <v>#REF!</v>
      </c>
      <c r="N32" s="88" t="e">
        <f t="shared" si="5"/>
        <v>#REF!</v>
      </c>
      <c r="O32" s="88" t="e">
        <f t="shared" si="5"/>
        <v>#REF!</v>
      </c>
      <c r="P32" s="88">
        <f t="shared" si="5"/>
        <v>46017</v>
      </c>
      <c r="Q32" s="88">
        <f t="shared" si="5"/>
        <v>46018</v>
      </c>
      <c r="R32" s="88">
        <f t="shared" si="5"/>
        <v>46019</v>
      </c>
      <c r="S32" s="88">
        <f t="shared" si="5"/>
        <v>46020</v>
      </c>
      <c r="T32" s="88">
        <f t="shared" si="5"/>
        <v>46021</v>
      </c>
      <c r="U32" s="88">
        <f t="shared" si="5"/>
        <v>46022</v>
      </c>
      <c r="V32" s="88">
        <f t="shared" si="5"/>
        <v>46023</v>
      </c>
      <c r="W32" s="88">
        <f t="shared" si="5"/>
        <v>46024</v>
      </c>
      <c r="X32" s="88">
        <f t="shared" si="5"/>
        <v>46025</v>
      </c>
      <c r="Y32" s="88">
        <f t="shared" si="5"/>
        <v>46026</v>
      </c>
      <c r="Z32" s="88">
        <f t="shared" si="5"/>
        <v>46027</v>
      </c>
      <c r="AA32" s="88">
        <f t="shared" si="5"/>
        <v>46028</v>
      </c>
      <c r="AB32" s="88">
        <f t="shared" si="5"/>
        <v>46029</v>
      </c>
      <c r="AC32" s="88">
        <f t="shared" si="5"/>
        <v>46030</v>
      </c>
      <c r="AD32" s="88">
        <f t="shared" si="5"/>
        <v>46031</v>
      </c>
      <c r="AE32" s="88">
        <f t="shared" si="6"/>
        <v>46032</v>
      </c>
      <c r="AF32" s="88">
        <f t="shared" si="6"/>
        <v>46033</v>
      </c>
      <c r="AG32" s="88">
        <f t="shared" si="6"/>
        <v>46034</v>
      </c>
      <c r="AH32" s="88">
        <f t="shared" si="6"/>
        <v>46035</v>
      </c>
      <c r="AI32" s="88">
        <f t="shared" si="6"/>
        <v>46036</v>
      </c>
      <c r="AJ32" s="88">
        <f t="shared" si="6"/>
        <v>46037</v>
      </c>
      <c r="AK32" s="88">
        <f t="shared" si="6"/>
        <v>46038</v>
      </c>
      <c r="AL32" s="88">
        <f t="shared" si="6"/>
        <v>46039</v>
      </c>
      <c r="AM32" s="88">
        <f t="shared" si="6"/>
        <v>46040</v>
      </c>
      <c r="AN32" s="88">
        <f t="shared" si="6"/>
        <v>46041</v>
      </c>
      <c r="AO32" s="88">
        <f t="shared" si="6"/>
        <v>46042</v>
      </c>
      <c r="AP32" s="88">
        <f t="shared" si="6"/>
        <v>46043</v>
      </c>
      <c r="AQ32" s="88">
        <f t="shared" si="6"/>
        <v>46044</v>
      </c>
      <c r="AR32" s="88">
        <f t="shared" si="6"/>
        <v>46045</v>
      </c>
      <c r="AS32" s="88">
        <f t="shared" si="6"/>
        <v>46045</v>
      </c>
      <c r="AT32" s="88">
        <f t="shared" si="6"/>
        <v>46046</v>
      </c>
      <c r="AU32" s="88">
        <f t="shared" si="6"/>
        <v>46047</v>
      </c>
      <c r="AV32" s="88">
        <f t="shared" si="6"/>
        <v>46048</v>
      </c>
      <c r="AW32" s="88">
        <f t="shared" si="6"/>
        <v>46049</v>
      </c>
      <c r="AX32" s="88">
        <f t="shared" si="6"/>
        <v>46050</v>
      </c>
      <c r="AY32" s="88">
        <f t="shared" si="6"/>
        <v>46051</v>
      </c>
      <c r="AZ32" s="88">
        <f t="shared" si="6"/>
        <v>46052</v>
      </c>
      <c r="BA32" s="88">
        <f t="shared" si="6"/>
        <v>46053</v>
      </c>
      <c r="BB32" s="88">
        <f t="shared" si="6"/>
        <v>46054</v>
      </c>
      <c r="BC32" s="88">
        <f t="shared" si="6"/>
        <v>46055</v>
      </c>
      <c r="BD32" s="88">
        <f t="shared" si="6"/>
        <v>46056</v>
      </c>
      <c r="BE32" s="88">
        <f t="shared" si="6"/>
        <v>46057</v>
      </c>
      <c r="BF32" s="88">
        <f t="shared" si="6"/>
        <v>46058</v>
      </c>
      <c r="BG32" s="88">
        <f t="shared" si="6"/>
        <v>46059</v>
      </c>
      <c r="BH32" s="88">
        <f t="shared" si="6"/>
        <v>46060</v>
      </c>
      <c r="BI32" s="88">
        <f t="shared" si="6"/>
        <v>46061</v>
      </c>
      <c r="BJ32" s="88">
        <f t="shared" si="6"/>
        <v>46062</v>
      </c>
      <c r="BK32" s="88">
        <f t="shared" si="6"/>
        <v>46063</v>
      </c>
      <c r="BL32" s="88">
        <f t="shared" si="6"/>
        <v>46064</v>
      </c>
      <c r="BM32" s="88">
        <f t="shared" si="6"/>
        <v>46065</v>
      </c>
      <c r="BN32" s="88">
        <f t="shared" si="6"/>
        <v>46066</v>
      </c>
      <c r="BO32" s="88">
        <f t="shared" si="6"/>
        <v>46067</v>
      </c>
      <c r="BP32" s="88">
        <f t="shared" si="6"/>
        <v>46068</v>
      </c>
      <c r="BQ32" s="88">
        <f t="shared" si="6"/>
        <v>46069</v>
      </c>
      <c r="BR32" s="88">
        <f t="shared" si="6"/>
        <v>46070</v>
      </c>
      <c r="BS32" s="88">
        <f t="shared" ref="BS32:BT32" si="9">BS5</f>
        <v>46071</v>
      </c>
      <c r="BT32" s="88">
        <f t="shared" si="9"/>
        <v>46072</v>
      </c>
      <c r="BU32" s="88">
        <f t="shared" si="6"/>
        <v>46073</v>
      </c>
      <c r="BV32" s="88">
        <f t="shared" si="6"/>
        <v>46074</v>
      </c>
      <c r="BW32" s="88">
        <f t="shared" si="6"/>
        <v>46075</v>
      </c>
      <c r="BX32" s="88">
        <f t="shared" si="6"/>
        <v>46076</v>
      </c>
      <c r="BY32" s="88">
        <f t="shared" si="6"/>
        <v>46077</v>
      </c>
      <c r="BZ32" s="88">
        <f t="shared" si="6"/>
        <v>46078</v>
      </c>
      <c r="CA32" s="88">
        <f t="shared" si="6"/>
        <v>46079</v>
      </c>
      <c r="CB32" s="88">
        <f t="shared" si="6"/>
        <v>46080</v>
      </c>
      <c r="CC32" s="88">
        <f t="shared" si="6"/>
        <v>46081</v>
      </c>
      <c r="CD32" s="88">
        <f t="shared" si="6"/>
        <v>46082</v>
      </c>
      <c r="CE32" s="88">
        <f t="shared" si="6"/>
        <v>46083</v>
      </c>
      <c r="CF32" s="88">
        <f t="shared" si="6"/>
        <v>46084</v>
      </c>
      <c r="CG32" s="88">
        <f t="shared" si="6"/>
        <v>46085</v>
      </c>
      <c r="CH32" s="88">
        <f t="shared" si="6"/>
        <v>46086</v>
      </c>
      <c r="CI32" s="88">
        <f t="shared" si="6"/>
        <v>46087</v>
      </c>
      <c r="CJ32" s="88">
        <f t="shared" si="6"/>
        <v>46088</v>
      </c>
      <c r="CK32" s="88">
        <f t="shared" si="6"/>
        <v>46089</v>
      </c>
      <c r="CL32" s="88">
        <f t="shared" si="6"/>
        <v>46090</v>
      </c>
      <c r="CM32" s="88">
        <f t="shared" si="6"/>
        <v>46091</v>
      </c>
      <c r="CN32" s="88">
        <f t="shared" si="6"/>
        <v>46092</v>
      </c>
      <c r="CO32" s="88">
        <f t="shared" si="6"/>
        <v>46093</v>
      </c>
      <c r="CP32" s="88">
        <f t="shared" si="6"/>
        <v>46094</v>
      </c>
      <c r="CQ32" s="88">
        <f t="shared" si="6"/>
        <v>46095</v>
      </c>
      <c r="CR32" s="88">
        <f t="shared" si="6"/>
        <v>46096</v>
      </c>
      <c r="CS32" s="88">
        <f t="shared" si="8"/>
        <v>46097</v>
      </c>
      <c r="CT32" s="88">
        <f t="shared" si="8"/>
        <v>46098</v>
      </c>
      <c r="CU32" s="88">
        <f t="shared" si="8"/>
        <v>46099</v>
      </c>
      <c r="CV32" s="88">
        <f t="shared" si="8"/>
        <v>46100</v>
      </c>
      <c r="CW32" s="88">
        <f t="shared" si="8"/>
        <v>46101</v>
      </c>
      <c r="CX32" s="88">
        <f t="shared" si="8"/>
        <v>46102</v>
      </c>
      <c r="CY32" s="88">
        <f t="shared" si="8"/>
        <v>46103</v>
      </c>
      <c r="CZ32" s="88">
        <f t="shared" si="8"/>
        <v>46104</v>
      </c>
      <c r="DA32" s="88">
        <f t="shared" si="8"/>
        <v>46105</v>
      </c>
      <c r="DB32" s="88">
        <f t="shared" si="8"/>
        <v>46106</v>
      </c>
      <c r="DC32" s="88">
        <f t="shared" si="8"/>
        <v>46107</v>
      </c>
      <c r="DD32" s="88">
        <f t="shared" si="8"/>
        <v>46108</v>
      </c>
      <c r="DE32" s="88">
        <f t="shared" si="8"/>
        <v>46109</v>
      </c>
      <c r="DF32" s="88">
        <f t="shared" si="8"/>
        <v>46110</v>
      </c>
      <c r="DG32" s="88">
        <f t="shared" si="8"/>
        <v>46111</v>
      </c>
      <c r="DH32" s="88">
        <f t="shared" si="8"/>
        <v>46112</v>
      </c>
      <c r="DI32" s="88">
        <f t="shared" si="8"/>
        <v>46113</v>
      </c>
      <c r="DJ32" s="88">
        <f t="shared" si="8"/>
        <v>46114</v>
      </c>
      <c r="DK32" s="88">
        <f t="shared" si="8"/>
        <v>46115</v>
      </c>
      <c r="DL32" s="88">
        <f t="shared" si="8"/>
        <v>46116</v>
      </c>
      <c r="DM32" s="88">
        <f t="shared" si="8"/>
        <v>46117</v>
      </c>
      <c r="DN32" s="88">
        <f t="shared" si="8"/>
        <v>46118</v>
      </c>
      <c r="DO32" s="88">
        <f t="shared" si="8"/>
        <v>46119</v>
      </c>
      <c r="DP32" s="88">
        <f t="shared" si="8"/>
        <v>46120</v>
      </c>
      <c r="DQ32" s="88">
        <f t="shared" si="8"/>
        <v>46121</v>
      </c>
      <c r="DR32" s="88">
        <f t="shared" si="8"/>
        <v>46122</v>
      </c>
      <c r="DS32" s="88">
        <f t="shared" si="8"/>
        <v>46123</v>
      </c>
    </row>
    <row r="33" spans="1:123" ht="10.5" customHeight="1">
      <c r="A33" s="39" t="s">
        <v>4</v>
      </c>
      <c r="B33" s="89"/>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89"/>
      <c r="BC33" s="89"/>
      <c r="BD33" s="89"/>
      <c r="BE33" s="89"/>
      <c r="BF33" s="89"/>
      <c r="BG33" s="89"/>
      <c r="BH33" s="89"/>
      <c r="BI33" s="89"/>
      <c r="BJ33" s="89"/>
      <c r="BK33" s="89"/>
      <c r="BL33" s="89"/>
      <c r="BM33" s="89"/>
      <c r="BN33" s="89"/>
      <c r="BO33" s="89"/>
      <c r="BP33" s="89"/>
      <c r="BQ33" s="89"/>
      <c r="BR33" s="89"/>
      <c r="BS33" s="89"/>
      <c r="BT33" s="89"/>
      <c r="BU33" s="89"/>
      <c r="BV33" s="89"/>
      <c r="BW33" s="89"/>
      <c r="BX33" s="89"/>
      <c r="BY33" s="89"/>
      <c r="BZ33" s="89"/>
      <c r="CA33" s="89"/>
      <c r="CB33" s="89"/>
      <c r="CC33" s="89"/>
      <c r="CD33" s="89"/>
      <c r="CE33" s="89"/>
      <c r="CF33" s="89"/>
      <c r="CG33" s="89"/>
      <c r="CH33" s="89"/>
      <c r="CI33" s="89"/>
      <c r="CJ33" s="89"/>
      <c r="CK33" s="89"/>
      <c r="CL33" s="89"/>
      <c r="CM33" s="89"/>
      <c r="CN33" s="89"/>
      <c r="CO33" s="89"/>
      <c r="CP33" s="89"/>
      <c r="CQ33" s="89"/>
      <c r="CR33" s="89"/>
      <c r="CS33" s="89"/>
      <c r="CT33" s="89"/>
      <c r="CU33" s="89"/>
      <c r="CV33" s="89"/>
      <c r="CW33" s="89"/>
      <c r="CX33" s="89"/>
      <c r="CY33" s="89"/>
      <c r="CZ33" s="89"/>
      <c r="DA33" s="89"/>
      <c r="DB33" s="89"/>
      <c r="DC33" s="89"/>
      <c r="DD33" s="89"/>
      <c r="DE33" s="89"/>
      <c r="DF33" s="89"/>
      <c r="DG33" s="89"/>
      <c r="DH33" s="89"/>
      <c r="DI33" s="89"/>
      <c r="DJ33" s="89"/>
      <c r="DK33" s="89"/>
      <c r="DL33" s="89"/>
      <c r="DM33" s="89"/>
      <c r="DN33" s="89"/>
      <c r="DO33" s="89"/>
      <c r="DP33" s="89"/>
      <c r="DQ33" s="89"/>
      <c r="DR33" s="89"/>
      <c r="DS33" s="89"/>
    </row>
    <row r="34" spans="1:123" ht="10.5" customHeight="1">
      <c r="A34" s="40">
        <v>1</v>
      </c>
      <c r="B34" s="90" t="e">
        <f t="shared" ref="B34:AD35" si="10">ROUNDUP(B7*0.85,)</f>
        <v>#REF!</v>
      </c>
      <c r="C34" s="90" t="e">
        <f t="shared" si="10"/>
        <v>#REF!</v>
      </c>
      <c r="D34" s="90" t="e">
        <f t="shared" si="10"/>
        <v>#REF!</v>
      </c>
      <c r="E34" s="90" t="e">
        <f t="shared" si="10"/>
        <v>#REF!</v>
      </c>
      <c r="F34" s="90" t="e">
        <f t="shared" si="10"/>
        <v>#REF!</v>
      </c>
      <c r="G34" s="90" t="e">
        <f t="shared" si="10"/>
        <v>#REF!</v>
      </c>
      <c r="H34" s="90" t="e">
        <f t="shared" si="10"/>
        <v>#REF!</v>
      </c>
      <c r="I34" s="90" t="e">
        <f t="shared" si="10"/>
        <v>#REF!</v>
      </c>
      <c r="J34" s="90" t="e">
        <f t="shared" si="10"/>
        <v>#REF!</v>
      </c>
      <c r="K34" s="90" t="e">
        <f t="shared" si="10"/>
        <v>#REF!</v>
      </c>
      <c r="L34" s="90" t="e">
        <f t="shared" si="10"/>
        <v>#REF!</v>
      </c>
      <c r="M34" s="90" t="e">
        <f t="shared" si="10"/>
        <v>#REF!</v>
      </c>
      <c r="N34" s="90" t="e">
        <f t="shared" si="10"/>
        <v>#REF!</v>
      </c>
      <c r="O34" s="90" t="e">
        <f t="shared" si="10"/>
        <v>#REF!</v>
      </c>
      <c r="P34" s="90">
        <f t="shared" si="10"/>
        <v>13579</v>
      </c>
      <c r="Q34" s="90">
        <f t="shared" si="10"/>
        <v>13579</v>
      </c>
      <c r="R34" s="90">
        <f t="shared" si="10"/>
        <v>14803</v>
      </c>
      <c r="S34" s="90">
        <f t="shared" si="10"/>
        <v>17481</v>
      </c>
      <c r="T34" s="90">
        <f t="shared" si="10"/>
        <v>43491</v>
      </c>
      <c r="U34" s="90">
        <f t="shared" si="10"/>
        <v>43491</v>
      </c>
      <c r="V34" s="90">
        <f t="shared" si="10"/>
        <v>43491</v>
      </c>
      <c r="W34" s="90">
        <f t="shared" si="10"/>
        <v>47316</v>
      </c>
      <c r="X34" s="90">
        <f t="shared" si="10"/>
        <v>47316</v>
      </c>
      <c r="Y34" s="90">
        <f t="shared" si="10"/>
        <v>54966</v>
      </c>
      <c r="Z34" s="90">
        <f t="shared" si="10"/>
        <v>54966</v>
      </c>
      <c r="AA34" s="90">
        <f t="shared" si="10"/>
        <v>47316</v>
      </c>
      <c r="AB34" s="90">
        <f t="shared" si="10"/>
        <v>43491</v>
      </c>
      <c r="AC34" s="90">
        <f t="shared" si="10"/>
        <v>43491</v>
      </c>
      <c r="AD34" s="90">
        <f t="shared" si="10"/>
        <v>26890</v>
      </c>
      <c r="AE34" s="90">
        <f t="shared" ref="AE34:CR35" si="11">ROUNDUP(AE7*0.85,)</f>
        <v>26890</v>
      </c>
      <c r="AF34" s="90">
        <f t="shared" si="11"/>
        <v>18858</v>
      </c>
      <c r="AG34" s="90">
        <f t="shared" si="11"/>
        <v>24595</v>
      </c>
      <c r="AH34" s="90">
        <f t="shared" si="11"/>
        <v>24595</v>
      </c>
      <c r="AI34" s="90">
        <f t="shared" si="11"/>
        <v>20770</v>
      </c>
      <c r="AJ34" s="90">
        <f t="shared" si="11"/>
        <v>20770</v>
      </c>
      <c r="AK34" s="90">
        <f t="shared" si="11"/>
        <v>18858</v>
      </c>
      <c r="AL34" s="90">
        <f t="shared" si="11"/>
        <v>18858</v>
      </c>
      <c r="AM34" s="90">
        <f t="shared" si="11"/>
        <v>17328</v>
      </c>
      <c r="AN34" s="90">
        <f t="shared" si="11"/>
        <v>17328</v>
      </c>
      <c r="AO34" s="90">
        <f t="shared" si="11"/>
        <v>17328</v>
      </c>
      <c r="AP34" s="90">
        <f t="shared" si="11"/>
        <v>17328</v>
      </c>
      <c r="AQ34" s="90">
        <f t="shared" si="11"/>
        <v>17328</v>
      </c>
      <c r="AR34" s="90">
        <f t="shared" si="11"/>
        <v>17328</v>
      </c>
      <c r="AS34" s="90">
        <f t="shared" si="11"/>
        <v>17328</v>
      </c>
      <c r="AT34" s="90">
        <f t="shared" si="11"/>
        <v>18858</v>
      </c>
      <c r="AU34" s="90">
        <f t="shared" si="11"/>
        <v>20770</v>
      </c>
      <c r="AV34" s="90">
        <f t="shared" si="11"/>
        <v>20770</v>
      </c>
      <c r="AW34" s="90">
        <f t="shared" si="11"/>
        <v>24595</v>
      </c>
      <c r="AX34" s="90">
        <f t="shared" si="11"/>
        <v>24595</v>
      </c>
      <c r="AY34" s="90">
        <f t="shared" si="11"/>
        <v>24595</v>
      </c>
      <c r="AZ34" s="90">
        <f t="shared" si="11"/>
        <v>24595</v>
      </c>
      <c r="BA34" s="90">
        <f t="shared" si="11"/>
        <v>24595</v>
      </c>
      <c r="BB34" s="90">
        <f t="shared" si="11"/>
        <v>22683</v>
      </c>
      <c r="BC34" s="90">
        <f t="shared" si="11"/>
        <v>24595</v>
      </c>
      <c r="BD34" s="90">
        <f t="shared" si="11"/>
        <v>24595</v>
      </c>
      <c r="BE34" s="90">
        <f t="shared" si="11"/>
        <v>31098</v>
      </c>
      <c r="BF34" s="90">
        <f t="shared" si="11"/>
        <v>31098</v>
      </c>
      <c r="BG34" s="90">
        <f t="shared" si="11"/>
        <v>31098</v>
      </c>
      <c r="BH34" s="90">
        <f t="shared" si="11"/>
        <v>28803</v>
      </c>
      <c r="BI34" s="90">
        <f t="shared" si="11"/>
        <v>24595</v>
      </c>
      <c r="BJ34" s="90">
        <f t="shared" si="11"/>
        <v>26508</v>
      </c>
      <c r="BK34" s="90">
        <f t="shared" si="11"/>
        <v>26508</v>
      </c>
      <c r="BL34" s="90">
        <f t="shared" si="11"/>
        <v>26508</v>
      </c>
      <c r="BM34" s="90">
        <f t="shared" si="11"/>
        <v>19623</v>
      </c>
      <c r="BN34" s="90">
        <f t="shared" si="11"/>
        <v>24595</v>
      </c>
      <c r="BO34" s="90">
        <f t="shared" si="11"/>
        <v>24595</v>
      </c>
      <c r="BP34" s="90">
        <f t="shared" si="11"/>
        <v>28803</v>
      </c>
      <c r="BQ34" s="90">
        <f t="shared" si="11"/>
        <v>31098</v>
      </c>
      <c r="BR34" s="90">
        <f t="shared" si="11"/>
        <v>31098</v>
      </c>
      <c r="BS34" s="90">
        <f t="shared" ref="BS34:BT34" si="12">ROUNDUP(BS7*0.85,)</f>
        <v>31098</v>
      </c>
      <c r="BT34" s="90">
        <f t="shared" si="12"/>
        <v>36453</v>
      </c>
      <c r="BU34" s="90">
        <f t="shared" si="11"/>
        <v>36453</v>
      </c>
      <c r="BV34" s="90">
        <f t="shared" si="11"/>
        <v>39130</v>
      </c>
      <c r="BW34" s="90">
        <f t="shared" si="11"/>
        <v>39130</v>
      </c>
      <c r="BX34" s="90">
        <f t="shared" si="11"/>
        <v>45250</v>
      </c>
      <c r="BY34" s="90">
        <f t="shared" si="11"/>
        <v>45250</v>
      </c>
      <c r="BZ34" s="90">
        <f t="shared" si="11"/>
        <v>45250</v>
      </c>
      <c r="CA34" s="90">
        <f t="shared" si="11"/>
        <v>42190</v>
      </c>
      <c r="CB34" s="90">
        <f t="shared" si="11"/>
        <v>39130</v>
      </c>
      <c r="CC34" s="90">
        <f t="shared" si="11"/>
        <v>33775</v>
      </c>
      <c r="CD34" s="90">
        <f t="shared" si="11"/>
        <v>33775</v>
      </c>
      <c r="CE34" s="90">
        <f t="shared" si="11"/>
        <v>31098</v>
      </c>
      <c r="CF34" s="90">
        <f t="shared" si="11"/>
        <v>24595</v>
      </c>
      <c r="CG34" s="90">
        <f t="shared" si="11"/>
        <v>24595</v>
      </c>
      <c r="CH34" s="90">
        <f t="shared" si="11"/>
        <v>22683</v>
      </c>
      <c r="CI34" s="90">
        <f t="shared" si="11"/>
        <v>19623</v>
      </c>
      <c r="CJ34" s="90">
        <f t="shared" si="11"/>
        <v>19623</v>
      </c>
      <c r="CK34" s="90">
        <f t="shared" si="11"/>
        <v>19623</v>
      </c>
      <c r="CL34" s="90">
        <f t="shared" si="11"/>
        <v>15798</v>
      </c>
      <c r="CM34" s="90">
        <f t="shared" si="11"/>
        <v>15798</v>
      </c>
      <c r="CN34" s="90">
        <f t="shared" si="11"/>
        <v>15798</v>
      </c>
      <c r="CO34" s="90">
        <f t="shared" si="11"/>
        <v>15798</v>
      </c>
      <c r="CP34" s="90">
        <f t="shared" si="11"/>
        <v>15798</v>
      </c>
      <c r="CQ34" s="90">
        <f t="shared" si="11"/>
        <v>15798</v>
      </c>
      <c r="CR34" s="90">
        <f t="shared" si="11"/>
        <v>15798</v>
      </c>
      <c r="CS34" s="90">
        <f t="shared" ref="CS34:DS35" si="13">ROUNDUP(CS7*0.85,)</f>
        <v>15798</v>
      </c>
      <c r="CT34" s="90">
        <f t="shared" si="13"/>
        <v>15798</v>
      </c>
      <c r="CU34" s="90">
        <f t="shared" si="13"/>
        <v>15798</v>
      </c>
      <c r="CV34" s="90">
        <f t="shared" si="13"/>
        <v>15798</v>
      </c>
      <c r="CW34" s="90">
        <f t="shared" si="13"/>
        <v>15798</v>
      </c>
      <c r="CX34" s="90">
        <f t="shared" si="13"/>
        <v>15798</v>
      </c>
      <c r="CY34" s="90">
        <f t="shared" si="13"/>
        <v>15798</v>
      </c>
      <c r="CZ34" s="90">
        <f t="shared" si="13"/>
        <v>15798</v>
      </c>
      <c r="DA34" s="90">
        <f t="shared" si="13"/>
        <v>15798</v>
      </c>
      <c r="DB34" s="90">
        <f t="shared" si="13"/>
        <v>15798</v>
      </c>
      <c r="DC34" s="90">
        <f t="shared" si="13"/>
        <v>15798</v>
      </c>
      <c r="DD34" s="90">
        <f t="shared" si="13"/>
        <v>15798</v>
      </c>
      <c r="DE34" s="90">
        <f t="shared" si="13"/>
        <v>15798</v>
      </c>
      <c r="DF34" s="90">
        <f t="shared" si="13"/>
        <v>15798</v>
      </c>
      <c r="DG34" s="90">
        <f t="shared" si="13"/>
        <v>15798</v>
      </c>
      <c r="DH34" s="90">
        <f t="shared" si="13"/>
        <v>15798</v>
      </c>
      <c r="DI34" s="90">
        <f t="shared" si="13"/>
        <v>10022</v>
      </c>
      <c r="DJ34" s="90">
        <f t="shared" si="13"/>
        <v>10022</v>
      </c>
      <c r="DK34" s="90">
        <f t="shared" si="13"/>
        <v>10557</v>
      </c>
      <c r="DL34" s="90">
        <f t="shared" si="13"/>
        <v>10557</v>
      </c>
      <c r="DM34" s="90">
        <f t="shared" si="13"/>
        <v>10022</v>
      </c>
      <c r="DN34" s="90">
        <f t="shared" si="13"/>
        <v>10022</v>
      </c>
      <c r="DO34" s="90">
        <f t="shared" si="13"/>
        <v>10022</v>
      </c>
      <c r="DP34" s="90">
        <f t="shared" si="13"/>
        <v>10022</v>
      </c>
      <c r="DQ34" s="90">
        <f t="shared" si="13"/>
        <v>10022</v>
      </c>
      <c r="DR34" s="90">
        <f t="shared" si="13"/>
        <v>10557</v>
      </c>
      <c r="DS34" s="90">
        <f t="shared" si="13"/>
        <v>10557</v>
      </c>
    </row>
    <row r="35" spans="1:123" ht="10.5" customHeight="1">
      <c r="A35" s="40">
        <v>2</v>
      </c>
      <c r="B35" s="90" t="e">
        <f t="shared" si="10"/>
        <v>#REF!</v>
      </c>
      <c r="C35" s="90" t="e">
        <f t="shared" si="10"/>
        <v>#REF!</v>
      </c>
      <c r="D35" s="90" t="e">
        <f t="shared" si="10"/>
        <v>#REF!</v>
      </c>
      <c r="E35" s="90" t="e">
        <f t="shared" si="10"/>
        <v>#REF!</v>
      </c>
      <c r="F35" s="90" t="e">
        <f t="shared" si="10"/>
        <v>#REF!</v>
      </c>
      <c r="G35" s="90" t="e">
        <f t="shared" si="10"/>
        <v>#REF!</v>
      </c>
      <c r="H35" s="90" t="e">
        <f t="shared" si="10"/>
        <v>#REF!</v>
      </c>
      <c r="I35" s="90" t="e">
        <f t="shared" si="10"/>
        <v>#REF!</v>
      </c>
      <c r="J35" s="90" t="e">
        <f t="shared" si="10"/>
        <v>#REF!</v>
      </c>
      <c r="K35" s="90" t="e">
        <f t="shared" si="10"/>
        <v>#REF!</v>
      </c>
      <c r="L35" s="90" t="e">
        <f t="shared" si="10"/>
        <v>#REF!</v>
      </c>
      <c r="M35" s="90" t="e">
        <f t="shared" si="10"/>
        <v>#REF!</v>
      </c>
      <c r="N35" s="90" t="e">
        <f t="shared" si="10"/>
        <v>#REF!</v>
      </c>
      <c r="O35" s="90" t="e">
        <f t="shared" si="10"/>
        <v>#REF!</v>
      </c>
      <c r="P35" s="90">
        <f t="shared" si="10"/>
        <v>15300</v>
      </c>
      <c r="Q35" s="90">
        <f t="shared" si="10"/>
        <v>15300</v>
      </c>
      <c r="R35" s="90">
        <f t="shared" si="10"/>
        <v>16524</v>
      </c>
      <c r="S35" s="90">
        <f t="shared" si="10"/>
        <v>19661</v>
      </c>
      <c r="T35" s="90">
        <f t="shared" si="10"/>
        <v>45671</v>
      </c>
      <c r="U35" s="90">
        <f t="shared" si="10"/>
        <v>45671</v>
      </c>
      <c r="V35" s="90">
        <f t="shared" si="10"/>
        <v>45671</v>
      </c>
      <c r="W35" s="90">
        <f t="shared" si="10"/>
        <v>49496</v>
      </c>
      <c r="X35" s="90">
        <f t="shared" si="10"/>
        <v>49496</v>
      </c>
      <c r="Y35" s="90">
        <f t="shared" si="10"/>
        <v>57146</v>
      </c>
      <c r="Z35" s="90">
        <f t="shared" si="10"/>
        <v>57146</v>
      </c>
      <c r="AA35" s="90">
        <f t="shared" si="10"/>
        <v>49496</v>
      </c>
      <c r="AB35" s="90">
        <f t="shared" si="10"/>
        <v>45671</v>
      </c>
      <c r="AC35" s="90">
        <f t="shared" si="10"/>
        <v>45671</v>
      </c>
      <c r="AD35" s="90">
        <f t="shared" si="10"/>
        <v>28917</v>
      </c>
      <c r="AE35" s="90">
        <f t="shared" si="11"/>
        <v>28917</v>
      </c>
      <c r="AF35" s="90">
        <f t="shared" si="11"/>
        <v>20885</v>
      </c>
      <c r="AG35" s="90">
        <f t="shared" si="11"/>
        <v>26622</v>
      </c>
      <c r="AH35" s="90">
        <f t="shared" si="11"/>
        <v>26622</v>
      </c>
      <c r="AI35" s="90">
        <f t="shared" si="11"/>
        <v>22797</v>
      </c>
      <c r="AJ35" s="90">
        <f t="shared" si="11"/>
        <v>22797</v>
      </c>
      <c r="AK35" s="90">
        <f t="shared" si="11"/>
        <v>20885</v>
      </c>
      <c r="AL35" s="90">
        <f t="shared" si="11"/>
        <v>20885</v>
      </c>
      <c r="AM35" s="90">
        <f t="shared" si="11"/>
        <v>19355</v>
      </c>
      <c r="AN35" s="90">
        <f t="shared" si="11"/>
        <v>19355</v>
      </c>
      <c r="AO35" s="90">
        <f t="shared" si="11"/>
        <v>19355</v>
      </c>
      <c r="AP35" s="90">
        <f t="shared" si="11"/>
        <v>19355</v>
      </c>
      <c r="AQ35" s="90">
        <f t="shared" si="11"/>
        <v>19355</v>
      </c>
      <c r="AR35" s="90">
        <f t="shared" si="11"/>
        <v>19355</v>
      </c>
      <c r="AS35" s="90">
        <f t="shared" si="11"/>
        <v>19355</v>
      </c>
      <c r="AT35" s="90">
        <f t="shared" si="11"/>
        <v>20885</v>
      </c>
      <c r="AU35" s="90">
        <f t="shared" si="11"/>
        <v>22797</v>
      </c>
      <c r="AV35" s="90">
        <f t="shared" si="11"/>
        <v>22797</v>
      </c>
      <c r="AW35" s="90">
        <f t="shared" si="11"/>
        <v>26622</v>
      </c>
      <c r="AX35" s="90">
        <f t="shared" si="11"/>
        <v>26622</v>
      </c>
      <c r="AY35" s="90">
        <f t="shared" si="11"/>
        <v>26622</v>
      </c>
      <c r="AZ35" s="90">
        <f t="shared" si="11"/>
        <v>26622</v>
      </c>
      <c r="BA35" s="90">
        <f t="shared" si="11"/>
        <v>26622</v>
      </c>
      <c r="BB35" s="90">
        <f t="shared" si="11"/>
        <v>24710</v>
      </c>
      <c r="BC35" s="90">
        <f t="shared" si="11"/>
        <v>26622</v>
      </c>
      <c r="BD35" s="90">
        <f t="shared" si="11"/>
        <v>26622</v>
      </c>
      <c r="BE35" s="90">
        <f t="shared" si="11"/>
        <v>33125</v>
      </c>
      <c r="BF35" s="90">
        <f t="shared" si="11"/>
        <v>33125</v>
      </c>
      <c r="BG35" s="90">
        <f t="shared" si="11"/>
        <v>33125</v>
      </c>
      <c r="BH35" s="90">
        <f t="shared" si="11"/>
        <v>30830</v>
      </c>
      <c r="BI35" s="90">
        <f t="shared" si="11"/>
        <v>26622</v>
      </c>
      <c r="BJ35" s="90">
        <f t="shared" si="11"/>
        <v>28535</v>
      </c>
      <c r="BK35" s="90">
        <f t="shared" si="11"/>
        <v>28535</v>
      </c>
      <c r="BL35" s="90">
        <f t="shared" si="11"/>
        <v>28535</v>
      </c>
      <c r="BM35" s="90">
        <f t="shared" si="11"/>
        <v>21650</v>
      </c>
      <c r="BN35" s="90">
        <f t="shared" si="11"/>
        <v>26622</v>
      </c>
      <c r="BO35" s="90">
        <f t="shared" si="11"/>
        <v>26622</v>
      </c>
      <c r="BP35" s="90">
        <f t="shared" si="11"/>
        <v>30830</v>
      </c>
      <c r="BQ35" s="90">
        <f t="shared" si="11"/>
        <v>33125</v>
      </c>
      <c r="BR35" s="90">
        <f t="shared" si="11"/>
        <v>33125</v>
      </c>
      <c r="BS35" s="90">
        <f t="shared" ref="BS35:BT35" si="14">ROUNDUP(BS8*0.85,)</f>
        <v>33125</v>
      </c>
      <c r="BT35" s="90">
        <f t="shared" si="14"/>
        <v>38480</v>
      </c>
      <c r="BU35" s="90">
        <f t="shared" si="11"/>
        <v>38480</v>
      </c>
      <c r="BV35" s="90">
        <f t="shared" si="11"/>
        <v>41157</v>
      </c>
      <c r="BW35" s="90">
        <f t="shared" si="11"/>
        <v>41157</v>
      </c>
      <c r="BX35" s="90">
        <f t="shared" si="11"/>
        <v>47277</v>
      </c>
      <c r="BY35" s="90">
        <f t="shared" si="11"/>
        <v>47277</v>
      </c>
      <c r="BZ35" s="90">
        <f t="shared" si="11"/>
        <v>47277</v>
      </c>
      <c r="CA35" s="90">
        <f t="shared" si="11"/>
        <v>44217</v>
      </c>
      <c r="CB35" s="90">
        <f t="shared" si="11"/>
        <v>41157</v>
      </c>
      <c r="CC35" s="90">
        <f t="shared" si="11"/>
        <v>35802</v>
      </c>
      <c r="CD35" s="90">
        <f t="shared" si="11"/>
        <v>35802</v>
      </c>
      <c r="CE35" s="90">
        <f t="shared" si="11"/>
        <v>33125</v>
      </c>
      <c r="CF35" s="90">
        <f t="shared" si="11"/>
        <v>26622</v>
      </c>
      <c r="CG35" s="90">
        <f t="shared" si="11"/>
        <v>26622</v>
      </c>
      <c r="CH35" s="90">
        <f t="shared" si="11"/>
        <v>24710</v>
      </c>
      <c r="CI35" s="90">
        <f t="shared" si="11"/>
        <v>21650</v>
      </c>
      <c r="CJ35" s="90">
        <f t="shared" si="11"/>
        <v>21650</v>
      </c>
      <c r="CK35" s="90">
        <f t="shared" si="11"/>
        <v>21650</v>
      </c>
      <c r="CL35" s="90">
        <f t="shared" si="11"/>
        <v>17825</v>
      </c>
      <c r="CM35" s="90">
        <f t="shared" si="11"/>
        <v>17825</v>
      </c>
      <c r="CN35" s="90">
        <f t="shared" si="11"/>
        <v>17825</v>
      </c>
      <c r="CO35" s="90">
        <f t="shared" si="11"/>
        <v>17825</v>
      </c>
      <c r="CP35" s="90">
        <f t="shared" si="11"/>
        <v>17825</v>
      </c>
      <c r="CQ35" s="90">
        <f t="shared" si="11"/>
        <v>17825</v>
      </c>
      <c r="CR35" s="90">
        <f t="shared" si="11"/>
        <v>17825</v>
      </c>
      <c r="CS35" s="90">
        <f t="shared" si="13"/>
        <v>17825</v>
      </c>
      <c r="CT35" s="90">
        <f t="shared" si="13"/>
        <v>17825</v>
      </c>
      <c r="CU35" s="90">
        <f t="shared" si="13"/>
        <v>17825</v>
      </c>
      <c r="CV35" s="90">
        <f t="shared" si="13"/>
        <v>17825</v>
      </c>
      <c r="CW35" s="90">
        <f t="shared" si="13"/>
        <v>17825</v>
      </c>
      <c r="CX35" s="90">
        <f t="shared" si="13"/>
        <v>17825</v>
      </c>
      <c r="CY35" s="90">
        <f t="shared" si="13"/>
        <v>17825</v>
      </c>
      <c r="CZ35" s="90">
        <f t="shared" si="13"/>
        <v>17825</v>
      </c>
      <c r="DA35" s="90">
        <f t="shared" si="13"/>
        <v>17825</v>
      </c>
      <c r="DB35" s="90">
        <f t="shared" si="13"/>
        <v>17825</v>
      </c>
      <c r="DC35" s="90">
        <f t="shared" si="13"/>
        <v>17825</v>
      </c>
      <c r="DD35" s="90">
        <f t="shared" si="13"/>
        <v>17825</v>
      </c>
      <c r="DE35" s="90">
        <f t="shared" si="13"/>
        <v>17825</v>
      </c>
      <c r="DF35" s="90">
        <f t="shared" si="13"/>
        <v>17825</v>
      </c>
      <c r="DG35" s="90">
        <f t="shared" si="13"/>
        <v>17825</v>
      </c>
      <c r="DH35" s="90">
        <f t="shared" si="13"/>
        <v>17825</v>
      </c>
      <c r="DI35" s="90">
        <f t="shared" si="13"/>
        <v>11705</v>
      </c>
      <c r="DJ35" s="90">
        <f t="shared" si="13"/>
        <v>11705</v>
      </c>
      <c r="DK35" s="90">
        <f t="shared" si="13"/>
        <v>12240</v>
      </c>
      <c r="DL35" s="90">
        <f t="shared" si="13"/>
        <v>12240</v>
      </c>
      <c r="DM35" s="90">
        <f t="shared" si="13"/>
        <v>11705</v>
      </c>
      <c r="DN35" s="90">
        <f t="shared" si="13"/>
        <v>11705</v>
      </c>
      <c r="DO35" s="90">
        <f t="shared" si="13"/>
        <v>11705</v>
      </c>
      <c r="DP35" s="90">
        <f t="shared" si="13"/>
        <v>11705</v>
      </c>
      <c r="DQ35" s="90">
        <f t="shared" si="13"/>
        <v>11705</v>
      </c>
      <c r="DR35" s="90">
        <f t="shared" si="13"/>
        <v>12240</v>
      </c>
      <c r="DS35" s="90">
        <f t="shared" si="13"/>
        <v>12240</v>
      </c>
    </row>
    <row r="36" spans="1:123" ht="10.5" customHeight="1">
      <c r="A36" s="39" t="s">
        <v>5</v>
      </c>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c r="BU36" s="90"/>
      <c r="BV36" s="90"/>
      <c r="BW36" s="90"/>
      <c r="BX36" s="90"/>
      <c r="BY36" s="90"/>
      <c r="BZ36" s="90"/>
      <c r="CA36" s="90"/>
      <c r="CB36" s="90"/>
      <c r="CC36" s="90"/>
      <c r="CD36" s="90"/>
      <c r="CE36" s="90"/>
      <c r="CF36" s="90"/>
      <c r="CG36" s="90"/>
      <c r="CH36" s="90"/>
      <c r="CI36" s="90"/>
      <c r="CJ36" s="90"/>
      <c r="CK36" s="90"/>
      <c r="CL36" s="90"/>
      <c r="CM36" s="90"/>
      <c r="CN36" s="90"/>
      <c r="CO36" s="90"/>
      <c r="CP36" s="90"/>
      <c r="CQ36" s="90"/>
      <c r="CR36" s="90"/>
      <c r="CS36" s="90"/>
      <c r="CT36" s="90"/>
      <c r="CU36" s="90"/>
      <c r="CV36" s="90"/>
      <c r="CW36" s="90"/>
      <c r="CX36" s="90"/>
      <c r="CY36" s="90"/>
      <c r="CZ36" s="90"/>
      <c r="DA36" s="90"/>
      <c r="DB36" s="90"/>
      <c r="DC36" s="90"/>
      <c r="DD36" s="90"/>
      <c r="DE36" s="90"/>
      <c r="DF36" s="90"/>
      <c r="DG36" s="90"/>
      <c r="DH36" s="90"/>
      <c r="DI36" s="90"/>
      <c r="DJ36" s="90"/>
      <c r="DK36" s="90"/>
      <c r="DL36" s="90"/>
      <c r="DM36" s="90"/>
      <c r="DN36" s="90"/>
      <c r="DO36" s="90"/>
      <c r="DP36" s="90"/>
      <c r="DQ36" s="90"/>
      <c r="DR36" s="90"/>
      <c r="DS36" s="90"/>
    </row>
    <row r="37" spans="1:123" ht="10.5" customHeight="1">
      <c r="A37" s="40">
        <v>1</v>
      </c>
      <c r="B37" s="90" t="e">
        <f t="shared" ref="B37:AD38" si="15">ROUNDUP(B10*0.85,)</f>
        <v>#REF!</v>
      </c>
      <c r="C37" s="90" t="e">
        <f t="shared" si="15"/>
        <v>#REF!</v>
      </c>
      <c r="D37" s="90" t="e">
        <f t="shared" si="15"/>
        <v>#REF!</v>
      </c>
      <c r="E37" s="90" t="e">
        <f t="shared" si="15"/>
        <v>#REF!</v>
      </c>
      <c r="F37" s="90" t="e">
        <f t="shared" si="15"/>
        <v>#REF!</v>
      </c>
      <c r="G37" s="90" t="e">
        <f t="shared" si="15"/>
        <v>#REF!</v>
      </c>
      <c r="H37" s="90" t="e">
        <f t="shared" si="15"/>
        <v>#REF!</v>
      </c>
      <c r="I37" s="90" t="e">
        <f t="shared" si="15"/>
        <v>#REF!</v>
      </c>
      <c r="J37" s="90" t="e">
        <f t="shared" si="15"/>
        <v>#REF!</v>
      </c>
      <c r="K37" s="90" t="e">
        <f t="shared" si="15"/>
        <v>#REF!</v>
      </c>
      <c r="L37" s="90" t="e">
        <f t="shared" si="15"/>
        <v>#REF!</v>
      </c>
      <c r="M37" s="90" t="e">
        <f t="shared" si="15"/>
        <v>#REF!</v>
      </c>
      <c r="N37" s="90" t="e">
        <f t="shared" si="15"/>
        <v>#REF!</v>
      </c>
      <c r="O37" s="90" t="e">
        <f t="shared" si="15"/>
        <v>#REF!</v>
      </c>
      <c r="P37" s="90">
        <f t="shared" si="15"/>
        <v>14344</v>
      </c>
      <c r="Q37" s="90">
        <f t="shared" si="15"/>
        <v>14344</v>
      </c>
      <c r="R37" s="90">
        <f t="shared" si="15"/>
        <v>15568</v>
      </c>
      <c r="S37" s="90">
        <f t="shared" si="15"/>
        <v>18246</v>
      </c>
      <c r="T37" s="90">
        <f t="shared" si="15"/>
        <v>44256</v>
      </c>
      <c r="U37" s="90">
        <f t="shared" si="15"/>
        <v>44256</v>
      </c>
      <c r="V37" s="90">
        <f t="shared" si="15"/>
        <v>44256</v>
      </c>
      <c r="W37" s="90">
        <f t="shared" si="15"/>
        <v>48081</v>
      </c>
      <c r="X37" s="90">
        <f t="shared" si="15"/>
        <v>48081</v>
      </c>
      <c r="Y37" s="90">
        <f t="shared" si="15"/>
        <v>55731</v>
      </c>
      <c r="Z37" s="90">
        <f t="shared" si="15"/>
        <v>55731</v>
      </c>
      <c r="AA37" s="90">
        <f t="shared" si="15"/>
        <v>48081</v>
      </c>
      <c r="AB37" s="90">
        <f t="shared" si="15"/>
        <v>44256</v>
      </c>
      <c r="AC37" s="90">
        <f t="shared" si="15"/>
        <v>44256</v>
      </c>
      <c r="AD37" s="90">
        <f t="shared" si="15"/>
        <v>27655</v>
      </c>
      <c r="AE37" s="90">
        <f t="shared" ref="AE37:CR38" si="16">ROUNDUP(AE10*0.85,)</f>
        <v>27655</v>
      </c>
      <c r="AF37" s="90">
        <f t="shared" si="16"/>
        <v>19623</v>
      </c>
      <c r="AG37" s="90">
        <f t="shared" si="16"/>
        <v>25360</v>
      </c>
      <c r="AH37" s="90">
        <f t="shared" si="16"/>
        <v>25360</v>
      </c>
      <c r="AI37" s="90">
        <f t="shared" si="16"/>
        <v>21535</v>
      </c>
      <c r="AJ37" s="90">
        <f t="shared" si="16"/>
        <v>21535</v>
      </c>
      <c r="AK37" s="90">
        <f t="shared" si="16"/>
        <v>19623</v>
      </c>
      <c r="AL37" s="90">
        <f t="shared" si="16"/>
        <v>19623</v>
      </c>
      <c r="AM37" s="90">
        <f t="shared" si="16"/>
        <v>18093</v>
      </c>
      <c r="AN37" s="90">
        <f t="shared" si="16"/>
        <v>18093</v>
      </c>
      <c r="AO37" s="90">
        <f t="shared" si="16"/>
        <v>18093</v>
      </c>
      <c r="AP37" s="90">
        <f t="shared" si="16"/>
        <v>18093</v>
      </c>
      <c r="AQ37" s="90">
        <f t="shared" si="16"/>
        <v>18093</v>
      </c>
      <c r="AR37" s="90">
        <f t="shared" si="16"/>
        <v>18093</v>
      </c>
      <c r="AS37" s="90">
        <f t="shared" si="16"/>
        <v>18093</v>
      </c>
      <c r="AT37" s="90">
        <f t="shared" si="16"/>
        <v>19623</v>
      </c>
      <c r="AU37" s="90">
        <f t="shared" si="16"/>
        <v>21535</v>
      </c>
      <c r="AV37" s="90">
        <f t="shared" si="16"/>
        <v>21535</v>
      </c>
      <c r="AW37" s="90">
        <f t="shared" si="16"/>
        <v>25360</v>
      </c>
      <c r="AX37" s="90">
        <f t="shared" si="16"/>
        <v>25360</v>
      </c>
      <c r="AY37" s="90">
        <f t="shared" si="16"/>
        <v>25360</v>
      </c>
      <c r="AZ37" s="90">
        <f t="shared" si="16"/>
        <v>25360</v>
      </c>
      <c r="BA37" s="90">
        <f t="shared" si="16"/>
        <v>25360</v>
      </c>
      <c r="BB37" s="90">
        <f t="shared" si="16"/>
        <v>23448</v>
      </c>
      <c r="BC37" s="90">
        <f t="shared" si="16"/>
        <v>25360</v>
      </c>
      <c r="BD37" s="90">
        <f t="shared" si="16"/>
        <v>25360</v>
      </c>
      <c r="BE37" s="90">
        <f t="shared" si="16"/>
        <v>31863</v>
      </c>
      <c r="BF37" s="90">
        <f t="shared" si="16"/>
        <v>31863</v>
      </c>
      <c r="BG37" s="90">
        <f t="shared" si="16"/>
        <v>31863</v>
      </c>
      <c r="BH37" s="90">
        <f t="shared" si="16"/>
        <v>29568</v>
      </c>
      <c r="BI37" s="90">
        <f t="shared" si="16"/>
        <v>25360</v>
      </c>
      <c r="BJ37" s="90">
        <f t="shared" si="16"/>
        <v>27273</v>
      </c>
      <c r="BK37" s="90">
        <f t="shared" si="16"/>
        <v>27273</v>
      </c>
      <c r="BL37" s="90">
        <f t="shared" si="16"/>
        <v>27273</v>
      </c>
      <c r="BM37" s="90">
        <f t="shared" si="16"/>
        <v>20388</v>
      </c>
      <c r="BN37" s="90">
        <f t="shared" si="16"/>
        <v>25360</v>
      </c>
      <c r="BO37" s="90">
        <f t="shared" si="16"/>
        <v>25360</v>
      </c>
      <c r="BP37" s="90">
        <f t="shared" si="16"/>
        <v>29568</v>
      </c>
      <c r="BQ37" s="90">
        <f t="shared" si="16"/>
        <v>31863</v>
      </c>
      <c r="BR37" s="90">
        <f t="shared" si="16"/>
        <v>31863</v>
      </c>
      <c r="BS37" s="90">
        <f t="shared" ref="BS37:BT37" si="17">ROUNDUP(BS10*0.85,)</f>
        <v>31863</v>
      </c>
      <c r="BT37" s="90">
        <f t="shared" si="17"/>
        <v>37218</v>
      </c>
      <c r="BU37" s="90">
        <f t="shared" si="16"/>
        <v>37218</v>
      </c>
      <c r="BV37" s="90">
        <f t="shared" si="16"/>
        <v>39895</v>
      </c>
      <c r="BW37" s="90">
        <f t="shared" si="16"/>
        <v>39895</v>
      </c>
      <c r="BX37" s="90">
        <f t="shared" si="16"/>
        <v>46015</v>
      </c>
      <c r="BY37" s="90">
        <f t="shared" si="16"/>
        <v>46015</v>
      </c>
      <c r="BZ37" s="90">
        <f t="shared" si="16"/>
        <v>46015</v>
      </c>
      <c r="CA37" s="90">
        <f t="shared" si="16"/>
        <v>42955</v>
      </c>
      <c r="CB37" s="90">
        <f t="shared" si="16"/>
        <v>39895</v>
      </c>
      <c r="CC37" s="90">
        <f t="shared" si="16"/>
        <v>34540</v>
      </c>
      <c r="CD37" s="90">
        <f t="shared" si="16"/>
        <v>34540</v>
      </c>
      <c r="CE37" s="90">
        <f t="shared" si="16"/>
        <v>31863</v>
      </c>
      <c r="CF37" s="90">
        <f t="shared" si="16"/>
        <v>25360</v>
      </c>
      <c r="CG37" s="90">
        <f t="shared" si="16"/>
        <v>25360</v>
      </c>
      <c r="CH37" s="90">
        <f t="shared" si="16"/>
        <v>23448</v>
      </c>
      <c r="CI37" s="90">
        <f t="shared" si="16"/>
        <v>20388</v>
      </c>
      <c r="CJ37" s="90">
        <f t="shared" si="16"/>
        <v>20388</v>
      </c>
      <c r="CK37" s="90">
        <f t="shared" si="16"/>
        <v>20388</v>
      </c>
      <c r="CL37" s="90">
        <f t="shared" si="16"/>
        <v>16563</v>
      </c>
      <c r="CM37" s="90">
        <f t="shared" si="16"/>
        <v>16563</v>
      </c>
      <c r="CN37" s="90">
        <f t="shared" si="16"/>
        <v>16563</v>
      </c>
      <c r="CO37" s="90">
        <f t="shared" si="16"/>
        <v>16563</v>
      </c>
      <c r="CP37" s="90">
        <f t="shared" si="16"/>
        <v>16563</v>
      </c>
      <c r="CQ37" s="90">
        <f t="shared" si="16"/>
        <v>16563</v>
      </c>
      <c r="CR37" s="90">
        <f t="shared" si="16"/>
        <v>16563</v>
      </c>
      <c r="CS37" s="90">
        <f t="shared" ref="CS37:DS38" si="18">ROUNDUP(CS10*0.85,)</f>
        <v>16563</v>
      </c>
      <c r="CT37" s="90">
        <f t="shared" si="18"/>
        <v>16563</v>
      </c>
      <c r="CU37" s="90">
        <f t="shared" si="18"/>
        <v>16563</v>
      </c>
      <c r="CV37" s="90">
        <f t="shared" si="18"/>
        <v>16563</v>
      </c>
      <c r="CW37" s="90">
        <f t="shared" si="18"/>
        <v>16563</v>
      </c>
      <c r="CX37" s="90">
        <f t="shared" si="18"/>
        <v>16563</v>
      </c>
      <c r="CY37" s="90">
        <f t="shared" si="18"/>
        <v>16563</v>
      </c>
      <c r="CZ37" s="90">
        <f t="shared" si="18"/>
        <v>16563</v>
      </c>
      <c r="DA37" s="90">
        <f t="shared" si="18"/>
        <v>16563</v>
      </c>
      <c r="DB37" s="90">
        <f t="shared" si="18"/>
        <v>16563</v>
      </c>
      <c r="DC37" s="90">
        <f t="shared" si="18"/>
        <v>16563</v>
      </c>
      <c r="DD37" s="90">
        <f t="shared" si="18"/>
        <v>16563</v>
      </c>
      <c r="DE37" s="90">
        <f t="shared" si="18"/>
        <v>16563</v>
      </c>
      <c r="DF37" s="90">
        <f t="shared" si="18"/>
        <v>16563</v>
      </c>
      <c r="DG37" s="90">
        <f t="shared" si="18"/>
        <v>16563</v>
      </c>
      <c r="DH37" s="90">
        <f t="shared" si="18"/>
        <v>16563</v>
      </c>
      <c r="DI37" s="90">
        <f t="shared" si="18"/>
        <v>10787</v>
      </c>
      <c r="DJ37" s="90">
        <f t="shared" si="18"/>
        <v>10787</v>
      </c>
      <c r="DK37" s="90">
        <f t="shared" si="18"/>
        <v>11322</v>
      </c>
      <c r="DL37" s="90">
        <f t="shared" si="18"/>
        <v>11322</v>
      </c>
      <c r="DM37" s="90">
        <f t="shared" si="18"/>
        <v>10787</v>
      </c>
      <c r="DN37" s="90">
        <f t="shared" si="18"/>
        <v>10787</v>
      </c>
      <c r="DO37" s="90">
        <f t="shared" si="18"/>
        <v>10787</v>
      </c>
      <c r="DP37" s="90">
        <f t="shared" si="18"/>
        <v>10787</v>
      </c>
      <c r="DQ37" s="90">
        <f t="shared" si="18"/>
        <v>10787</v>
      </c>
      <c r="DR37" s="90">
        <f t="shared" si="18"/>
        <v>11322</v>
      </c>
      <c r="DS37" s="90">
        <f t="shared" si="18"/>
        <v>11322</v>
      </c>
    </row>
    <row r="38" spans="1:123" ht="10.5" customHeight="1">
      <c r="A38" s="40">
        <v>2</v>
      </c>
      <c r="B38" s="90" t="e">
        <f t="shared" si="15"/>
        <v>#REF!</v>
      </c>
      <c r="C38" s="90" t="e">
        <f t="shared" si="15"/>
        <v>#REF!</v>
      </c>
      <c r="D38" s="90" t="e">
        <f t="shared" si="15"/>
        <v>#REF!</v>
      </c>
      <c r="E38" s="90" t="e">
        <f t="shared" si="15"/>
        <v>#REF!</v>
      </c>
      <c r="F38" s="90" t="e">
        <f t="shared" si="15"/>
        <v>#REF!</v>
      </c>
      <c r="G38" s="90" t="e">
        <f t="shared" si="15"/>
        <v>#REF!</v>
      </c>
      <c r="H38" s="90" t="e">
        <f t="shared" si="15"/>
        <v>#REF!</v>
      </c>
      <c r="I38" s="90" t="e">
        <f t="shared" si="15"/>
        <v>#REF!</v>
      </c>
      <c r="J38" s="90" t="e">
        <f t="shared" si="15"/>
        <v>#REF!</v>
      </c>
      <c r="K38" s="90" t="e">
        <f t="shared" si="15"/>
        <v>#REF!</v>
      </c>
      <c r="L38" s="90" t="e">
        <f t="shared" si="15"/>
        <v>#REF!</v>
      </c>
      <c r="M38" s="90" t="e">
        <f t="shared" si="15"/>
        <v>#REF!</v>
      </c>
      <c r="N38" s="90" t="e">
        <f t="shared" si="15"/>
        <v>#REF!</v>
      </c>
      <c r="O38" s="90" t="e">
        <f t="shared" si="15"/>
        <v>#REF!</v>
      </c>
      <c r="P38" s="90">
        <f t="shared" si="15"/>
        <v>16065</v>
      </c>
      <c r="Q38" s="90">
        <f t="shared" si="15"/>
        <v>16065</v>
      </c>
      <c r="R38" s="90">
        <f t="shared" si="15"/>
        <v>17289</v>
      </c>
      <c r="S38" s="90">
        <f t="shared" si="15"/>
        <v>20426</v>
      </c>
      <c r="T38" s="90">
        <f t="shared" si="15"/>
        <v>46436</v>
      </c>
      <c r="U38" s="90">
        <f t="shared" si="15"/>
        <v>46436</v>
      </c>
      <c r="V38" s="90">
        <f t="shared" si="15"/>
        <v>46436</v>
      </c>
      <c r="W38" s="90">
        <f t="shared" si="15"/>
        <v>50261</v>
      </c>
      <c r="X38" s="90">
        <f t="shared" si="15"/>
        <v>50261</v>
      </c>
      <c r="Y38" s="90">
        <f t="shared" si="15"/>
        <v>57911</v>
      </c>
      <c r="Z38" s="90">
        <f t="shared" si="15"/>
        <v>57911</v>
      </c>
      <c r="AA38" s="90">
        <f t="shared" si="15"/>
        <v>50261</v>
      </c>
      <c r="AB38" s="90">
        <f t="shared" si="15"/>
        <v>46436</v>
      </c>
      <c r="AC38" s="90">
        <f t="shared" si="15"/>
        <v>46436</v>
      </c>
      <c r="AD38" s="90">
        <f t="shared" si="15"/>
        <v>29682</v>
      </c>
      <c r="AE38" s="90">
        <f t="shared" si="16"/>
        <v>29682</v>
      </c>
      <c r="AF38" s="90">
        <f t="shared" si="16"/>
        <v>21650</v>
      </c>
      <c r="AG38" s="90">
        <f t="shared" si="16"/>
        <v>27387</v>
      </c>
      <c r="AH38" s="90">
        <f t="shared" si="16"/>
        <v>27387</v>
      </c>
      <c r="AI38" s="90">
        <f t="shared" si="16"/>
        <v>23562</v>
      </c>
      <c r="AJ38" s="90">
        <f t="shared" si="16"/>
        <v>23562</v>
      </c>
      <c r="AK38" s="90">
        <f t="shared" si="16"/>
        <v>21650</v>
      </c>
      <c r="AL38" s="90">
        <f t="shared" si="16"/>
        <v>21650</v>
      </c>
      <c r="AM38" s="90">
        <f t="shared" si="16"/>
        <v>20120</v>
      </c>
      <c r="AN38" s="90">
        <f t="shared" si="16"/>
        <v>20120</v>
      </c>
      <c r="AO38" s="90">
        <f t="shared" si="16"/>
        <v>20120</v>
      </c>
      <c r="AP38" s="90">
        <f t="shared" si="16"/>
        <v>20120</v>
      </c>
      <c r="AQ38" s="90">
        <f t="shared" si="16"/>
        <v>20120</v>
      </c>
      <c r="AR38" s="90">
        <f t="shared" si="16"/>
        <v>20120</v>
      </c>
      <c r="AS38" s="90">
        <f t="shared" si="16"/>
        <v>20120</v>
      </c>
      <c r="AT38" s="90">
        <f t="shared" si="16"/>
        <v>21650</v>
      </c>
      <c r="AU38" s="90">
        <f t="shared" si="16"/>
        <v>23562</v>
      </c>
      <c r="AV38" s="90">
        <f t="shared" si="16"/>
        <v>23562</v>
      </c>
      <c r="AW38" s="90">
        <f t="shared" si="16"/>
        <v>27387</v>
      </c>
      <c r="AX38" s="90">
        <f t="shared" si="16"/>
        <v>27387</v>
      </c>
      <c r="AY38" s="90">
        <f t="shared" si="16"/>
        <v>27387</v>
      </c>
      <c r="AZ38" s="90">
        <f t="shared" si="16"/>
        <v>27387</v>
      </c>
      <c r="BA38" s="90">
        <f t="shared" si="16"/>
        <v>27387</v>
      </c>
      <c r="BB38" s="90">
        <f t="shared" si="16"/>
        <v>25475</v>
      </c>
      <c r="BC38" s="90">
        <f t="shared" si="16"/>
        <v>27387</v>
      </c>
      <c r="BD38" s="90">
        <f t="shared" si="16"/>
        <v>27387</v>
      </c>
      <c r="BE38" s="90">
        <f t="shared" si="16"/>
        <v>33890</v>
      </c>
      <c r="BF38" s="90">
        <f t="shared" si="16"/>
        <v>33890</v>
      </c>
      <c r="BG38" s="90">
        <f t="shared" si="16"/>
        <v>33890</v>
      </c>
      <c r="BH38" s="90">
        <f t="shared" si="16"/>
        <v>31595</v>
      </c>
      <c r="BI38" s="90">
        <f t="shared" si="16"/>
        <v>27387</v>
      </c>
      <c r="BJ38" s="90">
        <f t="shared" si="16"/>
        <v>29300</v>
      </c>
      <c r="BK38" s="90">
        <f t="shared" si="16"/>
        <v>29300</v>
      </c>
      <c r="BL38" s="90">
        <f t="shared" si="16"/>
        <v>29300</v>
      </c>
      <c r="BM38" s="90">
        <f t="shared" si="16"/>
        <v>22415</v>
      </c>
      <c r="BN38" s="90">
        <f t="shared" si="16"/>
        <v>27387</v>
      </c>
      <c r="BO38" s="90">
        <f t="shared" si="16"/>
        <v>27387</v>
      </c>
      <c r="BP38" s="90">
        <f t="shared" si="16"/>
        <v>31595</v>
      </c>
      <c r="BQ38" s="90">
        <f t="shared" si="16"/>
        <v>33890</v>
      </c>
      <c r="BR38" s="90">
        <f t="shared" si="16"/>
        <v>33890</v>
      </c>
      <c r="BS38" s="90">
        <f t="shared" ref="BS38:BT38" si="19">ROUNDUP(BS11*0.85,)</f>
        <v>33890</v>
      </c>
      <c r="BT38" s="90">
        <f t="shared" si="19"/>
        <v>39245</v>
      </c>
      <c r="BU38" s="90">
        <f t="shared" si="16"/>
        <v>39245</v>
      </c>
      <c r="BV38" s="90">
        <f t="shared" si="16"/>
        <v>41922</v>
      </c>
      <c r="BW38" s="90">
        <f t="shared" si="16"/>
        <v>41922</v>
      </c>
      <c r="BX38" s="90">
        <f t="shared" si="16"/>
        <v>48042</v>
      </c>
      <c r="BY38" s="90">
        <f t="shared" si="16"/>
        <v>48042</v>
      </c>
      <c r="BZ38" s="90">
        <f t="shared" si="16"/>
        <v>48042</v>
      </c>
      <c r="CA38" s="90">
        <f t="shared" si="16"/>
        <v>44982</v>
      </c>
      <c r="CB38" s="90">
        <f t="shared" si="16"/>
        <v>41922</v>
      </c>
      <c r="CC38" s="90">
        <f t="shared" si="16"/>
        <v>36567</v>
      </c>
      <c r="CD38" s="90">
        <f t="shared" si="16"/>
        <v>36567</v>
      </c>
      <c r="CE38" s="90">
        <f t="shared" si="16"/>
        <v>33890</v>
      </c>
      <c r="CF38" s="90">
        <f t="shared" si="16"/>
        <v>27387</v>
      </c>
      <c r="CG38" s="90">
        <f t="shared" si="16"/>
        <v>27387</v>
      </c>
      <c r="CH38" s="90">
        <f t="shared" si="16"/>
        <v>25475</v>
      </c>
      <c r="CI38" s="90">
        <f t="shared" si="16"/>
        <v>22415</v>
      </c>
      <c r="CJ38" s="90">
        <f t="shared" si="16"/>
        <v>22415</v>
      </c>
      <c r="CK38" s="90">
        <f t="shared" si="16"/>
        <v>22415</v>
      </c>
      <c r="CL38" s="90">
        <f t="shared" si="16"/>
        <v>18590</v>
      </c>
      <c r="CM38" s="90">
        <f t="shared" si="16"/>
        <v>18590</v>
      </c>
      <c r="CN38" s="90">
        <f t="shared" si="16"/>
        <v>18590</v>
      </c>
      <c r="CO38" s="90">
        <f t="shared" si="16"/>
        <v>18590</v>
      </c>
      <c r="CP38" s="90">
        <f t="shared" si="16"/>
        <v>18590</v>
      </c>
      <c r="CQ38" s="90">
        <f t="shared" si="16"/>
        <v>18590</v>
      </c>
      <c r="CR38" s="90">
        <f t="shared" si="16"/>
        <v>18590</v>
      </c>
      <c r="CS38" s="90">
        <f t="shared" si="18"/>
        <v>18590</v>
      </c>
      <c r="CT38" s="90">
        <f t="shared" si="18"/>
        <v>18590</v>
      </c>
      <c r="CU38" s="90">
        <f t="shared" si="18"/>
        <v>18590</v>
      </c>
      <c r="CV38" s="90">
        <f t="shared" si="18"/>
        <v>18590</v>
      </c>
      <c r="CW38" s="90">
        <f t="shared" si="18"/>
        <v>18590</v>
      </c>
      <c r="CX38" s="90">
        <f t="shared" si="18"/>
        <v>18590</v>
      </c>
      <c r="CY38" s="90">
        <f t="shared" si="18"/>
        <v>18590</v>
      </c>
      <c r="CZ38" s="90">
        <f t="shared" si="18"/>
        <v>18590</v>
      </c>
      <c r="DA38" s="90">
        <f t="shared" si="18"/>
        <v>18590</v>
      </c>
      <c r="DB38" s="90">
        <f t="shared" si="18"/>
        <v>18590</v>
      </c>
      <c r="DC38" s="90">
        <f t="shared" si="18"/>
        <v>18590</v>
      </c>
      <c r="DD38" s="90">
        <f t="shared" si="18"/>
        <v>18590</v>
      </c>
      <c r="DE38" s="90">
        <f t="shared" si="18"/>
        <v>18590</v>
      </c>
      <c r="DF38" s="90">
        <f t="shared" si="18"/>
        <v>18590</v>
      </c>
      <c r="DG38" s="90">
        <f t="shared" si="18"/>
        <v>18590</v>
      </c>
      <c r="DH38" s="90">
        <f t="shared" si="18"/>
        <v>18590</v>
      </c>
      <c r="DI38" s="90">
        <f t="shared" si="18"/>
        <v>12470</v>
      </c>
      <c r="DJ38" s="90">
        <f t="shared" si="18"/>
        <v>12470</v>
      </c>
      <c r="DK38" s="90">
        <f t="shared" si="18"/>
        <v>13005</v>
      </c>
      <c r="DL38" s="90">
        <f t="shared" si="18"/>
        <v>13005</v>
      </c>
      <c r="DM38" s="90">
        <f t="shared" si="18"/>
        <v>12470</v>
      </c>
      <c r="DN38" s="90">
        <f t="shared" si="18"/>
        <v>12470</v>
      </c>
      <c r="DO38" s="90">
        <f t="shared" si="18"/>
        <v>12470</v>
      </c>
      <c r="DP38" s="90">
        <f t="shared" si="18"/>
        <v>12470</v>
      </c>
      <c r="DQ38" s="90">
        <f t="shared" si="18"/>
        <v>12470</v>
      </c>
      <c r="DR38" s="90">
        <f t="shared" si="18"/>
        <v>13005</v>
      </c>
      <c r="DS38" s="90">
        <f t="shared" si="18"/>
        <v>13005</v>
      </c>
    </row>
    <row r="39" spans="1:123" ht="10.5" customHeight="1">
      <c r="A39" s="39" t="s">
        <v>6</v>
      </c>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c r="AX39" s="90"/>
      <c r="AY39" s="90"/>
      <c r="AZ39" s="90"/>
      <c r="BA39" s="90"/>
      <c r="BB39" s="90"/>
      <c r="BC39" s="90"/>
      <c r="BD39" s="90"/>
      <c r="BE39" s="90"/>
      <c r="BF39" s="90"/>
      <c r="BG39" s="90"/>
      <c r="BH39" s="90"/>
      <c r="BI39" s="90"/>
      <c r="BJ39" s="90"/>
      <c r="BK39" s="90"/>
      <c r="BL39" s="90"/>
      <c r="BM39" s="90"/>
      <c r="BN39" s="90"/>
      <c r="BO39" s="90"/>
      <c r="BP39" s="90"/>
      <c r="BQ39" s="90"/>
      <c r="BR39" s="90"/>
      <c r="BS39" s="90"/>
      <c r="BT39" s="90"/>
      <c r="BU39" s="90"/>
      <c r="BV39" s="90"/>
      <c r="BW39" s="90"/>
      <c r="BX39" s="90"/>
      <c r="BY39" s="90"/>
      <c r="BZ39" s="90"/>
      <c r="CA39" s="90"/>
      <c r="CB39" s="90"/>
      <c r="CC39" s="90"/>
      <c r="CD39" s="90"/>
      <c r="CE39" s="90"/>
      <c r="CF39" s="90"/>
      <c r="CG39" s="90"/>
      <c r="CH39" s="90"/>
      <c r="CI39" s="90"/>
      <c r="CJ39" s="90"/>
      <c r="CK39" s="90"/>
      <c r="CL39" s="90"/>
      <c r="CM39" s="90"/>
      <c r="CN39" s="90"/>
      <c r="CO39" s="90"/>
      <c r="CP39" s="90"/>
      <c r="CQ39" s="90"/>
      <c r="CR39" s="90"/>
      <c r="CS39" s="90"/>
      <c r="CT39" s="90"/>
      <c r="CU39" s="90"/>
      <c r="CV39" s="90"/>
      <c r="CW39" s="90"/>
      <c r="CX39" s="90"/>
      <c r="CY39" s="90"/>
      <c r="CZ39" s="90"/>
      <c r="DA39" s="90"/>
      <c r="DB39" s="90"/>
      <c r="DC39" s="90"/>
      <c r="DD39" s="90"/>
      <c r="DE39" s="90"/>
      <c r="DF39" s="90"/>
      <c r="DG39" s="90"/>
      <c r="DH39" s="90"/>
      <c r="DI39" s="90"/>
      <c r="DJ39" s="90"/>
      <c r="DK39" s="90"/>
      <c r="DL39" s="90"/>
      <c r="DM39" s="90"/>
      <c r="DN39" s="90"/>
      <c r="DO39" s="90"/>
      <c r="DP39" s="90"/>
      <c r="DQ39" s="90"/>
      <c r="DR39" s="90"/>
      <c r="DS39" s="90"/>
    </row>
    <row r="40" spans="1:123" ht="10.5" customHeight="1">
      <c r="A40" s="40">
        <v>1</v>
      </c>
      <c r="B40" s="90" t="e">
        <f t="shared" ref="B40:AD41" si="20">ROUNDUP(B13*0.85,)</f>
        <v>#REF!</v>
      </c>
      <c r="C40" s="90" t="e">
        <f t="shared" si="20"/>
        <v>#REF!</v>
      </c>
      <c r="D40" s="90" t="e">
        <f t="shared" si="20"/>
        <v>#REF!</v>
      </c>
      <c r="E40" s="90" t="e">
        <f t="shared" si="20"/>
        <v>#REF!</v>
      </c>
      <c r="F40" s="90" t="e">
        <f t="shared" si="20"/>
        <v>#REF!</v>
      </c>
      <c r="G40" s="90" t="e">
        <f t="shared" si="20"/>
        <v>#REF!</v>
      </c>
      <c r="H40" s="90" t="e">
        <f t="shared" si="20"/>
        <v>#REF!</v>
      </c>
      <c r="I40" s="90" t="e">
        <f t="shared" si="20"/>
        <v>#REF!</v>
      </c>
      <c r="J40" s="90" t="e">
        <f t="shared" si="20"/>
        <v>#REF!</v>
      </c>
      <c r="K40" s="90" t="e">
        <f t="shared" si="20"/>
        <v>#REF!</v>
      </c>
      <c r="L40" s="90" t="e">
        <f t="shared" si="20"/>
        <v>#REF!</v>
      </c>
      <c r="M40" s="90" t="e">
        <f t="shared" si="20"/>
        <v>#REF!</v>
      </c>
      <c r="N40" s="90" t="e">
        <f t="shared" si="20"/>
        <v>#REF!</v>
      </c>
      <c r="O40" s="90" t="e">
        <f t="shared" si="20"/>
        <v>#REF!</v>
      </c>
      <c r="P40" s="90">
        <f t="shared" si="20"/>
        <v>15109</v>
      </c>
      <c r="Q40" s="90">
        <f t="shared" si="20"/>
        <v>15109</v>
      </c>
      <c r="R40" s="90">
        <f t="shared" si="20"/>
        <v>16333</v>
      </c>
      <c r="S40" s="90">
        <f t="shared" si="20"/>
        <v>19011</v>
      </c>
      <c r="T40" s="90">
        <f t="shared" si="20"/>
        <v>45021</v>
      </c>
      <c r="U40" s="90">
        <f t="shared" si="20"/>
        <v>45021</v>
      </c>
      <c r="V40" s="90">
        <f t="shared" si="20"/>
        <v>45021</v>
      </c>
      <c r="W40" s="90">
        <f t="shared" si="20"/>
        <v>48846</v>
      </c>
      <c r="X40" s="90">
        <f t="shared" si="20"/>
        <v>48846</v>
      </c>
      <c r="Y40" s="90">
        <f t="shared" si="20"/>
        <v>56496</v>
      </c>
      <c r="Z40" s="90">
        <f t="shared" si="20"/>
        <v>56496</v>
      </c>
      <c r="AA40" s="90">
        <f t="shared" si="20"/>
        <v>48846</v>
      </c>
      <c r="AB40" s="90">
        <f t="shared" si="20"/>
        <v>45021</v>
      </c>
      <c r="AC40" s="90">
        <f t="shared" si="20"/>
        <v>45021</v>
      </c>
      <c r="AD40" s="90">
        <f t="shared" si="20"/>
        <v>28420</v>
      </c>
      <c r="AE40" s="90">
        <f t="shared" ref="AE40:CR41" si="21">ROUNDUP(AE13*0.85,)</f>
        <v>28420</v>
      </c>
      <c r="AF40" s="90">
        <f t="shared" si="21"/>
        <v>20388</v>
      </c>
      <c r="AG40" s="90">
        <f t="shared" si="21"/>
        <v>26125</v>
      </c>
      <c r="AH40" s="90">
        <f t="shared" si="21"/>
        <v>26125</v>
      </c>
      <c r="AI40" s="90">
        <f t="shared" si="21"/>
        <v>22300</v>
      </c>
      <c r="AJ40" s="90">
        <f t="shared" si="21"/>
        <v>22300</v>
      </c>
      <c r="AK40" s="90">
        <f t="shared" si="21"/>
        <v>20388</v>
      </c>
      <c r="AL40" s="90">
        <f t="shared" si="21"/>
        <v>20388</v>
      </c>
      <c r="AM40" s="90">
        <f t="shared" si="21"/>
        <v>18858</v>
      </c>
      <c r="AN40" s="90">
        <f t="shared" si="21"/>
        <v>18858</v>
      </c>
      <c r="AO40" s="90">
        <f t="shared" si="21"/>
        <v>18858</v>
      </c>
      <c r="AP40" s="90">
        <f t="shared" si="21"/>
        <v>18858</v>
      </c>
      <c r="AQ40" s="90">
        <f t="shared" si="21"/>
        <v>18858</v>
      </c>
      <c r="AR40" s="90">
        <f t="shared" si="21"/>
        <v>18858</v>
      </c>
      <c r="AS40" s="90">
        <f t="shared" si="21"/>
        <v>18858</v>
      </c>
      <c r="AT40" s="90">
        <f t="shared" si="21"/>
        <v>20388</v>
      </c>
      <c r="AU40" s="90">
        <f t="shared" si="21"/>
        <v>22300</v>
      </c>
      <c r="AV40" s="90">
        <f t="shared" si="21"/>
        <v>22300</v>
      </c>
      <c r="AW40" s="90">
        <f t="shared" si="21"/>
        <v>26125</v>
      </c>
      <c r="AX40" s="90">
        <f t="shared" si="21"/>
        <v>26125</v>
      </c>
      <c r="AY40" s="90">
        <f t="shared" si="21"/>
        <v>26125</v>
      </c>
      <c r="AZ40" s="90">
        <f t="shared" si="21"/>
        <v>26125</v>
      </c>
      <c r="BA40" s="90">
        <f t="shared" si="21"/>
        <v>26125</v>
      </c>
      <c r="BB40" s="90">
        <f t="shared" si="21"/>
        <v>24213</v>
      </c>
      <c r="BC40" s="90">
        <f t="shared" si="21"/>
        <v>26125</v>
      </c>
      <c r="BD40" s="90">
        <f t="shared" si="21"/>
        <v>26125</v>
      </c>
      <c r="BE40" s="90">
        <f t="shared" si="21"/>
        <v>32628</v>
      </c>
      <c r="BF40" s="90">
        <f t="shared" si="21"/>
        <v>32628</v>
      </c>
      <c r="BG40" s="90">
        <f t="shared" si="21"/>
        <v>32628</v>
      </c>
      <c r="BH40" s="90">
        <f t="shared" si="21"/>
        <v>30333</v>
      </c>
      <c r="BI40" s="90">
        <f t="shared" si="21"/>
        <v>26125</v>
      </c>
      <c r="BJ40" s="90">
        <f t="shared" si="21"/>
        <v>28038</v>
      </c>
      <c r="BK40" s="90">
        <f t="shared" si="21"/>
        <v>28038</v>
      </c>
      <c r="BL40" s="90">
        <f t="shared" si="21"/>
        <v>28038</v>
      </c>
      <c r="BM40" s="90">
        <f t="shared" si="21"/>
        <v>21153</v>
      </c>
      <c r="BN40" s="90">
        <f t="shared" si="21"/>
        <v>26125</v>
      </c>
      <c r="BO40" s="90">
        <f t="shared" si="21"/>
        <v>26125</v>
      </c>
      <c r="BP40" s="90">
        <f t="shared" si="21"/>
        <v>30333</v>
      </c>
      <c r="BQ40" s="90">
        <f t="shared" si="21"/>
        <v>32628</v>
      </c>
      <c r="BR40" s="90">
        <f t="shared" si="21"/>
        <v>32628</v>
      </c>
      <c r="BS40" s="90">
        <f t="shared" ref="BS40:BT40" si="22">ROUNDUP(BS13*0.85,)</f>
        <v>32628</v>
      </c>
      <c r="BT40" s="90">
        <f t="shared" si="22"/>
        <v>37983</v>
      </c>
      <c r="BU40" s="90">
        <f t="shared" si="21"/>
        <v>37983</v>
      </c>
      <c r="BV40" s="90">
        <f t="shared" si="21"/>
        <v>40660</v>
      </c>
      <c r="BW40" s="90">
        <f t="shared" si="21"/>
        <v>40660</v>
      </c>
      <c r="BX40" s="90">
        <f t="shared" si="21"/>
        <v>46780</v>
      </c>
      <c r="BY40" s="90">
        <f t="shared" si="21"/>
        <v>46780</v>
      </c>
      <c r="BZ40" s="90">
        <f t="shared" si="21"/>
        <v>46780</v>
      </c>
      <c r="CA40" s="90">
        <f t="shared" si="21"/>
        <v>43720</v>
      </c>
      <c r="CB40" s="90">
        <f t="shared" si="21"/>
        <v>40660</v>
      </c>
      <c r="CC40" s="90">
        <f t="shared" si="21"/>
        <v>35305</v>
      </c>
      <c r="CD40" s="90">
        <f t="shared" si="21"/>
        <v>35305</v>
      </c>
      <c r="CE40" s="90">
        <f t="shared" si="21"/>
        <v>32628</v>
      </c>
      <c r="CF40" s="90">
        <f t="shared" si="21"/>
        <v>26125</v>
      </c>
      <c r="CG40" s="90">
        <f t="shared" si="21"/>
        <v>26125</v>
      </c>
      <c r="CH40" s="90">
        <f t="shared" si="21"/>
        <v>24213</v>
      </c>
      <c r="CI40" s="90">
        <f t="shared" si="21"/>
        <v>21153</v>
      </c>
      <c r="CJ40" s="90">
        <f t="shared" si="21"/>
        <v>21153</v>
      </c>
      <c r="CK40" s="90">
        <f t="shared" si="21"/>
        <v>21153</v>
      </c>
      <c r="CL40" s="90">
        <f t="shared" si="21"/>
        <v>17328</v>
      </c>
      <c r="CM40" s="90">
        <f t="shared" si="21"/>
        <v>17328</v>
      </c>
      <c r="CN40" s="90">
        <f t="shared" si="21"/>
        <v>17328</v>
      </c>
      <c r="CO40" s="90">
        <f t="shared" si="21"/>
        <v>17328</v>
      </c>
      <c r="CP40" s="90">
        <f t="shared" si="21"/>
        <v>17328</v>
      </c>
      <c r="CQ40" s="90">
        <f t="shared" si="21"/>
        <v>17328</v>
      </c>
      <c r="CR40" s="90">
        <f t="shared" si="21"/>
        <v>17328</v>
      </c>
      <c r="CS40" s="90">
        <f t="shared" ref="CS40:DS41" si="23">ROUNDUP(CS13*0.85,)</f>
        <v>17328</v>
      </c>
      <c r="CT40" s="90">
        <f t="shared" si="23"/>
        <v>17328</v>
      </c>
      <c r="CU40" s="90">
        <f t="shared" si="23"/>
        <v>17328</v>
      </c>
      <c r="CV40" s="90">
        <f t="shared" si="23"/>
        <v>17328</v>
      </c>
      <c r="CW40" s="90">
        <f t="shared" si="23"/>
        <v>17328</v>
      </c>
      <c r="CX40" s="90">
        <f t="shared" si="23"/>
        <v>17328</v>
      </c>
      <c r="CY40" s="90">
        <f t="shared" si="23"/>
        <v>17328</v>
      </c>
      <c r="CZ40" s="90">
        <f t="shared" si="23"/>
        <v>17328</v>
      </c>
      <c r="DA40" s="90">
        <f t="shared" si="23"/>
        <v>17328</v>
      </c>
      <c r="DB40" s="90">
        <f t="shared" si="23"/>
        <v>17328</v>
      </c>
      <c r="DC40" s="90">
        <f t="shared" si="23"/>
        <v>17328</v>
      </c>
      <c r="DD40" s="90">
        <f t="shared" si="23"/>
        <v>17328</v>
      </c>
      <c r="DE40" s="90">
        <f t="shared" si="23"/>
        <v>17328</v>
      </c>
      <c r="DF40" s="90">
        <f t="shared" si="23"/>
        <v>17328</v>
      </c>
      <c r="DG40" s="90">
        <f t="shared" si="23"/>
        <v>17328</v>
      </c>
      <c r="DH40" s="90">
        <f t="shared" si="23"/>
        <v>17328</v>
      </c>
      <c r="DI40" s="90">
        <f t="shared" si="23"/>
        <v>11552</v>
      </c>
      <c r="DJ40" s="90">
        <f t="shared" si="23"/>
        <v>11552</v>
      </c>
      <c r="DK40" s="90">
        <f t="shared" si="23"/>
        <v>12087</v>
      </c>
      <c r="DL40" s="90">
        <f t="shared" si="23"/>
        <v>12087</v>
      </c>
      <c r="DM40" s="90">
        <f t="shared" si="23"/>
        <v>11552</v>
      </c>
      <c r="DN40" s="90">
        <f t="shared" si="23"/>
        <v>11552</v>
      </c>
      <c r="DO40" s="90">
        <f t="shared" si="23"/>
        <v>11552</v>
      </c>
      <c r="DP40" s="90">
        <f t="shared" si="23"/>
        <v>11552</v>
      </c>
      <c r="DQ40" s="90">
        <f t="shared" si="23"/>
        <v>11552</v>
      </c>
      <c r="DR40" s="90">
        <f t="shared" si="23"/>
        <v>12087</v>
      </c>
      <c r="DS40" s="90">
        <f t="shared" si="23"/>
        <v>12087</v>
      </c>
    </row>
    <row r="41" spans="1:123" ht="10.5" customHeight="1">
      <c r="A41" s="40">
        <v>2</v>
      </c>
      <c r="B41" s="90" t="e">
        <f t="shared" si="20"/>
        <v>#REF!</v>
      </c>
      <c r="C41" s="90" t="e">
        <f t="shared" si="20"/>
        <v>#REF!</v>
      </c>
      <c r="D41" s="90" t="e">
        <f t="shared" si="20"/>
        <v>#REF!</v>
      </c>
      <c r="E41" s="90" t="e">
        <f t="shared" si="20"/>
        <v>#REF!</v>
      </c>
      <c r="F41" s="90" t="e">
        <f t="shared" si="20"/>
        <v>#REF!</v>
      </c>
      <c r="G41" s="90" t="e">
        <f t="shared" si="20"/>
        <v>#REF!</v>
      </c>
      <c r="H41" s="90" t="e">
        <f t="shared" si="20"/>
        <v>#REF!</v>
      </c>
      <c r="I41" s="90" t="e">
        <f t="shared" si="20"/>
        <v>#REF!</v>
      </c>
      <c r="J41" s="90" t="e">
        <f t="shared" si="20"/>
        <v>#REF!</v>
      </c>
      <c r="K41" s="90" t="e">
        <f t="shared" si="20"/>
        <v>#REF!</v>
      </c>
      <c r="L41" s="90" t="e">
        <f t="shared" si="20"/>
        <v>#REF!</v>
      </c>
      <c r="M41" s="90" t="e">
        <f t="shared" si="20"/>
        <v>#REF!</v>
      </c>
      <c r="N41" s="90" t="e">
        <f t="shared" si="20"/>
        <v>#REF!</v>
      </c>
      <c r="O41" s="90" t="e">
        <f t="shared" si="20"/>
        <v>#REF!</v>
      </c>
      <c r="P41" s="90">
        <f t="shared" si="20"/>
        <v>16830</v>
      </c>
      <c r="Q41" s="90">
        <f t="shared" si="20"/>
        <v>16830</v>
      </c>
      <c r="R41" s="90">
        <f t="shared" si="20"/>
        <v>18054</v>
      </c>
      <c r="S41" s="90">
        <f t="shared" si="20"/>
        <v>21191</v>
      </c>
      <c r="T41" s="90">
        <f t="shared" si="20"/>
        <v>47201</v>
      </c>
      <c r="U41" s="90">
        <f t="shared" si="20"/>
        <v>47201</v>
      </c>
      <c r="V41" s="90">
        <f t="shared" si="20"/>
        <v>47201</v>
      </c>
      <c r="W41" s="90">
        <f t="shared" si="20"/>
        <v>51026</v>
      </c>
      <c r="X41" s="90">
        <f t="shared" si="20"/>
        <v>51026</v>
      </c>
      <c r="Y41" s="90">
        <f t="shared" si="20"/>
        <v>58676</v>
      </c>
      <c r="Z41" s="90">
        <f t="shared" si="20"/>
        <v>58676</v>
      </c>
      <c r="AA41" s="90">
        <f t="shared" si="20"/>
        <v>51026</v>
      </c>
      <c r="AB41" s="90">
        <f t="shared" si="20"/>
        <v>47201</v>
      </c>
      <c r="AC41" s="90">
        <f t="shared" si="20"/>
        <v>47201</v>
      </c>
      <c r="AD41" s="90">
        <f t="shared" si="20"/>
        <v>30447</v>
      </c>
      <c r="AE41" s="90">
        <f t="shared" si="21"/>
        <v>30447</v>
      </c>
      <c r="AF41" s="90">
        <f t="shared" si="21"/>
        <v>22415</v>
      </c>
      <c r="AG41" s="90">
        <f t="shared" si="21"/>
        <v>28152</v>
      </c>
      <c r="AH41" s="90">
        <f t="shared" si="21"/>
        <v>28152</v>
      </c>
      <c r="AI41" s="90">
        <f t="shared" si="21"/>
        <v>24327</v>
      </c>
      <c r="AJ41" s="90">
        <f t="shared" si="21"/>
        <v>24327</v>
      </c>
      <c r="AK41" s="90">
        <f t="shared" si="21"/>
        <v>22415</v>
      </c>
      <c r="AL41" s="90">
        <f t="shared" si="21"/>
        <v>22415</v>
      </c>
      <c r="AM41" s="90">
        <f t="shared" si="21"/>
        <v>20885</v>
      </c>
      <c r="AN41" s="90">
        <f t="shared" si="21"/>
        <v>20885</v>
      </c>
      <c r="AO41" s="90">
        <f t="shared" si="21"/>
        <v>20885</v>
      </c>
      <c r="AP41" s="90">
        <f t="shared" si="21"/>
        <v>20885</v>
      </c>
      <c r="AQ41" s="90">
        <f t="shared" si="21"/>
        <v>20885</v>
      </c>
      <c r="AR41" s="90">
        <f t="shared" si="21"/>
        <v>20885</v>
      </c>
      <c r="AS41" s="90">
        <f t="shared" si="21"/>
        <v>20885</v>
      </c>
      <c r="AT41" s="90">
        <f t="shared" si="21"/>
        <v>22415</v>
      </c>
      <c r="AU41" s="90">
        <f t="shared" si="21"/>
        <v>24327</v>
      </c>
      <c r="AV41" s="90">
        <f t="shared" si="21"/>
        <v>24327</v>
      </c>
      <c r="AW41" s="90">
        <f t="shared" si="21"/>
        <v>28152</v>
      </c>
      <c r="AX41" s="90">
        <f t="shared" si="21"/>
        <v>28152</v>
      </c>
      <c r="AY41" s="90">
        <f t="shared" si="21"/>
        <v>28152</v>
      </c>
      <c r="AZ41" s="90">
        <f t="shared" si="21"/>
        <v>28152</v>
      </c>
      <c r="BA41" s="90">
        <f t="shared" si="21"/>
        <v>28152</v>
      </c>
      <c r="BB41" s="90">
        <f t="shared" si="21"/>
        <v>26240</v>
      </c>
      <c r="BC41" s="90">
        <f t="shared" si="21"/>
        <v>28152</v>
      </c>
      <c r="BD41" s="90">
        <f t="shared" si="21"/>
        <v>28152</v>
      </c>
      <c r="BE41" s="90">
        <f t="shared" si="21"/>
        <v>34655</v>
      </c>
      <c r="BF41" s="90">
        <f t="shared" si="21"/>
        <v>34655</v>
      </c>
      <c r="BG41" s="90">
        <f t="shared" si="21"/>
        <v>34655</v>
      </c>
      <c r="BH41" s="90">
        <f t="shared" si="21"/>
        <v>32360</v>
      </c>
      <c r="BI41" s="90">
        <f t="shared" si="21"/>
        <v>28152</v>
      </c>
      <c r="BJ41" s="90">
        <f t="shared" si="21"/>
        <v>30065</v>
      </c>
      <c r="BK41" s="90">
        <f t="shared" si="21"/>
        <v>30065</v>
      </c>
      <c r="BL41" s="90">
        <f t="shared" si="21"/>
        <v>30065</v>
      </c>
      <c r="BM41" s="90">
        <f t="shared" si="21"/>
        <v>23180</v>
      </c>
      <c r="BN41" s="90">
        <f t="shared" si="21"/>
        <v>28152</v>
      </c>
      <c r="BO41" s="90">
        <f t="shared" si="21"/>
        <v>28152</v>
      </c>
      <c r="BP41" s="90">
        <f t="shared" si="21"/>
        <v>32360</v>
      </c>
      <c r="BQ41" s="90">
        <f t="shared" si="21"/>
        <v>34655</v>
      </c>
      <c r="BR41" s="90">
        <f t="shared" si="21"/>
        <v>34655</v>
      </c>
      <c r="BS41" s="90">
        <f t="shared" ref="BS41:BT41" si="24">ROUNDUP(BS14*0.85,)</f>
        <v>34655</v>
      </c>
      <c r="BT41" s="90">
        <f t="shared" si="24"/>
        <v>40010</v>
      </c>
      <c r="BU41" s="90">
        <f t="shared" si="21"/>
        <v>40010</v>
      </c>
      <c r="BV41" s="90">
        <f t="shared" si="21"/>
        <v>42687</v>
      </c>
      <c r="BW41" s="90">
        <f t="shared" si="21"/>
        <v>42687</v>
      </c>
      <c r="BX41" s="90">
        <f t="shared" si="21"/>
        <v>48807</v>
      </c>
      <c r="BY41" s="90">
        <f t="shared" si="21"/>
        <v>48807</v>
      </c>
      <c r="BZ41" s="90">
        <f t="shared" si="21"/>
        <v>48807</v>
      </c>
      <c r="CA41" s="90">
        <f t="shared" si="21"/>
        <v>45747</v>
      </c>
      <c r="CB41" s="90">
        <f t="shared" si="21"/>
        <v>42687</v>
      </c>
      <c r="CC41" s="90">
        <f t="shared" si="21"/>
        <v>37332</v>
      </c>
      <c r="CD41" s="90">
        <f t="shared" si="21"/>
        <v>37332</v>
      </c>
      <c r="CE41" s="90">
        <f t="shared" si="21"/>
        <v>34655</v>
      </c>
      <c r="CF41" s="90">
        <f t="shared" si="21"/>
        <v>28152</v>
      </c>
      <c r="CG41" s="90">
        <f t="shared" si="21"/>
        <v>28152</v>
      </c>
      <c r="CH41" s="90">
        <f t="shared" si="21"/>
        <v>26240</v>
      </c>
      <c r="CI41" s="90">
        <f t="shared" si="21"/>
        <v>23180</v>
      </c>
      <c r="CJ41" s="90">
        <f t="shared" si="21"/>
        <v>23180</v>
      </c>
      <c r="CK41" s="90">
        <f t="shared" si="21"/>
        <v>23180</v>
      </c>
      <c r="CL41" s="90">
        <f t="shared" si="21"/>
        <v>19355</v>
      </c>
      <c r="CM41" s="90">
        <f t="shared" si="21"/>
        <v>19355</v>
      </c>
      <c r="CN41" s="90">
        <f t="shared" si="21"/>
        <v>19355</v>
      </c>
      <c r="CO41" s="90">
        <f t="shared" si="21"/>
        <v>19355</v>
      </c>
      <c r="CP41" s="90">
        <f t="shared" si="21"/>
        <v>19355</v>
      </c>
      <c r="CQ41" s="90">
        <f t="shared" si="21"/>
        <v>19355</v>
      </c>
      <c r="CR41" s="90">
        <f t="shared" si="21"/>
        <v>19355</v>
      </c>
      <c r="CS41" s="90">
        <f t="shared" si="23"/>
        <v>19355</v>
      </c>
      <c r="CT41" s="90">
        <f t="shared" si="23"/>
        <v>19355</v>
      </c>
      <c r="CU41" s="90">
        <f t="shared" si="23"/>
        <v>19355</v>
      </c>
      <c r="CV41" s="90">
        <f t="shared" si="23"/>
        <v>19355</v>
      </c>
      <c r="CW41" s="90">
        <f t="shared" si="23"/>
        <v>19355</v>
      </c>
      <c r="CX41" s="90">
        <f t="shared" si="23"/>
        <v>19355</v>
      </c>
      <c r="CY41" s="90">
        <f t="shared" si="23"/>
        <v>19355</v>
      </c>
      <c r="CZ41" s="90">
        <f t="shared" si="23"/>
        <v>19355</v>
      </c>
      <c r="DA41" s="90">
        <f t="shared" si="23"/>
        <v>19355</v>
      </c>
      <c r="DB41" s="90">
        <f t="shared" si="23"/>
        <v>19355</v>
      </c>
      <c r="DC41" s="90">
        <f t="shared" si="23"/>
        <v>19355</v>
      </c>
      <c r="DD41" s="90">
        <f t="shared" si="23"/>
        <v>19355</v>
      </c>
      <c r="DE41" s="90">
        <f t="shared" si="23"/>
        <v>19355</v>
      </c>
      <c r="DF41" s="90">
        <f t="shared" si="23"/>
        <v>19355</v>
      </c>
      <c r="DG41" s="90">
        <f t="shared" si="23"/>
        <v>19355</v>
      </c>
      <c r="DH41" s="90">
        <f t="shared" si="23"/>
        <v>19355</v>
      </c>
      <c r="DI41" s="90">
        <f t="shared" si="23"/>
        <v>13235</v>
      </c>
      <c r="DJ41" s="90">
        <f t="shared" si="23"/>
        <v>13235</v>
      </c>
      <c r="DK41" s="90">
        <f t="shared" si="23"/>
        <v>13770</v>
      </c>
      <c r="DL41" s="90">
        <f t="shared" si="23"/>
        <v>13770</v>
      </c>
      <c r="DM41" s="90">
        <f t="shared" si="23"/>
        <v>13235</v>
      </c>
      <c r="DN41" s="90">
        <f t="shared" si="23"/>
        <v>13235</v>
      </c>
      <c r="DO41" s="90">
        <f t="shared" si="23"/>
        <v>13235</v>
      </c>
      <c r="DP41" s="90">
        <f t="shared" si="23"/>
        <v>13235</v>
      </c>
      <c r="DQ41" s="90">
        <f t="shared" si="23"/>
        <v>13235</v>
      </c>
      <c r="DR41" s="90">
        <f t="shared" si="23"/>
        <v>13770</v>
      </c>
      <c r="DS41" s="90">
        <f t="shared" si="23"/>
        <v>13770</v>
      </c>
    </row>
    <row r="42" spans="1:123" ht="10.5" customHeight="1">
      <c r="A42" s="39" t="s">
        <v>7</v>
      </c>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c r="DA42" s="90"/>
      <c r="DB42" s="90"/>
      <c r="DC42" s="90"/>
      <c r="DD42" s="90"/>
      <c r="DE42" s="90"/>
      <c r="DF42" s="90"/>
      <c r="DG42" s="90"/>
      <c r="DH42" s="90"/>
      <c r="DI42" s="90"/>
      <c r="DJ42" s="90"/>
      <c r="DK42" s="90"/>
      <c r="DL42" s="90"/>
      <c r="DM42" s="90"/>
      <c r="DN42" s="90"/>
      <c r="DO42" s="90"/>
      <c r="DP42" s="90"/>
      <c r="DQ42" s="90"/>
      <c r="DR42" s="90"/>
      <c r="DS42" s="90"/>
    </row>
    <row r="43" spans="1:123" ht="10.5" customHeight="1">
      <c r="A43" s="40">
        <v>1</v>
      </c>
      <c r="B43" s="90" t="e">
        <f t="shared" ref="B43:AD44" si="25">ROUNDUP(B16*0.85,)</f>
        <v>#REF!</v>
      </c>
      <c r="C43" s="90" t="e">
        <f t="shared" si="25"/>
        <v>#REF!</v>
      </c>
      <c r="D43" s="90" t="e">
        <f t="shared" si="25"/>
        <v>#REF!</v>
      </c>
      <c r="E43" s="90" t="e">
        <f t="shared" si="25"/>
        <v>#REF!</v>
      </c>
      <c r="F43" s="90" t="e">
        <f t="shared" si="25"/>
        <v>#REF!</v>
      </c>
      <c r="G43" s="90" t="e">
        <f t="shared" si="25"/>
        <v>#REF!</v>
      </c>
      <c r="H43" s="90" t="e">
        <f t="shared" si="25"/>
        <v>#REF!</v>
      </c>
      <c r="I43" s="90" t="e">
        <f t="shared" si="25"/>
        <v>#REF!</v>
      </c>
      <c r="J43" s="90" t="e">
        <f t="shared" si="25"/>
        <v>#REF!</v>
      </c>
      <c r="K43" s="90" t="e">
        <f t="shared" si="25"/>
        <v>#REF!</v>
      </c>
      <c r="L43" s="90" t="e">
        <f t="shared" si="25"/>
        <v>#REF!</v>
      </c>
      <c r="M43" s="90" t="e">
        <f t="shared" si="25"/>
        <v>#REF!</v>
      </c>
      <c r="N43" s="90" t="e">
        <f t="shared" si="25"/>
        <v>#REF!</v>
      </c>
      <c r="O43" s="90" t="e">
        <f t="shared" si="25"/>
        <v>#REF!</v>
      </c>
      <c r="P43" s="90">
        <f t="shared" si="25"/>
        <v>15874</v>
      </c>
      <c r="Q43" s="90">
        <f t="shared" si="25"/>
        <v>15874</v>
      </c>
      <c r="R43" s="90">
        <f t="shared" si="25"/>
        <v>17098</v>
      </c>
      <c r="S43" s="90">
        <f t="shared" si="25"/>
        <v>20541</v>
      </c>
      <c r="T43" s="90">
        <f t="shared" si="25"/>
        <v>46551</v>
      </c>
      <c r="U43" s="90">
        <f t="shared" si="25"/>
        <v>46551</v>
      </c>
      <c r="V43" s="90">
        <f t="shared" si="25"/>
        <v>46551</v>
      </c>
      <c r="W43" s="90">
        <f t="shared" si="25"/>
        <v>50376</v>
      </c>
      <c r="X43" s="90">
        <f t="shared" si="25"/>
        <v>50376</v>
      </c>
      <c r="Y43" s="90">
        <f t="shared" si="25"/>
        <v>58026</v>
      </c>
      <c r="Z43" s="90">
        <f t="shared" si="25"/>
        <v>58026</v>
      </c>
      <c r="AA43" s="90">
        <f t="shared" si="25"/>
        <v>50376</v>
      </c>
      <c r="AB43" s="90">
        <f t="shared" si="25"/>
        <v>46551</v>
      </c>
      <c r="AC43" s="90">
        <f t="shared" si="25"/>
        <v>46551</v>
      </c>
      <c r="AD43" s="90">
        <f t="shared" si="25"/>
        <v>29568</v>
      </c>
      <c r="AE43" s="90">
        <f t="shared" ref="AE43:CR44" si="26">ROUNDUP(AE16*0.85,)</f>
        <v>29568</v>
      </c>
      <c r="AF43" s="90">
        <f t="shared" si="26"/>
        <v>21535</v>
      </c>
      <c r="AG43" s="90">
        <f t="shared" si="26"/>
        <v>27273</v>
      </c>
      <c r="AH43" s="90">
        <f t="shared" si="26"/>
        <v>27273</v>
      </c>
      <c r="AI43" s="90">
        <f t="shared" si="26"/>
        <v>23448</v>
      </c>
      <c r="AJ43" s="90">
        <f t="shared" si="26"/>
        <v>23448</v>
      </c>
      <c r="AK43" s="90">
        <f t="shared" si="26"/>
        <v>21535</v>
      </c>
      <c r="AL43" s="90">
        <f t="shared" si="26"/>
        <v>21535</v>
      </c>
      <c r="AM43" s="90">
        <f t="shared" si="26"/>
        <v>20005</v>
      </c>
      <c r="AN43" s="90">
        <f t="shared" si="26"/>
        <v>20005</v>
      </c>
      <c r="AO43" s="90">
        <f t="shared" si="26"/>
        <v>20005</v>
      </c>
      <c r="AP43" s="90">
        <f t="shared" si="26"/>
        <v>20005</v>
      </c>
      <c r="AQ43" s="90">
        <f t="shared" si="26"/>
        <v>20005</v>
      </c>
      <c r="AR43" s="90">
        <f t="shared" si="26"/>
        <v>20005</v>
      </c>
      <c r="AS43" s="90">
        <f t="shared" si="26"/>
        <v>20005</v>
      </c>
      <c r="AT43" s="90">
        <f t="shared" si="26"/>
        <v>21535</v>
      </c>
      <c r="AU43" s="90">
        <f t="shared" si="26"/>
        <v>23448</v>
      </c>
      <c r="AV43" s="90">
        <f t="shared" si="26"/>
        <v>23448</v>
      </c>
      <c r="AW43" s="90">
        <f t="shared" si="26"/>
        <v>27273</v>
      </c>
      <c r="AX43" s="90">
        <f t="shared" si="26"/>
        <v>27273</v>
      </c>
      <c r="AY43" s="90">
        <f t="shared" si="26"/>
        <v>27273</v>
      </c>
      <c r="AZ43" s="90">
        <f t="shared" si="26"/>
        <v>27273</v>
      </c>
      <c r="BA43" s="90">
        <f t="shared" si="26"/>
        <v>27273</v>
      </c>
      <c r="BB43" s="90">
        <f t="shared" si="26"/>
        <v>25743</v>
      </c>
      <c r="BC43" s="90">
        <f t="shared" si="26"/>
        <v>27655</v>
      </c>
      <c r="BD43" s="90">
        <f t="shared" si="26"/>
        <v>27655</v>
      </c>
      <c r="BE43" s="90">
        <f t="shared" si="26"/>
        <v>34158</v>
      </c>
      <c r="BF43" s="90">
        <f t="shared" si="26"/>
        <v>34158</v>
      </c>
      <c r="BG43" s="90">
        <f t="shared" si="26"/>
        <v>34158</v>
      </c>
      <c r="BH43" s="90">
        <f t="shared" si="26"/>
        <v>31863</v>
      </c>
      <c r="BI43" s="90">
        <f t="shared" si="26"/>
        <v>27655</v>
      </c>
      <c r="BJ43" s="90">
        <f t="shared" si="26"/>
        <v>29568</v>
      </c>
      <c r="BK43" s="90">
        <f t="shared" si="26"/>
        <v>29568</v>
      </c>
      <c r="BL43" s="90">
        <f t="shared" si="26"/>
        <v>29568</v>
      </c>
      <c r="BM43" s="90">
        <f t="shared" si="26"/>
        <v>22683</v>
      </c>
      <c r="BN43" s="90">
        <f t="shared" si="26"/>
        <v>27655</v>
      </c>
      <c r="BO43" s="90">
        <f t="shared" si="26"/>
        <v>27655</v>
      </c>
      <c r="BP43" s="90">
        <f t="shared" si="26"/>
        <v>31863</v>
      </c>
      <c r="BQ43" s="90">
        <f t="shared" si="26"/>
        <v>34158</v>
      </c>
      <c r="BR43" s="90">
        <f t="shared" si="26"/>
        <v>34158</v>
      </c>
      <c r="BS43" s="90">
        <f t="shared" ref="BS43:BT43" si="27">ROUNDUP(BS16*0.85,)</f>
        <v>34158</v>
      </c>
      <c r="BT43" s="90">
        <f t="shared" si="27"/>
        <v>39513</v>
      </c>
      <c r="BU43" s="90">
        <f t="shared" si="26"/>
        <v>39513</v>
      </c>
      <c r="BV43" s="90">
        <f t="shared" si="26"/>
        <v>42190</v>
      </c>
      <c r="BW43" s="90">
        <f t="shared" si="26"/>
        <v>42190</v>
      </c>
      <c r="BX43" s="90">
        <f t="shared" si="26"/>
        <v>48310</v>
      </c>
      <c r="BY43" s="90">
        <f t="shared" si="26"/>
        <v>48310</v>
      </c>
      <c r="BZ43" s="90">
        <f t="shared" si="26"/>
        <v>48310</v>
      </c>
      <c r="CA43" s="90">
        <f t="shared" si="26"/>
        <v>45250</v>
      </c>
      <c r="CB43" s="90">
        <f t="shared" si="26"/>
        <v>42190</v>
      </c>
      <c r="CC43" s="90">
        <f t="shared" si="26"/>
        <v>36835</v>
      </c>
      <c r="CD43" s="90">
        <f t="shared" si="26"/>
        <v>36835</v>
      </c>
      <c r="CE43" s="90">
        <f t="shared" si="26"/>
        <v>34158</v>
      </c>
      <c r="CF43" s="90">
        <f t="shared" si="26"/>
        <v>27655</v>
      </c>
      <c r="CG43" s="90">
        <f t="shared" si="26"/>
        <v>27655</v>
      </c>
      <c r="CH43" s="90">
        <f t="shared" si="26"/>
        <v>25743</v>
      </c>
      <c r="CI43" s="90">
        <f t="shared" si="26"/>
        <v>22683</v>
      </c>
      <c r="CJ43" s="90">
        <f t="shared" si="26"/>
        <v>22683</v>
      </c>
      <c r="CK43" s="90">
        <f t="shared" si="26"/>
        <v>22683</v>
      </c>
      <c r="CL43" s="90">
        <f t="shared" si="26"/>
        <v>18475</v>
      </c>
      <c r="CM43" s="90">
        <f t="shared" si="26"/>
        <v>18475</v>
      </c>
      <c r="CN43" s="90">
        <f t="shared" si="26"/>
        <v>18475</v>
      </c>
      <c r="CO43" s="90">
        <f t="shared" si="26"/>
        <v>18475</v>
      </c>
      <c r="CP43" s="90">
        <f t="shared" si="26"/>
        <v>18475</v>
      </c>
      <c r="CQ43" s="90">
        <f t="shared" si="26"/>
        <v>18475</v>
      </c>
      <c r="CR43" s="90">
        <f t="shared" si="26"/>
        <v>18475</v>
      </c>
      <c r="CS43" s="90">
        <f t="shared" ref="CS43:DS44" si="28">ROUNDUP(CS16*0.85,)</f>
        <v>18475</v>
      </c>
      <c r="CT43" s="90">
        <f t="shared" si="28"/>
        <v>18475</v>
      </c>
      <c r="CU43" s="90">
        <f t="shared" si="28"/>
        <v>18475</v>
      </c>
      <c r="CV43" s="90">
        <f t="shared" si="28"/>
        <v>18475</v>
      </c>
      <c r="CW43" s="90">
        <f t="shared" si="28"/>
        <v>18475</v>
      </c>
      <c r="CX43" s="90">
        <f t="shared" si="28"/>
        <v>18475</v>
      </c>
      <c r="CY43" s="90">
        <f t="shared" si="28"/>
        <v>18475</v>
      </c>
      <c r="CZ43" s="90">
        <f t="shared" si="28"/>
        <v>18475</v>
      </c>
      <c r="DA43" s="90">
        <f t="shared" si="28"/>
        <v>18475</v>
      </c>
      <c r="DB43" s="90">
        <f t="shared" si="28"/>
        <v>18475</v>
      </c>
      <c r="DC43" s="90">
        <f t="shared" si="28"/>
        <v>18475</v>
      </c>
      <c r="DD43" s="90">
        <f t="shared" si="28"/>
        <v>18475</v>
      </c>
      <c r="DE43" s="90">
        <f t="shared" si="28"/>
        <v>18475</v>
      </c>
      <c r="DF43" s="90">
        <f t="shared" si="28"/>
        <v>18475</v>
      </c>
      <c r="DG43" s="90">
        <f t="shared" si="28"/>
        <v>18475</v>
      </c>
      <c r="DH43" s="90">
        <f t="shared" si="28"/>
        <v>18475</v>
      </c>
      <c r="DI43" s="90">
        <f t="shared" si="28"/>
        <v>12699</v>
      </c>
      <c r="DJ43" s="90">
        <f t="shared" si="28"/>
        <v>12699</v>
      </c>
      <c r="DK43" s="90">
        <f t="shared" si="28"/>
        <v>13235</v>
      </c>
      <c r="DL43" s="90">
        <f t="shared" si="28"/>
        <v>13235</v>
      </c>
      <c r="DM43" s="90">
        <f t="shared" si="28"/>
        <v>12699</v>
      </c>
      <c r="DN43" s="90">
        <f t="shared" si="28"/>
        <v>12699</v>
      </c>
      <c r="DO43" s="90">
        <f t="shared" si="28"/>
        <v>12699</v>
      </c>
      <c r="DP43" s="90">
        <f t="shared" si="28"/>
        <v>12699</v>
      </c>
      <c r="DQ43" s="90">
        <f t="shared" si="28"/>
        <v>12699</v>
      </c>
      <c r="DR43" s="90">
        <f t="shared" si="28"/>
        <v>13235</v>
      </c>
      <c r="DS43" s="90">
        <f t="shared" si="28"/>
        <v>13235</v>
      </c>
    </row>
    <row r="44" spans="1:123" ht="10.7" customHeight="1">
      <c r="A44" s="40">
        <v>2</v>
      </c>
      <c r="B44" s="90" t="e">
        <f t="shared" si="25"/>
        <v>#REF!</v>
      </c>
      <c r="C44" s="90" t="e">
        <f t="shared" si="25"/>
        <v>#REF!</v>
      </c>
      <c r="D44" s="90" t="e">
        <f t="shared" si="25"/>
        <v>#REF!</v>
      </c>
      <c r="E44" s="90" t="e">
        <f t="shared" si="25"/>
        <v>#REF!</v>
      </c>
      <c r="F44" s="90" t="e">
        <f t="shared" si="25"/>
        <v>#REF!</v>
      </c>
      <c r="G44" s="90" t="e">
        <f t="shared" si="25"/>
        <v>#REF!</v>
      </c>
      <c r="H44" s="90" t="e">
        <f t="shared" si="25"/>
        <v>#REF!</v>
      </c>
      <c r="I44" s="90" t="e">
        <f t="shared" si="25"/>
        <v>#REF!</v>
      </c>
      <c r="J44" s="90" t="e">
        <f t="shared" si="25"/>
        <v>#REF!</v>
      </c>
      <c r="K44" s="90" t="e">
        <f t="shared" si="25"/>
        <v>#REF!</v>
      </c>
      <c r="L44" s="90" t="e">
        <f t="shared" si="25"/>
        <v>#REF!</v>
      </c>
      <c r="M44" s="90" t="e">
        <f t="shared" si="25"/>
        <v>#REF!</v>
      </c>
      <c r="N44" s="90" t="e">
        <f t="shared" si="25"/>
        <v>#REF!</v>
      </c>
      <c r="O44" s="90" t="e">
        <f t="shared" si="25"/>
        <v>#REF!</v>
      </c>
      <c r="P44" s="90">
        <f t="shared" si="25"/>
        <v>17595</v>
      </c>
      <c r="Q44" s="90">
        <f t="shared" si="25"/>
        <v>17595</v>
      </c>
      <c r="R44" s="90">
        <f t="shared" si="25"/>
        <v>18819</v>
      </c>
      <c r="S44" s="90">
        <f t="shared" si="25"/>
        <v>22721</v>
      </c>
      <c r="T44" s="90">
        <f t="shared" si="25"/>
        <v>48731</v>
      </c>
      <c r="U44" s="90">
        <f t="shared" si="25"/>
        <v>48731</v>
      </c>
      <c r="V44" s="90">
        <f t="shared" si="25"/>
        <v>48731</v>
      </c>
      <c r="W44" s="90">
        <f t="shared" si="25"/>
        <v>52556</v>
      </c>
      <c r="X44" s="90">
        <f t="shared" si="25"/>
        <v>52556</v>
      </c>
      <c r="Y44" s="90">
        <f t="shared" si="25"/>
        <v>60206</v>
      </c>
      <c r="Z44" s="90">
        <f t="shared" si="25"/>
        <v>60206</v>
      </c>
      <c r="AA44" s="90">
        <f t="shared" si="25"/>
        <v>52556</v>
      </c>
      <c r="AB44" s="90">
        <f t="shared" si="25"/>
        <v>48731</v>
      </c>
      <c r="AC44" s="90">
        <f t="shared" si="25"/>
        <v>48731</v>
      </c>
      <c r="AD44" s="90">
        <f t="shared" si="25"/>
        <v>31595</v>
      </c>
      <c r="AE44" s="90">
        <f t="shared" si="26"/>
        <v>31595</v>
      </c>
      <c r="AF44" s="90">
        <f t="shared" si="26"/>
        <v>23562</v>
      </c>
      <c r="AG44" s="90">
        <f t="shared" si="26"/>
        <v>29300</v>
      </c>
      <c r="AH44" s="90">
        <f t="shared" si="26"/>
        <v>29300</v>
      </c>
      <c r="AI44" s="90">
        <f t="shared" si="26"/>
        <v>25475</v>
      </c>
      <c r="AJ44" s="90">
        <f t="shared" si="26"/>
        <v>25475</v>
      </c>
      <c r="AK44" s="90">
        <f t="shared" si="26"/>
        <v>23562</v>
      </c>
      <c r="AL44" s="90">
        <f t="shared" si="26"/>
        <v>23562</v>
      </c>
      <c r="AM44" s="90">
        <f t="shared" si="26"/>
        <v>22032</v>
      </c>
      <c r="AN44" s="90">
        <f t="shared" si="26"/>
        <v>22032</v>
      </c>
      <c r="AO44" s="90">
        <f t="shared" si="26"/>
        <v>22032</v>
      </c>
      <c r="AP44" s="90">
        <f t="shared" si="26"/>
        <v>22032</v>
      </c>
      <c r="AQ44" s="90">
        <f t="shared" si="26"/>
        <v>22032</v>
      </c>
      <c r="AR44" s="90">
        <f t="shared" si="26"/>
        <v>22032</v>
      </c>
      <c r="AS44" s="90">
        <f t="shared" si="26"/>
        <v>22032</v>
      </c>
      <c r="AT44" s="90">
        <f t="shared" si="26"/>
        <v>23562</v>
      </c>
      <c r="AU44" s="90">
        <f t="shared" si="26"/>
        <v>25475</v>
      </c>
      <c r="AV44" s="90">
        <f t="shared" si="26"/>
        <v>25475</v>
      </c>
      <c r="AW44" s="90">
        <f t="shared" si="26"/>
        <v>29300</v>
      </c>
      <c r="AX44" s="90">
        <f t="shared" si="26"/>
        <v>29300</v>
      </c>
      <c r="AY44" s="90">
        <f t="shared" si="26"/>
        <v>29300</v>
      </c>
      <c r="AZ44" s="90">
        <f t="shared" si="26"/>
        <v>29300</v>
      </c>
      <c r="BA44" s="90">
        <f t="shared" si="26"/>
        <v>29300</v>
      </c>
      <c r="BB44" s="90">
        <f t="shared" si="26"/>
        <v>27770</v>
      </c>
      <c r="BC44" s="90">
        <f t="shared" si="26"/>
        <v>29682</v>
      </c>
      <c r="BD44" s="90">
        <f t="shared" si="26"/>
        <v>29682</v>
      </c>
      <c r="BE44" s="90">
        <f t="shared" si="26"/>
        <v>36185</v>
      </c>
      <c r="BF44" s="90">
        <f t="shared" si="26"/>
        <v>36185</v>
      </c>
      <c r="BG44" s="90">
        <f t="shared" si="26"/>
        <v>36185</v>
      </c>
      <c r="BH44" s="90">
        <f t="shared" si="26"/>
        <v>33890</v>
      </c>
      <c r="BI44" s="90">
        <f t="shared" si="26"/>
        <v>29682</v>
      </c>
      <c r="BJ44" s="90">
        <f t="shared" si="26"/>
        <v>31595</v>
      </c>
      <c r="BK44" s="90">
        <f t="shared" si="26"/>
        <v>31595</v>
      </c>
      <c r="BL44" s="90">
        <f t="shared" si="26"/>
        <v>31595</v>
      </c>
      <c r="BM44" s="90">
        <f t="shared" si="26"/>
        <v>24710</v>
      </c>
      <c r="BN44" s="90">
        <f t="shared" si="26"/>
        <v>29682</v>
      </c>
      <c r="BO44" s="90">
        <f t="shared" si="26"/>
        <v>29682</v>
      </c>
      <c r="BP44" s="90">
        <f t="shared" si="26"/>
        <v>33890</v>
      </c>
      <c r="BQ44" s="90">
        <f t="shared" si="26"/>
        <v>36185</v>
      </c>
      <c r="BR44" s="90">
        <f t="shared" si="26"/>
        <v>36185</v>
      </c>
      <c r="BS44" s="90">
        <f t="shared" ref="BS44:BT44" si="29">ROUNDUP(BS17*0.85,)</f>
        <v>36185</v>
      </c>
      <c r="BT44" s="90">
        <f t="shared" si="29"/>
        <v>41540</v>
      </c>
      <c r="BU44" s="90">
        <f t="shared" si="26"/>
        <v>41540</v>
      </c>
      <c r="BV44" s="90">
        <f t="shared" si="26"/>
        <v>44217</v>
      </c>
      <c r="BW44" s="90">
        <f t="shared" si="26"/>
        <v>44217</v>
      </c>
      <c r="BX44" s="90">
        <f t="shared" si="26"/>
        <v>50337</v>
      </c>
      <c r="BY44" s="90">
        <f t="shared" si="26"/>
        <v>50337</v>
      </c>
      <c r="BZ44" s="90">
        <f t="shared" si="26"/>
        <v>50337</v>
      </c>
      <c r="CA44" s="90">
        <f t="shared" si="26"/>
        <v>47277</v>
      </c>
      <c r="CB44" s="90">
        <f t="shared" si="26"/>
        <v>44217</v>
      </c>
      <c r="CC44" s="90">
        <f t="shared" si="26"/>
        <v>38862</v>
      </c>
      <c r="CD44" s="90">
        <f t="shared" si="26"/>
        <v>38862</v>
      </c>
      <c r="CE44" s="90">
        <f t="shared" si="26"/>
        <v>36185</v>
      </c>
      <c r="CF44" s="90">
        <f t="shared" si="26"/>
        <v>29682</v>
      </c>
      <c r="CG44" s="90">
        <f t="shared" si="26"/>
        <v>29682</v>
      </c>
      <c r="CH44" s="90">
        <f t="shared" si="26"/>
        <v>27770</v>
      </c>
      <c r="CI44" s="90">
        <f t="shared" si="26"/>
        <v>24710</v>
      </c>
      <c r="CJ44" s="90">
        <f t="shared" si="26"/>
        <v>24710</v>
      </c>
      <c r="CK44" s="90">
        <f t="shared" si="26"/>
        <v>24710</v>
      </c>
      <c r="CL44" s="90">
        <f t="shared" si="26"/>
        <v>20502</v>
      </c>
      <c r="CM44" s="90">
        <f t="shared" si="26"/>
        <v>20502</v>
      </c>
      <c r="CN44" s="90">
        <f t="shared" si="26"/>
        <v>20502</v>
      </c>
      <c r="CO44" s="90">
        <f t="shared" si="26"/>
        <v>20502</v>
      </c>
      <c r="CP44" s="90">
        <f t="shared" si="26"/>
        <v>20502</v>
      </c>
      <c r="CQ44" s="90">
        <f t="shared" si="26"/>
        <v>20502</v>
      </c>
      <c r="CR44" s="90">
        <f t="shared" si="26"/>
        <v>20502</v>
      </c>
      <c r="CS44" s="90">
        <f t="shared" si="28"/>
        <v>20502</v>
      </c>
      <c r="CT44" s="90">
        <f t="shared" si="28"/>
        <v>20502</v>
      </c>
      <c r="CU44" s="90">
        <f t="shared" si="28"/>
        <v>20502</v>
      </c>
      <c r="CV44" s="90">
        <f t="shared" si="28"/>
        <v>20502</v>
      </c>
      <c r="CW44" s="90">
        <f t="shared" si="28"/>
        <v>20502</v>
      </c>
      <c r="CX44" s="90">
        <f t="shared" si="28"/>
        <v>20502</v>
      </c>
      <c r="CY44" s="90">
        <f t="shared" si="28"/>
        <v>20502</v>
      </c>
      <c r="CZ44" s="90">
        <f t="shared" si="28"/>
        <v>20502</v>
      </c>
      <c r="DA44" s="90">
        <f t="shared" si="28"/>
        <v>20502</v>
      </c>
      <c r="DB44" s="90">
        <f t="shared" si="28"/>
        <v>20502</v>
      </c>
      <c r="DC44" s="90">
        <f t="shared" si="28"/>
        <v>20502</v>
      </c>
      <c r="DD44" s="90">
        <f t="shared" si="28"/>
        <v>20502</v>
      </c>
      <c r="DE44" s="90">
        <f t="shared" si="28"/>
        <v>20502</v>
      </c>
      <c r="DF44" s="90">
        <f t="shared" si="28"/>
        <v>20502</v>
      </c>
      <c r="DG44" s="90">
        <f t="shared" si="28"/>
        <v>20502</v>
      </c>
      <c r="DH44" s="90">
        <f t="shared" si="28"/>
        <v>20502</v>
      </c>
      <c r="DI44" s="90">
        <f t="shared" si="28"/>
        <v>14382</v>
      </c>
      <c r="DJ44" s="90">
        <f t="shared" si="28"/>
        <v>14382</v>
      </c>
      <c r="DK44" s="90">
        <f t="shared" si="28"/>
        <v>14918</v>
      </c>
      <c r="DL44" s="90">
        <f t="shared" si="28"/>
        <v>14918</v>
      </c>
      <c r="DM44" s="90">
        <f t="shared" si="28"/>
        <v>14382</v>
      </c>
      <c r="DN44" s="90">
        <f t="shared" si="28"/>
        <v>14382</v>
      </c>
      <c r="DO44" s="90">
        <f t="shared" si="28"/>
        <v>14382</v>
      </c>
      <c r="DP44" s="90">
        <f t="shared" si="28"/>
        <v>14382</v>
      </c>
      <c r="DQ44" s="90">
        <f t="shared" si="28"/>
        <v>14382</v>
      </c>
      <c r="DR44" s="90">
        <f t="shared" si="28"/>
        <v>14918</v>
      </c>
      <c r="DS44" s="90">
        <f t="shared" si="28"/>
        <v>14918</v>
      </c>
    </row>
    <row r="45" spans="1:123" ht="10.7" customHeight="1">
      <c r="A45" s="93" t="s">
        <v>8</v>
      </c>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c r="DR45" s="39"/>
      <c r="DS45" s="39"/>
    </row>
    <row r="46" spans="1:123" ht="10.7" customHeight="1">
      <c r="A46" s="94">
        <v>1</v>
      </c>
      <c r="B46" s="95" t="e">
        <f t="shared" ref="B46:AD47" si="30">B37</f>
        <v>#REF!</v>
      </c>
      <c r="C46" s="95" t="e">
        <f t="shared" si="30"/>
        <v>#REF!</v>
      </c>
      <c r="D46" s="95" t="e">
        <f t="shared" si="30"/>
        <v>#REF!</v>
      </c>
      <c r="E46" s="95" t="e">
        <f t="shared" si="30"/>
        <v>#REF!</v>
      </c>
      <c r="F46" s="95" t="e">
        <f t="shared" si="30"/>
        <v>#REF!</v>
      </c>
      <c r="G46" s="95" t="e">
        <f t="shared" si="30"/>
        <v>#REF!</v>
      </c>
      <c r="H46" s="95" t="e">
        <f t="shared" si="30"/>
        <v>#REF!</v>
      </c>
      <c r="I46" s="95" t="e">
        <f t="shared" si="30"/>
        <v>#REF!</v>
      </c>
      <c r="J46" s="95" t="e">
        <f t="shared" si="30"/>
        <v>#REF!</v>
      </c>
      <c r="K46" s="95" t="e">
        <f t="shared" si="30"/>
        <v>#REF!</v>
      </c>
      <c r="L46" s="95" t="e">
        <f t="shared" si="30"/>
        <v>#REF!</v>
      </c>
      <c r="M46" s="95" t="e">
        <f t="shared" si="30"/>
        <v>#REF!</v>
      </c>
      <c r="N46" s="95" t="e">
        <f t="shared" si="30"/>
        <v>#REF!</v>
      </c>
      <c r="O46" s="95" t="e">
        <f t="shared" si="30"/>
        <v>#REF!</v>
      </c>
      <c r="P46" s="95">
        <f t="shared" si="30"/>
        <v>14344</v>
      </c>
      <c r="Q46" s="95">
        <f t="shared" si="30"/>
        <v>14344</v>
      </c>
      <c r="R46" s="95">
        <f t="shared" si="30"/>
        <v>15568</v>
      </c>
      <c r="S46" s="95">
        <f t="shared" si="30"/>
        <v>18246</v>
      </c>
      <c r="T46" s="95">
        <f t="shared" si="30"/>
        <v>44256</v>
      </c>
      <c r="U46" s="95">
        <f t="shared" si="30"/>
        <v>44256</v>
      </c>
      <c r="V46" s="95">
        <f t="shared" si="30"/>
        <v>44256</v>
      </c>
      <c r="W46" s="95">
        <f t="shared" si="30"/>
        <v>48081</v>
      </c>
      <c r="X46" s="95">
        <f t="shared" si="30"/>
        <v>48081</v>
      </c>
      <c r="Y46" s="95">
        <f t="shared" si="30"/>
        <v>55731</v>
      </c>
      <c r="Z46" s="95">
        <f t="shared" si="30"/>
        <v>55731</v>
      </c>
      <c r="AA46" s="95">
        <f t="shared" si="30"/>
        <v>48081</v>
      </c>
      <c r="AB46" s="95">
        <f t="shared" si="30"/>
        <v>44256</v>
      </c>
      <c r="AC46" s="95">
        <f t="shared" si="30"/>
        <v>44256</v>
      </c>
      <c r="AD46" s="95">
        <f t="shared" si="30"/>
        <v>27655</v>
      </c>
      <c r="AE46" s="95">
        <f t="shared" ref="AE46:CR47" si="31">AE37</f>
        <v>27655</v>
      </c>
      <c r="AF46" s="95">
        <f t="shared" si="31"/>
        <v>19623</v>
      </c>
      <c r="AG46" s="95">
        <f t="shared" si="31"/>
        <v>25360</v>
      </c>
      <c r="AH46" s="95">
        <f t="shared" si="31"/>
        <v>25360</v>
      </c>
      <c r="AI46" s="95">
        <f t="shared" si="31"/>
        <v>21535</v>
      </c>
      <c r="AJ46" s="95">
        <f t="shared" si="31"/>
        <v>21535</v>
      </c>
      <c r="AK46" s="95">
        <f t="shared" si="31"/>
        <v>19623</v>
      </c>
      <c r="AL46" s="95">
        <f t="shared" si="31"/>
        <v>19623</v>
      </c>
      <c r="AM46" s="95">
        <f t="shared" si="31"/>
        <v>18093</v>
      </c>
      <c r="AN46" s="95">
        <f t="shared" si="31"/>
        <v>18093</v>
      </c>
      <c r="AO46" s="95">
        <f t="shared" si="31"/>
        <v>18093</v>
      </c>
      <c r="AP46" s="95">
        <f t="shared" si="31"/>
        <v>18093</v>
      </c>
      <c r="AQ46" s="95">
        <f t="shared" si="31"/>
        <v>18093</v>
      </c>
      <c r="AR46" s="95">
        <f t="shared" si="31"/>
        <v>18093</v>
      </c>
      <c r="AS46" s="95">
        <f t="shared" si="31"/>
        <v>18093</v>
      </c>
      <c r="AT46" s="95">
        <f t="shared" si="31"/>
        <v>19623</v>
      </c>
      <c r="AU46" s="95">
        <f t="shared" si="31"/>
        <v>21535</v>
      </c>
      <c r="AV46" s="95">
        <f t="shared" si="31"/>
        <v>21535</v>
      </c>
      <c r="AW46" s="95">
        <f t="shared" si="31"/>
        <v>25360</v>
      </c>
      <c r="AX46" s="95">
        <f t="shared" si="31"/>
        <v>25360</v>
      </c>
      <c r="AY46" s="95">
        <f t="shared" si="31"/>
        <v>25360</v>
      </c>
      <c r="AZ46" s="95">
        <f t="shared" si="31"/>
        <v>25360</v>
      </c>
      <c r="BA46" s="95">
        <f t="shared" si="31"/>
        <v>25360</v>
      </c>
      <c r="BB46" s="95">
        <f t="shared" si="31"/>
        <v>23448</v>
      </c>
      <c r="BC46" s="95">
        <f t="shared" si="31"/>
        <v>25360</v>
      </c>
      <c r="BD46" s="95">
        <f t="shared" si="31"/>
        <v>25360</v>
      </c>
      <c r="BE46" s="95">
        <f t="shared" si="31"/>
        <v>31863</v>
      </c>
      <c r="BF46" s="95">
        <f t="shared" si="31"/>
        <v>31863</v>
      </c>
      <c r="BG46" s="95">
        <f t="shared" si="31"/>
        <v>31863</v>
      </c>
      <c r="BH46" s="95">
        <f t="shared" si="31"/>
        <v>29568</v>
      </c>
      <c r="BI46" s="95">
        <f t="shared" si="31"/>
        <v>25360</v>
      </c>
      <c r="BJ46" s="95">
        <f t="shared" si="31"/>
        <v>27273</v>
      </c>
      <c r="BK46" s="95">
        <f t="shared" si="31"/>
        <v>27273</v>
      </c>
      <c r="BL46" s="95">
        <f t="shared" si="31"/>
        <v>27273</v>
      </c>
      <c r="BM46" s="95">
        <f t="shared" si="31"/>
        <v>20388</v>
      </c>
      <c r="BN46" s="95">
        <f t="shared" si="31"/>
        <v>25360</v>
      </c>
      <c r="BO46" s="95">
        <f t="shared" si="31"/>
        <v>25360</v>
      </c>
      <c r="BP46" s="95">
        <f t="shared" si="31"/>
        <v>29568</v>
      </c>
      <c r="BQ46" s="95">
        <f t="shared" si="31"/>
        <v>31863</v>
      </c>
      <c r="BR46" s="95">
        <f t="shared" si="31"/>
        <v>31863</v>
      </c>
      <c r="BS46" s="95">
        <f t="shared" ref="BS46:BT46" si="32">BS37</f>
        <v>31863</v>
      </c>
      <c r="BT46" s="95">
        <f t="shared" si="32"/>
        <v>37218</v>
      </c>
      <c r="BU46" s="95">
        <f t="shared" si="31"/>
        <v>37218</v>
      </c>
      <c r="BV46" s="95">
        <f t="shared" si="31"/>
        <v>39895</v>
      </c>
      <c r="BW46" s="95">
        <f t="shared" si="31"/>
        <v>39895</v>
      </c>
      <c r="BX46" s="95">
        <f t="shared" si="31"/>
        <v>46015</v>
      </c>
      <c r="BY46" s="95">
        <f t="shared" si="31"/>
        <v>46015</v>
      </c>
      <c r="BZ46" s="95">
        <f t="shared" si="31"/>
        <v>46015</v>
      </c>
      <c r="CA46" s="95">
        <f t="shared" si="31"/>
        <v>42955</v>
      </c>
      <c r="CB46" s="95">
        <f t="shared" si="31"/>
        <v>39895</v>
      </c>
      <c r="CC46" s="95">
        <f t="shared" si="31"/>
        <v>34540</v>
      </c>
      <c r="CD46" s="95">
        <f t="shared" si="31"/>
        <v>34540</v>
      </c>
      <c r="CE46" s="95">
        <f t="shared" si="31"/>
        <v>31863</v>
      </c>
      <c r="CF46" s="95">
        <f t="shared" si="31"/>
        <v>25360</v>
      </c>
      <c r="CG46" s="95">
        <f t="shared" si="31"/>
        <v>25360</v>
      </c>
      <c r="CH46" s="95">
        <f t="shared" si="31"/>
        <v>23448</v>
      </c>
      <c r="CI46" s="95">
        <f t="shared" si="31"/>
        <v>20388</v>
      </c>
      <c r="CJ46" s="95">
        <f t="shared" si="31"/>
        <v>20388</v>
      </c>
      <c r="CK46" s="95">
        <f t="shared" si="31"/>
        <v>20388</v>
      </c>
      <c r="CL46" s="95">
        <f t="shared" si="31"/>
        <v>16563</v>
      </c>
      <c r="CM46" s="95">
        <f t="shared" si="31"/>
        <v>16563</v>
      </c>
      <c r="CN46" s="95">
        <f t="shared" si="31"/>
        <v>16563</v>
      </c>
      <c r="CO46" s="95">
        <f t="shared" si="31"/>
        <v>16563</v>
      </c>
      <c r="CP46" s="95">
        <f t="shared" si="31"/>
        <v>16563</v>
      </c>
      <c r="CQ46" s="95">
        <f t="shared" si="31"/>
        <v>16563</v>
      </c>
      <c r="CR46" s="95">
        <f t="shared" si="31"/>
        <v>16563</v>
      </c>
      <c r="CS46" s="95">
        <f t="shared" ref="CS46:DS47" si="33">CS37</f>
        <v>16563</v>
      </c>
      <c r="CT46" s="95">
        <f t="shared" si="33"/>
        <v>16563</v>
      </c>
      <c r="CU46" s="95">
        <f t="shared" si="33"/>
        <v>16563</v>
      </c>
      <c r="CV46" s="95">
        <f t="shared" si="33"/>
        <v>16563</v>
      </c>
      <c r="CW46" s="95">
        <f t="shared" si="33"/>
        <v>16563</v>
      </c>
      <c r="CX46" s="95">
        <f t="shared" si="33"/>
        <v>16563</v>
      </c>
      <c r="CY46" s="95">
        <f t="shared" si="33"/>
        <v>16563</v>
      </c>
      <c r="CZ46" s="95">
        <f t="shared" si="33"/>
        <v>16563</v>
      </c>
      <c r="DA46" s="95">
        <f t="shared" si="33"/>
        <v>16563</v>
      </c>
      <c r="DB46" s="95">
        <f t="shared" si="33"/>
        <v>16563</v>
      </c>
      <c r="DC46" s="95">
        <f t="shared" si="33"/>
        <v>16563</v>
      </c>
      <c r="DD46" s="95">
        <f t="shared" si="33"/>
        <v>16563</v>
      </c>
      <c r="DE46" s="95">
        <f t="shared" si="33"/>
        <v>16563</v>
      </c>
      <c r="DF46" s="95">
        <f t="shared" si="33"/>
        <v>16563</v>
      </c>
      <c r="DG46" s="95">
        <f t="shared" si="33"/>
        <v>16563</v>
      </c>
      <c r="DH46" s="95">
        <f t="shared" si="33"/>
        <v>16563</v>
      </c>
      <c r="DI46" s="95">
        <f t="shared" si="33"/>
        <v>10787</v>
      </c>
      <c r="DJ46" s="95">
        <f t="shared" si="33"/>
        <v>10787</v>
      </c>
      <c r="DK46" s="95">
        <f t="shared" si="33"/>
        <v>11322</v>
      </c>
      <c r="DL46" s="95">
        <f t="shared" si="33"/>
        <v>11322</v>
      </c>
      <c r="DM46" s="95">
        <f t="shared" si="33"/>
        <v>10787</v>
      </c>
      <c r="DN46" s="95">
        <f t="shared" si="33"/>
        <v>10787</v>
      </c>
      <c r="DO46" s="95">
        <f t="shared" si="33"/>
        <v>10787</v>
      </c>
      <c r="DP46" s="95">
        <f t="shared" si="33"/>
        <v>10787</v>
      </c>
      <c r="DQ46" s="95">
        <f t="shared" si="33"/>
        <v>10787</v>
      </c>
      <c r="DR46" s="95">
        <f t="shared" si="33"/>
        <v>11322</v>
      </c>
      <c r="DS46" s="95">
        <f t="shared" si="33"/>
        <v>11322</v>
      </c>
    </row>
    <row r="47" spans="1:123" ht="10.7" customHeight="1">
      <c r="A47" s="94">
        <v>2</v>
      </c>
      <c r="B47" s="95" t="e">
        <f t="shared" si="30"/>
        <v>#REF!</v>
      </c>
      <c r="C47" s="95" t="e">
        <f t="shared" si="30"/>
        <v>#REF!</v>
      </c>
      <c r="D47" s="95" t="e">
        <f t="shared" si="30"/>
        <v>#REF!</v>
      </c>
      <c r="E47" s="95" t="e">
        <f t="shared" si="30"/>
        <v>#REF!</v>
      </c>
      <c r="F47" s="95" t="e">
        <f t="shared" si="30"/>
        <v>#REF!</v>
      </c>
      <c r="G47" s="95" t="e">
        <f t="shared" si="30"/>
        <v>#REF!</v>
      </c>
      <c r="H47" s="95" t="e">
        <f t="shared" si="30"/>
        <v>#REF!</v>
      </c>
      <c r="I47" s="95" t="e">
        <f t="shared" si="30"/>
        <v>#REF!</v>
      </c>
      <c r="J47" s="95" t="e">
        <f t="shared" si="30"/>
        <v>#REF!</v>
      </c>
      <c r="K47" s="95" t="e">
        <f t="shared" si="30"/>
        <v>#REF!</v>
      </c>
      <c r="L47" s="95" t="e">
        <f t="shared" si="30"/>
        <v>#REF!</v>
      </c>
      <c r="M47" s="95" t="e">
        <f t="shared" si="30"/>
        <v>#REF!</v>
      </c>
      <c r="N47" s="95" t="e">
        <f t="shared" si="30"/>
        <v>#REF!</v>
      </c>
      <c r="O47" s="95" t="e">
        <f t="shared" si="30"/>
        <v>#REF!</v>
      </c>
      <c r="P47" s="95">
        <f t="shared" si="30"/>
        <v>16065</v>
      </c>
      <c r="Q47" s="95">
        <f t="shared" si="30"/>
        <v>16065</v>
      </c>
      <c r="R47" s="95">
        <f t="shared" si="30"/>
        <v>17289</v>
      </c>
      <c r="S47" s="95">
        <f t="shared" si="30"/>
        <v>20426</v>
      </c>
      <c r="T47" s="95">
        <f t="shared" si="30"/>
        <v>46436</v>
      </c>
      <c r="U47" s="95">
        <f t="shared" si="30"/>
        <v>46436</v>
      </c>
      <c r="V47" s="95">
        <f t="shared" si="30"/>
        <v>46436</v>
      </c>
      <c r="W47" s="95">
        <f t="shared" si="30"/>
        <v>50261</v>
      </c>
      <c r="X47" s="95">
        <f t="shared" si="30"/>
        <v>50261</v>
      </c>
      <c r="Y47" s="95">
        <f t="shared" si="30"/>
        <v>57911</v>
      </c>
      <c r="Z47" s="95">
        <f t="shared" si="30"/>
        <v>57911</v>
      </c>
      <c r="AA47" s="95">
        <f t="shared" si="30"/>
        <v>50261</v>
      </c>
      <c r="AB47" s="95">
        <f t="shared" si="30"/>
        <v>46436</v>
      </c>
      <c r="AC47" s="95">
        <f t="shared" si="30"/>
        <v>46436</v>
      </c>
      <c r="AD47" s="95">
        <f t="shared" si="30"/>
        <v>29682</v>
      </c>
      <c r="AE47" s="95">
        <f t="shared" si="31"/>
        <v>29682</v>
      </c>
      <c r="AF47" s="95">
        <f t="shared" si="31"/>
        <v>21650</v>
      </c>
      <c r="AG47" s="95">
        <f t="shared" si="31"/>
        <v>27387</v>
      </c>
      <c r="AH47" s="95">
        <f t="shared" si="31"/>
        <v>27387</v>
      </c>
      <c r="AI47" s="95">
        <f t="shared" si="31"/>
        <v>23562</v>
      </c>
      <c r="AJ47" s="95">
        <f t="shared" si="31"/>
        <v>23562</v>
      </c>
      <c r="AK47" s="95">
        <f t="shared" si="31"/>
        <v>21650</v>
      </c>
      <c r="AL47" s="95">
        <f t="shared" si="31"/>
        <v>21650</v>
      </c>
      <c r="AM47" s="95">
        <f t="shared" si="31"/>
        <v>20120</v>
      </c>
      <c r="AN47" s="95">
        <f t="shared" si="31"/>
        <v>20120</v>
      </c>
      <c r="AO47" s="95">
        <f t="shared" si="31"/>
        <v>20120</v>
      </c>
      <c r="AP47" s="95">
        <f t="shared" si="31"/>
        <v>20120</v>
      </c>
      <c r="AQ47" s="95">
        <f t="shared" si="31"/>
        <v>20120</v>
      </c>
      <c r="AR47" s="95">
        <f t="shared" si="31"/>
        <v>20120</v>
      </c>
      <c r="AS47" s="95">
        <f t="shared" si="31"/>
        <v>20120</v>
      </c>
      <c r="AT47" s="95">
        <f t="shared" si="31"/>
        <v>21650</v>
      </c>
      <c r="AU47" s="95">
        <f t="shared" si="31"/>
        <v>23562</v>
      </c>
      <c r="AV47" s="95">
        <f t="shared" si="31"/>
        <v>23562</v>
      </c>
      <c r="AW47" s="95">
        <f t="shared" si="31"/>
        <v>27387</v>
      </c>
      <c r="AX47" s="95">
        <f t="shared" si="31"/>
        <v>27387</v>
      </c>
      <c r="AY47" s="95">
        <f t="shared" si="31"/>
        <v>27387</v>
      </c>
      <c r="AZ47" s="95">
        <f t="shared" si="31"/>
        <v>27387</v>
      </c>
      <c r="BA47" s="95">
        <f t="shared" si="31"/>
        <v>27387</v>
      </c>
      <c r="BB47" s="95">
        <f t="shared" si="31"/>
        <v>25475</v>
      </c>
      <c r="BC47" s="95">
        <f t="shared" si="31"/>
        <v>27387</v>
      </c>
      <c r="BD47" s="95">
        <f t="shared" si="31"/>
        <v>27387</v>
      </c>
      <c r="BE47" s="95">
        <f t="shared" si="31"/>
        <v>33890</v>
      </c>
      <c r="BF47" s="95">
        <f t="shared" si="31"/>
        <v>33890</v>
      </c>
      <c r="BG47" s="95">
        <f t="shared" si="31"/>
        <v>33890</v>
      </c>
      <c r="BH47" s="95">
        <f t="shared" si="31"/>
        <v>31595</v>
      </c>
      <c r="BI47" s="95">
        <f t="shared" si="31"/>
        <v>27387</v>
      </c>
      <c r="BJ47" s="95">
        <f t="shared" si="31"/>
        <v>29300</v>
      </c>
      <c r="BK47" s="95">
        <f t="shared" si="31"/>
        <v>29300</v>
      </c>
      <c r="BL47" s="95">
        <f t="shared" si="31"/>
        <v>29300</v>
      </c>
      <c r="BM47" s="95">
        <f t="shared" si="31"/>
        <v>22415</v>
      </c>
      <c r="BN47" s="95">
        <f t="shared" si="31"/>
        <v>27387</v>
      </c>
      <c r="BO47" s="95">
        <f t="shared" si="31"/>
        <v>27387</v>
      </c>
      <c r="BP47" s="95">
        <f t="shared" si="31"/>
        <v>31595</v>
      </c>
      <c r="BQ47" s="95">
        <f t="shared" si="31"/>
        <v>33890</v>
      </c>
      <c r="BR47" s="95">
        <f t="shared" si="31"/>
        <v>33890</v>
      </c>
      <c r="BS47" s="95">
        <f t="shared" ref="BS47:BT47" si="34">BS38</f>
        <v>33890</v>
      </c>
      <c r="BT47" s="95">
        <f t="shared" si="34"/>
        <v>39245</v>
      </c>
      <c r="BU47" s="95">
        <f t="shared" si="31"/>
        <v>39245</v>
      </c>
      <c r="BV47" s="95">
        <f t="shared" si="31"/>
        <v>41922</v>
      </c>
      <c r="BW47" s="95">
        <f t="shared" si="31"/>
        <v>41922</v>
      </c>
      <c r="BX47" s="95">
        <f t="shared" si="31"/>
        <v>48042</v>
      </c>
      <c r="BY47" s="95">
        <f t="shared" si="31"/>
        <v>48042</v>
      </c>
      <c r="BZ47" s="95">
        <f t="shared" si="31"/>
        <v>48042</v>
      </c>
      <c r="CA47" s="95">
        <f t="shared" si="31"/>
        <v>44982</v>
      </c>
      <c r="CB47" s="95">
        <f t="shared" si="31"/>
        <v>41922</v>
      </c>
      <c r="CC47" s="95">
        <f t="shared" si="31"/>
        <v>36567</v>
      </c>
      <c r="CD47" s="95">
        <f t="shared" si="31"/>
        <v>36567</v>
      </c>
      <c r="CE47" s="95">
        <f t="shared" si="31"/>
        <v>33890</v>
      </c>
      <c r="CF47" s="95">
        <f t="shared" si="31"/>
        <v>27387</v>
      </c>
      <c r="CG47" s="95">
        <f t="shared" si="31"/>
        <v>27387</v>
      </c>
      <c r="CH47" s="95">
        <f t="shared" si="31"/>
        <v>25475</v>
      </c>
      <c r="CI47" s="95">
        <f t="shared" si="31"/>
        <v>22415</v>
      </c>
      <c r="CJ47" s="95">
        <f t="shared" si="31"/>
        <v>22415</v>
      </c>
      <c r="CK47" s="95">
        <f t="shared" si="31"/>
        <v>22415</v>
      </c>
      <c r="CL47" s="95">
        <f t="shared" si="31"/>
        <v>18590</v>
      </c>
      <c r="CM47" s="95">
        <f t="shared" si="31"/>
        <v>18590</v>
      </c>
      <c r="CN47" s="95">
        <f t="shared" si="31"/>
        <v>18590</v>
      </c>
      <c r="CO47" s="95">
        <f t="shared" si="31"/>
        <v>18590</v>
      </c>
      <c r="CP47" s="95">
        <f t="shared" si="31"/>
        <v>18590</v>
      </c>
      <c r="CQ47" s="95">
        <f t="shared" si="31"/>
        <v>18590</v>
      </c>
      <c r="CR47" s="95">
        <f t="shared" si="31"/>
        <v>18590</v>
      </c>
      <c r="CS47" s="95">
        <f t="shared" si="33"/>
        <v>18590</v>
      </c>
      <c r="CT47" s="95">
        <f t="shared" si="33"/>
        <v>18590</v>
      </c>
      <c r="CU47" s="95">
        <f t="shared" si="33"/>
        <v>18590</v>
      </c>
      <c r="CV47" s="95">
        <f t="shared" si="33"/>
        <v>18590</v>
      </c>
      <c r="CW47" s="95">
        <f t="shared" si="33"/>
        <v>18590</v>
      </c>
      <c r="CX47" s="95">
        <f t="shared" si="33"/>
        <v>18590</v>
      </c>
      <c r="CY47" s="95">
        <f t="shared" si="33"/>
        <v>18590</v>
      </c>
      <c r="CZ47" s="95">
        <f t="shared" si="33"/>
        <v>18590</v>
      </c>
      <c r="DA47" s="95">
        <f t="shared" si="33"/>
        <v>18590</v>
      </c>
      <c r="DB47" s="95">
        <f t="shared" si="33"/>
        <v>18590</v>
      </c>
      <c r="DC47" s="95">
        <f t="shared" si="33"/>
        <v>18590</v>
      </c>
      <c r="DD47" s="95">
        <f t="shared" si="33"/>
        <v>18590</v>
      </c>
      <c r="DE47" s="95">
        <f t="shared" si="33"/>
        <v>18590</v>
      </c>
      <c r="DF47" s="95">
        <f t="shared" si="33"/>
        <v>18590</v>
      </c>
      <c r="DG47" s="95">
        <f t="shared" si="33"/>
        <v>18590</v>
      </c>
      <c r="DH47" s="95">
        <f t="shared" si="33"/>
        <v>18590</v>
      </c>
      <c r="DI47" s="95">
        <f t="shared" si="33"/>
        <v>12470</v>
      </c>
      <c r="DJ47" s="95">
        <f t="shared" si="33"/>
        <v>12470</v>
      </c>
      <c r="DK47" s="95">
        <f t="shared" si="33"/>
        <v>13005</v>
      </c>
      <c r="DL47" s="95">
        <f t="shared" si="33"/>
        <v>13005</v>
      </c>
      <c r="DM47" s="95">
        <f t="shared" si="33"/>
        <v>12470</v>
      </c>
      <c r="DN47" s="95">
        <f t="shared" si="33"/>
        <v>12470</v>
      </c>
      <c r="DO47" s="95">
        <f t="shared" si="33"/>
        <v>12470</v>
      </c>
      <c r="DP47" s="95">
        <f t="shared" si="33"/>
        <v>12470</v>
      </c>
      <c r="DQ47" s="95">
        <f t="shared" si="33"/>
        <v>12470</v>
      </c>
      <c r="DR47" s="95">
        <f t="shared" si="33"/>
        <v>13005</v>
      </c>
      <c r="DS47" s="95">
        <f t="shared" si="33"/>
        <v>13005</v>
      </c>
    </row>
    <row r="48" spans="1:123" ht="10.7" customHeight="1">
      <c r="A48" s="39" t="s">
        <v>9</v>
      </c>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c r="AX48" s="90"/>
      <c r="AY48" s="90"/>
      <c r="AZ48" s="90"/>
      <c r="BA48" s="90"/>
      <c r="BB48" s="90"/>
      <c r="BC48" s="90"/>
      <c r="BD48" s="90"/>
      <c r="BE48" s="90"/>
      <c r="BF48" s="90"/>
      <c r="BG48" s="90"/>
      <c r="BH48" s="90"/>
      <c r="BI48" s="90"/>
      <c r="BJ48" s="90"/>
      <c r="BK48" s="90"/>
      <c r="BL48" s="90"/>
      <c r="BM48" s="90"/>
      <c r="BN48" s="90"/>
      <c r="BO48" s="90"/>
      <c r="BP48" s="90"/>
      <c r="BQ48" s="90"/>
      <c r="BR48" s="90"/>
      <c r="BS48" s="90"/>
      <c r="BT48" s="90"/>
      <c r="BU48" s="90"/>
      <c r="BV48" s="90"/>
      <c r="BW48" s="90"/>
      <c r="BX48" s="90"/>
      <c r="BY48" s="90"/>
      <c r="BZ48" s="90"/>
      <c r="CA48" s="90"/>
      <c r="CB48" s="90"/>
      <c r="CC48" s="90"/>
      <c r="CD48" s="90"/>
      <c r="CE48" s="90"/>
      <c r="CF48" s="90"/>
      <c r="CG48" s="90"/>
      <c r="CH48" s="90"/>
      <c r="CI48" s="90"/>
      <c r="CJ48" s="90"/>
      <c r="CK48" s="90"/>
      <c r="CL48" s="90"/>
      <c r="CM48" s="90"/>
      <c r="CN48" s="90"/>
      <c r="CO48" s="90"/>
      <c r="CP48" s="90"/>
      <c r="CQ48" s="90"/>
      <c r="CR48" s="90"/>
      <c r="CS48" s="90"/>
      <c r="CT48" s="90"/>
      <c r="CU48" s="90"/>
      <c r="CV48" s="90"/>
      <c r="CW48" s="90"/>
      <c r="CX48" s="90"/>
      <c r="CY48" s="90"/>
      <c r="CZ48" s="90"/>
      <c r="DA48" s="90"/>
      <c r="DB48" s="90"/>
      <c r="DC48" s="90"/>
      <c r="DD48" s="90"/>
      <c r="DE48" s="90"/>
      <c r="DF48" s="90"/>
      <c r="DG48" s="90"/>
      <c r="DH48" s="90"/>
      <c r="DI48" s="90"/>
      <c r="DJ48" s="90"/>
      <c r="DK48" s="90"/>
      <c r="DL48" s="90"/>
      <c r="DM48" s="90"/>
      <c r="DN48" s="90"/>
      <c r="DO48" s="90"/>
      <c r="DP48" s="90"/>
      <c r="DQ48" s="90"/>
      <c r="DR48" s="90"/>
      <c r="DS48" s="90"/>
    </row>
    <row r="49" spans="1:123" ht="10.7" customHeight="1">
      <c r="A49" s="40">
        <v>1</v>
      </c>
      <c r="B49" s="90" t="e">
        <f t="shared" ref="B49:AD50" si="35">ROUNDUP(B22*0.85,)</f>
        <v>#REF!</v>
      </c>
      <c r="C49" s="90" t="e">
        <f t="shared" si="35"/>
        <v>#REF!</v>
      </c>
      <c r="D49" s="90" t="e">
        <f t="shared" si="35"/>
        <v>#REF!</v>
      </c>
      <c r="E49" s="90" t="e">
        <f t="shared" si="35"/>
        <v>#REF!</v>
      </c>
      <c r="F49" s="90" t="e">
        <f t="shared" si="35"/>
        <v>#REF!</v>
      </c>
      <c r="G49" s="90" t="e">
        <f t="shared" si="35"/>
        <v>#REF!</v>
      </c>
      <c r="H49" s="90" t="e">
        <f t="shared" si="35"/>
        <v>#REF!</v>
      </c>
      <c r="I49" s="90" t="e">
        <f t="shared" si="35"/>
        <v>#REF!</v>
      </c>
      <c r="J49" s="90" t="e">
        <f t="shared" si="35"/>
        <v>#REF!</v>
      </c>
      <c r="K49" s="90" t="e">
        <f t="shared" si="35"/>
        <v>#REF!</v>
      </c>
      <c r="L49" s="90" t="e">
        <f t="shared" si="35"/>
        <v>#REF!</v>
      </c>
      <c r="M49" s="90" t="e">
        <f t="shared" si="35"/>
        <v>#REF!</v>
      </c>
      <c r="N49" s="90" t="e">
        <f t="shared" si="35"/>
        <v>#REF!</v>
      </c>
      <c r="O49" s="90" t="e">
        <f t="shared" si="35"/>
        <v>#REF!</v>
      </c>
      <c r="P49" s="90">
        <f t="shared" si="35"/>
        <v>16639</v>
      </c>
      <c r="Q49" s="90">
        <f t="shared" si="35"/>
        <v>16639</v>
      </c>
      <c r="R49" s="90">
        <f t="shared" si="35"/>
        <v>17863</v>
      </c>
      <c r="S49" s="90">
        <f t="shared" si="35"/>
        <v>23601</v>
      </c>
      <c r="T49" s="90">
        <f t="shared" si="35"/>
        <v>49611</v>
      </c>
      <c r="U49" s="90">
        <f t="shared" si="35"/>
        <v>49611</v>
      </c>
      <c r="V49" s="90">
        <f t="shared" si="35"/>
        <v>49611</v>
      </c>
      <c r="W49" s="90">
        <f t="shared" si="35"/>
        <v>53436</v>
      </c>
      <c r="X49" s="90">
        <f t="shared" si="35"/>
        <v>53436</v>
      </c>
      <c r="Y49" s="90">
        <f t="shared" si="35"/>
        <v>61086</v>
      </c>
      <c r="Z49" s="90">
        <f t="shared" si="35"/>
        <v>61086</v>
      </c>
      <c r="AA49" s="90">
        <f t="shared" si="35"/>
        <v>53436</v>
      </c>
      <c r="AB49" s="90">
        <f t="shared" si="35"/>
        <v>49611</v>
      </c>
      <c r="AC49" s="90">
        <f t="shared" si="35"/>
        <v>49611</v>
      </c>
      <c r="AD49" s="90">
        <f t="shared" si="35"/>
        <v>32245</v>
      </c>
      <c r="AE49" s="90">
        <f t="shared" ref="AE49:CR50" si="36">ROUNDUP(AE22*0.85,)</f>
        <v>32245</v>
      </c>
      <c r="AF49" s="90">
        <f t="shared" si="36"/>
        <v>24213</v>
      </c>
      <c r="AG49" s="90">
        <f t="shared" si="36"/>
        <v>29950</v>
      </c>
      <c r="AH49" s="90">
        <f t="shared" si="36"/>
        <v>29950</v>
      </c>
      <c r="AI49" s="90">
        <f t="shared" si="36"/>
        <v>26125</v>
      </c>
      <c r="AJ49" s="90">
        <f t="shared" si="36"/>
        <v>26125</v>
      </c>
      <c r="AK49" s="90">
        <f t="shared" si="36"/>
        <v>24213</v>
      </c>
      <c r="AL49" s="90">
        <f t="shared" si="36"/>
        <v>24213</v>
      </c>
      <c r="AM49" s="90">
        <f t="shared" si="36"/>
        <v>22683</v>
      </c>
      <c r="AN49" s="90">
        <f t="shared" si="36"/>
        <v>22683</v>
      </c>
      <c r="AO49" s="90">
        <f t="shared" si="36"/>
        <v>22683</v>
      </c>
      <c r="AP49" s="90">
        <f t="shared" si="36"/>
        <v>22683</v>
      </c>
      <c r="AQ49" s="90">
        <f t="shared" si="36"/>
        <v>22683</v>
      </c>
      <c r="AR49" s="90">
        <f t="shared" si="36"/>
        <v>22683</v>
      </c>
      <c r="AS49" s="90">
        <f t="shared" si="36"/>
        <v>22683</v>
      </c>
      <c r="AT49" s="90">
        <f t="shared" si="36"/>
        <v>24213</v>
      </c>
      <c r="AU49" s="90">
        <f t="shared" si="36"/>
        <v>26125</v>
      </c>
      <c r="AV49" s="90">
        <f t="shared" si="36"/>
        <v>26125</v>
      </c>
      <c r="AW49" s="90">
        <f t="shared" si="36"/>
        <v>29950</v>
      </c>
      <c r="AX49" s="90">
        <f t="shared" si="36"/>
        <v>29950</v>
      </c>
      <c r="AY49" s="90">
        <f t="shared" si="36"/>
        <v>29950</v>
      </c>
      <c r="AZ49" s="90">
        <f t="shared" si="36"/>
        <v>29950</v>
      </c>
      <c r="BA49" s="90">
        <f t="shared" si="36"/>
        <v>29950</v>
      </c>
      <c r="BB49" s="90">
        <f t="shared" si="36"/>
        <v>28803</v>
      </c>
      <c r="BC49" s="90">
        <f t="shared" si="36"/>
        <v>30715</v>
      </c>
      <c r="BD49" s="90">
        <f t="shared" si="36"/>
        <v>30715</v>
      </c>
      <c r="BE49" s="90">
        <f t="shared" si="36"/>
        <v>37218</v>
      </c>
      <c r="BF49" s="90">
        <f t="shared" si="36"/>
        <v>37218</v>
      </c>
      <c r="BG49" s="90">
        <f t="shared" si="36"/>
        <v>37218</v>
      </c>
      <c r="BH49" s="90">
        <f t="shared" si="36"/>
        <v>34923</v>
      </c>
      <c r="BI49" s="90">
        <f t="shared" si="36"/>
        <v>30715</v>
      </c>
      <c r="BJ49" s="90">
        <f t="shared" si="36"/>
        <v>32628</v>
      </c>
      <c r="BK49" s="90">
        <f t="shared" si="36"/>
        <v>32628</v>
      </c>
      <c r="BL49" s="90">
        <f t="shared" si="36"/>
        <v>32628</v>
      </c>
      <c r="BM49" s="90">
        <f t="shared" si="36"/>
        <v>25743</v>
      </c>
      <c r="BN49" s="90">
        <f t="shared" si="36"/>
        <v>30715</v>
      </c>
      <c r="BO49" s="90">
        <f t="shared" si="36"/>
        <v>30715</v>
      </c>
      <c r="BP49" s="90">
        <f t="shared" si="36"/>
        <v>34923</v>
      </c>
      <c r="BQ49" s="90">
        <f t="shared" si="36"/>
        <v>37218</v>
      </c>
      <c r="BR49" s="90">
        <f t="shared" si="36"/>
        <v>37218</v>
      </c>
      <c r="BS49" s="90">
        <f t="shared" ref="BS49:BT49" si="37">ROUNDUP(BS22*0.85,)</f>
        <v>37218</v>
      </c>
      <c r="BT49" s="90">
        <f t="shared" si="37"/>
        <v>42573</v>
      </c>
      <c r="BU49" s="90">
        <f t="shared" si="36"/>
        <v>42573</v>
      </c>
      <c r="BV49" s="90">
        <f t="shared" si="36"/>
        <v>45250</v>
      </c>
      <c r="BW49" s="90">
        <f t="shared" si="36"/>
        <v>45250</v>
      </c>
      <c r="BX49" s="90">
        <f t="shared" si="36"/>
        <v>51370</v>
      </c>
      <c r="BY49" s="90">
        <f t="shared" si="36"/>
        <v>51370</v>
      </c>
      <c r="BZ49" s="90">
        <f t="shared" si="36"/>
        <v>51370</v>
      </c>
      <c r="CA49" s="90">
        <f t="shared" si="36"/>
        <v>48310</v>
      </c>
      <c r="CB49" s="90">
        <f t="shared" si="36"/>
        <v>45250</v>
      </c>
      <c r="CC49" s="90">
        <f t="shared" si="36"/>
        <v>39895</v>
      </c>
      <c r="CD49" s="90">
        <f t="shared" si="36"/>
        <v>39895</v>
      </c>
      <c r="CE49" s="90">
        <f t="shared" si="36"/>
        <v>37218</v>
      </c>
      <c r="CF49" s="90">
        <f t="shared" si="36"/>
        <v>30715</v>
      </c>
      <c r="CG49" s="90">
        <f t="shared" si="36"/>
        <v>30715</v>
      </c>
      <c r="CH49" s="90">
        <f t="shared" si="36"/>
        <v>28803</v>
      </c>
      <c r="CI49" s="90">
        <f t="shared" si="36"/>
        <v>25743</v>
      </c>
      <c r="CJ49" s="90">
        <f t="shared" si="36"/>
        <v>25743</v>
      </c>
      <c r="CK49" s="90">
        <f t="shared" si="36"/>
        <v>25743</v>
      </c>
      <c r="CL49" s="90">
        <f t="shared" si="36"/>
        <v>21153</v>
      </c>
      <c r="CM49" s="90">
        <f t="shared" si="36"/>
        <v>21153</v>
      </c>
      <c r="CN49" s="90">
        <f t="shared" si="36"/>
        <v>21153</v>
      </c>
      <c r="CO49" s="90">
        <f t="shared" si="36"/>
        <v>21153</v>
      </c>
      <c r="CP49" s="90">
        <f t="shared" si="36"/>
        <v>21153</v>
      </c>
      <c r="CQ49" s="90">
        <f t="shared" si="36"/>
        <v>21153</v>
      </c>
      <c r="CR49" s="90">
        <f t="shared" si="36"/>
        <v>21153</v>
      </c>
      <c r="CS49" s="90">
        <f t="shared" ref="CS49:DS50" si="38">ROUNDUP(CS22*0.85,)</f>
        <v>21153</v>
      </c>
      <c r="CT49" s="90">
        <f t="shared" si="38"/>
        <v>21153</v>
      </c>
      <c r="CU49" s="90">
        <f t="shared" si="38"/>
        <v>21153</v>
      </c>
      <c r="CV49" s="90">
        <f t="shared" si="38"/>
        <v>21153</v>
      </c>
      <c r="CW49" s="90">
        <f t="shared" si="38"/>
        <v>21153</v>
      </c>
      <c r="CX49" s="90">
        <f t="shared" si="38"/>
        <v>21153</v>
      </c>
      <c r="CY49" s="90">
        <f t="shared" si="38"/>
        <v>21153</v>
      </c>
      <c r="CZ49" s="90">
        <f t="shared" si="38"/>
        <v>21153</v>
      </c>
      <c r="DA49" s="90">
        <f t="shared" si="38"/>
        <v>21153</v>
      </c>
      <c r="DB49" s="90">
        <f t="shared" si="38"/>
        <v>21153</v>
      </c>
      <c r="DC49" s="90">
        <f t="shared" si="38"/>
        <v>21153</v>
      </c>
      <c r="DD49" s="90">
        <f t="shared" si="38"/>
        <v>21153</v>
      </c>
      <c r="DE49" s="90">
        <f t="shared" si="38"/>
        <v>21153</v>
      </c>
      <c r="DF49" s="90">
        <f t="shared" si="38"/>
        <v>21153</v>
      </c>
      <c r="DG49" s="90">
        <f t="shared" si="38"/>
        <v>21153</v>
      </c>
      <c r="DH49" s="90">
        <f t="shared" si="38"/>
        <v>21153</v>
      </c>
      <c r="DI49" s="90">
        <f t="shared" si="38"/>
        <v>15377</v>
      </c>
      <c r="DJ49" s="90">
        <f t="shared" si="38"/>
        <v>15377</v>
      </c>
      <c r="DK49" s="90">
        <f t="shared" si="38"/>
        <v>15912</v>
      </c>
      <c r="DL49" s="90">
        <f t="shared" si="38"/>
        <v>15912</v>
      </c>
      <c r="DM49" s="90">
        <f t="shared" si="38"/>
        <v>15377</v>
      </c>
      <c r="DN49" s="90">
        <f t="shared" si="38"/>
        <v>15377</v>
      </c>
      <c r="DO49" s="90">
        <f t="shared" si="38"/>
        <v>15377</v>
      </c>
      <c r="DP49" s="90">
        <f t="shared" si="38"/>
        <v>15377</v>
      </c>
      <c r="DQ49" s="90">
        <f t="shared" si="38"/>
        <v>15377</v>
      </c>
      <c r="DR49" s="90">
        <f t="shared" si="38"/>
        <v>15912</v>
      </c>
      <c r="DS49" s="90">
        <f t="shared" si="38"/>
        <v>15912</v>
      </c>
    </row>
    <row r="50" spans="1:123" ht="10.7" customHeight="1">
      <c r="A50" s="40">
        <v>2</v>
      </c>
      <c r="B50" s="90" t="e">
        <f t="shared" si="35"/>
        <v>#REF!</v>
      </c>
      <c r="C50" s="90" t="e">
        <f t="shared" si="35"/>
        <v>#REF!</v>
      </c>
      <c r="D50" s="90" t="e">
        <f t="shared" si="35"/>
        <v>#REF!</v>
      </c>
      <c r="E50" s="90" t="e">
        <f t="shared" si="35"/>
        <v>#REF!</v>
      </c>
      <c r="F50" s="90" t="e">
        <f t="shared" si="35"/>
        <v>#REF!</v>
      </c>
      <c r="G50" s="90" t="e">
        <f t="shared" si="35"/>
        <v>#REF!</v>
      </c>
      <c r="H50" s="90" t="e">
        <f t="shared" si="35"/>
        <v>#REF!</v>
      </c>
      <c r="I50" s="90" t="e">
        <f t="shared" si="35"/>
        <v>#REF!</v>
      </c>
      <c r="J50" s="90" t="e">
        <f t="shared" si="35"/>
        <v>#REF!</v>
      </c>
      <c r="K50" s="90" t="e">
        <f t="shared" si="35"/>
        <v>#REF!</v>
      </c>
      <c r="L50" s="90" t="e">
        <f t="shared" si="35"/>
        <v>#REF!</v>
      </c>
      <c r="M50" s="90" t="e">
        <f t="shared" si="35"/>
        <v>#REF!</v>
      </c>
      <c r="N50" s="90" t="e">
        <f t="shared" si="35"/>
        <v>#REF!</v>
      </c>
      <c r="O50" s="90" t="e">
        <f t="shared" si="35"/>
        <v>#REF!</v>
      </c>
      <c r="P50" s="90">
        <f t="shared" si="35"/>
        <v>18360</v>
      </c>
      <c r="Q50" s="90">
        <f t="shared" si="35"/>
        <v>18360</v>
      </c>
      <c r="R50" s="90">
        <f t="shared" si="35"/>
        <v>19584</v>
      </c>
      <c r="S50" s="90">
        <f t="shared" si="35"/>
        <v>25781</v>
      </c>
      <c r="T50" s="90">
        <f t="shared" si="35"/>
        <v>51791</v>
      </c>
      <c r="U50" s="90">
        <f t="shared" si="35"/>
        <v>51791</v>
      </c>
      <c r="V50" s="90">
        <f t="shared" si="35"/>
        <v>51791</v>
      </c>
      <c r="W50" s="90">
        <f t="shared" si="35"/>
        <v>55616</v>
      </c>
      <c r="X50" s="90">
        <f t="shared" si="35"/>
        <v>55616</v>
      </c>
      <c r="Y50" s="90">
        <f t="shared" si="35"/>
        <v>63266</v>
      </c>
      <c r="Z50" s="90">
        <f t="shared" si="35"/>
        <v>63266</v>
      </c>
      <c r="AA50" s="90">
        <f t="shared" si="35"/>
        <v>55616</v>
      </c>
      <c r="AB50" s="90">
        <f t="shared" si="35"/>
        <v>51791</v>
      </c>
      <c r="AC50" s="90">
        <f t="shared" si="35"/>
        <v>51791</v>
      </c>
      <c r="AD50" s="90">
        <f t="shared" si="35"/>
        <v>34272</v>
      </c>
      <c r="AE50" s="90">
        <f t="shared" si="36"/>
        <v>34272</v>
      </c>
      <c r="AF50" s="90">
        <f t="shared" si="36"/>
        <v>26240</v>
      </c>
      <c r="AG50" s="90">
        <f t="shared" si="36"/>
        <v>31977</v>
      </c>
      <c r="AH50" s="90">
        <f t="shared" si="36"/>
        <v>31977</v>
      </c>
      <c r="AI50" s="90">
        <f t="shared" si="36"/>
        <v>28152</v>
      </c>
      <c r="AJ50" s="90">
        <f t="shared" si="36"/>
        <v>28152</v>
      </c>
      <c r="AK50" s="90">
        <f t="shared" si="36"/>
        <v>26240</v>
      </c>
      <c r="AL50" s="90">
        <f t="shared" si="36"/>
        <v>26240</v>
      </c>
      <c r="AM50" s="90">
        <f t="shared" si="36"/>
        <v>24710</v>
      </c>
      <c r="AN50" s="90">
        <f t="shared" si="36"/>
        <v>24710</v>
      </c>
      <c r="AO50" s="90">
        <f t="shared" si="36"/>
        <v>24710</v>
      </c>
      <c r="AP50" s="90">
        <f t="shared" si="36"/>
        <v>24710</v>
      </c>
      <c r="AQ50" s="90">
        <f t="shared" si="36"/>
        <v>24710</v>
      </c>
      <c r="AR50" s="90">
        <f t="shared" si="36"/>
        <v>24710</v>
      </c>
      <c r="AS50" s="90">
        <f t="shared" si="36"/>
        <v>24710</v>
      </c>
      <c r="AT50" s="90">
        <f t="shared" si="36"/>
        <v>26240</v>
      </c>
      <c r="AU50" s="90">
        <f t="shared" si="36"/>
        <v>28152</v>
      </c>
      <c r="AV50" s="90">
        <f t="shared" si="36"/>
        <v>28152</v>
      </c>
      <c r="AW50" s="90">
        <f t="shared" si="36"/>
        <v>31977</v>
      </c>
      <c r="AX50" s="90">
        <f t="shared" si="36"/>
        <v>31977</v>
      </c>
      <c r="AY50" s="90">
        <f t="shared" si="36"/>
        <v>31977</v>
      </c>
      <c r="AZ50" s="90">
        <f t="shared" si="36"/>
        <v>31977</v>
      </c>
      <c r="BA50" s="90">
        <f t="shared" si="36"/>
        <v>31977</v>
      </c>
      <c r="BB50" s="90">
        <f t="shared" si="36"/>
        <v>30830</v>
      </c>
      <c r="BC50" s="90">
        <f t="shared" si="36"/>
        <v>32742</v>
      </c>
      <c r="BD50" s="90">
        <f t="shared" si="36"/>
        <v>32742</v>
      </c>
      <c r="BE50" s="90">
        <f t="shared" si="36"/>
        <v>39245</v>
      </c>
      <c r="BF50" s="90">
        <f t="shared" si="36"/>
        <v>39245</v>
      </c>
      <c r="BG50" s="90">
        <f t="shared" si="36"/>
        <v>39245</v>
      </c>
      <c r="BH50" s="90">
        <f t="shared" si="36"/>
        <v>36950</v>
      </c>
      <c r="BI50" s="90">
        <f t="shared" si="36"/>
        <v>32742</v>
      </c>
      <c r="BJ50" s="90">
        <f t="shared" si="36"/>
        <v>34655</v>
      </c>
      <c r="BK50" s="90">
        <f t="shared" si="36"/>
        <v>34655</v>
      </c>
      <c r="BL50" s="90">
        <f t="shared" si="36"/>
        <v>34655</v>
      </c>
      <c r="BM50" s="90">
        <f t="shared" si="36"/>
        <v>27770</v>
      </c>
      <c r="BN50" s="90">
        <f t="shared" si="36"/>
        <v>32742</v>
      </c>
      <c r="BO50" s="90">
        <f t="shared" si="36"/>
        <v>32742</v>
      </c>
      <c r="BP50" s="90">
        <f t="shared" si="36"/>
        <v>36950</v>
      </c>
      <c r="BQ50" s="90">
        <f t="shared" si="36"/>
        <v>39245</v>
      </c>
      <c r="BR50" s="90">
        <f t="shared" si="36"/>
        <v>39245</v>
      </c>
      <c r="BS50" s="90">
        <f t="shared" ref="BS50:BT50" si="39">ROUNDUP(BS23*0.85,)</f>
        <v>39245</v>
      </c>
      <c r="BT50" s="90">
        <f t="shared" si="39"/>
        <v>44600</v>
      </c>
      <c r="BU50" s="90">
        <f t="shared" si="36"/>
        <v>44600</v>
      </c>
      <c r="BV50" s="90">
        <f t="shared" si="36"/>
        <v>47277</v>
      </c>
      <c r="BW50" s="90">
        <f t="shared" si="36"/>
        <v>47277</v>
      </c>
      <c r="BX50" s="90">
        <f t="shared" si="36"/>
        <v>53397</v>
      </c>
      <c r="BY50" s="90">
        <f t="shared" si="36"/>
        <v>53397</v>
      </c>
      <c r="BZ50" s="90">
        <f t="shared" si="36"/>
        <v>53397</v>
      </c>
      <c r="CA50" s="90">
        <f t="shared" si="36"/>
        <v>50337</v>
      </c>
      <c r="CB50" s="90">
        <f t="shared" si="36"/>
        <v>47277</v>
      </c>
      <c r="CC50" s="90">
        <f t="shared" si="36"/>
        <v>41922</v>
      </c>
      <c r="CD50" s="90">
        <f t="shared" si="36"/>
        <v>41922</v>
      </c>
      <c r="CE50" s="90">
        <f t="shared" si="36"/>
        <v>39245</v>
      </c>
      <c r="CF50" s="90">
        <f t="shared" si="36"/>
        <v>32742</v>
      </c>
      <c r="CG50" s="90">
        <f t="shared" si="36"/>
        <v>32742</v>
      </c>
      <c r="CH50" s="90">
        <f t="shared" si="36"/>
        <v>30830</v>
      </c>
      <c r="CI50" s="90">
        <f t="shared" si="36"/>
        <v>27770</v>
      </c>
      <c r="CJ50" s="90">
        <f t="shared" si="36"/>
        <v>27770</v>
      </c>
      <c r="CK50" s="90">
        <f t="shared" si="36"/>
        <v>27770</v>
      </c>
      <c r="CL50" s="90">
        <f t="shared" si="36"/>
        <v>23180</v>
      </c>
      <c r="CM50" s="90">
        <f t="shared" si="36"/>
        <v>23180</v>
      </c>
      <c r="CN50" s="90">
        <f t="shared" si="36"/>
        <v>23180</v>
      </c>
      <c r="CO50" s="90">
        <f t="shared" si="36"/>
        <v>23180</v>
      </c>
      <c r="CP50" s="90">
        <f t="shared" si="36"/>
        <v>23180</v>
      </c>
      <c r="CQ50" s="90">
        <f t="shared" si="36"/>
        <v>23180</v>
      </c>
      <c r="CR50" s="90">
        <f t="shared" si="36"/>
        <v>23180</v>
      </c>
      <c r="CS50" s="90">
        <f t="shared" si="38"/>
        <v>23180</v>
      </c>
      <c r="CT50" s="90">
        <f t="shared" si="38"/>
        <v>23180</v>
      </c>
      <c r="CU50" s="90">
        <f t="shared" si="38"/>
        <v>23180</v>
      </c>
      <c r="CV50" s="90">
        <f t="shared" si="38"/>
        <v>23180</v>
      </c>
      <c r="CW50" s="90">
        <f t="shared" si="38"/>
        <v>23180</v>
      </c>
      <c r="CX50" s="90">
        <f t="shared" si="38"/>
        <v>23180</v>
      </c>
      <c r="CY50" s="90">
        <f t="shared" si="38"/>
        <v>23180</v>
      </c>
      <c r="CZ50" s="90">
        <f t="shared" si="38"/>
        <v>23180</v>
      </c>
      <c r="DA50" s="90">
        <f t="shared" si="38"/>
        <v>23180</v>
      </c>
      <c r="DB50" s="90">
        <f t="shared" si="38"/>
        <v>23180</v>
      </c>
      <c r="DC50" s="90">
        <f t="shared" si="38"/>
        <v>23180</v>
      </c>
      <c r="DD50" s="90">
        <f t="shared" si="38"/>
        <v>23180</v>
      </c>
      <c r="DE50" s="90">
        <f t="shared" si="38"/>
        <v>23180</v>
      </c>
      <c r="DF50" s="90">
        <f t="shared" si="38"/>
        <v>23180</v>
      </c>
      <c r="DG50" s="90">
        <f t="shared" si="38"/>
        <v>23180</v>
      </c>
      <c r="DH50" s="90">
        <f t="shared" si="38"/>
        <v>23180</v>
      </c>
      <c r="DI50" s="90">
        <f t="shared" si="38"/>
        <v>17060</v>
      </c>
      <c r="DJ50" s="90">
        <f t="shared" si="38"/>
        <v>17060</v>
      </c>
      <c r="DK50" s="90">
        <f t="shared" si="38"/>
        <v>17595</v>
      </c>
      <c r="DL50" s="90">
        <f t="shared" si="38"/>
        <v>17595</v>
      </c>
      <c r="DM50" s="90">
        <f t="shared" si="38"/>
        <v>17060</v>
      </c>
      <c r="DN50" s="90">
        <f t="shared" si="38"/>
        <v>17060</v>
      </c>
      <c r="DO50" s="90">
        <f t="shared" si="38"/>
        <v>17060</v>
      </c>
      <c r="DP50" s="90">
        <f t="shared" si="38"/>
        <v>17060</v>
      </c>
      <c r="DQ50" s="90">
        <f t="shared" si="38"/>
        <v>17060</v>
      </c>
      <c r="DR50" s="90">
        <f t="shared" si="38"/>
        <v>17595</v>
      </c>
      <c r="DS50" s="90">
        <f t="shared" si="38"/>
        <v>17595</v>
      </c>
    </row>
    <row r="51" spans="1:123" ht="10.7" customHeight="1">
      <c r="A51" s="39" t="s">
        <v>10</v>
      </c>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90"/>
      <c r="AP51" s="90"/>
      <c r="AQ51" s="90"/>
      <c r="AR51" s="90"/>
      <c r="AS51" s="90"/>
      <c r="AT51" s="90"/>
      <c r="AU51" s="90"/>
      <c r="AV51" s="90"/>
      <c r="AW51" s="90"/>
      <c r="AX51" s="90"/>
      <c r="AY51" s="90"/>
      <c r="AZ51" s="90"/>
      <c r="BA51" s="90"/>
      <c r="BB51" s="90"/>
      <c r="BC51" s="90"/>
      <c r="BD51" s="90"/>
      <c r="BE51" s="90"/>
      <c r="BF51" s="90"/>
      <c r="BG51" s="90"/>
      <c r="BH51" s="90"/>
      <c r="BI51" s="90"/>
      <c r="BJ51" s="90"/>
      <c r="BK51" s="90"/>
      <c r="BL51" s="90"/>
      <c r="BM51" s="90"/>
      <c r="BN51" s="90"/>
      <c r="BO51" s="90"/>
      <c r="BP51" s="90"/>
      <c r="BQ51" s="90"/>
      <c r="BR51" s="90"/>
      <c r="BS51" s="90"/>
      <c r="BT51" s="90"/>
      <c r="BU51" s="90"/>
      <c r="BV51" s="90"/>
      <c r="BW51" s="90"/>
      <c r="BX51" s="90"/>
      <c r="BY51" s="90"/>
      <c r="BZ51" s="90"/>
      <c r="CA51" s="90"/>
      <c r="CB51" s="90"/>
      <c r="CC51" s="90"/>
      <c r="CD51" s="90"/>
      <c r="CE51" s="90"/>
      <c r="CF51" s="90"/>
      <c r="CG51" s="90"/>
      <c r="CH51" s="90"/>
      <c r="CI51" s="90"/>
      <c r="CJ51" s="90"/>
      <c r="CK51" s="90"/>
      <c r="CL51" s="90"/>
      <c r="CM51" s="90"/>
      <c r="CN51" s="90"/>
      <c r="CO51" s="90"/>
      <c r="CP51" s="90"/>
      <c r="CQ51" s="90"/>
      <c r="CR51" s="90"/>
      <c r="CS51" s="90"/>
      <c r="CT51" s="90"/>
      <c r="CU51" s="90"/>
      <c r="CV51" s="90"/>
      <c r="CW51" s="90"/>
      <c r="CX51" s="90"/>
      <c r="CY51" s="90"/>
      <c r="CZ51" s="90"/>
      <c r="DA51" s="90"/>
      <c r="DB51" s="90"/>
      <c r="DC51" s="90"/>
      <c r="DD51" s="90"/>
      <c r="DE51" s="90"/>
      <c r="DF51" s="90"/>
      <c r="DG51" s="90"/>
      <c r="DH51" s="90"/>
      <c r="DI51" s="90"/>
      <c r="DJ51" s="90"/>
      <c r="DK51" s="90"/>
      <c r="DL51" s="90"/>
      <c r="DM51" s="90"/>
      <c r="DN51" s="90"/>
      <c r="DO51" s="90"/>
      <c r="DP51" s="90"/>
      <c r="DQ51" s="90"/>
      <c r="DR51" s="90"/>
      <c r="DS51" s="90"/>
    </row>
    <row r="52" spans="1:123" ht="10.7" customHeight="1">
      <c r="A52" s="40">
        <v>1</v>
      </c>
      <c r="B52" s="90" t="e">
        <f t="shared" ref="B52:AD53" si="40">ROUNDUP(B25*0.85,)</f>
        <v>#REF!</v>
      </c>
      <c r="C52" s="90" t="e">
        <f t="shared" si="40"/>
        <v>#REF!</v>
      </c>
      <c r="D52" s="90" t="e">
        <f t="shared" si="40"/>
        <v>#REF!</v>
      </c>
      <c r="E52" s="90" t="e">
        <f t="shared" si="40"/>
        <v>#REF!</v>
      </c>
      <c r="F52" s="90" t="e">
        <f t="shared" si="40"/>
        <v>#REF!</v>
      </c>
      <c r="G52" s="90" t="e">
        <f t="shared" si="40"/>
        <v>#REF!</v>
      </c>
      <c r="H52" s="90" t="e">
        <f t="shared" si="40"/>
        <v>#REF!</v>
      </c>
      <c r="I52" s="90" t="e">
        <f t="shared" si="40"/>
        <v>#REF!</v>
      </c>
      <c r="J52" s="90" t="e">
        <f t="shared" si="40"/>
        <v>#REF!</v>
      </c>
      <c r="K52" s="90" t="e">
        <f t="shared" si="40"/>
        <v>#REF!</v>
      </c>
      <c r="L52" s="90" t="e">
        <f t="shared" si="40"/>
        <v>#REF!</v>
      </c>
      <c r="M52" s="90" t="e">
        <f t="shared" si="40"/>
        <v>#REF!</v>
      </c>
      <c r="N52" s="90" t="e">
        <f t="shared" si="40"/>
        <v>#REF!</v>
      </c>
      <c r="O52" s="90" t="e">
        <f t="shared" si="40"/>
        <v>#REF!</v>
      </c>
      <c r="P52" s="90">
        <f t="shared" si="40"/>
        <v>25054</v>
      </c>
      <c r="Q52" s="90">
        <f t="shared" si="40"/>
        <v>25054</v>
      </c>
      <c r="R52" s="90">
        <f t="shared" si="40"/>
        <v>26278</v>
      </c>
      <c r="S52" s="90">
        <f t="shared" si="40"/>
        <v>40431</v>
      </c>
      <c r="T52" s="90">
        <f t="shared" si="40"/>
        <v>66441</v>
      </c>
      <c r="U52" s="90">
        <f t="shared" si="40"/>
        <v>66441</v>
      </c>
      <c r="V52" s="90">
        <f t="shared" si="40"/>
        <v>66441</v>
      </c>
      <c r="W52" s="90">
        <f t="shared" si="40"/>
        <v>70266</v>
      </c>
      <c r="X52" s="90">
        <f t="shared" si="40"/>
        <v>70266</v>
      </c>
      <c r="Y52" s="90">
        <f t="shared" si="40"/>
        <v>77916</v>
      </c>
      <c r="Z52" s="90">
        <f t="shared" si="40"/>
        <v>77916</v>
      </c>
      <c r="AA52" s="90">
        <f t="shared" si="40"/>
        <v>70266</v>
      </c>
      <c r="AB52" s="90">
        <f t="shared" si="40"/>
        <v>66441</v>
      </c>
      <c r="AC52" s="90">
        <f t="shared" si="40"/>
        <v>66441</v>
      </c>
      <c r="AD52" s="90">
        <f t="shared" si="40"/>
        <v>42190</v>
      </c>
      <c r="AE52" s="90">
        <f t="shared" ref="AE52:CR53" si="41">ROUNDUP(AE25*0.85,)</f>
        <v>42190</v>
      </c>
      <c r="AF52" s="90">
        <f t="shared" si="41"/>
        <v>34158</v>
      </c>
      <c r="AG52" s="90">
        <f t="shared" si="41"/>
        <v>39895</v>
      </c>
      <c r="AH52" s="90">
        <f t="shared" si="41"/>
        <v>39895</v>
      </c>
      <c r="AI52" s="90">
        <f t="shared" si="41"/>
        <v>36070</v>
      </c>
      <c r="AJ52" s="90">
        <f t="shared" si="41"/>
        <v>36070</v>
      </c>
      <c r="AK52" s="90">
        <f t="shared" si="41"/>
        <v>34158</v>
      </c>
      <c r="AL52" s="90">
        <f t="shared" si="41"/>
        <v>34158</v>
      </c>
      <c r="AM52" s="90">
        <f t="shared" si="41"/>
        <v>32628</v>
      </c>
      <c r="AN52" s="90">
        <f t="shared" si="41"/>
        <v>32628</v>
      </c>
      <c r="AO52" s="90">
        <f t="shared" si="41"/>
        <v>32628</v>
      </c>
      <c r="AP52" s="90">
        <f t="shared" si="41"/>
        <v>32628</v>
      </c>
      <c r="AQ52" s="90">
        <f t="shared" si="41"/>
        <v>32628</v>
      </c>
      <c r="AR52" s="90">
        <f t="shared" si="41"/>
        <v>32628</v>
      </c>
      <c r="AS52" s="90">
        <f t="shared" si="41"/>
        <v>32628</v>
      </c>
      <c r="AT52" s="90">
        <f t="shared" si="41"/>
        <v>34158</v>
      </c>
      <c r="AU52" s="90">
        <f t="shared" si="41"/>
        <v>36070</v>
      </c>
      <c r="AV52" s="90">
        <f t="shared" si="41"/>
        <v>36070</v>
      </c>
      <c r="AW52" s="90">
        <f t="shared" si="41"/>
        <v>39895</v>
      </c>
      <c r="AX52" s="90">
        <f t="shared" si="41"/>
        <v>39895</v>
      </c>
      <c r="AY52" s="90">
        <f t="shared" si="41"/>
        <v>39895</v>
      </c>
      <c r="AZ52" s="90">
        <f t="shared" si="41"/>
        <v>39895</v>
      </c>
      <c r="BA52" s="90">
        <f t="shared" si="41"/>
        <v>39895</v>
      </c>
      <c r="BB52" s="90">
        <f t="shared" si="41"/>
        <v>41808</v>
      </c>
      <c r="BC52" s="90">
        <f t="shared" si="41"/>
        <v>43720</v>
      </c>
      <c r="BD52" s="90">
        <f t="shared" si="41"/>
        <v>43720</v>
      </c>
      <c r="BE52" s="90">
        <f t="shared" si="41"/>
        <v>50223</v>
      </c>
      <c r="BF52" s="90">
        <f t="shared" si="41"/>
        <v>50223</v>
      </c>
      <c r="BG52" s="90">
        <f t="shared" si="41"/>
        <v>50223</v>
      </c>
      <c r="BH52" s="90">
        <f t="shared" si="41"/>
        <v>47928</v>
      </c>
      <c r="BI52" s="90">
        <f t="shared" si="41"/>
        <v>43720</v>
      </c>
      <c r="BJ52" s="90">
        <f t="shared" si="41"/>
        <v>45633</v>
      </c>
      <c r="BK52" s="90">
        <f t="shared" si="41"/>
        <v>45633</v>
      </c>
      <c r="BL52" s="90">
        <f t="shared" si="41"/>
        <v>45633</v>
      </c>
      <c r="BM52" s="90">
        <f t="shared" si="41"/>
        <v>38748</v>
      </c>
      <c r="BN52" s="90">
        <f t="shared" si="41"/>
        <v>43720</v>
      </c>
      <c r="BO52" s="90">
        <f t="shared" si="41"/>
        <v>43720</v>
      </c>
      <c r="BP52" s="90">
        <f t="shared" si="41"/>
        <v>47928</v>
      </c>
      <c r="BQ52" s="90">
        <f t="shared" si="41"/>
        <v>50223</v>
      </c>
      <c r="BR52" s="90">
        <f t="shared" si="41"/>
        <v>50223</v>
      </c>
      <c r="BS52" s="90">
        <f t="shared" ref="BS52:BT52" si="42">ROUNDUP(BS25*0.85,)</f>
        <v>50223</v>
      </c>
      <c r="BT52" s="90">
        <f t="shared" si="42"/>
        <v>55578</v>
      </c>
      <c r="BU52" s="90">
        <f t="shared" si="41"/>
        <v>55578</v>
      </c>
      <c r="BV52" s="90">
        <f t="shared" si="41"/>
        <v>58255</v>
      </c>
      <c r="BW52" s="90">
        <f t="shared" si="41"/>
        <v>58255</v>
      </c>
      <c r="BX52" s="90">
        <f t="shared" si="41"/>
        <v>64375</v>
      </c>
      <c r="BY52" s="90">
        <f t="shared" si="41"/>
        <v>64375</v>
      </c>
      <c r="BZ52" s="90">
        <f t="shared" si="41"/>
        <v>64375</v>
      </c>
      <c r="CA52" s="90">
        <f t="shared" si="41"/>
        <v>61315</v>
      </c>
      <c r="CB52" s="90">
        <f t="shared" si="41"/>
        <v>58255</v>
      </c>
      <c r="CC52" s="90">
        <f t="shared" si="41"/>
        <v>52900</v>
      </c>
      <c r="CD52" s="90">
        <f t="shared" si="41"/>
        <v>52900</v>
      </c>
      <c r="CE52" s="90">
        <f t="shared" si="41"/>
        <v>50223</v>
      </c>
      <c r="CF52" s="90">
        <f t="shared" si="41"/>
        <v>43720</v>
      </c>
      <c r="CG52" s="90">
        <f t="shared" si="41"/>
        <v>43720</v>
      </c>
      <c r="CH52" s="90">
        <f t="shared" si="41"/>
        <v>41808</v>
      </c>
      <c r="CI52" s="90">
        <f t="shared" si="41"/>
        <v>38748</v>
      </c>
      <c r="CJ52" s="90">
        <f t="shared" si="41"/>
        <v>38748</v>
      </c>
      <c r="CK52" s="90">
        <f t="shared" si="41"/>
        <v>38748</v>
      </c>
      <c r="CL52" s="90">
        <f t="shared" si="41"/>
        <v>31098</v>
      </c>
      <c r="CM52" s="90">
        <f t="shared" si="41"/>
        <v>31098</v>
      </c>
      <c r="CN52" s="90">
        <f t="shared" si="41"/>
        <v>31098</v>
      </c>
      <c r="CO52" s="90">
        <f t="shared" si="41"/>
        <v>31098</v>
      </c>
      <c r="CP52" s="90">
        <f t="shared" si="41"/>
        <v>31098</v>
      </c>
      <c r="CQ52" s="90">
        <f t="shared" si="41"/>
        <v>31098</v>
      </c>
      <c r="CR52" s="90">
        <f t="shared" si="41"/>
        <v>31098</v>
      </c>
      <c r="CS52" s="90">
        <f t="shared" ref="CS52:DS53" si="43">ROUNDUP(CS25*0.85,)</f>
        <v>31098</v>
      </c>
      <c r="CT52" s="90">
        <f t="shared" si="43"/>
        <v>31098</v>
      </c>
      <c r="CU52" s="90">
        <f t="shared" si="43"/>
        <v>31098</v>
      </c>
      <c r="CV52" s="90">
        <f t="shared" si="43"/>
        <v>31098</v>
      </c>
      <c r="CW52" s="90">
        <f t="shared" si="43"/>
        <v>31098</v>
      </c>
      <c r="CX52" s="90">
        <f t="shared" si="43"/>
        <v>31098</v>
      </c>
      <c r="CY52" s="90">
        <f t="shared" si="43"/>
        <v>31098</v>
      </c>
      <c r="CZ52" s="90">
        <f t="shared" si="43"/>
        <v>31098</v>
      </c>
      <c r="DA52" s="90">
        <f t="shared" si="43"/>
        <v>31098</v>
      </c>
      <c r="DB52" s="90">
        <f t="shared" si="43"/>
        <v>31098</v>
      </c>
      <c r="DC52" s="90">
        <f t="shared" si="43"/>
        <v>31098</v>
      </c>
      <c r="DD52" s="90">
        <f t="shared" si="43"/>
        <v>31098</v>
      </c>
      <c r="DE52" s="90">
        <f t="shared" si="43"/>
        <v>31098</v>
      </c>
      <c r="DF52" s="90">
        <f t="shared" si="43"/>
        <v>31098</v>
      </c>
      <c r="DG52" s="90">
        <f t="shared" si="43"/>
        <v>31098</v>
      </c>
      <c r="DH52" s="90">
        <f t="shared" si="43"/>
        <v>31098</v>
      </c>
      <c r="DI52" s="90">
        <f t="shared" si="43"/>
        <v>25322</v>
      </c>
      <c r="DJ52" s="90">
        <f t="shared" si="43"/>
        <v>25322</v>
      </c>
      <c r="DK52" s="90">
        <f t="shared" si="43"/>
        <v>25857</v>
      </c>
      <c r="DL52" s="90">
        <f t="shared" si="43"/>
        <v>25857</v>
      </c>
      <c r="DM52" s="90">
        <f t="shared" si="43"/>
        <v>25322</v>
      </c>
      <c r="DN52" s="90">
        <f t="shared" si="43"/>
        <v>25322</v>
      </c>
      <c r="DO52" s="90">
        <f t="shared" si="43"/>
        <v>25322</v>
      </c>
      <c r="DP52" s="90">
        <f t="shared" si="43"/>
        <v>25322</v>
      </c>
      <c r="DQ52" s="90">
        <f t="shared" si="43"/>
        <v>25322</v>
      </c>
      <c r="DR52" s="90">
        <f t="shared" si="43"/>
        <v>25857</v>
      </c>
      <c r="DS52" s="90">
        <f t="shared" si="43"/>
        <v>25857</v>
      </c>
    </row>
    <row r="53" spans="1:123" ht="10.7" customHeight="1">
      <c r="A53" s="40">
        <v>2</v>
      </c>
      <c r="B53" s="90" t="e">
        <f t="shared" si="40"/>
        <v>#REF!</v>
      </c>
      <c r="C53" s="90" t="e">
        <f t="shared" si="40"/>
        <v>#REF!</v>
      </c>
      <c r="D53" s="90" t="e">
        <f t="shared" si="40"/>
        <v>#REF!</v>
      </c>
      <c r="E53" s="90" t="e">
        <f t="shared" si="40"/>
        <v>#REF!</v>
      </c>
      <c r="F53" s="90" t="e">
        <f t="shared" si="40"/>
        <v>#REF!</v>
      </c>
      <c r="G53" s="90" t="e">
        <f t="shared" si="40"/>
        <v>#REF!</v>
      </c>
      <c r="H53" s="90" t="e">
        <f t="shared" si="40"/>
        <v>#REF!</v>
      </c>
      <c r="I53" s="90" t="e">
        <f t="shared" si="40"/>
        <v>#REF!</v>
      </c>
      <c r="J53" s="90" t="e">
        <f t="shared" si="40"/>
        <v>#REF!</v>
      </c>
      <c r="K53" s="90" t="e">
        <f t="shared" si="40"/>
        <v>#REF!</v>
      </c>
      <c r="L53" s="90" t="e">
        <f t="shared" si="40"/>
        <v>#REF!</v>
      </c>
      <c r="M53" s="90" t="e">
        <f t="shared" si="40"/>
        <v>#REF!</v>
      </c>
      <c r="N53" s="90" t="e">
        <f t="shared" si="40"/>
        <v>#REF!</v>
      </c>
      <c r="O53" s="90" t="e">
        <f t="shared" si="40"/>
        <v>#REF!</v>
      </c>
      <c r="P53" s="90">
        <f t="shared" si="40"/>
        <v>26775</v>
      </c>
      <c r="Q53" s="90">
        <f t="shared" si="40"/>
        <v>26775</v>
      </c>
      <c r="R53" s="90">
        <f t="shared" si="40"/>
        <v>27999</v>
      </c>
      <c r="S53" s="90">
        <f t="shared" si="40"/>
        <v>42611</v>
      </c>
      <c r="T53" s="90">
        <f t="shared" si="40"/>
        <v>68621</v>
      </c>
      <c r="U53" s="90">
        <f t="shared" si="40"/>
        <v>68621</v>
      </c>
      <c r="V53" s="90">
        <f t="shared" si="40"/>
        <v>68621</v>
      </c>
      <c r="W53" s="90">
        <f t="shared" si="40"/>
        <v>72446</v>
      </c>
      <c r="X53" s="90">
        <f t="shared" si="40"/>
        <v>72446</v>
      </c>
      <c r="Y53" s="90">
        <f t="shared" si="40"/>
        <v>80096</v>
      </c>
      <c r="Z53" s="90">
        <f t="shared" si="40"/>
        <v>80096</v>
      </c>
      <c r="AA53" s="90">
        <f t="shared" si="40"/>
        <v>72446</v>
      </c>
      <c r="AB53" s="90">
        <f t="shared" si="40"/>
        <v>68621</v>
      </c>
      <c r="AC53" s="90">
        <f t="shared" si="40"/>
        <v>68621</v>
      </c>
      <c r="AD53" s="90">
        <f t="shared" si="40"/>
        <v>44217</v>
      </c>
      <c r="AE53" s="90">
        <f t="shared" si="41"/>
        <v>44217</v>
      </c>
      <c r="AF53" s="90">
        <f t="shared" si="41"/>
        <v>36185</v>
      </c>
      <c r="AG53" s="90">
        <f t="shared" si="41"/>
        <v>41922</v>
      </c>
      <c r="AH53" s="90">
        <f t="shared" si="41"/>
        <v>41922</v>
      </c>
      <c r="AI53" s="90">
        <f t="shared" si="41"/>
        <v>38097</v>
      </c>
      <c r="AJ53" s="90">
        <f t="shared" si="41"/>
        <v>38097</v>
      </c>
      <c r="AK53" s="90">
        <f t="shared" si="41"/>
        <v>36185</v>
      </c>
      <c r="AL53" s="90">
        <f t="shared" si="41"/>
        <v>36185</v>
      </c>
      <c r="AM53" s="90">
        <f t="shared" si="41"/>
        <v>34655</v>
      </c>
      <c r="AN53" s="90">
        <f t="shared" si="41"/>
        <v>34655</v>
      </c>
      <c r="AO53" s="90">
        <f t="shared" si="41"/>
        <v>34655</v>
      </c>
      <c r="AP53" s="90">
        <f t="shared" si="41"/>
        <v>34655</v>
      </c>
      <c r="AQ53" s="90">
        <f t="shared" si="41"/>
        <v>34655</v>
      </c>
      <c r="AR53" s="90">
        <f t="shared" si="41"/>
        <v>34655</v>
      </c>
      <c r="AS53" s="90">
        <f t="shared" si="41"/>
        <v>34655</v>
      </c>
      <c r="AT53" s="90">
        <f t="shared" si="41"/>
        <v>36185</v>
      </c>
      <c r="AU53" s="90">
        <f t="shared" si="41"/>
        <v>38097</v>
      </c>
      <c r="AV53" s="90">
        <f t="shared" si="41"/>
        <v>38097</v>
      </c>
      <c r="AW53" s="90">
        <f t="shared" si="41"/>
        <v>41922</v>
      </c>
      <c r="AX53" s="90">
        <f t="shared" si="41"/>
        <v>41922</v>
      </c>
      <c r="AY53" s="90">
        <f t="shared" si="41"/>
        <v>41922</v>
      </c>
      <c r="AZ53" s="90">
        <f t="shared" si="41"/>
        <v>41922</v>
      </c>
      <c r="BA53" s="90">
        <f t="shared" si="41"/>
        <v>41922</v>
      </c>
      <c r="BB53" s="90">
        <f t="shared" si="41"/>
        <v>43835</v>
      </c>
      <c r="BC53" s="90">
        <f t="shared" si="41"/>
        <v>45747</v>
      </c>
      <c r="BD53" s="90">
        <f t="shared" si="41"/>
        <v>45747</v>
      </c>
      <c r="BE53" s="90">
        <f t="shared" si="41"/>
        <v>52250</v>
      </c>
      <c r="BF53" s="90">
        <f t="shared" si="41"/>
        <v>52250</v>
      </c>
      <c r="BG53" s="90">
        <f t="shared" si="41"/>
        <v>52250</v>
      </c>
      <c r="BH53" s="90">
        <f t="shared" si="41"/>
        <v>49955</v>
      </c>
      <c r="BI53" s="90">
        <f t="shared" si="41"/>
        <v>45747</v>
      </c>
      <c r="BJ53" s="90">
        <f t="shared" si="41"/>
        <v>47660</v>
      </c>
      <c r="BK53" s="90">
        <f t="shared" si="41"/>
        <v>47660</v>
      </c>
      <c r="BL53" s="90">
        <f t="shared" si="41"/>
        <v>47660</v>
      </c>
      <c r="BM53" s="90">
        <f t="shared" si="41"/>
        <v>40775</v>
      </c>
      <c r="BN53" s="90">
        <f t="shared" si="41"/>
        <v>45747</v>
      </c>
      <c r="BO53" s="90">
        <f t="shared" si="41"/>
        <v>45747</v>
      </c>
      <c r="BP53" s="90">
        <f t="shared" si="41"/>
        <v>49955</v>
      </c>
      <c r="BQ53" s="90">
        <f t="shared" si="41"/>
        <v>52250</v>
      </c>
      <c r="BR53" s="90">
        <f t="shared" si="41"/>
        <v>52250</v>
      </c>
      <c r="BS53" s="90">
        <f t="shared" ref="BS53:BT53" si="44">ROUNDUP(BS26*0.85,)</f>
        <v>52250</v>
      </c>
      <c r="BT53" s="90">
        <f t="shared" si="44"/>
        <v>57605</v>
      </c>
      <c r="BU53" s="90">
        <f t="shared" si="41"/>
        <v>57605</v>
      </c>
      <c r="BV53" s="90">
        <f t="shared" si="41"/>
        <v>60282</v>
      </c>
      <c r="BW53" s="90">
        <f t="shared" si="41"/>
        <v>60282</v>
      </c>
      <c r="BX53" s="90">
        <f t="shared" si="41"/>
        <v>66402</v>
      </c>
      <c r="BY53" s="90">
        <f t="shared" si="41"/>
        <v>66402</v>
      </c>
      <c r="BZ53" s="90">
        <f t="shared" si="41"/>
        <v>66402</v>
      </c>
      <c r="CA53" s="90">
        <f t="shared" si="41"/>
        <v>63342</v>
      </c>
      <c r="CB53" s="90">
        <f t="shared" si="41"/>
        <v>60282</v>
      </c>
      <c r="CC53" s="90">
        <f t="shared" si="41"/>
        <v>54927</v>
      </c>
      <c r="CD53" s="90">
        <f t="shared" si="41"/>
        <v>54927</v>
      </c>
      <c r="CE53" s="90">
        <f t="shared" si="41"/>
        <v>52250</v>
      </c>
      <c r="CF53" s="90">
        <f t="shared" si="41"/>
        <v>45747</v>
      </c>
      <c r="CG53" s="90">
        <f t="shared" si="41"/>
        <v>45747</v>
      </c>
      <c r="CH53" s="90">
        <f t="shared" si="41"/>
        <v>43835</v>
      </c>
      <c r="CI53" s="90">
        <f t="shared" si="41"/>
        <v>40775</v>
      </c>
      <c r="CJ53" s="90">
        <f t="shared" si="41"/>
        <v>40775</v>
      </c>
      <c r="CK53" s="90">
        <f t="shared" si="41"/>
        <v>40775</v>
      </c>
      <c r="CL53" s="90">
        <f t="shared" si="41"/>
        <v>33125</v>
      </c>
      <c r="CM53" s="90">
        <f t="shared" si="41"/>
        <v>33125</v>
      </c>
      <c r="CN53" s="90">
        <f t="shared" si="41"/>
        <v>33125</v>
      </c>
      <c r="CO53" s="90">
        <f t="shared" si="41"/>
        <v>33125</v>
      </c>
      <c r="CP53" s="90">
        <f t="shared" si="41"/>
        <v>33125</v>
      </c>
      <c r="CQ53" s="90">
        <f t="shared" si="41"/>
        <v>33125</v>
      </c>
      <c r="CR53" s="90">
        <f t="shared" si="41"/>
        <v>33125</v>
      </c>
      <c r="CS53" s="90">
        <f t="shared" si="43"/>
        <v>33125</v>
      </c>
      <c r="CT53" s="90">
        <f t="shared" si="43"/>
        <v>33125</v>
      </c>
      <c r="CU53" s="90">
        <f t="shared" si="43"/>
        <v>33125</v>
      </c>
      <c r="CV53" s="90">
        <f t="shared" si="43"/>
        <v>33125</v>
      </c>
      <c r="CW53" s="90">
        <f t="shared" si="43"/>
        <v>33125</v>
      </c>
      <c r="CX53" s="90">
        <f t="shared" si="43"/>
        <v>33125</v>
      </c>
      <c r="CY53" s="90">
        <f t="shared" si="43"/>
        <v>33125</v>
      </c>
      <c r="CZ53" s="90">
        <f t="shared" si="43"/>
        <v>33125</v>
      </c>
      <c r="DA53" s="90">
        <f t="shared" si="43"/>
        <v>33125</v>
      </c>
      <c r="DB53" s="90">
        <f t="shared" si="43"/>
        <v>33125</v>
      </c>
      <c r="DC53" s="90">
        <f t="shared" si="43"/>
        <v>33125</v>
      </c>
      <c r="DD53" s="90">
        <f t="shared" si="43"/>
        <v>33125</v>
      </c>
      <c r="DE53" s="90">
        <f t="shared" si="43"/>
        <v>33125</v>
      </c>
      <c r="DF53" s="90">
        <f t="shared" si="43"/>
        <v>33125</v>
      </c>
      <c r="DG53" s="90">
        <f t="shared" si="43"/>
        <v>33125</v>
      </c>
      <c r="DH53" s="90">
        <f t="shared" si="43"/>
        <v>33125</v>
      </c>
      <c r="DI53" s="90">
        <f t="shared" si="43"/>
        <v>27005</v>
      </c>
      <c r="DJ53" s="90">
        <f t="shared" si="43"/>
        <v>27005</v>
      </c>
      <c r="DK53" s="90">
        <f t="shared" si="43"/>
        <v>27540</v>
      </c>
      <c r="DL53" s="90">
        <f t="shared" si="43"/>
        <v>27540</v>
      </c>
      <c r="DM53" s="90">
        <f t="shared" si="43"/>
        <v>27005</v>
      </c>
      <c r="DN53" s="90">
        <f t="shared" si="43"/>
        <v>27005</v>
      </c>
      <c r="DO53" s="90">
        <f t="shared" si="43"/>
        <v>27005</v>
      </c>
      <c r="DP53" s="90">
        <f t="shared" si="43"/>
        <v>27005</v>
      </c>
      <c r="DQ53" s="90">
        <f t="shared" si="43"/>
        <v>27005</v>
      </c>
      <c r="DR53" s="90">
        <f t="shared" si="43"/>
        <v>27540</v>
      </c>
      <c r="DS53" s="90">
        <f t="shared" si="43"/>
        <v>27540</v>
      </c>
    </row>
    <row r="54" spans="1:123" ht="12.75" customHeight="1">
      <c r="A54" s="39" t="s">
        <v>11</v>
      </c>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c r="BM54" s="90"/>
      <c r="BN54" s="90"/>
      <c r="BO54" s="90"/>
      <c r="BP54" s="90"/>
      <c r="BQ54" s="90"/>
      <c r="BR54" s="90"/>
      <c r="BS54" s="90"/>
      <c r="BT54" s="90"/>
      <c r="BU54" s="90"/>
      <c r="BV54" s="90"/>
      <c r="BW54" s="90"/>
      <c r="BX54" s="90"/>
      <c r="BY54" s="90"/>
      <c r="BZ54" s="90"/>
      <c r="CA54" s="90"/>
      <c r="CB54" s="90"/>
      <c r="CC54" s="90"/>
      <c r="CD54" s="90"/>
      <c r="CE54" s="90"/>
      <c r="CF54" s="90"/>
      <c r="CG54" s="90"/>
      <c r="CH54" s="90"/>
      <c r="CI54" s="90"/>
      <c r="CJ54" s="90"/>
      <c r="CK54" s="90"/>
      <c r="CL54" s="90"/>
      <c r="CM54" s="90"/>
      <c r="CN54" s="90"/>
      <c r="CO54" s="90"/>
      <c r="CP54" s="90"/>
      <c r="CQ54" s="90"/>
      <c r="CR54" s="90"/>
      <c r="CS54" s="90"/>
      <c r="CT54" s="90"/>
      <c r="CU54" s="90"/>
      <c r="CV54" s="90"/>
      <c r="CW54" s="90"/>
      <c r="CX54" s="90"/>
      <c r="CY54" s="90"/>
      <c r="CZ54" s="90"/>
      <c r="DA54" s="90"/>
      <c r="DB54" s="90"/>
      <c r="DC54" s="90"/>
      <c r="DD54" s="90"/>
      <c r="DE54" s="90"/>
      <c r="DF54" s="90"/>
      <c r="DG54" s="90"/>
      <c r="DH54" s="90"/>
      <c r="DI54" s="90"/>
      <c r="DJ54" s="90"/>
      <c r="DK54" s="90"/>
      <c r="DL54" s="90"/>
      <c r="DM54" s="90"/>
      <c r="DN54" s="90"/>
      <c r="DO54" s="90"/>
      <c r="DP54" s="90"/>
      <c r="DQ54" s="90"/>
      <c r="DR54" s="90"/>
      <c r="DS54" s="90"/>
    </row>
    <row r="55" spans="1:123">
      <c r="A55" s="40" t="s">
        <v>12</v>
      </c>
      <c r="B55" s="90" t="e">
        <f t="shared" ref="B55:AD55" si="45">ROUNDUP(B28*0.85,)</f>
        <v>#REF!</v>
      </c>
      <c r="C55" s="90" t="e">
        <f t="shared" si="45"/>
        <v>#REF!</v>
      </c>
      <c r="D55" s="90" t="e">
        <f t="shared" si="45"/>
        <v>#REF!</v>
      </c>
      <c r="E55" s="90" t="e">
        <f t="shared" si="45"/>
        <v>#REF!</v>
      </c>
      <c r="F55" s="90" t="e">
        <f t="shared" si="45"/>
        <v>#REF!</v>
      </c>
      <c r="G55" s="90" t="e">
        <f t="shared" si="45"/>
        <v>#REF!</v>
      </c>
      <c r="H55" s="90" t="e">
        <f t="shared" si="45"/>
        <v>#REF!</v>
      </c>
      <c r="I55" s="90" t="e">
        <f t="shared" si="45"/>
        <v>#REF!</v>
      </c>
      <c r="J55" s="90" t="e">
        <f t="shared" si="45"/>
        <v>#REF!</v>
      </c>
      <c r="K55" s="90" t="e">
        <f t="shared" si="45"/>
        <v>#REF!</v>
      </c>
      <c r="L55" s="90" t="e">
        <f t="shared" si="45"/>
        <v>#REF!</v>
      </c>
      <c r="M55" s="90" t="e">
        <f t="shared" si="45"/>
        <v>#REF!</v>
      </c>
      <c r="N55" s="90" t="e">
        <f t="shared" si="45"/>
        <v>#REF!</v>
      </c>
      <c r="O55" s="90" t="e">
        <f t="shared" si="45"/>
        <v>#REF!</v>
      </c>
      <c r="P55" s="90">
        <f t="shared" si="45"/>
        <v>84150</v>
      </c>
      <c r="Q55" s="90">
        <f t="shared" si="45"/>
        <v>84150</v>
      </c>
      <c r="R55" s="90">
        <f t="shared" si="45"/>
        <v>84150</v>
      </c>
      <c r="S55" s="90">
        <f t="shared" si="45"/>
        <v>168300</v>
      </c>
      <c r="T55" s="90">
        <f t="shared" si="45"/>
        <v>168300</v>
      </c>
      <c r="U55" s="90">
        <f t="shared" si="45"/>
        <v>168300</v>
      </c>
      <c r="V55" s="90">
        <f t="shared" si="45"/>
        <v>168300</v>
      </c>
      <c r="W55" s="90">
        <f t="shared" si="45"/>
        <v>168300</v>
      </c>
      <c r="X55" s="90">
        <f t="shared" si="45"/>
        <v>168300</v>
      </c>
      <c r="Y55" s="90">
        <f t="shared" si="45"/>
        <v>168300</v>
      </c>
      <c r="Z55" s="90">
        <f t="shared" si="45"/>
        <v>168300</v>
      </c>
      <c r="AA55" s="90">
        <f t="shared" si="45"/>
        <v>168300</v>
      </c>
      <c r="AB55" s="90">
        <f t="shared" si="45"/>
        <v>168300</v>
      </c>
      <c r="AC55" s="90">
        <f t="shared" si="45"/>
        <v>168300</v>
      </c>
      <c r="AD55" s="90">
        <f t="shared" si="45"/>
        <v>168300</v>
      </c>
      <c r="AE55" s="90">
        <f t="shared" ref="AE55:CR55" si="46">ROUNDUP(AE28*0.85,)</f>
        <v>168300</v>
      </c>
      <c r="AF55" s="90">
        <f t="shared" si="46"/>
        <v>122400</v>
      </c>
      <c r="AG55" s="90">
        <f t="shared" si="46"/>
        <v>122400</v>
      </c>
      <c r="AH55" s="90">
        <f t="shared" si="46"/>
        <v>122400</v>
      </c>
      <c r="AI55" s="90">
        <f t="shared" si="46"/>
        <v>122400</v>
      </c>
      <c r="AJ55" s="90">
        <f t="shared" si="46"/>
        <v>122400</v>
      </c>
      <c r="AK55" s="90">
        <f t="shared" si="46"/>
        <v>122400</v>
      </c>
      <c r="AL55" s="90">
        <f t="shared" si="46"/>
        <v>122400</v>
      </c>
      <c r="AM55" s="90">
        <f t="shared" si="46"/>
        <v>122400</v>
      </c>
      <c r="AN55" s="90">
        <f t="shared" si="46"/>
        <v>122400</v>
      </c>
      <c r="AO55" s="90">
        <f t="shared" si="46"/>
        <v>122400</v>
      </c>
      <c r="AP55" s="90">
        <f t="shared" si="46"/>
        <v>122400</v>
      </c>
      <c r="AQ55" s="90">
        <f t="shared" si="46"/>
        <v>122400</v>
      </c>
      <c r="AR55" s="90">
        <f t="shared" si="46"/>
        <v>122400</v>
      </c>
      <c r="AS55" s="90">
        <f t="shared" si="46"/>
        <v>122400</v>
      </c>
      <c r="AT55" s="90">
        <f t="shared" si="46"/>
        <v>122400</v>
      </c>
      <c r="AU55" s="90">
        <f t="shared" si="46"/>
        <v>122400</v>
      </c>
      <c r="AV55" s="90">
        <f t="shared" si="46"/>
        <v>122400</v>
      </c>
      <c r="AW55" s="90">
        <f t="shared" si="46"/>
        <v>122400</v>
      </c>
      <c r="AX55" s="90">
        <f t="shared" si="46"/>
        <v>122400</v>
      </c>
      <c r="AY55" s="90">
        <f t="shared" si="46"/>
        <v>122400</v>
      </c>
      <c r="AZ55" s="90">
        <f t="shared" si="46"/>
        <v>122400</v>
      </c>
      <c r="BA55" s="90">
        <f t="shared" si="46"/>
        <v>122401</v>
      </c>
      <c r="BB55" s="90">
        <f t="shared" si="46"/>
        <v>122400</v>
      </c>
      <c r="BC55" s="90">
        <f t="shared" si="46"/>
        <v>122400</v>
      </c>
      <c r="BD55" s="90">
        <f t="shared" si="46"/>
        <v>122400</v>
      </c>
      <c r="BE55" s="90">
        <f t="shared" si="46"/>
        <v>122400</v>
      </c>
      <c r="BF55" s="90">
        <f t="shared" si="46"/>
        <v>122400</v>
      </c>
      <c r="BG55" s="90">
        <f t="shared" si="46"/>
        <v>122401</v>
      </c>
      <c r="BH55" s="90">
        <f t="shared" si="46"/>
        <v>122402</v>
      </c>
      <c r="BI55" s="90">
        <f t="shared" si="46"/>
        <v>122400</v>
      </c>
      <c r="BJ55" s="90">
        <f t="shared" si="46"/>
        <v>122400</v>
      </c>
      <c r="BK55" s="90">
        <f t="shared" si="46"/>
        <v>122400</v>
      </c>
      <c r="BL55" s="90">
        <f t="shared" si="46"/>
        <v>122400</v>
      </c>
      <c r="BM55" s="90">
        <f t="shared" si="46"/>
        <v>122400</v>
      </c>
      <c r="BN55" s="90">
        <f t="shared" si="46"/>
        <v>122400</v>
      </c>
      <c r="BO55" s="90">
        <f t="shared" si="46"/>
        <v>122400</v>
      </c>
      <c r="BP55" s="90">
        <f t="shared" si="46"/>
        <v>122400</v>
      </c>
      <c r="BQ55" s="90">
        <f t="shared" si="46"/>
        <v>122400</v>
      </c>
      <c r="BR55" s="90">
        <f t="shared" si="46"/>
        <v>122400</v>
      </c>
      <c r="BS55" s="90">
        <f t="shared" ref="BS55:BT55" si="47">ROUNDUP(BS28*0.85,)</f>
        <v>122400</v>
      </c>
      <c r="BT55" s="90">
        <f t="shared" si="47"/>
        <v>122400</v>
      </c>
      <c r="BU55" s="90">
        <f t="shared" si="46"/>
        <v>122400</v>
      </c>
      <c r="BV55" s="90">
        <f t="shared" si="46"/>
        <v>122400</v>
      </c>
      <c r="BW55" s="90">
        <f t="shared" si="46"/>
        <v>122400</v>
      </c>
      <c r="BX55" s="90">
        <f t="shared" si="46"/>
        <v>122400</v>
      </c>
      <c r="BY55" s="90">
        <f t="shared" si="46"/>
        <v>122400</v>
      </c>
      <c r="BZ55" s="90">
        <f t="shared" si="46"/>
        <v>122400</v>
      </c>
      <c r="CA55" s="90">
        <f t="shared" si="46"/>
        <v>122400</v>
      </c>
      <c r="CB55" s="90">
        <f t="shared" si="46"/>
        <v>122400</v>
      </c>
      <c r="CC55" s="90">
        <f t="shared" si="46"/>
        <v>122400</v>
      </c>
      <c r="CD55" s="90">
        <f t="shared" si="46"/>
        <v>122400</v>
      </c>
      <c r="CE55" s="90">
        <f t="shared" si="46"/>
        <v>122400</v>
      </c>
      <c r="CF55" s="90">
        <f t="shared" si="46"/>
        <v>122400</v>
      </c>
      <c r="CG55" s="90">
        <f t="shared" si="46"/>
        <v>122400</v>
      </c>
      <c r="CH55" s="90">
        <f t="shared" si="46"/>
        <v>122400</v>
      </c>
      <c r="CI55" s="90">
        <f t="shared" si="46"/>
        <v>122400</v>
      </c>
      <c r="CJ55" s="90">
        <f t="shared" si="46"/>
        <v>122400</v>
      </c>
      <c r="CK55" s="90">
        <f t="shared" si="46"/>
        <v>122400</v>
      </c>
      <c r="CL55" s="90">
        <f t="shared" si="46"/>
        <v>122400</v>
      </c>
      <c r="CM55" s="90">
        <f t="shared" si="46"/>
        <v>122400</v>
      </c>
      <c r="CN55" s="90">
        <f t="shared" si="46"/>
        <v>122400</v>
      </c>
      <c r="CO55" s="90">
        <f t="shared" si="46"/>
        <v>122400</v>
      </c>
      <c r="CP55" s="90">
        <f t="shared" si="46"/>
        <v>122400</v>
      </c>
      <c r="CQ55" s="90">
        <f t="shared" si="46"/>
        <v>122400</v>
      </c>
      <c r="CR55" s="90">
        <f t="shared" si="46"/>
        <v>122400</v>
      </c>
      <c r="CS55" s="90">
        <f t="shared" ref="CS55:DS55" si="48">ROUNDUP(CS28*0.85,)</f>
        <v>122400</v>
      </c>
      <c r="CT55" s="90">
        <f t="shared" si="48"/>
        <v>122400</v>
      </c>
      <c r="CU55" s="90">
        <f t="shared" si="48"/>
        <v>122400</v>
      </c>
      <c r="CV55" s="90">
        <f t="shared" si="48"/>
        <v>122400</v>
      </c>
      <c r="CW55" s="90">
        <f t="shared" si="48"/>
        <v>122400</v>
      </c>
      <c r="CX55" s="90">
        <f t="shared" si="48"/>
        <v>122400</v>
      </c>
      <c r="CY55" s="90">
        <f t="shared" si="48"/>
        <v>122400</v>
      </c>
      <c r="CZ55" s="90">
        <f t="shared" si="48"/>
        <v>122400</v>
      </c>
      <c r="DA55" s="90">
        <f t="shared" si="48"/>
        <v>122400</v>
      </c>
      <c r="DB55" s="90">
        <f t="shared" si="48"/>
        <v>122400</v>
      </c>
      <c r="DC55" s="90">
        <f t="shared" si="48"/>
        <v>122400</v>
      </c>
      <c r="DD55" s="90">
        <f t="shared" si="48"/>
        <v>122400</v>
      </c>
      <c r="DE55" s="90">
        <f t="shared" si="48"/>
        <v>122400</v>
      </c>
      <c r="DF55" s="90">
        <f t="shared" si="48"/>
        <v>122400</v>
      </c>
      <c r="DG55" s="90">
        <f t="shared" si="48"/>
        <v>122400</v>
      </c>
      <c r="DH55" s="90">
        <f t="shared" si="48"/>
        <v>122400</v>
      </c>
      <c r="DI55" s="90">
        <f t="shared" si="48"/>
        <v>87287</v>
      </c>
      <c r="DJ55" s="90">
        <f t="shared" si="48"/>
        <v>87287</v>
      </c>
      <c r="DK55" s="90">
        <f t="shared" si="48"/>
        <v>87822</v>
      </c>
      <c r="DL55" s="90">
        <f t="shared" si="48"/>
        <v>87822</v>
      </c>
      <c r="DM55" s="90">
        <f t="shared" si="48"/>
        <v>87287</v>
      </c>
      <c r="DN55" s="90">
        <f t="shared" si="48"/>
        <v>87287</v>
      </c>
      <c r="DO55" s="90">
        <f t="shared" si="48"/>
        <v>87287</v>
      </c>
      <c r="DP55" s="90">
        <f t="shared" si="48"/>
        <v>87287</v>
      </c>
      <c r="DQ55" s="90">
        <f t="shared" si="48"/>
        <v>87287</v>
      </c>
      <c r="DR55" s="90">
        <f t="shared" si="48"/>
        <v>87822</v>
      </c>
      <c r="DS55" s="90">
        <f t="shared" si="48"/>
        <v>87822</v>
      </c>
    </row>
    <row r="57" spans="1:123" hidden="1">
      <c r="A57" s="44" t="s">
        <v>62</v>
      </c>
    </row>
    <row r="58" spans="1:123" hidden="1">
      <c r="A58" s="45" t="s">
        <v>64</v>
      </c>
    </row>
    <row r="59" spans="1:123" ht="25.5" hidden="1">
      <c r="A59" s="46" t="s">
        <v>65</v>
      </c>
    </row>
    <row r="60" spans="1:123" hidden="1">
      <c r="A60" s="45" t="s">
        <v>66</v>
      </c>
    </row>
    <row r="61" spans="1:123" ht="173.25">
      <c r="A61" s="123" t="str">
        <f>'ОиК (2025)| FIT18+25ру '!A34</f>
        <v>Дополнительно на каждый день проживания в стоимость заявки добавляются  ски-пассы  для каждого взрослого, стоимость -  09.01.2025 - 12.04.2026 включительно - 3500 рублей. При размещении дополнительных гостей, также на каждый день проживания добавляются в стоимость заявки ски-пассы на каждого взрослого гостя  - 09.01.2025 - 12.04.2026 включительно - 3500 рублей. Стоимость ски-пассов на всех взрослых сразу добавлять в заявку. / Extra pay  for each day of stay, ski passes for each adult are added to the price of the application, the cost    09.01.2025 - 12.04.2026 inclusively - 3500 rubles. When placing additional guests, also for each day of stay, ski passes for each guest are added to the application price  09.01.2025 - 12.04.2026 inclusively - 3500 rubles.</v>
      </c>
    </row>
    <row r="63" spans="1:123">
      <c r="A63" s="124" t="s">
        <v>14</v>
      </c>
    </row>
    <row r="64" spans="1:123">
      <c r="A64" s="48" t="s">
        <v>15</v>
      </c>
    </row>
    <row r="65" spans="1:1" ht="12" customHeight="1">
      <c r="A65" s="48" t="s">
        <v>16</v>
      </c>
    </row>
    <row r="66" spans="1:1" ht="24">
      <c r="A66" s="49" t="s">
        <v>17</v>
      </c>
    </row>
    <row r="67" spans="1:1">
      <c r="A67" s="48" t="s">
        <v>235</v>
      </c>
    </row>
    <row r="68" spans="1:1">
      <c r="A68" s="48" t="s">
        <v>18</v>
      </c>
    </row>
    <row r="69" spans="1:1">
      <c r="A69" s="125" t="s">
        <v>236</v>
      </c>
    </row>
    <row r="70" spans="1:1" ht="24">
      <c r="A70" s="72" t="s">
        <v>237</v>
      </c>
    </row>
    <row r="72" spans="1:1" ht="53.25" customHeight="1">
      <c r="A72" s="73" t="s">
        <v>32</v>
      </c>
    </row>
    <row r="73" spans="1:1">
      <c r="A73" s="74" t="s">
        <v>238</v>
      </c>
    </row>
    <row r="74" spans="1:1" ht="24">
      <c r="A74" s="75" t="str">
        <f>'ОиК (2025)| FIT18+25ру '!A47</f>
        <v>Период проживания: 09.01.2025 - 12.04.2026                                                                                                                        / Period of stay:  09.01.2025 - 12.04.2026</v>
      </c>
    </row>
    <row r="75" spans="1:1">
      <c r="A75" s="126" t="s">
        <v>240</v>
      </c>
    </row>
    <row r="77" spans="1:1">
      <c r="A77" s="127" t="s">
        <v>19</v>
      </c>
    </row>
    <row r="78" spans="1:1" ht="60">
      <c r="A78" s="128" t="s">
        <v>241</v>
      </c>
    </row>
  </sheetData>
  <pageMargins left="0.25" right="0.25" top="0.75" bottom="0.75" header="0.3" footer="0.3"/>
  <pageSetup scale="51" fitToHeight="0" orientation="landscape"/>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DS46"/>
  <sheetViews>
    <sheetView topLeftCell="A16" zoomScale="115" zoomScaleNormal="115" workbookViewId="0">
      <pane xSplit="1" topLeftCell="B1" activePane="topRight" state="frozen"/>
      <selection pane="topRight" activeCell="A46" sqref="A46"/>
    </sheetView>
  </sheetViews>
  <sheetFormatPr defaultColWidth="9" defaultRowHeight="12"/>
  <cols>
    <col min="1" max="1" width="81.5703125" style="33" customWidth="1"/>
    <col min="2" max="17" width="9" style="33" hidden="1" customWidth="1"/>
    <col min="18" max="29" width="8.7109375" style="33" hidden="1" customWidth="1"/>
    <col min="30" max="123" width="10.85546875" style="33" customWidth="1"/>
    <col min="124" max="16384" width="9" style="33"/>
  </cols>
  <sheetData>
    <row r="1" spans="1:123" ht="11.45" customHeight="1">
      <c r="A1" s="2" t="s">
        <v>0</v>
      </c>
    </row>
    <row r="2" spans="1:123" ht="11.45" customHeight="1">
      <c r="A2" s="34"/>
    </row>
    <row r="3" spans="1:123" ht="11.45" customHeight="1">
      <c r="A3" s="35"/>
    </row>
    <row r="4" spans="1:123" ht="11.45" customHeight="1">
      <c r="A4" s="36" t="s">
        <v>2</v>
      </c>
      <c r="B4" s="96" t="e">
        <f>'C завтраками| Bed and breakfast'!#REF!</f>
        <v>#REF!</v>
      </c>
      <c r="C4" s="96" t="e">
        <f>'C завтраками| Bed and breakfast'!#REF!</f>
        <v>#REF!</v>
      </c>
      <c r="D4" s="96" t="e">
        <f>'C завтраками| Bed and breakfast'!#REF!</f>
        <v>#REF!</v>
      </c>
      <c r="E4" s="96" t="e">
        <f>'C завтраками| Bed and breakfast'!#REF!</f>
        <v>#REF!</v>
      </c>
      <c r="F4" s="96" t="e">
        <f>'C завтраками| Bed and breakfast'!#REF!</f>
        <v>#REF!</v>
      </c>
      <c r="G4" s="96" t="e">
        <f>'C завтраками| Bed and breakfast'!#REF!</f>
        <v>#REF!</v>
      </c>
      <c r="H4" s="96" t="e">
        <f>'C завтраками| Bed and breakfast'!#REF!</f>
        <v>#REF!</v>
      </c>
      <c r="I4" s="96" t="e">
        <f>'C завтраками| Bed and breakfast'!#REF!</f>
        <v>#REF!</v>
      </c>
      <c r="J4" s="96" t="e">
        <f>'C завтраками| Bed and breakfast'!#REF!</f>
        <v>#REF!</v>
      </c>
      <c r="K4" s="96" t="e">
        <f>'C завтраками| Bed and breakfast'!#REF!</f>
        <v>#REF!</v>
      </c>
      <c r="L4" s="96" t="e">
        <f>'C завтраками| Bed and breakfast'!#REF!</f>
        <v>#REF!</v>
      </c>
      <c r="M4" s="96" t="e">
        <f>'C завтраками| Bed and breakfast'!#REF!</f>
        <v>#REF!</v>
      </c>
      <c r="N4" s="96" t="e">
        <f>'C завтраками| Bed and breakfast'!#REF!</f>
        <v>#REF!</v>
      </c>
      <c r="O4" s="96" t="e">
        <f>'C завтраками| Bed and breakfast'!#REF!</f>
        <v>#REF!</v>
      </c>
      <c r="P4" s="96">
        <f>'C завтраками| Bed and breakfast'!B4</f>
        <v>46017</v>
      </c>
      <c r="Q4" s="96">
        <f>'C завтраками| Bed and breakfast'!C4</f>
        <v>46018</v>
      </c>
      <c r="R4" s="96">
        <f>'C завтраками| Bed and breakfast'!D4</f>
        <v>46019</v>
      </c>
      <c r="S4" s="96">
        <f>'C завтраками| Bed and breakfast'!E4</f>
        <v>46020</v>
      </c>
      <c r="T4" s="96">
        <f>'C завтраками| Bed and breakfast'!F4</f>
        <v>46021</v>
      </c>
      <c r="U4" s="96">
        <f>'C завтраками| Bed and breakfast'!G4</f>
        <v>46022</v>
      </c>
      <c r="V4" s="96">
        <f>'C завтраками| Bed and breakfast'!H4</f>
        <v>46023</v>
      </c>
      <c r="W4" s="96">
        <f>'C завтраками| Bed and breakfast'!I4</f>
        <v>46024</v>
      </c>
      <c r="X4" s="96">
        <f>'C завтраками| Bed and breakfast'!J4</f>
        <v>46025</v>
      </c>
      <c r="Y4" s="96">
        <f>'C завтраками| Bed and breakfast'!K4</f>
        <v>46026</v>
      </c>
      <c r="Z4" s="96">
        <f>'C завтраками| Bed and breakfast'!L4</f>
        <v>46027</v>
      </c>
      <c r="AA4" s="96">
        <f>'C завтраками| Bed and breakfast'!M4</f>
        <v>46028</v>
      </c>
      <c r="AB4" s="96">
        <f>'C завтраками| Bed and breakfast'!N4</f>
        <v>46029</v>
      </c>
      <c r="AC4" s="96">
        <f>'C завтраками| Bed and breakfast'!O4</f>
        <v>46030</v>
      </c>
      <c r="AD4" s="96">
        <f>'C завтраками| Bed and breakfast'!P4</f>
        <v>46031</v>
      </c>
      <c r="AE4" s="96">
        <f>'C завтраками| Bed and breakfast'!Q4</f>
        <v>46032</v>
      </c>
      <c r="AF4" s="122">
        <f>'C завтраками| Bed and breakfast'!R4</f>
        <v>46033</v>
      </c>
      <c r="AG4" s="96">
        <f>'C завтраками| Bed and breakfast'!S4</f>
        <v>46034</v>
      </c>
      <c r="AH4" s="96">
        <f>'C завтраками| Bed and breakfast'!T4</f>
        <v>46035</v>
      </c>
      <c r="AI4" s="96">
        <f>'C завтраками| Bed and breakfast'!U4</f>
        <v>46036</v>
      </c>
      <c r="AJ4" s="96">
        <f>'C завтраками| Bed and breakfast'!V4</f>
        <v>46037</v>
      </c>
      <c r="AK4" s="96">
        <f>'C завтраками| Bed and breakfast'!W4</f>
        <v>46038</v>
      </c>
      <c r="AL4" s="96">
        <f>'C завтраками| Bed and breakfast'!X4</f>
        <v>46039</v>
      </c>
      <c r="AM4" s="96">
        <f>'C завтраками| Bed and breakfast'!Y4</f>
        <v>46040</v>
      </c>
      <c r="AN4" s="96">
        <f>'C завтраками| Bed and breakfast'!Z4</f>
        <v>46041</v>
      </c>
      <c r="AO4" s="96">
        <f>'C завтраками| Bed and breakfast'!AA4</f>
        <v>46042</v>
      </c>
      <c r="AP4" s="96">
        <f>'C завтраками| Bed and breakfast'!AB4</f>
        <v>46043</v>
      </c>
      <c r="AQ4" s="96">
        <f>'C завтраками| Bed and breakfast'!AC4</f>
        <v>46044</v>
      </c>
      <c r="AR4" s="96">
        <f>'C завтраками| Bed and breakfast'!AD4</f>
        <v>46045</v>
      </c>
      <c r="AS4" s="96">
        <f>'C завтраками| Bed and breakfast'!AE4</f>
        <v>46045</v>
      </c>
      <c r="AT4" s="96">
        <f>'C завтраками| Bed and breakfast'!AF4</f>
        <v>46046</v>
      </c>
      <c r="AU4" s="96">
        <f>'C завтраками| Bed and breakfast'!AG4</f>
        <v>46047</v>
      </c>
      <c r="AV4" s="96">
        <f>'C завтраками| Bed and breakfast'!AH4</f>
        <v>46048</v>
      </c>
      <c r="AW4" s="96">
        <f>'C завтраками| Bed and breakfast'!AI4</f>
        <v>46049</v>
      </c>
      <c r="AX4" s="96">
        <f>'C завтраками| Bed and breakfast'!AJ4</f>
        <v>46050</v>
      </c>
      <c r="AY4" s="96">
        <f>'C завтраками| Bed and breakfast'!AK4</f>
        <v>46051</v>
      </c>
      <c r="AZ4" s="96">
        <f>'C завтраками| Bed and breakfast'!AL4</f>
        <v>46052</v>
      </c>
      <c r="BA4" s="96">
        <f>'C завтраками| Bed and breakfast'!AM4</f>
        <v>46053</v>
      </c>
      <c r="BB4" s="96">
        <f>'C завтраками| Bed and breakfast'!AN4</f>
        <v>46054</v>
      </c>
      <c r="BC4" s="96">
        <f>'C завтраками| Bed and breakfast'!AO4</f>
        <v>46055</v>
      </c>
      <c r="BD4" s="96">
        <f>'C завтраками| Bed and breakfast'!AP4</f>
        <v>46056</v>
      </c>
      <c r="BE4" s="96">
        <f>'C завтраками| Bed and breakfast'!AQ4</f>
        <v>46057</v>
      </c>
      <c r="BF4" s="96">
        <f>'C завтраками| Bed and breakfast'!AR4</f>
        <v>46058</v>
      </c>
      <c r="BG4" s="96">
        <f>'C завтраками| Bed and breakfast'!AS4</f>
        <v>46059</v>
      </c>
      <c r="BH4" s="96">
        <f>'C завтраками| Bed and breakfast'!AT4</f>
        <v>46060</v>
      </c>
      <c r="BI4" s="96">
        <f>'C завтраками| Bed and breakfast'!AU4</f>
        <v>46061</v>
      </c>
      <c r="BJ4" s="96">
        <f>'C завтраками| Bed and breakfast'!AV4</f>
        <v>46062</v>
      </c>
      <c r="BK4" s="96">
        <f>'C завтраками| Bed and breakfast'!AW4</f>
        <v>46063</v>
      </c>
      <c r="BL4" s="96">
        <f>'C завтраками| Bed and breakfast'!AX4</f>
        <v>46064</v>
      </c>
      <c r="BM4" s="96">
        <f>'C завтраками| Bed and breakfast'!AY4</f>
        <v>46065</v>
      </c>
      <c r="BN4" s="96">
        <f>'C завтраками| Bed and breakfast'!AZ4</f>
        <v>46066</v>
      </c>
      <c r="BO4" s="96">
        <f>'C завтраками| Bed and breakfast'!BA4</f>
        <v>46067</v>
      </c>
      <c r="BP4" s="96">
        <f>'C завтраками| Bed and breakfast'!BB4</f>
        <v>46068</v>
      </c>
      <c r="BQ4" s="96">
        <f>'C завтраками| Bed and breakfast'!BC4</f>
        <v>46069</v>
      </c>
      <c r="BR4" s="96">
        <f>'C завтраками| Bed and breakfast'!BD4</f>
        <v>46070</v>
      </c>
      <c r="BS4" s="96">
        <f>'C завтраками| Bed and breakfast'!BE4</f>
        <v>46071</v>
      </c>
      <c r="BT4" s="122">
        <f>'C завтраками| Bed and breakfast'!BF4</f>
        <v>46072</v>
      </c>
      <c r="BU4" s="122">
        <f>'C завтраками| Bed and breakfast'!BG4</f>
        <v>46073</v>
      </c>
      <c r="BV4" s="96">
        <f>'C завтраками| Bed and breakfast'!BH4</f>
        <v>46074</v>
      </c>
      <c r="BW4" s="96">
        <f>'C завтраками| Bed and breakfast'!BI4</f>
        <v>46075</v>
      </c>
      <c r="BX4" s="96">
        <f>'C завтраками| Bed and breakfast'!BJ4</f>
        <v>46076</v>
      </c>
      <c r="BY4" s="96">
        <f>'C завтраками| Bed and breakfast'!BK4</f>
        <v>46077</v>
      </c>
      <c r="BZ4" s="96">
        <f>'C завтраками| Bed and breakfast'!BL4</f>
        <v>46078</v>
      </c>
      <c r="CA4" s="96">
        <f>'C завтраками| Bed and breakfast'!BM4</f>
        <v>46079</v>
      </c>
      <c r="CB4" s="96">
        <f>'C завтраками| Bed and breakfast'!BN4</f>
        <v>46080</v>
      </c>
      <c r="CC4" s="96">
        <f>'C завтраками| Bed and breakfast'!BO4</f>
        <v>46081</v>
      </c>
      <c r="CD4" s="96">
        <f>'C завтраками| Bed and breakfast'!BP4</f>
        <v>46082</v>
      </c>
      <c r="CE4" s="96">
        <f>'C завтраками| Bed and breakfast'!BQ4</f>
        <v>46083</v>
      </c>
      <c r="CF4" s="96">
        <f>'C завтраками| Bed and breakfast'!BR4</f>
        <v>46084</v>
      </c>
      <c r="CG4" s="96">
        <f>'C завтраками| Bed and breakfast'!BS4</f>
        <v>46085</v>
      </c>
      <c r="CH4" s="96">
        <f>'C завтраками| Bed and breakfast'!BT4</f>
        <v>46086</v>
      </c>
      <c r="CI4" s="96">
        <f>'C завтраками| Bed and breakfast'!BU4</f>
        <v>46087</v>
      </c>
      <c r="CJ4" s="96">
        <f>'C завтраками| Bed and breakfast'!BV4</f>
        <v>46088</v>
      </c>
      <c r="CK4" s="96">
        <f>'C завтраками| Bed and breakfast'!BW4</f>
        <v>46089</v>
      </c>
      <c r="CL4" s="96">
        <f>'C завтраками| Bed and breakfast'!BX4</f>
        <v>46090</v>
      </c>
      <c r="CM4" s="96">
        <f>'C завтраками| Bed and breakfast'!BY4</f>
        <v>46091</v>
      </c>
      <c r="CN4" s="96">
        <f>'C завтраками| Bed and breakfast'!BZ4</f>
        <v>46092</v>
      </c>
      <c r="CO4" s="96">
        <f>'C завтраками| Bed and breakfast'!CA4</f>
        <v>46093</v>
      </c>
      <c r="CP4" s="96">
        <f>'C завтраками| Bed and breakfast'!CB4</f>
        <v>46094</v>
      </c>
      <c r="CQ4" s="96">
        <f>'C завтраками| Bed and breakfast'!CC4</f>
        <v>46095</v>
      </c>
      <c r="CR4" s="96">
        <f>'C завтраками| Bed and breakfast'!CD4</f>
        <v>46096</v>
      </c>
      <c r="CS4" s="96">
        <f>'C завтраками| Bed and breakfast'!CE4</f>
        <v>46097</v>
      </c>
      <c r="CT4" s="96">
        <f>'C завтраками| Bed and breakfast'!CF4</f>
        <v>46098</v>
      </c>
      <c r="CU4" s="96">
        <f>'C завтраками| Bed and breakfast'!CG4</f>
        <v>46099</v>
      </c>
      <c r="CV4" s="96">
        <f>'C завтраками| Bed and breakfast'!CH4</f>
        <v>46100</v>
      </c>
      <c r="CW4" s="96">
        <f>'C завтраками| Bed and breakfast'!CI4</f>
        <v>46101</v>
      </c>
      <c r="CX4" s="96">
        <f>'C завтраками| Bed and breakfast'!CJ4</f>
        <v>46102</v>
      </c>
      <c r="CY4" s="96">
        <f>'C завтраками| Bed and breakfast'!CK4</f>
        <v>46103</v>
      </c>
      <c r="CZ4" s="96">
        <f>'C завтраками| Bed and breakfast'!CL4</f>
        <v>46104</v>
      </c>
      <c r="DA4" s="96">
        <f>'C завтраками| Bed and breakfast'!CM4</f>
        <v>46105</v>
      </c>
      <c r="DB4" s="96">
        <f>'C завтраками| Bed and breakfast'!CN4</f>
        <v>46106</v>
      </c>
      <c r="DC4" s="96">
        <f>'C завтраками| Bed and breakfast'!CO4</f>
        <v>46107</v>
      </c>
      <c r="DD4" s="96">
        <f>'C завтраками| Bed and breakfast'!CP4</f>
        <v>46108</v>
      </c>
      <c r="DE4" s="96">
        <f>'C завтраками| Bed and breakfast'!CQ4</f>
        <v>46109</v>
      </c>
      <c r="DF4" s="96">
        <f>'C завтраками| Bed and breakfast'!CR4</f>
        <v>46110</v>
      </c>
      <c r="DG4" s="96">
        <f>'C завтраками| Bed and breakfast'!CS4</f>
        <v>46111</v>
      </c>
      <c r="DH4" s="96">
        <f>'C завтраками| Bed and breakfast'!CT4</f>
        <v>46112</v>
      </c>
      <c r="DI4" s="96">
        <f>'C завтраками| Bed and breakfast'!CU4</f>
        <v>46113</v>
      </c>
      <c r="DJ4" s="96">
        <f>'C завтраками| Bed and breakfast'!CV4</f>
        <v>46114</v>
      </c>
      <c r="DK4" s="96">
        <f>'C завтраками| Bed and breakfast'!CW4</f>
        <v>46115</v>
      </c>
      <c r="DL4" s="96">
        <f>'C завтраками| Bed and breakfast'!CX4</f>
        <v>46116</v>
      </c>
      <c r="DM4" s="96">
        <f>'C завтраками| Bed and breakfast'!CY4</f>
        <v>46117</v>
      </c>
      <c r="DN4" s="96">
        <f>'C завтраками| Bed and breakfast'!CZ4</f>
        <v>46118</v>
      </c>
      <c r="DO4" s="96">
        <f>'C завтраками| Bed and breakfast'!DA4</f>
        <v>46119</v>
      </c>
      <c r="DP4" s="96">
        <f>'C завтраками| Bed and breakfast'!DB4</f>
        <v>46120</v>
      </c>
      <c r="DQ4" s="96">
        <f>'C завтраками| Bed and breakfast'!DC4</f>
        <v>46121</v>
      </c>
      <c r="DR4" s="96">
        <f>'C завтраками| Bed and breakfast'!DD4</f>
        <v>46122</v>
      </c>
      <c r="DS4" s="96">
        <f>'C завтраками| Bed and breakfast'!DE4</f>
        <v>46123</v>
      </c>
    </row>
    <row r="5" spans="1:123" s="31" customFormat="1" ht="22.35" customHeight="1">
      <c r="A5" s="38" t="s">
        <v>3</v>
      </c>
      <c r="B5" s="96" t="e">
        <f>'C завтраками| Bed and breakfast'!#REF!</f>
        <v>#REF!</v>
      </c>
      <c r="C5" s="96" t="e">
        <f>'C завтраками| Bed and breakfast'!#REF!</f>
        <v>#REF!</v>
      </c>
      <c r="D5" s="96" t="e">
        <f>'C завтраками| Bed and breakfast'!#REF!</f>
        <v>#REF!</v>
      </c>
      <c r="E5" s="96" t="e">
        <f>'C завтраками| Bed and breakfast'!#REF!</f>
        <v>#REF!</v>
      </c>
      <c r="F5" s="96" t="e">
        <f>'C завтраками| Bed and breakfast'!#REF!</f>
        <v>#REF!</v>
      </c>
      <c r="G5" s="96" t="e">
        <f>'C завтраками| Bed and breakfast'!#REF!</f>
        <v>#REF!</v>
      </c>
      <c r="H5" s="96" t="e">
        <f>'C завтраками| Bed and breakfast'!#REF!</f>
        <v>#REF!</v>
      </c>
      <c r="I5" s="96" t="e">
        <f>'C завтраками| Bed and breakfast'!#REF!</f>
        <v>#REF!</v>
      </c>
      <c r="J5" s="96" t="e">
        <f>'C завтраками| Bed and breakfast'!#REF!</f>
        <v>#REF!</v>
      </c>
      <c r="K5" s="96" t="e">
        <f>'C завтраками| Bed and breakfast'!#REF!</f>
        <v>#REF!</v>
      </c>
      <c r="L5" s="96" t="e">
        <f>'C завтраками| Bed and breakfast'!#REF!</f>
        <v>#REF!</v>
      </c>
      <c r="M5" s="96" t="e">
        <f>'C завтраками| Bed and breakfast'!#REF!</f>
        <v>#REF!</v>
      </c>
      <c r="N5" s="96" t="e">
        <f>'C завтраками| Bed and breakfast'!#REF!</f>
        <v>#REF!</v>
      </c>
      <c r="O5" s="96" t="e">
        <f>'C завтраками| Bed and breakfast'!#REF!</f>
        <v>#REF!</v>
      </c>
      <c r="P5" s="96">
        <f>'C завтраками| Bed and breakfast'!B5</f>
        <v>46017</v>
      </c>
      <c r="Q5" s="96">
        <f>'C завтраками| Bed and breakfast'!C5</f>
        <v>46018</v>
      </c>
      <c r="R5" s="96">
        <f>'C завтраками| Bed and breakfast'!D5</f>
        <v>46019</v>
      </c>
      <c r="S5" s="96">
        <f>'C завтраками| Bed and breakfast'!E5</f>
        <v>46020</v>
      </c>
      <c r="T5" s="96">
        <f>'C завтраками| Bed and breakfast'!F5</f>
        <v>46021</v>
      </c>
      <c r="U5" s="96">
        <f>'C завтраками| Bed and breakfast'!G5</f>
        <v>46022</v>
      </c>
      <c r="V5" s="96">
        <f>'C завтраками| Bed and breakfast'!H5</f>
        <v>46023</v>
      </c>
      <c r="W5" s="96">
        <f>'C завтраками| Bed and breakfast'!I5</f>
        <v>46024</v>
      </c>
      <c r="X5" s="96">
        <f>'C завтраками| Bed and breakfast'!J5</f>
        <v>46025</v>
      </c>
      <c r="Y5" s="96">
        <f>'C завтраками| Bed and breakfast'!K5</f>
        <v>46026</v>
      </c>
      <c r="Z5" s="96">
        <f>'C завтраками| Bed and breakfast'!L5</f>
        <v>46027</v>
      </c>
      <c r="AA5" s="96">
        <f>'C завтраками| Bed and breakfast'!M5</f>
        <v>46028</v>
      </c>
      <c r="AB5" s="96">
        <f>'C завтраками| Bed and breakfast'!N5</f>
        <v>46029</v>
      </c>
      <c r="AC5" s="96">
        <f>'C завтраками| Bed and breakfast'!O5</f>
        <v>46030</v>
      </c>
      <c r="AD5" s="96">
        <f>'C завтраками| Bed and breakfast'!P5</f>
        <v>46031</v>
      </c>
      <c r="AE5" s="96">
        <f>'C завтраками| Bed and breakfast'!Q5</f>
        <v>46032</v>
      </c>
      <c r="AF5" s="122">
        <f>'C завтраками| Bed and breakfast'!R5</f>
        <v>46033</v>
      </c>
      <c r="AG5" s="96">
        <f>'C завтраками| Bed and breakfast'!S5</f>
        <v>46034</v>
      </c>
      <c r="AH5" s="96">
        <f>'C завтраками| Bed and breakfast'!T5</f>
        <v>46035</v>
      </c>
      <c r="AI5" s="96">
        <f>'C завтраками| Bed and breakfast'!U5</f>
        <v>46036</v>
      </c>
      <c r="AJ5" s="96">
        <f>'C завтраками| Bed and breakfast'!V5</f>
        <v>46037</v>
      </c>
      <c r="AK5" s="96">
        <f>'C завтраками| Bed and breakfast'!W5</f>
        <v>46038</v>
      </c>
      <c r="AL5" s="96">
        <f>'C завтраками| Bed and breakfast'!X5</f>
        <v>46039</v>
      </c>
      <c r="AM5" s="96">
        <f>'C завтраками| Bed and breakfast'!Y5</f>
        <v>46040</v>
      </c>
      <c r="AN5" s="96">
        <f>'C завтраками| Bed and breakfast'!Z5</f>
        <v>46041</v>
      </c>
      <c r="AO5" s="96">
        <f>'C завтраками| Bed and breakfast'!AA5</f>
        <v>46042</v>
      </c>
      <c r="AP5" s="96">
        <f>'C завтраками| Bed and breakfast'!AB5</f>
        <v>46043</v>
      </c>
      <c r="AQ5" s="96">
        <f>'C завтраками| Bed and breakfast'!AC5</f>
        <v>46044</v>
      </c>
      <c r="AR5" s="96">
        <f>'C завтраками| Bed and breakfast'!AD5</f>
        <v>46045</v>
      </c>
      <c r="AS5" s="96">
        <f>'C завтраками| Bed and breakfast'!AE5</f>
        <v>46045</v>
      </c>
      <c r="AT5" s="96">
        <f>'C завтраками| Bed and breakfast'!AF5</f>
        <v>46046</v>
      </c>
      <c r="AU5" s="96">
        <f>'C завтраками| Bed and breakfast'!AG5</f>
        <v>46047</v>
      </c>
      <c r="AV5" s="96">
        <f>'C завтраками| Bed and breakfast'!AH5</f>
        <v>46048</v>
      </c>
      <c r="AW5" s="96">
        <f>'C завтраками| Bed and breakfast'!AI5</f>
        <v>46049</v>
      </c>
      <c r="AX5" s="96">
        <f>'C завтраками| Bed and breakfast'!AJ5</f>
        <v>46050</v>
      </c>
      <c r="AY5" s="96">
        <f>'C завтраками| Bed and breakfast'!AK5</f>
        <v>46051</v>
      </c>
      <c r="AZ5" s="96">
        <f>'C завтраками| Bed and breakfast'!AL5</f>
        <v>46052</v>
      </c>
      <c r="BA5" s="96">
        <f>'C завтраками| Bed and breakfast'!AM5</f>
        <v>46053</v>
      </c>
      <c r="BB5" s="96">
        <f>'C завтраками| Bed and breakfast'!AN5</f>
        <v>46054</v>
      </c>
      <c r="BC5" s="96">
        <f>'C завтраками| Bed and breakfast'!AO5</f>
        <v>46055</v>
      </c>
      <c r="BD5" s="96">
        <f>'C завтраками| Bed and breakfast'!AP5</f>
        <v>46056</v>
      </c>
      <c r="BE5" s="96">
        <f>'C завтраками| Bed and breakfast'!AQ5</f>
        <v>46057</v>
      </c>
      <c r="BF5" s="96">
        <f>'C завтраками| Bed and breakfast'!AR5</f>
        <v>46058</v>
      </c>
      <c r="BG5" s="96">
        <f>'C завтраками| Bed and breakfast'!AS5</f>
        <v>46059</v>
      </c>
      <c r="BH5" s="96">
        <f>'C завтраками| Bed and breakfast'!AT5</f>
        <v>46060</v>
      </c>
      <c r="BI5" s="96">
        <f>'C завтраками| Bed and breakfast'!AU5</f>
        <v>46061</v>
      </c>
      <c r="BJ5" s="96">
        <f>'C завтраками| Bed and breakfast'!AV5</f>
        <v>46062</v>
      </c>
      <c r="BK5" s="96">
        <f>'C завтраками| Bed and breakfast'!AW5</f>
        <v>46063</v>
      </c>
      <c r="BL5" s="96">
        <f>'C завтраками| Bed and breakfast'!AX5</f>
        <v>46064</v>
      </c>
      <c r="BM5" s="96">
        <f>'C завтраками| Bed and breakfast'!AY5</f>
        <v>46065</v>
      </c>
      <c r="BN5" s="96">
        <f>'C завтраками| Bed and breakfast'!AZ5</f>
        <v>46066</v>
      </c>
      <c r="BO5" s="96">
        <f>'C завтраками| Bed and breakfast'!BA5</f>
        <v>46067</v>
      </c>
      <c r="BP5" s="96">
        <f>'C завтраками| Bed and breakfast'!BB5</f>
        <v>46068</v>
      </c>
      <c r="BQ5" s="96">
        <f>'C завтраками| Bed and breakfast'!BC5</f>
        <v>46069</v>
      </c>
      <c r="BR5" s="96">
        <f>'C завтраками| Bed and breakfast'!BD5</f>
        <v>46070</v>
      </c>
      <c r="BS5" s="96">
        <f>'C завтраками| Bed and breakfast'!BE5</f>
        <v>46071</v>
      </c>
      <c r="BT5" s="122">
        <f>'C завтраками| Bed and breakfast'!BF5</f>
        <v>46072</v>
      </c>
      <c r="BU5" s="122">
        <f>'C завтраками| Bed and breakfast'!BG5</f>
        <v>46073</v>
      </c>
      <c r="BV5" s="96">
        <f>'C завтраками| Bed and breakfast'!BH5</f>
        <v>46074</v>
      </c>
      <c r="BW5" s="96">
        <f>'C завтраками| Bed and breakfast'!BI5</f>
        <v>46075</v>
      </c>
      <c r="BX5" s="96">
        <f>'C завтраками| Bed and breakfast'!BJ5</f>
        <v>46076</v>
      </c>
      <c r="BY5" s="96">
        <f>'C завтраками| Bed and breakfast'!BK5</f>
        <v>46077</v>
      </c>
      <c r="BZ5" s="96">
        <f>'C завтраками| Bed and breakfast'!BL5</f>
        <v>46078</v>
      </c>
      <c r="CA5" s="96">
        <f>'C завтраками| Bed and breakfast'!BM5</f>
        <v>46079</v>
      </c>
      <c r="CB5" s="96">
        <f>'C завтраками| Bed and breakfast'!BN5</f>
        <v>46080</v>
      </c>
      <c r="CC5" s="96">
        <f>'C завтраками| Bed and breakfast'!BO5</f>
        <v>46081</v>
      </c>
      <c r="CD5" s="96">
        <f>'C завтраками| Bed and breakfast'!BP5</f>
        <v>46082</v>
      </c>
      <c r="CE5" s="96">
        <f>'C завтраками| Bed and breakfast'!BQ5</f>
        <v>46083</v>
      </c>
      <c r="CF5" s="96">
        <f>'C завтраками| Bed and breakfast'!BR5</f>
        <v>46084</v>
      </c>
      <c r="CG5" s="96">
        <f>'C завтраками| Bed and breakfast'!BS5</f>
        <v>46085</v>
      </c>
      <c r="CH5" s="96">
        <f>'C завтраками| Bed and breakfast'!BT5</f>
        <v>46086</v>
      </c>
      <c r="CI5" s="96">
        <f>'C завтраками| Bed and breakfast'!BU5</f>
        <v>46087</v>
      </c>
      <c r="CJ5" s="96">
        <f>'C завтраками| Bed and breakfast'!BV5</f>
        <v>46088</v>
      </c>
      <c r="CK5" s="96">
        <f>'C завтраками| Bed and breakfast'!BW5</f>
        <v>46089</v>
      </c>
      <c r="CL5" s="96">
        <f>'C завтраками| Bed and breakfast'!BX5</f>
        <v>46090</v>
      </c>
      <c r="CM5" s="96">
        <f>'C завтраками| Bed and breakfast'!BY5</f>
        <v>46091</v>
      </c>
      <c r="CN5" s="96">
        <f>'C завтраками| Bed and breakfast'!BZ5</f>
        <v>46092</v>
      </c>
      <c r="CO5" s="96">
        <f>'C завтраками| Bed and breakfast'!CA5</f>
        <v>46093</v>
      </c>
      <c r="CP5" s="96">
        <f>'C завтраками| Bed and breakfast'!CB5</f>
        <v>46094</v>
      </c>
      <c r="CQ5" s="96">
        <f>'C завтраками| Bed and breakfast'!CC5</f>
        <v>46095</v>
      </c>
      <c r="CR5" s="96">
        <f>'C завтраками| Bed and breakfast'!CD5</f>
        <v>46096</v>
      </c>
      <c r="CS5" s="96">
        <f>'C завтраками| Bed and breakfast'!CE5</f>
        <v>46097</v>
      </c>
      <c r="CT5" s="96">
        <f>'C завтраками| Bed and breakfast'!CF5</f>
        <v>46098</v>
      </c>
      <c r="CU5" s="96">
        <f>'C завтраками| Bed and breakfast'!CG5</f>
        <v>46099</v>
      </c>
      <c r="CV5" s="96">
        <f>'C завтраками| Bed and breakfast'!CH5</f>
        <v>46100</v>
      </c>
      <c r="CW5" s="96">
        <f>'C завтраками| Bed and breakfast'!CI5</f>
        <v>46101</v>
      </c>
      <c r="CX5" s="96">
        <f>'C завтраками| Bed and breakfast'!CJ5</f>
        <v>46102</v>
      </c>
      <c r="CY5" s="96">
        <f>'C завтраками| Bed and breakfast'!CK5</f>
        <v>46103</v>
      </c>
      <c r="CZ5" s="96">
        <f>'C завтраками| Bed and breakfast'!CL5</f>
        <v>46104</v>
      </c>
      <c r="DA5" s="96">
        <f>'C завтраками| Bed and breakfast'!CM5</f>
        <v>46105</v>
      </c>
      <c r="DB5" s="96">
        <f>'C завтраками| Bed and breakfast'!CN5</f>
        <v>46106</v>
      </c>
      <c r="DC5" s="96">
        <f>'C завтраками| Bed and breakfast'!CO5</f>
        <v>46107</v>
      </c>
      <c r="DD5" s="96">
        <f>'C завтраками| Bed and breakfast'!CP5</f>
        <v>46108</v>
      </c>
      <c r="DE5" s="96">
        <f>'C завтраками| Bed and breakfast'!CQ5</f>
        <v>46109</v>
      </c>
      <c r="DF5" s="96">
        <f>'C завтраками| Bed and breakfast'!CR5</f>
        <v>46110</v>
      </c>
      <c r="DG5" s="96">
        <f>'C завтраками| Bed and breakfast'!CS5</f>
        <v>46111</v>
      </c>
      <c r="DH5" s="96">
        <f>'C завтраками| Bed and breakfast'!CT5</f>
        <v>46112</v>
      </c>
      <c r="DI5" s="96">
        <f>'C завтраками| Bed and breakfast'!CU5</f>
        <v>46113</v>
      </c>
      <c r="DJ5" s="96">
        <f>'C завтраками| Bed and breakfast'!CV5</f>
        <v>46114</v>
      </c>
      <c r="DK5" s="96">
        <f>'C завтраками| Bed and breakfast'!CW5</f>
        <v>46115</v>
      </c>
      <c r="DL5" s="96">
        <f>'C завтраками| Bed and breakfast'!CX5</f>
        <v>46116</v>
      </c>
      <c r="DM5" s="96">
        <f>'C завтраками| Bed and breakfast'!CY5</f>
        <v>46117</v>
      </c>
      <c r="DN5" s="96">
        <f>'C завтраками| Bed and breakfast'!CZ5</f>
        <v>46118</v>
      </c>
      <c r="DO5" s="96">
        <f>'C завтраками| Bed and breakfast'!DA5</f>
        <v>46119</v>
      </c>
      <c r="DP5" s="96">
        <f>'C завтраками| Bed and breakfast'!DB5</f>
        <v>46120</v>
      </c>
      <c r="DQ5" s="96">
        <f>'C завтраками| Bed and breakfast'!DC5</f>
        <v>46121</v>
      </c>
      <c r="DR5" s="96">
        <f>'C завтраками| Bed and breakfast'!DD5</f>
        <v>46122</v>
      </c>
      <c r="DS5" s="96">
        <f>'C завтраками| Bed and breakfast'!DE5</f>
        <v>46123</v>
      </c>
    </row>
    <row r="6" spans="1:123" ht="10.7" customHeight="1">
      <c r="A6" s="39" t="s">
        <v>4</v>
      </c>
      <c r="B6" s="101"/>
      <c r="C6" s="101"/>
      <c r="D6" s="101"/>
      <c r="E6" s="101"/>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c r="AP6" s="101"/>
      <c r="AQ6" s="101"/>
      <c r="AR6" s="101"/>
      <c r="AS6" s="101"/>
      <c r="AT6" s="101"/>
      <c r="AU6" s="101"/>
      <c r="AV6" s="101"/>
      <c r="AW6" s="101"/>
      <c r="AX6" s="101"/>
      <c r="AY6" s="101"/>
      <c r="AZ6" s="101"/>
      <c r="BA6" s="101"/>
      <c r="BB6" s="101"/>
      <c r="BC6" s="101"/>
      <c r="BD6" s="101"/>
      <c r="BE6" s="101"/>
      <c r="BF6" s="101"/>
      <c r="BG6" s="101"/>
      <c r="BH6" s="101"/>
      <c r="BI6" s="101"/>
      <c r="BJ6" s="101"/>
      <c r="BK6" s="101"/>
      <c r="BL6" s="101"/>
      <c r="BM6" s="101"/>
      <c r="BN6" s="101"/>
      <c r="BO6" s="101"/>
      <c r="BP6" s="101"/>
      <c r="BQ6" s="101"/>
      <c r="BR6" s="101"/>
      <c r="BS6" s="101"/>
      <c r="BT6" s="101"/>
      <c r="BU6" s="101"/>
      <c r="BV6" s="101"/>
      <c r="BW6" s="101"/>
      <c r="BX6" s="101"/>
      <c r="BY6" s="101"/>
      <c r="BZ6" s="101"/>
      <c r="CA6" s="101"/>
      <c r="CB6" s="101"/>
      <c r="CC6" s="101"/>
      <c r="CD6" s="101"/>
      <c r="CE6" s="101"/>
      <c r="CF6" s="101"/>
      <c r="CG6" s="101"/>
      <c r="CH6" s="101"/>
      <c r="CI6" s="101"/>
      <c r="CJ6" s="101"/>
      <c r="CK6" s="101"/>
      <c r="CL6" s="101"/>
      <c r="CM6" s="101"/>
      <c r="CN6" s="101"/>
      <c r="CO6" s="101"/>
      <c r="CP6" s="101"/>
      <c r="CQ6" s="101"/>
      <c r="CR6" s="101"/>
      <c r="CS6" s="101"/>
      <c r="CT6" s="101"/>
      <c r="CU6" s="101"/>
      <c r="CV6" s="101"/>
      <c r="CW6" s="101"/>
      <c r="CX6" s="101"/>
      <c r="CY6" s="101"/>
      <c r="CZ6" s="101"/>
      <c r="DA6" s="101"/>
      <c r="DB6" s="101"/>
      <c r="DC6" s="101"/>
      <c r="DD6" s="101"/>
      <c r="DE6" s="101"/>
      <c r="DF6" s="101"/>
      <c r="DG6" s="101"/>
      <c r="DH6" s="101"/>
      <c r="DI6" s="101"/>
      <c r="DJ6" s="101"/>
      <c r="DK6" s="101"/>
      <c r="DL6" s="101"/>
      <c r="DM6" s="101"/>
      <c r="DN6" s="101"/>
      <c r="DO6" s="101"/>
      <c r="DP6" s="101"/>
      <c r="DQ6" s="101"/>
      <c r="DR6" s="101"/>
      <c r="DS6" s="101"/>
    </row>
    <row r="7" spans="1:123" ht="10.7" customHeight="1">
      <c r="A7" s="40">
        <v>1</v>
      </c>
      <c r="B7" s="107" t="e">
        <f>'C завтраками| Bed and breakfast'!#REF!*0.9</f>
        <v>#REF!</v>
      </c>
      <c r="C7" s="107" t="e">
        <f>'C завтраками| Bed and breakfast'!#REF!*0.9</f>
        <v>#REF!</v>
      </c>
      <c r="D7" s="107" t="e">
        <f>'C завтраками| Bed and breakfast'!#REF!*0.9</f>
        <v>#REF!</v>
      </c>
      <c r="E7" s="107" t="e">
        <f>'C завтраками| Bed and breakfast'!#REF!*0.9</f>
        <v>#REF!</v>
      </c>
      <c r="F7" s="107" t="e">
        <f>'C завтраками| Bed and breakfast'!#REF!*0.9</f>
        <v>#REF!</v>
      </c>
      <c r="G7" s="107" t="e">
        <f>'C завтраками| Bed and breakfast'!#REF!*0.9</f>
        <v>#REF!</v>
      </c>
      <c r="H7" s="107" t="e">
        <f>'C завтраками| Bed and breakfast'!#REF!*0.9</f>
        <v>#REF!</v>
      </c>
      <c r="I7" s="107" t="e">
        <f>'C завтраками| Bed and breakfast'!#REF!*0.9</f>
        <v>#REF!</v>
      </c>
      <c r="J7" s="107" t="e">
        <f>'C завтраками| Bed and breakfast'!#REF!*0.9</f>
        <v>#REF!</v>
      </c>
      <c r="K7" s="107" t="e">
        <f>'C завтраками| Bed and breakfast'!#REF!*0.9</f>
        <v>#REF!</v>
      </c>
      <c r="L7" s="107" t="e">
        <f>'C завтраками| Bed and breakfast'!#REF!*0.9</f>
        <v>#REF!</v>
      </c>
      <c r="M7" s="107" t="e">
        <f>'C завтраками| Bed and breakfast'!#REF!*0.9</f>
        <v>#REF!</v>
      </c>
      <c r="N7" s="107" t="e">
        <f>'C завтраками| Bed and breakfast'!#REF!*0.9</f>
        <v>#REF!</v>
      </c>
      <c r="O7" s="107" t="e">
        <f>'C завтраками| Bed and breakfast'!#REF!*0.9</f>
        <v>#REF!</v>
      </c>
      <c r="P7" s="107">
        <f>'C завтраками| Bed and breakfast'!B7*0.9</f>
        <v>15975</v>
      </c>
      <c r="Q7" s="107">
        <f>'C завтраками| Bed and breakfast'!C7*0.9</f>
        <v>15975</v>
      </c>
      <c r="R7" s="107">
        <f>'C завтраками| Bed and breakfast'!D7*0.9</f>
        <v>17415</v>
      </c>
      <c r="S7" s="107">
        <f>'C завтраками| Bed and breakfast'!E7*0.9</f>
        <v>20565</v>
      </c>
      <c r="T7" s="107">
        <f>'C завтраками| Bed and breakfast'!F7*0.9</f>
        <v>51165</v>
      </c>
      <c r="U7" s="107">
        <f>'C завтраками| Bed and breakfast'!G7*0.9</f>
        <v>51165</v>
      </c>
      <c r="V7" s="107">
        <f>'C завтраками| Bed and breakfast'!H7*0.9</f>
        <v>51165</v>
      </c>
      <c r="W7" s="107">
        <f>'C завтраками| Bed and breakfast'!I7*0.9</f>
        <v>55665</v>
      </c>
      <c r="X7" s="107">
        <f>'C завтраками| Bed and breakfast'!J7*0.9</f>
        <v>55665</v>
      </c>
      <c r="Y7" s="107">
        <f>'C завтраками| Bed and breakfast'!K7*0.9</f>
        <v>64665</v>
      </c>
      <c r="Z7" s="107">
        <f>'C завтраками| Bed and breakfast'!L7*0.9</f>
        <v>64665</v>
      </c>
      <c r="AA7" s="107">
        <f>'C завтраками| Bed and breakfast'!M7*0.9</f>
        <v>55665</v>
      </c>
      <c r="AB7" s="107">
        <f>'C завтраками| Bed and breakfast'!N7*0.9</f>
        <v>51165</v>
      </c>
      <c r="AC7" s="107">
        <f>'C завтраками| Bed and breakfast'!O7*0.9</f>
        <v>51165</v>
      </c>
      <c r="AD7" s="107">
        <f>'C завтраками| Bed and breakfast'!P7*0.9</f>
        <v>31635</v>
      </c>
      <c r="AE7" s="107">
        <f>'C завтраками| Bed and breakfast'!Q7*0.9</f>
        <v>31635</v>
      </c>
      <c r="AF7" s="107">
        <f>'C завтраками| Bed and breakfast'!R7*0.9</f>
        <v>22185</v>
      </c>
      <c r="AG7" s="107">
        <f>'C завтраками| Bed and breakfast'!S7*0.9</f>
        <v>28935</v>
      </c>
      <c r="AH7" s="107">
        <f>'C завтраками| Bed and breakfast'!T7*0.9</f>
        <v>28935</v>
      </c>
      <c r="AI7" s="107">
        <f>'C завтраками| Bed and breakfast'!U7*0.9</f>
        <v>24435</v>
      </c>
      <c r="AJ7" s="107">
        <f>'C завтраками| Bed and breakfast'!V7*0.9</f>
        <v>24435</v>
      </c>
      <c r="AK7" s="107">
        <f>'C завтраками| Bed and breakfast'!W7*0.9</f>
        <v>22185</v>
      </c>
      <c r="AL7" s="107">
        <f>'C завтраками| Bed and breakfast'!X7*0.9</f>
        <v>22185</v>
      </c>
      <c r="AM7" s="107">
        <f>'C завтраками| Bed and breakfast'!Y7*0.9</f>
        <v>20385</v>
      </c>
      <c r="AN7" s="107">
        <f>'C завтраками| Bed and breakfast'!Z7*0.9</f>
        <v>20385</v>
      </c>
      <c r="AO7" s="107">
        <f>'C завтраками| Bed and breakfast'!AA7*0.9</f>
        <v>20385</v>
      </c>
      <c r="AP7" s="107">
        <f>'C завтраками| Bed and breakfast'!AB7*0.9</f>
        <v>20385</v>
      </c>
      <c r="AQ7" s="107">
        <f>'C завтраками| Bed and breakfast'!AC7*0.9</f>
        <v>20385</v>
      </c>
      <c r="AR7" s="107">
        <f>'C завтраками| Bed and breakfast'!AD7*0.9</f>
        <v>20385</v>
      </c>
      <c r="AS7" s="107">
        <f>'C завтраками| Bed and breakfast'!AE7*0.9</f>
        <v>20385</v>
      </c>
      <c r="AT7" s="107">
        <f>'C завтраками| Bed and breakfast'!AF7*0.9</f>
        <v>22185</v>
      </c>
      <c r="AU7" s="107">
        <f>'C завтраками| Bed and breakfast'!AG7*0.9</f>
        <v>24435</v>
      </c>
      <c r="AV7" s="107">
        <f>'C завтраками| Bed and breakfast'!AH7*0.9</f>
        <v>24435</v>
      </c>
      <c r="AW7" s="107">
        <f>'C завтраками| Bed and breakfast'!AI7*0.9</f>
        <v>28935</v>
      </c>
      <c r="AX7" s="107">
        <f>'C завтраками| Bed and breakfast'!AJ7*0.9</f>
        <v>28935</v>
      </c>
      <c r="AY7" s="107">
        <f>'C завтраками| Bed and breakfast'!AK7*0.9</f>
        <v>28935</v>
      </c>
      <c r="AZ7" s="107">
        <f>'C завтраками| Bed and breakfast'!AL7*0.9</f>
        <v>28935</v>
      </c>
      <c r="BA7" s="107">
        <f>'C завтраками| Bed and breakfast'!AM7*0.9</f>
        <v>28935</v>
      </c>
      <c r="BB7" s="107">
        <f>'C завтраками| Bed and breakfast'!AN7*0.9</f>
        <v>26685</v>
      </c>
      <c r="BC7" s="107">
        <f>'C завтраками| Bed and breakfast'!AO7*0.9</f>
        <v>28935</v>
      </c>
      <c r="BD7" s="107">
        <f>'C завтраками| Bed and breakfast'!AP7*0.9</f>
        <v>28935</v>
      </c>
      <c r="BE7" s="107">
        <f>'C завтраками| Bed and breakfast'!AQ7*0.9</f>
        <v>36585</v>
      </c>
      <c r="BF7" s="107">
        <f>'C завтраками| Bed and breakfast'!AR7*0.9</f>
        <v>36585</v>
      </c>
      <c r="BG7" s="107">
        <f>'C завтраками| Bed and breakfast'!AS7*0.9</f>
        <v>36585</v>
      </c>
      <c r="BH7" s="107">
        <f>'C завтраками| Bed and breakfast'!AT7*0.9</f>
        <v>33885</v>
      </c>
      <c r="BI7" s="107">
        <f>'C завтраками| Bed and breakfast'!AU7*0.9</f>
        <v>28935</v>
      </c>
      <c r="BJ7" s="107">
        <f>'C завтраками| Bed and breakfast'!AV7*0.9</f>
        <v>31185</v>
      </c>
      <c r="BK7" s="107">
        <f>'C завтраками| Bed and breakfast'!AW7*0.9</f>
        <v>31185</v>
      </c>
      <c r="BL7" s="107">
        <f>'C завтраками| Bed and breakfast'!AX7*0.9</f>
        <v>31185</v>
      </c>
      <c r="BM7" s="107">
        <f>'C завтраками| Bed and breakfast'!AY7*0.9</f>
        <v>23085</v>
      </c>
      <c r="BN7" s="107">
        <f>'C завтраками| Bed and breakfast'!AZ7*0.9</f>
        <v>28935</v>
      </c>
      <c r="BO7" s="107">
        <f>'C завтраками| Bed and breakfast'!BA7*0.9</f>
        <v>28935</v>
      </c>
      <c r="BP7" s="107">
        <f>'C завтраками| Bed and breakfast'!BB7*0.9</f>
        <v>33885</v>
      </c>
      <c r="BQ7" s="107">
        <f>'C завтраками| Bed and breakfast'!BC7*0.9</f>
        <v>36585</v>
      </c>
      <c r="BR7" s="107">
        <f>'C завтраками| Bed and breakfast'!BD7*0.9</f>
        <v>36585</v>
      </c>
      <c r="BS7" s="107">
        <f>'C завтраками| Bed and breakfast'!BE7*0.9</f>
        <v>36585</v>
      </c>
      <c r="BT7" s="107">
        <f>'C завтраками| Bed and breakfast'!BF7*0.9</f>
        <v>42885</v>
      </c>
      <c r="BU7" s="107">
        <f>'C завтраками| Bed and breakfast'!BG7*0.9</f>
        <v>42885</v>
      </c>
      <c r="BV7" s="107">
        <f>'C завтраками| Bed and breakfast'!BH7*0.9</f>
        <v>46035</v>
      </c>
      <c r="BW7" s="107">
        <f>'C завтраками| Bed and breakfast'!BI7*0.9</f>
        <v>46035</v>
      </c>
      <c r="BX7" s="107">
        <f>'C завтраками| Bed and breakfast'!BJ7*0.9</f>
        <v>53235</v>
      </c>
      <c r="BY7" s="107">
        <f>'C завтраками| Bed and breakfast'!BK7*0.9</f>
        <v>53235</v>
      </c>
      <c r="BZ7" s="107">
        <f>'C завтраками| Bed and breakfast'!BL7*0.9</f>
        <v>53235</v>
      </c>
      <c r="CA7" s="107">
        <f>'C завтраками| Bed and breakfast'!BM7*0.9</f>
        <v>49635</v>
      </c>
      <c r="CB7" s="107">
        <f>'C завтраками| Bed and breakfast'!BN7*0.9</f>
        <v>46035</v>
      </c>
      <c r="CC7" s="107">
        <f>'C завтраками| Bed and breakfast'!BO7*0.9</f>
        <v>39735</v>
      </c>
      <c r="CD7" s="107">
        <f>'C завтраками| Bed and breakfast'!BP7*0.9</f>
        <v>39735</v>
      </c>
      <c r="CE7" s="107">
        <f>'C завтраками| Bed and breakfast'!BQ7*0.9</f>
        <v>36585</v>
      </c>
      <c r="CF7" s="107">
        <f>'C завтраками| Bed and breakfast'!BR7*0.9</f>
        <v>28935</v>
      </c>
      <c r="CG7" s="107">
        <f>'C завтраками| Bed and breakfast'!BS7*0.9</f>
        <v>28935</v>
      </c>
      <c r="CH7" s="107">
        <f>'C завтраками| Bed and breakfast'!BT7*0.9</f>
        <v>26685</v>
      </c>
      <c r="CI7" s="107">
        <f>'C завтраками| Bed and breakfast'!BU7*0.9</f>
        <v>23085</v>
      </c>
      <c r="CJ7" s="107">
        <f>'C завтраками| Bed and breakfast'!BV7*0.9</f>
        <v>23085</v>
      </c>
      <c r="CK7" s="107">
        <f>'C завтраками| Bed and breakfast'!BW7*0.9</f>
        <v>23085</v>
      </c>
      <c r="CL7" s="107">
        <f>'C завтраками| Bed and breakfast'!BX7*0.9</f>
        <v>18585</v>
      </c>
      <c r="CM7" s="107">
        <f>'C завтраками| Bed and breakfast'!BY7*0.9</f>
        <v>18585</v>
      </c>
      <c r="CN7" s="107">
        <f>'C завтраками| Bed and breakfast'!BZ7*0.9</f>
        <v>18585</v>
      </c>
      <c r="CO7" s="107">
        <f>'C завтраками| Bed and breakfast'!CA7*0.9</f>
        <v>18585</v>
      </c>
      <c r="CP7" s="107">
        <f>'C завтраками| Bed and breakfast'!CB7*0.9</f>
        <v>18585</v>
      </c>
      <c r="CQ7" s="107">
        <f>'C завтраками| Bed and breakfast'!CC7*0.9</f>
        <v>18585</v>
      </c>
      <c r="CR7" s="107">
        <f>'C завтраками| Bed and breakfast'!CD7*0.9</f>
        <v>18585</v>
      </c>
      <c r="CS7" s="107">
        <f>'C завтраками| Bed and breakfast'!CE7*0.9</f>
        <v>18585</v>
      </c>
      <c r="CT7" s="107">
        <f>'C завтраками| Bed and breakfast'!CF7*0.9</f>
        <v>18585</v>
      </c>
      <c r="CU7" s="107">
        <f>'C завтраками| Bed and breakfast'!CG7*0.9</f>
        <v>18585</v>
      </c>
      <c r="CV7" s="107">
        <f>'C завтраками| Bed and breakfast'!CH7*0.9</f>
        <v>18585</v>
      </c>
      <c r="CW7" s="107">
        <f>'C завтраками| Bed and breakfast'!CI7*0.9</f>
        <v>18585</v>
      </c>
      <c r="CX7" s="107">
        <f>'C завтраками| Bed and breakfast'!CJ7*0.9</f>
        <v>18585</v>
      </c>
      <c r="CY7" s="107">
        <f>'C завтраками| Bed and breakfast'!CK7*0.9</f>
        <v>18585</v>
      </c>
      <c r="CZ7" s="107">
        <f>'C завтраками| Bed and breakfast'!CL7*0.9</f>
        <v>18585</v>
      </c>
      <c r="DA7" s="107">
        <f>'C завтраками| Bed and breakfast'!CM7*0.9</f>
        <v>18585</v>
      </c>
      <c r="DB7" s="107">
        <f>'C завтраками| Bed and breakfast'!CN7*0.9</f>
        <v>18585</v>
      </c>
      <c r="DC7" s="107">
        <f>'C завтраками| Bed and breakfast'!CO7*0.9</f>
        <v>18585</v>
      </c>
      <c r="DD7" s="107">
        <f>'C завтраками| Bed and breakfast'!CP7*0.9</f>
        <v>18585</v>
      </c>
      <c r="DE7" s="107">
        <f>'C завтраками| Bed and breakfast'!CQ7*0.9</f>
        <v>18585</v>
      </c>
      <c r="DF7" s="107">
        <f>'C завтраками| Bed and breakfast'!CR7*0.9</f>
        <v>18585</v>
      </c>
      <c r="DG7" s="107">
        <f>'C завтраками| Bed and breakfast'!CS7*0.9</f>
        <v>18585</v>
      </c>
      <c r="DH7" s="107">
        <f>'C завтраками| Bed and breakfast'!CT7*0.9</f>
        <v>18585</v>
      </c>
      <c r="DI7" s="107">
        <f>'C завтраками| Bed and breakfast'!CU7*0.9</f>
        <v>11790</v>
      </c>
      <c r="DJ7" s="107">
        <f>'C завтраками| Bed and breakfast'!CV7*0.9</f>
        <v>11790</v>
      </c>
      <c r="DK7" s="107">
        <f>'C завтраками| Bed and breakfast'!CW7*0.9</f>
        <v>12420</v>
      </c>
      <c r="DL7" s="107">
        <f>'C завтраками| Bed and breakfast'!CX7*0.9</f>
        <v>12420</v>
      </c>
      <c r="DM7" s="107">
        <f>'C завтраками| Bed and breakfast'!CY7*0.9</f>
        <v>11790</v>
      </c>
      <c r="DN7" s="107">
        <f>'C завтраками| Bed and breakfast'!CZ7*0.9</f>
        <v>11790</v>
      </c>
      <c r="DO7" s="107">
        <f>'C завтраками| Bed and breakfast'!DA7*0.9</f>
        <v>11790</v>
      </c>
      <c r="DP7" s="107">
        <f>'C завтраками| Bed and breakfast'!DB7*0.9</f>
        <v>11790</v>
      </c>
      <c r="DQ7" s="107">
        <f>'C завтраками| Bed and breakfast'!DC7*0.9</f>
        <v>11790</v>
      </c>
      <c r="DR7" s="107">
        <f>'C завтраками| Bed and breakfast'!DD7*0.9</f>
        <v>12420</v>
      </c>
      <c r="DS7" s="107">
        <f>'C завтраками| Bed and breakfast'!DE7*0.9</f>
        <v>12420</v>
      </c>
    </row>
    <row r="8" spans="1:123" ht="10.7" customHeight="1">
      <c r="A8" s="40">
        <v>2</v>
      </c>
      <c r="B8" s="107" t="e">
        <f>'C завтраками| Bed and breakfast'!#REF!*0.9</f>
        <v>#REF!</v>
      </c>
      <c r="C8" s="107" t="e">
        <f>'C завтраками| Bed and breakfast'!#REF!*0.9</f>
        <v>#REF!</v>
      </c>
      <c r="D8" s="107" t="e">
        <f>'C завтраками| Bed and breakfast'!#REF!*0.9</f>
        <v>#REF!</v>
      </c>
      <c r="E8" s="107" t="e">
        <f>'C завтраками| Bed and breakfast'!#REF!*0.9</f>
        <v>#REF!</v>
      </c>
      <c r="F8" s="107" t="e">
        <f>'C завтраками| Bed and breakfast'!#REF!*0.9</f>
        <v>#REF!</v>
      </c>
      <c r="G8" s="107" t="e">
        <f>'C завтраками| Bed and breakfast'!#REF!*0.9</f>
        <v>#REF!</v>
      </c>
      <c r="H8" s="107" t="e">
        <f>'C завтраками| Bed and breakfast'!#REF!*0.9</f>
        <v>#REF!</v>
      </c>
      <c r="I8" s="107" t="e">
        <f>'C завтраками| Bed and breakfast'!#REF!*0.9</f>
        <v>#REF!</v>
      </c>
      <c r="J8" s="107" t="e">
        <f>'C завтраками| Bed and breakfast'!#REF!*0.9</f>
        <v>#REF!</v>
      </c>
      <c r="K8" s="107" t="e">
        <f>'C завтраками| Bed and breakfast'!#REF!*0.9</f>
        <v>#REF!</v>
      </c>
      <c r="L8" s="107" t="e">
        <f>'C завтраками| Bed and breakfast'!#REF!*0.9</f>
        <v>#REF!</v>
      </c>
      <c r="M8" s="107" t="e">
        <f>'C завтраками| Bed and breakfast'!#REF!*0.9</f>
        <v>#REF!</v>
      </c>
      <c r="N8" s="107" t="e">
        <f>'C завтраками| Bed and breakfast'!#REF!*0.9</f>
        <v>#REF!</v>
      </c>
      <c r="O8" s="107" t="e">
        <f>'C завтраками| Bed and breakfast'!#REF!*0.9</f>
        <v>#REF!</v>
      </c>
      <c r="P8" s="107">
        <f>'C завтраками| Bed and breakfast'!B8*0.9</f>
        <v>18000</v>
      </c>
      <c r="Q8" s="107">
        <f>'C завтраками| Bed and breakfast'!C8*0.9</f>
        <v>18000</v>
      </c>
      <c r="R8" s="107">
        <f>'C завтраками| Bed and breakfast'!D8*0.9</f>
        <v>19440</v>
      </c>
      <c r="S8" s="107">
        <f>'C завтраками| Bed and breakfast'!E8*0.9</f>
        <v>23130</v>
      </c>
      <c r="T8" s="107">
        <f>'C завтраками| Bed and breakfast'!F8*0.9</f>
        <v>53730</v>
      </c>
      <c r="U8" s="107">
        <f>'C завтраками| Bed and breakfast'!G8*0.9</f>
        <v>53730</v>
      </c>
      <c r="V8" s="107">
        <f>'C завтраками| Bed and breakfast'!H8*0.9</f>
        <v>53730</v>
      </c>
      <c r="W8" s="107">
        <f>'C завтраками| Bed and breakfast'!I8*0.9</f>
        <v>58230</v>
      </c>
      <c r="X8" s="107">
        <f>'C завтраками| Bed and breakfast'!J8*0.9</f>
        <v>58230</v>
      </c>
      <c r="Y8" s="107">
        <f>'C завтраками| Bed and breakfast'!K8*0.9</f>
        <v>67230</v>
      </c>
      <c r="Z8" s="107">
        <f>'C завтраками| Bed and breakfast'!L8*0.9</f>
        <v>67230</v>
      </c>
      <c r="AA8" s="107">
        <f>'C завтраками| Bed and breakfast'!M8*0.9</f>
        <v>58230</v>
      </c>
      <c r="AB8" s="107">
        <f>'C завтраками| Bed and breakfast'!N8*0.9</f>
        <v>53730</v>
      </c>
      <c r="AC8" s="107">
        <f>'C завтраками| Bed and breakfast'!O8*0.9</f>
        <v>53730</v>
      </c>
      <c r="AD8" s="107">
        <f>'C завтраками| Bed and breakfast'!P8*0.9</f>
        <v>34020</v>
      </c>
      <c r="AE8" s="107">
        <f>'C завтраками| Bed and breakfast'!Q8*0.9</f>
        <v>34020</v>
      </c>
      <c r="AF8" s="107">
        <f>'C завтраками| Bed and breakfast'!R8*0.9</f>
        <v>24570</v>
      </c>
      <c r="AG8" s="107">
        <f>'C завтраками| Bed and breakfast'!S8*0.9</f>
        <v>31320</v>
      </c>
      <c r="AH8" s="107">
        <f>'C завтраками| Bed and breakfast'!T8*0.9</f>
        <v>31320</v>
      </c>
      <c r="AI8" s="107">
        <f>'C завтраками| Bed and breakfast'!U8*0.9</f>
        <v>26820</v>
      </c>
      <c r="AJ8" s="107">
        <f>'C завтраками| Bed and breakfast'!V8*0.9</f>
        <v>26820</v>
      </c>
      <c r="AK8" s="107">
        <f>'C завтраками| Bed and breakfast'!W8*0.9</f>
        <v>24570</v>
      </c>
      <c r="AL8" s="107">
        <f>'C завтраками| Bed and breakfast'!X8*0.9</f>
        <v>24570</v>
      </c>
      <c r="AM8" s="107">
        <f>'C завтраками| Bed and breakfast'!Y8*0.9</f>
        <v>22770</v>
      </c>
      <c r="AN8" s="107">
        <f>'C завтраками| Bed and breakfast'!Z8*0.9</f>
        <v>22770</v>
      </c>
      <c r="AO8" s="107">
        <f>'C завтраками| Bed and breakfast'!AA8*0.9</f>
        <v>22770</v>
      </c>
      <c r="AP8" s="107">
        <f>'C завтраками| Bed and breakfast'!AB8*0.9</f>
        <v>22770</v>
      </c>
      <c r="AQ8" s="107">
        <f>'C завтраками| Bed and breakfast'!AC8*0.9</f>
        <v>22770</v>
      </c>
      <c r="AR8" s="107">
        <f>'C завтраками| Bed and breakfast'!AD8*0.9</f>
        <v>22770</v>
      </c>
      <c r="AS8" s="107">
        <f>'C завтраками| Bed and breakfast'!AE8*0.9</f>
        <v>22770</v>
      </c>
      <c r="AT8" s="107">
        <f>'C завтраками| Bed and breakfast'!AF8*0.9</f>
        <v>24570</v>
      </c>
      <c r="AU8" s="107">
        <f>'C завтраками| Bed and breakfast'!AG8*0.9</f>
        <v>26820</v>
      </c>
      <c r="AV8" s="107">
        <f>'C завтраками| Bed and breakfast'!AH8*0.9</f>
        <v>26820</v>
      </c>
      <c r="AW8" s="107">
        <f>'C завтраками| Bed and breakfast'!AI8*0.9</f>
        <v>31320</v>
      </c>
      <c r="AX8" s="107">
        <f>'C завтраками| Bed and breakfast'!AJ8*0.9</f>
        <v>31320</v>
      </c>
      <c r="AY8" s="107">
        <f>'C завтраками| Bed and breakfast'!AK8*0.9</f>
        <v>31320</v>
      </c>
      <c r="AZ8" s="107">
        <f>'C завтраками| Bed and breakfast'!AL8*0.9</f>
        <v>31320</v>
      </c>
      <c r="BA8" s="107">
        <f>'C завтраками| Bed and breakfast'!AM8*0.9</f>
        <v>31320</v>
      </c>
      <c r="BB8" s="107">
        <f>'C завтраками| Bed and breakfast'!AN8*0.9</f>
        <v>29070</v>
      </c>
      <c r="BC8" s="107">
        <f>'C завтраками| Bed and breakfast'!AO8*0.9</f>
        <v>31320</v>
      </c>
      <c r="BD8" s="107">
        <f>'C завтраками| Bed and breakfast'!AP8*0.9</f>
        <v>31320</v>
      </c>
      <c r="BE8" s="107">
        <f>'C завтраками| Bed and breakfast'!AQ8*0.9</f>
        <v>38970</v>
      </c>
      <c r="BF8" s="107">
        <f>'C завтраками| Bed and breakfast'!AR8*0.9</f>
        <v>38970</v>
      </c>
      <c r="BG8" s="107">
        <f>'C завтраками| Bed and breakfast'!AS8*0.9</f>
        <v>38970</v>
      </c>
      <c r="BH8" s="107">
        <f>'C завтраками| Bed and breakfast'!AT8*0.9</f>
        <v>36270</v>
      </c>
      <c r="BI8" s="107">
        <f>'C завтраками| Bed and breakfast'!AU8*0.9</f>
        <v>31320</v>
      </c>
      <c r="BJ8" s="107">
        <f>'C завтраками| Bed and breakfast'!AV8*0.9</f>
        <v>33570</v>
      </c>
      <c r="BK8" s="107">
        <f>'C завтраками| Bed and breakfast'!AW8*0.9</f>
        <v>33570</v>
      </c>
      <c r="BL8" s="107">
        <f>'C завтраками| Bed and breakfast'!AX8*0.9</f>
        <v>33570</v>
      </c>
      <c r="BM8" s="107">
        <f>'C завтраками| Bed and breakfast'!AY8*0.9</f>
        <v>25470</v>
      </c>
      <c r="BN8" s="107">
        <f>'C завтраками| Bed and breakfast'!AZ8*0.9</f>
        <v>31320</v>
      </c>
      <c r="BO8" s="107">
        <f>'C завтраками| Bed and breakfast'!BA8*0.9</f>
        <v>31320</v>
      </c>
      <c r="BP8" s="107">
        <f>'C завтраками| Bed and breakfast'!BB8*0.9</f>
        <v>36270</v>
      </c>
      <c r="BQ8" s="107">
        <f>'C завтраками| Bed and breakfast'!BC8*0.9</f>
        <v>38970</v>
      </c>
      <c r="BR8" s="107">
        <f>'C завтраками| Bed and breakfast'!BD8*0.9</f>
        <v>38970</v>
      </c>
      <c r="BS8" s="107">
        <f>'C завтраками| Bed and breakfast'!BE8*0.9</f>
        <v>38970</v>
      </c>
      <c r="BT8" s="107">
        <f>'C завтраками| Bed and breakfast'!BF8*0.9</f>
        <v>45270</v>
      </c>
      <c r="BU8" s="107">
        <f>'C завтраками| Bed and breakfast'!BG8*0.9</f>
        <v>45270</v>
      </c>
      <c r="BV8" s="107">
        <f>'C завтраками| Bed and breakfast'!BH8*0.9</f>
        <v>48420</v>
      </c>
      <c r="BW8" s="107">
        <f>'C завтраками| Bed and breakfast'!BI8*0.9</f>
        <v>48420</v>
      </c>
      <c r="BX8" s="107">
        <f>'C завтраками| Bed and breakfast'!BJ8*0.9</f>
        <v>55620</v>
      </c>
      <c r="BY8" s="107">
        <f>'C завтраками| Bed and breakfast'!BK8*0.9</f>
        <v>55620</v>
      </c>
      <c r="BZ8" s="107">
        <f>'C завтраками| Bed and breakfast'!BL8*0.9</f>
        <v>55620</v>
      </c>
      <c r="CA8" s="107">
        <f>'C завтраками| Bed and breakfast'!BM8*0.9</f>
        <v>52020</v>
      </c>
      <c r="CB8" s="107">
        <f>'C завтраками| Bed and breakfast'!BN8*0.9</f>
        <v>48420</v>
      </c>
      <c r="CC8" s="107">
        <f>'C завтраками| Bed and breakfast'!BO8*0.9</f>
        <v>42120</v>
      </c>
      <c r="CD8" s="107">
        <f>'C завтраками| Bed and breakfast'!BP8*0.9</f>
        <v>42120</v>
      </c>
      <c r="CE8" s="107">
        <f>'C завтраками| Bed and breakfast'!BQ8*0.9</f>
        <v>38970</v>
      </c>
      <c r="CF8" s="107">
        <f>'C завтраками| Bed and breakfast'!BR8*0.9</f>
        <v>31320</v>
      </c>
      <c r="CG8" s="107">
        <f>'C завтраками| Bed and breakfast'!BS8*0.9</f>
        <v>31320</v>
      </c>
      <c r="CH8" s="107">
        <f>'C завтраками| Bed and breakfast'!BT8*0.9</f>
        <v>29070</v>
      </c>
      <c r="CI8" s="107">
        <f>'C завтраками| Bed and breakfast'!BU8*0.9</f>
        <v>25470</v>
      </c>
      <c r="CJ8" s="107">
        <f>'C завтраками| Bed and breakfast'!BV8*0.9</f>
        <v>25470</v>
      </c>
      <c r="CK8" s="107">
        <f>'C завтраками| Bed and breakfast'!BW8*0.9</f>
        <v>25470</v>
      </c>
      <c r="CL8" s="107">
        <f>'C завтраками| Bed and breakfast'!BX8*0.9</f>
        <v>20970</v>
      </c>
      <c r="CM8" s="107">
        <f>'C завтраками| Bed and breakfast'!BY8*0.9</f>
        <v>20970</v>
      </c>
      <c r="CN8" s="107">
        <f>'C завтраками| Bed and breakfast'!BZ8*0.9</f>
        <v>20970</v>
      </c>
      <c r="CO8" s="107">
        <f>'C завтраками| Bed and breakfast'!CA8*0.9</f>
        <v>20970</v>
      </c>
      <c r="CP8" s="107">
        <f>'C завтраками| Bed and breakfast'!CB8*0.9</f>
        <v>20970</v>
      </c>
      <c r="CQ8" s="107">
        <f>'C завтраками| Bed and breakfast'!CC8*0.9</f>
        <v>20970</v>
      </c>
      <c r="CR8" s="107">
        <f>'C завтраками| Bed and breakfast'!CD8*0.9</f>
        <v>20970</v>
      </c>
      <c r="CS8" s="107">
        <f>'C завтраками| Bed and breakfast'!CE8*0.9</f>
        <v>20970</v>
      </c>
      <c r="CT8" s="107">
        <f>'C завтраками| Bed and breakfast'!CF8*0.9</f>
        <v>20970</v>
      </c>
      <c r="CU8" s="107">
        <f>'C завтраками| Bed and breakfast'!CG8*0.9</f>
        <v>20970</v>
      </c>
      <c r="CV8" s="107">
        <f>'C завтраками| Bed and breakfast'!CH8*0.9</f>
        <v>20970</v>
      </c>
      <c r="CW8" s="107">
        <f>'C завтраками| Bed and breakfast'!CI8*0.9</f>
        <v>20970</v>
      </c>
      <c r="CX8" s="107">
        <f>'C завтраками| Bed and breakfast'!CJ8*0.9</f>
        <v>20970</v>
      </c>
      <c r="CY8" s="107">
        <f>'C завтраками| Bed and breakfast'!CK8*0.9</f>
        <v>20970</v>
      </c>
      <c r="CZ8" s="107">
        <f>'C завтраками| Bed and breakfast'!CL8*0.9</f>
        <v>20970</v>
      </c>
      <c r="DA8" s="107">
        <f>'C завтраками| Bed and breakfast'!CM8*0.9</f>
        <v>20970</v>
      </c>
      <c r="DB8" s="107">
        <f>'C завтраками| Bed and breakfast'!CN8*0.9</f>
        <v>20970</v>
      </c>
      <c r="DC8" s="107">
        <f>'C завтраками| Bed and breakfast'!CO8*0.9</f>
        <v>20970</v>
      </c>
      <c r="DD8" s="107">
        <f>'C завтраками| Bed and breakfast'!CP8*0.9</f>
        <v>20970</v>
      </c>
      <c r="DE8" s="107">
        <f>'C завтраками| Bed and breakfast'!CQ8*0.9</f>
        <v>20970</v>
      </c>
      <c r="DF8" s="107">
        <f>'C завтраками| Bed and breakfast'!CR8*0.9</f>
        <v>20970</v>
      </c>
      <c r="DG8" s="107">
        <f>'C завтраками| Bed and breakfast'!CS8*0.9</f>
        <v>20970</v>
      </c>
      <c r="DH8" s="107">
        <f>'C завтраками| Bed and breakfast'!CT8*0.9</f>
        <v>20970</v>
      </c>
      <c r="DI8" s="107">
        <f>'C завтраками| Bed and breakfast'!CU8*0.9</f>
        <v>13770</v>
      </c>
      <c r="DJ8" s="107">
        <f>'C завтраками| Bed and breakfast'!CV8*0.9</f>
        <v>13770</v>
      </c>
      <c r="DK8" s="107">
        <f>'C завтраками| Bed and breakfast'!CW8*0.9</f>
        <v>14400</v>
      </c>
      <c r="DL8" s="107">
        <f>'C завтраками| Bed and breakfast'!CX8*0.9</f>
        <v>14400</v>
      </c>
      <c r="DM8" s="107">
        <f>'C завтраками| Bed and breakfast'!CY8*0.9</f>
        <v>13770</v>
      </c>
      <c r="DN8" s="107">
        <f>'C завтраками| Bed and breakfast'!CZ8*0.9</f>
        <v>13770</v>
      </c>
      <c r="DO8" s="107">
        <f>'C завтраками| Bed and breakfast'!DA8*0.9</f>
        <v>13770</v>
      </c>
      <c r="DP8" s="107">
        <f>'C завтраками| Bed and breakfast'!DB8*0.9</f>
        <v>13770</v>
      </c>
      <c r="DQ8" s="107">
        <f>'C завтраками| Bed and breakfast'!DC8*0.9</f>
        <v>13770</v>
      </c>
      <c r="DR8" s="107">
        <f>'C завтраками| Bed and breakfast'!DD8*0.9</f>
        <v>14400</v>
      </c>
      <c r="DS8" s="107">
        <f>'C завтраками| Bed and breakfast'!DE8*0.9</f>
        <v>14400</v>
      </c>
    </row>
    <row r="9" spans="1:123" ht="10.7" customHeight="1">
      <c r="A9" s="39" t="s">
        <v>5</v>
      </c>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row>
    <row r="10" spans="1:123" s="32" customFormat="1" ht="10.7" customHeight="1">
      <c r="A10" s="40">
        <v>1</v>
      </c>
      <c r="B10" s="107" t="e">
        <f>'C завтраками| Bed and breakfast'!#REF!*0.9</f>
        <v>#REF!</v>
      </c>
      <c r="C10" s="107" t="e">
        <f>'C завтраками| Bed and breakfast'!#REF!*0.9</f>
        <v>#REF!</v>
      </c>
      <c r="D10" s="107" t="e">
        <f>'C завтраками| Bed and breakfast'!#REF!*0.9</f>
        <v>#REF!</v>
      </c>
      <c r="E10" s="107" t="e">
        <f>'C завтраками| Bed and breakfast'!#REF!*0.9</f>
        <v>#REF!</v>
      </c>
      <c r="F10" s="107" t="e">
        <f>'C завтраками| Bed and breakfast'!#REF!*0.9</f>
        <v>#REF!</v>
      </c>
      <c r="G10" s="107" t="e">
        <f>'C завтраками| Bed and breakfast'!#REF!*0.9</f>
        <v>#REF!</v>
      </c>
      <c r="H10" s="107" t="e">
        <f>'C завтраками| Bed and breakfast'!#REF!*0.9</f>
        <v>#REF!</v>
      </c>
      <c r="I10" s="107" t="e">
        <f>'C завтраками| Bed and breakfast'!#REF!*0.9</f>
        <v>#REF!</v>
      </c>
      <c r="J10" s="107" t="e">
        <f>'C завтраками| Bed and breakfast'!#REF!*0.9</f>
        <v>#REF!</v>
      </c>
      <c r="K10" s="107" t="e">
        <f>'C завтраками| Bed and breakfast'!#REF!*0.9</f>
        <v>#REF!</v>
      </c>
      <c r="L10" s="107" t="e">
        <f>'C завтраками| Bed and breakfast'!#REF!*0.9</f>
        <v>#REF!</v>
      </c>
      <c r="M10" s="107" t="e">
        <f>'C завтраками| Bed and breakfast'!#REF!*0.9</f>
        <v>#REF!</v>
      </c>
      <c r="N10" s="107" t="e">
        <f>'C завтраками| Bed and breakfast'!#REF!*0.9</f>
        <v>#REF!</v>
      </c>
      <c r="O10" s="107" t="e">
        <f>'C завтраками| Bed and breakfast'!#REF!*0.9</f>
        <v>#REF!</v>
      </c>
      <c r="P10" s="107">
        <f>'C завтраками| Bed and breakfast'!B10*0.9</f>
        <v>16875</v>
      </c>
      <c r="Q10" s="107">
        <f>'C завтраками| Bed and breakfast'!C10*0.9</f>
        <v>16875</v>
      </c>
      <c r="R10" s="107">
        <f>'C завтраками| Bed and breakfast'!D10*0.9</f>
        <v>18315</v>
      </c>
      <c r="S10" s="107">
        <f>'C завтраками| Bed and breakfast'!E10*0.9</f>
        <v>21465</v>
      </c>
      <c r="T10" s="107">
        <f>'C завтраками| Bed and breakfast'!F10*0.9</f>
        <v>52065</v>
      </c>
      <c r="U10" s="107">
        <f>'C завтраками| Bed and breakfast'!G10*0.9</f>
        <v>52065</v>
      </c>
      <c r="V10" s="107">
        <f>'C завтраками| Bed and breakfast'!H10*0.9</f>
        <v>52065</v>
      </c>
      <c r="W10" s="107">
        <f>'C завтраками| Bed and breakfast'!I10*0.9</f>
        <v>56565</v>
      </c>
      <c r="X10" s="107">
        <f>'C завтраками| Bed and breakfast'!J10*0.9</f>
        <v>56565</v>
      </c>
      <c r="Y10" s="107">
        <f>'C завтраками| Bed and breakfast'!K10*0.9</f>
        <v>65565</v>
      </c>
      <c r="Z10" s="107">
        <f>'C завтраками| Bed and breakfast'!L10*0.9</f>
        <v>65565</v>
      </c>
      <c r="AA10" s="107">
        <f>'C завтраками| Bed and breakfast'!M10*0.9</f>
        <v>56565</v>
      </c>
      <c r="AB10" s="107">
        <f>'C завтраками| Bed and breakfast'!N10*0.9</f>
        <v>52065</v>
      </c>
      <c r="AC10" s="107">
        <f>'C завтраками| Bed and breakfast'!O10*0.9</f>
        <v>52065</v>
      </c>
      <c r="AD10" s="107">
        <f>'C завтраками| Bed and breakfast'!P10*0.9</f>
        <v>32535</v>
      </c>
      <c r="AE10" s="107">
        <f>'C завтраками| Bed and breakfast'!Q10*0.9</f>
        <v>32535</v>
      </c>
      <c r="AF10" s="107">
        <f>'C завтраками| Bed and breakfast'!R10*0.9</f>
        <v>23085</v>
      </c>
      <c r="AG10" s="107">
        <f>'C завтраками| Bed and breakfast'!S10*0.9</f>
        <v>29835</v>
      </c>
      <c r="AH10" s="107">
        <f>'C завтраками| Bed and breakfast'!T10*0.9</f>
        <v>29835</v>
      </c>
      <c r="AI10" s="107">
        <f>'C завтраками| Bed and breakfast'!U10*0.9</f>
        <v>25335</v>
      </c>
      <c r="AJ10" s="107">
        <f>'C завтраками| Bed and breakfast'!V10*0.9</f>
        <v>25335</v>
      </c>
      <c r="AK10" s="107">
        <f>'C завтраками| Bed and breakfast'!W10*0.9</f>
        <v>23085</v>
      </c>
      <c r="AL10" s="107">
        <f>'C завтраками| Bed and breakfast'!X10*0.9</f>
        <v>23085</v>
      </c>
      <c r="AM10" s="107">
        <f>'C завтраками| Bed and breakfast'!Y10*0.9</f>
        <v>21285</v>
      </c>
      <c r="AN10" s="107">
        <f>'C завтраками| Bed and breakfast'!Z10*0.9</f>
        <v>21285</v>
      </c>
      <c r="AO10" s="107">
        <f>'C завтраками| Bed and breakfast'!AA10*0.9</f>
        <v>21285</v>
      </c>
      <c r="AP10" s="107">
        <f>'C завтраками| Bed and breakfast'!AB10*0.9</f>
        <v>21285</v>
      </c>
      <c r="AQ10" s="107">
        <f>'C завтраками| Bed and breakfast'!AC10*0.9</f>
        <v>21285</v>
      </c>
      <c r="AR10" s="107">
        <f>'C завтраками| Bed and breakfast'!AD10*0.9</f>
        <v>21285</v>
      </c>
      <c r="AS10" s="107">
        <f>'C завтраками| Bed and breakfast'!AE10*0.9</f>
        <v>21285</v>
      </c>
      <c r="AT10" s="107">
        <f>'C завтраками| Bed and breakfast'!AF10*0.9</f>
        <v>23085</v>
      </c>
      <c r="AU10" s="107">
        <f>'C завтраками| Bed and breakfast'!AG10*0.9</f>
        <v>25335</v>
      </c>
      <c r="AV10" s="107">
        <f>'C завтраками| Bed and breakfast'!AH10*0.9</f>
        <v>25335</v>
      </c>
      <c r="AW10" s="107">
        <f>'C завтраками| Bed and breakfast'!AI10*0.9</f>
        <v>29835</v>
      </c>
      <c r="AX10" s="107">
        <f>'C завтраками| Bed and breakfast'!AJ10*0.9</f>
        <v>29835</v>
      </c>
      <c r="AY10" s="107">
        <f>'C завтраками| Bed and breakfast'!AK10*0.9</f>
        <v>29835</v>
      </c>
      <c r="AZ10" s="107">
        <f>'C завтраками| Bed and breakfast'!AL10*0.9</f>
        <v>29835</v>
      </c>
      <c r="BA10" s="107">
        <f>'C завтраками| Bed and breakfast'!AM10*0.9</f>
        <v>29835</v>
      </c>
      <c r="BB10" s="107">
        <f>'C завтраками| Bed and breakfast'!AN10*0.9</f>
        <v>27585</v>
      </c>
      <c r="BC10" s="107">
        <f>'C завтраками| Bed and breakfast'!AO10*0.9</f>
        <v>29835</v>
      </c>
      <c r="BD10" s="107">
        <f>'C завтраками| Bed and breakfast'!AP10*0.9</f>
        <v>29835</v>
      </c>
      <c r="BE10" s="107">
        <f>'C завтраками| Bed and breakfast'!AQ10*0.9</f>
        <v>37485</v>
      </c>
      <c r="BF10" s="107">
        <f>'C завтраками| Bed and breakfast'!AR10*0.9</f>
        <v>37485</v>
      </c>
      <c r="BG10" s="107">
        <f>'C завтраками| Bed and breakfast'!AS10*0.9</f>
        <v>37485</v>
      </c>
      <c r="BH10" s="107">
        <f>'C завтраками| Bed and breakfast'!AT10*0.9</f>
        <v>34785</v>
      </c>
      <c r="BI10" s="107">
        <f>'C завтраками| Bed and breakfast'!AU10*0.9</f>
        <v>29835</v>
      </c>
      <c r="BJ10" s="107">
        <f>'C завтраками| Bed and breakfast'!AV10*0.9</f>
        <v>32085</v>
      </c>
      <c r="BK10" s="107">
        <f>'C завтраками| Bed and breakfast'!AW10*0.9</f>
        <v>32085</v>
      </c>
      <c r="BL10" s="107">
        <f>'C завтраками| Bed and breakfast'!AX10*0.9</f>
        <v>32085</v>
      </c>
      <c r="BM10" s="107">
        <f>'C завтраками| Bed and breakfast'!AY10*0.9</f>
        <v>23985</v>
      </c>
      <c r="BN10" s="107">
        <f>'C завтраками| Bed and breakfast'!AZ10*0.9</f>
        <v>29835</v>
      </c>
      <c r="BO10" s="107">
        <f>'C завтраками| Bed and breakfast'!BA10*0.9</f>
        <v>29835</v>
      </c>
      <c r="BP10" s="107">
        <f>'C завтраками| Bed and breakfast'!BB10*0.9</f>
        <v>34785</v>
      </c>
      <c r="BQ10" s="107">
        <f>'C завтраками| Bed and breakfast'!BC10*0.9</f>
        <v>37485</v>
      </c>
      <c r="BR10" s="107">
        <f>'C завтраками| Bed and breakfast'!BD10*0.9</f>
        <v>37485</v>
      </c>
      <c r="BS10" s="107">
        <f>'C завтраками| Bed and breakfast'!BE10*0.9</f>
        <v>37485</v>
      </c>
      <c r="BT10" s="107">
        <f>'C завтраками| Bed and breakfast'!BF10*0.9</f>
        <v>43785</v>
      </c>
      <c r="BU10" s="107">
        <f>'C завтраками| Bed and breakfast'!BG10*0.9</f>
        <v>43785</v>
      </c>
      <c r="BV10" s="107">
        <f>'C завтраками| Bed and breakfast'!BH10*0.9</f>
        <v>46935</v>
      </c>
      <c r="BW10" s="107">
        <f>'C завтраками| Bed and breakfast'!BI10*0.9</f>
        <v>46935</v>
      </c>
      <c r="BX10" s="107">
        <f>'C завтраками| Bed and breakfast'!BJ10*0.9</f>
        <v>54135</v>
      </c>
      <c r="BY10" s="107">
        <f>'C завтраками| Bed and breakfast'!BK10*0.9</f>
        <v>54135</v>
      </c>
      <c r="BZ10" s="107">
        <f>'C завтраками| Bed and breakfast'!BL10*0.9</f>
        <v>54135</v>
      </c>
      <c r="CA10" s="107">
        <f>'C завтраками| Bed and breakfast'!BM10*0.9</f>
        <v>50535</v>
      </c>
      <c r="CB10" s="107">
        <f>'C завтраками| Bed and breakfast'!BN10*0.9</f>
        <v>46935</v>
      </c>
      <c r="CC10" s="107">
        <f>'C завтраками| Bed and breakfast'!BO10*0.9</f>
        <v>40635</v>
      </c>
      <c r="CD10" s="107">
        <f>'C завтраками| Bed and breakfast'!BP10*0.9</f>
        <v>40635</v>
      </c>
      <c r="CE10" s="107">
        <f>'C завтраками| Bed and breakfast'!BQ10*0.9</f>
        <v>37485</v>
      </c>
      <c r="CF10" s="107">
        <f>'C завтраками| Bed and breakfast'!BR10*0.9</f>
        <v>29835</v>
      </c>
      <c r="CG10" s="107">
        <f>'C завтраками| Bed and breakfast'!BS10*0.9</f>
        <v>29835</v>
      </c>
      <c r="CH10" s="107">
        <f>'C завтраками| Bed and breakfast'!BT10*0.9</f>
        <v>27585</v>
      </c>
      <c r="CI10" s="107">
        <f>'C завтраками| Bed and breakfast'!BU10*0.9</f>
        <v>23985</v>
      </c>
      <c r="CJ10" s="107">
        <f>'C завтраками| Bed and breakfast'!BV10*0.9</f>
        <v>23985</v>
      </c>
      <c r="CK10" s="107">
        <f>'C завтраками| Bed and breakfast'!BW10*0.9</f>
        <v>23985</v>
      </c>
      <c r="CL10" s="107">
        <f>'C завтраками| Bed and breakfast'!BX10*0.9</f>
        <v>19485</v>
      </c>
      <c r="CM10" s="107">
        <f>'C завтраками| Bed and breakfast'!BY10*0.9</f>
        <v>19485</v>
      </c>
      <c r="CN10" s="107">
        <f>'C завтраками| Bed and breakfast'!BZ10*0.9</f>
        <v>19485</v>
      </c>
      <c r="CO10" s="107">
        <f>'C завтраками| Bed and breakfast'!CA10*0.9</f>
        <v>19485</v>
      </c>
      <c r="CP10" s="107">
        <f>'C завтраками| Bed and breakfast'!CB10*0.9</f>
        <v>19485</v>
      </c>
      <c r="CQ10" s="107">
        <f>'C завтраками| Bed and breakfast'!CC10*0.9</f>
        <v>19485</v>
      </c>
      <c r="CR10" s="107">
        <f>'C завтраками| Bed and breakfast'!CD10*0.9</f>
        <v>19485</v>
      </c>
      <c r="CS10" s="107">
        <f>'C завтраками| Bed and breakfast'!CE10*0.9</f>
        <v>19485</v>
      </c>
      <c r="CT10" s="107">
        <f>'C завтраками| Bed and breakfast'!CF10*0.9</f>
        <v>19485</v>
      </c>
      <c r="CU10" s="107">
        <f>'C завтраками| Bed and breakfast'!CG10*0.9</f>
        <v>19485</v>
      </c>
      <c r="CV10" s="107">
        <f>'C завтраками| Bed and breakfast'!CH10*0.9</f>
        <v>19485</v>
      </c>
      <c r="CW10" s="107">
        <f>'C завтраками| Bed and breakfast'!CI10*0.9</f>
        <v>19485</v>
      </c>
      <c r="CX10" s="107">
        <f>'C завтраками| Bed and breakfast'!CJ10*0.9</f>
        <v>19485</v>
      </c>
      <c r="CY10" s="107">
        <f>'C завтраками| Bed and breakfast'!CK10*0.9</f>
        <v>19485</v>
      </c>
      <c r="CZ10" s="107">
        <f>'C завтраками| Bed and breakfast'!CL10*0.9</f>
        <v>19485</v>
      </c>
      <c r="DA10" s="107">
        <f>'C завтраками| Bed and breakfast'!CM10*0.9</f>
        <v>19485</v>
      </c>
      <c r="DB10" s="107">
        <f>'C завтраками| Bed and breakfast'!CN10*0.9</f>
        <v>19485</v>
      </c>
      <c r="DC10" s="107">
        <f>'C завтраками| Bed and breakfast'!CO10*0.9</f>
        <v>19485</v>
      </c>
      <c r="DD10" s="107">
        <f>'C завтраками| Bed and breakfast'!CP10*0.9</f>
        <v>19485</v>
      </c>
      <c r="DE10" s="107">
        <f>'C завтраками| Bed and breakfast'!CQ10*0.9</f>
        <v>19485</v>
      </c>
      <c r="DF10" s="107">
        <f>'C завтраками| Bed and breakfast'!CR10*0.9</f>
        <v>19485</v>
      </c>
      <c r="DG10" s="107">
        <f>'C завтраками| Bed and breakfast'!CS10*0.9</f>
        <v>19485</v>
      </c>
      <c r="DH10" s="107">
        <f>'C завтраками| Bed and breakfast'!CT10*0.9</f>
        <v>19485</v>
      </c>
      <c r="DI10" s="107">
        <f>'C завтраками| Bed and breakfast'!CU10*0.9</f>
        <v>12690</v>
      </c>
      <c r="DJ10" s="107">
        <f>'C завтраками| Bed and breakfast'!CV10*0.9</f>
        <v>12690</v>
      </c>
      <c r="DK10" s="107">
        <f>'C завтраками| Bed and breakfast'!CW10*0.9</f>
        <v>13320</v>
      </c>
      <c r="DL10" s="107">
        <f>'C завтраками| Bed and breakfast'!CX10*0.9</f>
        <v>13320</v>
      </c>
      <c r="DM10" s="107">
        <f>'C завтраками| Bed and breakfast'!CY10*0.9</f>
        <v>12690</v>
      </c>
      <c r="DN10" s="107">
        <f>'C завтраками| Bed and breakfast'!CZ10*0.9</f>
        <v>12690</v>
      </c>
      <c r="DO10" s="107">
        <f>'C завтраками| Bed and breakfast'!DA10*0.9</f>
        <v>12690</v>
      </c>
      <c r="DP10" s="107">
        <f>'C завтраками| Bed and breakfast'!DB10*0.9</f>
        <v>12690</v>
      </c>
      <c r="DQ10" s="107">
        <f>'C завтраками| Bed and breakfast'!DC10*0.9</f>
        <v>12690</v>
      </c>
      <c r="DR10" s="107">
        <f>'C завтраками| Bed and breakfast'!DD10*0.9</f>
        <v>13320</v>
      </c>
      <c r="DS10" s="107">
        <f>'C завтраками| Bed and breakfast'!DE10*0.9</f>
        <v>13320</v>
      </c>
    </row>
    <row r="11" spans="1:123" ht="10.7" customHeight="1">
      <c r="A11" s="40">
        <v>2</v>
      </c>
      <c r="B11" s="107" t="e">
        <f>'C завтраками| Bed and breakfast'!#REF!*0.9</f>
        <v>#REF!</v>
      </c>
      <c r="C11" s="107" t="e">
        <f>'C завтраками| Bed and breakfast'!#REF!*0.9</f>
        <v>#REF!</v>
      </c>
      <c r="D11" s="107" t="e">
        <f>'C завтраками| Bed and breakfast'!#REF!*0.9</f>
        <v>#REF!</v>
      </c>
      <c r="E11" s="107" t="e">
        <f>'C завтраками| Bed and breakfast'!#REF!*0.9</f>
        <v>#REF!</v>
      </c>
      <c r="F11" s="107" t="e">
        <f>'C завтраками| Bed and breakfast'!#REF!*0.9</f>
        <v>#REF!</v>
      </c>
      <c r="G11" s="107" t="e">
        <f>'C завтраками| Bed and breakfast'!#REF!*0.9</f>
        <v>#REF!</v>
      </c>
      <c r="H11" s="107" t="e">
        <f>'C завтраками| Bed and breakfast'!#REF!*0.9</f>
        <v>#REF!</v>
      </c>
      <c r="I11" s="107" t="e">
        <f>'C завтраками| Bed and breakfast'!#REF!*0.9</f>
        <v>#REF!</v>
      </c>
      <c r="J11" s="107" t="e">
        <f>'C завтраками| Bed and breakfast'!#REF!*0.9</f>
        <v>#REF!</v>
      </c>
      <c r="K11" s="107" t="e">
        <f>'C завтраками| Bed and breakfast'!#REF!*0.9</f>
        <v>#REF!</v>
      </c>
      <c r="L11" s="107" t="e">
        <f>'C завтраками| Bed and breakfast'!#REF!*0.9</f>
        <v>#REF!</v>
      </c>
      <c r="M11" s="107" t="e">
        <f>'C завтраками| Bed and breakfast'!#REF!*0.9</f>
        <v>#REF!</v>
      </c>
      <c r="N11" s="107" t="e">
        <f>'C завтраками| Bed and breakfast'!#REF!*0.9</f>
        <v>#REF!</v>
      </c>
      <c r="O11" s="107" t="e">
        <f>'C завтраками| Bed and breakfast'!#REF!*0.9</f>
        <v>#REF!</v>
      </c>
      <c r="P11" s="107">
        <f>'C завтраками| Bed and breakfast'!B11*0.9</f>
        <v>18900</v>
      </c>
      <c r="Q11" s="107">
        <f>'C завтраками| Bed and breakfast'!C11*0.9</f>
        <v>18900</v>
      </c>
      <c r="R11" s="107">
        <f>'C завтраками| Bed and breakfast'!D11*0.9</f>
        <v>20340</v>
      </c>
      <c r="S11" s="107">
        <f>'C завтраками| Bed and breakfast'!E11*0.9</f>
        <v>24030</v>
      </c>
      <c r="T11" s="107">
        <f>'C завтраками| Bed and breakfast'!F11*0.9</f>
        <v>54630</v>
      </c>
      <c r="U11" s="107">
        <f>'C завтраками| Bed and breakfast'!G11*0.9</f>
        <v>54630</v>
      </c>
      <c r="V11" s="107">
        <f>'C завтраками| Bed and breakfast'!H11*0.9</f>
        <v>54630</v>
      </c>
      <c r="W11" s="107">
        <f>'C завтраками| Bed and breakfast'!I11*0.9</f>
        <v>59130</v>
      </c>
      <c r="X11" s="107">
        <f>'C завтраками| Bed and breakfast'!J11*0.9</f>
        <v>59130</v>
      </c>
      <c r="Y11" s="107">
        <f>'C завтраками| Bed and breakfast'!K11*0.9</f>
        <v>68130</v>
      </c>
      <c r="Z11" s="107">
        <f>'C завтраками| Bed and breakfast'!L11*0.9</f>
        <v>68130</v>
      </c>
      <c r="AA11" s="107">
        <f>'C завтраками| Bed and breakfast'!M11*0.9</f>
        <v>59130</v>
      </c>
      <c r="AB11" s="107">
        <f>'C завтраками| Bed and breakfast'!N11*0.9</f>
        <v>54630</v>
      </c>
      <c r="AC11" s="107">
        <f>'C завтраками| Bed and breakfast'!O11*0.9</f>
        <v>54630</v>
      </c>
      <c r="AD11" s="107">
        <f>'C завтраками| Bed and breakfast'!P11*0.9</f>
        <v>34920</v>
      </c>
      <c r="AE11" s="107">
        <f>'C завтраками| Bed and breakfast'!Q11*0.9</f>
        <v>34920</v>
      </c>
      <c r="AF11" s="107">
        <f>'C завтраками| Bed and breakfast'!R11*0.9</f>
        <v>25470</v>
      </c>
      <c r="AG11" s="107">
        <f>'C завтраками| Bed and breakfast'!S11*0.9</f>
        <v>32220</v>
      </c>
      <c r="AH11" s="107">
        <f>'C завтраками| Bed and breakfast'!T11*0.9</f>
        <v>32220</v>
      </c>
      <c r="AI11" s="107">
        <f>'C завтраками| Bed and breakfast'!U11*0.9</f>
        <v>27720</v>
      </c>
      <c r="AJ11" s="107">
        <f>'C завтраками| Bed and breakfast'!V11*0.9</f>
        <v>27720</v>
      </c>
      <c r="AK11" s="107">
        <f>'C завтраками| Bed and breakfast'!W11*0.9</f>
        <v>25470</v>
      </c>
      <c r="AL11" s="107">
        <f>'C завтраками| Bed and breakfast'!X11*0.9</f>
        <v>25470</v>
      </c>
      <c r="AM11" s="107">
        <f>'C завтраками| Bed and breakfast'!Y11*0.9</f>
        <v>23670</v>
      </c>
      <c r="AN11" s="107">
        <f>'C завтраками| Bed and breakfast'!Z11*0.9</f>
        <v>23670</v>
      </c>
      <c r="AO11" s="107">
        <f>'C завтраками| Bed and breakfast'!AA11*0.9</f>
        <v>23670</v>
      </c>
      <c r="AP11" s="107">
        <f>'C завтраками| Bed and breakfast'!AB11*0.9</f>
        <v>23670</v>
      </c>
      <c r="AQ11" s="107">
        <f>'C завтраками| Bed and breakfast'!AC11*0.9</f>
        <v>23670</v>
      </c>
      <c r="AR11" s="107">
        <f>'C завтраками| Bed and breakfast'!AD11*0.9</f>
        <v>23670</v>
      </c>
      <c r="AS11" s="107">
        <f>'C завтраками| Bed and breakfast'!AE11*0.9</f>
        <v>23670</v>
      </c>
      <c r="AT11" s="107">
        <f>'C завтраками| Bed and breakfast'!AF11*0.9</f>
        <v>25470</v>
      </c>
      <c r="AU11" s="107">
        <f>'C завтраками| Bed and breakfast'!AG11*0.9</f>
        <v>27720</v>
      </c>
      <c r="AV11" s="107">
        <f>'C завтраками| Bed and breakfast'!AH11*0.9</f>
        <v>27720</v>
      </c>
      <c r="AW11" s="107">
        <f>'C завтраками| Bed and breakfast'!AI11*0.9</f>
        <v>32220</v>
      </c>
      <c r="AX11" s="107">
        <f>'C завтраками| Bed and breakfast'!AJ11*0.9</f>
        <v>32220</v>
      </c>
      <c r="AY11" s="107">
        <f>'C завтраками| Bed and breakfast'!AK11*0.9</f>
        <v>32220</v>
      </c>
      <c r="AZ11" s="107">
        <f>'C завтраками| Bed and breakfast'!AL11*0.9</f>
        <v>32220</v>
      </c>
      <c r="BA11" s="107">
        <f>'C завтраками| Bed and breakfast'!AM11*0.9</f>
        <v>32220</v>
      </c>
      <c r="BB11" s="107">
        <f>'C завтраками| Bed and breakfast'!AN11*0.9</f>
        <v>29970</v>
      </c>
      <c r="BC11" s="107">
        <f>'C завтраками| Bed and breakfast'!AO11*0.9</f>
        <v>32220</v>
      </c>
      <c r="BD11" s="107">
        <f>'C завтраками| Bed and breakfast'!AP11*0.9</f>
        <v>32220</v>
      </c>
      <c r="BE11" s="107">
        <f>'C завтраками| Bed and breakfast'!AQ11*0.9</f>
        <v>39870</v>
      </c>
      <c r="BF11" s="107">
        <f>'C завтраками| Bed and breakfast'!AR11*0.9</f>
        <v>39870</v>
      </c>
      <c r="BG11" s="107">
        <f>'C завтраками| Bed and breakfast'!AS11*0.9</f>
        <v>39870</v>
      </c>
      <c r="BH11" s="107">
        <f>'C завтраками| Bed and breakfast'!AT11*0.9</f>
        <v>37170</v>
      </c>
      <c r="BI11" s="107">
        <f>'C завтраками| Bed and breakfast'!AU11*0.9</f>
        <v>32220</v>
      </c>
      <c r="BJ11" s="107">
        <f>'C завтраками| Bed and breakfast'!AV11*0.9</f>
        <v>34470</v>
      </c>
      <c r="BK11" s="107">
        <f>'C завтраками| Bed and breakfast'!AW11*0.9</f>
        <v>34470</v>
      </c>
      <c r="BL11" s="107">
        <f>'C завтраками| Bed and breakfast'!AX11*0.9</f>
        <v>34470</v>
      </c>
      <c r="BM11" s="107">
        <f>'C завтраками| Bed and breakfast'!AY11*0.9</f>
        <v>26370</v>
      </c>
      <c r="BN11" s="107">
        <f>'C завтраками| Bed and breakfast'!AZ11*0.9</f>
        <v>32220</v>
      </c>
      <c r="BO11" s="107">
        <f>'C завтраками| Bed and breakfast'!BA11*0.9</f>
        <v>32220</v>
      </c>
      <c r="BP11" s="107">
        <f>'C завтраками| Bed and breakfast'!BB11*0.9</f>
        <v>37170</v>
      </c>
      <c r="BQ11" s="107">
        <f>'C завтраками| Bed and breakfast'!BC11*0.9</f>
        <v>39870</v>
      </c>
      <c r="BR11" s="107">
        <f>'C завтраками| Bed and breakfast'!BD11*0.9</f>
        <v>39870</v>
      </c>
      <c r="BS11" s="107">
        <f>'C завтраками| Bed and breakfast'!BE11*0.9</f>
        <v>39870</v>
      </c>
      <c r="BT11" s="107">
        <f>'C завтраками| Bed and breakfast'!BF11*0.9</f>
        <v>46170</v>
      </c>
      <c r="BU11" s="107">
        <f>'C завтраками| Bed and breakfast'!BG11*0.9</f>
        <v>46170</v>
      </c>
      <c r="BV11" s="107">
        <f>'C завтраками| Bed and breakfast'!BH11*0.9</f>
        <v>49320</v>
      </c>
      <c r="BW11" s="107">
        <f>'C завтраками| Bed and breakfast'!BI11*0.9</f>
        <v>49320</v>
      </c>
      <c r="BX11" s="107">
        <f>'C завтраками| Bed and breakfast'!BJ11*0.9</f>
        <v>56520</v>
      </c>
      <c r="BY11" s="107">
        <f>'C завтраками| Bed and breakfast'!BK11*0.9</f>
        <v>56520</v>
      </c>
      <c r="BZ11" s="107">
        <f>'C завтраками| Bed and breakfast'!BL11*0.9</f>
        <v>56520</v>
      </c>
      <c r="CA11" s="107">
        <f>'C завтраками| Bed and breakfast'!BM11*0.9</f>
        <v>52920</v>
      </c>
      <c r="CB11" s="107">
        <f>'C завтраками| Bed and breakfast'!BN11*0.9</f>
        <v>49320</v>
      </c>
      <c r="CC11" s="107">
        <f>'C завтраками| Bed and breakfast'!BO11*0.9</f>
        <v>43020</v>
      </c>
      <c r="CD11" s="107">
        <f>'C завтраками| Bed and breakfast'!BP11*0.9</f>
        <v>43020</v>
      </c>
      <c r="CE11" s="107">
        <f>'C завтраками| Bed and breakfast'!BQ11*0.9</f>
        <v>39870</v>
      </c>
      <c r="CF11" s="107">
        <f>'C завтраками| Bed and breakfast'!BR11*0.9</f>
        <v>32220</v>
      </c>
      <c r="CG11" s="107">
        <f>'C завтраками| Bed and breakfast'!BS11*0.9</f>
        <v>32220</v>
      </c>
      <c r="CH11" s="107">
        <f>'C завтраками| Bed and breakfast'!BT11*0.9</f>
        <v>29970</v>
      </c>
      <c r="CI11" s="107">
        <f>'C завтраками| Bed and breakfast'!BU11*0.9</f>
        <v>26370</v>
      </c>
      <c r="CJ11" s="107">
        <f>'C завтраками| Bed and breakfast'!BV11*0.9</f>
        <v>26370</v>
      </c>
      <c r="CK11" s="107">
        <f>'C завтраками| Bed and breakfast'!BW11*0.9</f>
        <v>26370</v>
      </c>
      <c r="CL11" s="107">
        <f>'C завтраками| Bed and breakfast'!BX11*0.9</f>
        <v>21870</v>
      </c>
      <c r="CM11" s="107">
        <f>'C завтраками| Bed and breakfast'!BY11*0.9</f>
        <v>21870</v>
      </c>
      <c r="CN11" s="107">
        <f>'C завтраками| Bed and breakfast'!BZ11*0.9</f>
        <v>21870</v>
      </c>
      <c r="CO11" s="107">
        <f>'C завтраками| Bed and breakfast'!CA11*0.9</f>
        <v>21870</v>
      </c>
      <c r="CP11" s="107">
        <f>'C завтраками| Bed and breakfast'!CB11*0.9</f>
        <v>21870</v>
      </c>
      <c r="CQ11" s="107">
        <f>'C завтраками| Bed and breakfast'!CC11*0.9</f>
        <v>21870</v>
      </c>
      <c r="CR11" s="107">
        <f>'C завтраками| Bed and breakfast'!CD11*0.9</f>
        <v>21870</v>
      </c>
      <c r="CS11" s="107">
        <f>'C завтраками| Bed and breakfast'!CE11*0.9</f>
        <v>21870</v>
      </c>
      <c r="CT11" s="107">
        <f>'C завтраками| Bed and breakfast'!CF11*0.9</f>
        <v>21870</v>
      </c>
      <c r="CU11" s="107">
        <f>'C завтраками| Bed and breakfast'!CG11*0.9</f>
        <v>21870</v>
      </c>
      <c r="CV11" s="107">
        <f>'C завтраками| Bed and breakfast'!CH11*0.9</f>
        <v>21870</v>
      </c>
      <c r="CW11" s="107">
        <f>'C завтраками| Bed and breakfast'!CI11*0.9</f>
        <v>21870</v>
      </c>
      <c r="CX11" s="107">
        <f>'C завтраками| Bed and breakfast'!CJ11*0.9</f>
        <v>21870</v>
      </c>
      <c r="CY11" s="107">
        <f>'C завтраками| Bed and breakfast'!CK11*0.9</f>
        <v>21870</v>
      </c>
      <c r="CZ11" s="107">
        <f>'C завтраками| Bed and breakfast'!CL11*0.9</f>
        <v>21870</v>
      </c>
      <c r="DA11" s="107">
        <f>'C завтраками| Bed and breakfast'!CM11*0.9</f>
        <v>21870</v>
      </c>
      <c r="DB11" s="107">
        <f>'C завтраками| Bed and breakfast'!CN11*0.9</f>
        <v>21870</v>
      </c>
      <c r="DC11" s="107">
        <f>'C завтраками| Bed and breakfast'!CO11*0.9</f>
        <v>21870</v>
      </c>
      <c r="DD11" s="107">
        <f>'C завтраками| Bed and breakfast'!CP11*0.9</f>
        <v>21870</v>
      </c>
      <c r="DE11" s="107">
        <f>'C завтраками| Bed and breakfast'!CQ11*0.9</f>
        <v>21870</v>
      </c>
      <c r="DF11" s="107">
        <f>'C завтраками| Bed and breakfast'!CR11*0.9</f>
        <v>21870</v>
      </c>
      <c r="DG11" s="107">
        <f>'C завтраками| Bed and breakfast'!CS11*0.9</f>
        <v>21870</v>
      </c>
      <c r="DH11" s="107">
        <f>'C завтраками| Bed and breakfast'!CT11*0.9</f>
        <v>21870</v>
      </c>
      <c r="DI11" s="107">
        <f>'C завтраками| Bed and breakfast'!CU11*0.9</f>
        <v>14670</v>
      </c>
      <c r="DJ11" s="107">
        <f>'C завтраками| Bed and breakfast'!CV11*0.9</f>
        <v>14670</v>
      </c>
      <c r="DK11" s="107">
        <f>'C завтраками| Bed and breakfast'!CW11*0.9</f>
        <v>15300</v>
      </c>
      <c r="DL11" s="107">
        <f>'C завтраками| Bed and breakfast'!CX11*0.9</f>
        <v>15300</v>
      </c>
      <c r="DM11" s="107">
        <f>'C завтраками| Bed and breakfast'!CY11*0.9</f>
        <v>14670</v>
      </c>
      <c r="DN11" s="107">
        <f>'C завтраками| Bed and breakfast'!CZ11*0.9</f>
        <v>14670</v>
      </c>
      <c r="DO11" s="107">
        <f>'C завтраками| Bed and breakfast'!DA11*0.9</f>
        <v>14670</v>
      </c>
      <c r="DP11" s="107">
        <f>'C завтраками| Bed and breakfast'!DB11*0.9</f>
        <v>14670</v>
      </c>
      <c r="DQ11" s="107">
        <f>'C завтраками| Bed and breakfast'!DC11*0.9</f>
        <v>14670</v>
      </c>
      <c r="DR11" s="107">
        <f>'C завтраками| Bed and breakfast'!DD11*0.9</f>
        <v>15300</v>
      </c>
      <c r="DS11" s="107">
        <f>'C завтраками| Bed and breakfast'!DE11*0.9</f>
        <v>15300</v>
      </c>
    </row>
    <row r="12" spans="1:123" ht="10.7" customHeight="1">
      <c r="A12" s="39" t="s">
        <v>6</v>
      </c>
      <c r="B12" s="107"/>
      <c r="C12" s="107"/>
      <c r="D12" s="107"/>
      <c r="E12" s="107"/>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c r="DF12" s="107"/>
      <c r="DG12" s="107"/>
      <c r="DH12" s="107"/>
      <c r="DI12" s="107"/>
      <c r="DJ12" s="107"/>
      <c r="DK12" s="107"/>
      <c r="DL12" s="107"/>
      <c r="DM12" s="107"/>
      <c r="DN12" s="107"/>
      <c r="DO12" s="107"/>
      <c r="DP12" s="107"/>
      <c r="DQ12" s="107"/>
      <c r="DR12" s="107"/>
      <c r="DS12" s="107"/>
    </row>
    <row r="13" spans="1:123" ht="10.7" customHeight="1">
      <c r="A13" s="40">
        <v>1</v>
      </c>
      <c r="B13" s="107" t="e">
        <f>'C завтраками| Bed and breakfast'!#REF!*0.9</f>
        <v>#REF!</v>
      </c>
      <c r="C13" s="107" t="e">
        <f>'C завтраками| Bed and breakfast'!#REF!*0.9</f>
        <v>#REF!</v>
      </c>
      <c r="D13" s="107" t="e">
        <f>'C завтраками| Bed and breakfast'!#REF!*0.9</f>
        <v>#REF!</v>
      </c>
      <c r="E13" s="107" t="e">
        <f>'C завтраками| Bed and breakfast'!#REF!*0.9</f>
        <v>#REF!</v>
      </c>
      <c r="F13" s="107" t="e">
        <f>'C завтраками| Bed and breakfast'!#REF!*0.9</f>
        <v>#REF!</v>
      </c>
      <c r="G13" s="107" t="e">
        <f>'C завтраками| Bed and breakfast'!#REF!*0.9</f>
        <v>#REF!</v>
      </c>
      <c r="H13" s="107" t="e">
        <f>'C завтраками| Bed and breakfast'!#REF!*0.9</f>
        <v>#REF!</v>
      </c>
      <c r="I13" s="107" t="e">
        <f>'C завтраками| Bed and breakfast'!#REF!*0.9</f>
        <v>#REF!</v>
      </c>
      <c r="J13" s="107" t="e">
        <f>'C завтраками| Bed and breakfast'!#REF!*0.9</f>
        <v>#REF!</v>
      </c>
      <c r="K13" s="107" t="e">
        <f>'C завтраками| Bed and breakfast'!#REF!*0.9</f>
        <v>#REF!</v>
      </c>
      <c r="L13" s="107" t="e">
        <f>'C завтраками| Bed and breakfast'!#REF!*0.9</f>
        <v>#REF!</v>
      </c>
      <c r="M13" s="107" t="e">
        <f>'C завтраками| Bed and breakfast'!#REF!*0.9</f>
        <v>#REF!</v>
      </c>
      <c r="N13" s="107" t="e">
        <f>'C завтраками| Bed and breakfast'!#REF!*0.9</f>
        <v>#REF!</v>
      </c>
      <c r="O13" s="107" t="e">
        <f>'C завтраками| Bed and breakfast'!#REF!*0.9</f>
        <v>#REF!</v>
      </c>
      <c r="P13" s="107">
        <f>'C завтраками| Bed and breakfast'!B13*0.9</f>
        <v>17775</v>
      </c>
      <c r="Q13" s="107">
        <f>'C завтраками| Bed and breakfast'!C13*0.9</f>
        <v>17775</v>
      </c>
      <c r="R13" s="107">
        <f>'C завтраками| Bed and breakfast'!D13*0.9</f>
        <v>19215</v>
      </c>
      <c r="S13" s="107">
        <f>'C завтраками| Bed and breakfast'!E13*0.9</f>
        <v>22365</v>
      </c>
      <c r="T13" s="107">
        <f>'C завтраками| Bed and breakfast'!F13*0.9</f>
        <v>52965</v>
      </c>
      <c r="U13" s="107">
        <f>'C завтраками| Bed and breakfast'!G13*0.9</f>
        <v>52965</v>
      </c>
      <c r="V13" s="107">
        <f>'C завтраками| Bed and breakfast'!H13*0.9</f>
        <v>52965</v>
      </c>
      <c r="W13" s="107">
        <f>'C завтраками| Bed and breakfast'!I13*0.9</f>
        <v>57465</v>
      </c>
      <c r="X13" s="107">
        <f>'C завтраками| Bed and breakfast'!J13*0.9</f>
        <v>57465</v>
      </c>
      <c r="Y13" s="107">
        <f>'C завтраками| Bed and breakfast'!K13*0.9</f>
        <v>66465</v>
      </c>
      <c r="Z13" s="107">
        <f>'C завтраками| Bed and breakfast'!L13*0.9</f>
        <v>66465</v>
      </c>
      <c r="AA13" s="107">
        <f>'C завтраками| Bed and breakfast'!M13*0.9</f>
        <v>57465</v>
      </c>
      <c r="AB13" s="107">
        <f>'C завтраками| Bed and breakfast'!N13*0.9</f>
        <v>52965</v>
      </c>
      <c r="AC13" s="107">
        <f>'C завтраками| Bed and breakfast'!O13*0.9</f>
        <v>52965</v>
      </c>
      <c r="AD13" s="107">
        <f>'C завтраками| Bed and breakfast'!P13*0.9</f>
        <v>33435</v>
      </c>
      <c r="AE13" s="107">
        <f>'C завтраками| Bed and breakfast'!Q13*0.9</f>
        <v>33435</v>
      </c>
      <c r="AF13" s="107">
        <f>'C завтраками| Bed and breakfast'!R13*0.9</f>
        <v>23985</v>
      </c>
      <c r="AG13" s="107">
        <f>'C завтраками| Bed and breakfast'!S13*0.9</f>
        <v>30735</v>
      </c>
      <c r="AH13" s="107">
        <f>'C завтраками| Bed and breakfast'!T13*0.9</f>
        <v>30735</v>
      </c>
      <c r="AI13" s="107">
        <f>'C завтраками| Bed and breakfast'!U13*0.9</f>
        <v>26235</v>
      </c>
      <c r="AJ13" s="107">
        <f>'C завтраками| Bed and breakfast'!V13*0.9</f>
        <v>26235</v>
      </c>
      <c r="AK13" s="107">
        <f>'C завтраками| Bed and breakfast'!W13*0.9</f>
        <v>23985</v>
      </c>
      <c r="AL13" s="107">
        <f>'C завтраками| Bed and breakfast'!X13*0.9</f>
        <v>23985</v>
      </c>
      <c r="AM13" s="107">
        <f>'C завтраками| Bed and breakfast'!Y13*0.9</f>
        <v>22185</v>
      </c>
      <c r="AN13" s="107">
        <f>'C завтраками| Bed and breakfast'!Z13*0.9</f>
        <v>22185</v>
      </c>
      <c r="AO13" s="107">
        <f>'C завтраками| Bed and breakfast'!AA13*0.9</f>
        <v>22185</v>
      </c>
      <c r="AP13" s="107">
        <f>'C завтраками| Bed and breakfast'!AB13*0.9</f>
        <v>22185</v>
      </c>
      <c r="AQ13" s="107">
        <f>'C завтраками| Bed and breakfast'!AC13*0.9</f>
        <v>22185</v>
      </c>
      <c r="AR13" s="107">
        <f>'C завтраками| Bed and breakfast'!AD13*0.9</f>
        <v>22185</v>
      </c>
      <c r="AS13" s="107">
        <f>'C завтраками| Bed and breakfast'!AE13*0.9</f>
        <v>22185</v>
      </c>
      <c r="AT13" s="107">
        <f>'C завтраками| Bed and breakfast'!AF13*0.9</f>
        <v>23985</v>
      </c>
      <c r="AU13" s="107">
        <f>'C завтраками| Bed and breakfast'!AG13*0.9</f>
        <v>26235</v>
      </c>
      <c r="AV13" s="107">
        <f>'C завтраками| Bed and breakfast'!AH13*0.9</f>
        <v>26235</v>
      </c>
      <c r="AW13" s="107">
        <f>'C завтраками| Bed and breakfast'!AI13*0.9</f>
        <v>30735</v>
      </c>
      <c r="AX13" s="107">
        <f>'C завтраками| Bed and breakfast'!AJ13*0.9</f>
        <v>30735</v>
      </c>
      <c r="AY13" s="107">
        <f>'C завтраками| Bed and breakfast'!AK13*0.9</f>
        <v>30735</v>
      </c>
      <c r="AZ13" s="107">
        <f>'C завтраками| Bed and breakfast'!AL13*0.9</f>
        <v>30735</v>
      </c>
      <c r="BA13" s="107">
        <f>'C завтраками| Bed and breakfast'!AM13*0.9</f>
        <v>30735</v>
      </c>
      <c r="BB13" s="107">
        <f>'C завтраками| Bed and breakfast'!AN13*0.9</f>
        <v>28485</v>
      </c>
      <c r="BC13" s="107">
        <f>'C завтраками| Bed and breakfast'!AO13*0.9</f>
        <v>30735</v>
      </c>
      <c r="BD13" s="107">
        <f>'C завтраками| Bed and breakfast'!AP13*0.9</f>
        <v>30735</v>
      </c>
      <c r="BE13" s="107">
        <f>'C завтраками| Bed and breakfast'!AQ13*0.9</f>
        <v>38385</v>
      </c>
      <c r="BF13" s="107">
        <f>'C завтраками| Bed and breakfast'!AR13*0.9</f>
        <v>38385</v>
      </c>
      <c r="BG13" s="107">
        <f>'C завтраками| Bed and breakfast'!AS13*0.9</f>
        <v>38385</v>
      </c>
      <c r="BH13" s="107">
        <f>'C завтраками| Bed and breakfast'!AT13*0.9</f>
        <v>35685</v>
      </c>
      <c r="BI13" s="107">
        <f>'C завтраками| Bed and breakfast'!AU13*0.9</f>
        <v>30735</v>
      </c>
      <c r="BJ13" s="107">
        <f>'C завтраками| Bed and breakfast'!AV13*0.9</f>
        <v>32985</v>
      </c>
      <c r="BK13" s="107">
        <f>'C завтраками| Bed and breakfast'!AW13*0.9</f>
        <v>32985</v>
      </c>
      <c r="BL13" s="107">
        <f>'C завтраками| Bed and breakfast'!AX13*0.9</f>
        <v>32985</v>
      </c>
      <c r="BM13" s="107">
        <f>'C завтраками| Bed and breakfast'!AY13*0.9</f>
        <v>24885</v>
      </c>
      <c r="BN13" s="107">
        <f>'C завтраками| Bed and breakfast'!AZ13*0.9</f>
        <v>30735</v>
      </c>
      <c r="BO13" s="107">
        <f>'C завтраками| Bed and breakfast'!BA13*0.9</f>
        <v>30735</v>
      </c>
      <c r="BP13" s="107">
        <f>'C завтраками| Bed and breakfast'!BB13*0.9</f>
        <v>35685</v>
      </c>
      <c r="BQ13" s="107">
        <f>'C завтраками| Bed and breakfast'!BC13*0.9</f>
        <v>38385</v>
      </c>
      <c r="BR13" s="107">
        <f>'C завтраками| Bed and breakfast'!BD13*0.9</f>
        <v>38385</v>
      </c>
      <c r="BS13" s="107">
        <f>'C завтраками| Bed and breakfast'!BE13*0.9</f>
        <v>38385</v>
      </c>
      <c r="BT13" s="107">
        <f>'C завтраками| Bed and breakfast'!BF13*0.9</f>
        <v>44685</v>
      </c>
      <c r="BU13" s="107">
        <f>'C завтраками| Bed and breakfast'!BG13*0.9</f>
        <v>44685</v>
      </c>
      <c r="BV13" s="107">
        <f>'C завтраками| Bed and breakfast'!BH13*0.9</f>
        <v>47835</v>
      </c>
      <c r="BW13" s="107">
        <f>'C завтраками| Bed and breakfast'!BI13*0.9</f>
        <v>47835</v>
      </c>
      <c r="BX13" s="107">
        <f>'C завтраками| Bed and breakfast'!BJ13*0.9</f>
        <v>55035</v>
      </c>
      <c r="BY13" s="107">
        <f>'C завтраками| Bed and breakfast'!BK13*0.9</f>
        <v>55035</v>
      </c>
      <c r="BZ13" s="107">
        <f>'C завтраками| Bed and breakfast'!BL13*0.9</f>
        <v>55035</v>
      </c>
      <c r="CA13" s="107">
        <f>'C завтраками| Bed and breakfast'!BM13*0.9</f>
        <v>51435</v>
      </c>
      <c r="CB13" s="107">
        <f>'C завтраками| Bed and breakfast'!BN13*0.9</f>
        <v>47835</v>
      </c>
      <c r="CC13" s="107">
        <f>'C завтраками| Bed and breakfast'!BO13*0.9</f>
        <v>41535</v>
      </c>
      <c r="CD13" s="107">
        <f>'C завтраками| Bed and breakfast'!BP13*0.9</f>
        <v>41535</v>
      </c>
      <c r="CE13" s="107">
        <f>'C завтраками| Bed and breakfast'!BQ13*0.9</f>
        <v>38385</v>
      </c>
      <c r="CF13" s="107">
        <f>'C завтраками| Bed and breakfast'!BR13*0.9</f>
        <v>30735</v>
      </c>
      <c r="CG13" s="107">
        <f>'C завтраками| Bed and breakfast'!BS13*0.9</f>
        <v>30735</v>
      </c>
      <c r="CH13" s="107">
        <f>'C завтраками| Bed and breakfast'!BT13*0.9</f>
        <v>28485</v>
      </c>
      <c r="CI13" s="107">
        <f>'C завтраками| Bed and breakfast'!BU13*0.9</f>
        <v>24885</v>
      </c>
      <c r="CJ13" s="107">
        <f>'C завтраками| Bed and breakfast'!BV13*0.9</f>
        <v>24885</v>
      </c>
      <c r="CK13" s="107">
        <f>'C завтраками| Bed and breakfast'!BW13*0.9</f>
        <v>24885</v>
      </c>
      <c r="CL13" s="107">
        <f>'C завтраками| Bed and breakfast'!BX13*0.9</f>
        <v>20385</v>
      </c>
      <c r="CM13" s="107">
        <f>'C завтраками| Bed and breakfast'!BY13*0.9</f>
        <v>20385</v>
      </c>
      <c r="CN13" s="107">
        <f>'C завтраками| Bed and breakfast'!BZ13*0.9</f>
        <v>20385</v>
      </c>
      <c r="CO13" s="107">
        <f>'C завтраками| Bed and breakfast'!CA13*0.9</f>
        <v>20385</v>
      </c>
      <c r="CP13" s="107">
        <f>'C завтраками| Bed and breakfast'!CB13*0.9</f>
        <v>20385</v>
      </c>
      <c r="CQ13" s="107">
        <f>'C завтраками| Bed and breakfast'!CC13*0.9</f>
        <v>20385</v>
      </c>
      <c r="CR13" s="107">
        <f>'C завтраками| Bed and breakfast'!CD13*0.9</f>
        <v>20385</v>
      </c>
      <c r="CS13" s="107">
        <f>'C завтраками| Bed and breakfast'!CE13*0.9</f>
        <v>20385</v>
      </c>
      <c r="CT13" s="107">
        <f>'C завтраками| Bed and breakfast'!CF13*0.9</f>
        <v>20385</v>
      </c>
      <c r="CU13" s="107">
        <f>'C завтраками| Bed and breakfast'!CG13*0.9</f>
        <v>20385</v>
      </c>
      <c r="CV13" s="107">
        <f>'C завтраками| Bed and breakfast'!CH13*0.9</f>
        <v>20385</v>
      </c>
      <c r="CW13" s="107">
        <f>'C завтраками| Bed and breakfast'!CI13*0.9</f>
        <v>20385</v>
      </c>
      <c r="CX13" s="107">
        <f>'C завтраками| Bed and breakfast'!CJ13*0.9</f>
        <v>20385</v>
      </c>
      <c r="CY13" s="107">
        <f>'C завтраками| Bed and breakfast'!CK13*0.9</f>
        <v>20385</v>
      </c>
      <c r="CZ13" s="107">
        <f>'C завтраками| Bed and breakfast'!CL13*0.9</f>
        <v>20385</v>
      </c>
      <c r="DA13" s="107">
        <f>'C завтраками| Bed and breakfast'!CM13*0.9</f>
        <v>20385</v>
      </c>
      <c r="DB13" s="107">
        <f>'C завтраками| Bed and breakfast'!CN13*0.9</f>
        <v>20385</v>
      </c>
      <c r="DC13" s="107">
        <f>'C завтраками| Bed and breakfast'!CO13*0.9</f>
        <v>20385</v>
      </c>
      <c r="DD13" s="107">
        <f>'C завтраками| Bed and breakfast'!CP13*0.9</f>
        <v>20385</v>
      </c>
      <c r="DE13" s="107">
        <f>'C завтраками| Bed and breakfast'!CQ13*0.9</f>
        <v>20385</v>
      </c>
      <c r="DF13" s="107">
        <f>'C завтраками| Bed and breakfast'!CR13*0.9</f>
        <v>20385</v>
      </c>
      <c r="DG13" s="107">
        <f>'C завтраками| Bed and breakfast'!CS13*0.9</f>
        <v>20385</v>
      </c>
      <c r="DH13" s="107">
        <f>'C завтраками| Bed and breakfast'!CT13*0.9</f>
        <v>20385</v>
      </c>
      <c r="DI13" s="107">
        <f>'C завтраками| Bed and breakfast'!CU13*0.9</f>
        <v>13590</v>
      </c>
      <c r="DJ13" s="107">
        <f>'C завтраками| Bed and breakfast'!CV13*0.9</f>
        <v>13590</v>
      </c>
      <c r="DK13" s="107">
        <f>'C завтраками| Bed and breakfast'!CW13*0.9</f>
        <v>14220</v>
      </c>
      <c r="DL13" s="107">
        <f>'C завтраками| Bed and breakfast'!CX13*0.9</f>
        <v>14220</v>
      </c>
      <c r="DM13" s="107">
        <f>'C завтраками| Bed and breakfast'!CY13*0.9</f>
        <v>13590</v>
      </c>
      <c r="DN13" s="107">
        <f>'C завтраками| Bed and breakfast'!CZ13*0.9</f>
        <v>13590</v>
      </c>
      <c r="DO13" s="107">
        <f>'C завтраками| Bed and breakfast'!DA13*0.9</f>
        <v>13590</v>
      </c>
      <c r="DP13" s="107">
        <f>'C завтраками| Bed and breakfast'!DB13*0.9</f>
        <v>13590</v>
      </c>
      <c r="DQ13" s="107">
        <f>'C завтраками| Bed and breakfast'!DC13*0.9</f>
        <v>13590</v>
      </c>
      <c r="DR13" s="107">
        <f>'C завтраками| Bed and breakfast'!DD13*0.9</f>
        <v>14220</v>
      </c>
      <c r="DS13" s="107">
        <f>'C завтраками| Bed and breakfast'!DE13*0.9</f>
        <v>14220</v>
      </c>
    </row>
    <row r="14" spans="1:123" ht="10.7" customHeight="1">
      <c r="A14" s="40">
        <v>2</v>
      </c>
      <c r="B14" s="107" t="e">
        <f>'C завтраками| Bed and breakfast'!#REF!*0.9</f>
        <v>#REF!</v>
      </c>
      <c r="C14" s="107" t="e">
        <f>'C завтраками| Bed and breakfast'!#REF!*0.9</f>
        <v>#REF!</v>
      </c>
      <c r="D14" s="107" t="e">
        <f>'C завтраками| Bed and breakfast'!#REF!*0.9</f>
        <v>#REF!</v>
      </c>
      <c r="E14" s="107" t="e">
        <f>'C завтраками| Bed and breakfast'!#REF!*0.9</f>
        <v>#REF!</v>
      </c>
      <c r="F14" s="107" t="e">
        <f>'C завтраками| Bed and breakfast'!#REF!*0.9</f>
        <v>#REF!</v>
      </c>
      <c r="G14" s="107" t="e">
        <f>'C завтраками| Bed and breakfast'!#REF!*0.9</f>
        <v>#REF!</v>
      </c>
      <c r="H14" s="107" t="e">
        <f>'C завтраками| Bed and breakfast'!#REF!*0.9</f>
        <v>#REF!</v>
      </c>
      <c r="I14" s="107" t="e">
        <f>'C завтраками| Bed and breakfast'!#REF!*0.9</f>
        <v>#REF!</v>
      </c>
      <c r="J14" s="107" t="e">
        <f>'C завтраками| Bed and breakfast'!#REF!*0.9</f>
        <v>#REF!</v>
      </c>
      <c r="K14" s="107" t="e">
        <f>'C завтраками| Bed and breakfast'!#REF!*0.9</f>
        <v>#REF!</v>
      </c>
      <c r="L14" s="107" t="e">
        <f>'C завтраками| Bed and breakfast'!#REF!*0.9</f>
        <v>#REF!</v>
      </c>
      <c r="M14" s="107" t="e">
        <f>'C завтраками| Bed and breakfast'!#REF!*0.9</f>
        <v>#REF!</v>
      </c>
      <c r="N14" s="107" t="e">
        <f>'C завтраками| Bed and breakfast'!#REF!*0.9</f>
        <v>#REF!</v>
      </c>
      <c r="O14" s="107" t="e">
        <f>'C завтраками| Bed and breakfast'!#REF!*0.9</f>
        <v>#REF!</v>
      </c>
      <c r="P14" s="107">
        <f>'C завтраками| Bed and breakfast'!B14*0.9</f>
        <v>19800</v>
      </c>
      <c r="Q14" s="107">
        <f>'C завтраками| Bed and breakfast'!C14*0.9</f>
        <v>19800</v>
      </c>
      <c r="R14" s="107">
        <f>'C завтраками| Bed and breakfast'!D14*0.9</f>
        <v>21240</v>
      </c>
      <c r="S14" s="107">
        <f>'C завтраками| Bed and breakfast'!E14*0.9</f>
        <v>24930</v>
      </c>
      <c r="T14" s="107">
        <f>'C завтраками| Bed and breakfast'!F14*0.9</f>
        <v>55530</v>
      </c>
      <c r="U14" s="107">
        <f>'C завтраками| Bed and breakfast'!G14*0.9</f>
        <v>55530</v>
      </c>
      <c r="V14" s="107">
        <f>'C завтраками| Bed and breakfast'!H14*0.9</f>
        <v>55530</v>
      </c>
      <c r="W14" s="107">
        <f>'C завтраками| Bed and breakfast'!I14*0.9</f>
        <v>60030</v>
      </c>
      <c r="X14" s="107">
        <f>'C завтраками| Bed and breakfast'!J14*0.9</f>
        <v>60030</v>
      </c>
      <c r="Y14" s="107">
        <f>'C завтраками| Bed and breakfast'!K14*0.9</f>
        <v>69030</v>
      </c>
      <c r="Z14" s="107">
        <f>'C завтраками| Bed and breakfast'!L14*0.9</f>
        <v>69030</v>
      </c>
      <c r="AA14" s="107">
        <f>'C завтраками| Bed and breakfast'!M14*0.9</f>
        <v>60030</v>
      </c>
      <c r="AB14" s="107">
        <f>'C завтраками| Bed and breakfast'!N14*0.9</f>
        <v>55530</v>
      </c>
      <c r="AC14" s="107">
        <f>'C завтраками| Bed and breakfast'!O14*0.9</f>
        <v>55530</v>
      </c>
      <c r="AD14" s="107">
        <f>'C завтраками| Bed and breakfast'!P14*0.9</f>
        <v>35820</v>
      </c>
      <c r="AE14" s="107">
        <f>'C завтраками| Bed and breakfast'!Q14*0.9</f>
        <v>35820</v>
      </c>
      <c r="AF14" s="107">
        <f>'C завтраками| Bed and breakfast'!R14*0.9</f>
        <v>26370</v>
      </c>
      <c r="AG14" s="107">
        <f>'C завтраками| Bed and breakfast'!S14*0.9</f>
        <v>33120</v>
      </c>
      <c r="AH14" s="107">
        <f>'C завтраками| Bed and breakfast'!T14*0.9</f>
        <v>33120</v>
      </c>
      <c r="AI14" s="107">
        <f>'C завтраками| Bed and breakfast'!U14*0.9</f>
        <v>28620</v>
      </c>
      <c r="AJ14" s="107">
        <f>'C завтраками| Bed and breakfast'!V14*0.9</f>
        <v>28620</v>
      </c>
      <c r="AK14" s="107">
        <f>'C завтраками| Bed and breakfast'!W14*0.9</f>
        <v>26370</v>
      </c>
      <c r="AL14" s="107">
        <f>'C завтраками| Bed and breakfast'!X14*0.9</f>
        <v>26370</v>
      </c>
      <c r="AM14" s="107">
        <f>'C завтраками| Bed and breakfast'!Y14*0.9</f>
        <v>24570</v>
      </c>
      <c r="AN14" s="107">
        <f>'C завтраками| Bed and breakfast'!Z14*0.9</f>
        <v>24570</v>
      </c>
      <c r="AO14" s="107">
        <f>'C завтраками| Bed and breakfast'!AA14*0.9</f>
        <v>24570</v>
      </c>
      <c r="AP14" s="107">
        <f>'C завтраками| Bed and breakfast'!AB14*0.9</f>
        <v>24570</v>
      </c>
      <c r="AQ14" s="107">
        <f>'C завтраками| Bed and breakfast'!AC14*0.9</f>
        <v>24570</v>
      </c>
      <c r="AR14" s="107">
        <f>'C завтраками| Bed and breakfast'!AD14*0.9</f>
        <v>24570</v>
      </c>
      <c r="AS14" s="107">
        <f>'C завтраками| Bed and breakfast'!AE14*0.9</f>
        <v>24570</v>
      </c>
      <c r="AT14" s="107">
        <f>'C завтраками| Bed and breakfast'!AF14*0.9</f>
        <v>26370</v>
      </c>
      <c r="AU14" s="107">
        <f>'C завтраками| Bed and breakfast'!AG14*0.9</f>
        <v>28620</v>
      </c>
      <c r="AV14" s="107">
        <f>'C завтраками| Bed and breakfast'!AH14*0.9</f>
        <v>28620</v>
      </c>
      <c r="AW14" s="107">
        <f>'C завтраками| Bed and breakfast'!AI14*0.9</f>
        <v>33120</v>
      </c>
      <c r="AX14" s="107">
        <f>'C завтраками| Bed and breakfast'!AJ14*0.9</f>
        <v>33120</v>
      </c>
      <c r="AY14" s="107">
        <f>'C завтраками| Bed and breakfast'!AK14*0.9</f>
        <v>33120</v>
      </c>
      <c r="AZ14" s="107">
        <f>'C завтраками| Bed and breakfast'!AL14*0.9</f>
        <v>33120</v>
      </c>
      <c r="BA14" s="107">
        <f>'C завтраками| Bed and breakfast'!AM14*0.9</f>
        <v>33120</v>
      </c>
      <c r="BB14" s="107">
        <f>'C завтраками| Bed and breakfast'!AN14*0.9</f>
        <v>30870</v>
      </c>
      <c r="BC14" s="107">
        <f>'C завтраками| Bed and breakfast'!AO14*0.9</f>
        <v>33120</v>
      </c>
      <c r="BD14" s="107">
        <f>'C завтраками| Bed and breakfast'!AP14*0.9</f>
        <v>33120</v>
      </c>
      <c r="BE14" s="107">
        <f>'C завтраками| Bed and breakfast'!AQ14*0.9</f>
        <v>40770</v>
      </c>
      <c r="BF14" s="107">
        <f>'C завтраками| Bed and breakfast'!AR14*0.9</f>
        <v>40770</v>
      </c>
      <c r="BG14" s="107">
        <f>'C завтраками| Bed and breakfast'!AS14*0.9</f>
        <v>40770</v>
      </c>
      <c r="BH14" s="107">
        <f>'C завтраками| Bed and breakfast'!AT14*0.9</f>
        <v>38070</v>
      </c>
      <c r="BI14" s="107">
        <f>'C завтраками| Bed and breakfast'!AU14*0.9</f>
        <v>33120</v>
      </c>
      <c r="BJ14" s="107">
        <f>'C завтраками| Bed and breakfast'!AV14*0.9</f>
        <v>35370</v>
      </c>
      <c r="BK14" s="107">
        <f>'C завтраками| Bed and breakfast'!AW14*0.9</f>
        <v>35370</v>
      </c>
      <c r="BL14" s="107">
        <f>'C завтраками| Bed and breakfast'!AX14*0.9</f>
        <v>35370</v>
      </c>
      <c r="BM14" s="107">
        <f>'C завтраками| Bed and breakfast'!AY14*0.9</f>
        <v>27270</v>
      </c>
      <c r="BN14" s="107">
        <f>'C завтраками| Bed and breakfast'!AZ14*0.9</f>
        <v>33120</v>
      </c>
      <c r="BO14" s="107">
        <f>'C завтраками| Bed and breakfast'!BA14*0.9</f>
        <v>33120</v>
      </c>
      <c r="BP14" s="107">
        <f>'C завтраками| Bed and breakfast'!BB14*0.9</f>
        <v>38070</v>
      </c>
      <c r="BQ14" s="107">
        <f>'C завтраками| Bed and breakfast'!BC14*0.9</f>
        <v>40770</v>
      </c>
      <c r="BR14" s="107">
        <f>'C завтраками| Bed and breakfast'!BD14*0.9</f>
        <v>40770</v>
      </c>
      <c r="BS14" s="107">
        <f>'C завтраками| Bed and breakfast'!BE14*0.9</f>
        <v>40770</v>
      </c>
      <c r="BT14" s="107">
        <f>'C завтраками| Bed and breakfast'!BF14*0.9</f>
        <v>47070</v>
      </c>
      <c r="BU14" s="107">
        <f>'C завтраками| Bed and breakfast'!BG14*0.9</f>
        <v>47070</v>
      </c>
      <c r="BV14" s="107">
        <f>'C завтраками| Bed and breakfast'!BH14*0.9</f>
        <v>50220</v>
      </c>
      <c r="BW14" s="107">
        <f>'C завтраками| Bed and breakfast'!BI14*0.9</f>
        <v>50220</v>
      </c>
      <c r="BX14" s="107">
        <f>'C завтраками| Bed and breakfast'!BJ14*0.9</f>
        <v>57420</v>
      </c>
      <c r="BY14" s="107">
        <f>'C завтраками| Bed and breakfast'!BK14*0.9</f>
        <v>57420</v>
      </c>
      <c r="BZ14" s="107">
        <f>'C завтраками| Bed and breakfast'!BL14*0.9</f>
        <v>57420</v>
      </c>
      <c r="CA14" s="107">
        <f>'C завтраками| Bed and breakfast'!BM14*0.9</f>
        <v>53820</v>
      </c>
      <c r="CB14" s="107">
        <f>'C завтраками| Bed and breakfast'!BN14*0.9</f>
        <v>50220</v>
      </c>
      <c r="CC14" s="107">
        <f>'C завтраками| Bed and breakfast'!BO14*0.9</f>
        <v>43920</v>
      </c>
      <c r="CD14" s="107">
        <f>'C завтраками| Bed and breakfast'!BP14*0.9</f>
        <v>43920</v>
      </c>
      <c r="CE14" s="107">
        <f>'C завтраками| Bed and breakfast'!BQ14*0.9</f>
        <v>40770</v>
      </c>
      <c r="CF14" s="107">
        <f>'C завтраками| Bed and breakfast'!BR14*0.9</f>
        <v>33120</v>
      </c>
      <c r="CG14" s="107">
        <f>'C завтраками| Bed and breakfast'!BS14*0.9</f>
        <v>33120</v>
      </c>
      <c r="CH14" s="107">
        <f>'C завтраками| Bed and breakfast'!BT14*0.9</f>
        <v>30870</v>
      </c>
      <c r="CI14" s="107">
        <f>'C завтраками| Bed and breakfast'!BU14*0.9</f>
        <v>27270</v>
      </c>
      <c r="CJ14" s="107">
        <f>'C завтраками| Bed and breakfast'!BV14*0.9</f>
        <v>27270</v>
      </c>
      <c r="CK14" s="107">
        <f>'C завтраками| Bed and breakfast'!BW14*0.9</f>
        <v>27270</v>
      </c>
      <c r="CL14" s="107">
        <f>'C завтраками| Bed and breakfast'!BX14*0.9</f>
        <v>22770</v>
      </c>
      <c r="CM14" s="107">
        <f>'C завтраками| Bed and breakfast'!BY14*0.9</f>
        <v>22770</v>
      </c>
      <c r="CN14" s="107">
        <f>'C завтраками| Bed and breakfast'!BZ14*0.9</f>
        <v>22770</v>
      </c>
      <c r="CO14" s="107">
        <f>'C завтраками| Bed and breakfast'!CA14*0.9</f>
        <v>22770</v>
      </c>
      <c r="CP14" s="107">
        <f>'C завтраками| Bed and breakfast'!CB14*0.9</f>
        <v>22770</v>
      </c>
      <c r="CQ14" s="107">
        <f>'C завтраками| Bed and breakfast'!CC14*0.9</f>
        <v>22770</v>
      </c>
      <c r="CR14" s="107">
        <f>'C завтраками| Bed and breakfast'!CD14*0.9</f>
        <v>22770</v>
      </c>
      <c r="CS14" s="107">
        <f>'C завтраками| Bed and breakfast'!CE14*0.9</f>
        <v>22770</v>
      </c>
      <c r="CT14" s="107">
        <f>'C завтраками| Bed and breakfast'!CF14*0.9</f>
        <v>22770</v>
      </c>
      <c r="CU14" s="107">
        <f>'C завтраками| Bed and breakfast'!CG14*0.9</f>
        <v>22770</v>
      </c>
      <c r="CV14" s="107">
        <f>'C завтраками| Bed and breakfast'!CH14*0.9</f>
        <v>22770</v>
      </c>
      <c r="CW14" s="107">
        <f>'C завтраками| Bed and breakfast'!CI14*0.9</f>
        <v>22770</v>
      </c>
      <c r="CX14" s="107">
        <f>'C завтраками| Bed and breakfast'!CJ14*0.9</f>
        <v>22770</v>
      </c>
      <c r="CY14" s="107">
        <f>'C завтраками| Bed and breakfast'!CK14*0.9</f>
        <v>22770</v>
      </c>
      <c r="CZ14" s="107">
        <f>'C завтраками| Bed and breakfast'!CL14*0.9</f>
        <v>22770</v>
      </c>
      <c r="DA14" s="107">
        <f>'C завтраками| Bed and breakfast'!CM14*0.9</f>
        <v>22770</v>
      </c>
      <c r="DB14" s="107">
        <f>'C завтраками| Bed and breakfast'!CN14*0.9</f>
        <v>22770</v>
      </c>
      <c r="DC14" s="107">
        <f>'C завтраками| Bed and breakfast'!CO14*0.9</f>
        <v>22770</v>
      </c>
      <c r="DD14" s="107">
        <f>'C завтраками| Bed and breakfast'!CP14*0.9</f>
        <v>22770</v>
      </c>
      <c r="DE14" s="107">
        <f>'C завтраками| Bed and breakfast'!CQ14*0.9</f>
        <v>22770</v>
      </c>
      <c r="DF14" s="107">
        <f>'C завтраками| Bed and breakfast'!CR14*0.9</f>
        <v>22770</v>
      </c>
      <c r="DG14" s="107">
        <f>'C завтраками| Bed and breakfast'!CS14*0.9</f>
        <v>22770</v>
      </c>
      <c r="DH14" s="107">
        <f>'C завтраками| Bed and breakfast'!CT14*0.9</f>
        <v>22770</v>
      </c>
      <c r="DI14" s="107">
        <f>'C завтраками| Bed and breakfast'!CU14*0.9</f>
        <v>15570</v>
      </c>
      <c r="DJ14" s="107">
        <f>'C завтраками| Bed and breakfast'!CV14*0.9</f>
        <v>15570</v>
      </c>
      <c r="DK14" s="107">
        <f>'C завтраками| Bed and breakfast'!CW14*0.9</f>
        <v>16200</v>
      </c>
      <c r="DL14" s="107">
        <f>'C завтраками| Bed and breakfast'!CX14*0.9</f>
        <v>16200</v>
      </c>
      <c r="DM14" s="107">
        <f>'C завтраками| Bed and breakfast'!CY14*0.9</f>
        <v>15570</v>
      </c>
      <c r="DN14" s="107">
        <f>'C завтраками| Bed and breakfast'!CZ14*0.9</f>
        <v>15570</v>
      </c>
      <c r="DO14" s="107">
        <f>'C завтраками| Bed and breakfast'!DA14*0.9</f>
        <v>15570</v>
      </c>
      <c r="DP14" s="107">
        <f>'C завтраками| Bed and breakfast'!DB14*0.9</f>
        <v>15570</v>
      </c>
      <c r="DQ14" s="107">
        <f>'C завтраками| Bed and breakfast'!DC14*0.9</f>
        <v>15570</v>
      </c>
      <c r="DR14" s="107">
        <f>'C завтраками| Bed and breakfast'!DD14*0.9</f>
        <v>16200</v>
      </c>
      <c r="DS14" s="107">
        <f>'C завтраками| Bed and breakfast'!DE14*0.9</f>
        <v>16200</v>
      </c>
    </row>
    <row r="15" spans="1:123" ht="10.7" customHeight="1">
      <c r="A15" s="39" t="s">
        <v>7</v>
      </c>
      <c r="B15" s="107"/>
      <c r="C15" s="107"/>
      <c r="D15" s="107"/>
      <c r="E15" s="107"/>
      <c r="F15" s="107"/>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c r="DA15" s="107"/>
      <c r="DB15" s="107"/>
      <c r="DC15" s="107"/>
      <c r="DD15" s="107"/>
      <c r="DE15" s="107"/>
      <c r="DF15" s="107"/>
      <c r="DG15" s="107"/>
      <c r="DH15" s="107"/>
      <c r="DI15" s="107"/>
      <c r="DJ15" s="107"/>
      <c r="DK15" s="107"/>
      <c r="DL15" s="107"/>
      <c r="DM15" s="107"/>
      <c r="DN15" s="107"/>
      <c r="DO15" s="107"/>
      <c r="DP15" s="107"/>
      <c r="DQ15" s="107"/>
      <c r="DR15" s="107"/>
      <c r="DS15" s="107"/>
    </row>
    <row r="16" spans="1:123" ht="10.7" customHeight="1">
      <c r="A16" s="40">
        <v>1</v>
      </c>
      <c r="B16" s="107" t="e">
        <f>'C завтраками| Bed and breakfast'!#REF!*0.9</f>
        <v>#REF!</v>
      </c>
      <c r="C16" s="107" t="e">
        <f>'C завтраками| Bed and breakfast'!#REF!*0.9</f>
        <v>#REF!</v>
      </c>
      <c r="D16" s="107" t="e">
        <f>'C завтраками| Bed and breakfast'!#REF!*0.9</f>
        <v>#REF!</v>
      </c>
      <c r="E16" s="107" t="e">
        <f>'C завтраками| Bed and breakfast'!#REF!*0.9</f>
        <v>#REF!</v>
      </c>
      <c r="F16" s="107" t="e">
        <f>'C завтраками| Bed and breakfast'!#REF!*0.9</f>
        <v>#REF!</v>
      </c>
      <c r="G16" s="107" t="e">
        <f>'C завтраками| Bed and breakfast'!#REF!*0.9</f>
        <v>#REF!</v>
      </c>
      <c r="H16" s="107" t="e">
        <f>'C завтраками| Bed and breakfast'!#REF!*0.9</f>
        <v>#REF!</v>
      </c>
      <c r="I16" s="107" t="e">
        <f>'C завтраками| Bed and breakfast'!#REF!*0.9</f>
        <v>#REF!</v>
      </c>
      <c r="J16" s="107" t="e">
        <f>'C завтраками| Bed and breakfast'!#REF!*0.9</f>
        <v>#REF!</v>
      </c>
      <c r="K16" s="107" t="e">
        <f>'C завтраками| Bed and breakfast'!#REF!*0.9</f>
        <v>#REF!</v>
      </c>
      <c r="L16" s="107" t="e">
        <f>'C завтраками| Bed and breakfast'!#REF!*0.9</f>
        <v>#REF!</v>
      </c>
      <c r="M16" s="107" t="e">
        <f>'C завтраками| Bed and breakfast'!#REF!*0.9</f>
        <v>#REF!</v>
      </c>
      <c r="N16" s="107" t="e">
        <f>'C завтраками| Bed and breakfast'!#REF!*0.9</f>
        <v>#REF!</v>
      </c>
      <c r="O16" s="107" t="e">
        <f>'C завтраками| Bed and breakfast'!#REF!*0.9</f>
        <v>#REF!</v>
      </c>
      <c r="P16" s="107">
        <f>'C завтраками| Bed and breakfast'!B16*0.9</f>
        <v>18675</v>
      </c>
      <c r="Q16" s="107">
        <f>'C завтраками| Bed and breakfast'!C16*0.9</f>
        <v>18675</v>
      </c>
      <c r="R16" s="107">
        <f>'C завтраками| Bed and breakfast'!D16*0.9</f>
        <v>20115</v>
      </c>
      <c r="S16" s="107">
        <f>'C завтраками| Bed and breakfast'!E16*0.9</f>
        <v>24165</v>
      </c>
      <c r="T16" s="107">
        <f>'C завтраками| Bed and breakfast'!F16*0.9</f>
        <v>54765</v>
      </c>
      <c r="U16" s="107">
        <f>'C завтраками| Bed and breakfast'!G16*0.9</f>
        <v>54765</v>
      </c>
      <c r="V16" s="107">
        <f>'C завтраками| Bed and breakfast'!H16*0.9</f>
        <v>54765</v>
      </c>
      <c r="W16" s="107">
        <f>'C завтраками| Bed and breakfast'!I16*0.9</f>
        <v>59265</v>
      </c>
      <c r="X16" s="107">
        <f>'C завтраками| Bed and breakfast'!J16*0.9</f>
        <v>59265</v>
      </c>
      <c r="Y16" s="107">
        <f>'C завтраками| Bed and breakfast'!K16*0.9</f>
        <v>68265</v>
      </c>
      <c r="Z16" s="107">
        <f>'C завтраками| Bed and breakfast'!L16*0.9</f>
        <v>68265</v>
      </c>
      <c r="AA16" s="107">
        <f>'C завтраками| Bed and breakfast'!M16*0.9</f>
        <v>59265</v>
      </c>
      <c r="AB16" s="107">
        <f>'C завтраками| Bed and breakfast'!N16*0.9</f>
        <v>54765</v>
      </c>
      <c r="AC16" s="107">
        <f>'C завтраками| Bed and breakfast'!O16*0.9</f>
        <v>54765</v>
      </c>
      <c r="AD16" s="107">
        <f>'C завтраками| Bed and breakfast'!P16*0.9</f>
        <v>34785</v>
      </c>
      <c r="AE16" s="107">
        <f>'C завтраками| Bed and breakfast'!Q16*0.9</f>
        <v>34785</v>
      </c>
      <c r="AF16" s="107">
        <f>'C завтраками| Bed and breakfast'!R16*0.9</f>
        <v>25335</v>
      </c>
      <c r="AG16" s="107">
        <f>'C завтраками| Bed and breakfast'!S16*0.9</f>
        <v>32085</v>
      </c>
      <c r="AH16" s="107">
        <f>'C завтраками| Bed and breakfast'!T16*0.9</f>
        <v>32085</v>
      </c>
      <c r="AI16" s="107">
        <f>'C завтраками| Bed and breakfast'!U16*0.9</f>
        <v>27585</v>
      </c>
      <c r="AJ16" s="107">
        <f>'C завтраками| Bed and breakfast'!V16*0.9</f>
        <v>27585</v>
      </c>
      <c r="AK16" s="107">
        <f>'C завтраками| Bed and breakfast'!W16*0.9</f>
        <v>25335</v>
      </c>
      <c r="AL16" s="107">
        <f>'C завтраками| Bed and breakfast'!X16*0.9</f>
        <v>25335</v>
      </c>
      <c r="AM16" s="107">
        <f>'C завтраками| Bed and breakfast'!Y16*0.9</f>
        <v>23535</v>
      </c>
      <c r="AN16" s="107">
        <f>'C завтраками| Bed and breakfast'!Z16*0.9</f>
        <v>23535</v>
      </c>
      <c r="AO16" s="107">
        <f>'C завтраками| Bed and breakfast'!AA16*0.9</f>
        <v>23535</v>
      </c>
      <c r="AP16" s="107">
        <f>'C завтраками| Bed and breakfast'!AB16*0.9</f>
        <v>23535</v>
      </c>
      <c r="AQ16" s="107">
        <f>'C завтраками| Bed and breakfast'!AC16*0.9</f>
        <v>23535</v>
      </c>
      <c r="AR16" s="107">
        <f>'C завтраками| Bed and breakfast'!AD16*0.9</f>
        <v>23535</v>
      </c>
      <c r="AS16" s="107">
        <f>'C завтраками| Bed and breakfast'!AE16*0.9</f>
        <v>23535</v>
      </c>
      <c r="AT16" s="107">
        <f>'C завтраками| Bed and breakfast'!AF16*0.9</f>
        <v>25335</v>
      </c>
      <c r="AU16" s="107">
        <f>'C завтраками| Bed and breakfast'!AG16*0.9</f>
        <v>27585</v>
      </c>
      <c r="AV16" s="107">
        <f>'C завтраками| Bed and breakfast'!AH16*0.9</f>
        <v>27585</v>
      </c>
      <c r="AW16" s="107">
        <f>'C завтраками| Bed and breakfast'!AI16*0.9</f>
        <v>32085</v>
      </c>
      <c r="AX16" s="107">
        <f>'C завтраками| Bed and breakfast'!AJ16*0.9</f>
        <v>32085</v>
      </c>
      <c r="AY16" s="107">
        <f>'C завтраками| Bed and breakfast'!AK16*0.9</f>
        <v>32085</v>
      </c>
      <c r="AZ16" s="107">
        <f>'C завтраками| Bed and breakfast'!AL16*0.9</f>
        <v>32085</v>
      </c>
      <c r="BA16" s="107">
        <f>'C завтраками| Bed and breakfast'!AM16*0.9</f>
        <v>32085</v>
      </c>
      <c r="BB16" s="107">
        <f>'C завтраками| Bed and breakfast'!AN16*0.9</f>
        <v>30285</v>
      </c>
      <c r="BC16" s="107">
        <f>'C завтраками| Bed and breakfast'!AO16*0.9</f>
        <v>32535</v>
      </c>
      <c r="BD16" s="107">
        <f>'C завтраками| Bed and breakfast'!AP16*0.9</f>
        <v>32535</v>
      </c>
      <c r="BE16" s="107">
        <f>'C завтраками| Bed and breakfast'!AQ16*0.9</f>
        <v>40185</v>
      </c>
      <c r="BF16" s="107">
        <f>'C завтраками| Bed and breakfast'!AR16*0.9</f>
        <v>40185</v>
      </c>
      <c r="BG16" s="107">
        <f>'C завтраками| Bed and breakfast'!AS16*0.9</f>
        <v>40185</v>
      </c>
      <c r="BH16" s="107">
        <f>'C завтраками| Bed and breakfast'!AT16*0.9</f>
        <v>37485</v>
      </c>
      <c r="BI16" s="107">
        <f>'C завтраками| Bed and breakfast'!AU16*0.9</f>
        <v>32535</v>
      </c>
      <c r="BJ16" s="107">
        <f>'C завтраками| Bed and breakfast'!AV16*0.9</f>
        <v>34785</v>
      </c>
      <c r="BK16" s="107">
        <f>'C завтраками| Bed and breakfast'!AW16*0.9</f>
        <v>34785</v>
      </c>
      <c r="BL16" s="107">
        <f>'C завтраками| Bed and breakfast'!AX16*0.9</f>
        <v>34785</v>
      </c>
      <c r="BM16" s="107">
        <f>'C завтраками| Bed and breakfast'!AY16*0.9</f>
        <v>26685</v>
      </c>
      <c r="BN16" s="107">
        <f>'C завтраками| Bed and breakfast'!AZ16*0.9</f>
        <v>32535</v>
      </c>
      <c r="BO16" s="107">
        <f>'C завтраками| Bed and breakfast'!BA16*0.9</f>
        <v>32535</v>
      </c>
      <c r="BP16" s="107">
        <f>'C завтраками| Bed and breakfast'!BB16*0.9</f>
        <v>37485</v>
      </c>
      <c r="BQ16" s="107">
        <f>'C завтраками| Bed and breakfast'!BC16*0.9</f>
        <v>40185</v>
      </c>
      <c r="BR16" s="107">
        <f>'C завтраками| Bed and breakfast'!BD16*0.9</f>
        <v>40185</v>
      </c>
      <c r="BS16" s="107">
        <f>'C завтраками| Bed and breakfast'!BE16*0.9</f>
        <v>40185</v>
      </c>
      <c r="BT16" s="107">
        <f>'C завтраками| Bed and breakfast'!BF16*0.9</f>
        <v>46485</v>
      </c>
      <c r="BU16" s="107">
        <f>'C завтраками| Bed and breakfast'!BG16*0.9</f>
        <v>46485</v>
      </c>
      <c r="BV16" s="107">
        <f>'C завтраками| Bed and breakfast'!BH16*0.9</f>
        <v>49635</v>
      </c>
      <c r="BW16" s="107">
        <f>'C завтраками| Bed and breakfast'!BI16*0.9</f>
        <v>49635</v>
      </c>
      <c r="BX16" s="107">
        <f>'C завтраками| Bed and breakfast'!BJ16*0.9</f>
        <v>56835</v>
      </c>
      <c r="BY16" s="107">
        <f>'C завтраками| Bed and breakfast'!BK16*0.9</f>
        <v>56835</v>
      </c>
      <c r="BZ16" s="107">
        <f>'C завтраками| Bed and breakfast'!BL16*0.9</f>
        <v>56835</v>
      </c>
      <c r="CA16" s="107">
        <f>'C завтраками| Bed and breakfast'!BM16*0.9</f>
        <v>53235</v>
      </c>
      <c r="CB16" s="107">
        <f>'C завтраками| Bed and breakfast'!BN16*0.9</f>
        <v>49635</v>
      </c>
      <c r="CC16" s="107">
        <f>'C завтраками| Bed and breakfast'!BO16*0.9</f>
        <v>43335</v>
      </c>
      <c r="CD16" s="107">
        <f>'C завтраками| Bed and breakfast'!BP16*0.9</f>
        <v>43335</v>
      </c>
      <c r="CE16" s="107">
        <f>'C завтраками| Bed and breakfast'!BQ16*0.9</f>
        <v>40185</v>
      </c>
      <c r="CF16" s="107">
        <f>'C завтраками| Bed and breakfast'!BR16*0.9</f>
        <v>32535</v>
      </c>
      <c r="CG16" s="107">
        <f>'C завтраками| Bed and breakfast'!BS16*0.9</f>
        <v>32535</v>
      </c>
      <c r="CH16" s="107">
        <f>'C завтраками| Bed and breakfast'!BT16*0.9</f>
        <v>30285</v>
      </c>
      <c r="CI16" s="107">
        <f>'C завтраками| Bed and breakfast'!BU16*0.9</f>
        <v>26685</v>
      </c>
      <c r="CJ16" s="107">
        <f>'C завтраками| Bed and breakfast'!BV16*0.9</f>
        <v>26685</v>
      </c>
      <c r="CK16" s="107">
        <f>'C завтраками| Bed and breakfast'!BW16*0.9</f>
        <v>26685</v>
      </c>
      <c r="CL16" s="107">
        <f>'C завтраками| Bed and breakfast'!BX16*0.9</f>
        <v>21735</v>
      </c>
      <c r="CM16" s="107">
        <f>'C завтраками| Bed and breakfast'!BY16*0.9</f>
        <v>21735</v>
      </c>
      <c r="CN16" s="107">
        <f>'C завтраками| Bed and breakfast'!BZ16*0.9</f>
        <v>21735</v>
      </c>
      <c r="CO16" s="107">
        <f>'C завтраками| Bed and breakfast'!CA16*0.9</f>
        <v>21735</v>
      </c>
      <c r="CP16" s="107">
        <f>'C завтраками| Bed and breakfast'!CB16*0.9</f>
        <v>21735</v>
      </c>
      <c r="CQ16" s="107">
        <f>'C завтраками| Bed and breakfast'!CC16*0.9</f>
        <v>21735</v>
      </c>
      <c r="CR16" s="107">
        <f>'C завтраками| Bed and breakfast'!CD16*0.9</f>
        <v>21735</v>
      </c>
      <c r="CS16" s="107">
        <f>'C завтраками| Bed and breakfast'!CE16*0.9</f>
        <v>21735</v>
      </c>
      <c r="CT16" s="107">
        <f>'C завтраками| Bed and breakfast'!CF16*0.9</f>
        <v>21735</v>
      </c>
      <c r="CU16" s="107">
        <f>'C завтраками| Bed and breakfast'!CG16*0.9</f>
        <v>21735</v>
      </c>
      <c r="CV16" s="107">
        <f>'C завтраками| Bed and breakfast'!CH16*0.9</f>
        <v>21735</v>
      </c>
      <c r="CW16" s="107">
        <f>'C завтраками| Bed and breakfast'!CI16*0.9</f>
        <v>21735</v>
      </c>
      <c r="CX16" s="107">
        <f>'C завтраками| Bed and breakfast'!CJ16*0.9</f>
        <v>21735</v>
      </c>
      <c r="CY16" s="107">
        <f>'C завтраками| Bed and breakfast'!CK16*0.9</f>
        <v>21735</v>
      </c>
      <c r="CZ16" s="107">
        <f>'C завтраками| Bed and breakfast'!CL16*0.9</f>
        <v>21735</v>
      </c>
      <c r="DA16" s="107">
        <f>'C завтраками| Bed and breakfast'!CM16*0.9</f>
        <v>21735</v>
      </c>
      <c r="DB16" s="107">
        <f>'C завтраками| Bed and breakfast'!CN16*0.9</f>
        <v>21735</v>
      </c>
      <c r="DC16" s="107">
        <f>'C завтраками| Bed and breakfast'!CO16*0.9</f>
        <v>21735</v>
      </c>
      <c r="DD16" s="107">
        <f>'C завтраками| Bed and breakfast'!CP16*0.9</f>
        <v>21735</v>
      </c>
      <c r="DE16" s="107">
        <f>'C завтраками| Bed and breakfast'!CQ16*0.9</f>
        <v>21735</v>
      </c>
      <c r="DF16" s="107">
        <f>'C завтраками| Bed and breakfast'!CR16*0.9</f>
        <v>21735</v>
      </c>
      <c r="DG16" s="107">
        <f>'C завтраками| Bed and breakfast'!CS16*0.9</f>
        <v>21735</v>
      </c>
      <c r="DH16" s="107">
        <f>'C завтраками| Bed and breakfast'!CT16*0.9</f>
        <v>21735</v>
      </c>
      <c r="DI16" s="107">
        <f>'C завтраками| Bed and breakfast'!CU16*0.9</f>
        <v>14940</v>
      </c>
      <c r="DJ16" s="107">
        <f>'C завтраками| Bed and breakfast'!CV16*0.9</f>
        <v>14940</v>
      </c>
      <c r="DK16" s="107">
        <f>'C завтраками| Bed and breakfast'!CW16*0.9</f>
        <v>15570</v>
      </c>
      <c r="DL16" s="107">
        <f>'C завтраками| Bed and breakfast'!CX16*0.9</f>
        <v>15570</v>
      </c>
      <c r="DM16" s="107">
        <f>'C завтраками| Bed and breakfast'!CY16*0.9</f>
        <v>14940</v>
      </c>
      <c r="DN16" s="107">
        <f>'C завтраками| Bed and breakfast'!CZ16*0.9</f>
        <v>14940</v>
      </c>
      <c r="DO16" s="107">
        <f>'C завтраками| Bed and breakfast'!DA16*0.9</f>
        <v>14940</v>
      </c>
      <c r="DP16" s="107">
        <f>'C завтраками| Bed and breakfast'!DB16*0.9</f>
        <v>14940</v>
      </c>
      <c r="DQ16" s="107">
        <f>'C завтраками| Bed and breakfast'!DC16*0.9</f>
        <v>14940</v>
      </c>
      <c r="DR16" s="107">
        <f>'C завтраками| Bed and breakfast'!DD16*0.9</f>
        <v>15570</v>
      </c>
      <c r="DS16" s="107">
        <f>'C завтраками| Bed and breakfast'!DE16*0.9</f>
        <v>15570</v>
      </c>
    </row>
    <row r="17" spans="1:123" ht="10.7" customHeight="1">
      <c r="A17" s="40">
        <v>2</v>
      </c>
      <c r="B17" s="107" t="e">
        <f>'C завтраками| Bed and breakfast'!#REF!*0.9</f>
        <v>#REF!</v>
      </c>
      <c r="C17" s="107" t="e">
        <f>'C завтраками| Bed and breakfast'!#REF!*0.9</f>
        <v>#REF!</v>
      </c>
      <c r="D17" s="107" t="e">
        <f>'C завтраками| Bed and breakfast'!#REF!*0.9</f>
        <v>#REF!</v>
      </c>
      <c r="E17" s="107" t="e">
        <f>'C завтраками| Bed and breakfast'!#REF!*0.9</f>
        <v>#REF!</v>
      </c>
      <c r="F17" s="107" t="e">
        <f>'C завтраками| Bed and breakfast'!#REF!*0.9</f>
        <v>#REF!</v>
      </c>
      <c r="G17" s="107" t="e">
        <f>'C завтраками| Bed and breakfast'!#REF!*0.9</f>
        <v>#REF!</v>
      </c>
      <c r="H17" s="107" t="e">
        <f>'C завтраками| Bed and breakfast'!#REF!*0.9</f>
        <v>#REF!</v>
      </c>
      <c r="I17" s="107" t="e">
        <f>'C завтраками| Bed and breakfast'!#REF!*0.9</f>
        <v>#REF!</v>
      </c>
      <c r="J17" s="107" t="e">
        <f>'C завтраками| Bed and breakfast'!#REF!*0.9</f>
        <v>#REF!</v>
      </c>
      <c r="K17" s="107" t="e">
        <f>'C завтраками| Bed and breakfast'!#REF!*0.9</f>
        <v>#REF!</v>
      </c>
      <c r="L17" s="107" t="e">
        <f>'C завтраками| Bed and breakfast'!#REF!*0.9</f>
        <v>#REF!</v>
      </c>
      <c r="M17" s="107" t="e">
        <f>'C завтраками| Bed and breakfast'!#REF!*0.9</f>
        <v>#REF!</v>
      </c>
      <c r="N17" s="107" t="e">
        <f>'C завтраками| Bed and breakfast'!#REF!*0.9</f>
        <v>#REF!</v>
      </c>
      <c r="O17" s="107" t="e">
        <f>'C завтраками| Bed and breakfast'!#REF!*0.9</f>
        <v>#REF!</v>
      </c>
      <c r="P17" s="107">
        <f>'C завтраками| Bed and breakfast'!B17*0.9</f>
        <v>20700</v>
      </c>
      <c r="Q17" s="107">
        <f>'C завтраками| Bed and breakfast'!C17*0.9</f>
        <v>20700</v>
      </c>
      <c r="R17" s="107">
        <f>'C завтраками| Bed and breakfast'!D17*0.9</f>
        <v>22140</v>
      </c>
      <c r="S17" s="107">
        <f>'C завтраками| Bed and breakfast'!E17*0.9</f>
        <v>26730</v>
      </c>
      <c r="T17" s="107">
        <f>'C завтраками| Bed and breakfast'!F17*0.9</f>
        <v>57330</v>
      </c>
      <c r="U17" s="107">
        <f>'C завтраками| Bed and breakfast'!G17*0.9</f>
        <v>57330</v>
      </c>
      <c r="V17" s="107">
        <f>'C завтраками| Bed and breakfast'!H17*0.9</f>
        <v>57330</v>
      </c>
      <c r="W17" s="107">
        <f>'C завтраками| Bed and breakfast'!I17*0.9</f>
        <v>61830</v>
      </c>
      <c r="X17" s="107">
        <f>'C завтраками| Bed and breakfast'!J17*0.9</f>
        <v>61830</v>
      </c>
      <c r="Y17" s="107">
        <f>'C завтраками| Bed and breakfast'!K17*0.9</f>
        <v>70830</v>
      </c>
      <c r="Z17" s="107">
        <f>'C завтраками| Bed and breakfast'!L17*0.9</f>
        <v>70830</v>
      </c>
      <c r="AA17" s="107">
        <f>'C завтраками| Bed and breakfast'!M17*0.9</f>
        <v>61830</v>
      </c>
      <c r="AB17" s="107">
        <f>'C завтраками| Bed and breakfast'!N17*0.9</f>
        <v>57330</v>
      </c>
      <c r="AC17" s="107">
        <f>'C завтраками| Bed and breakfast'!O17*0.9</f>
        <v>57330</v>
      </c>
      <c r="AD17" s="107">
        <f>'C завтраками| Bed and breakfast'!P17*0.9</f>
        <v>37170</v>
      </c>
      <c r="AE17" s="107">
        <f>'C завтраками| Bed and breakfast'!Q17*0.9</f>
        <v>37170</v>
      </c>
      <c r="AF17" s="107">
        <f>'C завтраками| Bed and breakfast'!R17*0.9</f>
        <v>27720</v>
      </c>
      <c r="AG17" s="107">
        <f>'C завтраками| Bed and breakfast'!S17*0.9</f>
        <v>34470</v>
      </c>
      <c r="AH17" s="107">
        <f>'C завтраками| Bed and breakfast'!T17*0.9</f>
        <v>34470</v>
      </c>
      <c r="AI17" s="107">
        <f>'C завтраками| Bed and breakfast'!U17*0.9</f>
        <v>29970</v>
      </c>
      <c r="AJ17" s="107">
        <f>'C завтраками| Bed and breakfast'!V17*0.9</f>
        <v>29970</v>
      </c>
      <c r="AK17" s="107">
        <f>'C завтраками| Bed and breakfast'!W17*0.9</f>
        <v>27720</v>
      </c>
      <c r="AL17" s="107">
        <f>'C завтраками| Bed and breakfast'!X17*0.9</f>
        <v>27720</v>
      </c>
      <c r="AM17" s="107">
        <f>'C завтраками| Bed and breakfast'!Y17*0.9</f>
        <v>25920</v>
      </c>
      <c r="AN17" s="107">
        <f>'C завтраками| Bed and breakfast'!Z17*0.9</f>
        <v>25920</v>
      </c>
      <c r="AO17" s="107">
        <f>'C завтраками| Bed and breakfast'!AA17*0.9</f>
        <v>25920</v>
      </c>
      <c r="AP17" s="107">
        <f>'C завтраками| Bed and breakfast'!AB17*0.9</f>
        <v>25920</v>
      </c>
      <c r="AQ17" s="107">
        <f>'C завтраками| Bed and breakfast'!AC17*0.9</f>
        <v>25920</v>
      </c>
      <c r="AR17" s="107">
        <f>'C завтраками| Bed and breakfast'!AD17*0.9</f>
        <v>25920</v>
      </c>
      <c r="AS17" s="107">
        <f>'C завтраками| Bed and breakfast'!AE17*0.9</f>
        <v>25920</v>
      </c>
      <c r="AT17" s="107">
        <f>'C завтраками| Bed and breakfast'!AF17*0.9</f>
        <v>27720</v>
      </c>
      <c r="AU17" s="107">
        <f>'C завтраками| Bed and breakfast'!AG17*0.9</f>
        <v>29970</v>
      </c>
      <c r="AV17" s="107">
        <f>'C завтраками| Bed and breakfast'!AH17*0.9</f>
        <v>29970</v>
      </c>
      <c r="AW17" s="107">
        <f>'C завтраками| Bed and breakfast'!AI17*0.9</f>
        <v>34470</v>
      </c>
      <c r="AX17" s="107">
        <f>'C завтраками| Bed and breakfast'!AJ17*0.9</f>
        <v>34470</v>
      </c>
      <c r="AY17" s="107">
        <f>'C завтраками| Bed and breakfast'!AK17*0.9</f>
        <v>34470</v>
      </c>
      <c r="AZ17" s="107">
        <f>'C завтраками| Bed and breakfast'!AL17*0.9</f>
        <v>34470</v>
      </c>
      <c r="BA17" s="107">
        <f>'C завтраками| Bed and breakfast'!AM17*0.9</f>
        <v>34470</v>
      </c>
      <c r="BB17" s="107">
        <f>'C завтраками| Bed and breakfast'!AN17*0.9</f>
        <v>32670</v>
      </c>
      <c r="BC17" s="107">
        <f>'C завтраками| Bed and breakfast'!AO17*0.9</f>
        <v>34920</v>
      </c>
      <c r="BD17" s="107">
        <f>'C завтраками| Bed and breakfast'!AP17*0.9</f>
        <v>34920</v>
      </c>
      <c r="BE17" s="107">
        <f>'C завтраками| Bed and breakfast'!AQ17*0.9</f>
        <v>42570</v>
      </c>
      <c r="BF17" s="107">
        <f>'C завтраками| Bed and breakfast'!AR17*0.9</f>
        <v>42570</v>
      </c>
      <c r="BG17" s="107">
        <f>'C завтраками| Bed and breakfast'!AS17*0.9</f>
        <v>42570</v>
      </c>
      <c r="BH17" s="107">
        <f>'C завтраками| Bed and breakfast'!AT17*0.9</f>
        <v>39870</v>
      </c>
      <c r="BI17" s="107">
        <f>'C завтраками| Bed and breakfast'!AU17*0.9</f>
        <v>34920</v>
      </c>
      <c r="BJ17" s="107">
        <f>'C завтраками| Bed and breakfast'!AV17*0.9</f>
        <v>37170</v>
      </c>
      <c r="BK17" s="107">
        <f>'C завтраками| Bed and breakfast'!AW17*0.9</f>
        <v>37170</v>
      </c>
      <c r="BL17" s="107">
        <f>'C завтраками| Bed and breakfast'!AX17*0.9</f>
        <v>37170</v>
      </c>
      <c r="BM17" s="107">
        <f>'C завтраками| Bed and breakfast'!AY17*0.9</f>
        <v>29070</v>
      </c>
      <c r="BN17" s="107">
        <f>'C завтраками| Bed and breakfast'!AZ17*0.9</f>
        <v>34920</v>
      </c>
      <c r="BO17" s="107">
        <f>'C завтраками| Bed and breakfast'!BA17*0.9</f>
        <v>34920</v>
      </c>
      <c r="BP17" s="107">
        <f>'C завтраками| Bed and breakfast'!BB17*0.9</f>
        <v>39870</v>
      </c>
      <c r="BQ17" s="107">
        <f>'C завтраками| Bed and breakfast'!BC17*0.9</f>
        <v>42570</v>
      </c>
      <c r="BR17" s="107">
        <f>'C завтраками| Bed and breakfast'!BD17*0.9</f>
        <v>42570</v>
      </c>
      <c r="BS17" s="107">
        <f>'C завтраками| Bed and breakfast'!BE17*0.9</f>
        <v>42570</v>
      </c>
      <c r="BT17" s="107">
        <f>'C завтраками| Bed and breakfast'!BF17*0.9</f>
        <v>48870</v>
      </c>
      <c r="BU17" s="107">
        <f>'C завтраками| Bed and breakfast'!BG17*0.9</f>
        <v>48870</v>
      </c>
      <c r="BV17" s="107">
        <f>'C завтраками| Bed and breakfast'!BH17*0.9</f>
        <v>52020</v>
      </c>
      <c r="BW17" s="107">
        <f>'C завтраками| Bed and breakfast'!BI17*0.9</f>
        <v>52020</v>
      </c>
      <c r="BX17" s="107">
        <f>'C завтраками| Bed and breakfast'!BJ17*0.9</f>
        <v>59220</v>
      </c>
      <c r="BY17" s="107">
        <f>'C завтраками| Bed and breakfast'!BK17*0.9</f>
        <v>59220</v>
      </c>
      <c r="BZ17" s="107">
        <f>'C завтраками| Bed and breakfast'!BL17*0.9</f>
        <v>59220</v>
      </c>
      <c r="CA17" s="107">
        <f>'C завтраками| Bed and breakfast'!BM17*0.9</f>
        <v>55620</v>
      </c>
      <c r="CB17" s="107">
        <f>'C завтраками| Bed and breakfast'!BN17*0.9</f>
        <v>52020</v>
      </c>
      <c r="CC17" s="107">
        <f>'C завтраками| Bed and breakfast'!BO17*0.9</f>
        <v>45720</v>
      </c>
      <c r="CD17" s="107">
        <f>'C завтраками| Bed and breakfast'!BP17*0.9</f>
        <v>45720</v>
      </c>
      <c r="CE17" s="107">
        <f>'C завтраками| Bed and breakfast'!BQ17*0.9</f>
        <v>42570</v>
      </c>
      <c r="CF17" s="107">
        <f>'C завтраками| Bed and breakfast'!BR17*0.9</f>
        <v>34920</v>
      </c>
      <c r="CG17" s="107">
        <f>'C завтраками| Bed and breakfast'!BS17*0.9</f>
        <v>34920</v>
      </c>
      <c r="CH17" s="107">
        <f>'C завтраками| Bed and breakfast'!BT17*0.9</f>
        <v>32670</v>
      </c>
      <c r="CI17" s="107">
        <f>'C завтраками| Bed and breakfast'!BU17*0.9</f>
        <v>29070</v>
      </c>
      <c r="CJ17" s="107">
        <f>'C завтраками| Bed and breakfast'!BV17*0.9</f>
        <v>29070</v>
      </c>
      <c r="CK17" s="107">
        <f>'C завтраками| Bed and breakfast'!BW17*0.9</f>
        <v>29070</v>
      </c>
      <c r="CL17" s="107">
        <f>'C завтраками| Bed and breakfast'!BX17*0.9</f>
        <v>24120</v>
      </c>
      <c r="CM17" s="107">
        <f>'C завтраками| Bed and breakfast'!BY17*0.9</f>
        <v>24120</v>
      </c>
      <c r="CN17" s="107">
        <f>'C завтраками| Bed and breakfast'!BZ17*0.9</f>
        <v>24120</v>
      </c>
      <c r="CO17" s="107">
        <f>'C завтраками| Bed and breakfast'!CA17*0.9</f>
        <v>24120</v>
      </c>
      <c r="CP17" s="107">
        <f>'C завтраками| Bed and breakfast'!CB17*0.9</f>
        <v>24120</v>
      </c>
      <c r="CQ17" s="107">
        <f>'C завтраками| Bed and breakfast'!CC17*0.9</f>
        <v>24120</v>
      </c>
      <c r="CR17" s="107">
        <f>'C завтраками| Bed and breakfast'!CD17*0.9</f>
        <v>24120</v>
      </c>
      <c r="CS17" s="107">
        <f>'C завтраками| Bed and breakfast'!CE17*0.9</f>
        <v>24120</v>
      </c>
      <c r="CT17" s="107">
        <f>'C завтраками| Bed and breakfast'!CF17*0.9</f>
        <v>24120</v>
      </c>
      <c r="CU17" s="107">
        <f>'C завтраками| Bed and breakfast'!CG17*0.9</f>
        <v>24120</v>
      </c>
      <c r="CV17" s="107">
        <f>'C завтраками| Bed and breakfast'!CH17*0.9</f>
        <v>24120</v>
      </c>
      <c r="CW17" s="107">
        <f>'C завтраками| Bed and breakfast'!CI17*0.9</f>
        <v>24120</v>
      </c>
      <c r="CX17" s="107">
        <f>'C завтраками| Bed and breakfast'!CJ17*0.9</f>
        <v>24120</v>
      </c>
      <c r="CY17" s="107">
        <f>'C завтраками| Bed and breakfast'!CK17*0.9</f>
        <v>24120</v>
      </c>
      <c r="CZ17" s="107">
        <f>'C завтраками| Bed and breakfast'!CL17*0.9</f>
        <v>24120</v>
      </c>
      <c r="DA17" s="107">
        <f>'C завтраками| Bed and breakfast'!CM17*0.9</f>
        <v>24120</v>
      </c>
      <c r="DB17" s="107">
        <f>'C завтраками| Bed and breakfast'!CN17*0.9</f>
        <v>24120</v>
      </c>
      <c r="DC17" s="107">
        <f>'C завтраками| Bed and breakfast'!CO17*0.9</f>
        <v>24120</v>
      </c>
      <c r="DD17" s="107">
        <f>'C завтраками| Bed and breakfast'!CP17*0.9</f>
        <v>24120</v>
      </c>
      <c r="DE17" s="107">
        <f>'C завтраками| Bed and breakfast'!CQ17*0.9</f>
        <v>24120</v>
      </c>
      <c r="DF17" s="107">
        <f>'C завтраками| Bed and breakfast'!CR17*0.9</f>
        <v>24120</v>
      </c>
      <c r="DG17" s="107">
        <f>'C завтраками| Bed and breakfast'!CS17*0.9</f>
        <v>24120</v>
      </c>
      <c r="DH17" s="107">
        <f>'C завтраками| Bed and breakfast'!CT17*0.9</f>
        <v>24120</v>
      </c>
      <c r="DI17" s="107">
        <f>'C завтраками| Bed and breakfast'!CU17*0.9</f>
        <v>16920</v>
      </c>
      <c r="DJ17" s="107">
        <f>'C завтраками| Bed and breakfast'!CV17*0.9</f>
        <v>16920</v>
      </c>
      <c r="DK17" s="107">
        <f>'C завтраками| Bed and breakfast'!CW17*0.9</f>
        <v>17550</v>
      </c>
      <c r="DL17" s="107">
        <f>'C завтраками| Bed and breakfast'!CX17*0.9</f>
        <v>17550</v>
      </c>
      <c r="DM17" s="107">
        <f>'C завтраками| Bed and breakfast'!CY17*0.9</f>
        <v>16920</v>
      </c>
      <c r="DN17" s="107">
        <f>'C завтраками| Bed and breakfast'!CZ17*0.9</f>
        <v>16920</v>
      </c>
      <c r="DO17" s="107">
        <f>'C завтраками| Bed and breakfast'!DA17*0.9</f>
        <v>16920</v>
      </c>
      <c r="DP17" s="107">
        <f>'C завтраками| Bed and breakfast'!DB17*0.9</f>
        <v>16920</v>
      </c>
      <c r="DQ17" s="107">
        <f>'C завтраками| Bed and breakfast'!DC17*0.9</f>
        <v>16920</v>
      </c>
      <c r="DR17" s="107">
        <f>'C завтраками| Bed and breakfast'!DD17*0.9</f>
        <v>17550</v>
      </c>
      <c r="DS17" s="107">
        <f>'C завтраками| Bed and breakfast'!DE17*0.9</f>
        <v>17550</v>
      </c>
    </row>
    <row r="18" spans="1:123" ht="10.7" customHeight="1">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row>
    <row r="19" spans="1:123" ht="10.7" customHeight="1">
      <c r="A19" s="94">
        <v>1</v>
      </c>
      <c r="B19" s="95" t="e">
        <f t="shared" ref="B19:AD20" si="0">B10</f>
        <v>#REF!</v>
      </c>
      <c r="C19" s="95" t="e">
        <f t="shared" si="0"/>
        <v>#REF!</v>
      </c>
      <c r="D19" s="95" t="e">
        <f t="shared" si="0"/>
        <v>#REF!</v>
      </c>
      <c r="E19" s="95" t="e">
        <f t="shared" si="0"/>
        <v>#REF!</v>
      </c>
      <c r="F19" s="95" t="e">
        <f t="shared" si="0"/>
        <v>#REF!</v>
      </c>
      <c r="G19" s="95" t="e">
        <f t="shared" si="0"/>
        <v>#REF!</v>
      </c>
      <c r="H19" s="95" t="e">
        <f t="shared" si="0"/>
        <v>#REF!</v>
      </c>
      <c r="I19" s="95" t="e">
        <f t="shared" si="0"/>
        <v>#REF!</v>
      </c>
      <c r="J19" s="95" t="e">
        <f t="shared" si="0"/>
        <v>#REF!</v>
      </c>
      <c r="K19" s="95" t="e">
        <f t="shared" si="0"/>
        <v>#REF!</v>
      </c>
      <c r="L19" s="95" t="e">
        <f t="shared" si="0"/>
        <v>#REF!</v>
      </c>
      <c r="M19" s="95" t="e">
        <f t="shared" si="0"/>
        <v>#REF!</v>
      </c>
      <c r="N19" s="95" t="e">
        <f t="shared" si="0"/>
        <v>#REF!</v>
      </c>
      <c r="O19" s="95" t="e">
        <f t="shared" si="0"/>
        <v>#REF!</v>
      </c>
      <c r="P19" s="95">
        <f t="shared" si="0"/>
        <v>16875</v>
      </c>
      <c r="Q19" s="95">
        <f t="shared" si="0"/>
        <v>16875</v>
      </c>
      <c r="R19" s="95">
        <f t="shared" si="0"/>
        <v>18315</v>
      </c>
      <c r="S19" s="95">
        <f t="shared" si="0"/>
        <v>21465</v>
      </c>
      <c r="T19" s="95">
        <f t="shared" si="0"/>
        <v>52065</v>
      </c>
      <c r="U19" s="95">
        <f t="shared" si="0"/>
        <v>52065</v>
      </c>
      <c r="V19" s="95">
        <f t="shared" si="0"/>
        <v>52065</v>
      </c>
      <c r="W19" s="95">
        <f t="shared" si="0"/>
        <v>56565</v>
      </c>
      <c r="X19" s="95">
        <f t="shared" si="0"/>
        <v>56565</v>
      </c>
      <c r="Y19" s="95">
        <f t="shared" si="0"/>
        <v>65565</v>
      </c>
      <c r="Z19" s="95">
        <f t="shared" si="0"/>
        <v>65565</v>
      </c>
      <c r="AA19" s="95">
        <f t="shared" si="0"/>
        <v>56565</v>
      </c>
      <c r="AB19" s="95">
        <f t="shared" si="0"/>
        <v>52065</v>
      </c>
      <c r="AC19" s="95">
        <f t="shared" si="0"/>
        <v>52065</v>
      </c>
      <c r="AD19" s="95">
        <f t="shared" si="0"/>
        <v>32535</v>
      </c>
      <c r="AE19" s="95">
        <f t="shared" ref="AE19:CR20" si="1">AE10</f>
        <v>32535</v>
      </c>
      <c r="AF19" s="95">
        <f t="shared" si="1"/>
        <v>23085</v>
      </c>
      <c r="AG19" s="95">
        <f t="shared" si="1"/>
        <v>29835</v>
      </c>
      <c r="AH19" s="95">
        <f t="shared" si="1"/>
        <v>29835</v>
      </c>
      <c r="AI19" s="95">
        <f t="shared" si="1"/>
        <v>25335</v>
      </c>
      <c r="AJ19" s="95">
        <f t="shared" si="1"/>
        <v>25335</v>
      </c>
      <c r="AK19" s="95">
        <f t="shared" si="1"/>
        <v>23085</v>
      </c>
      <c r="AL19" s="95">
        <f t="shared" si="1"/>
        <v>23085</v>
      </c>
      <c r="AM19" s="95">
        <f t="shared" si="1"/>
        <v>21285</v>
      </c>
      <c r="AN19" s="95">
        <f t="shared" si="1"/>
        <v>21285</v>
      </c>
      <c r="AO19" s="95">
        <f t="shared" si="1"/>
        <v>21285</v>
      </c>
      <c r="AP19" s="95">
        <f t="shared" si="1"/>
        <v>21285</v>
      </c>
      <c r="AQ19" s="95">
        <f t="shared" si="1"/>
        <v>21285</v>
      </c>
      <c r="AR19" s="95">
        <f t="shared" si="1"/>
        <v>21285</v>
      </c>
      <c r="AS19" s="95">
        <f t="shared" si="1"/>
        <v>21285</v>
      </c>
      <c r="AT19" s="95">
        <f t="shared" si="1"/>
        <v>23085</v>
      </c>
      <c r="AU19" s="95">
        <f t="shared" si="1"/>
        <v>25335</v>
      </c>
      <c r="AV19" s="95">
        <f t="shared" si="1"/>
        <v>25335</v>
      </c>
      <c r="AW19" s="95">
        <f t="shared" si="1"/>
        <v>29835</v>
      </c>
      <c r="AX19" s="95">
        <f t="shared" si="1"/>
        <v>29835</v>
      </c>
      <c r="AY19" s="95">
        <f t="shared" si="1"/>
        <v>29835</v>
      </c>
      <c r="AZ19" s="95">
        <f t="shared" si="1"/>
        <v>29835</v>
      </c>
      <c r="BA19" s="95">
        <f t="shared" si="1"/>
        <v>29835</v>
      </c>
      <c r="BB19" s="95">
        <f t="shared" si="1"/>
        <v>27585</v>
      </c>
      <c r="BC19" s="95">
        <f t="shared" si="1"/>
        <v>29835</v>
      </c>
      <c r="BD19" s="95">
        <f t="shared" si="1"/>
        <v>29835</v>
      </c>
      <c r="BE19" s="95">
        <f t="shared" si="1"/>
        <v>37485</v>
      </c>
      <c r="BF19" s="95">
        <f t="shared" si="1"/>
        <v>37485</v>
      </c>
      <c r="BG19" s="95">
        <f t="shared" si="1"/>
        <v>37485</v>
      </c>
      <c r="BH19" s="95">
        <f t="shared" si="1"/>
        <v>34785</v>
      </c>
      <c r="BI19" s="95">
        <f t="shared" si="1"/>
        <v>29835</v>
      </c>
      <c r="BJ19" s="95">
        <f t="shared" si="1"/>
        <v>32085</v>
      </c>
      <c r="BK19" s="95">
        <f t="shared" si="1"/>
        <v>32085</v>
      </c>
      <c r="BL19" s="95">
        <f t="shared" si="1"/>
        <v>32085</v>
      </c>
      <c r="BM19" s="95">
        <f t="shared" si="1"/>
        <v>23985</v>
      </c>
      <c r="BN19" s="95">
        <f t="shared" si="1"/>
        <v>29835</v>
      </c>
      <c r="BO19" s="95">
        <f t="shared" si="1"/>
        <v>29835</v>
      </c>
      <c r="BP19" s="95">
        <f t="shared" si="1"/>
        <v>34785</v>
      </c>
      <c r="BQ19" s="95">
        <f t="shared" si="1"/>
        <v>37485</v>
      </c>
      <c r="BR19" s="95">
        <f t="shared" si="1"/>
        <v>37485</v>
      </c>
      <c r="BS19" s="95">
        <f t="shared" ref="BS19:BT19" si="2">BS10</f>
        <v>37485</v>
      </c>
      <c r="BT19" s="95">
        <f t="shared" si="2"/>
        <v>43785</v>
      </c>
      <c r="BU19" s="95">
        <f t="shared" si="1"/>
        <v>43785</v>
      </c>
      <c r="BV19" s="95">
        <f t="shared" si="1"/>
        <v>46935</v>
      </c>
      <c r="BW19" s="95">
        <f t="shared" si="1"/>
        <v>46935</v>
      </c>
      <c r="BX19" s="95">
        <f t="shared" si="1"/>
        <v>54135</v>
      </c>
      <c r="BY19" s="95">
        <f t="shared" si="1"/>
        <v>54135</v>
      </c>
      <c r="BZ19" s="95">
        <f t="shared" si="1"/>
        <v>54135</v>
      </c>
      <c r="CA19" s="95">
        <f t="shared" si="1"/>
        <v>50535</v>
      </c>
      <c r="CB19" s="95">
        <f t="shared" si="1"/>
        <v>46935</v>
      </c>
      <c r="CC19" s="95">
        <f t="shared" si="1"/>
        <v>40635</v>
      </c>
      <c r="CD19" s="95">
        <f t="shared" si="1"/>
        <v>40635</v>
      </c>
      <c r="CE19" s="95">
        <f t="shared" si="1"/>
        <v>37485</v>
      </c>
      <c r="CF19" s="95">
        <f t="shared" si="1"/>
        <v>29835</v>
      </c>
      <c r="CG19" s="95">
        <f t="shared" si="1"/>
        <v>29835</v>
      </c>
      <c r="CH19" s="95">
        <f t="shared" si="1"/>
        <v>27585</v>
      </c>
      <c r="CI19" s="95">
        <f t="shared" si="1"/>
        <v>23985</v>
      </c>
      <c r="CJ19" s="95">
        <f t="shared" si="1"/>
        <v>23985</v>
      </c>
      <c r="CK19" s="95">
        <f t="shared" si="1"/>
        <v>23985</v>
      </c>
      <c r="CL19" s="95">
        <f t="shared" si="1"/>
        <v>19485</v>
      </c>
      <c r="CM19" s="95">
        <f t="shared" si="1"/>
        <v>19485</v>
      </c>
      <c r="CN19" s="95">
        <f t="shared" si="1"/>
        <v>19485</v>
      </c>
      <c r="CO19" s="95">
        <f t="shared" si="1"/>
        <v>19485</v>
      </c>
      <c r="CP19" s="95">
        <f t="shared" si="1"/>
        <v>19485</v>
      </c>
      <c r="CQ19" s="95">
        <f t="shared" si="1"/>
        <v>19485</v>
      </c>
      <c r="CR19" s="95">
        <f t="shared" si="1"/>
        <v>19485</v>
      </c>
      <c r="CS19" s="95">
        <f t="shared" ref="CS19:DS20" si="3">CS10</f>
        <v>19485</v>
      </c>
      <c r="CT19" s="95">
        <f t="shared" si="3"/>
        <v>19485</v>
      </c>
      <c r="CU19" s="95">
        <f t="shared" si="3"/>
        <v>19485</v>
      </c>
      <c r="CV19" s="95">
        <f t="shared" si="3"/>
        <v>19485</v>
      </c>
      <c r="CW19" s="95">
        <f t="shared" si="3"/>
        <v>19485</v>
      </c>
      <c r="CX19" s="95">
        <f t="shared" si="3"/>
        <v>19485</v>
      </c>
      <c r="CY19" s="95">
        <f t="shared" si="3"/>
        <v>19485</v>
      </c>
      <c r="CZ19" s="95">
        <f t="shared" si="3"/>
        <v>19485</v>
      </c>
      <c r="DA19" s="95">
        <f t="shared" si="3"/>
        <v>19485</v>
      </c>
      <c r="DB19" s="95">
        <f t="shared" si="3"/>
        <v>19485</v>
      </c>
      <c r="DC19" s="95">
        <f t="shared" si="3"/>
        <v>19485</v>
      </c>
      <c r="DD19" s="95">
        <f t="shared" si="3"/>
        <v>19485</v>
      </c>
      <c r="DE19" s="95">
        <f t="shared" si="3"/>
        <v>19485</v>
      </c>
      <c r="DF19" s="95">
        <f t="shared" si="3"/>
        <v>19485</v>
      </c>
      <c r="DG19" s="95">
        <f t="shared" si="3"/>
        <v>19485</v>
      </c>
      <c r="DH19" s="95">
        <f t="shared" si="3"/>
        <v>19485</v>
      </c>
      <c r="DI19" s="95">
        <f t="shared" si="3"/>
        <v>12690</v>
      </c>
      <c r="DJ19" s="95">
        <f t="shared" si="3"/>
        <v>12690</v>
      </c>
      <c r="DK19" s="95">
        <f t="shared" si="3"/>
        <v>13320</v>
      </c>
      <c r="DL19" s="95">
        <f t="shared" si="3"/>
        <v>13320</v>
      </c>
      <c r="DM19" s="95">
        <f t="shared" si="3"/>
        <v>12690</v>
      </c>
      <c r="DN19" s="95">
        <f t="shared" si="3"/>
        <v>12690</v>
      </c>
      <c r="DO19" s="95">
        <f t="shared" si="3"/>
        <v>12690</v>
      </c>
      <c r="DP19" s="95">
        <f t="shared" si="3"/>
        <v>12690</v>
      </c>
      <c r="DQ19" s="95">
        <f t="shared" si="3"/>
        <v>12690</v>
      </c>
      <c r="DR19" s="95">
        <f t="shared" si="3"/>
        <v>13320</v>
      </c>
      <c r="DS19" s="95">
        <f t="shared" si="3"/>
        <v>13320</v>
      </c>
    </row>
    <row r="20" spans="1:123" ht="10.7" customHeight="1">
      <c r="A20" s="94">
        <v>2</v>
      </c>
      <c r="B20" s="95" t="e">
        <f t="shared" si="0"/>
        <v>#REF!</v>
      </c>
      <c r="C20" s="95" t="e">
        <f t="shared" si="0"/>
        <v>#REF!</v>
      </c>
      <c r="D20" s="95" t="e">
        <f t="shared" si="0"/>
        <v>#REF!</v>
      </c>
      <c r="E20" s="95" t="e">
        <f t="shared" si="0"/>
        <v>#REF!</v>
      </c>
      <c r="F20" s="95" t="e">
        <f t="shared" si="0"/>
        <v>#REF!</v>
      </c>
      <c r="G20" s="95" t="e">
        <f t="shared" si="0"/>
        <v>#REF!</v>
      </c>
      <c r="H20" s="95" t="e">
        <f t="shared" si="0"/>
        <v>#REF!</v>
      </c>
      <c r="I20" s="95" t="e">
        <f t="shared" si="0"/>
        <v>#REF!</v>
      </c>
      <c r="J20" s="95" t="e">
        <f t="shared" si="0"/>
        <v>#REF!</v>
      </c>
      <c r="K20" s="95" t="e">
        <f t="shared" si="0"/>
        <v>#REF!</v>
      </c>
      <c r="L20" s="95" t="e">
        <f t="shared" si="0"/>
        <v>#REF!</v>
      </c>
      <c r="M20" s="95" t="e">
        <f t="shared" si="0"/>
        <v>#REF!</v>
      </c>
      <c r="N20" s="95" t="e">
        <f t="shared" si="0"/>
        <v>#REF!</v>
      </c>
      <c r="O20" s="95" t="e">
        <f t="shared" si="0"/>
        <v>#REF!</v>
      </c>
      <c r="P20" s="95">
        <f t="shared" si="0"/>
        <v>18900</v>
      </c>
      <c r="Q20" s="95">
        <f t="shared" si="0"/>
        <v>18900</v>
      </c>
      <c r="R20" s="95">
        <f t="shared" si="0"/>
        <v>20340</v>
      </c>
      <c r="S20" s="95">
        <f t="shared" si="0"/>
        <v>24030</v>
      </c>
      <c r="T20" s="95">
        <f t="shared" si="0"/>
        <v>54630</v>
      </c>
      <c r="U20" s="95">
        <f t="shared" si="0"/>
        <v>54630</v>
      </c>
      <c r="V20" s="95">
        <f t="shared" si="0"/>
        <v>54630</v>
      </c>
      <c r="W20" s="95">
        <f t="shared" si="0"/>
        <v>59130</v>
      </c>
      <c r="X20" s="95">
        <f t="shared" si="0"/>
        <v>59130</v>
      </c>
      <c r="Y20" s="95">
        <f t="shared" si="0"/>
        <v>68130</v>
      </c>
      <c r="Z20" s="95">
        <f t="shared" si="0"/>
        <v>68130</v>
      </c>
      <c r="AA20" s="95">
        <f t="shared" si="0"/>
        <v>59130</v>
      </c>
      <c r="AB20" s="95">
        <f t="shared" si="0"/>
        <v>54630</v>
      </c>
      <c r="AC20" s="95">
        <f t="shared" si="0"/>
        <v>54630</v>
      </c>
      <c r="AD20" s="95">
        <f t="shared" si="0"/>
        <v>34920</v>
      </c>
      <c r="AE20" s="95">
        <f t="shared" si="1"/>
        <v>34920</v>
      </c>
      <c r="AF20" s="95">
        <f t="shared" si="1"/>
        <v>25470</v>
      </c>
      <c r="AG20" s="95">
        <f t="shared" si="1"/>
        <v>32220</v>
      </c>
      <c r="AH20" s="95">
        <f t="shared" si="1"/>
        <v>32220</v>
      </c>
      <c r="AI20" s="95">
        <f t="shared" si="1"/>
        <v>27720</v>
      </c>
      <c r="AJ20" s="95">
        <f t="shared" si="1"/>
        <v>27720</v>
      </c>
      <c r="AK20" s="95">
        <f t="shared" si="1"/>
        <v>25470</v>
      </c>
      <c r="AL20" s="95">
        <f t="shared" si="1"/>
        <v>25470</v>
      </c>
      <c r="AM20" s="95">
        <f t="shared" si="1"/>
        <v>23670</v>
      </c>
      <c r="AN20" s="95">
        <f t="shared" si="1"/>
        <v>23670</v>
      </c>
      <c r="AO20" s="95">
        <f t="shared" si="1"/>
        <v>23670</v>
      </c>
      <c r="AP20" s="95">
        <f t="shared" si="1"/>
        <v>23670</v>
      </c>
      <c r="AQ20" s="95">
        <f t="shared" si="1"/>
        <v>23670</v>
      </c>
      <c r="AR20" s="95">
        <f t="shared" si="1"/>
        <v>23670</v>
      </c>
      <c r="AS20" s="95">
        <f t="shared" si="1"/>
        <v>23670</v>
      </c>
      <c r="AT20" s="95">
        <f t="shared" si="1"/>
        <v>25470</v>
      </c>
      <c r="AU20" s="95">
        <f t="shared" si="1"/>
        <v>27720</v>
      </c>
      <c r="AV20" s="95">
        <f t="shared" si="1"/>
        <v>27720</v>
      </c>
      <c r="AW20" s="95">
        <f t="shared" si="1"/>
        <v>32220</v>
      </c>
      <c r="AX20" s="95">
        <f t="shared" si="1"/>
        <v>32220</v>
      </c>
      <c r="AY20" s="95">
        <f t="shared" si="1"/>
        <v>32220</v>
      </c>
      <c r="AZ20" s="95">
        <f t="shared" si="1"/>
        <v>32220</v>
      </c>
      <c r="BA20" s="95">
        <f t="shared" si="1"/>
        <v>32220</v>
      </c>
      <c r="BB20" s="95">
        <f t="shared" si="1"/>
        <v>29970</v>
      </c>
      <c r="BC20" s="95">
        <f t="shared" si="1"/>
        <v>32220</v>
      </c>
      <c r="BD20" s="95">
        <f t="shared" si="1"/>
        <v>32220</v>
      </c>
      <c r="BE20" s="95">
        <f t="shared" si="1"/>
        <v>39870</v>
      </c>
      <c r="BF20" s="95">
        <f t="shared" si="1"/>
        <v>39870</v>
      </c>
      <c r="BG20" s="95">
        <f t="shared" si="1"/>
        <v>39870</v>
      </c>
      <c r="BH20" s="95">
        <f t="shared" si="1"/>
        <v>37170</v>
      </c>
      <c r="BI20" s="95">
        <f t="shared" si="1"/>
        <v>32220</v>
      </c>
      <c r="BJ20" s="95">
        <f t="shared" si="1"/>
        <v>34470</v>
      </c>
      <c r="BK20" s="95">
        <f t="shared" si="1"/>
        <v>34470</v>
      </c>
      <c r="BL20" s="95">
        <f t="shared" si="1"/>
        <v>34470</v>
      </c>
      <c r="BM20" s="95">
        <f t="shared" si="1"/>
        <v>26370</v>
      </c>
      <c r="BN20" s="95">
        <f t="shared" si="1"/>
        <v>32220</v>
      </c>
      <c r="BO20" s="95">
        <f t="shared" si="1"/>
        <v>32220</v>
      </c>
      <c r="BP20" s="95">
        <f t="shared" si="1"/>
        <v>37170</v>
      </c>
      <c r="BQ20" s="95">
        <f t="shared" si="1"/>
        <v>39870</v>
      </c>
      <c r="BR20" s="95">
        <f t="shared" si="1"/>
        <v>39870</v>
      </c>
      <c r="BS20" s="95">
        <f t="shared" ref="BS20:BT20" si="4">BS11</f>
        <v>39870</v>
      </c>
      <c r="BT20" s="95">
        <f t="shared" si="4"/>
        <v>46170</v>
      </c>
      <c r="BU20" s="95">
        <f t="shared" si="1"/>
        <v>46170</v>
      </c>
      <c r="BV20" s="95">
        <f t="shared" si="1"/>
        <v>49320</v>
      </c>
      <c r="BW20" s="95">
        <f t="shared" si="1"/>
        <v>49320</v>
      </c>
      <c r="BX20" s="95">
        <f t="shared" si="1"/>
        <v>56520</v>
      </c>
      <c r="BY20" s="95">
        <f t="shared" si="1"/>
        <v>56520</v>
      </c>
      <c r="BZ20" s="95">
        <f t="shared" si="1"/>
        <v>56520</v>
      </c>
      <c r="CA20" s="95">
        <f t="shared" si="1"/>
        <v>52920</v>
      </c>
      <c r="CB20" s="95">
        <f t="shared" si="1"/>
        <v>49320</v>
      </c>
      <c r="CC20" s="95">
        <f t="shared" si="1"/>
        <v>43020</v>
      </c>
      <c r="CD20" s="95">
        <f t="shared" si="1"/>
        <v>43020</v>
      </c>
      <c r="CE20" s="95">
        <f t="shared" si="1"/>
        <v>39870</v>
      </c>
      <c r="CF20" s="95">
        <f t="shared" si="1"/>
        <v>32220</v>
      </c>
      <c r="CG20" s="95">
        <f t="shared" si="1"/>
        <v>32220</v>
      </c>
      <c r="CH20" s="95">
        <f t="shared" si="1"/>
        <v>29970</v>
      </c>
      <c r="CI20" s="95">
        <f t="shared" si="1"/>
        <v>26370</v>
      </c>
      <c r="CJ20" s="95">
        <f t="shared" si="1"/>
        <v>26370</v>
      </c>
      <c r="CK20" s="95">
        <f t="shared" si="1"/>
        <v>26370</v>
      </c>
      <c r="CL20" s="95">
        <f t="shared" si="1"/>
        <v>21870</v>
      </c>
      <c r="CM20" s="95">
        <f t="shared" si="1"/>
        <v>21870</v>
      </c>
      <c r="CN20" s="95">
        <f t="shared" si="1"/>
        <v>21870</v>
      </c>
      <c r="CO20" s="95">
        <f t="shared" si="1"/>
        <v>21870</v>
      </c>
      <c r="CP20" s="95">
        <f t="shared" si="1"/>
        <v>21870</v>
      </c>
      <c r="CQ20" s="95">
        <f t="shared" si="1"/>
        <v>21870</v>
      </c>
      <c r="CR20" s="95">
        <f t="shared" si="1"/>
        <v>21870</v>
      </c>
      <c r="CS20" s="95">
        <f t="shared" si="3"/>
        <v>21870</v>
      </c>
      <c r="CT20" s="95">
        <f t="shared" si="3"/>
        <v>21870</v>
      </c>
      <c r="CU20" s="95">
        <f t="shared" si="3"/>
        <v>21870</v>
      </c>
      <c r="CV20" s="95">
        <f t="shared" si="3"/>
        <v>21870</v>
      </c>
      <c r="CW20" s="95">
        <f t="shared" si="3"/>
        <v>21870</v>
      </c>
      <c r="CX20" s="95">
        <f t="shared" si="3"/>
        <v>21870</v>
      </c>
      <c r="CY20" s="95">
        <f t="shared" si="3"/>
        <v>21870</v>
      </c>
      <c r="CZ20" s="95">
        <f t="shared" si="3"/>
        <v>21870</v>
      </c>
      <c r="DA20" s="95">
        <f t="shared" si="3"/>
        <v>21870</v>
      </c>
      <c r="DB20" s="95">
        <f t="shared" si="3"/>
        <v>21870</v>
      </c>
      <c r="DC20" s="95">
        <f t="shared" si="3"/>
        <v>21870</v>
      </c>
      <c r="DD20" s="95">
        <f t="shared" si="3"/>
        <v>21870</v>
      </c>
      <c r="DE20" s="95">
        <f t="shared" si="3"/>
        <v>21870</v>
      </c>
      <c r="DF20" s="95">
        <f t="shared" si="3"/>
        <v>21870</v>
      </c>
      <c r="DG20" s="95">
        <f t="shared" si="3"/>
        <v>21870</v>
      </c>
      <c r="DH20" s="95">
        <f t="shared" si="3"/>
        <v>21870</v>
      </c>
      <c r="DI20" s="95">
        <f t="shared" si="3"/>
        <v>14670</v>
      </c>
      <c r="DJ20" s="95">
        <f t="shared" si="3"/>
        <v>14670</v>
      </c>
      <c r="DK20" s="95">
        <f t="shared" si="3"/>
        <v>15300</v>
      </c>
      <c r="DL20" s="95">
        <f t="shared" si="3"/>
        <v>15300</v>
      </c>
      <c r="DM20" s="95">
        <f t="shared" si="3"/>
        <v>14670</v>
      </c>
      <c r="DN20" s="95">
        <f t="shared" si="3"/>
        <v>14670</v>
      </c>
      <c r="DO20" s="95">
        <f t="shared" si="3"/>
        <v>14670</v>
      </c>
      <c r="DP20" s="95">
        <f t="shared" si="3"/>
        <v>14670</v>
      </c>
      <c r="DQ20" s="95">
        <f t="shared" si="3"/>
        <v>14670</v>
      </c>
      <c r="DR20" s="95">
        <f t="shared" si="3"/>
        <v>15300</v>
      </c>
      <c r="DS20" s="95">
        <f t="shared" si="3"/>
        <v>15300</v>
      </c>
    </row>
    <row r="21" spans="1:123" ht="10.7" customHeight="1">
      <c r="A21" s="39" t="s">
        <v>9</v>
      </c>
      <c r="B21" s="107"/>
      <c r="C21" s="107"/>
      <c r="D21" s="107"/>
      <c r="E21" s="107"/>
      <c r="F21" s="107"/>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row>
    <row r="22" spans="1:123" ht="10.7" customHeight="1">
      <c r="A22" s="40">
        <v>1</v>
      </c>
      <c r="B22" s="107" t="e">
        <f>'C завтраками| Bed and breakfast'!#REF!*0.9</f>
        <v>#REF!</v>
      </c>
      <c r="C22" s="107" t="e">
        <f>'C завтраками| Bed and breakfast'!#REF!*0.9</f>
        <v>#REF!</v>
      </c>
      <c r="D22" s="107" t="e">
        <f>'C завтраками| Bed and breakfast'!#REF!*0.9</f>
        <v>#REF!</v>
      </c>
      <c r="E22" s="107" t="e">
        <f>'C завтраками| Bed and breakfast'!#REF!*0.9</f>
        <v>#REF!</v>
      </c>
      <c r="F22" s="107" t="e">
        <f>'C завтраками| Bed and breakfast'!#REF!*0.9</f>
        <v>#REF!</v>
      </c>
      <c r="G22" s="107" t="e">
        <f>'C завтраками| Bed and breakfast'!#REF!*0.9</f>
        <v>#REF!</v>
      </c>
      <c r="H22" s="107" t="e">
        <f>'C завтраками| Bed and breakfast'!#REF!*0.9</f>
        <v>#REF!</v>
      </c>
      <c r="I22" s="107" t="e">
        <f>'C завтраками| Bed and breakfast'!#REF!*0.9</f>
        <v>#REF!</v>
      </c>
      <c r="J22" s="107" t="e">
        <f>'C завтраками| Bed and breakfast'!#REF!*0.9</f>
        <v>#REF!</v>
      </c>
      <c r="K22" s="107" t="e">
        <f>'C завтраками| Bed and breakfast'!#REF!*0.9</f>
        <v>#REF!</v>
      </c>
      <c r="L22" s="107" t="e">
        <f>'C завтраками| Bed and breakfast'!#REF!*0.9</f>
        <v>#REF!</v>
      </c>
      <c r="M22" s="107" t="e">
        <f>'C завтраками| Bed and breakfast'!#REF!*0.9</f>
        <v>#REF!</v>
      </c>
      <c r="N22" s="107" t="e">
        <f>'C завтраками| Bed and breakfast'!#REF!*0.9</f>
        <v>#REF!</v>
      </c>
      <c r="O22" s="107" t="e">
        <f>'C завтраками| Bed and breakfast'!#REF!*0.9</f>
        <v>#REF!</v>
      </c>
      <c r="P22" s="107">
        <f>'C завтраками| Bed and breakfast'!B22*0.9</f>
        <v>19575</v>
      </c>
      <c r="Q22" s="107">
        <f>'C завтраками| Bed and breakfast'!C22*0.9</f>
        <v>19575</v>
      </c>
      <c r="R22" s="107">
        <f>'C завтраками| Bed and breakfast'!D22*0.9</f>
        <v>21015</v>
      </c>
      <c r="S22" s="107">
        <f>'C завтраками| Bed and breakfast'!E22*0.9</f>
        <v>27765</v>
      </c>
      <c r="T22" s="107">
        <f>'C завтраками| Bed and breakfast'!F22*0.9</f>
        <v>58365</v>
      </c>
      <c r="U22" s="107">
        <f>'C завтраками| Bed and breakfast'!G22*0.9</f>
        <v>58365</v>
      </c>
      <c r="V22" s="107">
        <f>'C завтраками| Bed and breakfast'!H22*0.9</f>
        <v>58365</v>
      </c>
      <c r="W22" s="107">
        <f>'C завтраками| Bed and breakfast'!I22*0.9</f>
        <v>62865</v>
      </c>
      <c r="X22" s="107">
        <f>'C завтраками| Bed and breakfast'!J22*0.9</f>
        <v>62865</v>
      </c>
      <c r="Y22" s="107">
        <f>'C завтраками| Bed and breakfast'!K22*0.9</f>
        <v>71865</v>
      </c>
      <c r="Z22" s="107">
        <f>'C завтраками| Bed and breakfast'!L22*0.9</f>
        <v>71865</v>
      </c>
      <c r="AA22" s="107">
        <f>'C завтраками| Bed and breakfast'!M22*0.9</f>
        <v>62865</v>
      </c>
      <c r="AB22" s="107">
        <f>'C завтраками| Bed and breakfast'!N22*0.9</f>
        <v>58365</v>
      </c>
      <c r="AC22" s="107">
        <f>'C завтраками| Bed and breakfast'!O22*0.9</f>
        <v>58365</v>
      </c>
      <c r="AD22" s="107">
        <f>'C завтраками| Bed and breakfast'!P22*0.9</f>
        <v>37935</v>
      </c>
      <c r="AE22" s="107">
        <f>'C завтраками| Bed and breakfast'!Q22*0.9</f>
        <v>37935</v>
      </c>
      <c r="AF22" s="107">
        <f>'C завтраками| Bed and breakfast'!R22*0.9</f>
        <v>28485</v>
      </c>
      <c r="AG22" s="107">
        <f>'C завтраками| Bed and breakfast'!S22*0.9</f>
        <v>35235</v>
      </c>
      <c r="AH22" s="107">
        <f>'C завтраками| Bed and breakfast'!T22*0.9</f>
        <v>35235</v>
      </c>
      <c r="AI22" s="107">
        <f>'C завтраками| Bed and breakfast'!U22*0.9</f>
        <v>30735</v>
      </c>
      <c r="AJ22" s="107">
        <f>'C завтраками| Bed and breakfast'!V22*0.9</f>
        <v>30735</v>
      </c>
      <c r="AK22" s="107">
        <f>'C завтраками| Bed and breakfast'!W22*0.9</f>
        <v>28485</v>
      </c>
      <c r="AL22" s="107">
        <f>'C завтраками| Bed and breakfast'!X22*0.9</f>
        <v>28485</v>
      </c>
      <c r="AM22" s="107">
        <f>'C завтраками| Bed and breakfast'!Y22*0.9</f>
        <v>26685</v>
      </c>
      <c r="AN22" s="107">
        <f>'C завтраками| Bed and breakfast'!Z22*0.9</f>
        <v>26685</v>
      </c>
      <c r="AO22" s="107">
        <f>'C завтраками| Bed and breakfast'!AA22*0.9</f>
        <v>26685</v>
      </c>
      <c r="AP22" s="107">
        <f>'C завтраками| Bed and breakfast'!AB22*0.9</f>
        <v>26685</v>
      </c>
      <c r="AQ22" s="107">
        <f>'C завтраками| Bed and breakfast'!AC22*0.9</f>
        <v>26685</v>
      </c>
      <c r="AR22" s="107">
        <f>'C завтраками| Bed and breakfast'!AD22*0.9</f>
        <v>26685</v>
      </c>
      <c r="AS22" s="107">
        <f>'C завтраками| Bed and breakfast'!AE22*0.9</f>
        <v>26685</v>
      </c>
      <c r="AT22" s="107">
        <f>'C завтраками| Bed and breakfast'!AF22*0.9</f>
        <v>28485</v>
      </c>
      <c r="AU22" s="107">
        <f>'C завтраками| Bed and breakfast'!AG22*0.9</f>
        <v>30735</v>
      </c>
      <c r="AV22" s="107">
        <f>'C завтраками| Bed and breakfast'!AH22*0.9</f>
        <v>30735</v>
      </c>
      <c r="AW22" s="107">
        <f>'C завтраками| Bed and breakfast'!AI22*0.9</f>
        <v>35235</v>
      </c>
      <c r="AX22" s="107">
        <f>'C завтраками| Bed and breakfast'!AJ22*0.9</f>
        <v>35235</v>
      </c>
      <c r="AY22" s="107">
        <f>'C завтраками| Bed and breakfast'!AK22*0.9</f>
        <v>35235</v>
      </c>
      <c r="AZ22" s="107">
        <f>'C завтраками| Bed and breakfast'!AL22*0.9</f>
        <v>35235</v>
      </c>
      <c r="BA22" s="107">
        <f>'C завтраками| Bed and breakfast'!AM22*0.9</f>
        <v>35235</v>
      </c>
      <c r="BB22" s="107">
        <f>'C завтраками| Bed and breakfast'!AN22*0.9</f>
        <v>33885</v>
      </c>
      <c r="BC22" s="107">
        <f>'C завтраками| Bed and breakfast'!AO22*0.9</f>
        <v>36135</v>
      </c>
      <c r="BD22" s="107">
        <f>'C завтраками| Bed and breakfast'!AP22*0.9</f>
        <v>36135</v>
      </c>
      <c r="BE22" s="107">
        <f>'C завтраками| Bed and breakfast'!AQ22*0.9</f>
        <v>43785</v>
      </c>
      <c r="BF22" s="107">
        <f>'C завтраками| Bed and breakfast'!AR22*0.9</f>
        <v>43785</v>
      </c>
      <c r="BG22" s="107">
        <f>'C завтраками| Bed and breakfast'!AS22*0.9</f>
        <v>43785</v>
      </c>
      <c r="BH22" s="107">
        <f>'C завтраками| Bed and breakfast'!AT22*0.9</f>
        <v>41085</v>
      </c>
      <c r="BI22" s="107">
        <f>'C завтраками| Bed and breakfast'!AU22*0.9</f>
        <v>36135</v>
      </c>
      <c r="BJ22" s="107">
        <f>'C завтраками| Bed and breakfast'!AV22*0.9</f>
        <v>38385</v>
      </c>
      <c r="BK22" s="107">
        <f>'C завтраками| Bed and breakfast'!AW22*0.9</f>
        <v>38385</v>
      </c>
      <c r="BL22" s="107">
        <f>'C завтраками| Bed and breakfast'!AX22*0.9</f>
        <v>38385</v>
      </c>
      <c r="BM22" s="107">
        <f>'C завтраками| Bed and breakfast'!AY22*0.9</f>
        <v>30285</v>
      </c>
      <c r="BN22" s="107">
        <f>'C завтраками| Bed and breakfast'!AZ22*0.9</f>
        <v>36135</v>
      </c>
      <c r="BO22" s="107">
        <f>'C завтраками| Bed and breakfast'!BA22*0.9</f>
        <v>36135</v>
      </c>
      <c r="BP22" s="107">
        <f>'C завтраками| Bed and breakfast'!BB22*0.9</f>
        <v>41085</v>
      </c>
      <c r="BQ22" s="107">
        <f>'C завтраками| Bed and breakfast'!BC22*0.9</f>
        <v>43785</v>
      </c>
      <c r="BR22" s="107">
        <f>'C завтраками| Bed and breakfast'!BD22*0.9</f>
        <v>43785</v>
      </c>
      <c r="BS22" s="107">
        <f>'C завтраками| Bed and breakfast'!BE22*0.9</f>
        <v>43785</v>
      </c>
      <c r="BT22" s="107">
        <f>'C завтраками| Bed and breakfast'!BF22*0.9</f>
        <v>50085</v>
      </c>
      <c r="BU22" s="107">
        <f>'C завтраками| Bed and breakfast'!BG22*0.9</f>
        <v>50085</v>
      </c>
      <c r="BV22" s="107">
        <f>'C завтраками| Bed and breakfast'!BH22*0.9</f>
        <v>53235</v>
      </c>
      <c r="BW22" s="107">
        <f>'C завтраками| Bed and breakfast'!BI22*0.9</f>
        <v>53235</v>
      </c>
      <c r="BX22" s="107">
        <f>'C завтраками| Bed and breakfast'!BJ22*0.9</f>
        <v>60435</v>
      </c>
      <c r="BY22" s="107">
        <f>'C завтраками| Bed and breakfast'!BK22*0.9</f>
        <v>60435</v>
      </c>
      <c r="BZ22" s="107">
        <f>'C завтраками| Bed and breakfast'!BL22*0.9</f>
        <v>60435</v>
      </c>
      <c r="CA22" s="107">
        <f>'C завтраками| Bed and breakfast'!BM22*0.9</f>
        <v>56835</v>
      </c>
      <c r="CB22" s="107">
        <f>'C завтраками| Bed and breakfast'!BN22*0.9</f>
        <v>53235</v>
      </c>
      <c r="CC22" s="107">
        <f>'C завтраками| Bed and breakfast'!BO22*0.9</f>
        <v>46935</v>
      </c>
      <c r="CD22" s="107">
        <f>'C завтраками| Bed and breakfast'!BP22*0.9</f>
        <v>46935</v>
      </c>
      <c r="CE22" s="107">
        <f>'C завтраками| Bed and breakfast'!BQ22*0.9</f>
        <v>43785</v>
      </c>
      <c r="CF22" s="107">
        <f>'C завтраками| Bed and breakfast'!BR22*0.9</f>
        <v>36135</v>
      </c>
      <c r="CG22" s="107">
        <f>'C завтраками| Bed and breakfast'!BS22*0.9</f>
        <v>36135</v>
      </c>
      <c r="CH22" s="107">
        <f>'C завтраками| Bed and breakfast'!BT22*0.9</f>
        <v>33885</v>
      </c>
      <c r="CI22" s="107">
        <f>'C завтраками| Bed and breakfast'!BU22*0.9</f>
        <v>30285</v>
      </c>
      <c r="CJ22" s="107">
        <f>'C завтраками| Bed and breakfast'!BV22*0.9</f>
        <v>30285</v>
      </c>
      <c r="CK22" s="107">
        <f>'C завтраками| Bed and breakfast'!BW22*0.9</f>
        <v>30285</v>
      </c>
      <c r="CL22" s="107">
        <f>'C завтраками| Bed and breakfast'!BX22*0.9</f>
        <v>24885</v>
      </c>
      <c r="CM22" s="107">
        <f>'C завтраками| Bed and breakfast'!BY22*0.9</f>
        <v>24885</v>
      </c>
      <c r="CN22" s="107">
        <f>'C завтраками| Bed and breakfast'!BZ22*0.9</f>
        <v>24885</v>
      </c>
      <c r="CO22" s="107">
        <f>'C завтраками| Bed and breakfast'!CA22*0.9</f>
        <v>24885</v>
      </c>
      <c r="CP22" s="107">
        <f>'C завтраками| Bed and breakfast'!CB22*0.9</f>
        <v>24885</v>
      </c>
      <c r="CQ22" s="107">
        <f>'C завтраками| Bed and breakfast'!CC22*0.9</f>
        <v>24885</v>
      </c>
      <c r="CR22" s="107">
        <f>'C завтраками| Bed and breakfast'!CD22*0.9</f>
        <v>24885</v>
      </c>
      <c r="CS22" s="107">
        <f>'C завтраками| Bed and breakfast'!CE22*0.9</f>
        <v>24885</v>
      </c>
      <c r="CT22" s="107">
        <f>'C завтраками| Bed and breakfast'!CF22*0.9</f>
        <v>24885</v>
      </c>
      <c r="CU22" s="107">
        <f>'C завтраками| Bed and breakfast'!CG22*0.9</f>
        <v>24885</v>
      </c>
      <c r="CV22" s="107">
        <f>'C завтраками| Bed and breakfast'!CH22*0.9</f>
        <v>24885</v>
      </c>
      <c r="CW22" s="107">
        <f>'C завтраками| Bed and breakfast'!CI22*0.9</f>
        <v>24885</v>
      </c>
      <c r="CX22" s="107">
        <f>'C завтраками| Bed and breakfast'!CJ22*0.9</f>
        <v>24885</v>
      </c>
      <c r="CY22" s="107">
        <f>'C завтраками| Bed and breakfast'!CK22*0.9</f>
        <v>24885</v>
      </c>
      <c r="CZ22" s="107">
        <f>'C завтраками| Bed and breakfast'!CL22*0.9</f>
        <v>24885</v>
      </c>
      <c r="DA22" s="107">
        <f>'C завтраками| Bed and breakfast'!CM22*0.9</f>
        <v>24885</v>
      </c>
      <c r="DB22" s="107">
        <f>'C завтраками| Bed and breakfast'!CN22*0.9</f>
        <v>24885</v>
      </c>
      <c r="DC22" s="107">
        <f>'C завтраками| Bed and breakfast'!CO22*0.9</f>
        <v>24885</v>
      </c>
      <c r="DD22" s="107">
        <f>'C завтраками| Bed and breakfast'!CP22*0.9</f>
        <v>24885</v>
      </c>
      <c r="DE22" s="107">
        <f>'C завтраками| Bed and breakfast'!CQ22*0.9</f>
        <v>24885</v>
      </c>
      <c r="DF22" s="107">
        <f>'C завтраками| Bed and breakfast'!CR22*0.9</f>
        <v>24885</v>
      </c>
      <c r="DG22" s="107">
        <f>'C завтраками| Bed and breakfast'!CS22*0.9</f>
        <v>24885</v>
      </c>
      <c r="DH22" s="107">
        <f>'C завтраками| Bed and breakfast'!CT22*0.9</f>
        <v>24885</v>
      </c>
      <c r="DI22" s="107">
        <f>'C завтраками| Bed and breakfast'!CU22*0.9</f>
        <v>18090</v>
      </c>
      <c r="DJ22" s="107">
        <f>'C завтраками| Bed and breakfast'!CV22*0.9</f>
        <v>18090</v>
      </c>
      <c r="DK22" s="107">
        <f>'C завтраками| Bed and breakfast'!CW22*0.9</f>
        <v>18720</v>
      </c>
      <c r="DL22" s="107">
        <f>'C завтраками| Bed and breakfast'!CX22*0.9</f>
        <v>18720</v>
      </c>
      <c r="DM22" s="107">
        <f>'C завтраками| Bed and breakfast'!CY22*0.9</f>
        <v>18090</v>
      </c>
      <c r="DN22" s="107">
        <f>'C завтраками| Bed and breakfast'!CZ22*0.9</f>
        <v>18090</v>
      </c>
      <c r="DO22" s="107">
        <f>'C завтраками| Bed and breakfast'!DA22*0.9</f>
        <v>18090</v>
      </c>
      <c r="DP22" s="107">
        <f>'C завтраками| Bed and breakfast'!DB22*0.9</f>
        <v>18090</v>
      </c>
      <c r="DQ22" s="107">
        <f>'C завтраками| Bed and breakfast'!DC22*0.9</f>
        <v>18090</v>
      </c>
      <c r="DR22" s="107">
        <f>'C завтраками| Bed and breakfast'!DD22*0.9</f>
        <v>18720</v>
      </c>
      <c r="DS22" s="107">
        <f>'C завтраками| Bed and breakfast'!DE22*0.9</f>
        <v>18720</v>
      </c>
    </row>
    <row r="23" spans="1:123" ht="10.7" customHeight="1">
      <c r="A23" s="40">
        <v>2</v>
      </c>
      <c r="B23" s="107" t="e">
        <f>'C завтраками| Bed and breakfast'!#REF!*0.9</f>
        <v>#REF!</v>
      </c>
      <c r="C23" s="107" t="e">
        <f>'C завтраками| Bed and breakfast'!#REF!*0.9</f>
        <v>#REF!</v>
      </c>
      <c r="D23" s="107" t="e">
        <f>'C завтраками| Bed and breakfast'!#REF!*0.9</f>
        <v>#REF!</v>
      </c>
      <c r="E23" s="107" t="e">
        <f>'C завтраками| Bed and breakfast'!#REF!*0.9</f>
        <v>#REF!</v>
      </c>
      <c r="F23" s="107" t="e">
        <f>'C завтраками| Bed and breakfast'!#REF!*0.9</f>
        <v>#REF!</v>
      </c>
      <c r="G23" s="107" t="e">
        <f>'C завтраками| Bed and breakfast'!#REF!*0.9</f>
        <v>#REF!</v>
      </c>
      <c r="H23" s="107" t="e">
        <f>'C завтраками| Bed and breakfast'!#REF!*0.9</f>
        <v>#REF!</v>
      </c>
      <c r="I23" s="107" t="e">
        <f>'C завтраками| Bed and breakfast'!#REF!*0.9</f>
        <v>#REF!</v>
      </c>
      <c r="J23" s="107" t="e">
        <f>'C завтраками| Bed and breakfast'!#REF!*0.9</f>
        <v>#REF!</v>
      </c>
      <c r="K23" s="107" t="e">
        <f>'C завтраками| Bed and breakfast'!#REF!*0.9</f>
        <v>#REF!</v>
      </c>
      <c r="L23" s="107" t="e">
        <f>'C завтраками| Bed and breakfast'!#REF!*0.9</f>
        <v>#REF!</v>
      </c>
      <c r="M23" s="107" t="e">
        <f>'C завтраками| Bed and breakfast'!#REF!*0.9</f>
        <v>#REF!</v>
      </c>
      <c r="N23" s="107" t="e">
        <f>'C завтраками| Bed and breakfast'!#REF!*0.9</f>
        <v>#REF!</v>
      </c>
      <c r="O23" s="107" t="e">
        <f>'C завтраками| Bed and breakfast'!#REF!*0.9</f>
        <v>#REF!</v>
      </c>
      <c r="P23" s="107">
        <f>'C завтраками| Bed and breakfast'!B23*0.9</f>
        <v>21600</v>
      </c>
      <c r="Q23" s="107">
        <f>'C завтраками| Bed and breakfast'!C23*0.9</f>
        <v>21600</v>
      </c>
      <c r="R23" s="107">
        <f>'C завтраками| Bed and breakfast'!D23*0.9</f>
        <v>23040</v>
      </c>
      <c r="S23" s="107">
        <f>'C завтраками| Bed and breakfast'!E23*0.9</f>
        <v>30330</v>
      </c>
      <c r="T23" s="107">
        <f>'C завтраками| Bed and breakfast'!F23*0.9</f>
        <v>60930</v>
      </c>
      <c r="U23" s="107">
        <f>'C завтраками| Bed and breakfast'!G23*0.9</f>
        <v>60930</v>
      </c>
      <c r="V23" s="107">
        <f>'C завтраками| Bed and breakfast'!H23*0.9</f>
        <v>60930</v>
      </c>
      <c r="W23" s="107">
        <f>'C завтраками| Bed and breakfast'!I23*0.9</f>
        <v>65430</v>
      </c>
      <c r="X23" s="107">
        <f>'C завтраками| Bed and breakfast'!J23*0.9</f>
        <v>65430</v>
      </c>
      <c r="Y23" s="107">
        <f>'C завтраками| Bed and breakfast'!K23*0.9</f>
        <v>74430</v>
      </c>
      <c r="Z23" s="107">
        <f>'C завтраками| Bed and breakfast'!L23*0.9</f>
        <v>74430</v>
      </c>
      <c r="AA23" s="107">
        <f>'C завтраками| Bed and breakfast'!M23*0.9</f>
        <v>65430</v>
      </c>
      <c r="AB23" s="107">
        <f>'C завтраками| Bed and breakfast'!N23*0.9</f>
        <v>60930</v>
      </c>
      <c r="AC23" s="107">
        <f>'C завтраками| Bed and breakfast'!O23*0.9</f>
        <v>60930</v>
      </c>
      <c r="AD23" s="107">
        <f>'C завтраками| Bed and breakfast'!P23*0.9</f>
        <v>40320</v>
      </c>
      <c r="AE23" s="107">
        <f>'C завтраками| Bed and breakfast'!Q23*0.9</f>
        <v>40320</v>
      </c>
      <c r="AF23" s="107">
        <f>'C завтраками| Bed and breakfast'!R23*0.9</f>
        <v>30870</v>
      </c>
      <c r="AG23" s="107">
        <f>'C завтраками| Bed and breakfast'!S23*0.9</f>
        <v>37620</v>
      </c>
      <c r="AH23" s="107">
        <f>'C завтраками| Bed and breakfast'!T23*0.9</f>
        <v>37620</v>
      </c>
      <c r="AI23" s="107">
        <f>'C завтраками| Bed and breakfast'!U23*0.9</f>
        <v>33120</v>
      </c>
      <c r="AJ23" s="107">
        <f>'C завтраками| Bed and breakfast'!V23*0.9</f>
        <v>33120</v>
      </c>
      <c r="AK23" s="107">
        <f>'C завтраками| Bed and breakfast'!W23*0.9</f>
        <v>30870</v>
      </c>
      <c r="AL23" s="107">
        <f>'C завтраками| Bed and breakfast'!X23*0.9</f>
        <v>30870</v>
      </c>
      <c r="AM23" s="107">
        <f>'C завтраками| Bed and breakfast'!Y23*0.9</f>
        <v>29070</v>
      </c>
      <c r="AN23" s="107">
        <f>'C завтраками| Bed and breakfast'!Z23*0.9</f>
        <v>29070</v>
      </c>
      <c r="AO23" s="107">
        <f>'C завтраками| Bed and breakfast'!AA23*0.9</f>
        <v>29070</v>
      </c>
      <c r="AP23" s="107">
        <f>'C завтраками| Bed and breakfast'!AB23*0.9</f>
        <v>29070</v>
      </c>
      <c r="AQ23" s="107">
        <f>'C завтраками| Bed and breakfast'!AC23*0.9</f>
        <v>29070</v>
      </c>
      <c r="AR23" s="107">
        <f>'C завтраками| Bed and breakfast'!AD23*0.9</f>
        <v>29070</v>
      </c>
      <c r="AS23" s="107">
        <f>'C завтраками| Bed and breakfast'!AE23*0.9</f>
        <v>29070</v>
      </c>
      <c r="AT23" s="107">
        <f>'C завтраками| Bed and breakfast'!AF23*0.9</f>
        <v>30870</v>
      </c>
      <c r="AU23" s="107">
        <f>'C завтраками| Bed and breakfast'!AG23*0.9</f>
        <v>33120</v>
      </c>
      <c r="AV23" s="107">
        <f>'C завтраками| Bed and breakfast'!AH23*0.9</f>
        <v>33120</v>
      </c>
      <c r="AW23" s="107">
        <f>'C завтраками| Bed and breakfast'!AI23*0.9</f>
        <v>37620</v>
      </c>
      <c r="AX23" s="107">
        <f>'C завтраками| Bed and breakfast'!AJ23*0.9</f>
        <v>37620</v>
      </c>
      <c r="AY23" s="107">
        <f>'C завтраками| Bed and breakfast'!AK23*0.9</f>
        <v>37620</v>
      </c>
      <c r="AZ23" s="107">
        <f>'C завтраками| Bed and breakfast'!AL23*0.9</f>
        <v>37620</v>
      </c>
      <c r="BA23" s="107">
        <f>'C завтраками| Bed and breakfast'!AM23*0.9</f>
        <v>37620</v>
      </c>
      <c r="BB23" s="107">
        <f>'C завтраками| Bed and breakfast'!AN23*0.9</f>
        <v>36270</v>
      </c>
      <c r="BC23" s="107">
        <f>'C завтраками| Bed and breakfast'!AO23*0.9</f>
        <v>38520</v>
      </c>
      <c r="BD23" s="107">
        <f>'C завтраками| Bed and breakfast'!AP23*0.9</f>
        <v>38520</v>
      </c>
      <c r="BE23" s="107">
        <f>'C завтраками| Bed and breakfast'!AQ23*0.9</f>
        <v>46170</v>
      </c>
      <c r="BF23" s="107">
        <f>'C завтраками| Bed and breakfast'!AR23*0.9</f>
        <v>46170</v>
      </c>
      <c r="BG23" s="107">
        <f>'C завтраками| Bed and breakfast'!AS23*0.9</f>
        <v>46170</v>
      </c>
      <c r="BH23" s="107">
        <f>'C завтраками| Bed and breakfast'!AT23*0.9</f>
        <v>43470</v>
      </c>
      <c r="BI23" s="107">
        <f>'C завтраками| Bed and breakfast'!AU23*0.9</f>
        <v>38520</v>
      </c>
      <c r="BJ23" s="107">
        <f>'C завтраками| Bed and breakfast'!AV23*0.9</f>
        <v>40770</v>
      </c>
      <c r="BK23" s="107">
        <f>'C завтраками| Bed and breakfast'!AW23*0.9</f>
        <v>40770</v>
      </c>
      <c r="BL23" s="107">
        <f>'C завтраками| Bed and breakfast'!AX23*0.9</f>
        <v>40770</v>
      </c>
      <c r="BM23" s="107">
        <f>'C завтраками| Bed and breakfast'!AY23*0.9</f>
        <v>32670</v>
      </c>
      <c r="BN23" s="107">
        <f>'C завтраками| Bed and breakfast'!AZ23*0.9</f>
        <v>38520</v>
      </c>
      <c r="BO23" s="107">
        <f>'C завтраками| Bed and breakfast'!BA23*0.9</f>
        <v>38520</v>
      </c>
      <c r="BP23" s="107">
        <f>'C завтраками| Bed and breakfast'!BB23*0.9</f>
        <v>43470</v>
      </c>
      <c r="BQ23" s="107">
        <f>'C завтраками| Bed and breakfast'!BC23*0.9</f>
        <v>46170</v>
      </c>
      <c r="BR23" s="107">
        <f>'C завтраками| Bed and breakfast'!BD23*0.9</f>
        <v>46170</v>
      </c>
      <c r="BS23" s="107">
        <f>'C завтраками| Bed and breakfast'!BE23*0.9</f>
        <v>46170</v>
      </c>
      <c r="BT23" s="107">
        <f>'C завтраками| Bed and breakfast'!BF23*0.9</f>
        <v>52470</v>
      </c>
      <c r="BU23" s="107">
        <f>'C завтраками| Bed and breakfast'!BG23*0.9</f>
        <v>52470</v>
      </c>
      <c r="BV23" s="107">
        <f>'C завтраками| Bed and breakfast'!BH23*0.9</f>
        <v>55620</v>
      </c>
      <c r="BW23" s="107">
        <f>'C завтраками| Bed and breakfast'!BI23*0.9</f>
        <v>55620</v>
      </c>
      <c r="BX23" s="107">
        <f>'C завтраками| Bed and breakfast'!BJ23*0.9</f>
        <v>62820</v>
      </c>
      <c r="BY23" s="107">
        <f>'C завтраками| Bed and breakfast'!BK23*0.9</f>
        <v>62820</v>
      </c>
      <c r="BZ23" s="107">
        <f>'C завтраками| Bed and breakfast'!BL23*0.9</f>
        <v>62820</v>
      </c>
      <c r="CA23" s="107">
        <f>'C завтраками| Bed and breakfast'!BM23*0.9</f>
        <v>59220</v>
      </c>
      <c r="CB23" s="107">
        <f>'C завтраками| Bed and breakfast'!BN23*0.9</f>
        <v>55620</v>
      </c>
      <c r="CC23" s="107">
        <f>'C завтраками| Bed and breakfast'!BO23*0.9</f>
        <v>49320</v>
      </c>
      <c r="CD23" s="107">
        <f>'C завтраками| Bed and breakfast'!BP23*0.9</f>
        <v>49320</v>
      </c>
      <c r="CE23" s="107">
        <f>'C завтраками| Bed and breakfast'!BQ23*0.9</f>
        <v>46170</v>
      </c>
      <c r="CF23" s="107">
        <f>'C завтраками| Bed and breakfast'!BR23*0.9</f>
        <v>38520</v>
      </c>
      <c r="CG23" s="107">
        <f>'C завтраками| Bed and breakfast'!BS23*0.9</f>
        <v>38520</v>
      </c>
      <c r="CH23" s="107">
        <f>'C завтраками| Bed and breakfast'!BT23*0.9</f>
        <v>36270</v>
      </c>
      <c r="CI23" s="107">
        <f>'C завтраками| Bed and breakfast'!BU23*0.9</f>
        <v>32670</v>
      </c>
      <c r="CJ23" s="107">
        <f>'C завтраками| Bed and breakfast'!BV23*0.9</f>
        <v>32670</v>
      </c>
      <c r="CK23" s="107">
        <f>'C завтраками| Bed and breakfast'!BW23*0.9</f>
        <v>32670</v>
      </c>
      <c r="CL23" s="107">
        <f>'C завтраками| Bed and breakfast'!BX23*0.9</f>
        <v>27270</v>
      </c>
      <c r="CM23" s="107">
        <f>'C завтраками| Bed and breakfast'!BY23*0.9</f>
        <v>27270</v>
      </c>
      <c r="CN23" s="107">
        <f>'C завтраками| Bed and breakfast'!BZ23*0.9</f>
        <v>27270</v>
      </c>
      <c r="CO23" s="107">
        <f>'C завтраками| Bed and breakfast'!CA23*0.9</f>
        <v>27270</v>
      </c>
      <c r="CP23" s="107">
        <f>'C завтраками| Bed and breakfast'!CB23*0.9</f>
        <v>27270</v>
      </c>
      <c r="CQ23" s="107">
        <f>'C завтраками| Bed and breakfast'!CC23*0.9</f>
        <v>27270</v>
      </c>
      <c r="CR23" s="107">
        <f>'C завтраками| Bed and breakfast'!CD23*0.9</f>
        <v>27270</v>
      </c>
      <c r="CS23" s="107">
        <f>'C завтраками| Bed and breakfast'!CE23*0.9</f>
        <v>27270</v>
      </c>
      <c r="CT23" s="107">
        <f>'C завтраками| Bed and breakfast'!CF23*0.9</f>
        <v>27270</v>
      </c>
      <c r="CU23" s="107">
        <f>'C завтраками| Bed and breakfast'!CG23*0.9</f>
        <v>27270</v>
      </c>
      <c r="CV23" s="107">
        <f>'C завтраками| Bed and breakfast'!CH23*0.9</f>
        <v>27270</v>
      </c>
      <c r="CW23" s="107">
        <f>'C завтраками| Bed and breakfast'!CI23*0.9</f>
        <v>27270</v>
      </c>
      <c r="CX23" s="107">
        <f>'C завтраками| Bed and breakfast'!CJ23*0.9</f>
        <v>27270</v>
      </c>
      <c r="CY23" s="107">
        <f>'C завтраками| Bed and breakfast'!CK23*0.9</f>
        <v>27270</v>
      </c>
      <c r="CZ23" s="107">
        <f>'C завтраками| Bed and breakfast'!CL23*0.9</f>
        <v>27270</v>
      </c>
      <c r="DA23" s="107">
        <f>'C завтраками| Bed and breakfast'!CM23*0.9</f>
        <v>27270</v>
      </c>
      <c r="DB23" s="107">
        <f>'C завтраками| Bed and breakfast'!CN23*0.9</f>
        <v>27270</v>
      </c>
      <c r="DC23" s="107">
        <f>'C завтраками| Bed and breakfast'!CO23*0.9</f>
        <v>27270</v>
      </c>
      <c r="DD23" s="107">
        <f>'C завтраками| Bed and breakfast'!CP23*0.9</f>
        <v>27270</v>
      </c>
      <c r="DE23" s="107">
        <f>'C завтраками| Bed and breakfast'!CQ23*0.9</f>
        <v>27270</v>
      </c>
      <c r="DF23" s="107">
        <f>'C завтраками| Bed and breakfast'!CR23*0.9</f>
        <v>27270</v>
      </c>
      <c r="DG23" s="107">
        <f>'C завтраками| Bed and breakfast'!CS23*0.9</f>
        <v>27270</v>
      </c>
      <c r="DH23" s="107">
        <f>'C завтраками| Bed and breakfast'!CT23*0.9</f>
        <v>27270</v>
      </c>
      <c r="DI23" s="107">
        <f>'C завтраками| Bed and breakfast'!CU23*0.9</f>
        <v>20070</v>
      </c>
      <c r="DJ23" s="107">
        <f>'C завтраками| Bed and breakfast'!CV23*0.9</f>
        <v>20070</v>
      </c>
      <c r="DK23" s="107">
        <f>'C завтраками| Bed and breakfast'!CW23*0.9</f>
        <v>20700</v>
      </c>
      <c r="DL23" s="107">
        <f>'C завтраками| Bed and breakfast'!CX23*0.9</f>
        <v>20700</v>
      </c>
      <c r="DM23" s="107">
        <f>'C завтраками| Bed and breakfast'!CY23*0.9</f>
        <v>20070</v>
      </c>
      <c r="DN23" s="107">
        <f>'C завтраками| Bed and breakfast'!CZ23*0.9</f>
        <v>20070</v>
      </c>
      <c r="DO23" s="107">
        <f>'C завтраками| Bed and breakfast'!DA23*0.9</f>
        <v>20070</v>
      </c>
      <c r="DP23" s="107">
        <f>'C завтраками| Bed and breakfast'!DB23*0.9</f>
        <v>20070</v>
      </c>
      <c r="DQ23" s="107">
        <f>'C завтраками| Bed and breakfast'!DC23*0.9</f>
        <v>20070</v>
      </c>
      <c r="DR23" s="107">
        <f>'C завтраками| Bed and breakfast'!DD23*0.9</f>
        <v>20700</v>
      </c>
      <c r="DS23" s="107">
        <f>'C завтраками| Bed and breakfast'!DE23*0.9</f>
        <v>20700</v>
      </c>
    </row>
    <row r="24" spans="1:123" ht="10.7" customHeight="1">
      <c r="A24" s="39" t="s">
        <v>10</v>
      </c>
      <c r="B24" s="107"/>
      <c r="C24" s="107"/>
      <c r="D24" s="107"/>
      <c r="E24" s="107"/>
      <c r="F24" s="107"/>
      <c r="G24" s="107"/>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row>
    <row r="25" spans="1:123" ht="10.7" customHeight="1">
      <c r="A25" s="40">
        <v>1</v>
      </c>
      <c r="B25" s="107" t="e">
        <f>'C завтраками| Bed and breakfast'!#REF!*0.9</f>
        <v>#REF!</v>
      </c>
      <c r="C25" s="107" t="e">
        <f>'C завтраками| Bed and breakfast'!#REF!*0.9</f>
        <v>#REF!</v>
      </c>
      <c r="D25" s="107" t="e">
        <f>'C завтраками| Bed and breakfast'!#REF!*0.9</f>
        <v>#REF!</v>
      </c>
      <c r="E25" s="107" t="e">
        <f>'C завтраками| Bed and breakfast'!#REF!*0.9</f>
        <v>#REF!</v>
      </c>
      <c r="F25" s="107" t="e">
        <f>'C завтраками| Bed and breakfast'!#REF!*0.9</f>
        <v>#REF!</v>
      </c>
      <c r="G25" s="107" t="e">
        <f>'C завтраками| Bed and breakfast'!#REF!*0.9</f>
        <v>#REF!</v>
      </c>
      <c r="H25" s="107" t="e">
        <f>'C завтраками| Bed and breakfast'!#REF!*0.9</f>
        <v>#REF!</v>
      </c>
      <c r="I25" s="107" t="e">
        <f>'C завтраками| Bed and breakfast'!#REF!*0.9</f>
        <v>#REF!</v>
      </c>
      <c r="J25" s="107" t="e">
        <f>'C завтраками| Bed and breakfast'!#REF!*0.9</f>
        <v>#REF!</v>
      </c>
      <c r="K25" s="107" t="e">
        <f>'C завтраками| Bed and breakfast'!#REF!*0.9</f>
        <v>#REF!</v>
      </c>
      <c r="L25" s="107" t="e">
        <f>'C завтраками| Bed and breakfast'!#REF!*0.9</f>
        <v>#REF!</v>
      </c>
      <c r="M25" s="107" t="e">
        <f>'C завтраками| Bed and breakfast'!#REF!*0.9</f>
        <v>#REF!</v>
      </c>
      <c r="N25" s="107" t="e">
        <f>'C завтраками| Bed and breakfast'!#REF!*0.9</f>
        <v>#REF!</v>
      </c>
      <c r="O25" s="107" t="e">
        <f>'C завтраками| Bed and breakfast'!#REF!*0.9</f>
        <v>#REF!</v>
      </c>
      <c r="P25" s="107">
        <f>'C завтраками| Bed and breakfast'!B25*0.9</f>
        <v>29475</v>
      </c>
      <c r="Q25" s="107">
        <f>'C завтраками| Bed and breakfast'!C25*0.9</f>
        <v>29475</v>
      </c>
      <c r="R25" s="107">
        <f>'C завтраками| Bed and breakfast'!D25*0.9</f>
        <v>30915</v>
      </c>
      <c r="S25" s="107">
        <f>'C завтраками| Bed and breakfast'!E25*0.9</f>
        <v>47565</v>
      </c>
      <c r="T25" s="107">
        <f>'C завтраками| Bed and breakfast'!F25*0.9</f>
        <v>78165</v>
      </c>
      <c r="U25" s="107">
        <f>'C завтраками| Bed and breakfast'!G25*0.9</f>
        <v>78165</v>
      </c>
      <c r="V25" s="107">
        <f>'C завтраками| Bed and breakfast'!H25*0.9</f>
        <v>78165</v>
      </c>
      <c r="W25" s="107">
        <f>'C завтраками| Bed and breakfast'!I25*0.9</f>
        <v>82665</v>
      </c>
      <c r="X25" s="107">
        <f>'C завтраками| Bed and breakfast'!J25*0.9</f>
        <v>82665</v>
      </c>
      <c r="Y25" s="107">
        <f>'C завтраками| Bed and breakfast'!K25*0.9</f>
        <v>91665</v>
      </c>
      <c r="Z25" s="107">
        <f>'C завтраками| Bed and breakfast'!L25*0.9</f>
        <v>91665</v>
      </c>
      <c r="AA25" s="107">
        <f>'C завтраками| Bed and breakfast'!M25*0.9</f>
        <v>82665</v>
      </c>
      <c r="AB25" s="107">
        <f>'C завтраками| Bed and breakfast'!N25*0.9</f>
        <v>78165</v>
      </c>
      <c r="AC25" s="107">
        <f>'C завтраками| Bed and breakfast'!O25*0.9</f>
        <v>78165</v>
      </c>
      <c r="AD25" s="107">
        <f>'C завтраками| Bed and breakfast'!P25*0.9</f>
        <v>49635</v>
      </c>
      <c r="AE25" s="107">
        <f>'C завтраками| Bed and breakfast'!Q25*0.9</f>
        <v>49635</v>
      </c>
      <c r="AF25" s="107">
        <f>'C завтраками| Bed and breakfast'!R25*0.9</f>
        <v>40185</v>
      </c>
      <c r="AG25" s="107">
        <f>'C завтраками| Bed and breakfast'!S25*0.9</f>
        <v>46935</v>
      </c>
      <c r="AH25" s="107">
        <f>'C завтраками| Bed and breakfast'!T25*0.9</f>
        <v>46935</v>
      </c>
      <c r="AI25" s="107">
        <f>'C завтраками| Bed and breakfast'!U25*0.9</f>
        <v>42435</v>
      </c>
      <c r="AJ25" s="107">
        <f>'C завтраками| Bed and breakfast'!V25*0.9</f>
        <v>42435</v>
      </c>
      <c r="AK25" s="107">
        <f>'C завтраками| Bed and breakfast'!W25*0.9</f>
        <v>40185</v>
      </c>
      <c r="AL25" s="107">
        <f>'C завтраками| Bed and breakfast'!X25*0.9</f>
        <v>40185</v>
      </c>
      <c r="AM25" s="107">
        <f>'C завтраками| Bed and breakfast'!Y25*0.9</f>
        <v>38385</v>
      </c>
      <c r="AN25" s="107">
        <f>'C завтраками| Bed and breakfast'!Z25*0.9</f>
        <v>38385</v>
      </c>
      <c r="AO25" s="107">
        <f>'C завтраками| Bed and breakfast'!AA25*0.9</f>
        <v>38385</v>
      </c>
      <c r="AP25" s="107">
        <f>'C завтраками| Bed and breakfast'!AB25*0.9</f>
        <v>38385</v>
      </c>
      <c r="AQ25" s="107">
        <f>'C завтраками| Bed and breakfast'!AC25*0.9</f>
        <v>38385</v>
      </c>
      <c r="AR25" s="107">
        <f>'C завтраками| Bed and breakfast'!AD25*0.9</f>
        <v>38385</v>
      </c>
      <c r="AS25" s="107">
        <f>'C завтраками| Bed and breakfast'!AE25*0.9</f>
        <v>38385</v>
      </c>
      <c r="AT25" s="107">
        <f>'C завтраками| Bed and breakfast'!AF25*0.9</f>
        <v>40185</v>
      </c>
      <c r="AU25" s="107">
        <f>'C завтраками| Bed and breakfast'!AG25*0.9</f>
        <v>42435</v>
      </c>
      <c r="AV25" s="107">
        <f>'C завтраками| Bed and breakfast'!AH25*0.9</f>
        <v>42435</v>
      </c>
      <c r="AW25" s="107">
        <f>'C завтраками| Bed and breakfast'!AI25*0.9</f>
        <v>46935</v>
      </c>
      <c r="AX25" s="107">
        <f>'C завтраками| Bed and breakfast'!AJ25*0.9</f>
        <v>46935</v>
      </c>
      <c r="AY25" s="107">
        <f>'C завтраками| Bed and breakfast'!AK25*0.9</f>
        <v>46935</v>
      </c>
      <c r="AZ25" s="107">
        <f>'C завтраками| Bed and breakfast'!AL25*0.9</f>
        <v>46935</v>
      </c>
      <c r="BA25" s="107">
        <f>'C завтраками| Bed and breakfast'!AM25*0.9</f>
        <v>46935</v>
      </c>
      <c r="BB25" s="107">
        <f>'C завтраками| Bed and breakfast'!AN25*0.9</f>
        <v>49185</v>
      </c>
      <c r="BC25" s="107">
        <f>'C завтраками| Bed and breakfast'!AO25*0.9</f>
        <v>51435</v>
      </c>
      <c r="BD25" s="107">
        <f>'C завтраками| Bed and breakfast'!AP25*0.9</f>
        <v>51435</v>
      </c>
      <c r="BE25" s="107">
        <f>'C завтраками| Bed and breakfast'!AQ25*0.9</f>
        <v>59085</v>
      </c>
      <c r="BF25" s="107">
        <f>'C завтраками| Bed and breakfast'!AR25*0.9</f>
        <v>59085</v>
      </c>
      <c r="BG25" s="107">
        <f>'C завтраками| Bed and breakfast'!AS25*0.9</f>
        <v>59085</v>
      </c>
      <c r="BH25" s="107">
        <f>'C завтраками| Bed and breakfast'!AT25*0.9</f>
        <v>56385</v>
      </c>
      <c r="BI25" s="107">
        <f>'C завтраками| Bed and breakfast'!AU25*0.9</f>
        <v>51435</v>
      </c>
      <c r="BJ25" s="107">
        <f>'C завтраками| Bed and breakfast'!AV25*0.9</f>
        <v>53685</v>
      </c>
      <c r="BK25" s="107">
        <f>'C завтраками| Bed and breakfast'!AW25*0.9</f>
        <v>53685</v>
      </c>
      <c r="BL25" s="107">
        <f>'C завтраками| Bed and breakfast'!AX25*0.9</f>
        <v>53685</v>
      </c>
      <c r="BM25" s="107">
        <f>'C завтраками| Bed and breakfast'!AY25*0.9</f>
        <v>45585</v>
      </c>
      <c r="BN25" s="107">
        <f>'C завтраками| Bed and breakfast'!AZ25*0.9</f>
        <v>51435</v>
      </c>
      <c r="BO25" s="107">
        <f>'C завтраками| Bed and breakfast'!BA25*0.9</f>
        <v>51435</v>
      </c>
      <c r="BP25" s="107">
        <f>'C завтраками| Bed and breakfast'!BB25*0.9</f>
        <v>56385</v>
      </c>
      <c r="BQ25" s="107">
        <f>'C завтраками| Bed and breakfast'!BC25*0.9</f>
        <v>59085</v>
      </c>
      <c r="BR25" s="107">
        <f>'C завтраками| Bed and breakfast'!BD25*0.9</f>
        <v>59085</v>
      </c>
      <c r="BS25" s="107">
        <f>'C завтраками| Bed and breakfast'!BE25*0.9</f>
        <v>59085</v>
      </c>
      <c r="BT25" s="107">
        <f>'C завтраками| Bed and breakfast'!BF25*0.9</f>
        <v>65385</v>
      </c>
      <c r="BU25" s="107">
        <f>'C завтраками| Bed and breakfast'!BG25*0.9</f>
        <v>65385</v>
      </c>
      <c r="BV25" s="107">
        <f>'C завтраками| Bed and breakfast'!BH25*0.9</f>
        <v>68535</v>
      </c>
      <c r="BW25" s="107">
        <f>'C завтраками| Bed and breakfast'!BI25*0.9</f>
        <v>68535</v>
      </c>
      <c r="BX25" s="107">
        <f>'C завтраками| Bed and breakfast'!BJ25*0.9</f>
        <v>75735</v>
      </c>
      <c r="BY25" s="107">
        <f>'C завтраками| Bed and breakfast'!BK25*0.9</f>
        <v>75735</v>
      </c>
      <c r="BZ25" s="107">
        <f>'C завтраками| Bed and breakfast'!BL25*0.9</f>
        <v>75735</v>
      </c>
      <c r="CA25" s="107">
        <f>'C завтраками| Bed and breakfast'!BM25*0.9</f>
        <v>72135</v>
      </c>
      <c r="CB25" s="107">
        <f>'C завтраками| Bed and breakfast'!BN25*0.9</f>
        <v>68535</v>
      </c>
      <c r="CC25" s="107">
        <f>'C завтраками| Bed and breakfast'!BO25*0.9</f>
        <v>62235</v>
      </c>
      <c r="CD25" s="107">
        <f>'C завтраками| Bed and breakfast'!BP25*0.9</f>
        <v>62235</v>
      </c>
      <c r="CE25" s="107">
        <f>'C завтраками| Bed and breakfast'!BQ25*0.9</f>
        <v>59085</v>
      </c>
      <c r="CF25" s="107">
        <f>'C завтраками| Bed and breakfast'!BR25*0.9</f>
        <v>51435</v>
      </c>
      <c r="CG25" s="107">
        <f>'C завтраками| Bed and breakfast'!BS25*0.9</f>
        <v>51435</v>
      </c>
      <c r="CH25" s="107">
        <f>'C завтраками| Bed and breakfast'!BT25*0.9</f>
        <v>49185</v>
      </c>
      <c r="CI25" s="107">
        <f>'C завтраками| Bed and breakfast'!BU25*0.9</f>
        <v>45585</v>
      </c>
      <c r="CJ25" s="107">
        <f>'C завтраками| Bed and breakfast'!BV25*0.9</f>
        <v>45585</v>
      </c>
      <c r="CK25" s="107">
        <f>'C завтраками| Bed and breakfast'!BW25*0.9</f>
        <v>45585</v>
      </c>
      <c r="CL25" s="107">
        <f>'C завтраками| Bed and breakfast'!BX25*0.9</f>
        <v>36585</v>
      </c>
      <c r="CM25" s="107">
        <f>'C завтраками| Bed and breakfast'!BY25*0.9</f>
        <v>36585</v>
      </c>
      <c r="CN25" s="107">
        <f>'C завтраками| Bed and breakfast'!BZ25*0.9</f>
        <v>36585</v>
      </c>
      <c r="CO25" s="107">
        <f>'C завтраками| Bed and breakfast'!CA25*0.9</f>
        <v>36585</v>
      </c>
      <c r="CP25" s="107">
        <f>'C завтраками| Bed and breakfast'!CB25*0.9</f>
        <v>36585</v>
      </c>
      <c r="CQ25" s="107">
        <f>'C завтраками| Bed and breakfast'!CC25*0.9</f>
        <v>36585</v>
      </c>
      <c r="CR25" s="107">
        <f>'C завтраками| Bed and breakfast'!CD25*0.9</f>
        <v>36585</v>
      </c>
      <c r="CS25" s="107">
        <f>'C завтраками| Bed and breakfast'!CE25*0.9</f>
        <v>36585</v>
      </c>
      <c r="CT25" s="107">
        <f>'C завтраками| Bed and breakfast'!CF25*0.9</f>
        <v>36585</v>
      </c>
      <c r="CU25" s="107">
        <f>'C завтраками| Bed and breakfast'!CG25*0.9</f>
        <v>36585</v>
      </c>
      <c r="CV25" s="107">
        <f>'C завтраками| Bed and breakfast'!CH25*0.9</f>
        <v>36585</v>
      </c>
      <c r="CW25" s="107">
        <f>'C завтраками| Bed and breakfast'!CI25*0.9</f>
        <v>36585</v>
      </c>
      <c r="CX25" s="107">
        <f>'C завтраками| Bed and breakfast'!CJ25*0.9</f>
        <v>36585</v>
      </c>
      <c r="CY25" s="107">
        <f>'C завтраками| Bed and breakfast'!CK25*0.9</f>
        <v>36585</v>
      </c>
      <c r="CZ25" s="107">
        <f>'C завтраками| Bed and breakfast'!CL25*0.9</f>
        <v>36585</v>
      </c>
      <c r="DA25" s="107">
        <f>'C завтраками| Bed and breakfast'!CM25*0.9</f>
        <v>36585</v>
      </c>
      <c r="DB25" s="107">
        <f>'C завтраками| Bed and breakfast'!CN25*0.9</f>
        <v>36585</v>
      </c>
      <c r="DC25" s="107">
        <f>'C завтраками| Bed and breakfast'!CO25*0.9</f>
        <v>36585</v>
      </c>
      <c r="DD25" s="107">
        <f>'C завтраками| Bed and breakfast'!CP25*0.9</f>
        <v>36585</v>
      </c>
      <c r="DE25" s="107">
        <f>'C завтраками| Bed and breakfast'!CQ25*0.9</f>
        <v>36585</v>
      </c>
      <c r="DF25" s="107">
        <f>'C завтраками| Bed and breakfast'!CR25*0.9</f>
        <v>36585</v>
      </c>
      <c r="DG25" s="107">
        <f>'C завтраками| Bed and breakfast'!CS25*0.9</f>
        <v>36585</v>
      </c>
      <c r="DH25" s="107">
        <f>'C завтраками| Bed and breakfast'!CT25*0.9</f>
        <v>36585</v>
      </c>
      <c r="DI25" s="107">
        <f>'C завтраками| Bed and breakfast'!CU25*0.9</f>
        <v>29790</v>
      </c>
      <c r="DJ25" s="107">
        <f>'C завтраками| Bed and breakfast'!CV25*0.9</f>
        <v>29790</v>
      </c>
      <c r="DK25" s="107">
        <f>'C завтраками| Bed and breakfast'!CW25*0.9</f>
        <v>30420</v>
      </c>
      <c r="DL25" s="107">
        <f>'C завтраками| Bed and breakfast'!CX25*0.9</f>
        <v>30420</v>
      </c>
      <c r="DM25" s="107">
        <f>'C завтраками| Bed and breakfast'!CY25*0.9</f>
        <v>29790</v>
      </c>
      <c r="DN25" s="107">
        <f>'C завтраками| Bed and breakfast'!CZ25*0.9</f>
        <v>29790</v>
      </c>
      <c r="DO25" s="107">
        <f>'C завтраками| Bed and breakfast'!DA25*0.9</f>
        <v>29790</v>
      </c>
      <c r="DP25" s="107">
        <f>'C завтраками| Bed and breakfast'!DB25*0.9</f>
        <v>29790</v>
      </c>
      <c r="DQ25" s="107">
        <f>'C завтраками| Bed and breakfast'!DC25*0.9</f>
        <v>29790</v>
      </c>
      <c r="DR25" s="107">
        <f>'C завтраками| Bed and breakfast'!DD25*0.9</f>
        <v>30420</v>
      </c>
      <c r="DS25" s="107">
        <f>'C завтраками| Bed and breakfast'!DE25*0.9</f>
        <v>30420</v>
      </c>
    </row>
    <row r="26" spans="1:123" ht="10.5" customHeight="1">
      <c r="A26" s="40">
        <v>2</v>
      </c>
      <c r="B26" s="107" t="e">
        <f>'C завтраками| Bed and breakfast'!#REF!*0.9</f>
        <v>#REF!</v>
      </c>
      <c r="C26" s="107" t="e">
        <f>'C завтраками| Bed and breakfast'!#REF!*0.9</f>
        <v>#REF!</v>
      </c>
      <c r="D26" s="107" t="e">
        <f>'C завтраками| Bed and breakfast'!#REF!*0.9</f>
        <v>#REF!</v>
      </c>
      <c r="E26" s="107" t="e">
        <f>'C завтраками| Bed and breakfast'!#REF!*0.9</f>
        <v>#REF!</v>
      </c>
      <c r="F26" s="107" t="e">
        <f>'C завтраками| Bed and breakfast'!#REF!*0.9</f>
        <v>#REF!</v>
      </c>
      <c r="G26" s="107" t="e">
        <f>'C завтраками| Bed and breakfast'!#REF!*0.9</f>
        <v>#REF!</v>
      </c>
      <c r="H26" s="107" t="e">
        <f>'C завтраками| Bed and breakfast'!#REF!*0.9</f>
        <v>#REF!</v>
      </c>
      <c r="I26" s="107" t="e">
        <f>'C завтраками| Bed and breakfast'!#REF!*0.9</f>
        <v>#REF!</v>
      </c>
      <c r="J26" s="107" t="e">
        <f>'C завтраками| Bed and breakfast'!#REF!*0.9</f>
        <v>#REF!</v>
      </c>
      <c r="K26" s="107" t="e">
        <f>'C завтраками| Bed and breakfast'!#REF!*0.9</f>
        <v>#REF!</v>
      </c>
      <c r="L26" s="107" t="e">
        <f>'C завтраками| Bed and breakfast'!#REF!*0.9</f>
        <v>#REF!</v>
      </c>
      <c r="M26" s="107" t="e">
        <f>'C завтраками| Bed and breakfast'!#REF!*0.9</f>
        <v>#REF!</v>
      </c>
      <c r="N26" s="107" t="e">
        <f>'C завтраками| Bed and breakfast'!#REF!*0.9</f>
        <v>#REF!</v>
      </c>
      <c r="O26" s="107" t="e">
        <f>'C завтраками| Bed and breakfast'!#REF!*0.9</f>
        <v>#REF!</v>
      </c>
      <c r="P26" s="107">
        <f>'C завтраками| Bed and breakfast'!B26*0.9</f>
        <v>31500</v>
      </c>
      <c r="Q26" s="107">
        <f>'C завтраками| Bed and breakfast'!C26*0.9</f>
        <v>31500</v>
      </c>
      <c r="R26" s="107">
        <f>'C завтраками| Bed and breakfast'!D26*0.9</f>
        <v>32940</v>
      </c>
      <c r="S26" s="107">
        <f>'C завтраками| Bed and breakfast'!E26*0.9</f>
        <v>50130</v>
      </c>
      <c r="T26" s="107">
        <f>'C завтраками| Bed and breakfast'!F26*0.9</f>
        <v>80730</v>
      </c>
      <c r="U26" s="107">
        <f>'C завтраками| Bed and breakfast'!G26*0.9</f>
        <v>80730</v>
      </c>
      <c r="V26" s="107">
        <f>'C завтраками| Bed and breakfast'!H26*0.9</f>
        <v>80730</v>
      </c>
      <c r="W26" s="107">
        <f>'C завтраками| Bed and breakfast'!I26*0.9</f>
        <v>85230</v>
      </c>
      <c r="X26" s="107">
        <f>'C завтраками| Bed and breakfast'!J26*0.9</f>
        <v>85230</v>
      </c>
      <c r="Y26" s="107">
        <f>'C завтраками| Bed and breakfast'!K26*0.9</f>
        <v>94230</v>
      </c>
      <c r="Z26" s="107">
        <f>'C завтраками| Bed and breakfast'!L26*0.9</f>
        <v>94230</v>
      </c>
      <c r="AA26" s="107">
        <f>'C завтраками| Bed and breakfast'!M26*0.9</f>
        <v>85230</v>
      </c>
      <c r="AB26" s="107">
        <f>'C завтраками| Bed and breakfast'!N26*0.9</f>
        <v>80730</v>
      </c>
      <c r="AC26" s="107">
        <f>'C завтраками| Bed and breakfast'!O26*0.9</f>
        <v>80730</v>
      </c>
      <c r="AD26" s="107">
        <f>'C завтраками| Bed and breakfast'!P26*0.9</f>
        <v>52020</v>
      </c>
      <c r="AE26" s="107">
        <f>'C завтраками| Bed and breakfast'!Q26*0.9</f>
        <v>52020</v>
      </c>
      <c r="AF26" s="107">
        <f>'C завтраками| Bed and breakfast'!R26*0.9</f>
        <v>42570</v>
      </c>
      <c r="AG26" s="107">
        <f>'C завтраками| Bed and breakfast'!S26*0.9</f>
        <v>49320</v>
      </c>
      <c r="AH26" s="107">
        <f>'C завтраками| Bed and breakfast'!T26*0.9</f>
        <v>49320</v>
      </c>
      <c r="AI26" s="107">
        <f>'C завтраками| Bed and breakfast'!U26*0.9</f>
        <v>44820</v>
      </c>
      <c r="AJ26" s="107">
        <f>'C завтраками| Bed and breakfast'!V26*0.9</f>
        <v>44820</v>
      </c>
      <c r="AK26" s="107">
        <f>'C завтраками| Bed and breakfast'!W26*0.9</f>
        <v>42570</v>
      </c>
      <c r="AL26" s="107">
        <f>'C завтраками| Bed and breakfast'!X26*0.9</f>
        <v>42570</v>
      </c>
      <c r="AM26" s="107">
        <f>'C завтраками| Bed and breakfast'!Y26*0.9</f>
        <v>40770</v>
      </c>
      <c r="AN26" s="107">
        <f>'C завтраками| Bed and breakfast'!Z26*0.9</f>
        <v>40770</v>
      </c>
      <c r="AO26" s="107">
        <f>'C завтраками| Bed and breakfast'!AA26*0.9</f>
        <v>40770</v>
      </c>
      <c r="AP26" s="107">
        <f>'C завтраками| Bed and breakfast'!AB26*0.9</f>
        <v>40770</v>
      </c>
      <c r="AQ26" s="107">
        <f>'C завтраками| Bed and breakfast'!AC26*0.9</f>
        <v>40770</v>
      </c>
      <c r="AR26" s="107">
        <f>'C завтраками| Bed and breakfast'!AD26*0.9</f>
        <v>40770</v>
      </c>
      <c r="AS26" s="107">
        <f>'C завтраками| Bed and breakfast'!AE26*0.9</f>
        <v>40770</v>
      </c>
      <c r="AT26" s="107">
        <f>'C завтраками| Bed and breakfast'!AF26*0.9</f>
        <v>42570</v>
      </c>
      <c r="AU26" s="107">
        <f>'C завтраками| Bed and breakfast'!AG26*0.9</f>
        <v>44820</v>
      </c>
      <c r="AV26" s="107">
        <f>'C завтраками| Bed and breakfast'!AH26*0.9</f>
        <v>44820</v>
      </c>
      <c r="AW26" s="107">
        <f>'C завтраками| Bed and breakfast'!AI26*0.9</f>
        <v>49320</v>
      </c>
      <c r="AX26" s="107">
        <f>'C завтраками| Bed and breakfast'!AJ26*0.9</f>
        <v>49320</v>
      </c>
      <c r="AY26" s="107">
        <f>'C завтраками| Bed and breakfast'!AK26*0.9</f>
        <v>49320</v>
      </c>
      <c r="AZ26" s="107">
        <f>'C завтраками| Bed and breakfast'!AL26*0.9</f>
        <v>49320</v>
      </c>
      <c r="BA26" s="107">
        <f>'C завтраками| Bed and breakfast'!AM26*0.9</f>
        <v>49320</v>
      </c>
      <c r="BB26" s="107">
        <f>'C завтраками| Bed and breakfast'!AN26*0.9</f>
        <v>51570</v>
      </c>
      <c r="BC26" s="107">
        <f>'C завтраками| Bed and breakfast'!AO26*0.9</f>
        <v>53820</v>
      </c>
      <c r="BD26" s="107">
        <f>'C завтраками| Bed and breakfast'!AP26*0.9</f>
        <v>53820</v>
      </c>
      <c r="BE26" s="107">
        <f>'C завтраками| Bed and breakfast'!AQ26*0.9</f>
        <v>61470</v>
      </c>
      <c r="BF26" s="107">
        <f>'C завтраками| Bed and breakfast'!AR26*0.9</f>
        <v>61470</v>
      </c>
      <c r="BG26" s="107">
        <f>'C завтраками| Bed and breakfast'!AS26*0.9</f>
        <v>61470</v>
      </c>
      <c r="BH26" s="107">
        <f>'C завтраками| Bed and breakfast'!AT26*0.9</f>
        <v>58770</v>
      </c>
      <c r="BI26" s="107">
        <f>'C завтраками| Bed and breakfast'!AU26*0.9</f>
        <v>53820</v>
      </c>
      <c r="BJ26" s="107">
        <f>'C завтраками| Bed and breakfast'!AV26*0.9</f>
        <v>56070</v>
      </c>
      <c r="BK26" s="107">
        <f>'C завтраками| Bed and breakfast'!AW26*0.9</f>
        <v>56070</v>
      </c>
      <c r="BL26" s="107">
        <f>'C завтраками| Bed and breakfast'!AX26*0.9</f>
        <v>56070</v>
      </c>
      <c r="BM26" s="107">
        <f>'C завтраками| Bed and breakfast'!AY26*0.9</f>
        <v>47970</v>
      </c>
      <c r="BN26" s="107">
        <f>'C завтраками| Bed and breakfast'!AZ26*0.9</f>
        <v>53820</v>
      </c>
      <c r="BO26" s="107">
        <f>'C завтраками| Bed and breakfast'!BA26*0.9</f>
        <v>53820</v>
      </c>
      <c r="BP26" s="107">
        <f>'C завтраками| Bed and breakfast'!BB26*0.9</f>
        <v>58770</v>
      </c>
      <c r="BQ26" s="107">
        <f>'C завтраками| Bed and breakfast'!BC26*0.9</f>
        <v>61470</v>
      </c>
      <c r="BR26" s="107">
        <f>'C завтраками| Bed and breakfast'!BD26*0.9</f>
        <v>61470</v>
      </c>
      <c r="BS26" s="107">
        <f>'C завтраками| Bed and breakfast'!BE26*0.9</f>
        <v>61470</v>
      </c>
      <c r="BT26" s="107">
        <f>'C завтраками| Bed and breakfast'!BF26*0.9</f>
        <v>67770</v>
      </c>
      <c r="BU26" s="107">
        <f>'C завтраками| Bed and breakfast'!BG26*0.9</f>
        <v>67770</v>
      </c>
      <c r="BV26" s="107">
        <f>'C завтраками| Bed and breakfast'!BH26*0.9</f>
        <v>70920</v>
      </c>
      <c r="BW26" s="107">
        <f>'C завтраками| Bed and breakfast'!BI26*0.9</f>
        <v>70920</v>
      </c>
      <c r="BX26" s="107">
        <f>'C завтраками| Bed and breakfast'!BJ26*0.9</f>
        <v>78120</v>
      </c>
      <c r="BY26" s="107">
        <f>'C завтраками| Bed and breakfast'!BK26*0.9</f>
        <v>78120</v>
      </c>
      <c r="BZ26" s="107">
        <f>'C завтраками| Bed and breakfast'!BL26*0.9</f>
        <v>78120</v>
      </c>
      <c r="CA26" s="107">
        <f>'C завтраками| Bed and breakfast'!BM26*0.9</f>
        <v>74520</v>
      </c>
      <c r="CB26" s="107">
        <f>'C завтраками| Bed and breakfast'!BN26*0.9</f>
        <v>70920</v>
      </c>
      <c r="CC26" s="107">
        <f>'C завтраками| Bed and breakfast'!BO26*0.9</f>
        <v>64620</v>
      </c>
      <c r="CD26" s="107">
        <f>'C завтраками| Bed and breakfast'!BP26*0.9</f>
        <v>64620</v>
      </c>
      <c r="CE26" s="107">
        <f>'C завтраками| Bed and breakfast'!BQ26*0.9</f>
        <v>61470</v>
      </c>
      <c r="CF26" s="107">
        <f>'C завтраками| Bed and breakfast'!BR26*0.9</f>
        <v>53820</v>
      </c>
      <c r="CG26" s="107">
        <f>'C завтраками| Bed and breakfast'!BS26*0.9</f>
        <v>53820</v>
      </c>
      <c r="CH26" s="107">
        <f>'C завтраками| Bed and breakfast'!BT26*0.9</f>
        <v>51570</v>
      </c>
      <c r="CI26" s="107">
        <f>'C завтраками| Bed and breakfast'!BU26*0.9</f>
        <v>47970</v>
      </c>
      <c r="CJ26" s="107">
        <f>'C завтраками| Bed and breakfast'!BV26*0.9</f>
        <v>47970</v>
      </c>
      <c r="CK26" s="107">
        <f>'C завтраками| Bed and breakfast'!BW26*0.9</f>
        <v>47970</v>
      </c>
      <c r="CL26" s="107">
        <f>'C завтраками| Bed and breakfast'!BX26*0.9</f>
        <v>38970</v>
      </c>
      <c r="CM26" s="107">
        <f>'C завтраками| Bed and breakfast'!BY26*0.9</f>
        <v>38970</v>
      </c>
      <c r="CN26" s="107">
        <f>'C завтраками| Bed and breakfast'!BZ26*0.9</f>
        <v>38970</v>
      </c>
      <c r="CO26" s="107">
        <f>'C завтраками| Bed and breakfast'!CA26*0.9</f>
        <v>38970</v>
      </c>
      <c r="CP26" s="107">
        <f>'C завтраками| Bed and breakfast'!CB26*0.9</f>
        <v>38970</v>
      </c>
      <c r="CQ26" s="107">
        <f>'C завтраками| Bed and breakfast'!CC26*0.9</f>
        <v>38970</v>
      </c>
      <c r="CR26" s="107">
        <f>'C завтраками| Bed and breakfast'!CD26*0.9</f>
        <v>38970</v>
      </c>
      <c r="CS26" s="107">
        <f>'C завтраками| Bed and breakfast'!CE26*0.9</f>
        <v>38970</v>
      </c>
      <c r="CT26" s="107">
        <f>'C завтраками| Bed and breakfast'!CF26*0.9</f>
        <v>38970</v>
      </c>
      <c r="CU26" s="107">
        <f>'C завтраками| Bed and breakfast'!CG26*0.9</f>
        <v>38970</v>
      </c>
      <c r="CV26" s="107">
        <f>'C завтраками| Bed and breakfast'!CH26*0.9</f>
        <v>38970</v>
      </c>
      <c r="CW26" s="107">
        <f>'C завтраками| Bed and breakfast'!CI26*0.9</f>
        <v>38970</v>
      </c>
      <c r="CX26" s="107">
        <f>'C завтраками| Bed and breakfast'!CJ26*0.9</f>
        <v>38970</v>
      </c>
      <c r="CY26" s="107">
        <f>'C завтраками| Bed and breakfast'!CK26*0.9</f>
        <v>38970</v>
      </c>
      <c r="CZ26" s="107">
        <f>'C завтраками| Bed and breakfast'!CL26*0.9</f>
        <v>38970</v>
      </c>
      <c r="DA26" s="107">
        <f>'C завтраками| Bed and breakfast'!CM26*0.9</f>
        <v>38970</v>
      </c>
      <c r="DB26" s="107">
        <f>'C завтраками| Bed and breakfast'!CN26*0.9</f>
        <v>38970</v>
      </c>
      <c r="DC26" s="107">
        <f>'C завтраками| Bed and breakfast'!CO26*0.9</f>
        <v>38970</v>
      </c>
      <c r="DD26" s="107">
        <f>'C завтраками| Bed and breakfast'!CP26*0.9</f>
        <v>38970</v>
      </c>
      <c r="DE26" s="107">
        <f>'C завтраками| Bed and breakfast'!CQ26*0.9</f>
        <v>38970</v>
      </c>
      <c r="DF26" s="107">
        <f>'C завтраками| Bed and breakfast'!CR26*0.9</f>
        <v>38970</v>
      </c>
      <c r="DG26" s="107">
        <f>'C завтраками| Bed and breakfast'!CS26*0.9</f>
        <v>38970</v>
      </c>
      <c r="DH26" s="107">
        <f>'C завтраками| Bed and breakfast'!CT26*0.9</f>
        <v>38970</v>
      </c>
      <c r="DI26" s="107">
        <f>'C завтраками| Bed and breakfast'!CU26*0.9</f>
        <v>31770</v>
      </c>
      <c r="DJ26" s="107">
        <f>'C завтраками| Bed and breakfast'!CV26*0.9</f>
        <v>31770</v>
      </c>
      <c r="DK26" s="107">
        <f>'C завтраками| Bed and breakfast'!CW26*0.9</f>
        <v>32400</v>
      </c>
      <c r="DL26" s="107">
        <f>'C завтраками| Bed and breakfast'!CX26*0.9</f>
        <v>32400</v>
      </c>
      <c r="DM26" s="107">
        <f>'C завтраками| Bed and breakfast'!CY26*0.9</f>
        <v>31770</v>
      </c>
      <c r="DN26" s="107">
        <f>'C завтраками| Bed and breakfast'!CZ26*0.9</f>
        <v>31770</v>
      </c>
      <c r="DO26" s="107">
        <f>'C завтраками| Bed and breakfast'!DA26*0.9</f>
        <v>31770</v>
      </c>
      <c r="DP26" s="107">
        <f>'C завтраками| Bed and breakfast'!DB26*0.9</f>
        <v>31770</v>
      </c>
      <c r="DQ26" s="107">
        <f>'C завтраками| Bed and breakfast'!DC26*0.9</f>
        <v>31770</v>
      </c>
      <c r="DR26" s="107">
        <f>'C завтраками| Bed and breakfast'!DD26*0.9</f>
        <v>32400</v>
      </c>
      <c r="DS26" s="107">
        <f>'C завтраками| Bed and breakfast'!DE26*0.9</f>
        <v>32400</v>
      </c>
    </row>
    <row r="27" spans="1:123" ht="10.5" customHeight="1">
      <c r="A27" s="39" t="s">
        <v>11</v>
      </c>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row>
    <row r="28" spans="1:123" ht="10.5" customHeight="1">
      <c r="A28" s="40" t="s">
        <v>12</v>
      </c>
      <c r="B28" s="107" t="e">
        <f>'C завтраками| Bed and breakfast'!#REF!*0.9</f>
        <v>#REF!</v>
      </c>
      <c r="C28" s="107" t="e">
        <f>'C завтраками| Bed and breakfast'!#REF!*0.9</f>
        <v>#REF!</v>
      </c>
      <c r="D28" s="107" t="e">
        <f>'C завтраками| Bed and breakfast'!#REF!*0.9</f>
        <v>#REF!</v>
      </c>
      <c r="E28" s="107" t="e">
        <f>'C завтраками| Bed and breakfast'!#REF!*0.9</f>
        <v>#REF!</v>
      </c>
      <c r="F28" s="107" t="e">
        <f>'C завтраками| Bed and breakfast'!#REF!*0.9</f>
        <v>#REF!</v>
      </c>
      <c r="G28" s="107" t="e">
        <f>'C завтраками| Bed and breakfast'!#REF!*0.9</f>
        <v>#REF!</v>
      </c>
      <c r="H28" s="107" t="e">
        <f>'C завтраками| Bed and breakfast'!#REF!*0.9</f>
        <v>#REF!</v>
      </c>
      <c r="I28" s="107" t="e">
        <f>'C завтраками| Bed and breakfast'!#REF!*0.9</f>
        <v>#REF!</v>
      </c>
      <c r="J28" s="107" t="e">
        <f>'C завтраками| Bed and breakfast'!#REF!*0.9</f>
        <v>#REF!</v>
      </c>
      <c r="K28" s="107" t="e">
        <f>'C завтраками| Bed and breakfast'!#REF!*0.9</f>
        <v>#REF!</v>
      </c>
      <c r="L28" s="107" t="e">
        <f>'C завтраками| Bed and breakfast'!#REF!*0.9</f>
        <v>#REF!</v>
      </c>
      <c r="M28" s="107" t="e">
        <f>'C завтраками| Bed and breakfast'!#REF!*0.9</f>
        <v>#REF!</v>
      </c>
      <c r="N28" s="107" t="e">
        <f>'C завтраками| Bed and breakfast'!#REF!*0.9</f>
        <v>#REF!</v>
      </c>
      <c r="O28" s="107" t="e">
        <f>'C завтраками| Bed and breakfast'!#REF!*0.9</f>
        <v>#REF!</v>
      </c>
      <c r="P28" s="107">
        <f>'C завтраками| Bed and breakfast'!B28*0.9</f>
        <v>99000</v>
      </c>
      <c r="Q28" s="107">
        <f>'C завтраками| Bed and breakfast'!C28*0.9</f>
        <v>99000</v>
      </c>
      <c r="R28" s="107">
        <f>'C завтраками| Bed and breakfast'!D28*0.9</f>
        <v>99000</v>
      </c>
      <c r="S28" s="107">
        <f>'C завтраками| Bed and breakfast'!E28*0.9</f>
        <v>198000</v>
      </c>
      <c r="T28" s="107">
        <f>'C завтраками| Bed and breakfast'!F28*0.9</f>
        <v>198000</v>
      </c>
      <c r="U28" s="107">
        <f>'C завтраками| Bed and breakfast'!G28*0.9</f>
        <v>198000</v>
      </c>
      <c r="V28" s="107">
        <f>'C завтраками| Bed and breakfast'!H28*0.9</f>
        <v>198000</v>
      </c>
      <c r="W28" s="107">
        <f>'C завтраками| Bed and breakfast'!I28*0.9</f>
        <v>198000</v>
      </c>
      <c r="X28" s="107">
        <f>'C завтраками| Bed and breakfast'!J28*0.9</f>
        <v>198000</v>
      </c>
      <c r="Y28" s="107">
        <f>'C завтраками| Bed and breakfast'!K28*0.9</f>
        <v>198000</v>
      </c>
      <c r="Z28" s="107">
        <f>'C завтраками| Bed and breakfast'!L28*0.9</f>
        <v>198000</v>
      </c>
      <c r="AA28" s="107">
        <f>'C завтраками| Bed and breakfast'!M28*0.9</f>
        <v>198000</v>
      </c>
      <c r="AB28" s="107">
        <f>'C завтраками| Bed and breakfast'!N28*0.9</f>
        <v>198000</v>
      </c>
      <c r="AC28" s="107">
        <f>'C завтраками| Bed and breakfast'!O28*0.9</f>
        <v>198000</v>
      </c>
      <c r="AD28" s="107">
        <f>'C завтраками| Bed and breakfast'!P28*0.9</f>
        <v>198000</v>
      </c>
      <c r="AE28" s="107">
        <f>'C завтраками| Bed and breakfast'!Q28*0.9</f>
        <v>198000</v>
      </c>
      <c r="AF28" s="107">
        <f>'C завтраками| Bed and breakfast'!R28*0.9</f>
        <v>144000</v>
      </c>
      <c r="AG28" s="107">
        <f>'C завтраками| Bed and breakfast'!S28*0.9</f>
        <v>144000</v>
      </c>
      <c r="AH28" s="107">
        <f>'C завтраками| Bed and breakfast'!T28*0.9</f>
        <v>144000</v>
      </c>
      <c r="AI28" s="107">
        <f>'C завтраками| Bed and breakfast'!U28*0.9</f>
        <v>144000</v>
      </c>
      <c r="AJ28" s="107">
        <f>'C завтраками| Bed and breakfast'!V28*0.9</f>
        <v>144000</v>
      </c>
      <c r="AK28" s="107">
        <f>'C завтраками| Bed and breakfast'!W28*0.9</f>
        <v>144000</v>
      </c>
      <c r="AL28" s="107">
        <f>'C завтраками| Bed and breakfast'!X28*0.9</f>
        <v>144000</v>
      </c>
      <c r="AM28" s="107">
        <f>'C завтраками| Bed and breakfast'!Y28*0.9</f>
        <v>144000</v>
      </c>
      <c r="AN28" s="107">
        <f>'C завтраками| Bed and breakfast'!Z28*0.9</f>
        <v>144000</v>
      </c>
      <c r="AO28" s="107">
        <f>'C завтраками| Bed and breakfast'!AA28*0.9</f>
        <v>144000</v>
      </c>
      <c r="AP28" s="107">
        <f>'C завтраками| Bed and breakfast'!AB28*0.9</f>
        <v>144000</v>
      </c>
      <c r="AQ28" s="107">
        <f>'C завтраками| Bed and breakfast'!AC28*0.9</f>
        <v>144000</v>
      </c>
      <c r="AR28" s="107">
        <f>'C завтраками| Bed and breakfast'!AD28*0.9</f>
        <v>144000</v>
      </c>
      <c r="AS28" s="107">
        <f>'C завтраками| Bed and breakfast'!AE28*0.9</f>
        <v>144000</v>
      </c>
      <c r="AT28" s="107">
        <f>'C завтраками| Bed and breakfast'!AF28*0.9</f>
        <v>144000</v>
      </c>
      <c r="AU28" s="107">
        <f>'C завтраками| Bed and breakfast'!AG28*0.9</f>
        <v>144000</v>
      </c>
      <c r="AV28" s="107">
        <f>'C завтраками| Bed and breakfast'!AH28*0.9</f>
        <v>144000</v>
      </c>
      <c r="AW28" s="107">
        <f>'C завтраками| Bed and breakfast'!AI28*0.9</f>
        <v>144000</v>
      </c>
      <c r="AX28" s="107">
        <f>'C завтраками| Bed and breakfast'!AJ28*0.9</f>
        <v>144000</v>
      </c>
      <c r="AY28" s="107">
        <f>'C завтраками| Bed and breakfast'!AK28*0.9</f>
        <v>144000</v>
      </c>
      <c r="AZ28" s="107">
        <f>'C завтраками| Bed and breakfast'!AL28*0.9</f>
        <v>144000</v>
      </c>
      <c r="BA28" s="107">
        <f>'C завтраками| Bed and breakfast'!AM28*0.9</f>
        <v>144000.9</v>
      </c>
      <c r="BB28" s="107">
        <f>'C завтраками| Bed and breakfast'!AN28*0.9</f>
        <v>144000</v>
      </c>
      <c r="BC28" s="107">
        <f>'C завтраками| Bed and breakfast'!AO28*0.9</f>
        <v>144000</v>
      </c>
      <c r="BD28" s="107">
        <f>'C завтраками| Bed and breakfast'!AP28*0.9</f>
        <v>144000</v>
      </c>
      <c r="BE28" s="107">
        <f>'C завтраками| Bed and breakfast'!AQ28*0.9</f>
        <v>144000</v>
      </c>
      <c r="BF28" s="107">
        <f>'C завтраками| Bed and breakfast'!AR28*0.9</f>
        <v>144000</v>
      </c>
      <c r="BG28" s="107">
        <f>'C завтраками| Bed and breakfast'!AS28*0.9</f>
        <v>144000.9</v>
      </c>
      <c r="BH28" s="107">
        <f>'C завтраками| Bed and breakfast'!AT28*0.9</f>
        <v>144001.79999999999</v>
      </c>
      <c r="BI28" s="107">
        <f>'C завтраками| Bed and breakfast'!AU28*0.9</f>
        <v>144000</v>
      </c>
      <c r="BJ28" s="107">
        <f>'C завтраками| Bed and breakfast'!AV28*0.9</f>
        <v>144000</v>
      </c>
      <c r="BK28" s="107">
        <f>'C завтраками| Bed and breakfast'!AW28*0.9</f>
        <v>144000</v>
      </c>
      <c r="BL28" s="107">
        <f>'C завтраками| Bed and breakfast'!AX28*0.9</f>
        <v>144000</v>
      </c>
      <c r="BM28" s="107">
        <f>'C завтраками| Bed and breakfast'!AY28*0.9</f>
        <v>144000</v>
      </c>
      <c r="BN28" s="107">
        <f>'C завтраками| Bed and breakfast'!AZ28*0.9</f>
        <v>144000</v>
      </c>
      <c r="BO28" s="107">
        <f>'C завтраками| Bed and breakfast'!BA28*0.9</f>
        <v>144000</v>
      </c>
      <c r="BP28" s="107">
        <f>'C завтраками| Bed and breakfast'!BB28*0.9</f>
        <v>144000</v>
      </c>
      <c r="BQ28" s="107">
        <f>'C завтраками| Bed and breakfast'!BC28*0.9</f>
        <v>144000</v>
      </c>
      <c r="BR28" s="107">
        <f>'C завтраками| Bed and breakfast'!BD28*0.9</f>
        <v>144000</v>
      </c>
      <c r="BS28" s="107">
        <v>144000</v>
      </c>
      <c r="BT28" s="107">
        <v>144000</v>
      </c>
      <c r="BU28" s="107">
        <f>'C завтраками| Bed and breakfast'!BG28*0.9</f>
        <v>144000</v>
      </c>
      <c r="BV28" s="107">
        <f>'C завтраками| Bed and breakfast'!BH28*0.9</f>
        <v>144000</v>
      </c>
      <c r="BW28" s="107">
        <f>'C завтраками| Bed and breakfast'!BI28*0.9</f>
        <v>144000</v>
      </c>
      <c r="BX28" s="107">
        <f>'C завтраками| Bed and breakfast'!BJ28*0.9</f>
        <v>144000</v>
      </c>
      <c r="BY28" s="107">
        <f>'C завтраками| Bed and breakfast'!BK28*0.9</f>
        <v>144000</v>
      </c>
      <c r="BZ28" s="107">
        <f>'C завтраками| Bed and breakfast'!BL28*0.9</f>
        <v>144000</v>
      </c>
      <c r="CA28" s="107">
        <f>'C завтраками| Bed and breakfast'!BM28*0.9</f>
        <v>144000</v>
      </c>
      <c r="CB28" s="107">
        <f>'C завтраками| Bed and breakfast'!BN28*0.9</f>
        <v>144000</v>
      </c>
      <c r="CC28" s="107">
        <f>'C завтраками| Bed and breakfast'!BO28*0.9</f>
        <v>144000</v>
      </c>
      <c r="CD28" s="107">
        <f>'C завтраками| Bed and breakfast'!BP28*0.9</f>
        <v>144000</v>
      </c>
      <c r="CE28" s="107">
        <f>'C завтраками| Bed and breakfast'!BQ28*0.9</f>
        <v>144000</v>
      </c>
      <c r="CF28" s="107">
        <f>'C завтраками| Bed and breakfast'!BR28*0.9</f>
        <v>144000</v>
      </c>
      <c r="CG28" s="107">
        <f>'C завтраками| Bed and breakfast'!BS28*0.9</f>
        <v>144000</v>
      </c>
      <c r="CH28" s="107">
        <f>'C завтраками| Bed and breakfast'!BT28*0.9</f>
        <v>144000</v>
      </c>
      <c r="CI28" s="107">
        <f>'C завтраками| Bed and breakfast'!BU28*0.9</f>
        <v>144000</v>
      </c>
      <c r="CJ28" s="107">
        <f>'C завтраками| Bed and breakfast'!BV28*0.9</f>
        <v>144000</v>
      </c>
      <c r="CK28" s="107">
        <f>'C завтраками| Bed and breakfast'!BW28*0.9</f>
        <v>144000</v>
      </c>
      <c r="CL28" s="107">
        <f>'C завтраками| Bed and breakfast'!BX28*0.9</f>
        <v>144000</v>
      </c>
      <c r="CM28" s="107">
        <f>'C завтраками| Bed and breakfast'!BY28*0.9</f>
        <v>144000</v>
      </c>
      <c r="CN28" s="107">
        <f>'C завтраками| Bed and breakfast'!BZ28*0.9</f>
        <v>144000</v>
      </c>
      <c r="CO28" s="107">
        <f>'C завтраками| Bed and breakfast'!CA28*0.9</f>
        <v>144000</v>
      </c>
      <c r="CP28" s="107">
        <f>'C завтраками| Bed and breakfast'!CB28*0.9</f>
        <v>144000</v>
      </c>
      <c r="CQ28" s="107">
        <f>'C завтраками| Bed and breakfast'!CC28*0.9</f>
        <v>144000</v>
      </c>
      <c r="CR28" s="107">
        <f>'C завтраками| Bed and breakfast'!CD28*0.9</f>
        <v>144000</v>
      </c>
      <c r="CS28" s="107">
        <f>'C завтраками| Bed and breakfast'!CE28*0.9</f>
        <v>144000</v>
      </c>
      <c r="CT28" s="107">
        <f>'C завтраками| Bed and breakfast'!CF28*0.9</f>
        <v>144000</v>
      </c>
      <c r="CU28" s="107">
        <f>'C завтраками| Bed and breakfast'!CG28*0.9</f>
        <v>144000</v>
      </c>
      <c r="CV28" s="107">
        <f>'C завтраками| Bed and breakfast'!CH28*0.9</f>
        <v>144000</v>
      </c>
      <c r="CW28" s="107">
        <f>'C завтраками| Bed and breakfast'!CI28*0.9</f>
        <v>144000</v>
      </c>
      <c r="CX28" s="107">
        <f>'C завтраками| Bed and breakfast'!CJ28*0.9</f>
        <v>144000</v>
      </c>
      <c r="CY28" s="107">
        <f>'C завтраками| Bed and breakfast'!CK28*0.9</f>
        <v>144000</v>
      </c>
      <c r="CZ28" s="107">
        <f>'C завтраками| Bed and breakfast'!CL28*0.9</f>
        <v>144000</v>
      </c>
      <c r="DA28" s="107">
        <f>'C завтраками| Bed and breakfast'!CM28*0.9</f>
        <v>144000</v>
      </c>
      <c r="DB28" s="107">
        <f>'C завтраками| Bed and breakfast'!CN28*0.9</f>
        <v>144000</v>
      </c>
      <c r="DC28" s="107">
        <f>'C завтраками| Bed and breakfast'!CO28*0.9</f>
        <v>144000</v>
      </c>
      <c r="DD28" s="107">
        <f>'C завтраками| Bed and breakfast'!CP28*0.9</f>
        <v>144000</v>
      </c>
      <c r="DE28" s="107">
        <f>'C завтраками| Bed and breakfast'!CQ28*0.9</f>
        <v>144000</v>
      </c>
      <c r="DF28" s="107">
        <f>'C завтраками| Bed and breakfast'!CR28*0.9</f>
        <v>144000</v>
      </c>
      <c r="DG28" s="107">
        <f>'C завтраками| Bed and breakfast'!CS28*0.9</f>
        <v>144000</v>
      </c>
      <c r="DH28" s="107">
        <f>'C завтраками| Bed and breakfast'!CT28*0.9</f>
        <v>144000</v>
      </c>
      <c r="DI28" s="107">
        <f>'C завтраками| Bed and breakfast'!CU28*0.9</f>
        <v>102690</v>
      </c>
      <c r="DJ28" s="107">
        <f>'C завтраками| Bed and breakfast'!CV28*0.9</f>
        <v>102690</v>
      </c>
      <c r="DK28" s="107">
        <f>'C завтраками| Bed and breakfast'!CW28*0.9</f>
        <v>103320</v>
      </c>
      <c r="DL28" s="107">
        <f>'C завтраками| Bed and breakfast'!CX28*0.9</f>
        <v>103320</v>
      </c>
      <c r="DM28" s="107">
        <f>'C завтраками| Bed and breakfast'!CY28*0.9</f>
        <v>102690</v>
      </c>
      <c r="DN28" s="107">
        <f>'C завтраками| Bed and breakfast'!CZ28*0.9</f>
        <v>102690</v>
      </c>
      <c r="DO28" s="107">
        <f>'C завтраками| Bed and breakfast'!DA28*0.9</f>
        <v>102690</v>
      </c>
      <c r="DP28" s="107">
        <f>'C завтраками| Bed and breakfast'!DB28*0.9</f>
        <v>102690</v>
      </c>
      <c r="DQ28" s="107">
        <f>'C завтраками| Bed and breakfast'!DC28*0.9</f>
        <v>102690</v>
      </c>
      <c r="DR28" s="107">
        <f>'C завтраками| Bed and breakfast'!DD28*0.9</f>
        <v>103320</v>
      </c>
      <c r="DS28" s="107">
        <f>'C завтраками| Bed and breakfast'!DE28*0.9</f>
        <v>103320</v>
      </c>
    </row>
    <row r="29" spans="1:123" ht="173.25">
      <c r="A29" s="123" t="str">
        <f>'ОиК (2025)| FIT20 '!A61</f>
        <v>Дополнительно на каждый день проживания в стоимость заявки добавляются  ски-пассы  для каждого взрослого, стоимость -  09.01.2025 - 12.04.2026 включительно - 3500 рублей. При размещении дополнительных гостей, также на каждый день проживания добавляются в стоимость заявки ски-пассы на каждого взрослого гостя  - 09.01.2025 - 12.04.2026 включительно - 3500 рублей. Стоимость ски-пассов на всех взрослых сразу добавлять в заявку. / Extra pay  for each day of stay, ski passes for each adult are added to the price of the application, the cost    09.01.2025 - 12.04.2026 inclusively - 3500 rubles. When placing additional guests, also for each day of stay, ski passes for each guest are added to the application price  09.01.2025 - 12.04.2026 inclusively - 3500 rubles.</v>
      </c>
    </row>
    <row r="31" spans="1:123">
      <c r="A31" s="124" t="s">
        <v>14</v>
      </c>
    </row>
    <row r="32" spans="1:123">
      <c r="A32" s="48" t="s">
        <v>15</v>
      </c>
    </row>
    <row r="33" spans="1:1" ht="12" customHeight="1">
      <c r="A33" s="48" t="s">
        <v>16</v>
      </c>
    </row>
    <row r="34" spans="1:1" ht="24">
      <c r="A34" s="49" t="s">
        <v>17</v>
      </c>
    </row>
    <row r="35" spans="1:1">
      <c r="A35" s="48" t="s">
        <v>235</v>
      </c>
    </row>
    <row r="36" spans="1:1">
      <c r="A36" s="48" t="s">
        <v>18</v>
      </c>
    </row>
    <row r="37" spans="1:1">
      <c r="A37" s="125" t="s">
        <v>236</v>
      </c>
    </row>
    <row r="38" spans="1:1" ht="24">
      <c r="A38" s="72" t="s">
        <v>237</v>
      </c>
    </row>
    <row r="40" spans="1:1" ht="58.5" customHeight="1">
      <c r="A40" s="73" t="s">
        <v>32</v>
      </c>
    </row>
    <row r="41" spans="1:1">
      <c r="A41" s="74" t="str">
        <f>'ОиК (2025)| FIT20 '!A73</f>
        <v>Период продажи: 31.10.2025 - 11.04.2026 / Period of sales: 31.10.2025 - 11.04.2026</v>
      </c>
    </row>
    <row r="42" spans="1:1" ht="24">
      <c r="A42" s="75" t="str">
        <f>'ОиК (2025)| FIT20 '!A74</f>
        <v>Период проживания: 09.01.2025 - 12.04.2026                                                                                                                        / Period of stay:  09.01.2025 - 12.04.2026</v>
      </c>
    </row>
    <row r="43" spans="1:1">
      <c r="A43" s="126" t="s">
        <v>240</v>
      </c>
    </row>
    <row r="45" spans="1:1">
      <c r="A45" s="127" t="s">
        <v>19</v>
      </c>
    </row>
    <row r="46" spans="1:1" ht="48">
      <c r="A46" s="128" t="s">
        <v>295</v>
      </c>
    </row>
  </sheetData>
  <pageMargins left="0.25" right="0.25" top="0.75" bottom="0.75" header="0.3" footer="0.3"/>
  <pageSetup scale="51" fitToHeight="0" orientation="landscape"/>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0"/>
    <pageSetUpPr fitToPage="1"/>
  </sheetPr>
  <dimension ref="A1:DX75"/>
  <sheetViews>
    <sheetView zoomScale="90" zoomScaleNormal="90" workbookViewId="0">
      <pane xSplit="1" topLeftCell="B1" activePane="topRight" state="frozen"/>
      <selection pane="topRight" activeCell="A75" sqref="A75"/>
    </sheetView>
  </sheetViews>
  <sheetFormatPr defaultColWidth="9" defaultRowHeight="12"/>
  <cols>
    <col min="1" max="1" width="92.140625" style="33" customWidth="1"/>
    <col min="2" max="15" width="9" style="33" hidden="1" customWidth="1"/>
    <col min="16" max="16384" width="9" style="33"/>
  </cols>
  <sheetData>
    <row r="1" spans="1:128" ht="11.45" customHeight="1">
      <c r="A1" s="2" t="s">
        <v>0</v>
      </c>
    </row>
    <row r="2" spans="1:128" ht="11.45" customHeight="1">
      <c r="A2" s="34" t="s">
        <v>85</v>
      </c>
    </row>
    <row r="3" spans="1:128" ht="11.45" customHeight="1">
      <c r="A3" s="35"/>
    </row>
    <row r="4" spans="1:128" ht="11.45" customHeight="1">
      <c r="A4" s="36" t="s">
        <v>2</v>
      </c>
      <c r="B4" s="92">
        <f>'C завтраками| Bed and breakfast'!B4</f>
        <v>46017</v>
      </c>
      <c r="C4" s="92">
        <f>'C завтраками| Bed and breakfast'!C4</f>
        <v>46018</v>
      </c>
      <c r="D4" s="92">
        <f>'C завтраками| Bed and breakfast'!D4</f>
        <v>46019</v>
      </c>
      <c r="E4" s="92">
        <f>'C завтраками| Bed and breakfast'!E4</f>
        <v>46020</v>
      </c>
      <c r="F4" s="92">
        <f>'C завтраками| Bed and breakfast'!F4</f>
        <v>46021</v>
      </c>
      <c r="G4" s="92">
        <f>'C завтраками| Bed and breakfast'!G4</f>
        <v>46022</v>
      </c>
      <c r="H4" s="92">
        <f>'C завтраками| Bed and breakfast'!H4</f>
        <v>46023</v>
      </c>
      <c r="I4" s="92">
        <f>'C завтраками| Bed and breakfast'!I4</f>
        <v>46024</v>
      </c>
      <c r="J4" s="92">
        <f>'C завтраками| Bed and breakfast'!J4</f>
        <v>46025</v>
      </c>
      <c r="K4" s="92">
        <f>'C завтраками| Bed and breakfast'!K4</f>
        <v>46026</v>
      </c>
      <c r="L4" s="92">
        <f>'C завтраками| Bed and breakfast'!L4</f>
        <v>46027</v>
      </c>
      <c r="M4" s="92">
        <f>'C завтраками| Bed and breakfast'!M4</f>
        <v>46028</v>
      </c>
      <c r="N4" s="92">
        <f>'C завтраками| Bed and breakfast'!N4</f>
        <v>46029</v>
      </c>
      <c r="O4" s="92">
        <f>'C завтраками| Bed and breakfast'!O4</f>
        <v>46030</v>
      </c>
      <c r="P4" s="92">
        <f>'C завтраками| Bed and breakfast'!P4</f>
        <v>46031</v>
      </c>
      <c r="Q4" s="92">
        <f>'C завтраками| Bed and breakfast'!Q4</f>
        <v>46032</v>
      </c>
      <c r="R4" s="92">
        <f>'C завтраками| Bed and breakfast'!R4</f>
        <v>46033</v>
      </c>
      <c r="S4" s="92">
        <f>'C завтраками| Bed and breakfast'!S4</f>
        <v>46034</v>
      </c>
      <c r="T4" s="92">
        <f>'C завтраками| Bed and breakfast'!T4</f>
        <v>46035</v>
      </c>
      <c r="U4" s="92">
        <f>'C завтраками| Bed and breakfast'!U4</f>
        <v>46036</v>
      </c>
      <c r="V4" s="92">
        <f>'C завтраками| Bed and breakfast'!V4</f>
        <v>46037</v>
      </c>
      <c r="W4" s="92">
        <f>'C завтраками| Bed and breakfast'!W4</f>
        <v>46038</v>
      </c>
      <c r="X4" s="92">
        <f>'C завтраками| Bed and breakfast'!X4</f>
        <v>46039</v>
      </c>
      <c r="Y4" s="92">
        <f>'C завтраками| Bed and breakfast'!Y4</f>
        <v>46040</v>
      </c>
      <c r="Z4" s="92">
        <f>'C завтраками| Bed and breakfast'!Z4</f>
        <v>46041</v>
      </c>
      <c r="AA4" s="92">
        <f>'C завтраками| Bed and breakfast'!AA4</f>
        <v>46042</v>
      </c>
      <c r="AB4" s="92">
        <f>'C завтраками| Bed and breakfast'!AB4</f>
        <v>46043</v>
      </c>
      <c r="AC4" s="92">
        <f>'C завтраками| Bed and breakfast'!AC4</f>
        <v>46044</v>
      </c>
      <c r="AD4" s="92">
        <f>'C завтраками| Bed and breakfast'!AD4</f>
        <v>46045</v>
      </c>
      <c r="AE4" s="92">
        <f>'C завтраками| Bed and breakfast'!AE4</f>
        <v>46045</v>
      </c>
      <c r="AF4" s="92">
        <f>'C завтраками| Bed and breakfast'!AF4</f>
        <v>46046</v>
      </c>
      <c r="AG4" s="92">
        <f>'C завтраками| Bed and breakfast'!AG4</f>
        <v>46047</v>
      </c>
      <c r="AH4" s="92">
        <f>'C завтраками| Bed and breakfast'!AH4</f>
        <v>46048</v>
      </c>
      <c r="AI4" s="92">
        <f>'C завтраками| Bed and breakfast'!AI4</f>
        <v>46049</v>
      </c>
      <c r="AJ4" s="92">
        <f>'C завтраками| Bed and breakfast'!AJ4</f>
        <v>46050</v>
      </c>
      <c r="AK4" s="92">
        <f>'C завтраками| Bed and breakfast'!AK4</f>
        <v>46051</v>
      </c>
      <c r="AL4" s="92">
        <f>'C завтраками| Bed and breakfast'!AL4</f>
        <v>46052</v>
      </c>
      <c r="AM4" s="92">
        <f>'C завтраками| Bed and breakfast'!AM4</f>
        <v>46053</v>
      </c>
      <c r="AN4" s="92">
        <f>'C завтраками| Bed and breakfast'!AN4</f>
        <v>46054</v>
      </c>
      <c r="AO4" s="92">
        <f>'C завтраками| Bed and breakfast'!AO4</f>
        <v>46055</v>
      </c>
      <c r="AP4" s="92">
        <f>'C завтраками| Bed and breakfast'!AP4</f>
        <v>46056</v>
      </c>
      <c r="AQ4" s="92">
        <f>'C завтраками| Bed and breakfast'!AQ4</f>
        <v>46057</v>
      </c>
      <c r="AR4" s="92">
        <f>'C завтраками| Bed and breakfast'!AR4</f>
        <v>46058</v>
      </c>
      <c r="AS4" s="92">
        <f>'C завтраками| Bed and breakfast'!AS4</f>
        <v>46059</v>
      </c>
      <c r="AT4" s="92">
        <f>'C завтраками| Bed and breakfast'!AT4</f>
        <v>46060</v>
      </c>
      <c r="AU4" s="92">
        <f>'C завтраками| Bed and breakfast'!AU4</f>
        <v>46061</v>
      </c>
      <c r="AV4" s="92">
        <f>'C завтраками| Bed and breakfast'!AV4</f>
        <v>46062</v>
      </c>
      <c r="AW4" s="92">
        <f>'C завтраками| Bed and breakfast'!AW4</f>
        <v>46063</v>
      </c>
      <c r="AX4" s="92">
        <f>'C завтраками| Bed and breakfast'!AX4</f>
        <v>46064</v>
      </c>
      <c r="AY4" s="92">
        <f>'C завтраками| Bed and breakfast'!AY4</f>
        <v>46065</v>
      </c>
      <c r="AZ4" s="92">
        <f>'C завтраками| Bed and breakfast'!AZ4</f>
        <v>46066</v>
      </c>
      <c r="BA4" s="92">
        <f>'C завтраками| Bed and breakfast'!BA4</f>
        <v>46067</v>
      </c>
      <c r="BB4" s="92">
        <f>'C завтраками| Bed and breakfast'!BB4</f>
        <v>46068</v>
      </c>
      <c r="BC4" s="92">
        <f>'C завтраками| Bed and breakfast'!BC4</f>
        <v>46069</v>
      </c>
      <c r="BD4" s="92">
        <f>'C завтраками| Bed and breakfast'!BD4</f>
        <v>46070</v>
      </c>
      <c r="BE4" s="92">
        <f>'C завтраками| Bed and breakfast'!BE4</f>
        <v>46071</v>
      </c>
      <c r="BF4" s="92">
        <f>'C завтраками| Bed and breakfast'!BF4</f>
        <v>46072</v>
      </c>
      <c r="BG4" s="92">
        <f>'C завтраками| Bed and breakfast'!BG4</f>
        <v>46073</v>
      </c>
      <c r="BH4" s="92">
        <f>'C завтраками| Bed and breakfast'!BH4</f>
        <v>46074</v>
      </c>
      <c r="BI4" s="92">
        <f>'C завтраками| Bed and breakfast'!BI4</f>
        <v>46075</v>
      </c>
      <c r="BJ4" s="92">
        <f>'C завтраками| Bed and breakfast'!BJ4</f>
        <v>46076</v>
      </c>
      <c r="BK4" s="92">
        <f>'C завтраками| Bed and breakfast'!BK4</f>
        <v>46077</v>
      </c>
      <c r="BL4" s="92">
        <f>'C завтраками| Bed and breakfast'!BL4</f>
        <v>46078</v>
      </c>
      <c r="BM4" s="92">
        <f>'C завтраками| Bed and breakfast'!BM4</f>
        <v>46079</v>
      </c>
      <c r="BN4" s="92">
        <f>'C завтраками| Bed and breakfast'!BN4</f>
        <v>46080</v>
      </c>
      <c r="BO4" s="92">
        <f>'C завтраками| Bed and breakfast'!BO4</f>
        <v>46081</v>
      </c>
      <c r="BP4" s="92">
        <f>'C завтраками| Bed and breakfast'!BP4</f>
        <v>46082</v>
      </c>
      <c r="BQ4" s="92">
        <f>'C завтраками| Bed and breakfast'!BQ4</f>
        <v>46083</v>
      </c>
      <c r="BR4" s="92">
        <f>'C завтраками| Bed and breakfast'!BR4</f>
        <v>46084</v>
      </c>
      <c r="BS4" s="92">
        <f>'C завтраками| Bed and breakfast'!BS4</f>
        <v>46085</v>
      </c>
      <c r="BT4" s="92">
        <f>'C завтраками| Bed and breakfast'!BT4</f>
        <v>46086</v>
      </c>
      <c r="BU4" s="92">
        <f>'C завтраками| Bed and breakfast'!BU4</f>
        <v>46087</v>
      </c>
      <c r="BV4" s="92">
        <f>'C завтраками| Bed and breakfast'!BV4</f>
        <v>46088</v>
      </c>
      <c r="BW4" s="92">
        <f>'C завтраками| Bed and breakfast'!BW4</f>
        <v>46089</v>
      </c>
      <c r="BX4" s="92">
        <f>'C завтраками| Bed and breakfast'!BX4</f>
        <v>46090</v>
      </c>
      <c r="BY4" s="92">
        <f>'C завтраками| Bed and breakfast'!BY4</f>
        <v>46091</v>
      </c>
      <c r="BZ4" s="92">
        <f>'C завтраками| Bed and breakfast'!BZ4</f>
        <v>46092</v>
      </c>
      <c r="CA4" s="92">
        <f>'C завтраками| Bed and breakfast'!CA4</f>
        <v>46093</v>
      </c>
      <c r="CB4" s="92">
        <f>'C завтраками| Bed and breakfast'!CB4</f>
        <v>46094</v>
      </c>
      <c r="CC4" s="92">
        <f>'C завтраками| Bed and breakfast'!CC4</f>
        <v>46095</v>
      </c>
      <c r="CD4" s="92">
        <f>'C завтраками| Bed and breakfast'!CD4</f>
        <v>46096</v>
      </c>
      <c r="CE4" s="92">
        <f>'C завтраками| Bed and breakfast'!CE4</f>
        <v>46097</v>
      </c>
      <c r="CF4" s="92">
        <f>'C завтраками| Bed and breakfast'!CF4</f>
        <v>46098</v>
      </c>
      <c r="CG4" s="92">
        <f>'C завтраками| Bed and breakfast'!CG4</f>
        <v>46099</v>
      </c>
      <c r="CH4" s="92">
        <f>'C завтраками| Bed and breakfast'!CH4</f>
        <v>46100</v>
      </c>
      <c r="CI4" s="92">
        <f>'C завтраками| Bed and breakfast'!CI4</f>
        <v>46101</v>
      </c>
      <c r="CJ4" s="92">
        <f>'C завтраками| Bed and breakfast'!CJ4</f>
        <v>46102</v>
      </c>
      <c r="CK4" s="92">
        <f>'C завтраками| Bed and breakfast'!CK4</f>
        <v>46103</v>
      </c>
      <c r="CL4" s="92">
        <f>'C завтраками| Bed and breakfast'!CL4</f>
        <v>46104</v>
      </c>
      <c r="CM4" s="92">
        <f>'C завтраками| Bed and breakfast'!CM4</f>
        <v>46105</v>
      </c>
      <c r="CN4" s="92">
        <f>'C завтраками| Bed and breakfast'!CN4</f>
        <v>46106</v>
      </c>
      <c r="CO4" s="92">
        <f>'C завтраками| Bed and breakfast'!CO4</f>
        <v>46107</v>
      </c>
      <c r="CP4" s="92">
        <f>'C завтраками| Bed and breakfast'!CP4</f>
        <v>46108</v>
      </c>
      <c r="CQ4" s="92">
        <f>'C завтраками| Bed and breakfast'!CQ4</f>
        <v>46109</v>
      </c>
      <c r="CR4" s="92">
        <f>'C завтраками| Bed and breakfast'!CR4</f>
        <v>46110</v>
      </c>
      <c r="CS4" s="92">
        <f>'C завтраками| Bed and breakfast'!CS4</f>
        <v>46111</v>
      </c>
      <c r="CT4" s="92">
        <f>'C завтраками| Bed and breakfast'!CT4</f>
        <v>46112</v>
      </c>
      <c r="CU4" s="92">
        <f>'C завтраками| Bed and breakfast'!CU4</f>
        <v>46113</v>
      </c>
      <c r="CV4" s="92">
        <f>'C завтраками| Bed and breakfast'!CV4</f>
        <v>46114</v>
      </c>
      <c r="CW4" s="92">
        <f>'C завтраками| Bed and breakfast'!CW4</f>
        <v>46115</v>
      </c>
      <c r="CX4" s="92">
        <f>'C завтраками| Bed and breakfast'!CX4</f>
        <v>46116</v>
      </c>
      <c r="CY4" s="92">
        <f>'C завтраками| Bed and breakfast'!CY4</f>
        <v>46117</v>
      </c>
      <c r="CZ4" s="92">
        <f>'C завтраками| Bed and breakfast'!CZ4</f>
        <v>46118</v>
      </c>
      <c r="DA4" s="92">
        <f>'C завтраками| Bed and breakfast'!DA4</f>
        <v>46119</v>
      </c>
      <c r="DB4" s="92">
        <f>'C завтраками| Bed and breakfast'!DB4</f>
        <v>46120</v>
      </c>
      <c r="DC4" s="92">
        <f>'C завтраками| Bed and breakfast'!DC4</f>
        <v>46121</v>
      </c>
      <c r="DD4" s="92">
        <f>'C завтраками| Bed and breakfast'!DD4</f>
        <v>46122</v>
      </c>
      <c r="DE4" s="92">
        <f>'C завтраками| Bed and breakfast'!DE4</f>
        <v>46123</v>
      </c>
      <c r="DF4" s="92">
        <f>'C завтраками| Bed and breakfast'!DF4</f>
        <v>46124</v>
      </c>
      <c r="DG4" s="92">
        <f>'C завтраками| Bed and breakfast'!DG4</f>
        <v>46125</v>
      </c>
      <c r="DH4" s="92">
        <f>'C завтраками| Bed and breakfast'!DH4</f>
        <v>46126</v>
      </c>
      <c r="DI4" s="92">
        <f>'C завтраками| Bed and breakfast'!DI4</f>
        <v>46127</v>
      </c>
      <c r="DJ4" s="92">
        <f>'C завтраками| Bed and breakfast'!DJ4</f>
        <v>46128</v>
      </c>
      <c r="DK4" s="92">
        <f>'C завтраками| Bed and breakfast'!DK4</f>
        <v>46129</v>
      </c>
      <c r="DL4" s="92">
        <f>'C завтраками| Bed and breakfast'!DL4</f>
        <v>46130</v>
      </c>
      <c r="DM4" s="92">
        <f>'C завтраками| Bed and breakfast'!DM4</f>
        <v>46131</v>
      </c>
      <c r="DN4" s="92">
        <f>'C завтраками| Bed and breakfast'!DN4</f>
        <v>46132</v>
      </c>
      <c r="DO4" s="92">
        <f>'C завтраками| Bed and breakfast'!DO4</f>
        <v>46133</v>
      </c>
      <c r="DP4" s="92">
        <f>'C завтраками| Bed and breakfast'!DP4</f>
        <v>46134</v>
      </c>
      <c r="DQ4" s="92">
        <f>'C завтраками| Bed and breakfast'!DQ4</f>
        <v>46135</v>
      </c>
      <c r="DR4" s="92">
        <f>'C завтраками| Bed and breakfast'!DR4</f>
        <v>46136</v>
      </c>
      <c r="DS4" s="92">
        <f>'C завтраками| Bed and breakfast'!DS4</f>
        <v>46137</v>
      </c>
      <c r="DT4" s="92">
        <f>'C завтраками| Bed and breakfast'!DT4</f>
        <v>46138</v>
      </c>
      <c r="DU4" s="92">
        <f>'C завтраками| Bed and breakfast'!DU4</f>
        <v>46139</v>
      </c>
      <c r="DV4" s="92">
        <f>'C завтраками| Bed and breakfast'!DV4</f>
        <v>46140</v>
      </c>
      <c r="DW4" s="92">
        <f>'C завтраками| Bed and breakfast'!DW4</f>
        <v>46141</v>
      </c>
      <c r="DX4" s="92">
        <f>'C завтраками| Bed and breakfast'!DX4</f>
        <v>46142</v>
      </c>
    </row>
    <row r="5" spans="1:128" s="31" customFormat="1" ht="22.35" customHeight="1">
      <c r="A5" s="38" t="s">
        <v>3</v>
      </c>
      <c r="B5" s="92">
        <f>'C завтраками| Bed and breakfast'!B5</f>
        <v>46017</v>
      </c>
      <c r="C5" s="92">
        <f>'C завтраками| Bed and breakfast'!C5</f>
        <v>46018</v>
      </c>
      <c r="D5" s="92">
        <f>'C завтраками| Bed and breakfast'!D5</f>
        <v>46019</v>
      </c>
      <c r="E5" s="92">
        <f>'C завтраками| Bed and breakfast'!E5</f>
        <v>46020</v>
      </c>
      <c r="F5" s="92">
        <f>'C завтраками| Bed and breakfast'!F5</f>
        <v>46021</v>
      </c>
      <c r="G5" s="92">
        <f>'C завтраками| Bed and breakfast'!G5</f>
        <v>46022</v>
      </c>
      <c r="H5" s="92">
        <f>'C завтраками| Bed and breakfast'!H5</f>
        <v>46023</v>
      </c>
      <c r="I5" s="92">
        <f>'C завтраками| Bed and breakfast'!I5</f>
        <v>46024</v>
      </c>
      <c r="J5" s="92">
        <f>'C завтраками| Bed and breakfast'!J5</f>
        <v>46025</v>
      </c>
      <c r="K5" s="92">
        <f>'C завтраками| Bed and breakfast'!K5</f>
        <v>46026</v>
      </c>
      <c r="L5" s="92">
        <f>'C завтраками| Bed and breakfast'!L5</f>
        <v>46027</v>
      </c>
      <c r="M5" s="92">
        <f>'C завтраками| Bed and breakfast'!M5</f>
        <v>46028</v>
      </c>
      <c r="N5" s="92">
        <f>'C завтраками| Bed and breakfast'!N5</f>
        <v>46029</v>
      </c>
      <c r="O5" s="92">
        <f>'C завтраками| Bed and breakfast'!O5</f>
        <v>46030</v>
      </c>
      <c r="P5" s="92">
        <f>'C завтраками| Bed and breakfast'!P5</f>
        <v>46031</v>
      </c>
      <c r="Q5" s="92">
        <f>'C завтраками| Bed and breakfast'!Q5</f>
        <v>46032</v>
      </c>
      <c r="R5" s="92">
        <f>'C завтраками| Bed and breakfast'!R5</f>
        <v>46033</v>
      </c>
      <c r="S5" s="92">
        <f>'C завтраками| Bed and breakfast'!S5</f>
        <v>46034</v>
      </c>
      <c r="T5" s="92">
        <f>'C завтраками| Bed and breakfast'!T5</f>
        <v>46035</v>
      </c>
      <c r="U5" s="92">
        <f>'C завтраками| Bed and breakfast'!U5</f>
        <v>46036</v>
      </c>
      <c r="V5" s="92">
        <f>'C завтраками| Bed and breakfast'!V5</f>
        <v>46037</v>
      </c>
      <c r="W5" s="92">
        <f>'C завтраками| Bed and breakfast'!W5</f>
        <v>46038</v>
      </c>
      <c r="X5" s="92">
        <f>'C завтраками| Bed and breakfast'!X5</f>
        <v>46039</v>
      </c>
      <c r="Y5" s="92">
        <f>'C завтраками| Bed and breakfast'!Y5</f>
        <v>46040</v>
      </c>
      <c r="Z5" s="92">
        <f>'C завтраками| Bed and breakfast'!Z5</f>
        <v>46041</v>
      </c>
      <c r="AA5" s="92">
        <f>'C завтраками| Bed and breakfast'!AA5</f>
        <v>46042</v>
      </c>
      <c r="AB5" s="92">
        <f>'C завтраками| Bed and breakfast'!AB5</f>
        <v>46043</v>
      </c>
      <c r="AC5" s="92">
        <f>'C завтраками| Bed and breakfast'!AC5</f>
        <v>46044</v>
      </c>
      <c r="AD5" s="92">
        <f>'C завтраками| Bed and breakfast'!AD5</f>
        <v>46045</v>
      </c>
      <c r="AE5" s="92">
        <f>'C завтраками| Bed and breakfast'!AE5</f>
        <v>46045</v>
      </c>
      <c r="AF5" s="92">
        <f>'C завтраками| Bed and breakfast'!AF5</f>
        <v>46046</v>
      </c>
      <c r="AG5" s="92">
        <f>'C завтраками| Bed and breakfast'!AG5</f>
        <v>46047</v>
      </c>
      <c r="AH5" s="92">
        <f>'C завтраками| Bed and breakfast'!AH5</f>
        <v>46048</v>
      </c>
      <c r="AI5" s="92">
        <f>'C завтраками| Bed and breakfast'!AI5</f>
        <v>46049</v>
      </c>
      <c r="AJ5" s="92">
        <f>'C завтраками| Bed and breakfast'!AJ5</f>
        <v>46050</v>
      </c>
      <c r="AK5" s="92">
        <f>'C завтраками| Bed and breakfast'!AK5</f>
        <v>46051</v>
      </c>
      <c r="AL5" s="92">
        <f>'C завтраками| Bed and breakfast'!AL5</f>
        <v>46052</v>
      </c>
      <c r="AM5" s="92">
        <f>'C завтраками| Bed and breakfast'!AM5</f>
        <v>46053</v>
      </c>
      <c r="AN5" s="92">
        <f>'C завтраками| Bed and breakfast'!AN5</f>
        <v>46054</v>
      </c>
      <c r="AO5" s="92">
        <f>'C завтраками| Bed and breakfast'!AO5</f>
        <v>46055</v>
      </c>
      <c r="AP5" s="92">
        <f>'C завтраками| Bed and breakfast'!AP5</f>
        <v>46056</v>
      </c>
      <c r="AQ5" s="92">
        <f>'C завтраками| Bed and breakfast'!AQ5</f>
        <v>46057</v>
      </c>
      <c r="AR5" s="92">
        <f>'C завтраками| Bed and breakfast'!AR5</f>
        <v>46058</v>
      </c>
      <c r="AS5" s="92">
        <f>'C завтраками| Bed and breakfast'!AS5</f>
        <v>46059</v>
      </c>
      <c r="AT5" s="92">
        <f>'C завтраками| Bed and breakfast'!AT5</f>
        <v>46060</v>
      </c>
      <c r="AU5" s="92">
        <f>'C завтраками| Bed and breakfast'!AU5</f>
        <v>46061</v>
      </c>
      <c r="AV5" s="92">
        <f>'C завтраками| Bed and breakfast'!AV5</f>
        <v>46062</v>
      </c>
      <c r="AW5" s="92">
        <f>'C завтраками| Bed and breakfast'!AW5</f>
        <v>46063</v>
      </c>
      <c r="AX5" s="92">
        <f>'C завтраками| Bed and breakfast'!AX5</f>
        <v>46064</v>
      </c>
      <c r="AY5" s="92">
        <f>'C завтраками| Bed and breakfast'!AY5</f>
        <v>46065</v>
      </c>
      <c r="AZ5" s="92">
        <f>'C завтраками| Bed and breakfast'!AZ5</f>
        <v>46066</v>
      </c>
      <c r="BA5" s="92">
        <f>'C завтраками| Bed and breakfast'!BA5</f>
        <v>46067</v>
      </c>
      <c r="BB5" s="92">
        <f>'C завтраками| Bed and breakfast'!BB5</f>
        <v>46068</v>
      </c>
      <c r="BC5" s="92">
        <f>'C завтраками| Bed and breakfast'!BC5</f>
        <v>46069</v>
      </c>
      <c r="BD5" s="92">
        <f>'C завтраками| Bed and breakfast'!BD5</f>
        <v>46070</v>
      </c>
      <c r="BE5" s="92">
        <f>'C завтраками| Bed and breakfast'!BE5</f>
        <v>46071</v>
      </c>
      <c r="BF5" s="92">
        <f>'C завтраками| Bed and breakfast'!BF5</f>
        <v>46072</v>
      </c>
      <c r="BG5" s="92">
        <f>'C завтраками| Bed and breakfast'!BG5</f>
        <v>46073</v>
      </c>
      <c r="BH5" s="92">
        <f>'C завтраками| Bed and breakfast'!BH5</f>
        <v>46074</v>
      </c>
      <c r="BI5" s="92">
        <f>'C завтраками| Bed and breakfast'!BI5</f>
        <v>46075</v>
      </c>
      <c r="BJ5" s="92">
        <f>'C завтраками| Bed and breakfast'!BJ5</f>
        <v>46076</v>
      </c>
      <c r="BK5" s="92">
        <f>'C завтраками| Bed and breakfast'!BK5</f>
        <v>46077</v>
      </c>
      <c r="BL5" s="92">
        <f>'C завтраками| Bed and breakfast'!BL5</f>
        <v>46078</v>
      </c>
      <c r="BM5" s="92">
        <f>'C завтраками| Bed and breakfast'!BM5</f>
        <v>46079</v>
      </c>
      <c r="BN5" s="92">
        <f>'C завтраками| Bed and breakfast'!BN5</f>
        <v>46080</v>
      </c>
      <c r="BO5" s="92">
        <f>'C завтраками| Bed and breakfast'!BO5</f>
        <v>46081</v>
      </c>
      <c r="BP5" s="92">
        <f>'C завтраками| Bed and breakfast'!BP5</f>
        <v>46082</v>
      </c>
      <c r="BQ5" s="92">
        <f>'C завтраками| Bed and breakfast'!BQ5</f>
        <v>46083</v>
      </c>
      <c r="BR5" s="92">
        <f>'C завтраками| Bed and breakfast'!BR5</f>
        <v>46084</v>
      </c>
      <c r="BS5" s="92">
        <f>'C завтраками| Bed and breakfast'!BS5</f>
        <v>46085</v>
      </c>
      <c r="BT5" s="92">
        <f>'C завтраками| Bed and breakfast'!BT5</f>
        <v>46086</v>
      </c>
      <c r="BU5" s="92">
        <f>'C завтраками| Bed and breakfast'!BU5</f>
        <v>46087</v>
      </c>
      <c r="BV5" s="92">
        <f>'C завтраками| Bed and breakfast'!BV5</f>
        <v>46088</v>
      </c>
      <c r="BW5" s="92">
        <f>'C завтраками| Bed and breakfast'!BW5</f>
        <v>46089</v>
      </c>
      <c r="BX5" s="92">
        <f>'C завтраками| Bed and breakfast'!BX5</f>
        <v>46090</v>
      </c>
      <c r="BY5" s="92">
        <f>'C завтраками| Bed and breakfast'!BY5</f>
        <v>46091</v>
      </c>
      <c r="BZ5" s="92">
        <f>'C завтраками| Bed and breakfast'!BZ5</f>
        <v>46092</v>
      </c>
      <c r="CA5" s="92">
        <f>'C завтраками| Bed and breakfast'!CA5</f>
        <v>46093</v>
      </c>
      <c r="CB5" s="92">
        <f>'C завтраками| Bed and breakfast'!CB5</f>
        <v>46094</v>
      </c>
      <c r="CC5" s="92">
        <f>'C завтраками| Bed and breakfast'!CC5</f>
        <v>46095</v>
      </c>
      <c r="CD5" s="92">
        <f>'C завтраками| Bed and breakfast'!CD5</f>
        <v>46096</v>
      </c>
      <c r="CE5" s="92">
        <f>'C завтраками| Bed and breakfast'!CE5</f>
        <v>46097</v>
      </c>
      <c r="CF5" s="92">
        <f>'C завтраками| Bed and breakfast'!CF5</f>
        <v>46098</v>
      </c>
      <c r="CG5" s="92">
        <f>'C завтраками| Bed and breakfast'!CG5</f>
        <v>46099</v>
      </c>
      <c r="CH5" s="92">
        <f>'C завтраками| Bed and breakfast'!CH5</f>
        <v>46100</v>
      </c>
      <c r="CI5" s="92">
        <f>'C завтраками| Bed and breakfast'!CI5</f>
        <v>46101</v>
      </c>
      <c r="CJ5" s="92">
        <f>'C завтраками| Bed and breakfast'!CJ5</f>
        <v>46102</v>
      </c>
      <c r="CK5" s="92">
        <f>'C завтраками| Bed and breakfast'!CK5</f>
        <v>46103</v>
      </c>
      <c r="CL5" s="92">
        <f>'C завтраками| Bed and breakfast'!CL5</f>
        <v>46104</v>
      </c>
      <c r="CM5" s="92">
        <f>'C завтраками| Bed and breakfast'!CM5</f>
        <v>46105</v>
      </c>
      <c r="CN5" s="92">
        <f>'C завтраками| Bed and breakfast'!CN5</f>
        <v>46106</v>
      </c>
      <c r="CO5" s="92">
        <f>'C завтраками| Bed and breakfast'!CO5</f>
        <v>46107</v>
      </c>
      <c r="CP5" s="92">
        <f>'C завтраками| Bed and breakfast'!CP5</f>
        <v>46108</v>
      </c>
      <c r="CQ5" s="92">
        <f>'C завтраками| Bed and breakfast'!CQ5</f>
        <v>46109</v>
      </c>
      <c r="CR5" s="92">
        <f>'C завтраками| Bed and breakfast'!CR5</f>
        <v>46110</v>
      </c>
      <c r="CS5" s="92">
        <f>'C завтраками| Bed and breakfast'!CS5</f>
        <v>46111</v>
      </c>
      <c r="CT5" s="92">
        <f>'C завтраками| Bed and breakfast'!CT5</f>
        <v>46112</v>
      </c>
      <c r="CU5" s="92">
        <f>'C завтраками| Bed and breakfast'!CU5</f>
        <v>46113</v>
      </c>
      <c r="CV5" s="92">
        <f>'C завтраками| Bed and breakfast'!CV5</f>
        <v>46114</v>
      </c>
      <c r="CW5" s="92">
        <f>'C завтраками| Bed and breakfast'!CW5</f>
        <v>46115</v>
      </c>
      <c r="CX5" s="92">
        <f>'C завтраками| Bed and breakfast'!CX5</f>
        <v>46116</v>
      </c>
      <c r="CY5" s="92">
        <f>'C завтраками| Bed and breakfast'!CY5</f>
        <v>46117</v>
      </c>
      <c r="CZ5" s="92">
        <f>'C завтраками| Bed and breakfast'!CZ5</f>
        <v>46118</v>
      </c>
      <c r="DA5" s="92">
        <f>'C завтраками| Bed and breakfast'!DA5</f>
        <v>46119</v>
      </c>
      <c r="DB5" s="92">
        <f>'C завтраками| Bed and breakfast'!DB5</f>
        <v>46120</v>
      </c>
      <c r="DC5" s="92">
        <f>'C завтраками| Bed and breakfast'!DC5</f>
        <v>46121</v>
      </c>
      <c r="DD5" s="92">
        <f>'C завтраками| Bed and breakfast'!DD5</f>
        <v>46122</v>
      </c>
      <c r="DE5" s="92">
        <f>'C завтраками| Bed and breakfast'!DE5</f>
        <v>46123</v>
      </c>
      <c r="DF5" s="92">
        <f>'C завтраками| Bed and breakfast'!DF5</f>
        <v>46124</v>
      </c>
      <c r="DG5" s="92">
        <f>'C завтраками| Bed and breakfast'!DG5</f>
        <v>46125</v>
      </c>
      <c r="DH5" s="92">
        <f>'C завтраками| Bed and breakfast'!DH5</f>
        <v>46126</v>
      </c>
      <c r="DI5" s="92">
        <f>'C завтраками| Bed and breakfast'!DI5</f>
        <v>46127</v>
      </c>
      <c r="DJ5" s="92">
        <f>'C завтраками| Bed and breakfast'!DJ5</f>
        <v>46128</v>
      </c>
      <c r="DK5" s="92">
        <f>'C завтраками| Bed and breakfast'!DK5</f>
        <v>46129</v>
      </c>
      <c r="DL5" s="92">
        <f>'C завтраками| Bed and breakfast'!DL5</f>
        <v>46130</v>
      </c>
      <c r="DM5" s="92">
        <f>'C завтраками| Bed and breakfast'!DM5</f>
        <v>46131</v>
      </c>
      <c r="DN5" s="92">
        <f>'C завтраками| Bed and breakfast'!DN5</f>
        <v>46132</v>
      </c>
      <c r="DO5" s="92">
        <f>'C завтраками| Bed and breakfast'!DO5</f>
        <v>46133</v>
      </c>
      <c r="DP5" s="92">
        <f>'C завтраками| Bed and breakfast'!DP5</f>
        <v>46134</v>
      </c>
      <c r="DQ5" s="92">
        <f>'C завтраками| Bed and breakfast'!DQ5</f>
        <v>46135</v>
      </c>
      <c r="DR5" s="92">
        <f>'C завтраками| Bed and breakfast'!DR5</f>
        <v>46136</v>
      </c>
      <c r="DS5" s="92">
        <f>'C завтраками| Bed and breakfast'!DS5</f>
        <v>46137</v>
      </c>
      <c r="DT5" s="92">
        <f>'C завтраками| Bed and breakfast'!DT5</f>
        <v>46138</v>
      </c>
      <c r="DU5" s="92">
        <f>'C завтраками| Bed and breakfast'!DU5</f>
        <v>46139</v>
      </c>
      <c r="DV5" s="92">
        <f>'C завтраками| Bed and breakfast'!DV5</f>
        <v>46140</v>
      </c>
      <c r="DW5" s="92">
        <f>'C завтраками| Bed and breakfast'!DW5</f>
        <v>46141</v>
      </c>
      <c r="DX5" s="92">
        <f>'C завтраками| Bed and breakfast'!DX5</f>
        <v>46142</v>
      </c>
    </row>
    <row r="6" spans="1:128" ht="10.7" customHeight="1">
      <c r="A6" s="39" t="s">
        <v>4</v>
      </c>
      <c r="B6" s="65"/>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row>
    <row r="7" spans="1:128" ht="10.7" customHeight="1">
      <c r="A7" s="40">
        <v>1</v>
      </c>
      <c r="B7" s="68">
        <f>'C завтраками| Bed and breakfast'!B7*0.9</f>
        <v>15975</v>
      </c>
      <c r="C7" s="68">
        <f>'C завтраками| Bed and breakfast'!C7*0.9</f>
        <v>15975</v>
      </c>
      <c r="D7" s="68">
        <f>'C завтраками| Bed and breakfast'!D7*0.9</f>
        <v>17415</v>
      </c>
      <c r="E7" s="68">
        <f>'C завтраками| Bed and breakfast'!E7*0.9</f>
        <v>20565</v>
      </c>
      <c r="F7" s="68">
        <f>'C завтраками| Bed and breakfast'!F7*0.9</f>
        <v>51165</v>
      </c>
      <c r="G7" s="68">
        <f>'C завтраками| Bed and breakfast'!G7*0.9</f>
        <v>51165</v>
      </c>
      <c r="H7" s="68">
        <f>'C завтраками| Bed and breakfast'!H7*0.9</f>
        <v>51165</v>
      </c>
      <c r="I7" s="68">
        <f>'C завтраками| Bed and breakfast'!I7*0.9</f>
        <v>55665</v>
      </c>
      <c r="J7" s="68">
        <f>'C завтраками| Bed and breakfast'!J7*0.9</f>
        <v>55665</v>
      </c>
      <c r="K7" s="68">
        <f>'C завтраками| Bed and breakfast'!K7*0.9</f>
        <v>64665</v>
      </c>
      <c r="L7" s="68">
        <f>'C завтраками| Bed and breakfast'!L7*0.9</f>
        <v>64665</v>
      </c>
      <c r="M7" s="68">
        <f>'C завтраками| Bed and breakfast'!M7*0.9</f>
        <v>55665</v>
      </c>
      <c r="N7" s="68">
        <f>'C завтраками| Bed and breakfast'!N7*0.9</f>
        <v>51165</v>
      </c>
      <c r="O7" s="68">
        <f>'C завтраками| Bed and breakfast'!O7*0.9</f>
        <v>51165</v>
      </c>
      <c r="P7" s="68">
        <f>'C завтраками| Bed and breakfast'!P7*0.9</f>
        <v>31635</v>
      </c>
      <c r="Q7" s="68">
        <f>'C завтраками| Bed and breakfast'!Q7*0.9</f>
        <v>31635</v>
      </c>
      <c r="R7" s="68">
        <f>'C завтраками| Bed and breakfast'!R7*0.9</f>
        <v>22185</v>
      </c>
      <c r="S7" s="68">
        <f>'C завтраками| Bed and breakfast'!S7*0.9</f>
        <v>28935</v>
      </c>
      <c r="T7" s="68">
        <f>'C завтраками| Bed and breakfast'!T7*0.9</f>
        <v>28935</v>
      </c>
      <c r="U7" s="68">
        <f>'C завтраками| Bed and breakfast'!U7*0.9</f>
        <v>24435</v>
      </c>
      <c r="V7" s="68">
        <f>'C завтраками| Bed and breakfast'!V7*0.9</f>
        <v>24435</v>
      </c>
      <c r="W7" s="68">
        <f>'C завтраками| Bed and breakfast'!W7*0.9</f>
        <v>22185</v>
      </c>
      <c r="X7" s="68">
        <f>'C завтраками| Bed and breakfast'!X7*0.9</f>
        <v>22185</v>
      </c>
      <c r="Y7" s="68">
        <f>'C завтраками| Bed and breakfast'!Y7*0.9</f>
        <v>20385</v>
      </c>
      <c r="Z7" s="68">
        <f>'C завтраками| Bed and breakfast'!Z7*0.9</f>
        <v>20385</v>
      </c>
      <c r="AA7" s="68">
        <f>'C завтраками| Bed and breakfast'!AA7*0.9</f>
        <v>20385</v>
      </c>
      <c r="AB7" s="68">
        <f>'C завтраками| Bed and breakfast'!AB7*0.9</f>
        <v>20385</v>
      </c>
      <c r="AC7" s="68">
        <f>'C завтраками| Bed and breakfast'!AC7*0.9</f>
        <v>20385</v>
      </c>
      <c r="AD7" s="68">
        <f>'C завтраками| Bed and breakfast'!AD7*0.9</f>
        <v>20385</v>
      </c>
      <c r="AE7" s="68">
        <f>'C завтраками| Bed and breakfast'!AE7*0.9</f>
        <v>20385</v>
      </c>
      <c r="AF7" s="68">
        <f>'C завтраками| Bed and breakfast'!AF7*0.9</f>
        <v>22185</v>
      </c>
      <c r="AG7" s="68">
        <f>'C завтраками| Bed and breakfast'!AG7*0.9</f>
        <v>24435</v>
      </c>
      <c r="AH7" s="68">
        <f>'C завтраками| Bed and breakfast'!AH7*0.9</f>
        <v>24435</v>
      </c>
      <c r="AI7" s="68">
        <f>'C завтраками| Bed and breakfast'!AI7*0.9</f>
        <v>28935</v>
      </c>
      <c r="AJ7" s="68">
        <f>'C завтраками| Bed and breakfast'!AJ7*0.9</f>
        <v>28935</v>
      </c>
      <c r="AK7" s="68">
        <f>'C завтраками| Bed and breakfast'!AK7*0.9</f>
        <v>28935</v>
      </c>
      <c r="AL7" s="68">
        <f>'C завтраками| Bed and breakfast'!AL7*0.9</f>
        <v>28935</v>
      </c>
      <c r="AM7" s="68">
        <f>'C завтраками| Bed and breakfast'!AM7*0.9</f>
        <v>28935</v>
      </c>
      <c r="AN7" s="68">
        <f>'C завтраками| Bed and breakfast'!AN7*0.9</f>
        <v>26685</v>
      </c>
      <c r="AO7" s="68">
        <f>'C завтраками| Bed and breakfast'!AO7*0.9</f>
        <v>28935</v>
      </c>
      <c r="AP7" s="68">
        <f>'C завтраками| Bed and breakfast'!AP7*0.9</f>
        <v>28935</v>
      </c>
      <c r="AQ7" s="68">
        <f>'C завтраками| Bed and breakfast'!AQ7*0.9</f>
        <v>36585</v>
      </c>
      <c r="AR7" s="68">
        <f>'C завтраками| Bed and breakfast'!AR7*0.9</f>
        <v>36585</v>
      </c>
      <c r="AS7" s="68">
        <f>'C завтраками| Bed and breakfast'!AS7*0.9</f>
        <v>36585</v>
      </c>
      <c r="AT7" s="68">
        <f>'C завтраками| Bed and breakfast'!AT7*0.9</f>
        <v>33885</v>
      </c>
      <c r="AU7" s="68">
        <f>'C завтраками| Bed and breakfast'!AU7*0.9</f>
        <v>28935</v>
      </c>
      <c r="AV7" s="68">
        <f>'C завтраками| Bed and breakfast'!AV7*0.9</f>
        <v>31185</v>
      </c>
      <c r="AW7" s="68">
        <f>'C завтраками| Bed and breakfast'!AW7*0.9</f>
        <v>31185</v>
      </c>
      <c r="AX7" s="68">
        <f>'C завтраками| Bed and breakfast'!AX7*0.9</f>
        <v>31185</v>
      </c>
      <c r="AY7" s="68">
        <f>'C завтраками| Bed and breakfast'!AY7*0.9</f>
        <v>23085</v>
      </c>
      <c r="AZ7" s="68">
        <f>'C завтраками| Bed and breakfast'!AZ7*0.9</f>
        <v>28935</v>
      </c>
      <c r="BA7" s="68">
        <f>'C завтраками| Bed and breakfast'!BA7*0.9</f>
        <v>28935</v>
      </c>
      <c r="BB7" s="68">
        <f>'C завтраками| Bed and breakfast'!BB7*0.9</f>
        <v>33885</v>
      </c>
      <c r="BC7" s="68">
        <f>'C завтраками| Bed and breakfast'!BC7*0.9</f>
        <v>36585</v>
      </c>
      <c r="BD7" s="68">
        <f>'C завтраками| Bed and breakfast'!BD7*0.9</f>
        <v>36585</v>
      </c>
      <c r="BE7" s="68">
        <f>'C завтраками| Bed and breakfast'!BE7*0.9</f>
        <v>36585</v>
      </c>
      <c r="BF7" s="68">
        <f>'C завтраками| Bed and breakfast'!BF7*0.9</f>
        <v>42885</v>
      </c>
      <c r="BG7" s="68">
        <f>'C завтраками| Bed and breakfast'!BG7*0.9</f>
        <v>42885</v>
      </c>
      <c r="BH7" s="68">
        <f>'C завтраками| Bed and breakfast'!BH7*0.9</f>
        <v>46035</v>
      </c>
      <c r="BI7" s="68">
        <f>'C завтраками| Bed and breakfast'!BI7*0.9</f>
        <v>46035</v>
      </c>
      <c r="BJ7" s="68">
        <f>'C завтраками| Bed and breakfast'!BJ7*0.9</f>
        <v>53235</v>
      </c>
      <c r="BK7" s="68">
        <f>'C завтраками| Bed and breakfast'!BK7*0.9</f>
        <v>53235</v>
      </c>
      <c r="BL7" s="68">
        <f>'C завтраками| Bed and breakfast'!BL7*0.9</f>
        <v>53235</v>
      </c>
      <c r="BM7" s="68">
        <f>'C завтраками| Bed and breakfast'!BM7*0.9</f>
        <v>49635</v>
      </c>
      <c r="BN7" s="68">
        <f>'C завтраками| Bed and breakfast'!BN7*0.9</f>
        <v>46035</v>
      </c>
      <c r="BO7" s="68">
        <f>'C завтраками| Bed and breakfast'!BO7*0.9</f>
        <v>39735</v>
      </c>
      <c r="BP7" s="68">
        <f>'C завтраками| Bed and breakfast'!BP7*0.9</f>
        <v>39735</v>
      </c>
      <c r="BQ7" s="68">
        <f>'C завтраками| Bed and breakfast'!BQ7*0.9</f>
        <v>36585</v>
      </c>
      <c r="BR7" s="68">
        <f>'C завтраками| Bed and breakfast'!BR7*0.9</f>
        <v>28935</v>
      </c>
      <c r="BS7" s="68">
        <f>'C завтраками| Bed and breakfast'!BS7*0.9</f>
        <v>28935</v>
      </c>
      <c r="BT7" s="68">
        <f>'C завтраками| Bed and breakfast'!BT7*0.9</f>
        <v>26685</v>
      </c>
      <c r="BU7" s="68">
        <f>'C завтраками| Bed and breakfast'!BU7*0.9</f>
        <v>23085</v>
      </c>
      <c r="BV7" s="68">
        <f>'C завтраками| Bed and breakfast'!BV7*0.9</f>
        <v>23085</v>
      </c>
      <c r="BW7" s="68">
        <f>'C завтраками| Bed and breakfast'!BW7*0.9</f>
        <v>23085</v>
      </c>
      <c r="BX7" s="68">
        <f>'C завтраками| Bed and breakfast'!BX7*0.9</f>
        <v>18585</v>
      </c>
      <c r="BY7" s="68">
        <f>'C завтраками| Bed and breakfast'!BY7*0.9</f>
        <v>18585</v>
      </c>
      <c r="BZ7" s="68">
        <f>'C завтраками| Bed and breakfast'!BZ7*0.9</f>
        <v>18585</v>
      </c>
      <c r="CA7" s="68">
        <f>'C завтраками| Bed and breakfast'!CA7*0.9</f>
        <v>18585</v>
      </c>
      <c r="CB7" s="68">
        <f>'C завтраками| Bed and breakfast'!CB7*0.9</f>
        <v>18585</v>
      </c>
      <c r="CC7" s="68">
        <f>'C завтраками| Bed and breakfast'!CC7*0.9</f>
        <v>18585</v>
      </c>
      <c r="CD7" s="68">
        <f>'C завтраками| Bed and breakfast'!CD7*0.9</f>
        <v>18585</v>
      </c>
      <c r="CE7" s="68">
        <f>'C завтраками| Bed and breakfast'!CE7*0.9</f>
        <v>18585</v>
      </c>
      <c r="CF7" s="68">
        <f>'C завтраками| Bed and breakfast'!CF7*0.9</f>
        <v>18585</v>
      </c>
      <c r="CG7" s="68">
        <f>'C завтраками| Bed and breakfast'!CG7*0.9</f>
        <v>18585</v>
      </c>
      <c r="CH7" s="68">
        <f>'C завтраками| Bed and breakfast'!CH7*0.9</f>
        <v>18585</v>
      </c>
      <c r="CI7" s="68">
        <f>'C завтраками| Bed and breakfast'!CI7*0.9</f>
        <v>18585</v>
      </c>
      <c r="CJ7" s="68">
        <f>'C завтраками| Bed and breakfast'!CJ7*0.9</f>
        <v>18585</v>
      </c>
      <c r="CK7" s="68">
        <f>'C завтраками| Bed and breakfast'!CK7*0.9</f>
        <v>18585</v>
      </c>
      <c r="CL7" s="68">
        <f>'C завтраками| Bed and breakfast'!CL7*0.9</f>
        <v>18585</v>
      </c>
      <c r="CM7" s="68">
        <f>'C завтраками| Bed and breakfast'!CM7*0.9</f>
        <v>18585</v>
      </c>
      <c r="CN7" s="68">
        <f>'C завтраками| Bed and breakfast'!CN7*0.9</f>
        <v>18585</v>
      </c>
      <c r="CO7" s="68">
        <f>'C завтраками| Bed and breakfast'!CO7*0.9</f>
        <v>18585</v>
      </c>
      <c r="CP7" s="68">
        <f>'C завтраками| Bed and breakfast'!CP7*0.9</f>
        <v>18585</v>
      </c>
      <c r="CQ7" s="68">
        <f>'C завтраками| Bed and breakfast'!CQ7*0.9</f>
        <v>18585</v>
      </c>
      <c r="CR7" s="68">
        <f>'C завтраками| Bed and breakfast'!CR7*0.9</f>
        <v>18585</v>
      </c>
      <c r="CS7" s="68">
        <f>'C завтраками| Bed and breakfast'!CS7*0.9</f>
        <v>18585</v>
      </c>
      <c r="CT7" s="68">
        <f>'C завтраками| Bed and breakfast'!CT7*0.9</f>
        <v>18585</v>
      </c>
      <c r="CU7" s="68">
        <f>'C завтраками| Bed and breakfast'!CU7*0.9</f>
        <v>11790</v>
      </c>
      <c r="CV7" s="68">
        <f>'C завтраками| Bed and breakfast'!CV7*0.9</f>
        <v>11790</v>
      </c>
      <c r="CW7" s="68">
        <f>'C завтраками| Bed and breakfast'!CW7*0.9</f>
        <v>12420</v>
      </c>
      <c r="CX7" s="68">
        <f>'C завтраками| Bed and breakfast'!CX7*0.9</f>
        <v>12420</v>
      </c>
      <c r="CY7" s="68">
        <f>'C завтраками| Bed and breakfast'!CY7*0.9</f>
        <v>11790</v>
      </c>
      <c r="CZ7" s="68">
        <f>'C завтраками| Bed and breakfast'!CZ7*0.9</f>
        <v>11790</v>
      </c>
      <c r="DA7" s="68">
        <f>'C завтраками| Bed and breakfast'!DA7*0.9</f>
        <v>11790</v>
      </c>
      <c r="DB7" s="68">
        <f>'C завтраками| Bed and breakfast'!DB7*0.9</f>
        <v>11790</v>
      </c>
      <c r="DC7" s="68">
        <f>'C завтраками| Bed and breakfast'!DC7*0.9</f>
        <v>11790</v>
      </c>
      <c r="DD7" s="68">
        <f>'C завтраками| Bed and breakfast'!DD7*0.9</f>
        <v>12420</v>
      </c>
      <c r="DE7" s="68">
        <f>'C завтраками| Bed and breakfast'!DE7*0.9</f>
        <v>12420</v>
      </c>
      <c r="DF7" s="68">
        <f>'C завтраками| Bed and breakfast'!DF7*0.9</f>
        <v>11790</v>
      </c>
      <c r="DG7" s="68">
        <f>'C завтраками| Bed and breakfast'!DG7*0.9</f>
        <v>11790</v>
      </c>
      <c r="DH7" s="68">
        <f>'C завтраками| Bed and breakfast'!DH7*0.9</f>
        <v>11790</v>
      </c>
      <c r="DI7" s="68">
        <f>'C завтраками| Bed and breakfast'!DI7*0.9</f>
        <v>10260</v>
      </c>
      <c r="DJ7" s="68">
        <f>'C завтраками| Bed and breakfast'!DJ7*0.9</f>
        <v>10260</v>
      </c>
      <c r="DK7" s="68">
        <f>'C завтраками| Bed and breakfast'!DK7*0.9</f>
        <v>10710</v>
      </c>
      <c r="DL7" s="68">
        <f>'C завтраками| Bed and breakfast'!DL7*0.9</f>
        <v>10710</v>
      </c>
      <c r="DM7" s="68">
        <f>'C завтраками| Bed and breakfast'!DM7*0.9</f>
        <v>10260</v>
      </c>
      <c r="DN7" s="68">
        <f>'C завтраками| Bed and breakfast'!DN7*0.9</f>
        <v>10260</v>
      </c>
      <c r="DO7" s="68">
        <f>'C завтраками| Bed and breakfast'!DO7*0.9</f>
        <v>10260</v>
      </c>
      <c r="DP7" s="68">
        <f>'C завтраками| Bed and breakfast'!DP7*0.9</f>
        <v>10260</v>
      </c>
      <c r="DQ7" s="68">
        <f>'C завтраками| Bed and breakfast'!DQ7*0.9</f>
        <v>10260</v>
      </c>
      <c r="DR7" s="68">
        <f>'C завтраками| Bed and breakfast'!DR7*0.9</f>
        <v>10710</v>
      </c>
      <c r="DS7" s="68">
        <f>'C завтраками| Bed and breakfast'!DS7*0.9</f>
        <v>10710</v>
      </c>
      <c r="DT7" s="68">
        <f>'C завтраками| Bed and breakfast'!DT7*0.9</f>
        <v>10260</v>
      </c>
      <c r="DU7" s="68">
        <f>'C завтраками| Bed and breakfast'!DU7*0.9</f>
        <v>10260</v>
      </c>
      <c r="DV7" s="68">
        <f>'C завтраками| Bed and breakfast'!DV7*0.9</f>
        <v>10260</v>
      </c>
      <c r="DW7" s="68">
        <f>'C завтраками| Bed and breakfast'!DW7*0.9</f>
        <v>10260</v>
      </c>
      <c r="DX7" s="68">
        <f>'C завтраками| Bed and breakfast'!DX7*0.9</f>
        <v>11790</v>
      </c>
    </row>
    <row r="8" spans="1:128" ht="10.7" customHeight="1">
      <c r="A8" s="40">
        <v>2</v>
      </c>
      <c r="B8" s="68">
        <f>'C завтраками| Bed and breakfast'!B8*0.9</f>
        <v>18000</v>
      </c>
      <c r="C8" s="68">
        <f>'C завтраками| Bed and breakfast'!C8*0.9</f>
        <v>18000</v>
      </c>
      <c r="D8" s="68">
        <f>'C завтраками| Bed and breakfast'!D8*0.9</f>
        <v>19440</v>
      </c>
      <c r="E8" s="68">
        <f>'C завтраками| Bed and breakfast'!E8*0.9</f>
        <v>23130</v>
      </c>
      <c r="F8" s="68">
        <f>'C завтраками| Bed and breakfast'!F8*0.9</f>
        <v>53730</v>
      </c>
      <c r="G8" s="68">
        <f>'C завтраками| Bed and breakfast'!G8*0.9</f>
        <v>53730</v>
      </c>
      <c r="H8" s="68">
        <f>'C завтраками| Bed and breakfast'!H8*0.9</f>
        <v>53730</v>
      </c>
      <c r="I8" s="68">
        <f>'C завтраками| Bed and breakfast'!I8*0.9</f>
        <v>58230</v>
      </c>
      <c r="J8" s="68">
        <f>'C завтраками| Bed and breakfast'!J8*0.9</f>
        <v>58230</v>
      </c>
      <c r="K8" s="68">
        <f>'C завтраками| Bed and breakfast'!K8*0.9</f>
        <v>67230</v>
      </c>
      <c r="L8" s="68">
        <f>'C завтраками| Bed and breakfast'!L8*0.9</f>
        <v>67230</v>
      </c>
      <c r="M8" s="68">
        <f>'C завтраками| Bed and breakfast'!M8*0.9</f>
        <v>58230</v>
      </c>
      <c r="N8" s="68">
        <f>'C завтраками| Bed and breakfast'!N8*0.9</f>
        <v>53730</v>
      </c>
      <c r="O8" s="68">
        <f>'C завтраками| Bed and breakfast'!O8*0.9</f>
        <v>53730</v>
      </c>
      <c r="P8" s="68">
        <f>'C завтраками| Bed and breakfast'!P8*0.9</f>
        <v>34020</v>
      </c>
      <c r="Q8" s="68">
        <f>'C завтраками| Bed and breakfast'!Q8*0.9</f>
        <v>34020</v>
      </c>
      <c r="R8" s="68">
        <f>'C завтраками| Bed and breakfast'!R8*0.9</f>
        <v>24570</v>
      </c>
      <c r="S8" s="68">
        <f>'C завтраками| Bed and breakfast'!S8*0.9</f>
        <v>31320</v>
      </c>
      <c r="T8" s="68">
        <f>'C завтраками| Bed and breakfast'!T8*0.9</f>
        <v>31320</v>
      </c>
      <c r="U8" s="68">
        <f>'C завтраками| Bed and breakfast'!U8*0.9</f>
        <v>26820</v>
      </c>
      <c r="V8" s="68">
        <f>'C завтраками| Bed and breakfast'!V8*0.9</f>
        <v>26820</v>
      </c>
      <c r="W8" s="68">
        <f>'C завтраками| Bed and breakfast'!W8*0.9</f>
        <v>24570</v>
      </c>
      <c r="X8" s="68">
        <f>'C завтраками| Bed and breakfast'!X8*0.9</f>
        <v>24570</v>
      </c>
      <c r="Y8" s="68">
        <f>'C завтраками| Bed and breakfast'!Y8*0.9</f>
        <v>22770</v>
      </c>
      <c r="Z8" s="68">
        <f>'C завтраками| Bed and breakfast'!Z8*0.9</f>
        <v>22770</v>
      </c>
      <c r="AA8" s="68">
        <f>'C завтраками| Bed and breakfast'!AA8*0.9</f>
        <v>22770</v>
      </c>
      <c r="AB8" s="68">
        <f>'C завтраками| Bed and breakfast'!AB8*0.9</f>
        <v>22770</v>
      </c>
      <c r="AC8" s="68">
        <f>'C завтраками| Bed and breakfast'!AC8*0.9</f>
        <v>22770</v>
      </c>
      <c r="AD8" s="68">
        <f>'C завтраками| Bed and breakfast'!AD8*0.9</f>
        <v>22770</v>
      </c>
      <c r="AE8" s="68">
        <f>'C завтраками| Bed and breakfast'!AE8*0.9</f>
        <v>22770</v>
      </c>
      <c r="AF8" s="68">
        <f>'C завтраками| Bed and breakfast'!AF8*0.9</f>
        <v>24570</v>
      </c>
      <c r="AG8" s="68">
        <f>'C завтраками| Bed and breakfast'!AG8*0.9</f>
        <v>26820</v>
      </c>
      <c r="AH8" s="68">
        <f>'C завтраками| Bed and breakfast'!AH8*0.9</f>
        <v>26820</v>
      </c>
      <c r="AI8" s="68">
        <f>'C завтраками| Bed and breakfast'!AI8*0.9</f>
        <v>31320</v>
      </c>
      <c r="AJ8" s="68">
        <f>'C завтраками| Bed and breakfast'!AJ8*0.9</f>
        <v>31320</v>
      </c>
      <c r="AK8" s="68">
        <f>'C завтраками| Bed and breakfast'!AK8*0.9</f>
        <v>31320</v>
      </c>
      <c r="AL8" s="68">
        <f>'C завтраками| Bed and breakfast'!AL8*0.9</f>
        <v>31320</v>
      </c>
      <c r="AM8" s="68">
        <f>'C завтраками| Bed and breakfast'!AM8*0.9</f>
        <v>31320</v>
      </c>
      <c r="AN8" s="68">
        <f>'C завтраками| Bed and breakfast'!AN8*0.9</f>
        <v>29070</v>
      </c>
      <c r="AO8" s="68">
        <f>'C завтраками| Bed and breakfast'!AO8*0.9</f>
        <v>31320</v>
      </c>
      <c r="AP8" s="68">
        <f>'C завтраками| Bed and breakfast'!AP8*0.9</f>
        <v>31320</v>
      </c>
      <c r="AQ8" s="68">
        <f>'C завтраками| Bed and breakfast'!AQ8*0.9</f>
        <v>38970</v>
      </c>
      <c r="AR8" s="68">
        <f>'C завтраками| Bed and breakfast'!AR8*0.9</f>
        <v>38970</v>
      </c>
      <c r="AS8" s="68">
        <f>'C завтраками| Bed and breakfast'!AS8*0.9</f>
        <v>38970</v>
      </c>
      <c r="AT8" s="68">
        <f>'C завтраками| Bed and breakfast'!AT8*0.9</f>
        <v>36270</v>
      </c>
      <c r="AU8" s="68">
        <f>'C завтраками| Bed and breakfast'!AU8*0.9</f>
        <v>31320</v>
      </c>
      <c r="AV8" s="68">
        <f>'C завтраками| Bed and breakfast'!AV8*0.9</f>
        <v>33570</v>
      </c>
      <c r="AW8" s="68">
        <f>'C завтраками| Bed and breakfast'!AW8*0.9</f>
        <v>33570</v>
      </c>
      <c r="AX8" s="68">
        <f>'C завтраками| Bed and breakfast'!AX8*0.9</f>
        <v>33570</v>
      </c>
      <c r="AY8" s="68">
        <f>'C завтраками| Bed and breakfast'!AY8*0.9</f>
        <v>25470</v>
      </c>
      <c r="AZ8" s="68">
        <f>'C завтраками| Bed and breakfast'!AZ8*0.9</f>
        <v>31320</v>
      </c>
      <c r="BA8" s="68">
        <f>'C завтраками| Bed and breakfast'!BA8*0.9</f>
        <v>31320</v>
      </c>
      <c r="BB8" s="68">
        <f>'C завтраками| Bed and breakfast'!BB8*0.9</f>
        <v>36270</v>
      </c>
      <c r="BC8" s="68">
        <f>'C завтраками| Bed and breakfast'!BC8*0.9</f>
        <v>38970</v>
      </c>
      <c r="BD8" s="68">
        <f>'C завтраками| Bed and breakfast'!BD8*0.9</f>
        <v>38970</v>
      </c>
      <c r="BE8" s="68">
        <f>'C завтраками| Bed and breakfast'!BE8*0.9</f>
        <v>38970</v>
      </c>
      <c r="BF8" s="68">
        <f>'C завтраками| Bed and breakfast'!BF8*0.9</f>
        <v>45270</v>
      </c>
      <c r="BG8" s="68">
        <f>'C завтраками| Bed and breakfast'!BG8*0.9</f>
        <v>45270</v>
      </c>
      <c r="BH8" s="68">
        <f>'C завтраками| Bed and breakfast'!BH8*0.9</f>
        <v>48420</v>
      </c>
      <c r="BI8" s="68">
        <f>'C завтраками| Bed and breakfast'!BI8*0.9</f>
        <v>48420</v>
      </c>
      <c r="BJ8" s="68">
        <f>'C завтраками| Bed and breakfast'!BJ8*0.9</f>
        <v>55620</v>
      </c>
      <c r="BK8" s="68">
        <f>'C завтраками| Bed and breakfast'!BK8*0.9</f>
        <v>55620</v>
      </c>
      <c r="BL8" s="68">
        <f>'C завтраками| Bed and breakfast'!BL8*0.9</f>
        <v>55620</v>
      </c>
      <c r="BM8" s="68">
        <f>'C завтраками| Bed and breakfast'!BM8*0.9</f>
        <v>52020</v>
      </c>
      <c r="BN8" s="68">
        <f>'C завтраками| Bed and breakfast'!BN8*0.9</f>
        <v>48420</v>
      </c>
      <c r="BO8" s="68">
        <f>'C завтраками| Bed and breakfast'!BO8*0.9</f>
        <v>42120</v>
      </c>
      <c r="BP8" s="68">
        <f>'C завтраками| Bed and breakfast'!BP8*0.9</f>
        <v>42120</v>
      </c>
      <c r="BQ8" s="68">
        <f>'C завтраками| Bed and breakfast'!BQ8*0.9</f>
        <v>38970</v>
      </c>
      <c r="BR8" s="68">
        <f>'C завтраками| Bed and breakfast'!BR8*0.9</f>
        <v>31320</v>
      </c>
      <c r="BS8" s="68">
        <f>'C завтраками| Bed and breakfast'!BS8*0.9</f>
        <v>31320</v>
      </c>
      <c r="BT8" s="68">
        <f>'C завтраками| Bed and breakfast'!BT8*0.9</f>
        <v>29070</v>
      </c>
      <c r="BU8" s="68">
        <f>'C завтраками| Bed and breakfast'!BU8*0.9</f>
        <v>25470</v>
      </c>
      <c r="BV8" s="68">
        <f>'C завтраками| Bed and breakfast'!BV8*0.9</f>
        <v>25470</v>
      </c>
      <c r="BW8" s="68">
        <f>'C завтраками| Bed and breakfast'!BW8*0.9</f>
        <v>25470</v>
      </c>
      <c r="BX8" s="68">
        <f>'C завтраками| Bed and breakfast'!BX8*0.9</f>
        <v>20970</v>
      </c>
      <c r="BY8" s="68">
        <f>'C завтраками| Bed and breakfast'!BY8*0.9</f>
        <v>20970</v>
      </c>
      <c r="BZ8" s="68">
        <f>'C завтраками| Bed and breakfast'!BZ8*0.9</f>
        <v>20970</v>
      </c>
      <c r="CA8" s="68">
        <f>'C завтраками| Bed and breakfast'!CA8*0.9</f>
        <v>20970</v>
      </c>
      <c r="CB8" s="68">
        <f>'C завтраками| Bed and breakfast'!CB8*0.9</f>
        <v>20970</v>
      </c>
      <c r="CC8" s="68">
        <f>'C завтраками| Bed and breakfast'!CC8*0.9</f>
        <v>20970</v>
      </c>
      <c r="CD8" s="68">
        <f>'C завтраками| Bed and breakfast'!CD8*0.9</f>
        <v>20970</v>
      </c>
      <c r="CE8" s="68">
        <f>'C завтраками| Bed and breakfast'!CE8*0.9</f>
        <v>20970</v>
      </c>
      <c r="CF8" s="68">
        <f>'C завтраками| Bed and breakfast'!CF8*0.9</f>
        <v>20970</v>
      </c>
      <c r="CG8" s="68">
        <f>'C завтраками| Bed and breakfast'!CG8*0.9</f>
        <v>20970</v>
      </c>
      <c r="CH8" s="68">
        <f>'C завтраками| Bed and breakfast'!CH8*0.9</f>
        <v>20970</v>
      </c>
      <c r="CI8" s="68">
        <f>'C завтраками| Bed and breakfast'!CI8*0.9</f>
        <v>20970</v>
      </c>
      <c r="CJ8" s="68">
        <f>'C завтраками| Bed and breakfast'!CJ8*0.9</f>
        <v>20970</v>
      </c>
      <c r="CK8" s="68">
        <f>'C завтраками| Bed and breakfast'!CK8*0.9</f>
        <v>20970</v>
      </c>
      <c r="CL8" s="68">
        <f>'C завтраками| Bed and breakfast'!CL8*0.9</f>
        <v>20970</v>
      </c>
      <c r="CM8" s="68">
        <f>'C завтраками| Bed and breakfast'!CM8*0.9</f>
        <v>20970</v>
      </c>
      <c r="CN8" s="68">
        <f>'C завтраками| Bed and breakfast'!CN8*0.9</f>
        <v>20970</v>
      </c>
      <c r="CO8" s="68">
        <f>'C завтраками| Bed and breakfast'!CO8*0.9</f>
        <v>20970</v>
      </c>
      <c r="CP8" s="68">
        <f>'C завтраками| Bed and breakfast'!CP8*0.9</f>
        <v>20970</v>
      </c>
      <c r="CQ8" s="68">
        <f>'C завтраками| Bed and breakfast'!CQ8*0.9</f>
        <v>20970</v>
      </c>
      <c r="CR8" s="68">
        <f>'C завтраками| Bed and breakfast'!CR8*0.9</f>
        <v>20970</v>
      </c>
      <c r="CS8" s="68">
        <f>'C завтраками| Bed and breakfast'!CS8*0.9</f>
        <v>20970</v>
      </c>
      <c r="CT8" s="68">
        <f>'C завтраками| Bed and breakfast'!CT8*0.9</f>
        <v>20970</v>
      </c>
      <c r="CU8" s="68">
        <f>'C завтраками| Bed and breakfast'!CU8*0.9</f>
        <v>13770</v>
      </c>
      <c r="CV8" s="68">
        <f>'C завтраками| Bed and breakfast'!CV8*0.9</f>
        <v>13770</v>
      </c>
      <c r="CW8" s="68">
        <f>'C завтраками| Bed and breakfast'!CW8*0.9</f>
        <v>14400</v>
      </c>
      <c r="CX8" s="68">
        <f>'C завтраками| Bed and breakfast'!CX8*0.9</f>
        <v>14400</v>
      </c>
      <c r="CY8" s="68">
        <f>'C завтраками| Bed and breakfast'!CY8*0.9</f>
        <v>13770</v>
      </c>
      <c r="CZ8" s="68">
        <f>'C завтраками| Bed and breakfast'!CZ8*0.9</f>
        <v>13770</v>
      </c>
      <c r="DA8" s="68">
        <f>'C завтраками| Bed and breakfast'!DA8*0.9</f>
        <v>13770</v>
      </c>
      <c r="DB8" s="68">
        <f>'C завтраками| Bed and breakfast'!DB8*0.9</f>
        <v>13770</v>
      </c>
      <c r="DC8" s="68">
        <f>'C завтраками| Bed and breakfast'!DC8*0.9</f>
        <v>13770</v>
      </c>
      <c r="DD8" s="68">
        <f>'C завтраками| Bed and breakfast'!DD8*0.9</f>
        <v>14400</v>
      </c>
      <c r="DE8" s="68">
        <f>'C завтраками| Bed and breakfast'!DE8*0.9</f>
        <v>14400</v>
      </c>
      <c r="DF8" s="68">
        <f>'C завтраками| Bed and breakfast'!DF8*0.9</f>
        <v>13770</v>
      </c>
      <c r="DG8" s="68">
        <f>'C завтраками| Bed and breakfast'!DG8*0.9</f>
        <v>13770</v>
      </c>
      <c r="DH8" s="68">
        <f>'C завтраками| Bed and breakfast'!DH8*0.9</f>
        <v>13770</v>
      </c>
      <c r="DI8" s="68">
        <f>'C завтраками| Bed and breakfast'!DI8*0.9</f>
        <v>12240</v>
      </c>
      <c r="DJ8" s="68">
        <f>'C завтраками| Bed and breakfast'!DJ8*0.9</f>
        <v>12240</v>
      </c>
      <c r="DK8" s="68">
        <f>'C завтраками| Bed and breakfast'!DK8*0.9</f>
        <v>12690</v>
      </c>
      <c r="DL8" s="68">
        <f>'C завтраками| Bed and breakfast'!DL8*0.9</f>
        <v>12690</v>
      </c>
      <c r="DM8" s="68">
        <f>'C завтраками| Bed and breakfast'!DM8*0.9</f>
        <v>12240</v>
      </c>
      <c r="DN8" s="68">
        <f>'C завтраками| Bed and breakfast'!DN8*0.9</f>
        <v>12240</v>
      </c>
      <c r="DO8" s="68">
        <f>'C завтраками| Bed and breakfast'!DO8*0.9</f>
        <v>12240</v>
      </c>
      <c r="DP8" s="68">
        <f>'C завтраками| Bed and breakfast'!DP8*0.9</f>
        <v>12240</v>
      </c>
      <c r="DQ8" s="68">
        <f>'C завтраками| Bed and breakfast'!DQ8*0.9</f>
        <v>12240</v>
      </c>
      <c r="DR8" s="68">
        <f>'C завтраками| Bed and breakfast'!DR8*0.9</f>
        <v>12690</v>
      </c>
      <c r="DS8" s="68">
        <f>'C завтраками| Bed and breakfast'!DS8*0.9</f>
        <v>12690</v>
      </c>
      <c r="DT8" s="68">
        <f>'C завтраками| Bed and breakfast'!DT8*0.9</f>
        <v>12240</v>
      </c>
      <c r="DU8" s="68">
        <f>'C завтраками| Bed and breakfast'!DU8*0.9</f>
        <v>12240</v>
      </c>
      <c r="DV8" s="68">
        <f>'C завтраками| Bed and breakfast'!DV8*0.9</f>
        <v>12240</v>
      </c>
      <c r="DW8" s="68">
        <f>'C завтраками| Bed and breakfast'!DW8*0.9</f>
        <v>12240</v>
      </c>
      <c r="DX8" s="68">
        <f>'C завтраками| Bed and breakfast'!DX8*0.9</f>
        <v>13770</v>
      </c>
    </row>
    <row r="9" spans="1:128" ht="10.7" customHeight="1">
      <c r="A9" s="39" t="s">
        <v>5</v>
      </c>
      <c r="B9" s="68"/>
      <c r="C9" s="68"/>
      <c r="D9" s="68"/>
      <c r="E9" s="68"/>
      <c r="F9" s="68"/>
      <c r="G9" s="68"/>
      <c r="H9" s="68"/>
      <c r="I9" s="68"/>
      <c r="J9" s="68"/>
      <c r="K9" s="68"/>
      <c r="L9" s="68"/>
      <c r="M9" s="68"/>
      <c r="N9" s="68"/>
      <c r="O9" s="68"/>
      <c r="P9" s="68"/>
      <c r="Q9" s="68"/>
      <c r="R9" s="68"/>
      <c r="S9" s="68"/>
      <c r="T9" s="68"/>
      <c r="U9" s="68"/>
      <c r="V9" s="68"/>
      <c r="W9" s="68"/>
      <c r="X9" s="68"/>
      <c r="Y9" s="68"/>
      <c r="Z9" s="68"/>
      <c r="AA9" s="68"/>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c r="DT9" s="68"/>
      <c r="DU9" s="68"/>
      <c r="DV9" s="68"/>
      <c r="DW9" s="68"/>
      <c r="DX9" s="68"/>
    </row>
    <row r="10" spans="1:128" s="32" customFormat="1" ht="10.7" customHeight="1">
      <c r="A10" s="40">
        <v>1</v>
      </c>
      <c r="B10" s="68">
        <f>'C завтраками| Bed and breakfast'!B10*0.9</f>
        <v>16875</v>
      </c>
      <c r="C10" s="68">
        <f>'C завтраками| Bed and breakfast'!C10*0.9</f>
        <v>16875</v>
      </c>
      <c r="D10" s="68">
        <f>'C завтраками| Bed and breakfast'!D10*0.9</f>
        <v>18315</v>
      </c>
      <c r="E10" s="68">
        <f>'C завтраками| Bed and breakfast'!E10*0.9</f>
        <v>21465</v>
      </c>
      <c r="F10" s="68">
        <f>'C завтраками| Bed and breakfast'!F10*0.9</f>
        <v>52065</v>
      </c>
      <c r="G10" s="68">
        <f>'C завтраками| Bed and breakfast'!G10*0.9</f>
        <v>52065</v>
      </c>
      <c r="H10" s="68">
        <f>'C завтраками| Bed and breakfast'!H10*0.9</f>
        <v>52065</v>
      </c>
      <c r="I10" s="68">
        <f>'C завтраками| Bed and breakfast'!I10*0.9</f>
        <v>56565</v>
      </c>
      <c r="J10" s="68">
        <f>'C завтраками| Bed and breakfast'!J10*0.9</f>
        <v>56565</v>
      </c>
      <c r="K10" s="68">
        <f>'C завтраками| Bed and breakfast'!K10*0.9</f>
        <v>65565</v>
      </c>
      <c r="L10" s="68">
        <f>'C завтраками| Bed and breakfast'!L10*0.9</f>
        <v>65565</v>
      </c>
      <c r="M10" s="68">
        <f>'C завтраками| Bed and breakfast'!M10*0.9</f>
        <v>56565</v>
      </c>
      <c r="N10" s="68">
        <f>'C завтраками| Bed and breakfast'!N10*0.9</f>
        <v>52065</v>
      </c>
      <c r="O10" s="68">
        <f>'C завтраками| Bed and breakfast'!O10*0.9</f>
        <v>52065</v>
      </c>
      <c r="P10" s="68">
        <f>'C завтраками| Bed and breakfast'!P10*0.9</f>
        <v>32535</v>
      </c>
      <c r="Q10" s="68">
        <f>'C завтраками| Bed and breakfast'!Q10*0.9</f>
        <v>32535</v>
      </c>
      <c r="R10" s="68">
        <f>'C завтраками| Bed and breakfast'!R10*0.9</f>
        <v>23085</v>
      </c>
      <c r="S10" s="68">
        <f>'C завтраками| Bed and breakfast'!S10*0.9</f>
        <v>29835</v>
      </c>
      <c r="T10" s="68">
        <f>'C завтраками| Bed and breakfast'!T10*0.9</f>
        <v>29835</v>
      </c>
      <c r="U10" s="68">
        <f>'C завтраками| Bed and breakfast'!U10*0.9</f>
        <v>25335</v>
      </c>
      <c r="V10" s="68">
        <f>'C завтраками| Bed and breakfast'!V10*0.9</f>
        <v>25335</v>
      </c>
      <c r="W10" s="68">
        <f>'C завтраками| Bed and breakfast'!W10*0.9</f>
        <v>23085</v>
      </c>
      <c r="X10" s="68">
        <f>'C завтраками| Bed and breakfast'!X10*0.9</f>
        <v>23085</v>
      </c>
      <c r="Y10" s="68">
        <f>'C завтраками| Bed and breakfast'!Y10*0.9</f>
        <v>21285</v>
      </c>
      <c r="Z10" s="68">
        <f>'C завтраками| Bed and breakfast'!Z10*0.9</f>
        <v>21285</v>
      </c>
      <c r="AA10" s="68">
        <f>'C завтраками| Bed and breakfast'!AA10*0.9</f>
        <v>21285</v>
      </c>
      <c r="AB10" s="68">
        <f>'C завтраками| Bed and breakfast'!AB10*0.9</f>
        <v>21285</v>
      </c>
      <c r="AC10" s="68">
        <f>'C завтраками| Bed and breakfast'!AC10*0.9</f>
        <v>21285</v>
      </c>
      <c r="AD10" s="68">
        <f>'C завтраками| Bed and breakfast'!AD10*0.9</f>
        <v>21285</v>
      </c>
      <c r="AE10" s="68">
        <f>'C завтраками| Bed and breakfast'!AE10*0.9</f>
        <v>21285</v>
      </c>
      <c r="AF10" s="68">
        <f>'C завтраками| Bed and breakfast'!AF10*0.9</f>
        <v>23085</v>
      </c>
      <c r="AG10" s="68">
        <f>'C завтраками| Bed and breakfast'!AG10*0.9</f>
        <v>25335</v>
      </c>
      <c r="AH10" s="68">
        <f>'C завтраками| Bed and breakfast'!AH10*0.9</f>
        <v>25335</v>
      </c>
      <c r="AI10" s="68">
        <f>'C завтраками| Bed and breakfast'!AI10*0.9</f>
        <v>29835</v>
      </c>
      <c r="AJ10" s="68">
        <f>'C завтраками| Bed and breakfast'!AJ10*0.9</f>
        <v>29835</v>
      </c>
      <c r="AK10" s="68">
        <f>'C завтраками| Bed and breakfast'!AK10*0.9</f>
        <v>29835</v>
      </c>
      <c r="AL10" s="68">
        <f>'C завтраками| Bed and breakfast'!AL10*0.9</f>
        <v>29835</v>
      </c>
      <c r="AM10" s="68">
        <f>'C завтраками| Bed and breakfast'!AM10*0.9</f>
        <v>29835</v>
      </c>
      <c r="AN10" s="68">
        <f>'C завтраками| Bed and breakfast'!AN10*0.9</f>
        <v>27585</v>
      </c>
      <c r="AO10" s="68">
        <f>'C завтраками| Bed and breakfast'!AO10*0.9</f>
        <v>29835</v>
      </c>
      <c r="AP10" s="68">
        <f>'C завтраками| Bed and breakfast'!AP10*0.9</f>
        <v>29835</v>
      </c>
      <c r="AQ10" s="68">
        <f>'C завтраками| Bed and breakfast'!AQ10*0.9</f>
        <v>37485</v>
      </c>
      <c r="AR10" s="68">
        <f>'C завтраками| Bed and breakfast'!AR10*0.9</f>
        <v>37485</v>
      </c>
      <c r="AS10" s="68">
        <f>'C завтраками| Bed and breakfast'!AS10*0.9</f>
        <v>37485</v>
      </c>
      <c r="AT10" s="68">
        <f>'C завтраками| Bed and breakfast'!AT10*0.9</f>
        <v>34785</v>
      </c>
      <c r="AU10" s="68">
        <f>'C завтраками| Bed and breakfast'!AU10*0.9</f>
        <v>29835</v>
      </c>
      <c r="AV10" s="68">
        <f>'C завтраками| Bed and breakfast'!AV10*0.9</f>
        <v>32085</v>
      </c>
      <c r="AW10" s="68">
        <f>'C завтраками| Bed and breakfast'!AW10*0.9</f>
        <v>32085</v>
      </c>
      <c r="AX10" s="68">
        <f>'C завтраками| Bed and breakfast'!AX10*0.9</f>
        <v>32085</v>
      </c>
      <c r="AY10" s="68">
        <f>'C завтраками| Bed and breakfast'!AY10*0.9</f>
        <v>23985</v>
      </c>
      <c r="AZ10" s="68">
        <f>'C завтраками| Bed and breakfast'!AZ10*0.9</f>
        <v>29835</v>
      </c>
      <c r="BA10" s="68">
        <f>'C завтраками| Bed and breakfast'!BA10*0.9</f>
        <v>29835</v>
      </c>
      <c r="BB10" s="68">
        <f>'C завтраками| Bed and breakfast'!BB10*0.9</f>
        <v>34785</v>
      </c>
      <c r="BC10" s="68">
        <f>'C завтраками| Bed and breakfast'!BC10*0.9</f>
        <v>37485</v>
      </c>
      <c r="BD10" s="68">
        <f>'C завтраками| Bed and breakfast'!BD10*0.9</f>
        <v>37485</v>
      </c>
      <c r="BE10" s="68">
        <f>'C завтраками| Bed and breakfast'!BE10*0.9</f>
        <v>37485</v>
      </c>
      <c r="BF10" s="68">
        <f>'C завтраками| Bed and breakfast'!BF10*0.9</f>
        <v>43785</v>
      </c>
      <c r="BG10" s="68">
        <f>'C завтраками| Bed and breakfast'!BG10*0.9</f>
        <v>43785</v>
      </c>
      <c r="BH10" s="68">
        <f>'C завтраками| Bed and breakfast'!BH10*0.9</f>
        <v>46935</v>
      </c>
      <c r="BI10" s="68">
        <f>'C завтраками| Bed and breakfast'!BI10*0.9</f>
        <v>46935</v>
      </c>
      <c r="BJ10" s="68">
        <f>'C завтраками| Bed and breakfast'!BJ10*0.9</f>
        <v>54135</v>
      </c>
      <c r="BK10" s="68">
        <f>'C завтраками| Bed and breakfast'!BK10*0.9</f>
        <v>54135</v>
      </c>
      <c r="BL10" s="68">
        <f>'C завтраками| Bed and breakfast'!BL10*0.9</f>
        <v>54135</v>
      </c>
      <c r="BM10" s="68">
        <f>'C завтраками| Bed and breakfast'!BM10*0.9</f>
        <v>50535</v>
      </c>
      <c r="BN10" s="68">
        <f>'C завтраками| Bed and breakfast'!BN10*0.9</f>
        <v>46935</v>
      </c>
      <c r="BO10" s="68">
        <f>'C завтраками| Bed and breakfast'!BO10*0.9</f>
        <v>40635</v>
      </c>
      <c r="BP10" s="68">
        <f>'C завтраками| Bed and breakfast'!BP10*0.9</f>
        <v>40635</v>
      </c>
      <c r="BQ10" s="68">
        <f>'C завтраками| Bed and breakfast'!BQ10*0.9</f>
        <v>37485</v>
      </c>
      <c r="BR10" s="68">
        <f>'C завтраками| Bed and breakfast'!BR10*0.9</f>
        <v>29835</v>
      </c>
      <c r="BS10" s="68">
        <f>'C завтраками| Bed and breakfast'!BS10*0.9</f>
        <v>29835</v>
      </c>
      <c r="BT10" s="68">
        <f>'C завтраками| Bed and breakfast'!BT10*0.9</f>
        <v>27585</v>
      </c>
      <c r="BU10" s="68">
        <f>'C завтраками| Bed and breakfast'!BU10*0.9</f>
        <v>23985</v>
      </c>
      <c r="BV10" s="68">
        <f>'C завтраками| Bed and breakfast'!BV10*0.9</f>
        <v>23985</v>
      </c>
      <c r="BW10" s="68">
        <f>'C завтраками| Bed and breakfast'!BW10*0.9</f>
        <v>23985</v>
      </c>
      <c r="BX10" s="68">
        <f>'C завтраками| Bed and breakfast'!BX10*0.9</f>
        <v>19485</v>
      </c>
      <c r="BY10" s="68">
        <f>'C завтраками| Bed and breakfast'!BY10*0.9</f>
        <v>19485</v>
      </c>
      <c r="BZ10" s="68">
        <f>'C завтраками| Bed and breakfast'!BZ10*0.9</f>
        <v>19485</v>
      </c>
      <c r="CA10" s="68">
        <f>'C завтраками| Bed and breakfast'!CA10*0.9</f>
        <v>19485</v>
      </c>
      <c r="CB10" s="68">
        <f>'C завтраками| Bed and breakfast'!CB10*0.9</f>
        <v>19485</v>
      </c>
      <c r="CC10" s="68">
        <f>'C завтраками| Bed and breakfast'!CC10*0.9</f>
        <v>19485</v>
      </c>
      <c r="CD10" s="68">
        <f>'C завтраками| Bed and breakfast'!CD10*0.9</f>
        <v>19485</v>
      </c>
      <c r="CE10" s="68">
        <f>'C завтраками| Bed and breakfast'!CE10*0.9</f>
        <v>19485</v>
      </c>
      <c r="CF10" s="68">
        <f>'C завтраками| Bed and breakfast'!CF10*0.9</f>
        <v>19485</v>
      </c>
      <c r="CG10" s="68">
        <f>'C завтраками| Bed and breakfast'!CG10*0.9</f>
        <v>19485</v>
      </c>
      <c r="CH10" s="68">
        <f>'C завтраками| Bed and breakfast'!CH10*0.9</f>
        <v>19485</v>
      </c>
      <c r="CI10" s="68">
        <f>'C завтраками| Bed and breakfast'!CI10*0.9</f>
        <v>19485</v>
      </c>
      <c r="CJ10" s="68">
        <f>'C завтраками| Bed and breakfast'!CJ10*0.9</f>
        <v>19485</v>
      </c>
      <c r="CK10" s="68">
        <f>'C завтраками| Bed and breakfast'!CK10*0.9</f>
        <v>19485</v>
      </c>
      <c r="CL10" s="68">
        <f>'C завтраками| Bed and breakfast'!CL10*0.9</f>
        <v>19485</v>
      </c>
      <c r="CM10" s="68">
        <f>'C завтраками| Bed and breakfast'!CM10*0.9</f>
        <v>19485</v>
      </c>
      <c r="CN10" s="68">
        <f>'C завтраками| Bed and breakfast'!CN10*0.9</f>
        <v>19485</v>
      </c>
      <c r="CO10" s="68">
        <f>'C завтраками| Bed and breakfast'!CO10*0.9</f>
        <v>19485</v>
      </c>
      <c r="CP10" s="68">
        <f>'C завтраками| Bed and breakfast'!CP10*0.9</f>
        <v>19485</v>
      </c>
      <c r="CQ10" s="68">
        <f>'C завтраками| Bed and breakfast'!CQ10*0.9</f>
        <v>19485</v>
      </c>
      <c r="CR10" s="68">
        <f>'C завтраками| Bed and breakfast'!CR10*0.9</f>
        <v>19485</v>
      </c>
      <c r="CS10" s="68">
        <f>'C завтраками| Bed and breakfast'!CS10*0.9</f>
        <v>19485</v>
      </c>
      <c r="CT10" s="68">
        <f>'C завтраками| Bed and breakfast'!CT10*0.9</f>
        <v>19485</v>
      </c>
      <c r="CU10" s="68">
        <f>'C завтраками| Bed and breakfast'!CU10*0.9</f>
        <v>12690</v>
      </c>
      <c r="CV10" s="68">
        <f>'C завтраками| Bed and breakfast'!CV10*0.9</f>
        <v>12690</v>
      </c>
      <c r="CW10" s="68">
        <f>'C завтраками| Bed and breakfast'!CW10*0.9</f>
        <v>13320</v>
      </c>
      <c r="CX10" s="68">
        <f>'C завтраками| Bed and breakfast'!CX10*0.9</f>
        <v>13320</v>
      </c>
      <c r="CY10" s="68">
        <f>'C завтраками| Bed and breakfast'!CY10*0.9</f>
        <v>12690</v>
      </c>
      <c r="CZ10" s="68">
        <f>'C завтраками| Bed and breakfast'!CZ10*0.9</f>
        <v>12690</v>
      </c>
      <c r="DA10" s="68">
        <f>'C завтраками| Bed and breakfast'!DA10*0.9</f>
        <v>12690</v>
      </c>
      <c r="DB10" s="68">
        <f>'C завтраками| Bed and breakfast'!DB10*0.9</f>
        <v>12690</v>
      </c>
      <c r="DC10" s="68">
        <f>'C завтраками| Bed and breakfast'!DC10*0.9</f>
        <v>12690</v>
      </c>
      <c r="DD10" s="68">
        <f>'C завтраками| Bed and breakfast'!DD10*0.9</f>
        <v>13320</v>
      </c>
      <c r="DE10" s="68">
        <f>'C завтраками| Bed and breakfast'!DE10*0.9</f>
        <v>13320</v>
      </c>
      <c r="DF10" s="68">
        <f>'C завтраками| Bed and breakfast'!DF10*0.9</f>
        <v>12690</v>
      </c>
      <c r="DG10" s="68">
        <f>'C завтраками| Bed and breakfast'!DG10*0.9</f>
        <v>12690</v>
      </c>
      <c r="DH10" s="68">
        <f>'C завтраками| Bed and breakfast'!DH10*0.9</f>
        <v>12690</v>
      </c>
      <c r="DI10" s="68">
        <f>'C завтраками| Bed and breakfast'!DI10*0.9</f>
        <v>11160</v>
      </c>
      <c r="DJ10" s="68">
        <f>'C завтраками| Bed and breakfast'!DJ10*0.9</f>
        <v>11160</v>
      </c>
      <c r="DK10" s="68">
        <f>'C завтраками| Bed and breakfast'!DK10*0.9</f>
        <v>11610</v>
      </c>
      <c r="DL10" s="68">
        <f>'C завтраками| Bed and breakfast'!DL10*0.9</f>
        <v>11610</v>
      </c>
      <c r="DM10" s="68">
        <f>'C завтраками| Bed and breakfast'!DM10*0.9</f>
        <v>11160</v>
      </c>
      <c r="DN10" s="68">
        <f>'C завтраками| Bed and breakfast'!DN10*0.9</f>
        <v>11160</v>
      </c>
      <c r="DO10" s="68">
        <f>'C завтраками| Bed and breakfast'!DO10*0.9</f>
        <v>11160</v>
      </c>
      <c r="DP10" s="68">
        <f>'C завтраками| Bed and breakfast'!DP10*0.9</f>
        <v>11160</v>
      </c>
      <c r="DQ10" s="68">
        <f>'C завтраками| Bed and breakfast'!DQ10*0.9</f>
        <v>11160</v>
      </c>
      <c r="DR10" s="68">
        <f>'C завтраками| Bed and breakfast'!DR10*0.9</f>
        <v>11610</v>
      </c>
      <c r="DS10" s="68">
        <f>'C завтраками| Bed and breakfast'!DS10*0.9</f>
        <v>11610</v>
      </c>
      <c r="DT10" s="68">
        <f>'C завтраками| Bed and breakfast'!DT10*0.9</f>
        <v>11160</v>
      </c>
      <c r="DU10" s="68">
        <f>'C завтраками| Bed and breakfast'!DU10*0.9</f>
        <v>11160</v>
      </c>
      <c r="DV10" s="68">
        <f>'C завтраками| Bed and breakfast'!DV10*0.9</f>
        <v>11160</v>
      </c>
      <c r="DW10" s="68">
        <f>'C завтраками| Bed and breakfast'!DW10*0.9</f>
        <v>11160</v>
      </c>
      <c r="DX10" s="68">
        <f>'C завтраками| Bed and breakfast'!DX10*0.9</f>
        <v>12690</v>
      </c>
    </row>
    <row r="11" spans="1:128" ht="10.7" customHeight="1">
      <c r="A11" s="40">
        <v>2</v>
      </c>
      <c r="B11" s="68">
        <f>'C завтраками| Bed and breakfast'!B11*0.9</f>
        <v>18900</v>
      </c>
      <c r="C11" s="68">
        <f>'C завтраками| Bed and breakfast'!C11*0.9</f>
        <v>18900</v>
      </c>
      <c r="D11" s="68">
        <f>'C завтраками| Bed and breakfast'!D11*0.9</f>
        <v>20340</v>
      </c>
      <c r="E11" s="68">
        <f>'C завтраками| Bed and breakfast'!E11*0.9</f>
        <v>24030</v>
      </c>
      <c r="F11" s="68">
        <f>'C завтраками| Bed and breakfast'!F11*0.9</f>
        <v>54630</v>
      </c>
      <c r="G11" s="68">
        <f>'C завтраками| Bed and breakfast'!G11*0.9</f>
        <v>54630</v>
      </c>
      <c r="H11" s="68">
        <f>'C завтраками| Bed and breakfast'!H11*0.9</f>
        <v>54630</v>
      </c>
      <c r="I11" s="68">
        <f>'C завтраками| Bed and breakfast'!I11*0.9</f>
        <v>59130</v>
      </c>
      <c r="J11" s="68">
        <f>'C завтраками| Bed and breakfast'!J11*0.9</f>
        <v>59130</v>
      </c>
      <c r="K11" s="68">
        <f>'C завтраками| Bed and breakfast'!K11*0.9</f>
        <v>68130</v>
      </c>
      <c r="L11" s="68">
        <f>'C завтраками| Bed and breakfast'!L11*0.9</f>
        <v>68130</v>
      </c>
      <c r="M11" s="68">
        <f>'C завтраками| Bed and breakfast'!M11*0.9</f>
        <v>59130</v>
      </c>
      <c r="N11" s="68">
        <f>'C завтраками| Bed and breakfast'!N11*0.9</f>
        <v>54630</v>
      </c>
      <c r="O11" s="68">
        <f>'C завтраками| Bed and breakfast'!O11*0.9</f>
        <v>54630</v>
      </c>
      <c r="P11" s="68">
        <f>'C завтраками| Bed and breakfast'!P11*0.9</f>
        <v>34920</v>
      </c>
      <c r="Q11" s="68">
        <f>'C завтраками| Bed and breakfast'!Q11*0.9</f>
        <v>34920</v>
      </c>
      <c r="R11" s="68">
        <f>'C завтраками| Bed and breakfast'!R11*0.9</f>
        <v>25470</v>
      </c>
      <c r="S11" s="68">
        <f>'C завтраками| Bed and breakfast'!S11*0.9</f>
        <v>32220</v>
      </c>
      <c r="T11" s="68">
        <f>'C завтраками| Bed and breakfast'!T11*0.9</f>
        <v>32220</v>
      </c>
      <c r="U11" s="68">
        <f>'C завтраками| Bed and breakfast'!U11*0.9</f>
        <v>27720</v>
      </c>
      <c r="V11" s="68">
        <f>'C завтраками| Bed and breakfast'!V11*0.9</f>
        <v>27720</v>
      </c>
      <c r="W11" s="68">
        <f>'C завтраками| Bed and breakfast'!W11*0.9</f>
        <v>25470</v>
      </c>
      <c r="X11" s="68">
        <f>'C завтраками| Bed and breakfast'!X11*0.9</f>
        <v>25470</v>
      </c>
      <c r="Y11" s="68">
        <f>'C завтраками| Bed and breakfast'!Y11*0.9</f>
        <v>23670</v>
      </c>
      <c r="Z11" s="68">
        <f>'C завтраками| Bed and breakfast'!Z11*0.9</f>
        <v>23670</v>
      </c>
      <c r="AA11" s="68">
        <f>'C завтраками| Bed and breakfast'!AA11*0.9</f>
        <v>23670</v>
      </c>
      <c r="AB11" s="68">
        <f>'C завтраками| Bed and breakfast'!AB11*0.9</f>
        <v>23670</v>
      </c>
      <c r="AC11" s="68">
        <f>'C завтраками| Bed and breakfast'!AC11*0.9</f>
        <v>23670</v>
      </c>
      <c r="AD11" s="68">
        <f>'C завтраками| Bed and breakfast'!AD11*0.9</f>
        <v>23670</v>
      </c>
      <c r="AE11" s="68">
        <f>'C завтраками| Bed and breakfast'!AE11*0.9</f>
        <v>23670</v>
      </c>
      <c r="AF11" s="68">
        <f>'C завтраками| Bed and breakfast'!AF11*0.9</f>
        <v>25470</v>
      </c>
      <c r="AG11" s="68">
        <f>'C завтраками| Bed and breakfast'!AG11*0.9</f>
        <v>27720</v>
      </c>
      <c r="AH11" s="68">
        <f>'C завтраками| Bed and breakfast'!AH11*0.9</f>
        <v>27720</v>
      </c>
      <c r="AI11" s="68">
        <f>'C завтраками| Bed and breakfast'!AI11*0.9</f>
        <v>32220</v>
      </c>
      <c r="AJ11" s="68">
        <f>'C завтраками| Bed and breakfast'!AJ11*0.9</f>
        <v>32220</v>
      </c>
      <c r="AK11" s="68">
        <f>'C завтраками| Bed and breakfast'!AK11*0.9</f>
        <v>32220</v>
      </c>
      <c r="AL11" s="68">
        <f>'C завтраками| Bed and breakfast'!AL11*0.9</f>
        <v>32220</v>
      </c>
      <c r="AM11" s="68">
        <f>'C завтраками| Bed and breakfast'!AM11*0.9</f>
        <v>32220</v>
      </c>
      <c r="AN11" s="68">
        <f>'C завтраками| Bed and breakfast'!AN11*0.9</f>
        <v>29970</v>
      </c>
      <c r="AO11" s="68">
        <f>'C завтраками| Bed and breakfast'!AO11*0.9</f>
        <v>32220</v>
      </c>
      <c r="AP11" s="68">
        <f>'C завтраками| Bed and breakfast'!AP11*0.9</f>
        <v>32220</v>
      </c>
      <c r="AQ11" s="68">
        <f>'C завтраками| Bed and breakfast'!AQ11*0.9</f>
        <v>39870</v>
      </c>
      <c r="AR11" s="68">
        <f>'C завтраками| Bed and breakfast'!AR11*0.9</f>
        <v>39870</v>
      </c>
      <c r="AS11" s="68">
        <f>'C завтраками| Bed and breakfast'!AS11*0.9</f>
        <v>39870</v>
      </c>
      <c r="AT11" s="68">
        <f>'C завтраками| Bed and breakfast'!AT11*0.9</f>
        <v>37170</v>
      </c>
      <c r="AU11" s="68">
        <f>'C завтраками| Bed and breakfast'!AU11*0.9</f>
        <v>32220</v>
      </c>
      <c r="AV11" s="68">
        <f>'C завтраками| Bed and breakfast'!AV11*0.9</f>
        <v>34470</v>
      </c>
      <c r="AW11" s="68">
        <f>'C завтраками| Bed and breakfast'!AW11*0.9</f>
        <v>34470</v>
      </c>
      <c r="AX11" s="68">
        <f>'C завтраками| Bed and breakfast'!AX11*0.9</f>
        <v>34470</v>
      </c>
      <c r="AY11" s="68">
        <f>'C завтраками| Bed and breakfast'!AY11*0.9</f>
        <v>26370</v>
      </c>
      <c r="AZ11" s="68">
        <f>'C завтраками| Bed and breakfast'!AZ11*0.9</f>
        <v>32220</v>
      </c>
      <c r="BA11" s="68">
        <f>'C завтраками| Bed and breakfast'!BA11*0.9</f>
        <v>32220</v>
      </c>
      <c r="BB11" s="68">
        <f>'C завтраками| Bed and breakfast'!BB11*0.9</f>
        <v>37170</v>
      </c>
      <c r="BC11" s="68">
        <f>'C завтраками| Bed and breakfast'!BC11*0.9</f>
        <v>39870</v>
      </c>
      <c r="BD11" s="68">
        <f>'C завтраками| Bed and breakfast'!BD11*0.9</f>
        <v>39870</v>
      </c>
      <c r="BE11" s="68">
        <f>'C завтраками| Bed and breakfast'!BE11*0.9</f>
        <v>39870</v>
      </c>
      <c r="BF11" s="68">
        <f>'C завтраками| Bed and breakfast'!BF11*0.9</f>
        <v>46170</v>
      </c>
      <c r="BG11" s="68">
        <f>'C завтраками| Bed and breakfast'!BG11*0.9</f>
        <v>46170</v>
      </c>
      <c r="BH11" s="68">
        <f>'C завтраками| Bed and breakfast'!BH11*0.9</f>
        <v>49320</v>
      </c>
      <c r="BI11" s="68">
        <f>'C завтраками| Bed and breakfast'!BI11*0.9</f>
        <v>49320</v>
      </c>
      <c r="BJ11" s="68">
        <f>'C завтраками| Bed and breakfast'!BJ11*0.9</f>
        <v>56520</v>
      </c>
      <c r="BK11" s="68">
        <f>'C завтраками| Bed and breakfast'!BK11*0.9</f>
        <v>56520</v>
      </c>
      <c r="BL11" s="68">
        <f>'C завтраками| Bed and breakfast'!BL11*0.9</f>
        <v>56520</v>
      </c>
      <c r="BM11" s="68">
        <f>'C завтраками| Bed and breakfast'!BM11*0.9</f>
        <v>52920</v>
      </c>
      <c r="BN11" s="68">
        <f>'C завтраками| Bed and breakfast'!BN11*0.9</f>
        <v>49320</v>
      </c>
      <c r="BO11" s="68">
        <f>'C завтраками| Bed and breakfast'!BO11*0.9</f>
        <v>43020</v>
      </c>
      <c r="BP11" s="68">
        <f>'C завтраками| Bed and breakfast'!BP11*0.9</f>
        <v>43020</v>
      </c>
      <c r="BQ11" s="68">
        <f>'C завтраками| Bed and breakfast'!BQ11*0.9</f>
        <v>39870</v>
      </c>
      <c r="BR11" s="68">
        <f>'C завтраками| Bed and breakfast'!BR11*0.9</f>
        <v>32220</v>
      </c>
      <c r="BS11" s="68">
        <f>'C завтраками| Bed and breakfast'!BS11*0.9</f>
        <v>32220</v>
      </c>
      <c r="BT11" s="68">
        <f>'C завтраками| Bed and breakfast'!BT11*0.9</f>
        <v>29970</v>
      </c>
      <c r="BU11" s="68">
        <f>'C завтраками| Bed and breakfast'!BU11*0.9</f>
        <v>26370</v>
      </c>
      <c r="BV11" s="68">
        <f>'C завтраками| Bed and breakfast'!BV11*0.9</f>
        <v>26370</v>
      </c>
      <c r="BW11" s="68">
        <f>'C завтраками| Bed and breakfast'!BW11*0.9</f>
        <v>26370</v>
      </c>
      <c r="BX11" s="68">
        <f>'C завтраками| Bed and breakfast'!BX11*0.9</f>
        <v>21870</v>
      </c>
      <c r="BY11" s="68">
        <f>'C завтраками| Bed and breakfast'!BY11*0.9</f>
        <v>21870</v>
      </c>
      <c r="BZ11" s="68">
        <f>'C завтраками| Bed and breakfast'!BZ11*0.9</f>
        <v>21870</v>
      </c>
      <c r="CA11" s="68">
        <f>'C завтраками| Bed and breakfast'!CA11*0.9</f>
        <v>21870</v>
      </c>
      <c r="CB11" s="68">
        <f>'C завтраками| Bed and breakfast'!CB11*0.9</f>
        <v>21870</v>
      </c>
      <c r="CC11" s="68">
        <f>'C завтраками| Bed and breakfast'!CC11*0.9</f>
        <v>21870</v>
      </c>
      <c r="CD11" s="68">
        <f>'C завтраками| Bed and breakfast'!CD11*0.9</f>
        <v>21870</v>
      </c>
      <c r="CE11" s="68">
        <f>'C завтраками| Bed and breakfast'!CE11*0.9</f>
        <v>21870</v>
      </c>
      <c r="CF11" s="68">
        <f>'C завтраками| Bed and breakfast'!CF11*0.9</f>
        <v>21870</v>
      </c>
      <c r="CG11" s="68">
        <f>'C завтраками| Bed and breakfast'!CG11*0.9</f>
        <v>21870</v>
      </c>
      <c r="CH11" s="68">
        <f>'C завтраками| Bed and breakfast'!CH11*0.9</f>
        <v>21870</v>
      </c>
      <c r="CI11" s="68">
        <f>'C завтраками| Bed and breakfast'!CI11*0.9</f>
        <v>21870</v>
      </c>
      <c r="CJ11" s="68">
        <f>'C завтраками| Bed and breakfast'!CJ11*0.9</f>
        <v>21870</v>
      </c>
      <c r="CK11" s="68">
        <f>'C завтраками| Bed and breakfast'!CK11*0.9</f>
        <v>21870</v>
      </c>
      <c r="CL11" s="68">
        <f>'C завтраками| Bed and breakfast'!CL11*0.9</f>
        <v>21870</v>
      </c>
      <c r="CM11" s="68">
        <f>'C завтраками| Bed and breakfast'!CM11*0.9</f>
        <v>21870</v>
      </c>
      <c r="CN11" s="68">
        <f>'C завтраками| Bed and breakfast'!CN11*0.9</f>
        <v>21870</v>
      </c>
      <c r="CO11" s="68">
        <f>'C завтраками| Bed and breakfast'!CO11*0.9</f>
        <v>21870</v>
      </c>
      <c r="CP11" s="68">
        <f>'C завтраками| Bed and breakfast'!CP11*0.9</f>
        <v>21870</v>
      </c>
      <c r="CQ11" s="68">
        <f>'C завтраками| Bed and breakfast'!CQ11*0.9</f>
        <v>21870</v>
      </c>
      <c r="CR11" s="68">
        <f>'C завтраками| Bed and breakfast'!CR11*0.9</f>
        <v>21870</v>
      </c>
      <c r="CS11" s="68">
        <f>'C завтраками| Bed and breakfast'!CS11*0.9</f>
        <v>21870</v>
      </c>
      <c r="CT11" s="68">
        <f>'C завтраками| Bed and breakfast'!CT11*0.9</f>
        <v>21870</v>
      </c>
      <c r="CU11" s="68">
        <f>'C завтраками| Bed and breakfast'!CU11*0.9</f>
        <v>14670</v>
      </c>
      <c r="CV11" s="68">
        <f>'C завтраками| Bed and breakfast'!CV11*0.9</f>
        <v>14670</v>
      </c>
      <c r="CW11" s="68">
        <f>'C завтраками| Bed and breakfast'!CW11*0.9</f>
        <v>15300</v>
      </c>
      <c r="CX11" s="68">
        <f>'C завтраками| Bed and breakfast'!CX11*0.9</f>
        <v>15300</v>
      </c>
      <c r="CY11" s="68">
        <f>'C завтраками| Bed and breakfast'!CY11*0.9</f>
        <v>14670</v>
      </c>
      <c r="CZ11" s="68">
        <f>'C завтраками| Bed and breakfast'!CZ11*0.9</f>
        <v>14670</v>
      </c>
      <c r="DA11" s="68">
        <f>'C завтраками| Bed and breakfast'!DA11*0.9</f>
        <v>14670</v>
      </c>
      <c r="DB11" s="68">
        <f>'C завтраками| Bed and breakfast'!DB11*0.9</f>
        <v>14670</v>
      </c>
      <c r="DC11" s="68">
        <f>'C завтраками| Bed and breakfast'!DC11*0.9</f>
        <v>14670</v>
      </c>
      <c r="DD11" s="68">
        <f>'C завтраками| Bed and breakfast'!DD11*0.9</f>
        <v>15300</v>
      </c>
      <c r="DE11" s="68">
        <f>'C завтраками| Bed and breakfast'!DE11*0.9</f>
        <v>15300</v>
      </c>
      <c r="DF11" s="68">
        <f>'C завтраками| Bed and breakfast'!DF11*0.9</f>
        <v>14670</v>
      </c>
      <c r="DG11" s="68">
        <f>'C завтраками| Bed and breakfast'!DG11*0.9</f>
        <v>14670</v>
      </c>
      <c r="DH11" s="68">
        <f>'C завтраками| Bed and breakfast'!DH11*0.9</f>
        <v>14670</v>
      </c>
      <c r="DI11" s="68">
        <f>'C завтраками| Bed and breakfast'!DI11*0.9</f>
        <v>13140</v>
      </c>
      <c r="DJ11" s="68">
        <f>'C завтраками| Bed and breakfast'!DJ11*0.9</f>
        <v>13140</v>
      </c>
      <c r="DK11" s="68">
        <f>'C завтраками| Bed and breakfast'!DK11*0.9</f>
        <v>13590</v>
      </c>
      <c r="DL11" s="68">
        <f>'C завтраками| Bed and breakfast'!DL11*0.9</f>
        <v>13590</v>
      </c>
      <c r="DM11" s="68">
        <f>'C завтраками| Bed and breakfast'!DM11*0.9</f>
        <v>13140</v>
      </c>
      <c r="DN11" s="68">
        <f>'C завтраками| Bed and breakfast'!DN11*0.9</f>
        <v>13140</v>
      </c>
      <c r="DO11" s="68">
        <f>'C завтраками| Bed and breakfast'!DO11*0.9</f>
        <v>13140</v>
      </c>
      <c r="DP11" s="68">
        <f>'C завтраками| Bed and breakfast'!DP11*0.9</f>
        <v>13140</v>
      </c>
      <c r="DQ11" s="68">
        <f>'C завтраками| Bed and breakfast'!DQ11*0.9</f>
        <v>13140</v>
      </c>
      <c r="DR11" s="68">
        <f>'C завтраками| Bed and breakfast'!DR11*0.9</f>
        <v>13590</v>
      </c>
      <c r="DS11" s="68">
        <f>'C завтраками| Bed and breakfast'!DS11*0.9</f>
        <v>13590</v>
      </c>
      <c r="DT11" s="68">
        <f>'C завтраками| Bed and breakfast'!DT11*0.9</f>
        <v>13140</v>
      </c>
      <c r="DU11" s="68">
        <f>'C завтраками| Bed and breakfast'!DU11*0.9</f>
        <v>13140</v>
      </c>
      <c r="DV11" s="68">
        <f>'C завтраками| Bed and breakfast'!DV11*0.9</f>
        <v>13140</v>
      </c>
      <c r="DW11" s="68">
        <f>'C завтраками| Bed and breakfast'!DW11*0.9</f>
        <v>13140</v>
      </c>
      <c r="DX11" s="68">
        <f>'C завтраками| Bed and breakfast'!DX11*0.9</f>
        <v>14670</v>
      </c>
    </row>
    <row r="12" spans="1:128" ht="10.7" customHeight="1">
      <c r="A12" s="39" t="s">
        <v>6</v>
      </c>
      <c r="B12" s="68"/>
      <c r="C12" s="68"/>
      <c r="D12" s="68"/>
      <c r="E12" s="68"/>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c r="DT12" s="68"/>
      <c r="DU12" s="68"/>
      <c r="DV12" s="68"/>
      <c r="DW12" s="68"/>
      <c r="DX12" s="68"/>
    </row>
    <row r="13" spans="1:128" ht="10.7" customHeight="1">
      <c r="A13" s="40">
        <v>1</v>
      </c>
      <c r="B13" s="68">
        <f>'C завтраками| Bed and breakfast'!B13*0.9</f>
        <v>17775</v>
      </c>
      <c r="C13" s="68">
        <f>'C завтраками| Bed and breakfast'!C13*0.9</f>
        <v>17775</v>
      </c>
      <c r="D13" s="68">
        <f>'C завтраками| Bed and breakfast'!D13*0.9</f>
        <v>19215</v>
      </c>
      <c r="E13" s="68">
        <f>'C завтраками| Bed and breakfast'!E13*0.9</f>
        <v>22365</v>
      </c>
      <c r="F13" s="68">
        <f>'C завтраками| Bed and breakfast'!F13*0.9</f>
        <v>52965</v>
      </c>
      <c r="G13" s="68">
        <f>'C завтраками| Bed and breakfast'!G13*0.9</f>
        <v>52965</v>
      </c>
      <c r="H13" s="68">
        <f>'C завтраками| Bed and breakfast'!H13*0.9</f>
        <v>52965</v>
      </c>
      <c r="I13" s="68">
        <f>'C завтраками| Bed and breakfast'!I13*0.9</f>
        <v>57465</v>
      </c>
      <c r="J13" s="68">
        <f>'C завтраками| Bed and breakfast'!J13*0.9</f>
        <v>57465</v>
      </c>
      <c r="K13" s="68">
        <f>'C завтраками| Bed and breakfast'!K13*0.9</f>
        <v>66465</v>
      </c>
      <c r="L13" s="68">
        <f>'C завтраками| Bed and breakfast'!L13*0.9</f>
        <v>66465</v>
      </c>
      <c r="M13" s="68">
        <f>'C завтраками| Bed and breakfast'!M13*0.9</f>
        <v>57465</v>
      </c>
      <c r="N13" s="68">
        <f>'C завтраками| Bed and breakfast'!N13*0.9</f>
        <v>52965</v>
      </c>
      <c r="O13" s="68">
        <f>'C завтраками| Bed and breakfast'!O13*0.9</f>
        <v>52965</v>
      </c>
      <c r="P13" s="68">
        <f>'C завтраками| Bed and breakfast'!P13*0.9</f>
        <v>33435</v>
      </c>
      <c r="Q13" s="68">
        <f>'C завтраками| Bed and breakfast'!Q13*0.9</f>
        <v>33435</v>
      </c>
      <c r="R13" s="68">
        <f>'C завтраками| Bed and breakfast'!R13*0.9</f>
        <v>23985</v>
      </c>
      <c r="S13" s="68">
        <f>'C завтраками| Bed and breakfast'!S13*0.9</f>
        <v>30735</v>
      </c>
      <c r="T13" s="68">
        <f>'C завтраками| Bed and breakfast'!T13*0.9</f>
        <v>30735</v>
      </c>
      <c r="U13" s="68">
        <f>'C завтраками| Bed and breakfast'!U13*0.9</f>
        <v>26235</v>
      </c>
      <c r="V13" s="68">
        <f>'C завтраками| Bed and breakfast'!V13*0.9</f>
        <v>26235</v>
      </c>
      <c r="W13" s="68">
        <f>'C завтраками| Bed and breakfast'!W13*0.9</f>
        <v>23985</v>
      </c>
      <c r="X13" s="68">
        <f>'C завтраками| Bed and breakfast'!X13*0.9</f>
        <v>23985</v>
      </c>
      <c r="Y13" s="68">
        <f>'C завтраками| Bed and breakfast'!Y13*0.9</f>
        <v>22185</v>
      </c>
      <c r="Z13" s="68">
        <f>'C завтраками| Bed and breakfast'!Z13*0.9</f>
        <v>22185</v>
      </c>
      <c r="AA13" s="68">
        <f>'C завтраками| Bed and breakfast'!AA13*0.9</f>
        <v>22185</v>
      </c>
      <c r="AB13" s="68">
        <f>'C завтраками| Bed and breakfast'!AB13*0.9</f>
        <v>22185</v>
      </c>
      <c r="AC13" s="68">
        <f>'C завтраками| Bed and breakfast'!AC13*0.9</f>
        <v>22185</v>
      </c>
      <c r="AD13" s="68">
        <f>'C завтраками| Bed and breakfast'!AD13*0.9</f>
        <v>22185</v>
      </c>
      <c r="AE13" s="68">
        <f>'C завтраками| Bed and breakfast'!AE13*0.9</f>
        <v>22185</v>
      </c>
      <c r="AF13" s="68">
        <f>'C завтраками| Bed and breakfast'!AF13*0.9</f>
        <v>23985</v>
      </c>
      <c r="AG13" s="68">
        <f>'C завтраками| Bed and breakfast'!AG13*0.9</f>
        <v>26235</v>
      </c>
      <c r="AH13" s="68">
        <f>'C завтраками| Bed and breakfast'!AH13*0.9</f>
        <v>26235</v>
      </c>
      <c r="AI13" s="68">
        <f>'C завтраками| Bed and breakfast'!AI13*0.9</f>
        <v>30735</v>
      </c>
      <c r="AJ13" s="68">
        <f>'C завтраками| Bed and breakfast'!AJ13*0.9</f>
        <v>30735</v>
      </c>
      <c r="AK13" s="68">
        <f>'C завтраками| Bed and breakfast'!AK13*0.9</f>
        <v>30735</v>
      </c>
      <c r="AL13" s="68">
        <f>'C завтраками| Bed and breakfast'!AL13*0.9</f>
        <v>30735</v>
      </c>
      <c r="AM13" s="68">
        <f>'C завтраками| Bed and breakfast'!AM13*0.9</f>
        <v>30735</v>
      </c>
      <c r="AN13" s="68">
        <f>'C завтраками| Bed and breakfast'!AN13*0.9</f>
        <v>28485</v>
      </c>
      <c r="AO13" s="68">
        <f>'C завтраками| Bed and breakfast'!AO13*0.9</f>
        <v>30735</v>
      </c>
      <c r="AP13" s="68">
        <f>'C завтраками| Bed and breakfast'!AP13*0.9</f>
        <v>30735</v>
      </c>
      <c r="AQ13" s="68">
        <f>'C завтраками| Bed and breakfast'!AQ13*0.9</f>
        <v>38385</v>
      </c>
      <c r="AR13" s="68">
        <f>'C завтраками| Bed and breakfast'!AR13*0.9</f>
        <v>38385</v>
      </c>
      <c r="AS13" s="68">
        <f>'C завтраками| Bed and breakfast'!AS13*0.9</f>
        <v>38385</v>
      </c>
      <c r="AT13" s="68">
        <f>'C завтраками| Bed and breakfast'!AT13*0.9</f>
        <v>35685</v>
      </c>
      <c r="AU13" s="68">
        <f>'C завтраками| Bed and breakfast'!AU13*0.9</f>
        <v>30735</v>
      </c>
      <c r="AV13" s="68">
        <f>'C завтраками| Bed and breakfast'!AV13*0.9</f>
        <v>32985</v>
      </c>
      <c r="AW13" s="68">
        <f>'C завтраками| Bed and breakfast'!AW13*0.9</f>
        <v>32985</v>
      </c>
      <c r="AX13" s="68">
        <f>'C завтраками| Bed and breakfast'!AX13*0.9</f>
        <v>32985</v>
      </c>
      <c r="AY13" s="68">
        <f>'C завтраками| Bed and breakfast'!AY13*0.9</f>
        <v>24885</v>
      </c>
      <c r="AZ13" s="68">
        <f>'C завтраками| Bed and breakfast'!AZ13*0.9</f>
        <v>30735</v>
      </c>
      <c r="BA13" s="68">
        <f>'C завтраками| Bed and breakfast'!BA13*0.9</f>
        <v>30735</v>
      </c>
      <c r="BB13" s="68">
        <f>'C завтраками| Bed and breakfast'!BB13*0.9</f>
        <v>35685</v>
      </c>
      <c r="BC13" s="68">
        <f>'C завтраками| Bed and breakfast'!BC13*0.9</f>
        <v>38385</v>
      </c>
      <c r="BD13" s="68">
        <f>'C завтраками| Bed and breakfast'!BD13*0.9</f>
        <v>38385</v>
      </c>
      <c r="BE13" s="68">
        <f>'C завтраками| Bed and breakfast'!BE13*0.9</f>
        <v>38385</v>
      </c>
      <c r="BF13" s="68">
        <f>'C завтраками| Bed and breakfast'!BF13*0.9</f>
        <v>44685</v>
      </c>
      <c r="BG13" s="68">
        <f>'C завтраками| Bed and breakfast'!BG13*0.9</f>
        <v>44685</v>
      </c>
      <c r="BH13" s="68">
        <f>'C завтраками| Bed and breakfast'!BH13*0.9</f>
        <v>47835</v>
      </c>
      <c r="BI13" s="68">
        <f>'C завтраками| Bed and breakfast'!BI13*0.9</f>
        <v>47835</v>
      </c>
      <c r="BJ13" s="68">
        <f>'C завтраками| Bed and breakfast'!BJ13*0.9</f>
        <v>55035</v>
      </c>
      <c r="BK13" s="68">
        <f>'C завтраками| Bed and breakfast'!BK13*0.9</f>
        <v>55035</v>
      </c>
      <c r="BL13" s="68">
        <f>'C завтраками| Bed and breakfast'!BL13*0.9</f>
        <v>55035</v>
      </c>
      <c r="BM13" s="68">
        <f>'C завтраками| Bed and breakfast'!BM13*0.9</f>
        <v>51435</v>
      </c>
      <c r="BN13" s="68">
        <f>'C завтраками| Bed and breakfast'!BN13*0.9</f>
        <v>47835</v>
      </c>
      <c r="BO13" s="68">
        <f>'C завтраками| Bed and breakfast'!BO13*0.9</f>
        <v>41535</v>
      </c>
      <c r="BP13" s="68">
        <f>'C завтраками| Bed and breakfast'!BP13*0.9</f>
        <v>41535</v>
      </c>
      <c r="BQ13" s="68">
        <f>'C завтраками| Bed and breakfast'!BQ13*0.9</f>
        <v>38385</v>
      </c>
      <c r="BR13" s="68">
        <f>'C завтраками| Bed and breakfast'!BR13*0.9</f>
        <v>30735</v>
      </c>
      <c r="BS13" s="68">
        <f>'C завтраками| Bed and breakfast'!BS13*0.9</f>
        <v>30735</v>
      </c>
      <c r="BT13" s="68">
        <f>'C завтраками| Bed and breakfast'!BT13*0.9</f>
        <v>28485</v>
      </c>
      <c r="BU13" s="68">
        <f>'C завтраками| Bed and breakfast'!BU13*0.9</f>
        <v>24885</v>
      </c>
      <c r="BV13" s="68">
        <f>'C завтраками| Bed and breakfast'!BV13*0.9</f>
        <v>24885</v>
      </c>
      <c r="BW13" s="68">
        <f>'C завтраками| Bed and breakfast'!BW13*0.9</f>
        <v>24885</v>
      </c>
      <c r="BX13" s="68">
        <f>'C завтраками| Bed and breakfast'!BX13*0.9</f>
        <v>20385</v>
      </c>
      <c r="BY13" s="68">
        <f>'C завтраками| Bed and breakfast'!BY13*0.9</f>
        <v>20385</v>
      </c>
      <c r="BZ13" s="68">
        <f>'C завтраками| Bed and breakfast'!BZ13*0.9</f>
        <v>20385</v>
      </c>
      <c r="CA13" s="68">
        <f>'C завтраками| Bed and breakfast'!CA13*0.9</f>
        <v>20385</v>
      </c>
      <c r="CB13" s="68">
        <f>'C завтраками| Bed and breakfast'!CB13*0.9</f>
        <v>20385</v>
      </c>
      <c r="CC13" s="68">
        <f>'C завтраками| Bed and breakfast'!CC13*0.9</f>
        <v>20385</v>
      </c>
      <c r="CD13" s="68">
        <f>'C завтраками| Bed and breakfast'!CD13*0.9</f>
        <v>20385</v>
      </c>
      <c r="CE13" s="68">
        <f>'C завтраками| Bed and breakfast'!CE13*0.9</f>
        <v>20385</v>
      </c>
      <c r="CF13" s="68">
        <f>'C завтраками| Bed and breakfast'!CF13*0.9</f>
        <v>20385</v>
      </c>
      <c r="CG13" s="68">
        <f>'C завтраками| Bed and breakfast'!CG13*0.9</f>
        <v>20385</v>
      </c>
      <c r="CH13" s="68">
        <f>'C завтраками| Bed and breakfast'!CH13*0.9</f>
        <v>20385</v>
      </c>
      <c r="CI13" s="68">
        <f>'C завтраками| Bed and breakfast'!CI13*0.9</f>
        <v>20385</v>
      </c>
      <c r="CJ13" s="68">
        <f>'C завтраками| Bed and breakfast'!CJ13*0.9</f>
        <v>20385</v>
      </c>
      <c r="CK13" s="68">
        <f>'C завтраками| Bed and breakfast'!CK13*0.9</f>
        <v>20385</v>
      </c>
      <c r="CL13" s="68">
        <f>'C завтраками| Bed and breakfast'!CL13*0.9</f>
        <v>20385</v>
      </c>
      <c r="CM13" s="68">
        <f>'C завтраками| Bed and breakfast'!CM13*0.9</f>
        <v>20385</v>
      </c>
      <c r="CN13" s="68">
        <f>'C завтраками| Bed and breakfast'!CN13*0.9</f>
        <v>20385</v>
      </c>
      <c r="CO13" s="68">
        <f>'C завтраками| Bed and breakfast'!CO13*0.9</f>
        <v>20385</v>
      </c>
      <c r="CP13" s="68">
        <f>'C завтраками| Bed and breakfast'!CP13*0.9</f>
        <v>20385</v>
      </c>
      <c r="CQ13" s="68">
        <f>'C завтраками| Bed and breakfast'!CQ13*0.9</f>
        <v>20385</v>
      </c>
      <c r="CR13" s="68">
        <f>'C завтраками| Bed and breakfast'!CR13*0.9</f>
        <v>20385</v>
      </c>
      <c r="CS13" s="68">
        <f>'C завтраками| Bed and breakfast'!CS13*0.9</f>
        <v>20385</v>
      </c>
      <c r="CT13" s="68">
        <f>'C завтраками| Bed and breakfast'!CT13*0.9</f>
        <v>20385</v>
      </c>
      <c r="CU13" s="68">
        <f>'C завтраками| Bed and breakfast'!CU13*0.9</f>
        <v>13590</v>
      </c>
      <c r="CV13" s="68">
        <f>'C завтраками| Bed and breakfast'!CV13*0.9</f>
        <v>13590</v>
      </c>
      <c r="CW13" s="68">
        <f>'C завтраками| Bed and breakfast'!CW13*0.9</f>
        <v>14220</v>
      </c>
      <c r="CX13" s="68">
        <f>'C завтраками| Bed and breakfast'!CX13*0.9</f>
        <v>14220</v>
      </c>
      <c r="CY13" s="68">
        <f>'C завтраками| Bed and breakfast'!CY13*0.9</f>
        <v>13590</v>
      </c>
      <c r="CZ13" s="68">
        <f>'C завтраками| Bed and breakfast'!CZ13*0.9</f>
        <v>13590</v>
      </c>
      <c r="DA13" s="68">
        <f>'C завтраками| Bed and breakfast'!DA13*0.9</f>
        <v>13590</v>
      </c>
      <c r="DB13" s="68">
        <f>'C завтраками| Bed and breakfast'!DB13*0.9</f>
        <v>13590</v>
      </c>
      <c r="DC13" s="68">
        <f>'C завтраками| Bed and breakfast'!DC13*0.9</f>
        <v>13590</v>
      </c>
      <c r="DD13" s="68">
        <f>'C завтраками| Bed and breakfast'!DD13*0.9</f>
        <v>14220</v>
      </c>
      <c r="DE13" s="68">
        <f>'C завтраками| Bed and breakfast'!DE13*0.9</f>
        <v>14220</v>
      </c>
      <c r="DF13" s="68">
        <f>'C завтраками| Bed and breakfast'!DF13*0.9</f>
        <v>13590</v>
      </c>
      <c r="DG13" s="68">
        <f>'C завтраками| Bed and breakfast'!DG13*0.9</f>
        <v>13590</v>
      </c>
      <c r="DH13" s="68">
        <f>'C завтраками| Bed and breakfast'!DH13*0.9</f>
        <v>13590</v>
      </c>
      <c r="DI13" s="68">
        <f>'C завтраками| Bed and breakfast'!DI13*0.9</f>
        <v>12060</v>
      </c>
      <c r="DJ13" s="68">
        <f>'C завтраками| Bed and breakfast'!DJ13*0.9</f>
        <v>12060</v>
      </c>
      <c r="DK13" s="68">
        <f>'C завтраками| Bed and breakfast'!DK13*0.9</f>
        <v>12510</v>
      </c>
      <c r="DL13" s="68">
        <f>'C завтраками| Bed and breakfast'!DL13*0.9</f>
        <v>12510</v>
      </c>
      <c r="DM13" s="68">
        <f>'C завтраками| Bed and breakfast'!DM13*0.9</f>
        <v>12060</v>
      </c>
      <c r="DN13" s="68">
        <f>'C завтраками| Bed and breakfast'!DN13*0.9</f>
        <v>12060</v>
      </c>
      <c r="DO13" s="68">
        <f>'C завтраками| Bed and breakfast'!DO13*0.9</f>
        <v>12060</v>
      </c>
      <c r="DP13" s="68">
        <f>'C завтраками| Bed and breakfast'!DP13*0.9</f>
        <v>12060</v>
      </c>
      <c r="DQ13" s="68">
        <f>'C завтраками| Bed and breakfast'!DQ13*0.9</f>
        <v>12060</v>
      </c>
      <c r="DR13" s="68">
        <f>'C завтраками| Bed and breakfast'!DR13*0.9</f>
        <v>12510</v>
      </c>
      <c r="DS13" s="68">
        <f>'C завтраками| Bed and breakfast'!DS13*0.9</f>
        <v>12510</v>
      </c>
      <c r="DT13" s="68">
        <f>'C завтраками| Bed and breakfast'!DT13*0.9</f>
        <v>12060</v>
      </c>
      <c r="DU13" s="68">
        <f>'C завтраками| Bed and breakfast'!DU13*0.9</f>
        <v>12060</v>
      </c>
      <c r="DV13" s="68">
        <f>'C завтраками| Bed and breakfast'!DV13*0.9</f>
        <v>12060</v>
      </c>
      <c r="DW13" s="68">
        <f>'C завтраками| Bed and breakfast'!DW13*0.9</f>
        <v>12060</v>
      </c>
      <c r="DX13" s="68">
        <f>'C завтраками| Bed and breakfast'!DX13*0.9</f>
        <v>13590</v>
      </c>
    </row>
    <row r="14" spans="1:128" ht="10.7" customHeight="1">
      <c r="A14" s="40">
        <v>2</v>
      </c>
      <c r="B14" s="68">
        <f>'C завтраками| Bed and breakfast'!B14*0.9</f>
        <v>19800</v>
      </c>
      <c r="C14" s="68">
        <f>'C завтраками| Bed and breakfast'!C14*0.9</f>
        <v>19800</v>
      </c>
      <c r="D14" s="68">
        <f>'C завтраками| Bed and breakfast'!D14*0.9</f>
        <v>21240</v>
      </c>
      <c r="E14" s="68">
        <f>'C завтраками| Bed and breakfast'!E14*0.9</f>
        <v>24930</v>
      </c>
      <c r="F14" s="68">
        <f>'C завтраками| Bed and breakfast'!F14*0.9</f>
        <v>55530</v>
      </c>
      <c r="G14" s="68">
        <f>'C завтраками| Bed and breakfast'!G14*0.9</f>
        <v>55530</v>
      </c>
      <c r="H14" s="68">
        <f>'C завтраками| Bed and breakfast'!H14*0.9</f>
        <v>55530</v>
      </c>
      <c r="I14" s="68">
        <f>'C завтраками| Bed and breakfast'!I14*0.9</f>
        <v>60030</v>
      </c>
      <c r="J14" s="68">
        <f>'C завтраками| Bed and breakfast'!J14*0.9</f>
        <v>60030</v>
      </c>
      <c r="K14" s="68">
        <f>'C завтраками| Bed and breakfast'!K14*0.9</f>
        <v>69030</v>
      </c>
      <c r="L14" s="68">
        <f>'C завтраками| Bed and breakfast'!L14*0.9</f>
        <v>69030</v>
      </c>
      <c r="M14" s="68">
        <f>'C завтраками| Bed and breakfast'!M14*0.9</f>
        <v>60030</v>
      </c>
      <c r="N14" s="68">
        <f>'C завтраками| Bed and breakfast'!N14*0.9</f>
        <v>55530</v>
      </c>
      <c r="O14" s="68">
        <f>'C завтраками| Bed and breakfast'!O14*0.9</f>
        <v>55530</v>
      </c>
      <c r="P14" s="68">
        <f>'C завтраками| Bed and breakfast'!P14*0.9</f>
        <v>35820</v>
      </c>
      <c r="Q14" s="68">
        <f>'C завтраками| Bed and breakfast'!Q14*0.9</f>
        <v>35820</v>
      </c>
      <c r="R14" s="68">
        <f>'C завтраками| Bed and breakfast'!R14*0.9</f>
        <v>26370</v>
      </c>
      <c r="S14" s="68">
        <f>'C завтраками| Bed and breakfast'!S14*0.9</f>
        <v>33120</v>
      </c>
      <c r="T14" s="68">
        <f>'C завтраками| Bed and breakfast'!T14*0.9</f>
        <v>33120</v>
      </c>
      <c r="U14" s="68">
        <f>'C завтраками| Bed and breakfast'!U14*0.9</f>
        <v>28620</v>
      </c>
      <c r="V14" s="68">
        <f>'C завтраками| Bed and breakfast'!V14*0.9</f>
        <v>28620</v>
      </c>
      <c r="W14" s="68">
        <f>'C завтраками| Bed and breakfast'!W14*0.9</f>
        <v>26370</v>
      </c>
      <c r="X14" s="68">
        <f>'C завтраками| Bed and breakfast'!X14*0.9</f>
        <v>26370</v>
      </c>
      <c r="Y14" s="68">
        <f>'C завтраками| Bed and breakfast'!Y14*0.9</f>
        <v>24570</v>
      </c>
      <c r="Z14" s="68">
        <f>'C завтраками| Bed and breakfast'!Z14*0.9</f>
        <v>24570</v>
      </c>
      <c r="AA14" s="68">
        <f>'C завтраками| Bed and breakfast'!AA14*0.9</f>
        <v>24570</v>
      </c>
      <c r="AB14" s="68">
        <f>'C завтраками| Bed and breakfast'!AB14*0.9</f>
        <v>24570</v>
      </c>
      <c r="AC14" s="68">
        <f>'C завтраками| Bed and breakfast'!AC14*0.9</f>
        <v>24570</v>
      </c>
      <c r="AD14" s="68">
        <f>'C завтраками| Bed and breakfast'!AD14*0.9</f>
        <v>24570</v>
      </c>
      <c r="AE14" s="68">
        <f>'C завтраками| Bed and breakfast'!AE14*0.9</f>
        <v>24570</v>
      </c>
      <c r="AF14" s="68">
        <f>'C завтраками| Bed and breakfast'!AF14*0.9</f>
        <v>26370</v>
      </c>
      <c r="AG14" s="68">
        <f>'C завтраками| Bed and breakfast'!AG14*0.9</f>
        <v>28620</v>
      </c>
      <c r="AH14" s="68">
        <f>'C завтраками| Bed and breakfast'!AH14*0.9</f>
        <v>28620</v>
      </c>
      <c r="AI14" s="68">
        <f>'C завтраками| Bed and breakfast'!AI14*0.9</f>
        <v>33120</v>
      </c>
      <c r="AJ14" s="68">
        <f>'C завтраками| Bed and breakfast'!AJ14*0.9</f>
        <v>33120</v>
      </c>
      <c r="AK14" s="68">
        <f>'C завтраками| Bed and breakfast'!AK14*0.9</f>
        <v>33120</v>
      </c>
      <c r="AL14" s="68">
        <f>'C завтраками| Bed and breakfast'!AL14*0.9</f>
        <v>33120</v>
      </c>
      <c r="AM14" s="68">
        <f>'C завтраками| Bed and breakfast'!AM14*0.9</f>
        <v>33120</v>
      </c>
      <c r="AN14" s="68">
        <f>'C завтраками| Bed and breakfast'!AN14*0.9</f>
        <v>30870</v>
      </c>
      <c r="AO14" s="68">
        <f>'C завтраками| Bed and breakfast'!AO14*0.9</f>
        <v>33120</v>
      </c>
      <c r="AP14" s="68">
        <f>'C завтраками| Bed and breakfast'!AP14*0.9</f>
        <v>33120</v>
      </c>
      <c r="AQ14" s="68">
        <f>'C завтраками| Bed and breakfast'!AQ14*0.9</f>
        <v>40770</v>
      </c>
      <c r="AR14" s="68">
        <f>'C завтраками| Bed and breakfast'!AR14*0.9</f>
        <v>40770</v>
      </c>
      <c r="AS14" s="68">
        <f>'C завтраками| Bed and breakfast'!AS14*0.9</f>
        <v>40770</v>
      </c>
      <c r="AT14" s="68">
        <f>'C завтраками| Bed and breakfast'!AT14*0.9</f>
        <v>38070</v>
      </c>
      <c r="AU14" s="68">
        <f>'C завтраками| Bed and breakfast'!AU14*0.9</f>
        <v>33120</v>
      </c>
      <c r="AV14" s="68">
        <f>'C завтраками| Bed and breakfast'!AV14*0.9</f>
        <v>35370</v>
      </c>
      <c r="AW14" s="68">
        <f>'C завтраками| Bed and breakfast'!AW14*0.9</f>
        <v>35370</v>
      </c>
      <c r="AX14" s="68">
        <f>'C завтраками| Bed and breakfast'!AX14*0.9</f>
        <v>35370</v>
      </c>
      <c r="AY14" s="68">
        <f>'C завтраками| Bed and breakfast'!AY14*0.9</f>
        <v>27270</v>
      </c>
      <c r="AZ14" s="68">
        <f>'C завтраками| Bed and breakfast'!AZ14*0.9</f>
        <v>33120</v>
      </c>
      <c r="BA14" s="68">
        <f>'C завтраками| Bed and breakfast'!BA14*0.9</f>
        <v>33120</v>
      </c>
      <c r="BB14" s="68">
        <f>'C завтраками| Bed and breakfast'!BB14*0.9</f>
        <v>38070</v>
      </c>
      <c r="BC14" s="68">
        <f>'C завтраками| Bed and breakfast'!BC14*0.9</f>
        <v>40770</v>
      </c>
      <c r="BD14" s="68">
        <f>'C завтраками| Bed and breakfast'!BD14*0.9</f>
        <v>40770</v>
      </c>
      <c r="BE14" s="68">
        <f>'C завтраками| Bed and breakfast'!BE14*0.9</f>
        <v>40770</v>
      </c>
      <c r="BF14" s="68">
        <f>'C завтраками| Bed and breakfast'!BF14*0.9</f>
        <v>47070</v>
      </c>
      <c r="BG14" s="68">
        <f>'C завтраками| Bed and breakfast'!BG14*0.9</f>
        <v>47070</v>
      </c>
      <c r="BH14" s="68">
        <f>'C завтраками| Bed and breakfast'!BH14*0.9</f>
        <v>50220</v>
      </c>
      <c r="BI14" s="68">
        <f>'C завтраками| Bed and breakfast'!BI14*0.9</f>
        <v>50220</v>
      </c>
      <c r="BJ14" s="68">
        <f>'C завтраками| Bed and breakfast'!BJ14*0.9</f>
        <v>57420</v>
      </c>
      <c r="BK14" s="68">
        <f>'C завтраками| Bed and breakfast'!BK14*0.9</f>
        <v>57420</v>
      </c>
      <c r="BL14" s="68">
        <f>'C завтраками| Bed and breakfast'!BL14*0.9</f>
        <v>57420</v>
      </c>
      <c r="BM14" s="68">
        <f>'C завтраками| Bed and breakfast'!BM14*0.9</f>
        <v>53820</v>
      </c>
      <c r="BN14" s="68">
        <f>'C завтраками| Bed and breakfast'!BN14*0.9</f>
        <v>50220</v>
      </c>
      <c r="BO14" s="68">
        <f>'C завтраками| Bed and breakfast'!BO14*0.9</f>
        <v>43920</v>
      </c>
      <c r="BP14" s="68">
        <f>'C завтраками| Bed and breakfast'!BP14*0.9</f>
        <v>43920</v>
      </c>
      <c r="BQ14" s="68">
        <f>'C завтраками| Bed and breakfast'!BQ14*0.9</f>
        <v>40770</v>
      </c>
      <c r="BR14" s="68">
        <f>'C завтраками| Bed and breakfast'!BR14*0.9</f>
        <v>33120</v>
      </c>
      <c r="BS14" s="68">
        <f>'C завтраками| Bed and breakfast'!BS14*0.9</f>
        <v>33120</v>
      </c>
      <c r="BT14" s="68">
        <f>'C завтраками| Bed and breakfast'!BT14*0.9</f>
        <v>30870</v>
      </c>
      <c r="BU14" s="68">
        <f>'C завтраками| Bed and breakfast'!BU14*0.9</f>
        <v>27270</v>
      </c>
      <c r="BV14" s="68">
        <f>'C завтраками| Bed and breakfast'!BV14*0.9</f>
        <v>27270</v>
      </c>
      <c r="BW14" s="68">
        <f>'C завтраками| Bed and breakfast'!BW14*0.9</f>
        <v>27270</v>
      </c>
      <c r="BX14" s="68">
        <f>'C завтраками| Bed and breakfast'!BX14*0.9</f>
        <v>22770</v>
      </c>
      <c r="BY14" s="68">
        <f>'C завтраками| Bed and breakfast'!BY14*0.9</f>
        <v>22770</v>
      </c>
      <c r="BZ14" s="68">
        <f>'C завтраками| Bed and breakfast'!BZ14*0.9</f>
        <v>22770</v>
      </c>
      <c r="CA14" s="68">
        <f>'C завтраками| Bed and breakfast'!CA14*0.9</f>
        <v>22770</v>
      </c>
      <c r="CB14" s="68">
        <f>'C завтраками| Bed and breakfast'!CB14*0.9</f>
        <v>22770</v>
      </c>
      <c r="CC14" s="68">
        <f>'C завтраками| Bed and breakfast'!CC14*0.9</f>
        <v>22770</v>
      </c>
      <c r="CD14" s="68">
        <f>'C завтраками| Bed and breakfast'!CD14*0.9</f>
        <v>22770</v>
      </c>
      <c r="CE14" s="68">
        <f>'C завтраками| Bed and breakfast'!CE14*0.9</f>
        <v>22770</v>
      </c>
      <c r="CF14" s="68">
        <f>'C завтраками| Bed and breakfast'!CF14*0.9</f>
        <v>22770</v>
      </c>
      <c r="CG14" s="68">
        <f>'C завтраками| Bed and breakfast'!CG14*0.9</f>
        <v>22770</v>
      </c>
      <c r="CH14" s="68">
        <f>'C завтраками| Bed and breakfast'!CH14*0.9</f>
        <v>22770</v>
      </c>
      <c r="CI14" s="68">
        <f>'C завтраками| Bed and breakfast'!CI14*0.9</f>
        <v>22770</v>
      </c>
      <c r="CJ14" s="68">
        <f>'C завтраками| Bed and breakfast'!CJ14*0.9</f>
        <v>22770</v>
      </c>
      <c r="CK14" s="68">
        <f>'C завтраками| Bed and breakfast'!CK14*0.9</f>
        <v>22770</v>
      </c>
      <c r="CL14" s="68">
        <f>'C завтраками| Bed and breakfast'!CL14*0.9</f>
        <v>22770</v>
      </c>
      <c r="CM14" s="68">
        <f>'C завтраками| Bed and breakfast'!CM14*0.9</f>
        <v>22770</v>
      </c>
      <c r="CN14" s="68">
        <f>'C завтраками| Bed and breakfast'!CN14*0.9</f>
        <v>22770</v>
      </c>
      <c r="CO14" s="68">
        <f>'C завтраками| Bed and breakfast'!CO14*0.9</f>
        <v>22770</v>
      </c>
      <c r="CP14" s="68">
        <f>'C завтраками| Bed and breakfast'!CP14*0.9</f>
        <v>22770</v>
      </c>
      <c r="CQ14" s="68">
        <f>'C завтраками| Bed and breakfast'!CQ14*0.9</f>
        <v>22770</v>
      </c>
      <c r="CR14" s="68">
        <f>'C завтраками| Bed and breakfast'!CR14*0.9</f>
        <v>22770</v>
      </c>
      <c r="CS14" s="68">
        <f>'C завтраками| Bed and breakfast'!CS14*0.9</f>
        <v>22770</v>
      </c>
      <c r="CT14" s="68">
        <f>'C завтраками| Bed and breakfast'!CT14*0.9</f>
        <v>22770</v>
      </c>
      <c r="CU14" s="68">
        <f>'C завтраками| Bed and breakfast'!CU14*0.9</f>
        <v>15570</v>
      </c>
      <c r="CV14" s="68">
        <f>'C завтраками| Bed and breakfast'!CV14*0.9</f>
        <v>15570</v>
      </c>
      <c r="CW14" s="68">
        <f>'C завтраками| Bed and breakfast'!CW14*0.9</f>
        <v>16200</v>
      </c>
      <c r="CX14" s="68">
        <f>'C завтраками| Bed and breakfast'!CX14*0.9</f>
        <v>16200</v>
      </c>
      <c r="CY14" s="68">
        <f>'C завтраками| Bed and breakfast'!CY14*0.9</f>
        <v>15570</v>
      </c>
      <c r="CZ14" s="68">
        <f>'C завтраками| Bed and breakfast'!CZ14*0.9</f>
        <v>15570</v>
      </c>
      <c r="DA14" s="68">
        <f>'C завтраками| Bed and breakfast'!DA14*0.9</f>
        <v>15570</v>
      </c>
      <c r="DB14" s="68">
        <f>'C завтраками| Bed and breakfast'!DB14*0.9</f>
        <v>15570</v>
      </c>
      <c r="DC14" s="68">
        <f>'C завтраками| Bed and breakfast'!DC14*0.9</f>
        <v>15570</v>
      </c>
      <c r="DD14" s="68">
        <f>'C завтраками| Bed and breakfast'!DD14*0.9</f>
        <v>16200</v>
      </c>
      <c r="DE14" s="68">
        <f>'C завтраками| Bed and breakfast'!DE14*0.9</f>
        <v>16200</v>
      </c>
      <c r="DF14" s="68">
        <f>'C завтраками| Bed and breakfast'!DF14*0.9</f>
        <v>15570</v>
      </c>
      <c r="DG14" s="68">
        <f>'C завтраками| Bed and breakfast'!DG14*0.9</f>
        <v>15570</v>
      </c>
      <c r="DH14" s="68">
        <f>'C завтраками| Bed and breakfast'!DH14*0.9</f>
        <v>15570</v>
      </c>
      <c r="DI14" s="68">
        <f>'C завтраками| Bed and breakfast'!DI14*0.9</f>
        <v>14040</v>
      </c>
      <c r="DJ14" s="68">
        <f>'C завтраками| Bed and breakfast'!DJ14*0.9</f>
        <v>14040</v>
      </c>
      <c r="DK14" s="68">
        <f>'C завтраками| Bed and breakfast'!DK14*0.9</f>
        <v>14490</v>
      </c>
      <c r="DL14" s="68">
        <f>'C завтраками| Bed and breakfast'!DL14*0.9</f>
        <v>14490</v>
      </c>
      <c r="DM14" s="68">
        <f>'C завтраками| Bed and breakfast'!DM14*0.9</f>
        <v>14040</v>
      </c>
      <c r="DN14" s="68">
        <f>'C завтраками| Bed and breakfast'!DN14*0.9</f>
        <v>14040</v>
      </c>
      <c r="DO14" s="68">
        <f>'C завтраками| Bed and breakfast'!DO14*0.9</f>
        <v>14040</v>
      </c>
      <c r="DP14" s="68">
        <f>'C завтраками| Bed and breakfast'!DP14*0.9</f>
        <v>14040</v>
      </c>
      <c r="DQ14" s="68">
        <f>'C завтраками| Bed and breakfast'!DQ14*0.9</f>
        <v>14040</v>
      </c>
      <c r="DR14" s="68">
        <f>'C завтраками| Bed and breakfast'!DR14*0.9</f>
        <v>14490</v>
      </c>
      <c r="DS14" s="68">
        <f>'C завтраками| Bed and breakfast'!DS14*0.9</f>
        <v>14490</v>
      </c>
      <c r="DT14" s="68">
        <f>'C завтраками| Bed and breakfast'!DT14*0.9</f>
        <v>14040</v>
      </c>
      <c r="DU14" s="68">
        <f>'C завтраками| Bed and breakfast'!DU14*0.9</f>
        <v>14040</v>
      </c>
      <c r="DV14" s="68">
        <f>'C завтраками| Bed and breakfast'!DV14*0.9</f>
        <v>14040</v>
      </c>
      <c r="DW14" s="68">
        <f>'C завтраками| Bed and breakfast'!DW14*0.9</f>
        <v>14040</v>
      </c>
      <c r="DX14" s="68">
        <f>'C завтраками| Bed and breakfast'!DX14*0.9</f>
        <v>15570</v>
      </c>
    </row>
    <row r="15" spans="1:128" ht="10.7" customHeight="1">
      <c r="A15" s="39" t="s">
        <v>7</v>
      </c>
      <c r="B15" s="68"/>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row>
    <row r="16" spans="1:128" ht="10.7" customHeight="1">
      <c r="A16" s="40">
        <v>1</v>
      </c>
      <c r="B16" s="68">
        <f>'C завтраками| Bed and breakfast'!B16*0.9</f>
        <v>18675</v>
      </c>
      <c r="C16" s="68">
        <f>'C завтраками| Bed and breakfast'!C16*0.9</f>
        <v>18675</v>
      </c>
      <c r="D16" s="68">
        <f>'C завтраками| Bed and breakfast'!D16*0.9</f>
        <v>20115</v>
      </c>
      <c r="E16" s="68">
        <f>'C завтраками| Bed and breakfast'!E16*0.9</f>
        <v>24165</v>
      </c>
      <c r="F16" s="68">
        <f>'C завтраками| Bed and breakfast'!F16*0.9</f>
        <v>54765</v>
      </c>
      <c r="G16" s="68">
        <f>'C завтраками| Bed and breakfast'!G16*0.9</f>
        <v>54765</v>
      </c>
      <c r="H16" s="68">
        <f>'C завтраками| Bed and breakfast'!H16*0.9</f>
        <v>54765</v>
      </c>
      <c r="I16" s="68">
        <f>'C завтраками| Bed and breakfast'!I16*0.9</f>
        <v>59265</v>
      </c>
      <c r="J16" s="68">
        <f>'C завтраками| Bed and breakfast'!J16*0.9</f>
        <v>59265</v>
      </c>
      <c r="K16" s="68">
        <f>'C завтраками| Bed and breakfast'!K16*0.9</f>
        <v>68265</v>
      </c>
      <c r="L16" s="68">
        <f>'C завтраками| Bed and breakfast'!L16*0.9</f>
        <v>68265</v>
      </c>
      <c r="M16" s="68">
        <f>'C завтраками| Bed and breakfast'!M16*0.9</f>
        <v>59265</v>
      </c>
      <c r="N16" s="68">
        <f>'C завтраками| Bed and breakfast'!N16*0.9</f>
        <v>54765</v>
      </c>
      <c r="O16" s="68">
        <f>'C завтраками| Bed and breakfast'!O16*0.9</f>
        <v>54765</v>
      </c>
      <c r="P16" s="68">
        <f>'C завтраками| Bed and breakfast'!P16*0.9</f>
        <v>34785</v>
      </c>
      <c r="Q16" s="68">
        <f>'C завтраками| Bed and breakfast'!Q16*0.9</f>
        <v>34785</v>
      </c>
      <c r="R16" s="68">
        <f>'C завтраками| Bed and breakfast'!R16*0.9</f>
        <v>25335</v>
      </c>
      <c r="S16" s="68">
        <f>'C завтраками| Bed and breakfast'!S16*0.9</f>
        <v>32085</v>
      </c>
      <c r="T16" s="68">
        <f>'C завтраками| Bed and breakfast'!T16*0.9</f>
        <v>32085</v>
      </c>
      <c r="U16" s="68">
        <f>'C завтраками| Bed and breakfast'!U16*0.9</f>
        <v>27585</v>
      </c>
      <c r="V16" s="68">
        <f>'C завтраками| Bed and breakfast'!V16*0.9</f>
        <v>27585</v>
      </c>
      <c r="W16" s="68">
        <f>'C завтраками| Bed and breakfast'!W16*0.9</f>
        <v>25335</v>
      </c>
      <c r="X16" s="68">
        <f>'C завтраками| Bed and breakfast'!X16*0.9</f>
        <v>25335</v>
      </c>
      <c r="Y16" s="68">
        <f>'C завтраками| Bed and breakfast'!Y16*0.9</f>
        <v>23535</v>
      </c>
      <c r="Z16" s="68">
        <f>'C завтраками| Bed and breakfast'!Z16*0.9</f>
        <v>23535</v>
      </c>
      <c r="AA16" s="68">
        <f>'C завтраками| Bed and breakfast'!AA16*0.9</f>
        <v>23535</v>
      </c>
      <c r="AB16" s="68">
        <f>'C завтраками| Bed and breakfast'!AB16*0.9</f>
        <v>23535</v>
      </c>
      <c r="AC16" s="68">
        <f>'C завтраками| Bed and breakfast'!AC16*0.9</f>
        <v>23535</v>
      </c>
      <c r="AD16" s="68">
        <f>'C завтраками| Bed and breakfast'!AD16*0.9</f>
        <v>23535</v>
      </c>
      <c r="AE16" s="68">
        <f>'C завтраками| Bed and breakfast'!AE16*0.9</f>
        <v>23535</v>
      </c>
      <c r="AF16" s="68">
        <f>'C завтраками| Bed and breakfast'!AF16*0.9</f>
        <v>25335</v>
      </c>
      <c r="AG16" s="68">
        <f>'C завтраками| Bed and breakfast'!AG16*0.9</f>
        <v>27585</v>
      </c>
      <c r="AH16" s="68">
        <f>'C завтраками| Bed and breakfast'!AH16*0.9</f>
        <v>27585</v>
      </c>
      <c r="AI16" s="68">
        <f>'C завтраками| Bed and breakfast'!AI16*0.9</f>
        <v>32085</v>
      </c>
      <c r="AJ16" s="68">
        <f>'C завтраками| Bed and breakfast'!AJ16*0.9</f>
        <v>32085</v>
      </c>
      <c r="AK16" s="68">
        <f>'C завтраками| Bed and breakfast'!AK16*0.9</f>
        <v>32085</v>
      </c>
      <c r="AL16" s="68">
        <f>'C завтраками| Bed and breakfast'!AL16*0.9</f>
        <v>32085</v>
      </c>
      <c r="AM16" s="68">
        <f>'C завтраками| Bed and breakfast'!AM16*0.9</f>
        <v>32085</v>
      </c>
      <c r="AN16" s="68">
        <f>'C завтраками| Bed and breakfast'!AN16*0.9</f>
        <v>30285</v>
      </c>
      <c r="AO16" s="68">
        <f>'C завтраками| Bed and breakfast'!AO16*0.9</f>
        <v>32535</v>
      </c>
      <c r="AP16" s="68">
        <f>'C завтраками| Bed and breakfast'!AP16*0.9</f>
        <v>32535</v>
      </c>
      <c r="AQ16" s="68">
        <f>'C завтраками| Bed and breakfast'!AQ16*0.9</f>
        <v>40185</v>
      </c>
      <c r="AR16" s="68">
        <f>'C завтраками| Bed and breakfast'!AR16*0.9</f>
        <v>40185</v>
      </c>
      <c r="AS16" s="68">
        <f>'C завтраками| Bed and breakfast'!AS16*0.9</f>
        <v>40185</v>
      </c>
      <c r="AT16" s="68">
        <f>'C завтраками| Bed and breakfast'!AT16*0.9</f>
        <v>37485</v>
      </c>
      <c r="AU16" s="68">
        <f>'C завтраками| Bed and breakfast'!AU16*0.9</f>
        <v>32535</v>
      </c>
      <c r="AV16" s="68">
        <f>'C завтраками| Bed and breakfast'!AV16*0.9</f>
        <v>34785</v>
      </c>
      <c r="AW16" s="68">
        <f>'C завтраками| Bed and breakfast'!AW16*0.9</f>
        <v>34785</v>
      </c>
      <c r="AX16" s="68">
        <f>'C завтраками| Bed and breakfast'!AX16*0.9</f>
        <v>34785</v>
      </c>
      <c r="AY16" s="68">
        <f>'C завтраками| Bed and breakfast'!AY16*0.9</f>
        <v>26685</v>
      </c>
      <c r="AZ16" s="68">
        <f>'C завтраками| Bed and breakfast'!AZ16*0.9</f>
        <v>32535</v>
      </c>
      <c r="BA16" s="68">
        <f>'C завтраками| Bed and breakfast'!BA16*0.9</f>
        <v>32535</v>
      </c>
      <c r="BB16" s="68">
        <f>'C завтраками| Bed and breakfast'!BB16*0.9</f>
        <v>37485</v>
      </c>
      <c r="BC16" s="68">
        <f>'C завтраками| Bed and breakfast'!BC16*0.9</f>
        <v>40185</v>
      </c>
      <c r="BD16" s="68">
        <f>'C завтраками| Bed and breakfast'!BD16*0.9</f>
        <v>40185</v>
      </c>
      <c r="BE16" s="68">
        <f>'C завтраками| Bed and breakfast'!BE16*0.9</f>
        <v>40185</v>
      </c>
      <c r="BF16" s="68">
        <f>'C завтраками| Bed and breakfast'!BF16*0.9</f>
        <v>46485</v>
      </c>
      <c r="BG16" s="68">
        <f>'C завтраками| Bed and breakfast'!BG16*0.9</f>
        <v>46485</v>
      </c>
      <c r="BH16" s="68">
        <f>'C завтраками| Bed and breakfast'!BH16*0.9</f>
        <v>49635</v>
      </c>
      <c r="BI16" s="68">
        <f>'C завтраками| Bed and breakfast'!BI16*0.9</f>
        <v>49635</v>
      </c>
      <c r="BJ16" s="68">
        <f>'C завтраками| Bed and breakfast'!BJ16*0.9</f>
        <v>56835</v>
      </c>
      <c r="BK16" s="68">
        <f>'C завтраками| Bed and breakfast'!BK16*0.9</f>
        <v>56835</v>
      </c>
      <c r="BL16" s="68">
        <f>'C завтраками| Bed and breakfast'!BL16*0.9</f>
        <v>56835</v>
      </c>
      <c r="BM16" s="68">
        <f>'C завтраками| Bed and breakfast'!BM16*0.9</f>
        <v>53235</v>
      </c>
      <c r="BN16" s="68">
        <f>'C завтраками| Bed and breakfast'!BN16*0.9</f>
        <v>49635</v>
      </c>
      <c r="BO16" s="68">
        <f>'C завтраками| Bed and breakfast'!BO16*0.9</f>
        <v>43335</v>
      </c>
      <c r="BP16" s="68">
        <f>'C завтраками| Bed and breakfast'!BP16*0.9</f>
        <v>43335</v>
      </c>
      <c r="BQ16" s="68">
        <f>'C завтраками| Bed and breakfast'!BQ16*0.9</f>
        <v>40185</v>
      </c>
      <c r="BR16" s="68">
        <f>'C завтраками| Bed and breakfast'!BR16*0.9</f>
        <v>32535</v>
      </c>
      <c r="BS16" s="68">
        <f>'C завтраками| Bed and breakfast'!BS16*0.9</f>
        <v>32535</v>
      </c>
      <c r="BT16" s="68">
        <f>'C завтраками| Bed and breakfast'!BT16*0.9</f>
        <v>30285</v>
      </c>
      <c r="BU16" s="68">
        <f>'C завтраками| Bed and breakfast'!BU16*0.9</f>
        <v>26685</v>
      </c>
      <c r="BV16" s="68">
        <f>'C завтраками| Bed and breakfast'!BV16*0.9</f>
        <v>26685</v>
      </c>
      <c r="BW16" s="68">
        <f>'C завтраками| Bed and breakfast'!BW16*0.9</f>
        <v>26685</v>
      </c>
      <c r="BX16" s="68">
        <f>'C завтраками| Bed and breakfast'!BX16*0.9</f>
        <v>21735</v>
      </c>
      <c r="BY16" s="68">
        <f>'C завтраками| Bed and breakfast'!BY16*0.9</f>
        <v>21735</v>
      </c>
      <c r="BZ16" s="68">
        <f>'C завтраками| Bed and breakfast'!BZ16*0.9</f>
        <v>21735</v>
      </c>
      <c r="CA16" s="68">
        <f>'C завтраками| Bed and breakfast'!CA16*0.9</f>
        <v>21735</v>
      </c>
      <c r="CB16" s="68">
        <f>'C завтраками| Bed and breakfast'!CB16*0.9</f>
        <v>21735</v>
      </c>
      <c r="CC16" s="68">
        <f>'C завтраками| Bed and breakfast'!CC16*0.9</f>
        <v>21735</v>
      </c>
      <c r="CD16" s="68">
        <f>'C завтраками| Bed and breakfast'!CD16*0.9</f>
        <v>21735</v>
      </c>
      <c r="CE16" s="68">
        <f>'C завтраками| Bed and breakfast'!CE16*0.9</f>
        <v>21735</v>
      </c>
      <c r="CF16" s="68">
        <f>'C завтраками| Bed and breakfast'!CF16*0.9</f>
        <v>21735</v>
      </c>
      <c r="CG16" s="68">
        <f>'C завтраками| Bed and breakfast'!CG16*0.9</f>
        <v>21735</v>
      </c>
      <c r="CH16" s="68">
        <f>'C завтраками| Bed and breakfast'!CH16*0.9</f>
        <v>21735</v>
      </c>
      <c r="CI16" s="68">
        <f>'C завтраками| Bed and breakfast'!CI16*0.9</f>
        <v>21735</v>
      </c>
      <c r="CJ16" s="68">
        <f>'C завтраками| Bed and breakfast'!CJ16*0.9</f>
        <v>21735</v>
      </c>
      <c r="CK16" s="68">
        <f>'C завтраками| Bed and breakfast'!CK16*0.9</f>
        <v>21735</v>
      </c>
      <c r="CL16" s="68">
        <f>'C завтраками| Bed and breakfast'!CL16*0.9</f>
        <v>21735</v>
      </c>
      <c r="CM16" s="68">
        <f>'C завтраками| Bed and breakfast'!CM16*0.9</f>
        <v>21735</v>
      </c>
      <c r="CN16" s="68">
        <f>'C завтраками| Bed and breakfast'!CN16*0.9</f>
        <v>21735</v>
      </c>
      <c r="CO16" s="68">
        <f>'C завтраками| Bed and breakfast'!CO16*0.9</f>
        <v>21735</v>
      </c>
      <c r="CP16" s="68">
        <f>'C завтраками| Bed and breakfast'!CP16*0.9</f>
        <v>21735</v>
      </c>
      <c r="CQ16" s="68">
        <f>'C завтраками| Bed and breakfast'!CQ16*0.9</f>
        <v>21735</v>
      </c>
      <c r="CR16" s="68">
        <f>'C завтраками| Bed and breakfast'!CR16*0.9</f>
        <v>21735</v>
      </c>
      <c r="CS16" s="68">
        <f>'C завтраками| Bed and breakfast'!CS16*0.9</f>
        <v>21735</v>
      </c>
      <c r="CT16" s="68">
        <f>'C завтраками| Bed and breakfast'!CT16*0.9</f>
        <v>21735</v>
      </c>
      <c r="CU16" s="68">
        <f>'C завтраками| Bed and breakfast'!CU16*0.9</f>
        <v>14940</v>
      </c>
      <c r="CV16" s="68">
        <f>'C завтраками| Bed and breakfast'!CV16*0.9</f>
        <v>14940</v>
      </c>
      <c r="CW16" s="68">
        <f>'C завтраками| Bed and breakfast'!CW16*0.9</f>
        <v>15570</v>
      </c>
      <c r="CX16" s="68">
        <f>'C завтраками| Bed and breakfast'!CX16*0.9</f>
        <v>15570</v>
      </c>
      <c r="CY16" s="68">
        <f>'C завтраками| Bed and breakfast'!CY16*0.9</f>
        <v>14940</v>
      </c>
      <c r="CZ16" s="68">
        <f>'C завтраками| Bed and breakfast'!CZ16*0.9</f>
        <v>14940</v>
      </c>
      <c r="DA16" s="68">
        <f>'C завтраками| Bed and breakfast'!DA16*0.9</f>
        <v>14940</v>
      </c>
      <c r="DB16" s="68">
        <f>'C завтраками| Bed and breakfast'!DB16*0.9</f>
        <v>14940</v>
      </c>
      <c r="DC16" s="68">
        <f>'C завтраками| Bed and breakfast'!DC16*0.9</f>
        <v>14940</v>
      </c>
      <c r="DD16" s="68">
        <f>'C завтраками| Bed and breakfast'!DD16*0.9</f>
        <v>15570</v>
      </c>
      <c r="DE16" s="68">
        <f>'C завтраками| Bed and breakfast'!DE16*0.9</f>
        <v>15570</v>
      </c>
      <c r="DF16" s="68">
        <f>'C завтраками| Bed and breakfast'!DF16*0.9</f>
        <v>14940</v>
      </c>
      <c r="DG16" s="68">
        <f>'C завтраками| Bed and breakfast'!DG16*0.9</f>
        <v>14940</v>
      </c>
      <c r="DH16" s="68">
        <f>'C завтраками| Bed and breakfast'!DH16*0.9</f>
        <v>14940</v>
      </c>
      <c r="DI16" s="68">
        <f>'C завтраками| Bed and breakfast'!DI16*0.9</f>
        <v>13410</v>
      </c>
      <c r="DJ16" s="68">
        <f>'C завтраками| Bed and breakfast'!DJ16*0.9</f>
        <v>13410</v>
      </c>
      <c r="DK16" s="68">
        <f>'C завтраками| Bed and breakfast'!DK16*0.9</f>
        <v>13860</v>
      </c>
      <c r="DL16" s="68">
        <f>'C завтраками| Bed and breakfast'!DL16*0.9</f>
        <v>13860</v>
      </c>
      <c r="DM16" s="68">
        <f>'C завтраками| Bed and breakfast'!DM16*0.9</f>
        <v>13410</v>
      </c>
      <c r="DN16" s="68">
        <f>'C завтраками| Bed and breakfast'!DN16*0.9</f>
        <v>13410</v>
      </c>
      <c r="DO16" s="68">
        <f>'C завтраками| Bed and breakfast'!DO16*0.9</f>
        <v>13410</v>
      </c>
      <c r="DP16" s="68">
        <f>'C завтраками| Bed and breakfast'!DP16*0.9</f>
        <v>13410</v>
      </c>
      <c r="DQ16" s="68">
        <f>'C завтраками| Bed and breakfast'!DQ16*0.9</f>
        <v>13410</v>
      </c>
      <c r="DR16" s="68">
        <f>'C завтраками| Bed and breakfast'!DR16*0.9</f>
        <v>13860</v>
      </c>
      <c r="DS16" s="68">
        <f>'C завтраками| Bed and breakfast'!DS16*0.9</f>
        <v>13860</v>
      </c>
      <c r="DT16" s="68">
        <f>'C завтраками| Bed and breakfast'!DT16*0.9</f>
        <v>13410</v>
      </c>
      <c r="DU16" s="68">
        <f>'C завтраками| Bed and breakfast'!DU16*0.9</f>
        <v>13410</v>
      </c>
      <c r="DV16" s="68">
        <f>'C завтраками| Bed and breakfast'!DV16*0.9</f>
        <v>13410</v>
      </c>
      <c r="DW16" s="68">
        <f>'C завтраками| Bed and breakfast'!DW16*0.9</f>
        <v>13410</v>
      </c>
      <c r="DX16" s="68">
        <f>'C завтраками| Bed and breakfast'!DX16*0.9</f>
        <v>14940</v>
      </c>
    </row>
    <row r="17" spans="1:128" ht="10.7" customHeight="1">
      <c r="A17" s="40">
        <v>2</v>
      </c>
      <c r="B17" s="68">
        <f>'C завтраками| Bed and breakfast'!B17*0.9</f>
        <v>20700</v>
      </c>
      <c r="C17" s="68">
        <f>'C завтраками| Bed and breakfast'!C17*0.9</f>
        <v>20700</v>
      </c>
      <c r="D17" s="68">
        <f>'C завтраками| Bed and breakfast'!D17*0.9</f>
        <v>22140</v>
      </c>
      <c r="E17" s="68">
        <f>'C завтраками| Bed and breakfast'!E17*0.9</f>
        <v>26730</v>
      </c>
      <c r="F17" s="68">
        <f>'C завтраками| Bed and breakfast'!F17*0.9</f>
        <v>57330</v>
      </c>
      <c r="G17" s="68">
        <f>'C завтраками| Bed and breakfast'!G17*0.9</f>
        <v>57330</v>
      </c>
      <c r="H17" s="68">
        <f>'C завтраками| Bed and breakfast'!H17*0.9</f>
        <v>57330</v>
      </c>
      <c r="I17" s="68">
        <f>'C завтраками| Bed and breakfast'!I17*0.9</f>
        <v>61830</v>
      </c>
      <c r="J17" s="68">
        <f>'C завтраками| Bed and breakfast'!J17*0.9</f>
        <v>61830</v>
      </c>
      <c r="K17" s="68">
        <f>'C завтраками| Bed and breakfast'!K17*0.9</f>
        <v>70830</v>
      </c>
      <c r="L17" s="68">
        <f>'C завтраками| Bed and breakfast'!L17*0.9</f>
        <v>70830</v>
      </c>
      <c r="M17" s="68">
        <f>'C завтраками| Bed and breakfast'!M17*0.9</f>
        <v>61830</v>
      </c>
      <c r="N17" s="68">
        <f>'C завтраками| Bed and breakfast'!N17*0.9</f>
        <v>57330</v>
      </c>
      <c r="O17" s="68">
        <f>'C завтраками| Bed and breakfast'!O17*0.9</f>
        <v>57330</v>
      </c>
      <c r="P17" s="68">
        <f>'C завтраками| Bed and breakfast'!P17*0.9</f>
        <v>37170</v>
      </c>
      <c r="Q17" s="68">
        <f>'C завтраками| Bed and breakfast'!Q17*0.9</f>
        <v>37170</v>
      </c>
      <c r="R17" s="68">
        <f>'C завтраками| Bed and breakfast'!R17*0.9</f>
        <v>27720</v>
      </c>
      <c r="S17" s="68">
        <f>'C завтраками| Bed and breakfast'!S17*0.9</f>
        <v>34470</v>
      </c>
      <c r="T17" s="68">
        <f>'C завтраками| Bed and breakfast'!T17*0.9</f>
        <v>34470</v>
      </c>
      <c r="U17" s="68">
        <f>'C завтраками| Bed and breakfast'!U17*0.9</f>
        <v>29970</v>
      </c>
      <c r="V17" s="68">
        <f>'C завтраками| Bed and breakfast'!V17*0.9</f>
        <v>29970</v>
      </c>
      <c r="W17" s="68">
        <f>'C завтраками| Bed and breakfast'!W17*0.9</f>
        <v>27720</v>
      </c>
      <c r="X17" s="68">
        <f>'C завтраками| Bed and breakfast'!X17*0.9</f>
        <v>27720</v>
      </c>
      <c r="Y17" s="68">
        <f>'C завтраками| Bed and breakfast'!Y17*0.9</f>
        <v>25920</v>
      </c>
      <c r="Z17" s="68">
        <f>'C завтраками| Bed and breakfast'!Z17*0.9</f>
        <v>25920</v>
      </c>
      <c r="AA17" s="68">
        <f>'C завтраками| Bed and breakfast'!AA17*0.9</f>
        <v>25920</v>
      </c>
      <c r="AB17" s="68">
        <f>'C завтраками| Bed and breakfast'!AB17*0.9</f>
        <v>25920</v>
      </c>
      <c r="AC17" s="68">
        <f>'C завтраками| Bed and breakfast'!AC17*0.9</f>
        <v>25920</v>
      </c>
      <c r="AD17" s="68">
        <f>'C завтраками| Bed and breakfast'!AD17*0.9</f>
        <v>25920</v>
      </c>
      <c r="AE17" s="68">
        <f>'C завтраками| Bed and breakfast'!AE17*0.9</f>
        <v>25920</v>
      </c>
      <c r="AF17" s="68">
        <f>'C завтраками| Bed and breakfast'!AF17*0.9</f>
        <v>27720</v>
      </c>
      <c r="AG17" s="68">
        <f>'C завтраками| Bed and breakfast'!AG17*0.9</f>
        <v>29970</v>
      </c>
      <c r="AH17" s="68">
        <f>'C завтраками| Bed and breakfast'!AH17*0.9</f>
        <v>29970</v>
      </c>
      <c r="AI17" s="68">
        <f>'C завтраками| Bed and breakfast'!AI17*0.9</f>
        <v>34470</v>
      </c>
      <c r="AJ17" s="68">
        <f>'C завтраками| Bed and breakfast'!AJ17*0.9</f>
        <v>34470</v>
      </c>
      <c r="AK17" s="68">
        <f>'C завтраками| Bed and breakfast'!AK17*0.9</f>
        <v>34470</v>
      </c>
      <c r="AL17" s="68">
        <f>'C завтраками| Bed and breakfast'!AL17*0.9</f>
        <v>34470</v>
      </c>
      <c r="AM17" s="68">
        <f>'C завтраками| Bed and breakfast'!AM17*0.9</f>
        <v>34470</v>
      </c>
      <c r="AN17" s="68">
        <f>'C завтраками| Bed and breakfast'!AN17*0.9</f>
        <v>32670</v>
      </c>
      <c r="AO17" s="68">
        <f>'C завтраками| Bed and breakfast'!AO17*0.9</f>
        <v>34920</v>
      </c>
      <c r="AP17" s="68">
        <f>'C завтраками| Bed and breakfast'!AP17*0.9</f>
        <v>34920</v>
      </c>
      <c r="AQ17" s="68">
        <f>'C завтраками| Bed and breakfast'!AQ17*0.9</f>
        <v>42570</v>
      </c>
      <c r="AR17" s="68">
        <f>'C завтраками| Bed and breakfast'!AR17*0.9</f>
        <v>42570</v>
      </c>
      <c r="AS17" s="68">
        <f>'C завтраками| Bed and breakfast'!AS17*0.9</f>
        <v>42570</v>
      </c>
      <c r="AT17" s="68">
        <f>'C завтраками| Bed and breakfast'!AT17*0.9</f>
        <v>39870</v>
      </c>
      <c r="AU17" s="68">
        <f>'C завтраками| Bed and breakfast'!AU17*0.9</f>
        <v>34920</v>
      </c>
      <c r="AV17" s="68">
        <f>'C завтраками| Bed and breakfast'!AV17*0.9</f>
        <v>37170</v>
      </c>
      <c r="AW17" s="68">
        <f>'C завтраками| Bed and breakfast'!AW17*0.9</f>
        <v>37170</v>
      </c>
      <c r="AX17" s="68">
        <f>'C завтраками| Bed and breakfast'!AX17*0.9</f>
        <v>37170</v>
      </c>
      <c r="AY17" s="68">
        <f>'C завтраками| Bed and breakfast'!AY17*0.9</f>
        <v>29070</v>
      </c>
      <c r="AZ17" s="68">
        <f>'C завтраками| Bed and breakfast'!AZ17*0.9</f>
        <v>34920</v>
      </c>
      <c r="BA17" s="68">
        <f>'C завтраками| Bed and breakfast'!BA17*0.9</f>
        <v>34920</v>
      </c>
      <c r="BB17" s="68">
        <f>'C завтраками| Bed and breakfast'!BB17*0.9</f>
        <v>39870</v>
      </c>
      <c r="BC17" s="68">
        <f>'C завтраками| Bed and breakfast'!BC17*0.9</f>
        <v>42570</v>
      </c>
      <c r="BD17" s="68">
        <f>'C завтраками| Bed and breakfast'!BD17*0.9</f>
        <v>42570</v>
      </c>
      <c r="BE17" s="68">
        <f>'C завтраками| Bed and breakfast'!BE17*0.9</f>
        <v>42570</v>
      </c>
      <c r="BF17" s="68">
        <f>'C завтраками| Bed and breakfast'!BF17*0.9</f>
        <v>48870</v>
      </c>
      <c r="BG17" s="68">
        <f>'C завтраками| Bed and breakfast'!BG17*0.9</f>
        <v>48870</v>
      </c>
      <c r="BH17" s="68">
        <f>'C завтраками| Bed and breakfast'!BH17*0.9</f>
        <v>52020</v>
      </c>
      <c r="BI17" s="68">
        <f>'C завтраками| Bed and breakfast'!BI17*0.9</f>
        <v>52020</v>
      </c>
      <c r="BJ17" s="68">
        <f>'C завтраками| Bed and breakfast'!BJ17*0.9</f>
        <v>59220</v>
      </c>
      <c r="BK17" s="68">
        <f>'C завтраками| Bed and breakfast'!BK17*0.9</f>
        <v>59220</v>
      </c>
      <c r="BL17" s="68">
        <f>'C завтраками| Bed and breakfast'!BL17*0.9</f>
        <v>59220</v>
      </c>
      <c r="BM17" s="68">
        <f>'C завтраками| Bed and breakfast'!BM17*0.9</f>
        <v>55620</v>
      </c>
      <c r="BN17" s="68">
        <f>'C завтраками| Bed and breakfast'!BN17*0.9</f>
        <v>52020</v>
      </c>
      <c r="BO17" s="68">
        <f>'C завтраками| Bed and breakfast'!BO17*0.9</f>
        <v>45720</v>
      </c>
      <c r="BP17" s="68">
        <f>'C завтраками| Bed and breakfast'!BP17*0.9</f>
        <v>45720</v>
      </c>
      <c r="BQ17" s="68">
        <f>'C завтраками| Bed and breakfast'!BQ17*0.9</f>
        <v>42570</v>
      </c>
      <c r="BR17" s="68">
        <f>'C завтраками| Bed and breakfast'!BR17*0.9</f>
        <v>34920</v>
      </c>
      <c r="BS17" s="68">
        <f>'C завтраками| Bed and breakfast'!BS17*0.9</f>
        <v>34920</v>
      </c>
      <c r="BT17" s="68">
        <f>'C завтраками| Bed and breakfast'!BT17*0.9</f>
        <v>32670</v>
      </c>
      <c r="BU17" s="68">
        <f>'C завтраками| Bed and breakfast'!BU17*0.9</f>
        <v>29070</v>
      </c>
      <c r="BV17" s="68">
        <f>'C завтраками| Bed and breakfast'!BV17*0.9</f>
        <v>29070</v>
      </c>
      <c r="BW17" s="68">
        <f>'C завтраками| Bed and breakfast'!BW17*0.9</f>
        <v>29070</v>
      </c>
      <c r="BX17" s="68">
        <f>'C завтраками| Bed and breakfast'!BX17*0.9</f>
        <v>24120</v>
      </c>
      <c r="BY17" s="68">
        <f>'C завтраками| Bed and breakfast'!BY17*0.9</f>
        <v>24120</v>
      </c>
      <c r="BZ17" s="68">
        <f>'C завтраками| Bed and breakfast'!BZ17*0.9</f>
        <v>24120</v>
      </c>
      <c r="CA17" s="68">
        <f>'C завтраками| Bed and breakfast'!CA17*0.9</f>
        <v>24120</v>
      </c>
      <c r="CB17" s="68">
        <f>'C завтраками| Bed and breakfast'!CB17*0.9</f>
        <v>24120</v>
      </c>
      <c r="CC17" s="68">
        <f>'C завтраками| Bed and breakfast'!CC17*0.9</f>
        <v>24120</v>
      </c>
      <c r="CD17" s="68">
        <f>'C завтраками| Bed and breakfast'!CD17*0.9</f>
        <v>24120</v>
      </c>
      <c r="CE17" s="68">
        <f>'C завтраками| Bed and breakfast'!CE17*0.9</f>
        <v>24120</v>
      </c>
      <c r="CF17" s="68">
        <f>'C завтраками| Bed and breakfast'!CF17*0.9</f>
        <v>24120</v>
      </c>
      <c r="CG17" s="68">
        <f>'C завтраками| Bed and breakfast'!CG17*0.9</f>
        <v>24120</v>
      </c>
      <c r="CH17" s="68">
        <f>'C завтраками| Bed and breakfast'!CH17*0.9</f>
        <v>24120</v>
      </c>
      <c r="CI17" s="68">
        <f>'C завтраками| Bed and breakfast'!CI17*0.9</f>
        <v>24120</v>
      </c>
      <c r="CJ17" s="68">
        <f>'C завтраками| Bed and breakfast'!CJ17*0.9</f>
        <v>24120</v>
      </c>
      <c r="CK17" s="68">
        <f>'C завтраками| Bed and breakfast'!CK17*0.9</f>
        <v>24120</v>
      </c>
      <c r="CL17" s="68">
        <f>'C завтраками| Bed and breakfast'!CL17*0.9</f>
        <v>24120</v>
      </c>
      <c r="CM17" s="68">
        <f>'C завтраками| Bed and breakfast'!CM17*0.9</f>
        <v>24120</v>
      </c>
      <c r="CN17" s="68">
        <f>'C завтраками| Bed and breakfast'!CN17*0.9</f>
        <v>24120</v>
      </c>
      <c r="CO17" s="68">
        <f>'C завтраками| Bed and breakfast'!CO17*0.9</f>
        <v>24120</v>
      </c>
      <c r="CP17" s="68">
        <f>'C завтраками| Bed and breakfast'!CP17*0.9</f>
        <v>24120</v>
      </c>
      <c r="CQ17" s="68">
        <f>'C завтраками| Bed and breakfast'!CQ17*0.9</f>
        <v>24120</v>
      </c>
      <c r="CR17" s="68">
        <f>'C завтраками| Bed and breakfast'!CR17*0.9</f>
        <v>24120</v>
      </c>
      <c r="CS17" s="68">
        <f>'C завтраками| Bed and breakfast'!CS17*0.9</f>
        <v>24120</v>
      </c>
      <c r="CT17" s="68">
        <f>'C завтраками| Bed and breakfast'!CT17*0.9</f>
        <v>24120</v>
      </c>
      <c r="CU17" s="68">
        <f>'C завтраками| Bed and breakfast'!CU17*0.9</f>
        <v>16920</v>
      </c>
      <c r="CV17" s="68">
        <f>'C завтраками| Bed and breakfast'!CV17*0.9</f>
        <v>16920</v>
      </c>
      <c r="CW17" s="68">
        <f>'C завтраками| Bed and breakfast'!CW17*0.9</f>
        <v>17550</v>
      </c>
      <c r="CX17" s="68">
        <f>'C завтраками| Bed and breakfast'!CX17*0.9</f>
        <v>17550</v>
      </c>
      <c r="CY17" s="68">
        <f>'C завтраками| Bed and breakfast'!CY17*0.9</f>
        <v>16920</v>
      </c>
      <c r="CZ17" s="68">
        <f>'C завтраками| Bed and breakfast'!CZ17*0.9</f>
        <v>16920</v>
      </c>
      <c r="DA17" s="68">
        <f>'C завтраками| Bed and breakfast'!DA17*0.9</f>
        <v>16920</v>
      </c>
      <c r="DB17" s="68">
        <f>'C завтраками| Bed and breakfast'!DB17*0.9</f>
        <v>16920</v>
      </c>
      <c r="DC17" s="68">
        <f>'C завтраками| Bed and breakfast'!DC17*0.9</f>
        <v>16920</v>
      </c>
      <c r="DD17" s="68">
        <f>'C завтраками| Bed and breakfast'!DD17*0.9</f>
        <v>17550</v>
      </c>
      <c r="DE17" s="68">
        <f>'C завтраками| Bed and breakfast'!DE17*0.9</f>
        <v>17550</v>
      </c>
      <c r="DF17" s="68">
        <f>'C завтраками| Bed and breakfast'!DF17*0.9</f>
        <v>16920</v>
      </c>
      <c r="DG17" s="68">
        <f>'C завтраками| Bed and breakfast'!DG17*0.9</f>
        <v>16920</v>
      </c>
      <c r="DH17" s="68">
        <f>'C завтраками| Bed and breakfast'!DH17*0.9</f>
        <v>16920</v>
      </c>
      <c r="DI17" s="68">
        <f>'C завтраками| Bed and breakfast'!DI17*0.9</f>
        <v>15390</v>
      </c>
      <c r="DJ17" s="68">
        <f>'C завтраками| Bed and breakfast'!DJ17*0.9</f>
        <v>15390</v>
      </c>
      <c r="DK17" s="68">
        <f>'C завтраками| Bed and breakfast'!DK17*0.9</f>
        <v>15840</v>
      </c>
      <c r="DL17" s="68">
        <f>'C завтраками| Bed and breakfast'!DL17*0.9</f>
        <v>15840</v>
      </c>
      <c r="DM17" s="68">
        <f>'C завтраками| Bed and breakfast'!DM17*0.9</f>
        <v>15390</v>
      </c>
      <c r="DN17" s="68">
        <f>'C завтраками| Bed and breakfast'!DN17*0.9</f>
        <v>15390</v>
      </c>
      <c r="DO17" s="68">
        <f>'C завтраками| Bed and breakfast'!DO17*0.9</f>
        <v>15390</v>
      </c>
      <c r="DP17" s="68">
        <f>'C завтраками| Bed and breakfast'!DP17*0.9</f>
        <v>15390</v>
      </c>
      <c r="DQ17" s="68">
        <f>'C завтраками| Bed and breakfast'!DQ17*0.9</f>
        <v>15390</v>
      </c>
      <c r="DR17" s="68">
        <f>'C завтраками| Bed and breakfast'!DR17*0.9</f>
        <v>15840</v>
      </c>
      <c r="DS17" s="68">
        <f>'C завтраками| Bed and breakfast'!DS17*0.9</f>
        <v>15840</v>
      </c>
      <c r="DT17" s="68">
        <f>'C завтраками| Bed and breakfast'!DT17*0.9</f>
        <v>15390</v>
      </c>
      <c r="DU17" s="68">
        <f>'C завтраками| Bed and breakfast'!DU17*0.9</f>
        <v>15390</v>
      </c>
      <c r="DV17" s="68">
        <f>'C завтраками| Bed and breakfast'!DV17*0.9</f>
        <v>15390</v>
      </c>
      <c r="DW17" s="68">
        <f>'C завтраками| Bed and breakfast'!DW17*0.9</f>
        <v>15390</v>
      </c>
      <c r="DX17" s="68">
        <f>'C завтраками| Bed and breakfast'!DX17*0.9</f>
        <v>16920</v>
      </c>
    </row>
    <row r="18" spans="1:128" ht="10.7" customHeight="1">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row>
    <row r="19" spans="1:128" ht="10.7" customHeight="1">
      <c r="A19" s="40">
        <v>1</v>
      </c>
      <c r="B19" s="39">
        <f t="shared" ref="B19:H19" si="0">B10</f>
        <v>16875</v>
      </c>
      <c r="C19" s="39">
        <f t="shared" si="0"/>
        <v>16875</v>
      </c>
      <c r="D19" s="39">
        <f t="shared" si="0"/>
        <v>18315</v>
      </c>
      <c r="E19" s="39">
        <f t="shared" si="0"/>
        <v>21465</v>
      </c>
      <c r="F19" s="39">
        <f t="shared" si="0"/>
        <v>52065</v>
      </c>
      <c r="G19" s="39">
        <f t="shared" si="0"/>
        <v>52065</v>
      </c>
      <c r="H19" s="39">
        <f t="shared" si="0"/>
        <v>52065</v>
      </c>
      <c r="I19" s="39">
        <f t="shared" ref="I19:BV19" si="1">I10</f>
        <v>56565</v>
      </c>
      <c r="J19" s="39">
        <f t="shared" si="1"/>
        <v>56565</v>
      </c>
      <c r="K19" s="39">
        <f t="shared" si="1"/>
        <v>65565</v>
      </c>
      <c r="L19" s="39">
        <f t="shared" si="1"/>
        <v>65565</v>
      </c>
      <c r="M19" s="39">
        <f t="shared" si="1"/>
        <v>56565</v>
      </c>
      <c r="N19" s="39">
        <f t="shared" si="1"/>
        <v>52065</v>
      </c>
      <c r="O19" s="39">
        <f t="shared" si="1"/>
        <v>52065</v>
      </c>
      <c r="P19" s="39">
        <f t="shared" si="1"/>
        <v>32535</v>
      </c>
      <c r="Q19" s="39">
        <f t="shared" si="1"/>
        <v>32535</v>
      </c>
      <c r="R19" s="39">
        <f t="shared" si="1"/>
        <v>23085</v>
      </c>
      <c r="S19" s="39">
        <f t="shared" si="1"/>
        <v>29835</v>
      </c>
      <c r="T19" s="39">
        <f t="shared" si="1"/>
        <v>29835</v>
      </c>
      <c r="U19" s="39">
        <f t="shared" si="1"/>
        <v>25335</v>
      </c>
      <c r="V19" s="39">
        <f t="shared" si="1"/>
        <v>25335</v>
      </c>
      <c r="W19" s="39">
        <f t="shared" si="1"/>
        <v>23085</v>
      </c>
      <c r="X19" s="39">
        <f t="shared" si="1"/>
        <v>23085</v>
      </c>
      <c r="Y19" s="39">
        <f t="shared" si="1"/>
        <v>21285</v>
      </c>
      <c r="Z19" s="39">
        <f t="shared" si="1"/>
        <v>21285</v>
      </c>
      <c r="AA19" s="39">
        <f t="shared" si="1"/>
        <v>21285</v>
      </c>
      <c r="AB19" s="39">
        <f t="shared" si="1"/>
        <v>21285</v>
      </c>
      <c r="AC19" s="39">
        <f t="shared" si="1"/>
        <v>21285</v>
      </c>
      <c r="AD19" s="39">
        <f t="shared" si="1"/>
        <v>21285</v>
      </c>
      <c r="AE19" s="39">
        <f t="shared" si="1"/>
        <v>21285</v>
      </c>
      <c r="AF19" s="39">
        <f t="shared" si="1"/>
        <v>23085</v>
      </c>
      <c r="AG19" s="39">
        <f t="shared" si="1"/>
        <v>25335</v>
      </c>
      <c r="AH19" s="39">
        <f t="shared" si="1"/>
        <v>25335</v>
      </c>
      <c r="AI19" s="39">
        <f t="shared" si="1"/>
        <v>29835</v>
      </c>
      <c r="AJ19" s="39">
        <f t="shared" si="1"/>
        <v>29835</v>
      </c>
      <c r="AK19" s="39">
        <f t="shared" si="1"/>
        <v>29835</v>
      </c>
      <c r="AL19" s="39">
        <f t="shared" si="1"/>
        <v>29835</v>
      </c>
      <c r="AM19" s="39">
        <f t="shared" si="1"/>
        <v>29835</v>
      </c>
      <c r="AN19" s="39">
        <f t="shared" si="1"/>
        <v>27585</v>
      </c>
      <c r="AO19" s="39">
        <f t="shared" si="1"/>
        <v>29835</v>
      </c>
      <c r="AP19" s="39">
        <f t="shared" si="1"/>
        <v>29835</v>
      </c>
      <c r="AQ19" s="39">
        <f t="shared" si="1"/>
        <v>37485</v>
      </c>
      <c r="AR19" s="39">
        <f t="shared" si="1"/>
        <v>37485</v>
      </c>
      <c r="AS19" s="39">
        <f t="shared" si="1"/>
        <v>37485</v>
      </c>
      <c r="AT19" s="39">
        <f t="shared" si="1"/>
        <v>34785</v>
      </c>
      <c r="AU19" s="39">
        <f t="shared" si="1"/>
        <v>29835</v>
      </c>
      <c r="AV19" s="39">
        <f t="shared" si="1"/>
        <v>32085</v>
      </c>
      <c r="AW19" s="39">
        <f t="shared" si="1"/>
        <v>32085</v>
      </c>
      <c r="AX19" s="39">
        <f t="shared" si="1"/>
        <v>32085</v>
      </c>
      <c r="AY19" s="39">
        <f t="shared" si="1"/>
        <v>23985</v>
      </c>
      <c r="AZ19" s="39">
        <f t="shared" si="1"/>
        <v>29835</v>
      </c>
      <c r="BA19" s="39">
        <f t="shared" si="1"/>
        <v>29835</v>
      </c>
      <c r="BB19" s="39">
        <f t="shared" si="1"/>
        <v>34785</v>
      </c>
      <c r="BC19" s="39">
        <f t="shared" si="1"/>
        <v>37485</v>
      </c>
      <c r="BD19" s="39">
        <f t="shared" si="1"/>
        <v>37485</v>
      </c>
      <c r="BE19" s="39">
        <f t="shared" ref="BE19:BF19" si="2">BE10</f>
        <v>37485</v>
      </c>
      <c r="BF19" s="39">
        <f t="shared" si="2"/>
        <v>43785</v>
      </c>
      <c r="BG19" s="39">
        <f t="shared" si="1"/>
        <v>43785</v>
      </c>
      <c r="BH19" s="39">
        <f t="shared" si="1"/>
        <v>46935</v>
      </c>
      <c r="BI19" s="39">
        <f t="shared" si="1"/>
        <v>46935</v>
      </c>
      <c r="BJ19" s="39">
        <f t="shared" si="1"/>
        <v>54135</v>
      </c>
      <c r="BK19" s="39">
        <f t="shared" si="1"/>
        <v>54135</v>
      </c>
      <c r="BL19" s="39">
        <f t="shared" si="1"/>
        <v>54135</v>
      </c>
      <c r="BM19" s="39">
        <f t="shared" si="1"/>
        <v>50535</v>
      </c>
      <c r="BN19" s="39">
        <f t="shared" si="1"/>
        <v>46935</v>
      </c>
      <c r="BO19" s="39">
        <f t="shared" si="1"/>
        <v>40635</v>
      </c>
      <c r="BP19" s="39">
        <f t="shared" si="1"/>
        <v>40635</v>
      </c>
      <c r="BQ19" s="39">
        <f t="shared" si="1"/>
        <v>37485</v>
      </c>
      <c r="BR19" s="39">
        <f t="shared" si="1"/>
        <v>29835</v>
      </c>
      <c r="BS19" s="39">
        <f t="shared" si="1"/>
        <v>29835</v>
      </c>
      <c r="BT19" s="39">
        <f t="shared" si="1"/>
        <v>27585</v>
      </c>
      <c r="BU19" s="39">
        <f t="shared" si="1"/>
        <v>23985</v>
      </c>
      <c r="BV19" s="39">
        <f t="shared" si="1"/>
        <v>23985</v>
      </c>
      <c r="BW19" s="39">
        <f t="shared" ref="BW19:CT19" si="3">BW10</f>
        <v>23985</v>
      </c>
      <c r="BX19" s="39">
        <f t="shared" si="3"/>
        <v>19485</v>
      </c>
      <c r="BY19" s="39">
        <f t="shared" si="3"/>
        <v>19485</v>
      </c>
      <c r="BZ19" s="39">
        <f t="shared" si="3"/>
        <v>19485</v>
      </c>
      <c r="CA19" s="39">
        <f t="shared" si="3"/>
        <v>19485</v>
      </c>
      <c r="CB19" s="39">
        <f t="shared" si="3"/>
        <v>19485</v>
      </c>
      <c r="CC19" s="39">
        <f t="shared" si="3"/>
        <v>19485</v>
      </c>
      <c r="CD19" s="39">
        <f t="shared" si="3"/>
        <v>19485</v>
      </c>
      <c r="CE19" s="39">
        <f t="shared" si="3"/>
        <v>19485</v>
      </c>
      <c r="CF19" s="39">
        <f t="shared" si="3"/>
        <v>19485</v>
      </c>
      <c r="CG19" s="39">
        <f t="shared" si="3"/>
        <v>19485</v>
      </c>
      <c r="CH19" s="39">
        <f t="shared" si="3"/>
        <v>19485</v>
      </c>
      <c r="CI19" s="39">
        <f t="shared" si="3"/>
        <v>19485</v>
      </c>
      <c r="CJ19" s="39">
        <f t="shared" si="3"/>
        <v>19485</v>
      </c>
      <c r="CK19" s="39">
        <f t="shared" si="3"/>
        <v>19485</v>
      </c>
      <c r="CL19" s="39">
        <f t="shared" si="3"/>
        <v>19485</v>
      </c>
      <c r="CM19" s="39">
        <f t="shared" si="3"/>
        <v>19485</v>
      </c>
      <c r="CN19" s="39">
        <f t="shared" si="3"/>
        <v>19485</v>
      </c>
      <c r="CO19" s="39">
        <f t="shared" si="3"/>
        <v>19485</v>
      </c>
      <c r="CP19" s="39">
        <f t="shared" si="3"/>
        <v>19485</v>
      </c>
      <c r="CQ19" s="39">
        <f t="shared" si="3"/>
        <v>19485</v>
      </c>
      <c r="CR19" s="39">
        <f t="shared" si="3"/>
        <v>19485</v>
      </c>
      <c r="CS19" s="39">
        <f t="shared" si="3"/>
        <v>19485</v>
      </c>
      <c r="CT19" s="39">
        <f t="shared" si="3"/>
        <v>19485</v>
      </c>
      <c r="CU19" s="39">
        <f t="shared" ref="CU19:DP19" si="4">CU10</f>
        <v>12690</v>
      </c>
      <c r="CV19" s="39">
        <f t="shared" si="4"/>
        <v>12690</v>
      </c>
      <c r="CW19" s="39">
        <f t="shared" si="4"/>
        <v>13320</v>
      </c>
      <c r="CX19" s="39">
        <f t="shared" si="4"/>
        <v>13320</v>
      </c>
      <c r="CY19" s="39">
        <f t="shared" si="4"/>
        <v>12690</v>
      </c>
      <c r="CZ19" s="39">
        <f t="shared" si="4"/>
        <v>12690</v>
      </c>
      <c r="DA19" s="39">
        <f t="shared" si="4"/>
        <v>12690</v>
      </c>
      <c r="DB19" s="39">
        <f t="shared" si="4"/>
        <v>12690</v>
      </c>
      <c r="DC19" s="39">
        <f t="shared" si="4"/>
        <v>12690</v>
      </c>
      <c r="DD19" s="39">
        <f t="shared" si="4"/>
        <v>13320</v>
      </c>
      <c r="DE19" s="39">
        <f t="shared" si="4"/>
        <v>13320</v>
      </c>
      <c r="DF19" s="39">
        <f t="shared" si="4"/>
        <v>12690</v>
      </c>
      <c r="DG19" s="39">
        <f t="shared" si="4"/>
        <v>12690</v>
      </c>
      <c r="DH19" s="39">
        <f t="shared" si="4"/>
        <v>12690</v>
      </c>
      <c r="DI19" s="39">
        <f t="shared" si="4"/>
        <v>11160</v>
      </c>
      <c r="DJ19" s="39">
        <f t="shared" si="4"/>
        <v>11160</v>
      </c>
      <c r="DK19" s="39">
        <f t="shared" si="4"/>
        <v>11610</v>
      </c>
      <c r="DL19" s="39">
        <f t="shared" si="4"/>
        <v>11610</v>
      </c>
      <c r="DM19" s="39">
        <f t="shared" si="4"/>
        <v>11160</v>
      </c>
      <c r="DN19" s="39">
        <f t="shared" si="4"/>
        <v>11160</v>
      </c>
      <c r="DO19" s="39">
        <f t="shared" si="4"/>
        <v>11160</v>
      </c>
      <c r="DP19" s="39">
        <f t="shared" si="4"/>
        <v>11160</v>
      </c>
      <c r="DQ19" s="39">
        <f t="shared" ref="DQ19:DX19" si="5">DQ10</f>
        <v>11160</v>
      </c>
      <c r="DR19" s="39">
        <f t="shared" si="5"/>
        <v>11610</v>
      </c>
      <c r="DS19" s="39">
        <f t="shared" si="5"/>
        <v>11610</v>
      </c>
      <c r="DT19" s="39">
        <f t="shared" si="5"/>
        <v>11160</v>
      </c>
      <c r="DU19" s="39">
        <f t="shared" si="5"/>
        <v>11160</v>
      </c>
      <c r="DV19" s="39">
        <f t="shared" si="5"/>
        <v>11160</v>
      </c>
      <c r="DW19" s="39">
        <f t="shared" si="5"/>
        <v>11160</v>
      </c>
      <c r="DX19" s="39">
        <f t="shared" si="5"/>
        <v>12690</v>
      </c>
    </row>
    <row r="20" spans="1:128" ht="10.7" customHeight="1">
      <c r="A20" s="40">
        <v>2</v>
      </c>
      <c r="B20" s="39">
        <f t="shared" ref="B20:H20" si="6">B11</f>
        <v>18900</v>
      </c>
      <c r="C20" s="39">
        <f t="shared" si="6"/>
        <v>18900</v>
      </c>
      <c r="D20" s="39">
        <f t="shared" si="6"/>
        <v>20340</v>
      </c>
      <c r="E20" s="39">
        <f t="shared" si="6"/>
        <v>24030</v>
      </c>
      <c r="F20" s="39">
        <f t="shared" si="6"/>
        <v>54630</v>
      </c>
      <c r="G20" s="39">
        <f t="shared" si="6"/>
        <v>54630</v>
      </c>
      <c r="H20" s="39">
        <f t="shared" si="6"/>
        <v>54630</v>
      </c>
      <c r="I20" s="39">
        <f t="shared" ref="I20:BV20" si="7">I11</f>
        <v>59130</v>
      </c>
      <c r="J20" s="39">
        <f t="shared" si="7"/>
        <v>59130</v>
      </c>
      <c r="K20" s="39">
        <f t="shared" si="7"/>
        <v>68130</v>
      </c>
      <c r="L20" s="39">
        <f t="shared" si="7"/>
        <v>68130</v>
      </c>
      <c r="M20" s="39">
        <f t="shared" si="7"/>
        <v>59130</v>
      </c>
      <c r="N20" s="39">
        <f t="shared" si="7"/>
        <v>54630</v>
      </c>
      <c r="O20" s="39">
        <f t="shared" si="7"/>
        <v>54630</v>
      </c>
      <c r="P20" s="39">
        <f t="shared" si="7"/>
        <v>34920</v>
      </c>
      <c r="Q20" s="39">
        <f t="shared" si="7"/>
        <v>34920</v>
      </c>
      <c r="R20" s="39">
        <f t="shared" si="7"/>
        <v>25470</v>
      </c>
      <c r="S20" s="39">
        <f t="shared" si="7"/>
        <v>32220</v>
      </c>
      <c r="T20" s="39">
        <f t="shared" si="7"/>
        <v>32220</v>
      </c>
      <c r="U20" s="39">
        <f t="shared" si="7"/>
        <v>27720</v>
      </c>
      <c r="V20" s="39">
        <f t="shared" si="7"/>
        <v>27720</v>
      </c>
      <c r="W20" s="39">
        <f t="shared" si="7"/>
        <v>25470</v>
      </c>
      <c r="X20" s="39">
        <f t="shared" si="7"/>
        <v>25470</v>
      </c>
      <c r="Y20" s="39">
        <f t="shared" si="7"/>
        <v>23670</v>
      </c>
      <c r="Z20" s="39">
        <f t="shared" si="7"/>
        <v>23670</v>
      </c>
      <c r="AA20" s="39">
        <f t="shared" si="7"/>
        <v>23670</v>
      </c>
      <c r="AB20" s="39">
        <f t="shared" si="7"/>
        <v>23670</v>
      </c>
      <c r="AC20" s="39">
        <f t="shared" si="7"/>
        <v>23670</v>
      </c>
      <c r="AD20" s="39">
        <f t="shared" si="7"/>
        <v>23670</v>
      </c>
      <c r="AE20" s="39">
        <f t="shared" si="7"/>
        <v>23670</v>
      </c>
      <c r="AF20" s="39">
        <f t="shared" si="7"/>
        <v>25470</v>
      </c>
      <c r="AG20" s="39">
        <f t="shared" si="7"/>
        <v>27720</v>
      </c>
      <c r="AH20" s="39">
        <f t="shared" si="7"/>
        <v>27720</v>
      </c>
      <c r="AI20" s="39">
        <f t="shared" si="7"/>
        <v>32220</v>
      </c>
      <c r="AJ20" s="39">
        <f t="shared" si="7"/>
        <v>32220</v>
      </c>
      <c r="AK20" s="39">
        <f t="shared" si="7"/>
        <v>32220</v>
      </c>
      <c r="AL20" s="39">
        <f t="shared" si="7"/>
        <v>32220</v>
      </c>
      <c r="AM20" s="39">
        <f t="shared" si="7"/>
        <v>32220</v>
      </c>
      <c r="AN20" s="39">
        <f t="shared" si="7"/>
        <v>29970</v>
      </c>
      <c r="AO20" s="39">
        <f t="shared" si="7"/>
        <v>32220</v>
      </c>
      <c r="AP20" s="39">
        <f t="shared" si="7"/>
        <v>32220</v>
      </c>
      <c r="AQ20" s="39">
        <f t="shared" si="7"/>
        <v>39870</v>
      </c>
      <c r="AR20" s="39">
        <f t="shared" si="7"/>
        <v>39870</v>
      </c>
      <c r="AS20" s="39">
        <f t="shared" si="7"/>
        <v>39870</v>
      </c>
      <c r="AT20" s="39">
        <f t="shared" si="7"/>
        <v>37170</v>
      </c>
      <c r="AU20" s="39">
        <f t="shared" si="7"/>
        <v>32220</v>
      </c>
      <c r="AV20" s="39">
        <f t="shared" si="7"/>
        <v>34470</v>
      </c>
      <c r="AW20" s="39">
        <f t="shared" si="7"/>
        <v>34470</v>
      </c>
      <c r="AX20" s="39">
        <f t="shared" si="7"/>
        <v>34470</v>
      </c>
      <c r="AY20" s="39">
        <f t="shared" si="7"/>
        <v>26370</v>
      </c>
      <c r="AZ20" s="39">
        <f t="shared" si="7"/>
        <v>32220</v>
      </c>
      <c r="BA20" s="39">
        <f t="shared" si="7"/>
        <v>32220</v>
      </c>
      <c r="BB20" s="39">
        <f t="shared" si="7"/>
        <v>37170</v>
      </c>
      <c r="BC20" s="39">
        <f t="shared" si="7"/>
        <v>39870</v>
      </c>
      <c r="BD20" s="39">
        <f t="shared" si="7"/>
        <v>39870</v>
      </c>
      <c r="BE20" s="39">
        <f t="shared" ref="BE20:BF20" si="8">BE11</f>
        <v>39870</v>
      </c>
      <c r="BF20" s="39">
        <f t="shared" si="8"/>
        <v>46170</v>
      </c>
      <c r="BG20" s="39">
        <f t="shared" si="7"/>
        <v>46170</v>
      </c>
      <c r="BH20" s="39">
        <f t="shared" si="7"/>
        <v>49320</v>
      </c>
      <c r="BI20" s="39">
        <f t="shared" si="7"/>
        <v>49320</v>
      </c>
      <c r="BJ20" s="39">
        <f t="shared" si="7"/>
        <v>56520</v>
      </c>
      <c r="BK20" s="39">
        <f t="shared" si="7"/>
        <v>56520</v>
      </c>
      <c r="BL20" s="39">
        <f t="shared" si="7"/>
        <v>56520</v>
      </c>
      <c r="BM20" s="39">
        <f t="shared" si="7"/>
        <v>52920</v>
      </c>
      <c r="BN20" s="39">
        <f t="shared" si="7"/>
        <v>49320</v>
      </c>
      <c r="BO20" s="39">
        <f t="shared" si="7"/>
        <v>43020</v>
      </c>
      <c r="BP20" s="39">
        <f t="shared" si="7"/>
        <v>43020</v>
      </c>
      <c r="BQ20" s="39">
        <f t="shared" si="7"/>
        <v>39870</v>
      </c>
      <c r="BR20" s="39">
        <f t="shared" si="7"/>
        <v>32220</v>
      </c>
      <c r="BS20" s="39">
        <f t="shared" si="7"/>
        <v>32220</v>
      </c>
      <c r="BT20" s="39">
        <f t="shared" si="7"/>
        <v>29970</v>
      </c>
      <c r="BU20" s="39">
        <f t="shared" si="7"/>
        <v>26370</v>
      </c>
      <c r="BV20" s="39">
        <f t="shared" si="7"/>
        <v>26370</v>
      </c>
      <c r="BW20" s="39">
        <f t="shared" ref="BW20:CT20" si="9">BW11</f>
        <v>26370</v>
      </c>
      <c r="BX20" s="39">
        <f t="shared" si="9"/>
        <v>21870</v>
      </c>
      <c r="BY20" s="39">
        <f t="shared" si="9"/>
        <v>21870</v>
      </c>
      <c r="BZ20" s="39">
        <f t="shared" si="9"/>
        <v>21870</v>
      </c>
      <c r="CA20" s="39">
        <f t="shared" si="9"/>
        <v>21870</v>
      </c>
      <c r="CB20" s="39">
        <f t="shared" si="9"/>
        <v>21870</v>
      </c>
      <c r="CC20" s="39">
        <f t="shared" si="9"/>
        <v>21870</v>
      </c>
      <c r="CD20" s="39">
        <f t="shared" si="9"/>
        <v>21870</v>
      </c>
      <c r="CE20" s="39">
        <f t="shared" si="9"/>
        <v>21870</v>
      </c>
      <c r="CF20" s="39">
        <f t="shared" si="9"/>
        <v>21870</v>
      </c>
      <c r="CG20" s="39">
        <f t="shared" si="9"/>
        <v>21870</v>
      </c>
      <c r="CH20" s="39">
        <f t="shared" si="9"/>
        <v>21870</v>
      </c>
      <c r="CI20" s="39">
        <f t="shared" si="9"/>
        <v>21870</v>
      </c>
      <c r="CJ20" s="39">
        <f t="shared" si="9"/>
        <v>21870</v>
      </c>
      <c r="CK20" s="39">
        <f t="shared" si="9"/>
        <v>21870</v>
      </c>
      <c r="CL20" s="39">
        <f t="shared" si="9"/>
        <v>21870</v>
      </c>
      <c r="CM20" s="39">
        <f t="shared" si="9"/>
        <v>21870</v>
      </c>
      <c r="CN20" s="39">
        <f t="shared" si="9"/>
        <v>21870</v>
      </c>
      <c r="CO20" s="39">
        <f t="shared" si="9"/>
        <v>21870</v>
      </c>
      <c r="CP20" s="39">
        <f t="shared" si="9"/>
        <v>21870</v>
      </c>
      <c r="CQ20" s="39">
        <f t="shared" si="9"/>
        <v>21870</v>
      </c>
      <c r="CR20" s="39">
        <f t="shared" si="9"/>
        <v>21870</v>
      </c>
      <c r="CS20" s="39">
        <f t="shared" si="9"/>
        <v>21870</v>
      </c>
      <c r="CT20" s="39">
        <f t="shared" si="9"/>
        <v>21870</v>
      </c>
      <c r="CU20" s="39">
        <f t="shared" ref="CU20:DP20" si="10">CU11</f>
        <v>14670</v>
      </c>
      <c r="CV20" s="39">
        <f t="shared" si="10"/>
        <v>14670</v>
      </c>
      <c r="CW20" s="39">
        <f t="shared" si="10"/>
        <v>15300</v>
      </c>
      <c r="CX20" s="39">
        <f t="shared" si="10"/>
        <v>15300</v>
      </c>
      <c r="CY20" s="39">
        <f t="shared" si="10"/>
        <v>14670</v>
      </c>
      <c r="CZ20" s="39">
        <f t="shared" si="10"/>
        <v>14670</v>
      </c>
      <c r="DA20" s="39">
        <f t="shared" si="10"/>
        <v>14670</v>
      </c>
      <c r="DB20" s="39">
        <f t="shared" si="10"/>
        <v>14670</v>
      </c>
      <c r="DC20" s="39">
        <f t="shared" si="10"/>
        <v>14670</v>
      </c>
      <c r="DD20" s="39">
        <f t="shared" si="10"/>
        <v>15300</v>
      </c>
      <c r="DE20" s="39">
        <f t="shared" si="10"/>
        <v>15300</v>
      </c>
      <c r="DF20" s="39">
        <f t="shared" si="10"/>
        <v>14670</v>
      </c>
      <c r="DG20" s="39">
        <f t="shared" si="10"/>
        <v>14670</v>
      </c>
      <c r="DH20" s="39">
        <f t="shared" si="10"/>
        <v>14670</v>
      </c>
      <c r="DI20" s="39">
        <f t="shared" si="10"/>
        <v>13140</v>
      </c>
      <c r="DJ20" s="39">
        <f t="shared" si="10"/>
        <v>13140</v>
      </c>
      <c r="DK20" s="39">
        <f t="shared" si="10"/>
        <v>13590</v>
      </c>
      <c r="DL20" s="39">
        <f t="shared" si="10"/>
        <v>13590</v>
      </c>
      <c r="DM20" s="39">
        <f t="shared" si="10"/>
        <v>13140</v>
      </c>
      <c r="DN20" s="39">
        <f t="shared" si="10"/>
        <v>13140</v>
      </c>
      <c r="DO20" s="39">
        <f t="shared" si="10"/>
        <v>13140</v>
      </c>
      <c r="DP20" s="39">
        <f t="shared" si="10"/>
        <v>13140</v>
      </c>
      <c r="DQ20" s="39">
        <f t="shared" ref="DQ20:DX20" si="11">DQ11</f>
        <v>13140</v>
      </c>
      <c r="DR20" s="39">
        <f t="shared" si="11"/>
        <v>13590</v>
      </c>
      <c r="DS20" s="39">
        <f t="shared" si="11"/>
        <v>13590</v>
      </c>
      <c r="DT20" s="39">
        <f t="shared" si="11"/>
        <v>13140</v>
      </c>
      <c r="DU20" s="39">
        <f t="shared" si="11"/>
        <v>13140</v>
      </c>
      <c r="DV20" s="39">
        <f t="shared" si="11"/>
        <v>13140</v>
      </c>
      <c r="DW20" s="39">
        <f t="shared" si="11"/>
        <v>13140</v>
      </c>
      <c r="DX20" s="39">
        <f t="shared" si="11"/>
        <v>14670</v>
      </c>
    </row>
    <row r="21" spans="1:128" ht="10.7" customHeight="1">
      <c r="A21" s="39" t="s">
        <v>9</v>
      </c>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c r="DI21" s="68"/>
      <c r="DJ21" s="68"/>
      <c r="DK21" s="68"/>
      <c r="DL21" s="68"/>
      <c r="DM21" s="68"/>
      <c r="DN21" s="68"/>
      <c r="DO21" s="68"/>
      <c r="DP21" s="68"/>
      <c r="DQ21" s="68"/>
      <c r="DR21" s="68"/>
      <c r="DS21" s="68"/>
      <c r="DT21" s="68"/>
      <c r="DU21" s="68"/>
      <c r="DV21" s="68"/>
      <c r="DW21" s="68"/>
      <c r="DX21" s="68"/>
    </row>
    <row r="22" spans="1:128" ht="10.7" customHeight="1">
      <c r="A22" s="40">
        <v>1</v>
      </c>
      <c r="B22" s="68">
        <f>'C завтраками| Bed and breakfast'!B22*0.9</f>
        <v>19575</v>
      </c>
      <c r="C22" s="68">
        <f>'C завтраками| Bed and breakfast'!C22*0.9</f>
        <v>19575</v>
      </c>
      <c r="D22" s="68">
        <f>'C завтраками| Bed and breakfast'!D22*0.9</f>
        <v>21015</v>
      </c>
      <c r="E22" s="68">
        <f>'C завтраками| Bed and breakfast'!E22*0.9</f>
        <v>27765</v>
      </c>
      <c r="F22" s="68">
        <f>'C завтраками| Bed and breakfast'!F22*0.9</f>
        <v>58365</v>
      </c>
      <c r="G22" s="68">
        <f>'C завтраками| Bed and breakfast'!G22*0.9</f>
        <v>58365</v>
      </c>
      <c r="H22" s="68">
        <f>'C завтраками| Bed and breakfast'!H22*0.9</f>
        <v>58365</v>
      </c>
      <c r="I22" s="68">
        <f>'C завтраками| Bed and breakfast'!I22*0.9</f>
        <v>62865</v>
      </c>
      <c r="J22" s="68">
        <f>'C завтраками| Bed and breakfast'!J22*0.9</f>
        <v>62865</v>
      </c>
      <c r="K22" s="68">
        <f>'C завтраками| Bed and breakfast'!K22*0.9</f>
        <v>71865</v>
      </c>
      <c r="L22" s="68">
        <f>'C завтраками| Bed and breakfast'!L22*0.9</f>
        <v>71865</v>
      </c>
      <c r="M22" s="68">
        <f>'C завтраками| Bed and breakfast'!M22*0.9</f>
        <v>62865</v>
      </c>
      <c r="N22" s="68">
        <f>'C завтраками| Bed and breakfast'!N22*0.9</f>
        <v>58365</v>
      </c>
      <c r="O22" s="68">
        <f>'C завтраками| Bed and breakfast'!O22*0.9</f>
        <v>58365</v>
      </c>
      <c r="P22" s="68">
        <f>'C завтраками| Bed and breakfast'!P22*0.9</f>
        <v>37935</v>
      </c>
      <c r="Q22" s="68">
        <f>'C завтраками| Bed and breakfast'!Q22*0.9</f>
        <v>37935</v>
      </c>
      <c r="R22" s="68">
        <f>'C завтраками| Bed and breakfast'!R22*0.9</f>
        <v>28485</v>
      </c>
      <c r="S22" s="68">
        <f>'C завтраками| Bed and breakfast'!S22*0.9</f>
        <v>35235</v>
      </c>
      <c r="T22" s="68">
        <f>'C завтраками| Bed and breakfast'!T22*0.9</f>
        <v>35235</v>
      </c>
      <c r="U22" s="68">
        <f>'C завтраками| Bed and breakfast'!U22*0.9</f>
        <v>30735</v>
      </c>
      <c r="V22" s="68">
        <f>'C завтраками| Bed and breakfast'!V22*0.9</f>
        <v>30735</v>
      </c>
      <c r="W22" s="68">
        <f>'C завтраками| Bed and breakfast'!W22*0.9</f>
        <v>28485</v>
      </c>
      <c r="X22" s="68">
        <f>'C завтраками| Bed and breakfast'!X22*0.9</f>
        <v>28485</v>
      </c>
      <c r="Y22" s="68">
        <f>'C завтраками| Bed and breakfast'!Y22*0.9</f>
        <v>26685</v>
      </c>
      <c r="Z22" s="68">
        <f>'C завтраками| Bed and breakfast'!Z22*0.9</f>
        <v>26685</v>
      </c>
      <c r="AA22" s="68">
        <f>'C завтраками| Bed and breakfast'!AA22*0.9</f>
        <v>26685</v>
      </c>
      <c r="AB22" s="68">
        <f>'C завтраками| Bed and breakfast'!AB22*0.9</f>
        <v>26685</v>
      </c>
      <c r="AC22" s="68">
        <f>'C завтраками| Bed and breakfast'!AC22*0.9</f>
        <v>26685</v>
      </c>
      <c r="AD22" s="68">
        <f>'C завтраками| Bed and breakfast'!AD22*0.9</f>
        <v>26685</v>
      </c>
      <c r="AE22" s="68">
        <f>'C завтраками| Bed and breakfast'!AE22*0.9</f>
        <v>26685</v>
      </c>
      <c r="AF22" s="68">
        <f>'C завтраками| Bed and breakfast'!AF22*0.9</f>
        <v>28485</v>
      </c>
      <c r="AG22" s="68">
        <f>'C завтраками| Bed and breakfast'!AG22*0.9</f>
        <v>30735</v>
      </c>
      <c r="AH22" s="68">
        <f>'C завтраками| Bed and breakfast'!AH22*0.9</f>
        <v>30735</v>
      </c>
      <c r="AI22" s="68">
        <f>'C завтраками| Bed and breakfast'!AI22*0.9</f>
        <v>35235</v>
      </c>
      <c r="AJ22" s="68">
        <f>'C завтраками| Bed and breakfast'!AJ22*0.9</f>
        <v>35235</v>
      </c>
      <c r="AK22" s="68">
        <f>'C завтраками| Bed and breakfast'!AK22*0.9</f>
        <v>35235</v>
      </c>
      <c r="AL22" s="68">
        <f>'C завтраками| Bed and breakfast'!AL22*0.9</f>
        <v>35235</v>
      </c>
      <c r="AM22" s="68">
        <f>'C завтраками| Bed and breakfast'!AM22*0.9</f>
        <v>35235</v>
      </c>
      <c r="AN22" s="68">
        <f>'C завтраками| Bed and breakfast'!AN22*0.9</f>
        <v>33885</v>
      </c>
      <c r="AO22" s="68">
        <f>'C завтраками| Bed and breakfast'!AO22*0.9</f>
        <v>36135</v>
      </c>
      <c r="AP22" s="68">
        <f>'C завтраками| Bed and breakfast'!AP22*0.9</f>
        <v>36135</v>
      </c>
      <c r="AQ22" s="68">
        <f>'C завтраками| Bed and breakfast'!AQ22*0.9</f>
        <v>43785</v>
      </c>
      <c r="AR22" s="68">
        <f>'C завтраками| Bed and breakfast'!AR22*0.9</f>
        <v>43785</v>
      </c>
      <c r="AS22" s="68">
        <f>'C завтраками| Bed and breakfast'!AS22*0.9</f>
        <v>43785</v>
      </c>
      <c r="AT22" s="68">
        <f>'C завтраками| Bed and breakfast'!AT22*0.9</f>
        <v>41085</v>
      </c>
      <c r="AU22" s="68">
        <f>'C завтраками| Bed and breakfast'!AU22*0.9</f>
        <v>36135</v>
      </c>
      <c r="AV22" s="68">
        <f>'C завтраками| Bed and breakfast'!AV22*0.9</f>
        <v>38385</v>
      </c>
      <c r="AW22" s="68">
        <f>'C завтраками| Bed and breakfast'!AW22*0.9</f>
        <v>38385</v>
      </c>
      <c r="AX22" s="68">
        <f>'C завтраками| Bed and breakfast'!AX22*0.9</f>
        <v>38385</v>
      </c>
      <c r="AY22" s="68">
        <f>'C завтраками| Bed and breakfast'!AY22*0.9</f>
        <v>30285</v>
      </c>
      <c r="AZ22" s="68">
        <f>'C завтраками| Bed and breakfast'!AZ22*0.9</f>
        <v>36135</v>
      </c>
      <c r="BA22" s="68">
        <f>'C завтраками| Bed and breakfast'!BA22*0.9</f>
        <v>36135</v>
      </c>
      <c r="BB22" s="68">
        <f>'C завтраками| Bed and breakfast'!BB22*0.9</f>
        <v>41085</v>
      </c>
      <c r="BC22" s="68">
        <f>'C завтраками| Bed and breakfast'!BC22*0.9</f>
        <v>43785</v>
      </c>
      <c r="BD22" s="68">
        <f>'C завтраками| Bed and breakfast'!BD22*0.9</f>
        <v>43785</v>
      </c>
      <c r="BE22" s="68">
        <f>'C завтраками| Bed and breakfast'!BE22*0.9</f>
        <v>43785</v>
      </c>
      <c r="BF22" s="68">
        <f>'C завтраками| Bed and breakfast'!BF22*0.9</f>
        <v>50085</v>
      </c>
      <c r="BG22" s="68">
        <f>'C завтраками| Bed and breakfast'!BG22*0.9</f>
        <v>50085</v>
      </c>
      <c r="BH22" s="68">
        <f>'C завтраками| Bed and breakfast'!BH22*0.9</f>
        <v>53235</v>
      </c>
      <c r="BI22" s="68">
        <f>'C завтраками| Bed and breakfast'!BI22*0.9</f>
        <v>53235</v>
      </c>
      <c r="BJ22" s="68">
        <f>'C завтраками| Bed and breakfast'!BJ22*0.9</f>
        <v>60435</v>
      </c>
      <c r="BK22" s="68">
        <f>'C завтраками| Bed and breakfast'!BK22*0.9</f>
        <v>60435</v>
      </c>
      <c r="BL22" s="68">
        <f>'C завтраками| Bed and breakfast'!BL22*0.9</f>
        <v>60435</v>
      </c>
      <c r="BM22" s="68">
        <f>'C завтраками| Bed and breakfast'!BM22*0.9</f>
        <v>56835</v>
      </c>
      <c r="BN22" s="68">
        <f>'C завтраками| Bed and breakfast'!BN22*0.9</f>
        <v>53235</v>
      </c>
      <c r="BO22" s="68">
        <f>'C завтраками| Bed and breakfast'!BO22*0.9</f>
        <v>46935</v>
      </c>
      <c r="BP22" s="68">
        <f>'C завтраками| Bed and breakfast'!BP22*0.9</f>
        <v>46935</v>
      </c>
      <c r="BQ22" s="68">
        <f>'C завтраками| Bed and breakfast'!BQ22*0.9</f>
        <v>43785</v>
      </c>
      <c r="BR22" s="68">
        <f>'C завтраками| Bed and breakfast'!BR22*0.9</f>
        <v>36135</v>
      </c>
      <c r="BS22" s="68">
        <f>'C завтраками| Bed and breakfast'!BS22*0.9</f>
        <v>36135</v>
      </c>
      <c r="BT22" s="68">
        <f>'C завтраками| Bed and breakfast'!BT22*0.9</f>
        <v>33885</v>
      </c>
      <c r="BU22" s="68">
        <f>'C завтраками| Bed and breakfast'!BU22*0.9</f>
        <v>30285</v>
      </c>
      <c r="BV22" s="68">
        <f>'C завтраками| Bed and breakfast'!BV22*0.9</f>
        <v>30285</v>
      </c>
      <c r="BW22" s="68">
        <f>'C завтраками| Bed and breakfast'!BW22*0.9</f>
        <v>30285</v>
      </c>
      <c r="BX22" s="68">
        <f>'C завтраками| Bed and breakfast'!BX22*0.9</f>
        <v>24885</v>
      </c>
      <c r="BY22" s="68">
        <f>'C завтраками| Bed and breakfast'!BY22*0.9</f>
        <v>24885</v>
      </c>
      <c r="BZ22" s="68">
        <f>'C завтраками| Bed and breakfast'!BZ22*0.9</f>
        <v>24885</v>
      </c>
      <c r="CA22" s="68">
        <f>'C завтраками| Bed and breakfast'!CA22*0.9</f>
        <v>24885</v>
      </c>
      <c r="CB22" s="68">
        <f>'C завтраками| Bed and breakfast'!CB22*0.9</f>
        <v>24885</v>
      </c>
      <c r="CC22" s="68">
        <f>'C завтраками| Bed and breakfast'!CC22*0.9</f>
        <v>24885</v>
      </c>
      <c r="CD22" s="68">
        <f>'C завтраками| Bed and breakfast'!CD22*0.9</f>
        <v>24885</v>
      </c>
      <c r="CE22" s="68">
        <f>'C завтраками| Bed and breakfast'!CE22*0.9</f>
        <v>24885</v>
      </c>
      <c r="CF22" s="68">
        <f>'C завтраками| Bed and breakfast'!CF22*0.9</f>
        <v>24885</v>
      </c>
      <c r="CG22" s="68">
        <f>'C завтраками| Bed and breakfast'!CG22*0.9</f>
        <v>24885</v>
      </c>
      <c r="CH22" s="68">
        <f>'C завтраками| Bed and breakfast'!CH22*0.9</f>
        <v>24885</v>
      </c>
      <c r="CI22" s="68">
        <f>'C завтраками| Bed and breakfast'!CI22*0.9</f>
        <v>24885</v>
      </c>
      <c r="CJ22" s="68">
        <f>'C завтраками| Bed and breakfast'!CJ22*0.9</f>
        <v>24885</v>
      </c>
      <c r="CK22" s="68">
        <f>'C завтраками| Bed and breakfast'!CK22*0.9</f>
        <v>24885</v>
      </c>
      <c r="CL22" s="68">
        <f>'C завтраками| Bed and breakfast'!CL22*0.9</f>
        <v>24885</v>
      </c>
      <c r="CM22" s="68">
        <f>'C завтраками| Bed and breakfast'!CM22*0.9</f>
        <v>24885</v>
      </c>
      <c r="CN22" s="68">
        <f>'C завтраками| Bed and breakfast'!CN22*0.9</f>
        <v>24885</v>
      </c>
      <c r="CO22" s="68">
        <f>'C завтраками| Bed and breakfast'!CO22*0.9</f>
        <v>24885</v>
      </c>
      <c r="CP22" s="68">
        <f>'C завтраками| Bed and breakfast'!CP22*0.9</f>
        <v>24885</v>
      </c>
      <c r="CQ22" s="68">
        <f>'C завтраками| Bed and breakfast'!CQ22*0.9</f>
        <v>24885</v>
      </c>
      <c r="CR22" s="68">
        <f>'C завтраками| Bed and breakfast'!CR22*0.9</f>
        <v>24885</v>
      </c>
      <c r="CS22" s="68">
        <f>'C завтраками| Bed and breakfast'!CS22*0.9</f>
        <v>24885</v>
      </c>
      <c r="CT22" s="68">
        <f>'C завтраками| Bed and breakfast'!CT22*0.9</f>
        <v>24885</v>
      </c>
      <c r="CU22" s="68">
        <f>'C завтраками| Bed and breakfast'!CU22*0.9</f>
        <v>18090</v>
      </c>
      <c r="CV22" s="68">
        <f>'C завтраками| Bed and breakfast'!CV22*0.9</f>
        <v>18090</v>
      </c>
      <c r="CW22" s="68">
        <f>'C завтраками| Bed and breakfast'!CW22*0.9</f>
        <v>18720</v>
      </c>
      <c r="CX22" s="68">
        <f>'C завтраками| Bed and breakfast'!CX22*0.9</f>
        <v>18720</v>
      </c>
      <c r="CY22" s="68">
        <f>'C завтраками| Bed and breakfast'!CY22*0.9</f>
        <v>18090</v>
      </c>
      <c r="CZ22" s="68">
        <f>'C завтраками| Bed and breakfast'!CZ22*0.9</f>
        <v>18090</v>
      </c>
      <c r="DA22" s="68">
        <f>'C завтраками| Bed and breakfast'!DA22*0.9</f>
        <v>18090</v>
      </c>
      <c r="DB22" s="68">
        <f>'C завтраками| Bed and breakfast'!DB22*0.9</f>
        <v>18090</v>
      </c>
      <c r="DC22" s="68">
        <f>'C завтраками| Bed and breakfast'!DC22*0.9</f>
        <v>18090</v>
      </c>
      <c r="DD22" s="68">
        <f>'C завтраками| Bed and breakfast'!DD22*0.9</f>
        <v>18720</v>
      </c>
      <c r="DE22" s="68">
        <f>'C завтраками| Bed and breakfast'!DE22*0.9</f>
        <v>18720</v>
      </c>
      <c r="DF22" s="68">
        <f>'C завтраками| Bed and breakfast'!DF22*0.9</f>
        <v>18090</v>
      </c>
      <c r="DG22" s="68">
        <f>'C завтраками| Bed and breakfast'!DG22*0.9</f>
        <v>18090</v>
      </c>
      <c r="DH22" s="68">
        <f>'C завтраками| Bed and breakfast'!DH22*0.9</f>
        <v>18090</v>
      </c>
      <c r="DI22" s="68">
        <f>'C завтраками| Bed and breakfast'!DI22*0.9</f>
        <v>16560</v>
      </c>
      <c r="DJ22" s="68">
        <f>'C завтраками| Bed and breakfast'!DJ22*0.9</f>
        <v>16560</v>
      </c>
      <c r="DK22" s="68">
        <f>'C завтраками| Bed and breakfast'!DK22*0.9</f>
        <v>17010</v>
      </c>
      <c r="DL22" s="68">
        <f>'C завтраками| Bed and breakfast'!DL22*0.9</f>
        <v>17010</v>
      </c>
      <c r="DM22" s="68">
        <f>'C завтраками| Bed and breakfast'!DM22*0.9</f>
        <v>16560</v>
      </c>
      <c r="DN22" s="68">
        <f>'C завтраками| Bed and breakfast'!DN22*0.9</f>
        <v>16560</v>
      </c>
      <c r="DO22" s="68">
        <f>'C завтраками| Bed and breakfast'!DO22*0.9</f>
        <v>16560</v>
      </c>
      <c r="DP22" s="68">
        <f>'C завтраками| Bed and breakfast'!DP22*0.9</f>
        <v>16560</v>
      </c>
      <c r="DQ22" s="68">
        <f>'C завтраками| Bed and breakfast'!DQ22*0.9</f>
        <v>16560</v>
      </c>
      <c r="DR22" s="68">
        <f>'C завтраками| Bed and breakfast'!DR22*0.9</f>
        <v>17010</v>
      </c>
      <c r="DS22" s="68">
        <f>'C завтраками| Bed and breakfast'!DS22*0.9</f>
        <v>17010</v>
      </c>
      <c r="DT22" s="68">
        <f>'C завтраками| Bed and breakfast'!DT22*0.9</f>
        <v>16560</v>
      </c>
      <c r="DU22" s="68">
        <f>'C завтраками| Bed and breakfast'!DU22*0.9</f>
        <v>16560</v>
      </c>
      <c r="DV22" s="68">
        <f>'C завтраками| Bed and breakfast'!DV22*0.9</f>
        <v>16560</v>
      </c>
      <c r="DW22" s="68">
        <f>'C завтраками| Bed and breakfast'!DW22*0.9</f>
        <v>16560</v>
      </c>
      <c r="DX22" s="68">
        <f>'C завтраками| Bed and breakfast'!DX22*0.9</f>
        <v>18090</v>
      </c>
    </row>
    <row r="23" spans="1:128" ht="10.7" customHeight="1">
      <c r="A23" s="40">
        <v>2</v>
      </c>
      <c r="B23" s="68">
        <f>'C завтраками| Bed and breakfast'!B23*0.9</f>
        <v>21600</v>
      </c>
      <c r="C23" s="68">
        <f>'C завтраками| Bed and breakfast'!C23*0.9</f>
        <v>21600</v>
      </c>
      <c r="D23" s="68">
        <f>'C завтраками| Bed and breakfast'!D23*0.9</f>
        <v>23040</v>
      </c>
      <c r="E23" s="68">
        <f>'C завтраками| Bed and breakfast'!E23*0.9</f>
        <v>30330</v>
      </c>
      <c r="F23" s="68">
        <f>'C завтраками| Bed and breakfast'!F23*0.9</f>
        <v>60930</v>
      </c>
      <c r="G23" s="68">
        <f>'C завтраками| Bed and breakfast'!G23*0.9</f>
        <v>60930</v>
      </c>
      <c r="H23" s="68">
        <f>'C завтраками| Bed and breakfast'!H23*0.9</f>
        <v>60930</v>
      </c>
      <c r="I23" s="68">
        <f>'C завтраками| Bed and breakfast'!I23*0.9</f>
        <v>65430</v>
      </c>
      <c r="J23" s="68">
        <f>'C завтраками| Bed and breakfast'!J23*0.9</f>
        <v>65430</v>
      </c>
      <c r="K23" s="68">
        <f>'C завтраками| Bed and breakfast'!K23*0.9</f>
        <v>74430</v>
      </c>
      <c r="L23" s="68">
        <f>'C завтраками| Bed and breakfast'!L23*0.9</f>
        <v>74430</v>
      </c>
      <c r="M23" s="68">
        <f>'C завтраками| Bed and breakfast'!M23*0.9</f>
        <v>65430</v>
      </c>
      <c r="N23" s="68">
        <f>'C завтраками| Bed and breakfast'!N23*0.9</f>
        <v>60930</v>
      </c>
      <c r="O23" s="68">
        <f>'C завтраками| Bed and breakfast'!O23*0.9</f>
        <v>60930</v>
      </c>
      <c r="P23" s="68">
        <f>'C завтраками| Bed and breakfast'!P23*0.9</f>
        <v>40320</v>
      </c>
      <c r="Q23" s="68">
        <f>'C завтраками| Bed and breakfast'!Q23*0.9</f>
        <v>40320</v>
      </c>
      <c r="R23" s="68">
        <f>'C завтраками| Bed and breakfast'!R23*0.9</f>
        <v>30870</v>
      </c>
      <c r="S23" s="68">
        <f>'C завтраками| Bed and breakfast'!S23*0.9</f>
        <v>37620</v>
      </c>
      <c r="T23" s="68">
        <f>'C завтраками| Bed and breakfast'!T23*0.9</f>
        <v>37620</v>
      </c>
      <c r="U23" s="68">
        <f>'C завтраками| Bed and breakfast'!U23*0.9</f>
        <v>33120</v>
      </c>
      <c r="V23" s="68">
        <f>'C завтраками| Bed and breakfast'!V23*0.9</f>
        <v>33120</v>
      </c>
      <c r="W23" s="68">
        <f>'C завтраками| Bed and breakfast'!W23*0.9</f>
        <v>30870</v>
      </c>
      <c r="X23" s="68">
        <f>'C завтраками| Bed and breakfast'!X23*0.9</f>
        <v>30870</v>
      </c>
      <c r="Y23" s="68">
        <f>'C завтраками| Bed and breakfast'!Y23*0.9</f>
        <v>29070</v>
      </c>
      <c r="Z23" s="68">
        <f>'C завтраками| Bed and breakfast'!Z23*0.9</f>
        <v>29070</v>
      </c>
      <c r="AA23" s="68">
        <f>'C завтраками| Bed and breakfast'!AA23*0.9</f>
        <v>29070</v>
      </c>
      <c r="AB23" s="68">
        <f>'C завтраками| Bed and breakfast'!AB23*0.9</f>
        <v>29070</v>
      </c>
      <c r="AC23" s="68">
        <f>'C завтраками| Bed and breakfast'!AC23*0.9</f>
        <v>29070</v>
      </c>
      <c r="AD23" s="68">
        <f>'C завтраками| Bed and breakfast'!AD23*0.9</f>
        <v>29070</v>
      </c>
      <c r="AE23" s="68">
        <f>'C завтраками| Bed and breakfast'!AE23*0.9</f>
        <v>29070</v>
      </c>
      <c r="AF23" s="68">
        <f>'C завтраками| Bed and breakfast'!AF23*0.9</f>
        <v>30870</v>
      </c>
      <c r="AG23" s="68">
        <f>'C завтраками| Bed and breakfast'!AG23*0.9</f>
        <v>33120</v>
      </c>
      <c r="AH23" s="68">
        <f>'C завтраками| Bed and breakfast'!AH23*0.9</f>
        <v>33120</v>
      </c>
      <c r="AI23" s="68">
        <f>'C завтраками| Bed and breakfast'!AI23*0.9</f>
        <v>37620</v>
      </c>
      <c r="AJ23" s="68">
        <f>'C завтраками| Bed and breakfast'!AJ23*0.9</f>
        <v>37620</v>
      </c>
      <c r="AK23" s="68">
        <f>'C завтраками| Bed and breakfast'!AK23*0.9</f>
        <v>37620</v>
      </c>
      <c r="AL23" s="68">
        <f>'C завтраками| Bed and breakfast'!AL23*0.9</f>
        <v>37620</v>
      </c>
      <c r="AM23" s="68">
        <f>'C завтраками| Bed and breakfast'!AM23*0.9</f>
        <v>37620</v>
      </c>
      <c r="AN23" s="68">
        <f>'C завтраками| Bed and breakfast'!AN23*0.9</f>
        <v>36270</v>
      </c>
      <c r="AO23" s="68">
        <f>'C завтраками| Bed and breakfast'!AO23*0.9</f>
        <v>38520</v>
      </c>
      <c r="AP23" s="68">
        <f>'C завтраками| Bed and breakfast'!AP23*0.9</f>
        <v>38520</v>
      </c>
      <c r="AQ23" s="68">
        <f>'C завтраками| Bed and breakfast'!AQ23*0.9</f>
        <v>46170</v>
      </c>
      <c r="AR23" s="68">
        <f>'C завтраками| Bed and breakfast'!AR23*0.9</f>
        <v>46170</v>
      </c>
      <c r="AS23" s="68">
        <f>'C завтраками| Bed and breakfast'!AS23*0.9</f>
        <v>46170</v>
      </c>
      <c r="AT23" s="68">
        <f>'C завтраками| Bed and breakfast'!AT23*0.9</f>
        <v>43470</v>
      </c>
      <c r="AU23" s="68">
        <f>'C завтраками| Bed and breakfast'!AU23*0.9</f>
        <v>38520</v>
      </c>
      <c r="AV23" s="68">
        <f>'C завтраками| Bed and breakfast'!AV23*0.9</f>
        <v>40770</v>
      </c>
      <c r="AW23" s="68">
        <f>'C завтраками| Bed and breakfast'!AW23*0.9</f>
        <v>40770</v>
      </c>
      <c r="AX23" s="68">
        <f>'C завтраками| Bed and breakfast'!AX23*0.9</f>
        <v>40770</v>
      </c>
      <c r="AY23" s="68">
        <f>'C завтраками| Bed and breakfast'!AY23*0.9</f>
        <v>32670</v>
      </c>
      <c r="AZ23" s="68">
        <f>'C завтраками| Bed and breakfast'!AZ23*0.9</f>
        <v>38520</v>
      </c>
      <c r="BA23" s="68">
        <f>'C завтраками| Bed and breakfast'!BA23*0.9</f>
        <v>38520</v>
      </c>
      <c r="BB23" s="68">
        <f>'C завтраками| Bed and breakfast'!BB23*0.9</f>
        <v>43470</v>
      </c>
      <c r="BC23" s="68">
        <f>'C завтраками| Bed and breakfast'!BC23*0.9</f>
        <v>46170</v>
      </c>
      <c r="BD23" s="68">
        <f>'C завтраками| Bed and breakfast'!BD23*0.9</f>
        <v>46170</v>
      </c>
      <c r="BE23" s="68">
        <f>'C завтраками| Bed and breakfast'!BE23*0.9</f>
        <v>46170</v>
      </c>
      <c r="BF23" s="68">
        <f>'C завтраками| Bed and breakfast'!BF23*0.9</f>
        <v>52470</v>
      </c>
      <c r="BG23" s="68">
        <f>'C завтраками| Bed and breakfast'!BG23*0.9</f>
        <v>52470</v>
      </c>
      <c r="BH23" s="68">
        <f>'C завтраками| Bed and breakfast'!BH23*0.9</f>
        <v>55620</v>
      </c>
      <c r="BI23" s="68">
        <f>'C завтраками| Bed and breakfast'!BI23*0.9</f>
        <v>55620</v>
      </c>
      <c r="BJ23" s="68">
        <f>'C завтраками| Bed and breakfast'!BJ23*0.9</f>
        <v>62820</v>
      </c>
      <c r="BK23" s="68">
        <f>'C завтраками| Bed and breakfast'!BK23*0.9</f>
        <v>62820</v>
      </c>
      <c r="BL23" s="68">
        <f>'C завтраками| Bed and breakfast'!BL23*0.9</f>
        <v>62820</v>
      </c>
      <c r="BM23" s="68">
        <f>'C завтраками| Bed and breakfast'!BM23*0.9</f>
        <v>59220</v>
      </c>
      <c r="BN23" s="68">
        <f>'C завтраками| Bed and breakfast'!BN23*0.9</f>
        <v>55620</v>
      </c>
      <c r="BO23" s="68">
        <f>'C завтраками| Bed and breakfast'!BO23*0.9</f>
        <v>49320</v>
      </c>
      <c r="BP23" s="68">
        <f>'C завтраками| Bed and breakfast'!BP23*0.9</f>
        <v>49320</v>
      </c>
      <c r="BQ23" s="68">
        <f>'C завтраками| Bed and breakfast'!BQ23*0.9</f>
        <v>46170</v>
      </c>
      <c r="BR23" s="68">
        <f>'C завтраками| Bed and breakfast'!BR23*0.9</f>
        <v>38520</v>
      </c>
      <c r="BS23" s="68">
        <f>'C завтраками| Bed and breakfast'!BS23*0.9</f>
        <v>38520</v>
      </c>
      <c r="BT23" s="68">
        <f>'C завтраками| Bed and breakfast'!BT23*0.9</f>
        <v>36270</v>
      </c>
      <c r="BU23" s="68">
        <f>'C завтраками| Bed and breakfast'!BU23*0.9</f>
        <v>32670</v>
      </c>
      <c r="BV23" s="68">
        <f>'C завтраками| Bed and breakfast'!BV23*0.9</f>
        <v>32670</v>
      </c>
      <c r="BW23" s="68">
        <f>'C завтраками| Bed and breakfast'!BW23*0.9</f>
        <v>32670</v>
      </c>
      <c r="BX23" s="68">
        <f>'C завтраками| Bed and breakfast'!BX23*0.9</f>
        <v>27270</v>
      </c>
      <c r="BY23" s="68">
        <f>'C завтраками| Bed and breakfast'!BY23*0.9</f>
        <v>27270</v>
      </c>
      <c r="BZ23" s="68">
        <f>'C завтраками| Bed and breakfast'!BZ23*0.9</f>
        <v>27270</v>
      </c>
      <c r="CA23" s="68">
        <f>'C завтраками| Bed and breakfast'!CA23*0.9</f>
        <v>27270</v>
      </c>
      <c r="CB23" s="68">
        <f>'C завтраками| Bed and breakfast'!CB23*0.9</f>
        <v>27270</v>
      </c>
      <c r="CC23" s="68">
        <f>'C завтраками| Bed and breakfast'!CC23*0.9</f>
        <v>27270</v>
      </c>
      <c r="CD23" s="68">
        <f>'C завтраками| Bed and breakfast'!CD23*0.9</f>
        <v>27270</v>
      </c>
      <c r="CE23" s="68">
        <f>'C завтраками| Bed and breakfast'!CE23*0.9</f>
        <v>27270</v>
      </c>
      <c r="CF23" s="68">
        <f>'C завтраками| Bed and breakfast'!CF23*0.9</f>
        <v>27270</v>
      </c>
      <c r="CG23" s="68">
        <f>'C завтраками| Bed and breakfast'!CG23*0.9</f>
        <v>27270</v>
      </c>
      <c r="CH23" s="68">
        <f>'C завтраками| Bed and breakfast'!CH23*0.9</f>
        <v>27270</v>
      </c>
      <c r="CI23" s="68">
        <f>'C завтраками| Bed and breakfast'!CI23*0.9</f>
        <v>27270</v>
      </c>
      <c r="CJ23" s="68">
        <f>'C завтраками| Bed and breakfast'!CJ23*0.9</f>
        <v>27270</v>
      </c>
      <c r="CK23" s="68">
        <f>'C завтраками| Bed and breakfast'!CK23*0.9</f>
        <v>27270</v>
      </c>
      <c r="CL23" s="68">
        <f>'C завтраками| Bed and breakfast'!CL23*0.9</f>
        <v>27270</v>
      </c>
      <c r="CM23" s="68">
        <f>'C завтраками| Bed and breakfast'!CM23*0.9</f>
        <v>27270</v>
      </c>
      <c r="CN23" s="68">
        <f>'C завтраками| Bed and breakfast'!CN23*0.9</f>
        <v>27270</v>
      </c>
      <c r="CO23" s="68">
        <f>'C завтраками| Bed and breakfast'!CO23*0.9</f>
        <v>27270</v>
      </c>
      <c r="CP23" s="68">
        <f>'C завтраками| Bed and breakfast'!CP23*0.9</f>
        <v>27270</v>
      </c>
      <c r="CQ23" s="68">
        <f>'C завтраками| Bed and breakfast'!CQ23*0.9</f>
        <v>27270</v>
      </c>
      <c r="CR23" s="68">
        <f>'C завтраками| Bed and breakfast'!CR23*0.9</f>
        <v>27270</v>
      </c>
      <c r="CS23" s="68">
        <f>'C завтраками| Bed and breakfast'!CS23*0.9</f>
        <v>27270</v>
      </c>
      <c r="CT23" s="68">
        <f>'C завтраками| Bed and breakfast'!CT23*0.9</f>
        <v>27270</v>
      </c>
      <c r="CU23" s="68">
        <f>'C завтраками| Bed and breakfast'!CU23*0.9</f>
        <v>20070</v>
      </c>
      <c r="CV23" s="68">
        <f>'C завтраками| Bed and breakfast'!CV23*0.9</f>
        <v>20070</v>
      </c>
      <c r="CW23" s="68">
        <f>'C завтраками| Bed and breakfast'!CW23*0.9</f>
        <v>20700</v>
      </c>
      <c r="CX23" s="68">
        <f>'C завтраками| Bed and breakfast'!CX23*0.9</f>
        <v>20700</v>
      </c>
      <c r="CY23" s="68">
        <f>'C завтраками| Bed and breakfast'!CY23*0.9</f>
        <v>20070</v>
      </c>
      <c r="CZ23" s="68">
        <f>'C завтраками| Bed and breakfast'!CZ23*0.9</f>
        <v>20070</v>
      </c>
      <c r="DA23" s="68">
        <f>'C завтраками| Bed and breakfast'!DA23*0.9</f>
        <v>20070</v>
      </c>
      <c r="DB23" s="68">
        <f>'C завтраками| Bed and breakfast'!DB23*0.9</f>
        <v>20070</v>
      </c>
      <c r="DC23" s="68">
        <f>'C завтраками| Bed and breakfast'!DC23*0.9</f>
        <v>20070</v>
      </c>
      <c r="DD23" s="68">
        <f>'C завтраками| Bed and breakfast'!DD23*0.9</f>
        <v>20700</v>
      </c>
      <c r="DE23" s="68">
        <f>'C завтраками| Bed and breakfast'!DE23*0.9</f>
        <v>20700</v>
      </c>
      <c r="DF23" s="68">
        <f>'C завтраками| Bed and breakfast'!DF23*0.9</f>
        <v>20070</v>
      </c>
      <c r="DG23" s="68">
        <f>'C завтраками| Bed and breakfast'!DG23*0.9</f>
        <v>20070</v>
      </c>
      <c r="DH23" s="68">
        <f>'C завтраками| Bed and breakfast'!DH23*0.9</f>
        <v>20070</v>
      </c>
      <c r="DI23" s="68">
        <f>'C завтраками| Bed and breakfast'!DI23*0.9</f>
        <v>18540</v>
      </c>
      <c r="DJ23" s="68">
        <f>'C завтраками| Bed and breakfast'!DJ23*0.9</f>
        <v>18540</v>
      </c>
      <c r="DK23" s="68">
        <f>'C завтраками| Bed and breakfast'!DK23*0.9</f>
        <v>18990</v>
      </c>
      <c r="DL23" s="68">
        <f>'C завтраками| Bed and breakfast'!DL23*0.9</f>
        <v>18990</v>
      </c>
      <c r="DM23" s="68">
        <f>'C завтраками| Bed and breakfast'!DM23*0.9</f>
        <v>18540</v>
      </c>
      <c r="DN23" s="68">
        <f>'C завтраками| Bed and breakfast'!DN23*0.9</f>
        <v>18540</v>
      </c>
      <c r="DO23" s="68">
        <f>'C завтраками| Bed and breakfast'!DO23*0.9</f>
        <v>18540</v>
      </c>
      <c r="DP23" s="68">
        <f>'C завтраками| Bed and breakfast'!DP23*0.9</f>
        <v>18540</v>
      </c>
      <c r="DQ23" s="68">
        <f>'C завтраками| Bed and breakfast'!DQ23*0.9</f>
        <v>18540</v>
      </c>
      <c r="DR23" s="68">
        <f>'C завтраками| Bed and breakfast'!DR23*0.9</f>
        <v>18990</v>
      </c>
      <c r="DS23" s="68">
        <f>'C завтраками| Bed and breakfast'!DS23*0.9</f>
        <v>18990</v>
      </c>
      <c r="DT23" s="68">
        <f>'C завтраками| Bed and breakfast'!DT23*0.9</f>
        <v>18540</v>
      </c>
      <c r="DU23" s="68">
        <f>'C завтраками| Bed and breakfast'!DU23*0.9</f>
        <v>18540</v>
      </c>
      <c r="DV23" s="68">
        <f>'C завтраками| Bed and breakfast'!DV23*0.9</f>
        <v>18540</v>
      </c>
      <c r="DW23" s="68">
        <f>'C завтраками| Bed and breakfast'!DW23*0.9</f>
        <v>18540</v>
      </c>
      <c r="DX23" s="68">
        <f>'C завтраками| Bed and breakfast'!DX23*0.9</f>
        <v>20070</v>
      </c>
    </row>
    <row r="24" spans="1:128" ht="10.7" customHeight="1">
      <c r="A24" s="39" t="s">
        <v>10</v>
      </c>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row>
    <row r="25" spans="1:128" ht="10.7" customHeight="1">
      <c r="A25" s="40">
        <v>1</v>
      </c>
      <c r="B25" s="68">
        <f>'C завтраками| Bed and breakfast'!B25*0.9</f>
        <v>29475</v>
      </c>
      <c r="C25" s="68">
        <f>'C завтраками| Bed and breakfast'!C25*0.9</f>
        <v>29475</v>
      </c>
      <c r="D25" s="68">
        <f>'C завтраками| Bed and breakfast'!D25*0.9</f>
        <v>30915</v>
      </c>
      <c r="E25" s="68">
        <f>'C завтраками| Bed and breakfast'!E25*0.9</f>
        <v>47565</v>
      </c>
      <c r="F25" s="68">
        <f>'C завтраками| Bed and breakfast'!F25*0.9</f>
        <v>78165</v>
      </c>
      <c r="G25" s="68">
        <f>'C завтраками| Bed and breakfast'!G25*0.9</f>
        <v>78165</v>
      </c>
      <c r="H25" s="68">
        <f>'C завтраками| Bed and breakfast'!H25*0.9</f>
        <v>78165</v>
      </c>
      <c r="I25" s="68">
        <f>'C завтраками| Bed and breakfast'!I25*0.9</f>
        <v>82665</v>
      </c>
      <c r="J25" s="68">
        <f>'C завтраками| Bed and breakfast'!J25*0.9</f>
        <v>82665</v>
      </c>
      <c r="K25" s="68">
        <f>'C завтраками| Bed and breakfast'!K25*0.9</f>
        <v>91665</v>
      </c>
      <c r="L25" s="68">
        <f>'C завтраками| Bed and breakfast'!L25*0.9</f>
        <v>91665</v>
      </c>
      <c r="M25" s="68">
        <f>'C завтраками| Bed and breakfast'!M25*0.9</f>
        <v>82665</v>
      </c>
      <c r="N25" s="68">
        <f>'C завтраками| Bed and breakfast'!N25*0.9</f>
        <v>78165</v>
      </c>
      <c r="O25" s="68">
        <f>'C завтраками| Bed and breakfast'!O25*0.9</f>
        <v>78165</v>
      </c>
      <c r="P25" s="68">
        <f>'C завтраками| Bed and breakfast'!P25*0.9</f>
        <v>49635</v>
      </c>
      <c r="Q25" s="68">
        <f>'C завтраками| Bed and breakfast'!Q25*0.9</f>
        <v>49635</v>
      </c>
      <c r="R25" s="68">
        <f>'C завтраками| Bed and breakfast'!R25*0.9</f>
        <v>40185</v>
      </c>
      <c r="S25" s="68">
        <f>'C завтраками| Bed and breakfast'!S25*0.9</f>
        <v>46935</v>
      </c>
      <c r="T25" s="68">
        <f>'C завтраками| Bed and breakfast'!T25*0.9</f>
        <v>46935</v>
      </c>
      <c r="U25" s="68">
        <f>'C завтраками| Bed and breakfast'!U25*0.9</f>
        <v>42435</v>
      </c>
      <c r="V25" s="68">
        <f>'C завтраками| Bed and breakfast'!V25*0.9</f>
        <v>42435</v>
      </c>
      <c r="W25" s="68">
        <f>'C завтраками| Bed and breakfast'!W25*0.9</f>
        <v>40185</v>
      </c>
      <c r="X25" s="68">
        <f>'C завтраками| Bed and breakfast'!X25*0.9</f>
        <v>40185</v>
      </c>
      <c r="Y25" s="68">
        <f>'C завтраками| Bed and breakfast'!Y25*0.9</f>
        <v>38385</v>
      </c>
      <c r="Z25" s="68">
        <f>'C завтраками| Bed and breakfast'!Z25*0.9</f>
        <v>38385</v>
      </c>
      <c r="AA25" s="68">
        <f>'C завтраками| Bed and breakfast'!AA25*0.9</f>
        <v>38385</v>
      </c>
      <c r="AB25" s="68">
        <f>'C завтраками| Bed and breakfast'!AB25*0.9</f>
        <v>38385</v>
      </c>
      <c r="AC25" s="68">
        <f>'C завтраками| Bed and breakfast'!AC25*0.9</f>
        <v>38385</v>
      </c>
      <c r="AD25" s="68">
        <f>'C завтраками| Bed and breakfast'!AD25*0.9</f>
        <v>38385</v>
      </c>
      <c r="AE25" s="68">
        <f>'C завтраками| Bed and breakfast'!AE25*0.9</f>
        <v>38385</v>
      </c>
      <c r="AF25" s="68">
        <f>'C завтраками| Bed and breakfast'!AF25*0.9</f>
        <v>40185</v>
      </c>
      <c r="AG25" s="68">
        <f>'C завтраками| Bed and breakfast'!AG25*0.9</f>
        <v>42435</v>
      </c>
      <c r="AH25" s="68">
        <f>'C завтраками| Bed and breakfast'!AH25*0.9</f>
        <v>42435</v>
      </c>
      <c r="AI25" s="68">
        <f>'C завтраками| Bed and breakfast'!AI25*0.9</f>
        <v>46935</v>
      </c>
      <c r="AJ25" s="68">
        <f>'C завтраками| Bed and breakfast'!AJ25*0.9</f>
        <v>46935</v>
      </c>
      <c r="AK25" s="68">
        <f>'C завтраками| Bed and breakfast'!AK25*0.9</f>
        <v>46935</v>
      </c>
      <c r="AL25" s="68">
        <f>'C завтраками| Bed and breakfast'!AL25*0.9</f>
        <v>46935</v>
      </c>
      <c r="AM25" s="68">
        <f>'C завтраками| Bed and breakfast'!AM25*0.9</f>
        <v>46935</v>
      </c>
      <c r="AN25" s="68">
        <f>'C завтраками| Bed and breakfast'!AN25*0.9</f>
        <v>49185</v>
      </c>
      <c r="AO25" s="68">
        <f>'C завтраками| Bed and breakfast'!AO25*0.9</f>
        <v>51435</v>
      </c>
      <c r="AP25" s="68">
        <f>'C завтраками| Bed and breakfast'!AP25*0.9</f>
        <v>51435</v>
      </c>
      <c r="AQ25" s="68">
        <f>'C завтраками| Bed and breakfast'!AQ25*0.9</f>
        <v>59085</v>
      </c>
      <c r="AR25" s="68">
        <f>'C завтраками| Bed and breakfast'!AR25*0.9</f>
        <v>59085</v>
      </c>
      <c r="AS25" s="68">
        <f>'C завтраками| Bed and breakfast'!AS25*0.9</f>
        <v>59085</v>
      </c>
      <c r="AT25" s="68">
        <f>'C завтраками| Bed and breakfast'!AT25*0.9</f>
        <v>56385</v>
      </c>
      <c r="AU25" s="68">
        <f>'C завтраками| Bed and breakfast'!AU25*0.9</f>
        <v>51435</v>
      </c>
      <c r="AV25" s="68">
        <f>'C завтраками| Bed and breakfast'!AV25*0.9</f>
        <v>53685</v>
      </c>
      <c r="AW25" s="68">
        <f>'C завтраками| Bed and breakfast'!AW25*0.9</f>
        <v>53685</v>
      </c>
      <c r="AX25" s="68">
        <f>'C завтраками| Bed and breakfast'!AX25*0.9</f>
        <v>53685</v>
      </c>
      <c r="AY25" s="68">
        <f>'C завтраками| Bed and breakfast'!AY25*0.9</f>
        <v>45585</v>
      </c>
      <c r="AZ25" s="68">
        <f>'C завтраками| Bed and breakfast'!AZ25*0.9</f>
        <v>51435</v>
      </c>
      <c r="BA25" s="68">
        <f>'C завтраками| Bed and breakfast'!BA25*0.9</f>
        <v>51435</v>
      </c>
      <c r="BB25" s="68">
        <f>'C завтраками| Bed and breakfast'!BB25*0.9</f>
        <v>56385</v>
      </c>
      <c r="BC25" s="68">
        <f>'C завтраками| Bed and breakfast'!BC25*0.9</f>
        <v>59085</v>
      </c>
      <c r="BD25" s="68">
        <f>'C завтраками| Bed and breakfast'!BD25*0.9</f>
        <v>59085</v>
      </c>
      <c r="BE25" s="68">
        <f>'C завтраками| Bed and breakfast'!BE25*0.9</f>
        <v>59085</v>
      </c>
      <c r="BF25" s="68">
        <f>'C завтраками| Bed and breakfast'!BF25*0.9</f>
        <v>65385</v>
      </c>
      <c r="BG25" s="68">
        <f>'C завтраками| Bed and breakfast'!BG25*0.9</f>
        <v>65385</v>
      </c>
      <c r="BH25" s="68">
        <f>'C завтраками| Bed and breakfast'!BH25*0.9</f>
        <v>68535</v>
      </c>
      <c r="BI25" s="68">
        <f>'C завтраками| Bed and breakfast'!BI25*0.9</f>
        <v>68535</v>
      </c>
      <c r="BJ25" s="68">
        <f>'C завтраками| Bed and breakfast'!BJ25*0.9</f>
        <v>75735</v>
      </c>
      <c r="BK25" s="68">
        <f>'C завтраками| Bed and breakfast'!BK25*0.9</f>
        <v>75735</v>
      </c>
      <c r="BL25" s="68">
        <f>'C завтраками| Bed and breakfast'!BL25*0.9</f>
        <v>75735</v>
      </c>
      <c r="BM25" s="68">
        <f>'C завтраками| Bed and breakfast'!BM25*0.9</f>
        <v>72135</v>
      </c>
      <c r="BN25" s="68">
        <f>'C завтраками| Bed and breakfast'!BN25*0.9</f>
        <v>68535</v>
      </c>
      <c r="BO25" s="68">
        <f>'C завтраками| Bed and breakfast'!BO25*0.9</f>
        <v>62235</v>
      </c>
      <c r="BP25" s="68">
        <f>'C завтраками| Bed and breakfast'!BP25*0.9</f>
        <v>62235</v>
      </c>
      <c r="BQ25" s="68">
        <f>'C завтраками| Bed and breakfast'!BQ25*0.9</f>
        <v>59085</v>
      </c>
      <c r="BR25" s="68">
        <f>'C завтраками| Bed and breakfast'!BR25*0.9</f>
        <v>51435</v>
      </c>
      <c r="BS25" s="68">
        <f>'C завтраками| Bed and breakfast'!BS25*0.9</f>
        <v>51435</v>
      </c>
      <c r="BT25" s="68">
        <f>'C завтраками| Bed and breakfast'!BT25*0.9</f>
        <v>49185</v>
      </c>
      <c r="BU25" s="68">
        <f>'C завтраками| Bed and breakfast'!BU25*0.9</f>
        <v>45585</v>
      </c>
      <c r="BV25" s="68">
        <f>'C завтраками| Bed and breakfast'!BV25*0.9</f>
        <v>45585</v>
      </c>
      <c r="BW25" s="68">
        <f>'C завтраками| Bed and breakfast'!BW25*0.9</f>
        <v>45585</v>
      </c>
      <c r="BX25" s="68">
        <f>'C завтраками| Bed and breakfast'!BX25*0.9</f>
        <v>36585</v>
      </c>
      <c r="BY25" s="68">
        <f>'C завтраками| Bed and breakfast'!BY25*0.9</f>
        <v>36585</v>
      </c>
      <c r="BZ25" s="68">
        <f>'C завтраками| Bed and breakfast'!BZ25*0.9</f>
        <v>36585</v>
      </c>
      <c r="CA25" s="68">
        <f>'C завтраками| Bed and breakfast'!CA25*0.9</f>
        <v>36585</v>
      </c>
      <c r="CB25" s="68">
        <f>'C завтраками| Bed and breakfast'!CB25*0.9</f>
        <v>36585</v>
      </c>
      <c r="CC25" s="68">
        <f>'C завтраками| Bed and breakfast'!CC25*0.9</f>
        <v>36585</v>
      </c>
      <c r="CD25" s="68">
        <f>'C завтраками| Bed and breakfast'!CD25*0.9</f>
        <v>36585</v>
      </c>
      <c r="CE25" s="68">
        <f>'C завтраками| Bed and breakfast'!CE25*0.9</f>
        <v>36585</v>
      </c>
      <c r="CF25" s="68">
        <f>'C завтраками| Bed and breakfast'!CF25*0.9</f>
        <v>36585</v>
      </c>
      <c r="CG25" s="68">
        <f>'C завтраками| Bed and breakfast'!CG25*0.9</f>
        <v>36585</v>
      </c>
      <c r="CH25" s="68">
        <f>'C завтраками| Bed and breakfast'!CH25*0.9</f>
        <v>36585</v>
      </c>
      <c r="CI25" s="68">
        <f>'C завтраками| Bed and breakfast'!CI25*0.9</f>
        <v>36585</v>
      </c>
      <c r="CJ25" s="68">
        <f>'C завтраками| Bed and breakfast'!CJ25*0.9</f>
        <v>36585</v>
      </c>
      <c r="CK25" s="68">
        <f>'C завтраками| Bed and breakfast'!CK25*0.9</f>
        <v>36585</v>
      </c>
      <c r="CL25" s="68">
        <f>'C завтраками| Bed and breakfast'!CL25*0.9</f>
        <v>36585</v>
      </c>
      <c r="CM25" s="68">
        <f>'C завтраками| Bed and breakfast'!CM25*0.9</f>
        <v>36585</v>
      </c>
      <c r="CN25" s="68">
        <f>'C завтраками| Bed and breakfast'!CN25*0.9</f>
        <v>36585</v>
      </c>
      <c r="CO25" s="68">
        <f>'C завтраками| Bed and breakfast'!CO25*0.9</f>
        <v>36585</v>
      </c>
      <c r="CP25" s="68">
        <f>'C завтраками| Bed and breakfast'!CP25*0.9</f>
        <v>36585</v>
      </c>
      <c r="CQ25" s="68">
        <f>'C завтраками| Bed and breakfast'!CQ25*0.9</f>
        <v>36585</v>
      </c>
      <c r="CR25" s="68">
        <f>'C завтраками| Bed and breakfast'!CR25*0.9</f>
        <v>36585</v>
      </c>
      <c r="CS25" s="68">
        <f>'C завтраками| Bed and breakfast'!CS25*0.9</f>
        <v>36585</v>
      </c>
      <c r="CT25" s="68">
        <f>'C завтраками| Bed and breakfast'!CT25*0.9</f>
        <v>36585</v>
      </c>
      <c r="CU25" s="68">
        <f>'C завтраками| Bed and breakfast'!CU25*0.9</f>
        <v>29790</v>
      </c>
      <c r="CV25" s="68">
        <f>'C завтраками| Bed and breakfast'!CV25*0.9</f>
        <v>29790</v>
      </c>
      <c r="CW25" s="68">
        <f>'C завтраками| Bed and breakfast'!CW25*0.9</f>
        <v>30420</v>
      </c>
      <c r="CX25" s="68">
        <f>'C завтраками| Bed and breakfast'!CX25*0.9</f>
        <v>30420</v>
      </c>
      <c r="CY25" s="68">
        <f>'C завтраками| Bed and breakfast'!CY25*0.9</f>
        <v>29790</v>
      </c>
      <c r="CZ25" s="68">
        <f>'C завтраками| Bed and breakfast'!CZ25*0.9</f>
        <v>29790</v>
      </c>
      <c r="DA25" s="68">
        <f>'C завтраками| Bed and breakfast'!DA25*0.9</f>
        <v>29790</v>
      </c>
      <c r="DB25" s="68">
        <f>'C завтраками| Bed and breakfast'!DB25*0.9</f>
        <v>29790</v>
      </c>
      <c r="DC25" s="68">
        <f>'C завтраками| Bed and breakfast'!DC25*0.9</f>
        <v>29790</v>
      </c>
      <c r="DD25" s="68">
        <f>'C завтраками| Bed and breakfast'!DD25*0.9</f>
        <v>30420</v>
      </c>
      <c r="DE25" s="68">
        <f>'C завтраками| Bed and breakfast'!DE25*0.9</f>
        <v>30420</v>
      </c>
      <c r="DF25" s="68">
        <f>'C завтраками| Bed and breakfast'!DF25*0.9</f>
        <v>29790</v>
      </c>
      <c r="DG25" s="68">
        <f>'C завтраками| Bed and breakfast'!DG25*0.9</f>
        <v>29790</v>
      </c>
      <c r="DH25" s="68">
        <f>'C завтраками| Bed and breakfast'!DH25*0.9</f>
        <v>29790</v>
      </c>
      <c r="DI25" s="68">
        <f>'C завтраками| Bed and breakfast'!DI25*0.9</f>
        <v>28260</v>
      </c>
      <c r="DJ25" s="68">
        <f>'C завтраками| Bed and breakfast'!DJ25*0.9</f>
        <v>28260</v>
      </c>
      <c r="DK25" s="68">
        <f>'C завтраками| Bed and breakfast'!DK25*0.9</f>
        <v>28710</v>
      </c>
      <c r="DL25" s="68">
        <f>'C завтраками| Bed and breakfast'!DL25*0.9</f>
        <v>28710</v>
      </c>
      <c r="DM25" s="68">
        <f>'C завтраками| Bed and breakfast'!DM25*0.9</f>
        <v>28260</v>
      </c>
      <c r="DN25" s="68">
        <f>'C завтраками| Bed and breakfast'!DN25*0.9</f>
        <v>28260</v>
      </c>
      <c r="DO25" s="68">
        <f>'C завтраками| Bed and breakfast'!DO25*0.9</f>
        <v>28260</v>
      </c>
      <c r="DP25" s="68">
        <f>'C завтраками| Bed and breakfast'!DP25*0.9</f>
        <v>28260</v>
      </c>
      <c r="DQ25" s="68">
        <f>'C завтраками| Bed and breakfast'!DQ25*0.9</f>
        <v>28260</v>
      </c>
      <c r="DR25" s="68">
        <f>'C завтраками| Bed and breakfast'!DR25*0.9</f>
        <v>28710</v>
      </c>
      <c r="DS25" s="68">
        <f>'C завтраками| Bed and breakfast'!DS25*0.9</f>
        <v>28710</v>
      </c>
      <c r="DT25" s="68">
        <f>'C завтраками| Bed and breakfast'!DT25*0.9</f>
        <v>28260</v>
      </c>
      <c r="DU25" s="68">
        <f>'C завтраками| Bed and breakfast'!DU25*0.9</f>
        <v>28260</v>
      </c>
      <c r="DV25" s="68">
        <f>'C завтраками| Bed and breakfast'!DV25*0.9</f>
        <v>28260</v>
      </c>
      <c r="DW25" s="68">
        <f>'C завтраками| Bed and breakfast'!DW25*0.9</f>
        <v>28260</v>
      </c>
      <c r="DX25" s="68">
        <f>'C завтраками| Bed and breakfast'!DX25*0.9</f>
        <v>29790</v>
      </c>
    </row>
    <row r="26" spans="1:128" ht="10.5" customHeight="1">
      <c r="A26" s="40">
        <v>2</v>
      </c>
      <c r="B26" s="68">
        <f>'C завтраками| Bed and breakfast'!B26*0.9</f>
        <v>31500</v>
      </c>
      <c r="C26" s="68">
        <f>'C завтраками| Bed and breakfast'!C26*0.9</f>
        <v>31500</v>
      </c>
      <c r="D26" s="68">
        <f>'C завтраками| Bed and breakfast'!D26*0.9</f>
        <v>32940</v>
      </c>
      <c r="E26" s="68">
        <f>'C завтраками| Bed and breakfast'!E26*0.9</f>
        <v>50130</v>
      </c>
      <c r="F26" s="68">
        <f>'C завтраками| Bed and breakfast'!F26*0.9</f>
        <v>80730</v>
      </c>
      <c r="G26" s="68">
        <f>'C завтраками| Bed and breakfast'!G26*0.9</f>
        <v>80730</v>
      </c>
      <c r="H26" s="68">
        <f>'C завтраками| Bed and breakfast'!H26*0.9</f>
        <v>80730</v>
      </c>
      <c r="I26" s="68">
        <f>'C завтраками| Bed and breakfast'!I26*0.9</f>
        <v>85230</v>
      </c>
      <c r="J26" s="68">
        <f>'C завтраками| Bed and breakfast'!J26*0.9</f>
        <v>85230</v>
      </c>
      <c r="K26" s="68">
        <f>'C завтраками| Bed and breakfast'!K26*0.9</f>
        <v>94230</v>
      </c>
      <c r="L26" s="68">
        <f>'C завтраками| Bed and breakfast'!L26*0.9</f>
        <v>94230</v>
      </c>
      <c r="M26" s="68">
        <f>'C завтраками| Bed and breakfast'!M26*0.9</f>
        <v>85230</v>
      </c>
      <c r="N26" s="68">
        <f>'C завтраками| Bed and breakfast'!N26*0.9</f>
        <v>80730</v>
      </c>
      <c r="O26" s="68">
        <f>'C завтраками| Bed and breakfast'!O26*0.9</f>
        <v>80730</v>
      </c>
      <c r="P26" s="68">
        <f>'C завтраками| Bed and breakfast'!P26*0.9</f>
        <v>52020</v>
      </c>
      <c r="Q26" s="68">
        <f>'C завтраками| Bed and breakfast'!Q26*0.9</f>
        <v>52020</v>
      </c>
      <c r="R26" s="68">
        <f>'C завтраками| Bed and breakfast'!R26*0.9</f>
        <v>42570</v>
      </c>
      <c r="S26" s="68">
        <f>'C завтраками| Bed and breakfast'!S26*0.9</f>
        <v>49320</v>
      </c>
      <c r="T26" s="68">
        <f>'C завтраками| Bed and breakfast'!T26*0.9</f>
        <v>49320</v>
      </c>
      <c r="U26" s="68">
        <f>'C завтраками| Bed and breakfast'!U26*0.9</f>
        <v>44820</v>
      </c>
      <c r="V26" s="68">
        <f>'C завтраками| Bed and breakfast'!V26*0.9</f>
        <v>44820</v>
      </c>
      <c r="W26" s="68">
        <f>'C завтраками| Bed and breakfast'!W26*0.9</f>
        <v>42570</v>
      </c>
      <c r="X26" s="68">
        <f>'C завтраками| Bed and breakfast'!X26*0.9</f>
        <v>42570</v>
      </c>
      <c r="Y26" s="68">
        <f>'C завтраками| Bed and breakfast'!Y26*0.9</f>
        <v>40770</v>
      </c>
      <c r="Z26" s="68">
        <f>'C завтраками| Bed and breakfast'!Z26*0.9</f>
        <v>40770</v>
      </c>
      <c r="AA26" s="68">
        <f>'C завтраками| Bed and breakfast'!AA26*0.9</f>
        <v>40770</v>
      </c>
      <c r="AB26" s="68">
        <f>'C завтраками| Bed and breakfast'!AB26*0.9</f>
        <v>40770</v>
      </c>
      <c r="AC26" s="68">
        <f>'C завтраками| Bed and breakfast'!AC26*0.9</f>
        <v>40770</v>
      </c>
      <c r="AD26" s="68">
        <f>'C завтраками| Bed and breakfast'!AD26*0.9</f>
        <v>40770</v>
      </c>
      <c r="AE26" s="68">
        <f>'C завтраками| Bed and breakfast'!AE26*0.9</f>
        <v>40770</v>
      </c>
      <c r="AF26" s="68">
        <f>'C завтраками| Bed and breakfast'!AF26*0.9</f>
        <v>42570</v>
      </c>
      <c r="AG26" s="68">
        <f>'C завтраками| Bed and breakfast'!AG26*0.9</f>
        <v>44820</v>
      </c>
      <c r="AH26" s="68">
        <f>'C завтраками| Bed and breakfast'!AH26*0.9</f>
        <v>44820</v>
      </c>
      <c r="AI26" s="68">
        <f>'C завтраками| Bed and breakfast'!AI26*0.9</f>
        <v>49320</v>
      </c>
      <c r="AJ26" s="68">
        <f>'C завтраками| Bed and breakfast'!AJ26*0.9</f>
        <v>49320</v>
      </c>
      <c r="AK26" s="68">
        <f>'C завтраками| Bed and breakfast'!AK26*0.9</f>
        <v>49320</v>
      </c>
      <c r="AL26" s="68">
        <f>'C завтраками| Bed and breakfast'!AL26*0.9</f>
        <v>49320</v>
      </c>
      <c r="AM26" s="68">
        <f>'C завтраками| Bed and breakfast'!AM26*0.9</f>
        <v>49320</v>
      </c>
      <c r="AN26" s="68">
        <f>'C завтраками| Bed and breakfast'!AN26*0.9</f>
        <v>51570</v>
      </c>
      <c r="AO26" s="68">
        <f>'C завтраками| Bed and breakfast'!AO26*0.9</f>
        <v>53820</v>
      </c>
      <c r="AP26" s="68">
        <f>'C завтраками| Bed and breakfast'!AP26*0.9</f>
        <v>53820</v>
      </c>
      <c r="AQ26" s="68">
        <f>'C завтраками| Bed and breakfast'!AQ26*0.9</f>
        <v>61470</v>
      </c>
      <c r="AR26" s="68">
        <f>'C завтраками| Bed and breakfast'!AR26*0.9</f>
        <v>61470</v>
      </c>
      <c r="AS26" s="68">
        <f>'C завтраками| Bed and breakfast'!AS26*0.9</f>
        <v>61470</v>
      </c>
      <c r="AT26" s="68">
        <f>'C завтраками| Bed and breakfast'!AT26*0.9</f>
        <v>58770</v>
      </c>
      <c r="AU26" s="68">
        <f>'C завтраками| Bed and breakfast'!AU26*0.9</f>
        <v>53820</v>
      </c>
      <c r="AV26" s="68">
        <f>'C завтраками| Bed and breakfast'!AV26*0.9</f>
        <v>56070</v>
      </c>
      <c r="AW26" s="68">
        <f>'C завтраками| Bed and breakfast'!AW26*0.9</f>
        <v>56070</v>
      </c>
      <c r="AX26" s="68">
        <f>'C завтраками| Bed and breakfast'!AX26*0.9</f>
        <v>56070</v>
      </c>
      <c r="AY26" s="68">
        <f>'C завтраками| Bed and breakfast'!AY26*0.9</f>
        <v>47970</v>
      </c>
      <c r="AZ26" s="68">
        <f>'C завтраками| Bed and breakfast'!AZ26*0.9</f>
        <v>53820</v>
      </c>
      <c r="BA26" s="68">
        <f>'C завтраками| Bed and breakfast'!BA26*0.9</f>
        <v>53820</v>
      </c>
      <c r="BB26" s="68">
        <f>'C завтраками| Bed and breakfast'!BB26*0.9</f>
        <v>58770</v>
      </c>
      <c r="BC26" s="68">
        <f>'C завтраками| Bed and breakfast'!BC26*0.9</f>
        <v>61470</v>
      </c>
      <c r="BD26" s="68">
        <f>'C завтраками| Bed and breakfast'!BD26*0.9</f>
        <v>61470</v>
      </c>
      <c r="BE26" s="68">
        <f>'C завтраками| Bed and breakfast'!BE26*0.9</f>
        <v>61470</v>
      </c>
      <c r="BF26" s="68">
        <f>'C завтраками| Bed and breakfast'!BF26*0.9</f>
        <v>67770</v>
      </c>
      <c r="BG26" s="68">
        <f>'C завтраками| Bed and breakfast'!BG26*0.9</f>
        <v>67770</v>
      </c>
      <c r="BH26" s="68">
        <f>'C завтраками| Bed and breakfast'!BH26*0.9</f>
        <v>70920</v>
      </c>
      <c r="BI26" s="68">
        <f>'C завтраками| Bed and breakfast'!BI26*0.9</f>
        <v>70920</v>
      </c>
      <c r="BJ26" s="68">
        <f>'C завтраками| Bed and breakfast'!BJ26*0.9</f>
        <v>78120</v>
      </c>
      <c r="BK26" s="68">
        <f>'C завтраками| Bed and breakfast'!BK26*0.9</f>
        <v>78120</v>
      </c>
      <c r="BL26" s="68">
        <f>'C завтраками| Bed and breakfast'!BL26*0.9</f>
        <v>78120</v>
      </c>
      <c r="BM26" s="68">
        <f>'C завтраками| Bed and breakfast'!BM26*0.9</f>
        <v>74520</v>
      </c>
      <c r="BN26" s="68">
        <f>'C завтраками| Bed and breakfast'!BN26*0.9</f>
        <v>70920</v>
      </c>
      <c r="BO26" s="68">
        <f>'C завтраками| Bed and breakfast'!BO26*0.9</f>
        <v>64620</v>
      </c>
      <c r="BP26" s="68">
        <f>'C завтраками| Bed and breakfast'!BP26*0.9</f>
        <v>64620</v>
      </c>
      <c r="BQ26" s="68">
        <f>'C завтраками| Bed and breakfast'!BQ26*0.9</f>
        <v>61470</v>
      </c>
      <c r="BR26" s="68">
        <f>'C завтраками| Bed and breakfast'!BR26*0.9</f>
        <v>53820</v>
      </c>
      <c r="BS26" s="68">
        <f>'C завтраками| Bed and breakfast'!BS26*0.9</f>
        <v>53820</v>
      </c>
      <c r="BT26" s="68">
        <f>'C завтраками| Bed and breakfast'!BT26*0.9</f>
        <v>51570</v>
      </c>
      <c r="BU26" s="68">
        <f>'C завтраками| Bed and breakfast'!BU26*0.9</f>
        <v>47970</v>
      </c>
      <c r="BV26" s="68">
        <f>'C завтраками| Bed and breakfast'!BV26*0.9</f>
        <v>47970</v>
      </c>
      <c r="BW26" s="68">
        <f>'C завтраками| Bed and breakfast'!BW26*0.9</f>
        <v>47970</v>
      </c>
      <c r="BX26" s="68">
        <f>'C завтраками| Bed and breakfast'!BX26*0.9</f>
        <v>38970</v>
      </c>
      <c r="BY26" s="68">
        <f>'C завтраками| Bed and breakfast'!BY26*0.9</f>
        <v>38970</v>
      </c>
      <c r="BZ26" s="68">
        <f>'C завтраками| Bed and breakfast'!BZ26*0.9</f>
        <v>38970</v>
      </c>
      <c r="CA26" s="68">
        <f>'C завтраками| Bed and breakfast'!CA26*0.9</f>
        <v>38970</v>
      </c>
      <c r="CB26" s="68">
        <f>'C завтраками| Bed and breakfast'!CB26*0.9</f>
        <v>38970</v>
      </c>
      <c r="CC26" s="68">
        <f>'C завтраками| Bed and breakfast'!CC26*0.9</f>
        <v>38970</v>
      </c>
      <c r="CD26" s="68">
        <f>'C завтраками| Bed and breakfast'!CD26*0.9</f>
        <v>38970</v>
      </c>
      <c r="CE26" s="68">
        <f>'C завтраками| Bed and breakfast'!CE26*0.9</f>
        <v>38970</v>
      </c>
      <c r="CF26" s="68">
        <f>'C завтраками| Bed and breakfast'!CF26*0.9</f>
        <v>38970</v>
      </c>
      <c r="CG26" s="68">
        <f>'C завтраками| Bed and breakfast'!CG26*0.9</f>
        <v>38970</v>
      </c>
      <c r="CH26" s="68">
        <f>'C завтраками| Bed and breakfast'!CH26*0.9</f>
        <v>38970</v>
      </c>
      <c r="CI26" s="68">
        <f>'C завтраками| Bed and breakfast'!CI26*0.9</f>
        <v>38970</v>
      </c>
      <c r="CJ26" s="68">
        <f>'C завтраками| Bed and breakfast'!CJ26*0.9</f>
        <v>38970</v>
      </c>
      <c r="CK26" s="68">
        <f>'C завтраками| Bed and breakfast'!CK26*0.9</f>
        <v>38970</v>
      </c>
      <c r="CL26" s="68">
        <f>'C завтраками| Bed and breakfast'!CL26*0.9</f>
        <v>38970</v>
      </c>
      <c r="CM26" s="68">
        <f>'C завтраками| Bed and breakfast'!CM26*0.9</f>
        <v>38970</v>
      </c>
      <c r="CN26" s="68">
        <f>'C завтраками| Bed and breakfast'!CN26*0.9</f>
        <v>38970</v>
      </c>
      <c r="CO26" s="68">
        <f>'C завтраками| Bed and breakfast'!CO26*0.9</f>
        <v>38970</v>
      </c>
      <c r="CP26" s="68">
        <f>'C завтраками| Bed and breakfast'!CP26*0.9</f>
        <v>38970</v>
      </c>
      <c r="CQ26" s="68">
        <f>'C завтраками| Bed and breakfast'!CQ26*0.9</f>
        <v>38970</v>
      </c>
      <c r="CR26" s="68">
        <f>'C завтраками| Bed and breakfast'!CR26*0.9</f>
        <v>38970</v>
      </c>
      <c r="CS26" s="68">
        <f>'C завтраками| Bed and breakfast'!CS26*0.9</f>
        <v>38970</v>
      </c>
      <c r="CT26" s="68">
        <f>'C завтраками| Bed and breakfast'!CT26*0.9</f>
        <v>38970</v>
      </c>
      <c r="CU26" s="68">
        <f>'C завтраками| Bed and breakfast'!CU26*0.9</f>
        <v>31770</v>
      </c>
      <c r="CV26" s="68">
        <f>'C завтраками| Bed and breakfast'!CV26*0.9</f>
        <v>31770</v>
      </c>
      <c r="CW26" s="68">
        <f>'C завтраками| Bed and breakfast'!CW26*0.9</f>
        <v>32400</v>
      </c>
      <c r="CX26" s="68">
        <f>'C завтраками| Bed and breakfast'!CX26*0.9</f>
        <v>32400</v>
      </c>
      <c r="CY26" s="68">
        <f>'C завтраками| Bed and breakfast'!CY26*0.9</f>
        <v>31770</v>
      </c>
      <c r="CZ26" s="68">
        <f>'C завтраками| Bed and breakfast'!CZ26*0.9</f>
        <v>31770</v>
      </c>
      <c r="DA26" s="68">
        <f>'C завтраками| Bed and breakfast'!DA26*0.9</f>
        <v>31770</v>
      </c>
      <c r="DB26" s="68">
        <f>'C завтраками| Bed and breakfast'!DB26*0.9</f>
        <v>31770</v>
      </c>
      <c r="DC26" s="68">
        <f>'C завтраками| Bed and breakfast'!DC26*0.9</f>
        <v>31770</v>
      </c>
      <c r="DD26" s="68">
        <f>'C завтраками| Bed and breakfast'!DD26*0.9</f>
        <v>32400</v>
      </c>
      <c r="DE26" s="68">
        <f>'C завтраками| Bed and breakfast'!DE26*0.9</f>
        <v>32400</v>
      </c>
      <c r="DF26" s="68">
        <f>'C завтраками| Bed and breakfast'!DF26*0.9</f>
        <v>31770</v>
      </c>
      <c r="DG26" s="68">
        <f>'C завтраками| Bed and breakfast'!DG26*0.9</f>
        <v>31770</v>
      </c>
      <c r="DH26" s="68">
        <f>'C завтраками| Bed and breakfast'!DH26*0.9</f>
        <v>31770</v>
      </c>
      <c r="DI26" s="68">
        <f>'C завтраками| Bed and breakfast'!DI26*0.9</f>
        <v>30240</v>
      </c>
      <c r="DJ26" s="68">
        <f>'C завтраками| Bed and breakfast'!DJ26*0.9</f>
        <v>30240</v>
      </c>
      <c r="DK26" s="68">
        <f>'C завтраками| Bed and breakfast'!DK26*0.9</f>
        <v>30690</v>
      </c>
      <c r="DL26" s="68">
        <f>'C завтраками| Bed and breakfast'!DL26*0.9</f>
        <v>30690</v>
      </c>
      <c r="DM26" s="68">
        <f>'C завтраками| Bed and breakfast'!DM26*0.9</f>
        <v>30240</v>
      </c>
      <c r="DN26" s="68">
        <f>'C завтраками| Bed and breakfast'!DN26*0.9</f>
        <v>30240</v>
      </c>
      <c r="DO26" s="68">
        <f>'C завтраками| Bed and breakfast'!DO26*0.9</f>
        <v>30240</v>
      </c>
      <c r="DP26" s="68">
        <f>'C завтраками| Bed and breakfast'!DP26*0.9</f>
        <v>30240</v>
      </c>
      <c r="DQ26" s="68">
        <f>'C завтраками| Bed and breakfast'!DQ26*0.9</f>
        <v>30240</v>
      </c>
      <c r="DR26" s="68">
        <f>'C завтраками| Bed and breakfast'!DR26*0.9</f>
        <v>30690</v>
      </c>
      <c r="DS26" s="68">
        <f>'C завтраками| Bed and breakfast'!DS26*0.9</f>
        <v>30690</v>
      </c>
      <c r="DT26" s="68">
        <f>'C завтраками| Bed and breakfast'!DT26*0.9</f>
        <v>30240</v>
      </c>
      <c r="DU26" s="68">
        <f>'C завтраками| Bed and breakfast'!DU26*0.9</f>
        <v>30240</v>
      </c>
      <c r="DV26" s="68">
        <f>'C завтраками| Bed and breakfast'!DV26*0.9</f>
        <v>30240</v>
      </c>
      <c r="DW26" s="68">
        <f>'C завтраками| Bed and breakfast'!DW26*0.9</f>
        <v>30240</v>
      </c>
      <c r="DX26" s="68">
        <f>'C завтраками| Bed and breakfast'!DX26*0.9</f>
        <v>31770</v>
      </c>
    </row>
    <row r="27" spans="1:128" ht="10.5" customHeight="1">
      <c r="A27" s="39" t="s">
        <v>11</v>
      </c>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c r="DT27" s="68"/>
      <c r="DU27" s="68"/>
      <c r="DV27" s="68"/>
      <c r="DW27" s="68"/>
      <c r="DX27" s="68"/>
    </row>
    <row r="28" spans="1:128" ht="10.5" customHeight="1">
      <c r="A28" s="40" t="s">
        <v>12</v>
      </c>
      <c r="B28" s="68">
        <f>'C завтраками| Bed and breakfast'!B28*0.9</f>
        <v>99000</v>
      </c>
      <c r="C28" s="68">
        <f>'C завтраками| Bed and breakfast'!C28*0.9</f>
        <v>99000</v>
      </c>
      <c r="D28" s="68">
        <f>'C завтраками| Bed and breakfast'!D28*0.9</f>
        <v>99000</v>
      </c>
      <c r="E28" s="68">
        <f>'C завтраками| Bed and breakfast'!E28*0.9</f>
        <v>198000</v>
      </c>
      <c r="F28" s="68">
        <f>'C завтраками| Bed and breakfast'!F28*0.9</f>
        <v>198000</v>
      </c>
      <c r="G28" s="68">
        <f>'C завтраками| Bed and breakfast'!G28*0.9</f>
        <v>198000</v>
      </c>
      <c r="H28" s="68">
        <f>'C завтраками| Bed and breakfast'!H28*0.9</f>
        <v>198000</v>
      </c>
      <c r="I28" s="68">
        <f>'C завтраками| Bed and breakfast'!I28*0.9</f>
        <v>198000</v>
      </c>
      <c r="J28" s="68">
        <f>'C завтраками| Bed and breakfast'!J28*0.9</f>
        <v>198000</v>
      </c>
      <c r="K28" s="68">
        <f>'C завтраками| Bed and breakfast'!K28*0.9</f>
        <v>198000</v>
      </c>
      <c r="L28" s="68">
        <f>'C завтраками| Bed and breakfast'!L28*0.9</f>
        <v>198000</v>
      </c>
      <c r="M28" s="68">
        <f>'C завтраками| Bed and breakfast'!M28*0.9</f>
        <v>198000</v>
      </c>
      <c r="N28" s="68">
        <f>'C завтраками| Bed and breakfast'!N28*0.9</f>
        <v>198000</v>
      </c>
      <c r="O28" s="68">
        <f>'C завтраками| Bed and breakfast'!O28*0.9</f>
        <v>198000</v>
      </c>
      <c r="P28" s="68">
        <f>'C завтраками| Bed and breakfast'!P28*0.9</f>
        <v>198000</v>
      </c>
      <c r="Q28" s="68">
        <f>'C завтраками| Bed and breakfast'!Q28*0.9</f>
        <v>198000</v>
      </c>
      <c r="R28" s="68">
        <f>'C завтраками| Bed and breakfast'!R28*0.9</f>
        <v>144000</v>
      </c>
      <c r="S28" s="68">
        <f>'C завтраками| Bed and breakfast'!S28*0.9</f>
        <v>144000</v>
      </c>
      <c r="T28" s="68">
        <f>'C завтраками| Bed and breakfast'!T28*0.9</f>
        <v>144000</v>
      </c>
      <c r="U28" s="68">
        <f>'C завтраками| Bed and breakfast'!U28*0.9</f>
        <v>144000</v>
      </c>
      <c r="V28" s="68">
        <f>'C завтраками| Bed and breakfast'!V28*0.9</f>
        <v>144000</v>
      </c>
      <c r="W28" s="68">
        <f>'C завтраками| Bed and breakfast'!W28*0.9</f>
        <v>144000</v>
      </c>
      <c r="X28" s="68">
        <f>'C завтраками| Bed and breakfast'!X28*0.9</f>
        <v>144000</v>
      </c>
      <c r="Y28" s="68">
        <f>'C завтраками| Bed and breakfast'!Y28*0.9</f>
        <v>144000</v>
      </c>
      <c r="Z28" s="68">
        <f>'C завтраками| Bed and breakfast'!Z28*0.9</f>
        <v>144000</v>
      </c>
      <c r="AA28" s="68">
        <f>'C завтраками| Bed and breakfast'!AA28*0.9</f>
        <v>144000</v>
      </c>
      <c r="AB28" s="68">
        <f>'C завтраками| Bed and breakfast'!AB28*0.9</f>
        <v>144000</v>
      </c>
      <c r="AC28" s="68">
        <f>'C завтраками| Bed and breakfast'!AC28*0.9</f>
        <v>144000</v>
      </c>
      <c r="AD28" s="68">
        <f>'C завтраками| Bed and breakfast'!AD28*0.9</f>
        <v>144000</v>
      </c>
      <c r="AE28" s="68">
        <f>'C завтраками| Bed and breakfast'!AE28*0.9</f>
        <v>144000</v>
      </c>
      <c r="AF28" s="68">
        <f>'C завтраками| Bed and breakfast'!AF28*0.9</f>
        <v>144000</v>
      </c>
      <c r="AG28" s="68">
        <f>'C завтраками| Bed and breakfast'!AG28*0.9</f>
        <v>144000</v>
      </c>
      <c r="AH28" s="68">
        <f>'C завтраками| Bed and breakfast'!AH28*0.9</f>
        <v>144000</v>
      </c>
      <c r="AI28" s="68">
        <f>'C завтраками| Bed and breakfast'!AI28*0.9</f>
        <v>144000</v>
      </c>
      <c r="AJ28" s="68">
        <f>'C завтраками| Bed and breakfast'!AJ28*0.9</f>
        <v>144000</v>
      </c>
      <c r="AK28" s="68">
        <f>'C завтраками| Bed and breakfast'!AK28*0.9</f>
        <v>144000</v>
      </c>
      <c r="AL28" s="68">
        <f>'C завтраками| Bed and breakfast'!AL28*0.9</f>
        <v>144000</v>
      </c>
      <c r="AM28" s="68">
        <f>'C завтраками| Bed and breakfast'!AM28*0.9</f>
        <v>144000.9</v>
      </c>
      <c r="AN28" s="68">
        <f>'C завтраками| Bed and breakfast'!AN28*0.9</f>
        <v>144000</v>
      </c>
      <c r="AO28" s="68">
        <f>'C завтраками| Bed and breakfast'!AO28*0.9</f>
        <v>144000</v>
      </c>
      <c r="AP28" s="68">
        <f>'C завтраками| Bed and breakfast'!AP28*0.9</f>
        <v>144000</v>
      </c>
      <c r="AQ28" s="68">
        <f>'C завтраками| Bed and breakfast'!AQ28*0.9</f>
        <v>144000</v>
      </c>
      <c r="AR28" s="68">
        <f>'C завтраками| Bed and breakfast'!AR28*0.9</f>
        <v>144000</v>
      </c>
      <c r="AS28" s="68">
        <f>'C завтраками| Bed and breakfast'!AS28*0.9</f>
        <v>144000.9</v>
      </c>
      <c r="AT28" s="68">
        <f>'C завтраками| Bed and breakfast'!AT28*0.9</f>
        <v>144001.79999999999</v>
      </c>
      <c r="AU28" s="68">
        <f>'C завтраками| Bed and breakfast'!AU28*0.9</f>
        <v>144000</v>
      </c>
      <c r="AV28" s="68">
        <f>'C завтраками| Bed and breakfast'!AV28*0.9</f>
        <v>144000</v>
      </c>
      <c r="AW28" s="68">
        <f>'C завтраками| Bed and breakfast'!AW28*0.9</f>
        <v>144000</v>
      </c>
      <c r="AX28" s="68">
        <f>'C завтраками| Bed and breakfast'!AX28*0.9</f>
        <v>144000</v>
      </c>
      <c r="AY28" s="68">
        <f>'C завтраками| Bed and breakfast'!AY28*0.9</f>
        <v>144000</v>
      </c>
      <c r="AZ28" s="68">
        <f>'C завтраками| Bed and breakfast'!AZ28*0.9</f>
        <v>144000</v>
      </c>
      <c r="BA28" s="68">
        <f>'C завтраками| Bed and breakfast'!BA28*0.9</f>
        <v>144000</v>
      </c>
      <c r="BB28" s="68">
        <f>'C завтраками| Bed and breakfast'!BB28*0.9</f>
        <v>144000</v>
      </c>
      <c r="BC28" s="68">
        <f>'C завтраками| Bed and breakfast'!BC28*0.9</f>
        <v>144000</v>
      </c>
      <c r="BD28" s="68">
        <f>'C завтраками| Bed and breakfast'!BD28*0.9</f>
        <v>144000</v>
      </c>
      <c r="BE28" s="68">
        <v>144000</v>
      </c>
      <c r="BF28" s="68">
        <v>144000</v>
      </c>
      <c r="BG28" s="68">
        <f>'C завтраками| Bed and breakfast'!BG28*0.9</f>
        <v>144000</v>
      </c>
      <c r="BH28" s="68">
        <f>'C завтраками| Bed and breakfast'!BH28*0.9</f>
        <v>144000</v>
      </c>
      <c r="BI28" s="68">
        <f>'C завтраками| Bed and breakfast'!BI28*0.9</f>
        <v>144000</v>
      </c>
      <c r="BJ28" s="68">
        <f>'C завтраками| Bed and breakfast'!BJ28*0.9</f>
        <v>144000</v>
      </c>
      <c r="BK28" s="68">
        <f>'C завтраками| Bed and breakfast'!BK28*0.9</f>
        <v>144000</v>
      </c>
      <c r="BL28" s="68">
        <f>'C завтраками| Bed and breakfast'!BL28*0.9</f>
        <v>144000</v>
      </c>
      <c r="BM28" s="68">
        <f>'C завтраками| Bed and breakfast'!BM28*0.9</f>
        <v>144000</v>
      </c>
      <c r="BN28" s="68">
        <f>'C завтраками| Bed and breakfast'!BN28*0.9</f>
        <v>144000</v>
      </c>
      <c r="BO28" s="68">
        <f>'C завтраками| Bed and breakfast'!BO28*0.9</f>
        <v>144000</v>
      </c>
      <c r="BP28" s="68">
        <f>'C завтраками| Bed and breakfast'!BP28*0.9</f>
        <v>144000</v>
      </c>
      <c r="BQ28" s="68">
        <f>'C завтраками| Bed and breakfast'!BQ28*0.9</f>
        <v>144000</v>
      </c>
      <c r="BR28" s="68">
        <f>'C завтраками| Bed and breakfast'!BR28*0.9</f>
        <v>144000</v>
      </c>
      <c r="BS28" s="68">
        <f>'C завтраками| Bed and breakfast'!BS28*0.9</f>
        <v>144000</v>
      </c>
      <c r="BT28" s="68">
        <f>'C завтраками| Bed and breakfast'!BT28*0.9</f>
        <v>144000</v>
      </c>
      <c r="BU28" s="68">
        <f>'C завтраками| Bed and breakfast'!BU28*0.9</f>
        <v>144000</v>
      </c>
      <c r="BV28" s="68">
        <f>'C завтраками| Bed and breakfast'!BV28*0.9</f>
        <v>144000</v>
      </c>
      <c r="BW28" s="68">
        <f>'C завтраками| Bed and breakfast'!BW28*0.9</f>
        <v>144000</v>
      </c>
      <c r="BX28" s="68">
        <f>'C завтраками| Bed and breakfast'!BX28*0.9</f>
        <v>144000</v>
      </c>
      <c r="BY28" s="68">
        <f>'C завтраками| Bed and breakfast'!BY28*0.9</f>
        <v>144000</v>
      </c>
      <c r="BZ28" s="68">
        <f>'C завтраками| Bed and breakfast'!BZ28*0.9</f>
        <v>144000</v>
      </c>
      <c r="CA28" s="68">
        <f>'C завтраками| Bed and breakfast'!CA28*0.9</f>
        <v>144000</v>
      </c>
      <c r="CB28" s="68">
        <f>'C завтраками| Bed and breakfast'!CB28*0.9</f>
        <v>144000</v>
      </c>
      <c r="CC28" s="68">
        <f>'C завтраками| Bed and breakfast'!CC28*0.9</f>
        <v>144000</v>
      </c>
      <c r="CD28" s="68">
        <f>'C завтраками| Bed and breakfast'!CD28*0.9</f>
        <v>144000</v>
      </c>
      <c r="CE28" s="68">
        <f>'C завтраками| Bed and breakfast'!CE28*0.9</f>
        <v>144000</v>
      </c>
      <c r="CF28" s="68">
        <f>'C завтраками| Bed and breakfast'!CF28*0.9</f>
        <v>144000</v>
      </c>
      <c r="CG28" s="68">
        <f>'C завтраками| Bed and breakfast'!CG28*0.9</f>
        <v>144000</v>
      </c>
      <c r="CH28" s="68">
        <f>'C завтраками| Bed and breakfast'!CH28*0.9</f>
        <v>144000</v>
      </c>
      <c r="CI28" s="68">
        <f>'C завтраками| Bed and breakfast'!CI28*0.9</f>
        <v>144000</v>
      </c>
      <c r="CJ28" s="68">
        <f>'C завтраками| Bed and breakfast'!CJ28*0.9</f>
        <v>144000</v>
      </c>
      <c r="CK28" s="68">
        <f>'C завтраками| Bed and breakfast'!CK28*0.9</f>
        <v>144000</v>
      </c>
      <c r="CL28" s="68">
        <f>'C завтраками| Bed and breakfast'!CL28*0.9</f>
        <v>144000</v>
      </c>
      <c r="CM28" s="68">
        <f>'C завтраками| Bed and breakfast'!CM28*0.9</f>
        <v>144000</v>
      </c>
      <c r="CN28" s="68">
        <f>'C завтраками| Bed and breakfast'!CN28*0.9</f>
        <v>144000</v>
      </c>
      <c r="CO28" s="68">
        <f>'C завтраками| Bed and breakfast'!CO28*0.9</f>
        <v>144000</v>
      </c>
      <c r="CP28" s="68">
        <f>'C завтраками| Bed and breakfast'!CP28*0.9</f>
        <v>144000</v>
      </c>
      <c r="CQ28" s="68">
        <f>'C завтраками| Bed and breakfast'!CQ28*0.9</f>
        <v>144000</v>
      </c>
      <c r="CR28" s="68">
        <f>'C завтраками| Bed and breakfast'!CR28*0.9</f>
        <v>144000</v>
      </c>
      <c r="CS28" s="68">
        <f>'C завтраками| Bed and breakfast'!CS28*0.9</f>
        <v>144000</v>
      </c>
      <c r="CT28" s="68">
        <f>'C завтраками| Bed and breakfast'!CT28*0.9</f>
        <v>144000</v>
      </c>
      <c r="CU28" s="68">
        <f>'C завтраками| Bed and breakfast'!CU28*0.9</f>
        <v>102690</v>
      </c>
      <c r="CV28" s="68">
        <f>'C завтраками| Bed and breakfast'!CV28*0.9</f>
        <v>102690</v>
      </c>
      <c r="CW28" s="68">
        <f>'C завтраками| Bed and breakfast'!CW28*0.9</f>
        <v>103320</v>
      </c>
      <c r="CX28" s="68">
        <f>'C завтраками| Bed and breakfast'!CX28*0.9</f>
        <v>103320</v>
      </c>
      <c r="CY28" s="68">
        <f>'C завтраками| Bed and breakfast'!CY28*0.9</f>
        <v>102690</v>
      </c>
      <c r="CZ28" s="68">
        <f>'C завтраками| Bed and breakfast'!CZ28*0.9</f>
        <v>102690</v>
      </c>
      <c r="DA28" s="68">
        <f>'C завтраками| Bed and breakfast'!DA28*0.9</f>
        <v>102690</v>
      </c>
      <c r="DB28" s="68">
        <f>'C завтраками| Bed and breakfast'!DB28*0.9</f>
        <v>102690</v>
      </c>
      <c r="DC28" s="68">
        <f>'C завтраками| Bed and breakfast'!DC28*0.9</f>
        <v>102690</v>
      </c>
      <c r="DD28" s="68">
        <f>'C завтраками| Bed and breakfast'!DD28*0.9</f>
        <v>103320</v>
      </c>
      <c r="DE28" s="68">
        <f>'C завтраками| Bed and breakfast'!DE28*0.9</f>
        <v>103320</v>
      </c>
      <c r="DF28" s="68">
        <f>'C завтраками| Bed and breakfast'!DF28*0.9</f>
        <v>102690</v>
      </c>
      <c r="DG28" s="68">
        <f>'C завтраками| Bed and breakfast'!DG28*0.9</f>
        <v>102690</v>
      </c>
      <c r="DH28" s="68">
        <f>'C завтраками| Bed and breakfast'!DH28*0.9</f>
        <v>102690</v>
      </c>
      <c r="DI28" s="68">
        <f>'C завтраками| Bed and breakfast'!DI28*0.9</f>
        <v>101160</v>
      </c>
      <c r="DJ28" s="68">
        <f>'C завтраками| Bed and breakfast'!DJ28*0.9</f>
        <v>101160</v>
      </c>
      <c r="DK28" s="68">
        <f>'C завтраками| Bed and breakfast'!DK28*0.9</f>
        <v>101610</v>
      </c>
      <c r="DL28" s="68">
        <f>'C завтраками| Bed and breakfast'!DL28*0.9</f>
        <v>101610</v>
      </c>
      <c r="DM28" s="68">
        <f>'C завтраками| Bed and breakfast'!DM28*0.9</f>
        <v>101160</v>
      </c>
      <c r="DN28" s="68">
        <f>'C завтраками| Bed and breakfast'!DN28*0.9</f>
        <v>101160</v>
      </c>
      <c r="DO28" s="68">
        <f>'C завтраками| Bed and breakfast'!DO28*0.9</f>
        <v>101160</v>
      </c>
      <c r="DP28" s="68">
        <f>'C завтраками| Bed and breakfast'!DP28*0.9</f>
        <v>101160</v>
      </c>
      <c r="DQ28" s="68">
        <f>'C завтраками| Bed and breakfast'!DQ28*0.9</f>
        <v>101160</v>
      </c>
      <c r="DR28" s="68">
        <f>'C завтраками| Bed and breakfast'!DR28*0.9</f>
        <v>101610</v>
      </c>
      <c r="DS28" s="68">
        <f>'C завтраками| Bed and breakfast'!DS28*0.9</f>
        <v>101610</v>
      </c>
      <c r="DT28" s="68">
        <f>'C завтраками| Bed and breakfast'!DT28*0.9</f>
        <v>101160</v>
      </c>
      <c r="DU28" s="68">
        <f>'C завтраками| Bed and breakfast'!DU28*0.9</f>
        <v>101160</v>
      </c>
      <c r="DV28" s="68">
        <f>'C завтраками| Bed and breakfast'!DV28*0.9</f>
        <v>101160</v>
      </c>
      <c r="DW28" s="68">
        <f>'C завтраками| Bed and breakfast'!DW28*0.9</f>
        <v>101160</v>
      </c>
      <c r="DX28" s="68">
        <f>'C завтраками| Bed and breakfast'!DX28*0.9</f>
        <v>102690</v>
      </c>
    </row>
    <row r="29" spans="1:128" ht="10.5" customHeight="1">
      <c r="A29" s="42"/>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c r="DT29" s="81"/>
      <c r="DU29" s="81"/>
      <c r="DV29" s="81"/>
      <c r="DW29" s="81"/>
      <c r="DX29" s="81"/>
    </row>
    <row r="30" spans="1:128" ht="10.5" customHeight="1">
      <c r="A30" s="4" t="s">
        <v>51</v>
      </c>
      <c r="B30" s="81"/>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c r="DT30" s="81"/>
      <c r="DU30" s="81"/>
      <c r="DV30" s="81"/>
      <c r="DW30" s="81"/>
      <c r="DX30" s="81"/>
    </row>
    <row r="31" spans="1:128" ht="10.5" customHeight="1">
      <c r="A31" s="42"/>
      <c r="B31" s="88">
        <f t="shared" ref="B31:H31" si="12">B4</f>
        <v>46017</v>
      </c>
      <c r="C31" s="88">
        <f t="shared" si="12"/>
        <v>46018</v>
      </c>
      <c r="D31" s="88">
        <f t="shared" si="12"/>
        <v>46019</v>
      </c>
      <c r="E31" s="88">
        <f t="shared" si="12"/>
        <v>46020</v>
      </c>
      <c r="F31" s="88">
        <f t="shared" si="12"/>
        <v>46021</v>
      </c>
      <c r="G31" s="88">
        <f t="shared" si="12"/>
        <v>46022</v>
      </c>
      <c r="H31" s="88">
        <f t="shared" si="12"/>
        <v>46023</v>
      </c>
      <c r="I31" s="88">
        <f t="shared" ref="I31:BV31" si="13">I4</f>
        <v>46024</v>
      </c>
      <c r="J31" s="88">
        <f t="shared" si="13"/>
        <v>46025</v>
      </c>
      <c r="K31" s="88">
        <f t="shared" si="13"/>
        <v>46026</v>
      </c>
      <c r="L31" s="88">
        <f t="shared" si="13"/>
        <v>46027</v>
      </c>
      <c r="M31" s="88">
        <f t="shared" si="13"/>
        <v>46028</v>
      </c>
      <c r="N31" s="88">
        <f t="shared" si="13"/>
        <v>46029</v>
      </c>
      <c r="O31" s="88">
        <f t="shared" si="13"/>
        <v>46030</v>
      </c>
      <c r="P31" s="88">
        <f t="shared" si="13"/>
        <v>46031</v>
      </c>
      <c r="Q31" s="88">
        <f t="shared" si="13"/>
        <v>46032</v>
      </c>
      <c r="R31" s="88">
        <f t="shared" si="13"/>
        <v>46033</v>
      </c>
      <c r="S31" s="88">
        <f t="shared" si="13"/>
        <v>46034</v>
      </c>
      <c r="T31" s="88">
        <f t="shared" si="13"/>
        <v>46035</v>
      </c>
      <c r="U31" s="88">
        <f t="shared" si="13"/>
        <v>46036</v>
      </c>
      <c r="V31" s="88">
        <f t="shared" si="13"/>
        <v>46037</v>
      </c>
      <c r="W31" s="88">
        <f t="shared" si="13"/>
        <v>46038</v>
      </c>
      <c r="X31" s="88">
        <f t="shared" si="13"/>
        <v>46039</v>
      </c>
      <c r="Y31" s="88">
        <f t="shared" si="13"/>
        <v>46040</v>
      </c>
      <c r="Z31" s="88">
        <f t="shared" si="13"/>
        <v>46041</v>
      </c>
      <c r="AA31" s="88">
        <f t="shared" si="13"/>
        <v>46042</v>
      </c>
      <c r="AB31" s="88">
        <f t="shared" si="13"/>
        <v>46043</v>
      </c>
      <c r="AC31" s="88">
        <f t="shared" si="13"/>
        <v>46044</v>
      </c>
      <c r="AD31" s="88">
        <f t="shared" si="13"/>
        <v>46045</v>
      </c>
      <c r="AE31" s="88">
        <f t="shared" si="13"/>
        <v>46045</v>
      </c>
      <c r="AF31" s="88">
        <f t="shared" si="13"/>
        <v>46046</v>
      </c>
      <c r="AG31" s="88">
        <f t="shared" si="13"/>
        <v>46047</v>
      </c>
      <c r="AH31" s="88">
        <f t="shared" si="13"/>
        <v>46048</v>
      </c>
      <c r="AI31" s="88">
        <f t="shared" si="13"/>
        <v>46049</v>
      </c>
      <c r="AJ31" s="88">
        <f t="shared" si="13"/>
        <v>46050</v>
      </c>
      <c r="AK31" s="88">
        <f t="shared" si="13"/>
        <v>46051</v>
      </c>
      <c r="AL31" s="88">
        <f t="shared" si="13"/>
        <v>46052</v>
      </c>
      <c r="AM31" s="88">
        <f t="shared" si="13"/>
        <v>46053</v>
      </c>
      <c r="AN31" s="88">
        <f t="shared" si="13"/>
        <v>46054</v>
      </c>
      <c r="AO31" s="88">
        <f t="shared" si="13"/>
        <v>46055</v>
      </c>
      <c r="AP31" s="88">
        <f t="shared" si="13"/>
        <v>46056</v>
      </c>
      <c r="AQ31" s="88">
        <f t="shared" si="13"/>
        <v>46057</v>
      </c>
      <c r="AR31" s="88">
        <f t="shared" si="13"/>
        <v>46058</v>
      </c>
      <c r="AS31" s="88">
        <f t="shared" si="13"/>
        <v>46059</v>
      </c>
      <c r="AT31" s="88">
        <f t="shared" si="13"/>
        <v>46060</v>
      </c>
      <c r="AU31" s="88">
        <f t="shared" si="13"/>
        <v>46061</v>
      </c>
      <c r="AV31" s="88">
        <f t="shared" si="13"/>
        <v>46062</v>
      </c>
      <c r="AW31" s="88">
        <f t="shared" si="13"/>
        <v>46063</v>
      </c>
      <c r="AX31" s="88">
        <f t="shared" si="13"/>
        <v>46064</v>
      </c>
      <c r="AY31" s="88">
        <f t="shared" si="13"/>
        <v>46065</v>
      </c>
      <c r="AZ31" s="88">
        <f t="shared" si="13"/>
        <v>46066</v>
      </c>
      <c r="BA31" s="88">
        <f t="shared" si="13"/>
        <v>46067</v>
      </c>
      <c r="BB31" s="88">
        <f t="shared" si="13"/>
        <v>46068</v>
      </c>
      <c r="BC31" s="88">
        <f t="shared" si="13"/>
        <v>46069</v>
      </c>
      <c r="BD31" s="88">
        <f t="shared" si="13"/>
        <v>46070</v>
      </c>
      <c r="BE31" s="88">
        <f t="shared" ref="BE31:BF31" si="14">BE4</f>
        <v>46071</v>
      </c>
      <c r="BF31" s="88">
        <f t="shared" si="14"/>
        <v>46072</v>
      </c>
      <c r="BG31" s="88">
        <f t="shared" si="13"/>
        <v>46073</v>
      </c>
      <c r="BH31" s="88">
        <f t="shared" si="13"/>
        <v>46074</v>
      </c>
      <c r="BI31" s="88">
        <f t="shared" si="13"/>
        <v>46075</v>
      </c>
      <c r="BJ31" s="88">
        <f t="shared" si="13"/>
        <v>46076</v>
      </c>
      <c r="BK31" s="88">
        <f t="shared" si="13"/>
        <v>46077</v>
      </c>
      <c r="BL31" s="88">
        <f t="shared" si="13"/>
        <v>46078</v>
      </c>
      <c r="BM31" s="88">
        <f t="shared" si="13"/>
        <v>46079</v>
      </c>
      <c r="BN31" s="88">
        <f t="shared" si="13"/>
        <v>46080</v>
      </c>
      <c r="BO31" s="88">
        <f t="shared" si="13"/>
        <v>46081</v>
      </c>
      <c r="BP31" s="88">
        <f t="shared" si="13"/>
        <v>46082</v>
      </c>
      <c r="BQ31" s="88">
        <f t="shared" si="13"/>
        <v>46083</v>
      </c>
      <c r="BR31" s="88">
        <f t="shared" si="13"/>
        <v>46084</v>
      </c>
      <c r="BS31" s="88">
        <f t="shared" si="13"/>
        <v>46085</v>
      </c>
      <c r="BT31" s="88">
        <f t="shared" si="13"/>
        <v>46086</v>
      </c>
      <c r="BU31" s="88">
        <f t="shared" si="13"/>
        <v>46087</v>
      </c>
      <c r="BV31" s="88">
        <f t="shared" si="13"/>
        <v>46088</v>
      </c>
      <c r="BW31" s="88">
        <f t="shared" ref="BW31:CT31" si="15">BW4</f>
        <v>46089</v>
      </c>
      <c r="BX31" s="88">
        <f t="shared" si="15"/>
        <v>46090</v>
      </c>
      <c r="BY31" s="88">
        <f t="shared" si="15"/>
        <v>46091</v>
      </c>
      <c r="BZ31" s="88">
        <f t="shared" si="15"/>
        <v>46092</v>
      </c>
      <c r="CA31" s="88">
        <f t="shared" si="15"/>
        <v>46093</v>
      </c>
      <c r="CB31" s="88">
        <f t="shared" si="15"/>
        <v>46094</v>
      </c>
      <c r="CC31" s="88">
        <f t="shared" si="15"/>
        <v>46095</v>
      </c>
      <c r="CD31" s="88">
        <f t="shared" si="15"/>
        <v>46096</v>
      </c>
      <c r="CE31" s="88">
        <f t="shared" si="15"/>
        <v>46097</v>
      </c>
      <c r="CF31" s="88">
        <f t="shared" si="15"/>
        <v>46098</v>
      </c>
      <c r="CG31" s="88">
        <f t="shared" si="15"/>
        <v>46099</v>
      </c>
      <c r="CH31" s="88">
        <f t="shared" si="15"/>
        <v>46100</v>
      </c>
      <c r="CI31" s="88">
        <f t="shared" si="15"/>
        <v>46101</v>
      </c>
      <c r="CJ31" s="88">
        <f t="shared" si="15"/>
        <v>46102</v>
      </c>
      <c r="CK31" s="88">
        <f t="shared" si="15"/>
        <v>46103</v>
      </c>
      <c r="CL31" s="88">
        <f t="shared" si="15"/>
        <v>46104</v>
      </c>
      <c r="CM31" s="88">
        <f t="shared" si="15"/>
        <v>46105</v>
      </c>
      <c r="CN31" s="88">
        <f t="shared" si="15"/>
        <v>46106</v>
      </c>
      <c r="CO31" s="88">
        <f t="shared" si="15"/>
        <v>46107</v>
      </c>
      <c r="CP31" s="88">
        <f t="shared" si="15"/>
        <v>46108</v>
      </c>
      <c r="CQ31" s="88">
        <f t="shared" si="15"/>
        <v>46109</v>
      </c>
      <c r="CR31" s="88">
        <f t="shared" si="15"/>
        <v>46110</v>
      </c>
      <c r="CS31" s="88">
        <f t="shared" si="15"/>
        <v>46111</v>
      </c>
      <c r="CT31" s="88">
        <f t="shared" si="15"/>
        <v>46112</v>
      </c>
      <c r="CU31" s="88">
        <f t="shared" ref="CU31:DP31" si="16">CU4</f>
        <v>46113</v>
      </c>
      <c r="CV31" s="88">
        <f t="shared" si="16"/>
        <v>46114</v>
      </c>
      <c r="CW31" s="88">
        <f t="shared" si="16"/>
        <v>46115</v>
      </c>
      <c r="CX31" s="88">
        <f t="shared" si="16"/>
        <v>46116</v>
      </c>
      <c r="CY31" s="88">
        <f t="shared" si="16"/>
        <v>46117</v>
      </c>
      <c r="CZ31" s="88">
        <f t="shared" si="16"/>
        <v>46118</v>
      </c>
      <c r="DA31" s="88">
        <f t="shared" si="16"/>
        <v>46119</v>
      </c>
      <c r="DB31" s="88">
        <f t="shared" si="16"/>
        <v>46120</v>
      </c>
      <c r="DC31" s="88">
        <f t="shared" si="16"/>
        <v>46121</v>
      </c>
      <c r="DD31" s="88">
        <f t="shared" si="16"/>
        <v>46122</v>
      </c>
      <c r="DE31" s="88">
        <f t="shared" si="16"/>
        <v>46123</v>
      </c>
      <c r="DF31" s="88">
        <f t="shared" si="16"/>
        <v>46124</v>
      </c>
      <c r="DG31" s="88">
        <f t="shared" si="16"/>
        <v>46125</v>
      </c>
      <c r="DH31" s="88">
        <f t="shared" si="16"/>
        <v>46126</v>
      </c>
      <c r="DI31" s="88">
        <f t="shared" si="16"/>
        <v>46127</v>
      </c>
      <c r="DJ31" s="88">
        <f t="shared" si="16"/>
        <v>46128</v>
      </c>
      <c r="DK31" s="88">
        <f t="shared" si="16"/>
        <v>46129</v>
      </c>
      <c r="DL31" s="88">
        <f t="shared" si="16"/>
        <v>46130</v>
      </c>
      <c r="DM31" s="88">
        <f t="shared" si="16"/>
        <v>46131</v>
      </c>
      <c r="DN31" s="88">
        <f t="shared" si="16"/>
        <v>46132</v>
      </c>
      <c r="DO31" s="88">
        <f t="shared" si="16"/>
        <v>46133</v>
      </c>
      <c r="DP31" s="88">
        <f t="shared" si="16"/>
        <v>46134</v>
      </c>
      <c r="DQ31" s="88">
        <f t="shared" ref="DQ31:DX31" si="17">DQ4</f>
        <v>46135</v>
      </c>
      <c r="DR31" s="88">
        <f t="shared" si="17"/>
        <v>46136</v>
      </c>
      <c r="DS31" s="88">
        <f t="shared" si="17"/>
        <v>46137</v>
      </c>
      <c r="DT31" s="88">
        <f t="shared" si="17"/>
        <v>46138</v>
      </c>
      <c r="DU31" s="88">
        <f t="shared" si="17"/>
        <v>46139</v>
      </c>
      <c r="DV31" s="88">
        <f t="shared" si="17"/>
        <v>46140</v>
      </c>
      <c r="DW31" s="88">
        <f t="shared" si="17"/>
        <v>46141</v>
      </c>
      <c r="DX31" s="88">
        <f t="shared" si="17"/>
        <v>46142</v>
      </c>
    </row>
    <row r="32" spans="1:128" ht="24.6" customHeight="1">
      <c r="A32" s="38" t="s">
        <v>3</v>
      </c>
      <c r="B32" s="88">
        <f t="shared" ref="B32:H32" si="18">B5</f>
        <v>46017</v>
      </c>
      <c r="C32" s="88">
        <f t="shared" si="18"/>
        <v>46018</v>
      </c>
      <c r="D32" s="88">
        <f t="shared" si="18"/>
        <v>46019</v>
      </c>
      <c r="E32" s="88">
        <f t="shared" si="18"/>
        <v>46020</v>
      </c>
      <c r="F32" s="88">
        <f t="shared" si="18"/>
        <v>46021</v>
      </c>
      <c r="G32" s="88">
        <f t="shared" si="18"/>
        <v>46022</v>
      </c>
      <c r="H32" s="88">
        <f t="shared" si="18"/>
        <v>46023</v>
      </c>
      <c r="I32" s="88">
        <f t="shared" ref="I32:BV32" si="19">I5</f>
        <v>46024</v>
      </c>
      <c r="J32" s="88">
        <f t="shared" si="19"/>
        <v>46025</v>
      </c>
      <c r="K32" s="88">
        <f t="shared" si="19"/>
        <v>46026</v>
      </c>
      <c r="L32" s="88">
        <f t="shared" si="19"/>
        <v>46027</v>
      </c>
      <c r="M32" s="88">
        <f t="shared" si="19"/>
        <v>46028</v>
      </c>
      <c r="N32" s="88">
        <f t="shared" si="19"/>
        <v>46029</v>
      </c>
      <c r="O32" s="88">
        <f t="shared" si="19"/>
        <v>46030</v>
      </c>
      <c r="P32" s="88">
        <f t="shared" si="19"/>
        <v>46031</v>
      </c>
      <c r="Q32" s="88">
        <f t="shared" si="19"/>
        <v>46032</v>
      </c>
      <c r="R32" s="88">
        <f t="shared" si="19"/>
        <v>46033</v>
      </c>
      <c r="S32" s="88">
        <f t="shared" si="19"/>
        <v>46034</v>
      </c>
      <c r="T32" s="88">
        <f t="shared" si="19"/>
        <v>46035</v>
      </c>
      <c r="U32" s="88">
        <f t="shared" si="19"/>
        <v>46036</v>
      </c>
      <c r="V32" s="88">
        <f t="shared" si="19"/>
        <v>46037</v>
      </c>
      <c r="W32" s="88">
        <f t="shared" si="19"/>
        <v>46038</v>
      </c>
      <c r="X32" s="88">
        <f t="shared" si="19"/>
        <v>46039</v>
      </c>
      <c r="Y32" s="88">
        <f t="shared" si="19"/>
        <v>46040</v>
      </c>
      <c r="Z32" s="88">
        <f t="shared" si="19"/>
        <v>46041</v>
      </c>
      <c r="AA32" s="88">
        <f t="shared" si="19"/>
        <v>46042</v>
      </c>
      <c r="AB32" s="88">
        <f t="shared" si="19"/>
        <v>46043</v>
      </c>
      <c r="AC32" s="88">
        <f t="shared" si="19"/>
        <v>46044</v>
      </c>
      <c r="AD32" s="88">
        <f t="shared" si="19"/>
        <v>46045</v>
      </c>
      <c r="AE32" s="88">
        <f t="shared" si="19"/>
        <v>46045</v>
      </c>
      <c r="AF32" s="88">
        <f t="shared" si="19"/>
        <v>46046</v>
      </c>
      <c r="AG32" s="88">
        <f t="shared" si="19"/>
        <v>46047</v>
      </c>
      <c r="AH32" s="88">
        <f t="shared" si="19"/>
        <v>46048</v>
      </c>
      <c r="AI32" s="88">
        <f t="shared" si="19"/>
        <v>46049</v>
      </c>
      <c r="AJ32" s="88">
        <f t="shared" si="19"/>
        <v>46050</v>
      </c>
      <c r="AK32" s="88">
        <f t="shared" si="19"/>
        <v>46051</v>
      </c>
      <c r="AL32" s="88">
        <f t="shared" si="19"/>
        <v>46052</v>
      </c>
      <c r="AM32" s="88">
        <f t="shared" si="19"/>
        <v>46053</v>
      </c>
      <c r="AN32" s="88">
        <f t="shared" si="19"/>
        <v>46054</v>
      </c>
      <c r="AO32" s="88">
        <f t="shared" si="19"/>
        <v>46055</v>
      </c>
      <c r="AP32" s="88">
        <f t="shared" si="19"/>
        <v>46056</v>
      </c>
      <c r="AQ32" s="88">
        <f t="shared" si="19"/>
        <v>46057</v>
      </c>
      <c r="AR32" s="88">
        <f t="shared" si="19"/>
        <v>46058</v>
      </c>
      <c r="AS32" s="88">
        <f t="shared" si="19"/>
        <v>46059</v>
      </c>
      <c r="AT32" s="88">
        <f t="shared" si="19"/>
        <v>46060</v>
      </c>
      <c r="AU32" s="88">
        <f t="shared" si="19"/>
        <v>46061</v>
      </c>
      <c r="AV32" s="88">
        <f t="shared" si="19"/>
        <v>46062</v>
      </c>
      <c r="AW32" s="88">
        <f t="shared" si="19"/>
        <v>46063</v>
      </c>
      <c r="AX32" s="88">
        <f t="shared" si="19"/>
        <v>46064</v>
      </c>
      <c r="AY32" s="88">
        <f t="shared" si="19"/>
        <v>46065</v>
      </c>
      <c r="AZ32" s="88">
        <f t="shared" si="19"/>
        <v>46066</v>
      </c>
      <c r="BA32" s="88">
        <f t="shared" si="19"/>
        <v>46067</v>
      </c>
      <c r="BB32" s="88">
        <f t="shared" si="19"/>
        <v>46068</v>
      </c>
      <c r="BC32" s="88">
        <f t="shared" si="19"/>
        <v>46069</v>
      </c>
      <c r="BD32" s="88">
        <f t="shared" si="19"/>
        <v>46070</v>
      </c>
      <c r="BE32" s="88">
        <f t="shared" ref="BE32:BF32" si="20">BE5</f>
        <v>46071</v>
      </c>
      <c r="BF32" s="88">
        <f t="shared" si="20"/>
        <v>46072</v>
      </c>
      <c r="BG32" s="88">
        <f t="shared" si="19"/>
        <v>46073</v>
      </c>
      <c r="BH32" s="88">
        <f t="shared" si="19"/>
        <v>46074</v>
      </c>
      <c r="BI32" s="88">
        <f t="shared" si="19"/>
        <v>46075</v>
      </c>
      <c r="BJ32" s="88">
        <f t="shared" si="19"/>
        <v>46076</v>
      </c>
      <c r="BK32" s="88">
        <f t="shared" si="19"/>
        <v>46077</v>
      </c>
      <c r="BL32" s="88">
        <f t="shared" si="19"/>
        <v>46078</v>
      </c>
      <c r="BM32" s="88">
        <f t="shared" si="19"/>
        <v>46079</v>
      </c>
      <c r="BN32" s="88">
        <f t="shared" si="19"/>
        <v>46080</v>
      </c>
      <c r="BO32" s="88">
        <f t="shared" si="19"/>
        <v>46081</v>
      </c>
      <c r="BP32" s="88">
        <f t="shared" si="19"/>
        <v>46082</v>
      </c>
      <c r="BQ32" s="88">
        <f t="shared" si="19"/>
        <v>46083</v>
      </c>
      <c r="BR32" s="88">
        <f t="shared" si="19"/>
        <v>46084</v>
      </c>
      <c r="BS32" s="88">
        <f t="shared" si="19"/>
        <v>46085</v>
      </c>
      <c r="BT32" s="88">
        <f t="shared" si="19"/>
        <v>46086</v>
      </c>
      <c r="BU32" s="88">
        <f t="shared" si="19"/>
        <v>46087</v>
      </c>
      <c r="BV32" s="88">
        <f t="shared" si="19"/>
        <v>46088</v>
      </c>
      <c r="BW32" s="88">
        <f t="shared" ref="BW32:CT32" si="21">BW5</f>
        <v>46089</v>
      </c>
      <c r="BX32" s="88">
        <f t="shared" si="21"/>
        <v>46090</v>
      </c>
      <c r="BY32" s="88">
        <f t="shared" si="21"/>
        <v>46091</v>
      </c>
      <c r="BZ32" s="88">
        <f t="shared" si="21"/>
        <v>46092</v>
      </c>
      <c r="CA32" s="88">
        <f t="shared" si="21"/>
        <v>46093</v>
      </c>
      <c r="CB32" s="88">
        <f t="shared" si="21"/>
        <v>46094</v>
      </c>
      <c r="CC32" s="88">
        <f t="shared" si="21"/>
        <v>46095</v>
      </c>
      <c r="CD32" s="88">
        <f t="shared" si="21"/>
        <v>46096</v>
      </c>
      <c r="CE32" s="88">
        <f t="shared" si="21"/>
        <v>46097</v>
      </c>
      <c r="CF32" s="88">
        <f t="shared" si="21"/>
        <v>46098</v>
      </c>
      <c r="CG32" s="88">
        <f t="shared" si="21"/>
        <v>46099</v>
      </c>
      <c r="CH32" s="88">
        <f t="shared" si="21"/>
        <v>46100</v>
      </c>
      <c r="CI32" s="88">
        <f t="shared" si="21"/>
        <v>46101</v>
      </c>
      <c r="CJ32" s="88">
        <f t="shared" si="21"/>
        <v>46102</v>
      </c>
      <c r="CK32" s="88">
        <f t="shared" si="21"/>
        <v>46103</v>
      </c>
      <c r="CL32" s="88">
        <f t="shared" si="21"/>
        <v>46104</v>
      </c>
      <c r="CM32" s="88">
        <f t="shared" si="21"/>
        <v>46105</v>
      </c>
      <c r="CN32" s="88">
        <f t="shared" si="21"/>
        <v>46106</v>
      </c>
      <c r="CO32" s="88">
        <f t="shared" si="21"/>
        <v>46107</v>
      </c>
      <c r="CP32" s="88">
        <f t="shared" si="21"/>
        <v>46108</v>
      </c>
      <c r="CQ32" s="88">
        <f t="shared" si="21"/>
        <v>46109</v>
      </c>
      <c r="CR32" s="88">
        <f t="shared" si="21"/>
        <v>46110</v>
      </c>
      <c r="CS32" s="88">
        <f t="shared" si="21"/>
        <v>46111</v>
      </c>
      <c r="CT32" s="88">
        <f t="shared" si="21"/>
        <v>46112</v>
      </c>
      <c r="CU32" s="88">
        <f t="shared" ref="CU32:DP32" si="22">CU5</f>
        <v>46113</v>
      </c>
      <c r="CV32" s="88">
        <f t="shared" si="22"/>
        <v>46114</v>
      </c>
      <c r="CW32" s="88">
        <f t="shared" si="22"/>
        <v>46115</v>
      </c>
      <c r="CX32" s="88">
        <f t="shared" si="22"/>
        <v>46116</v>
      </c>
      <c r="CY32" s="88">
        <f t="shared" si="22"/>
        <v>46117</v>
      </c>
      <c r="CZ32" s="88">
        <f t="shared" si="22"/>
        <v>46118</v>
      </c>
      <c r="DA32" s="88">
        <f t="shared" si="22"/>
        <v>46119</v>
      </c>
      <c r="DB32" s="88">
        <f t="shared" si="22"/>
        <v>46120</v>
      </c>
      <c r="DC32" s="88">
        <f t="shared" si="22"/>
        <v>46121</v>
      </c>
      <c r="DD32" s="88">
        <f t="shared" si="22"/>
        <v>46122</v>
      </c>
      <c r="DE32" s="88">
        <f t="shared" si="22"/>
        <v>46123</v>
      </c>
      <c r="DF32" s="88">
        <f t="shared" si="22"/>
        <v>46124</v>
      </c>
      <c r="DG32" s="88">
        <f t="shared" si="22"/>
        <v>46125</v>
      </c>
      <c r="DH32" s="88">
        <f t="shared" si="22"/>
        <v>46126</v>
      </c>
      <c r="DI32" s="88">
        <f t="shared" si="22"/>
        <v>46127</v>
      </c>
      <c r="DJ32" s="88">
        <f t="shared" si="22"/>
        <v>46128</v>
      </c>
      <c r="DK32" s="88">
        <f t="shared" si="22"/>
        <v>46129</v>
      </c>
      <c r="DL32" s="88">
        <f t="shared" si="22"/>
        <v>46130</v>
      </c>
      <c r="DM32" s="88">
        <f t="shared" si="22"/>
        <v>46131</v>
      </c>
      <c r="DN32" s="88">
        <f t="shared" si="22"/>
        <v>46132</v>
      </c>
      <c r="DO32" s="88">
        <f t="shared" si="22"/>
        <v>46133</v>
      </c>
      <c r="DP32" s="88">
        <f t="shared" si="22"/>
        <v>46134</v>
      </c>
      <c r="DQ32" s="88">
        <f t="shared" ref="DQ32:DX32" si="23">DQ5</f>
        <v>46135</v>
      </c>
      <c r="DR32" s="88">
        <f t="shared" si="23"/>
        <v>46136</v>
      </c>
      <c r="DS32" s="88">
        <f t="shared" si="23"/>
        <v>46137</v>
      </c>
      <c r="DT32" s="88">
        <f t="shared" si="23"/>
        <v>46138</v>
      </c>
      <c r="DU32" s="88">
        <f t="shared" si="23"/>
        <v>46139</v>
      </c>
      <c r="DV32" s="88">
        <f t="shared" si="23"/>
        <v>46140</v>
      </c>
      <c r="DW32" s="88">
        <f t="shared" si="23"/>
        <v>46141</v>
      </c>
      <c r="DX32" s="88">
        <f t="shared" si="23"/>
        <v>46142</v>
      </c>
    </row>
    <row r="33" spans="1:128" ht="10.5" customHeight="1">
      <c r="A33" s="39" t="s">
        <v>4</v>
      </c>
      <c r="B33" s="89"/>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89"/>
      <c r="BC33" s="89"/>
      <c r="BD33" s="89"/>
      <c r="BE33" s="89"/>
      <c r="BF33" s="89"/>
      <c r="BG33" s="89"/>
      <c r="BH33" s="89"/>
      <c r="BI33" s="89"/>
      <c r="BJ33" s="89"/>
      <c r="BK33" s="89"/>
      <c r="BL33" s="89"/>
      <c r="BM33" s="89"/>
      <c r="BN33" s="89"/>
      <c r="BO33" s="89"/>
      <c r="BP33" s="89"/>
      <c r="BQ33" s="89"/>
      <c r="BR33" s="89"/>
      <c r="BS33" s="89"/>
      <c r="BT33" s="89"/>
      <c r="BU33" s="89"/>
      <c r="BV33" s="89"/>
      <c r="BW33" s="89"/>
      <c r="BX33" s="89"/>
      <c r="BY33" s="89"/>
      <c r="BZ33" s="89"/>
      <c r="CA33" s="89"/>
      <c r="CB33" s="89"/>
      <c r="CC33" s="89"/>
      <c r="CD33" s="89"/>
      <c r="CE33" s="89"/>
      <c r="CF33" s="89"/>
      <c r="CG33" s="89"/>
      <c r="CH33" s="89"/>
      <c r="CI33" s="89"/>
      <c r="CJ33" s="89"/>
      <c r="CK33" s="89"/>
      <c r="CL33" s="89"/>
      <c r="CM33" s="89"/>
      <c r="CN33" s="89"/>
      <c r="CO33" s="89"/>
      <c r="CP33" s="89"/>
      <c r="CQ33" s="89"/>
      <c r="CR33" s="89"/>
      <c r="CS33" s="89"/>
      <c r="CT33" s="89"/>
      <c r="CU33" s="89"/>
      <c r="CV33" s="89"/>
      <c r="CW33" s="89"/>
      <c r="CX33" s="89"/>
      <c r="CY33" s="89"/>
      <c r="CZ33" s="89"/>
      <c r="DA33" s="89"/>
      <c r="DB33" s="89"/>
      <c r="DC33" s="89"/>
      <c r="DD33" s="89"/>
      <c r="DE33" s="89"/>
      <c r="DF33" s="89"/>
      <c r="DG33" s="89"/>
      <c r="DH33" s="89"/>
      <c r="DI33" s="89"/>
      <c r="DJ33" s="89"/>
      <c r="DK33" s="89"/>
      <c r="DL33" s="89"/>
      <c r="DM33" s="89"/>
      <c r="DN33" s="89"/>
      <c r="DO33" s="89"/>
      <c r="DP33" s="89"/>
      <c r="DQ33" s="89"/>
      <c r="DR33" s="89"/>
      <c r="DS33" s="89"/>
      <c r="DT33" s="89"/>
      <c r="DU33" s="89"/>
      <c r="DV33" s="89"/>
      <c r="DW33" s="89"/>
      <c r="DX33" s="89"/>
    </row>
    <row r="34" spans="1:128" ht="10.5" customHeight="1">
      <c r="A34" s="40">
        <v>1</v>
      </c>
      <c r="B34" s="90">
        <f t="shared" ref="B34:H34" si="24">ROUNDUP(B7*0.9,)</f>
        <v>14378</v>
      </c>
      <c r="C34" s="90">
        <f t="shared" si="24"/>
        <v>14378</v>
      </c>
      <c r="D34" s="90">
        <f t="shared" si="24"/>
        <v>15674</v>
      </c>
      <c r="E34" s="90">
        <f t="shared" si="24"/>
        <v>18509</v>
      </c>
      <c r="F34" s="90">
        <f t="shared" si="24"/>
        <v>46049</v>
      </c>
      <c r="G34" s="90">
        <f t="shared" si="24"/>
        <v>46049</v>
      </c>
      <c r="H34" s="90">
        <f t="shared" si="24"/>
        <v>46049</v>
      </c>
      <c r="I34" s="90">
        <f t="shared" ref="I34:BV34" si="25">ROUNDUP(I7*0.9,)</f>
        <v>50099</v>
      </c>
      <c r="J34" s="90">
        <f t="shared" si="25"/>
        <v>50099</v>
      </c>
      <c r="K34" s="90">
        <f t="shared" si="25"/>
        <v>58199</v>
      </c>
      <c r="L34" s="90">
        <f t="shared" si="25"/>
        <v>58199</v>
      </c>
      <c r="M34" s="90">
        <f t="shared" si="25"/>
        <v>50099</v>
      </c>
      <c r="N34" s="90">
        <f t="shared" si="25"/>
        <v>46049</v>
      </c>
      <c r="O34" s="90">
        <f t="shared" si="25"/>
        <v>46049</v>
      </c>
      <c r="P34" s="90">
        <f t="shared" si="25"/>
        <v>28472</v>
      </c>
      <c r="Q34" s="90">
        <f t="shared" si="25"/>
        <v>28472</v>
      </c>
      <c r="R34" s="90">
        <f t="shared" si="25"/>
        <v>19967</v>
      </c>
      <c r="S34" s="90">
        <f t="shared" si="25"/>
        <v>26042</v>
      </c>
      <c r="T34" s="90">
        <f t="shared" si="25"/>
        <v>26042</v>
      </c>
      <c r="U34" s="90">
        <f t="shared" si="25"/>
        <v>21992</v>
      </c>
      <c r="V34" s="90">
        <f t="shared" si="25"/>
        <v>21992</v>
      </c>
      <c r="W34" s="90">
        <f t="shared" si="25"/>
        <v>19967</v>
      </c>
      <c r="X34" s="90">
        <f t="shared" si="25"/>
        <v>19967</v>
      </c>
      <c r="Y34" s="90">
        <f t="shared" si="25"/>
        <v>18347</v>
      </c>
      <c r="Z34" s="90">
        <f t="shared" si="25"/>
        <v>18347</v>
      </c>
      <c r="AA34" s="90">
        <f t="shared" si="25"/>
        <v>18347</v>
      </c>
      <c r="AB34" s="90">
        <f t="shared" si="25"/>
        <v>18347</v>
      </c>
      <c r="AC34" s="90">
        <f t="shared" si="25"/>
        <v>18347</v>
      </c>
      <c r="AD34" s="90">
        <f t="shared" si="25"/>
        <v>18347</v>
      </c>
      <c r="AE34" s="90">
        <f t="shared" si="25"/>
        <v>18347</v>
      </c>
      <c r="AF34" s="90">
        <f t="shared" si="25"/>
        <v>19967</v>
      </c>
      <c r="AG34" s="90">
        <f t="shared" si="25"/>
        <v>21992</v>
      </c>
      <c r="AH34" s="90">
        <f t="shared" si="25"/>
        <v>21992</v>
      </c>
      <c r="AI34" s="90">
        <f t="shared" si="25"/>
        <v>26042</v>
      </c>
      <c r="AJ34" s="90">
        <f t="shared" si="25"/>
        <v>26042</v>
      </c>
      <c r="AK34" s="90">
        <f t="shared" si="25"/>
        <v>26042</v>
      </c>
      <c r="AL34" s="90">
        <f t="shared" si="25"/>
        <v>26042</v>
      </c>
      <c r="AM34" s="90">
        <f t="shared" si="25"/>
        <v>26042</v>
      </c>
      <c r="AN34" s="90">
        <f t="shared" si="25"/>
        <v>24017</v>
      </c>
      <c r="AO34" s="90">
        <f t="shared" si="25"/>
        <v>26042</v>
      </c>
      <c r="AP34" s="90">
        <f t="shared" si="25"/>
        <v>26042</v>
      </c>
      <c r="AQ34" s="90">
        <f t="shared" si="25"/>
        <v>32927</v>
      </c>
      <c r="AR34" s="90">
        <f t="shared" si="25"/>
        <v>32927</v>
      </c>
      <c r="AS34" s="90">
        <f t="shared" si="25"/>
        <v>32927</v>
      </c>
      <c r="AT34" s="90">
        <f t="shared" si="25"/>
        <v>30497</v>
      </c>
      <c r="AU34" s="90">
        <f t="shared" si="25"/>
        <v>26042</v>
      </c>
      <c r="AV34" s="90">
        <f t="shared" si="25"/>
        <v>28067</v>
      </c>
      <c r="AW34" s="90">
        <f t="shared" si="25"/>
        <v>28067</v>
      </c>
      <c r="AX34" s="90">
        <f t="shared" si="25"/>
        <v>28067</v>
      </c>
      <c r="AY34" s="90">
        <f t="shared" si="25"/>
        <v>20777</v>
      </c>
      <c r="AZ34" s="90">
        <f t="shared" si="25"/>
        <v>26042</v>
      </c>
      <c r="BA34" s="90">
        <f t="shared" si="25"/>
        <v>26042</v>
      </c>
      <c r="BB34" s="90">
        <f t="shared" si="25"/>
        <v>30497</v>
      </c>
      <c r="BC34" s="90">
        <f t="shared" si="25"/>
        <v>32927</v>
      </c>
      <c r="BD34" s="90">
        <f t="shared" si="25"/>
        <v>32927</v>
      </c>
      <c r="BE34" s="90">
        <f t="shared" ref="BE34:BF34" si="26">ROUNDUP(BE7*0.9,)</f>
        <v>32927</v>
      </c>
      <c r="BF34" s="90">
        <f t="shared" si="26"/>
        <v>38597</v>
      </c>
      <c r="BG34" s="90">
        <f t="shared" si="25"/>
        <v>38597</v>
      </c>
      <c r="BH34" s="90">
        <f t="shared" si="25"/>
        <v>41432</v>
      </c>
      <c r="BI34" s="90">
        <f t="shared" si="25"/>
        <v>41432</v>
      </c>
      <c r="BJ34" s="90">
        <f t="shared" si="25"/>
        <v>47912</v>
      </c>
      <c r="BK34" s="90">
        <f t="shared" si="25"/>
        <v>47912</v>
      </c>
      <c r="BL34" s="90">
        <f t="shared" si="25"/>
        <v>47912</v>
      </c>
      <c r="BM34" s="90">
        <f t="shared" si="25"/>
        <v>44672</v>
      </c>
      <c r="BN34" s="90">
        <f t="shared" si="25"/>
        <v>41432</v>
      </c>
      <c r="BO34" s="90">
        <f t="shared" si="25"/>
        <v>35762</v>
      </c>
      <c r="BP34" s="90">
        <f t="shared" si="25"/>
        <v>35762</v>
      </c>
      <c r="BQ34" s="90">
        <f t="shared" si="25"/>
        <v>32927</v>
      </c>
      <c r="BR34" s="90">
        <f t="shared" si="25"/>
        <v>26042</v>
      </c>
      <c r="BS34" s="90">
        <f t="shared" si="25"/>
        <v>26042</v>
      </c>
      <c r="BT34" s="90">
        <f t="shared" si="25"/>
        <v>24017</v>
      </c>
      <c r="BU34" s="90">
        <f t="shared" si="25"/>
        <v>20777</v>
      </c>
      <c r="BV34" s="90">
        <f t="shared" si="25"/>
        <v>20777</v>
      </c>
      <c r="BW34" s="90">
        <f t="shared" ref="BW34:CT34" si="27">ROUNDUP(BW7*0.9,)</f>
        <v>20777</v>
      </c>
      <c r="BX34" s="90">
        <f t="shared" si="27"/>
        <v>16727</v>
      </c>
      <c r="BY34" s="90">
        <f t="shared" si="27"/>
        <v>16727</v>
      </c>
      <c r="BZ34" s="90">
        <f t="shared" si="27"/>
        <v>16727</v>
      </c>
      <c r="CA34" s="90">
        <f t="shared" si="27"/>
        <v>16727</v>
      </c>
      <c r="CB34" s="90">
        <f t="shared" si="27"/>
        <v>16727</v>
      </c>
      <c r="CC34" s="90">
        <f t="shared" si="27"/>
        <v>16727</v>
      </c>
      <c r="CD34" s="90">
        <f t="shared" si="27"/>
        <v>16727</v>
      </c>
      <c r="CE34" s="90">
        <f t="shared" si="27"/>
        <v>16727</v>
      </c>
      <c r="CF34" s="90">
        <f t="shared" si="27"/>
        <v>16727</v>
      </c>
      <c r="CG34" s="90">
        <f t="shared" si="27"/>
        <v>16727</v>
      </c>
      <c r="CH34" s="90">
        <f t="shared" si="27"/>
        <v>16727</v>
      </c>
      <c r="CI34" s="90">
        <f t="shared" si="27"/>
        <v>16727</v>
      </c>
      <c r="CJ34" s="90">
        <f t="shared" si="27"/>
        <v>16727</v>
      </c>
      <c r="CK34" s="90">
        <f t="shared" si="27"/>
        <v>16727</v>
      </c>
      <c r="CL34" s="90">
        <f t="shared" si="27"/>
        <v>16727</v>
      </c>
      <c r="CM34" s="90">
        <f t="shared" si="27"/>
        <v>16727</v>
      </c>
      <c r="CN34" s="90">
        <f t="shared" si="27"/>
        <v>16727</v>
      </c>
      <c r="CO34" s="90">
        <f t="shared" si="27"/>
        <v>16727</v>
      </c>
      <c r="CP34" s="90">
        <f t="shared" si="27"/>
        <v>16727</v>
      </c>
      <c r="CQ34" s="90">
        <f t="shared" si="27"/>
        <v>16727</v>
      </c>
      <c r="CR34" s="90">
        <f t="shared" si="27"/>
        <v>16727</v>
      </c>
      <c r="CS34" s="90">
        <f t="shared" si="27"/>
        <v>16727</v>
      </c>
      <c r="CT34" s="90">
        <f t="shared" si="27"/>
        <v>16727</v>
      </c>
      <c r="CU34" s="90">
        <f t="shared" ref="CU34:DP34" si="28">ROUNDUP(CU7*0.9,)</f>
        <v>10611</v>
      </c>
      <c r="CV34" s="90">
        <f t="shared" si="28"/>
        <v>10611</v>
      </c>
      <c r="CW34" s="90">
        <f t="shared" si="28"/>
        <v>11178</v>
      </c>
      <c r="CX34" s="90">
        <f t="shared" si="28"/>
        <v>11178</v>
      </c>
      <c r="CY34" s="90">
        <f t="shared" si="28"/>
        <v>10611</v>
      </c>
      <c r="CZ34" s="90">
        <f t="shared" si="28"/>
        <v>10611</v>
      </c>
      <c r="DA34" s="90">
        <f t="shared" si="28"/>
        <v>10611</v>
      </c>
      <c r="DB34" s="90">
        <f t="shared" si="28"/>
        <v>10611</v>
      </c>
      <c r="DC34" s="90">
        <f t="shared" si="28"/>
        <v>10611</v>
      </c>
      <c r="DD34" s="90">
        <f t="shared" si="28"/>
        <v>11178</v>
      </c>
      <c r="DE34" s="90">
        <f t="shared" si="28"/>
        <v>11178</v>
      </c>
      <c r="DF34" s="90">
        <f t="shared" si="28"/>
        <v>10611</v>
      </c>
      <c r="DG34" s="90">
        <f t="shared" si="28"/>
        <v>10611</v>
      </c>
      <c r="DH34" s="90">
        <f t="shared" si="28"/>
        <v>10611</v>
      </c>
      <c r="DI34" s="90">
        <f t="shared" si="28"/>
        <v>9234</v>
      </c>
      <c r="DJ34" s="90">
        <f t="shared" si="28"/>
        <v>9234</v>
      </c>
      <c r="DK34" s="90">
        <f t="shared" si="28"/>
        <v>9639</v>
      </c>
      <c r="DL34" s="90">
        <f t="shared" si="28"/>
        <v>9639</v>
      </c>
      <c r="DM34" s="90">
        <f t="shared" si="28"/>
        <v>9234</v>
      </c>
      <c r="DN34" s="90">
        <f t="shared" si="28"/>
        <v>9234</v>
      </c>
      <c r="DO34" s="90">
        <f t="shared" si="28"/>
        <v>9234</v>
      </c>
      <c r="DP34" s="90">
        <f t="shared" si="28"/>
        <v>9234</v>
      </c>
      <c r="DQ34" s="90">
        <f t="shared" ref="DQ34:DX34" si="29">ROUNDUP(DQ7*0.9,)</f>
        <v>9234</v>
      </c>
      <c r="DR34" s="90">
        <f t="shared" si="29"/>
        <v>9639</v>
      </c>
      <c r="DS34" s="90">
        <f t="shared" si="29"/>
        <v>9639</v>
      </c>
      <c r="DT34" s="90">
        <f t="shared" si="29"/>
        <v>9234</v>
      </c>
      <c r="DU34" s="90">
        <f t="shared" si="29"/>
        <v>9234</v>
      </c>
      <c r="DV34" s="90">
        <f t="shared" si="29"/>
        <v>9234</v>
      </c>
      <c r="DW34" s="90">
        <f t="shared" si="29"/>
        <v>9234</v>
      </c>
      <c r="DX34" s="90">
        <f t="shared" si="29"/>
        <v>10611</v>
      </c>
    </row>
    <row r="35" spans="1:128" ht="10.5" customHeight="1">
      <c r="A35" s="40">
        <v>2</v>
      </c>
      <c r="B35" s="90">
        <f t="shared" ref="B35:H35" si="30">ROUNDUP(B8*0.9,)</f>
        <v>16200</v>
      </c>
      <c r="C35" s="90">
        <f t="shared" si="30"/>
        <v>16200</v>
      </c>
      <c r="D35" s="90">
        <f t="shared" si="30"/>
        <v>17496</v>
      </c>
      <c r="E35" s="90">
        <f t="shared" si="30"/>
        <v>20817</v>
      </c>
      <c r="F35" s="90">
        <f t="shared" si="30"/>
        <v>48357</v>
      </c>
      <c r="G35" s="90">
        <f t="shared" si="30"/>
        <v>48357</v>
      </c>
      <c r="H35" s="90">
        <f t="shared" si="30"/>
        <v>48357</v>
      </c>
      <c r="I35" s="90">
        <f t="shared" ref="I35:BV35" si="31">ROUNDUP(I8*0.9,)</f>
        <v>52407</v>
      </c>
      <c r="J35" s="90">
        <f t="shared" si="31"/>
        <v>52407</v>
      </c>
      <c r="K35" s="90">
        <f t="shared" si="31"/>
        <v>60507</v>
      </c>
      <c r="L35" s="90">
        <f t="shared" si="31"/>
        <v>60507</v>
      </c>
      <c r="M35" s="90">
        <f t="shared" si="31"/>
        <v>52407</v>
      </c>
      <c r="N35" s="90">
        <f t="shared" si="31"/>
        <v>48357</v>
      </c>
      <c r="O35" s="90">
        <f t="shared" si="31"/>
        <v>48357</v>
      </c>
      <c r="P35" s="90">
        <f t="shared" si="31"/>
        <v>30618</v>
      </c>
      <c r="Q35" s="90">
        <f t="shared" si="31"/>
        <v>30618</v>
      </c>
      <c r="R35" s="90">
        <f t="shared" si="31"/>
        <v>22113</v>
      </c>
      <c r="S35" s="90">
        <f t="shared" si="31"/>
        <v>28188</v>
      </c>
      <c r="T35" s="90">
        <f t="shared" si="31"/>
        <v>28188</v>
      </c>
      <c r="U35" s="90">
        <f t="shared" si="31"/>
        <v>24138</v>
      </c>
      <c r="V35" s="90">
        <f t="shared" si="31"/>
        <v>24138</v>
      </c>
      <c r="W35" s="90">
        <f t="shared" si="31"/>
        <v>22113</v>
      </c>
      <c r="X35" s="90">
        <f t="shared" si="31"/>
        <v>22113</v>
      </c>
      <c r="Y35" s="90">
        <f t="shared" si="31"/>
        <v>20493</v>
      </c>
      <c r="Z35" s="90">
        <f t="shared" si="31"/>
        <v>20493</v>
      </c>
      <c r="AA35" s="90">
        <f t="shared" si="31"/>
        <v>20493</v>
      </c>
      <c r="AB35" s="90">
        <f t="shared" si="31"/>
        <v>20493</v>
      </c>
      <c r="AC35" s="90">
        <f t="shared" si="31"/>
        <v>20493</v>
      </c>
      <c r="AD35" s="90">
        <f t="shared" si="31"/>
        <v>20493</v>
      </c>
      <c r="AE35" s="90">
        <f t="shared" si="31"/>
        <v>20493</v>
      </c>
      <c r="AF35" s="90">
        <f t="shared" si="31"/>
        <v>22113</v>
      </c>
      <c r="AG35" s="90">
        <f t="shared" si="31"/>
        <v>24138</v>
      </c>
      <c r="AH35" s="90">
        <f t="shared" si="31"/>
        <v>24138</v>
      </c>
      <c r="AI35" s="90">
        <f t="shared" si="31"/>
        <v>28188</v>
      </c>
      <c r="AJ35" s="90">
        <f t="shared" si="31"/>
        <v>28188</v>
      </c>
      <c r="AK35" s="90">
        <f t="shared" si="31"/>
        <v>28188</v>
      </c>
      <c r="AL35" s="90">
        <f t="shared" si="31"/>
        <v>28188</v>
      </c>
      <c r="AM35" s="90">
        <f t="shared" si="31"/>
        <v>28188</v>
      </c>
      <c r="AN35" s="90">
        <f t="shared" si="31"/>
        <v>26163</v>
      </c>
      <c r="AO35" s="90">
        <f t="shared" si="31"/>
        <v>28188</v>
      </c>
      <c r="AP35" s="90">
        <f t="shared" si="31"/>
        <v>28188</v>
      </c>
      <c r="AQ35" s="90">
        <f t="shared" si="31"/>
        <v>35073</v>
      </c>
      <c r="AR35" s="90">
        <f t="shared" si="31"/>
        <v>35073</v>
      </c>
      <c r="AS35" s="90">
        <f t="shared" si="31"/>
        <v>35073</v>
      </c>
      <c r="AT35" s="90">
        <f t="shared" si="31"/>
        <v>32643</v>
      </c>
      <c r="AU35" s="90">
        <f t="shared" si="31"/>
        <v>28188</v>
      </c>
      <c r="AV35" s="90">
        <f t="shared" si="31"/>
        <v>30213</v>
      </c>
      <c r="AW35" s="90">
        <f t="shared" si="31"/>
        <v>30213</v>
      </c>
      <c r="AX35" s="90">
        <f t="shared" si="31"/>
        <v>30213</v>
      </c>
      <c r="AY35" s="90">
        <f t="shared" si="31"/>
        <v>22923</v>
      </c>
      <c r="AZ35" s="90">
        <f t="shared" si="31"/>
        <v>28188</v>
      </c>
      <c r="BA35" s="90">
        <f t="shared" si="31"/>
        <v>28188</v>
      </c>
      <c r="BB35" s="90">
        <f t="shared" si="31"/>
        <v>32643</v>
      </c>
      <c r="BC35" s="90">
        <f t="shared" si="31"/>
        <v>35073</v>
      </c>
      <c r="BD35" s="90">
        <f t="shared" si="31"/>
        <v>35073</v>
      </c>
      <c r="BE35" s="90">
        <f t="shared" ref="BE35:BF35" si="32">ROUNDUP(BE8*0.9,)</f>
        <v>35073</v>
      </c>
      <c r="BF35" s="90">
        <f t="shared" si="32"/>
        <v>40743</v>
      </c>
      <c r="BG35" s="90">
        <f t="shared" si="31"/>
        <v>40743</v>
      </c>
      <c r="BH35" s="90">
        <f t="shared" si="31"/>
        <v>43578</v>
      </c>
      <c r="BI35" s="90">
        <f t="shared" si="31"/>
        <v>43578</v>
      </c>
      <c r="BJ35" s="90">
        <f t="shared" si="31"/>
        <v>50058</v>
      </c>
      <c r="BK35" s="90">
        <f t="shared" si="31"/>
        <v>50058</v>
      </c>
      <c r="BL35" s="90">
        <f t="shared" si="31"/>
        <v>50058</v>
      </c>
      <c r="BM35" s="90">
        <f t="shared" si="31"/>
        <v>46818</v>
      </c>
      <c r="BN35" s="90">
        <f t="shared" si="31"/>
        <v>43578</v>
      </c>
      <c r="BO35" s="90">
        <f t="shared" si="31"/>
        <v>37908</v>
      </c>
      <c r="BP35" s="90">
        <f t="shared" si="31"/>
        <v>37908</v>
      </c>
      <c r="BQ35" s="90">
        <f t="shared" si="31"/>
        <v>35073</v>
      </c>
      <c r="BR35" s="90">
        <f t="shared" si="31"/>
        <v>28188</v>
      </c>
      <c r="BS35" s="90">
        <f t="shared" si="31"/>
        <v>28188</v>
      </c>
      <c r="BT35" s="90">
        <f t="shared" si="31"/>
        <v>26163</v>
      </c>
      <c r="BU35" s="90">
        <f t="shared" si="31"/>
        <v>22923</v>
      </c>
      <c r="BV35" s="90">
        <f t="shared" si="31"/>
        <v>22923</v>
      </c>
      <c r="BW35" s="90">
        <f t="shared" ref="BW35:CT35" si="33">ROUNDUP(BW8*0.9,)</f>
        <v>22923</v>
      </c>
      <c r="BX35" s="90">
        <f t="shared" si="33"/>
        <v>18873</v>
      </c>
      <c r="BY35" s="90">
        <f t="shared" si="33"/>
        <v>18873</v>
      </c>
      <c r="BZ35" s="90">
        <f t="shared" si="33"/>
        <v>18873</v>
      </c>
      <c r="CA35" s="90">
        <f t="shared" si="33"/>
        <v>18873</v>
      </c>
      <c r="CB35" s="90">
        <f t="shared" si="33"/>
        <v>18873</v>
      </c>
      <c r="CC35" s="90">
        <f t="shared" si="33"/>
        <v>18873</v>
      </c>
      <c r="CD35" s="90">
        <f t="shared" si="33"/>
        <v>18873</v>
      </c>
      <c r="CE35" s="90">
        <f t="shared" si="33"/>
        <v>18873</v>
      </c>
      <c r="CF35" s="90">
        <f t="shared" si="33"/>
        <v>18873</v>
      </c>
      <c r="CG35" s="90">
        <f t="shared" si="33"/>
        <v>18873</v>
      </c>
      <c r="CH35" s="90">
        <f t="shared" si="33"/>
        <v>18873</v>
      </c>
      <c r="CI35" s="90">
        <f t="shared" si="33"/>
        <v>18873</v>
      </c>
      <c r="CJ35" s="90">
        <f t="shared" si="33"/>
        <v>18873</v>
      </c>
      <c r="CK35" s="90">
        <f t="shared" si="33"/>
        <v>18873</v>
      </c>
      <c r="CL35" s="90">
        <f t="shared" si="33"/>
        <v>18873</v>
      </c>
      <c r="CM35" s="90">
        <f t="shared" si="33"/>
        <v>18873</v>
      </c>
      <c r="CN35" s="90">
        <f t="shared" si="33"/>
        <v>18873</v>
      </c>
      <c r="CO35" s="90">
        <f t="shared" si="33"/>
        <v>18873</v>
      </c>
      <c r="CP35" s="90">
        <f t="shared" si="33"/>
        <v>18873</v>
      </c>
      <c r="CQ35" s="90">
        <f t="shared" si="33"/>
        <v>18873</v>
      </c>
      <c r="CR35" s="90">
        <f t="shared" si="33"/>
        <v>18873</v>
      </c>
      <c r="CS35" s="90">
        <f t="shared" si="33"/>
        <v>18873</v>
      </c>
      <c r="CT35" s="90">
        <f t="shared" si="33"/>
        <v>18873</v>
      </c>
      <c r="CU35" s="90">
        <f t="shared" ref="CU35:DP35" si="34">ROUNDUP(CU8*0.9,)</f>
        <v>12393</v>
      </c>
      <c r="CV35" s="90">
        <f t="shared" si="34"/>
        <v>12393</v>
      </c>
      <c r="CW35" s="90">
        <f t="shared" si="34"/>
        <v>12960</v>
      </c>
      <c r="CX35" s="90">
        <f t="shared" si="34"/>
        <v>12960</v>
      </c>
      <c r="CY35" s="90">
        <f t="shared" si="34"/>
        <v>12393</v>
      </c>
      <c r="CZ35" s="90">
        <f t="shared" si="34"/>
        <v>12393</v>
      </c>
      <c r="DA35" s="90">
        <f t="shared" si="34"/>
        <v>12393</v>
      </c>
      <c r="DB35" s="90">
        <f t="shared" si="34"/>
        <v>12393</v>
      </c>
      <c r="DC35" s="90">
        <f t="shared" si="34"/>
        <v>12393</v>
      </c>
      <c r="DD35" s="90">
        <f t="shared" si="34"/>
        <v>12960</v>
      </c>
      <c r="DE35" s="90">
        <f t="shared" si="34"/>
        <v>12960</v>
      </c>
      <c r="DF35" s="90">
        <f t="shared" si="34"/>
        <v>12393</v>
      </c>
      <c r="DG35" s="90">
        <f t="shared" si="34"/>
        <v>12393</v>
      </c>
      <c r="DH35" s="90">
        <f t="shared" si="34"/>
        <v>12393</v>
      </c>
      <c r="DI35" s="90">
        <f t="shared" si="34"/>
        <v>11016</v>
      </c>
      <c r="DJ35" s="90">
        <f t="shared" si="34"/>
        <v>11016</v>
      </c>
      <c r="DK35" s="90">
        <f t="shared" si="34"/>
        <v>11421</v>
      </c>
      <c r="DL35" s="90">
        <f t="shared" si="34"/>
        <v>11421</v>
      </c>
      <c r="DM35" s="90">
        <f t="shared" si="34"/>
        <v>11016</v>
      </c>
      <c r="DN35" s="90">
        <f t="shared" si="34"/>
        <v>11016</v>
      </c>
      <c r="DO35" s="90">
        <f t="shared" si="34"/>
        <v>11016</v>
      </c>
      <c r="DP35" s="90">
        <f t="shared" si="34"/>
        <v>11016</v>
      </c>
      <c r="DQ35" s="90">
        <f t="shared" ref="DQ35:DX35" si="35">ROUNDUP(DQ8*0.9,)</f>
        <v>11016</v>
      </c>
      <c r="DR35" s="90">
        <f t="shared" si="35"/>
        <v>11421</v>
      </c>
      <c r="DS35" s="90">
        <f t="shared" si="35"/>
        <v>11421</v>
      </c>
      <c r="DT35" s="90">
        <f t="shared" si="35"/>
        <v>11016</v>
      </c>
      <c r="DU35" s="90">
        <f t="shared" si="35"/>
        <v>11016</v>
      </c>
      <c r="DV35" s="90">
        <f t="shared" si="35"/>
        <v>11016</v>
      </c>
      <c r="DW35" s="90">
        <f t="shared" si="35"/>
        <v>11016</v>
      </c>
      <c r="DX35" s="90">
        <f t="shared" si="35"/>
        <v>12393</v>
      </c>
    </row>
    <row r="36" spans="1:128" ht="10.5" customHeight="1">
      <c r="A36" s="39" t="s">
        <v>5</v>
      </c>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c r="BU36" s="90"/>
      <c r="BV36" s="90"/>
      <c r="BW36" s="90"/>
      <c r="BX36" s="90"/>
      <c r="BY36" s="90"/>
      <c r="BZ36" s="90"/>
      <c r="CA36" s="90"/>
      <c r="CB36" s="90"/>
      <c r="CC36" s="90"/>
      <c r="CD36" s="90"/>
      <c r="CE36" s="90"/>
      <c r="CF36" s="90"/>
      <c r="CG36" s="90"/>
      <c r="CH36" s="90"/>
      <c r="CI36" s="90"/>
      <c r="CJ36" s="90"/>
      <c r="CK36" s="90"/>
      <c r="CL36" s="90"/>
      <c r="CM36" s="90"/>
      <c r="CN36" s="90"/>
      <c r="CO36" s="90"/>
      <c r="CP36" s="90"/>
      <c r="CQ36" s="90"/>
      <c r="CR36" s="90"/>
      <c r="CS36" s="90"/>
      <c r="CT36" s="90"/>
      <c r="CU36" s="90"/>
      <c r="CV36" s="90"/>
      <c r="CW36" s="90"/>
      <c r="CX36" s="90"/>
      <c r="CY36" s="90"/>
      <c r="CZ36" s="90"/>
      <c r="DA36" s="90"/>
      <c r="DB36" s="90"/>
      <c r="DC36" s="90"/>
      <c r="DD36" s="90"/>
      <c r="DE36" s="90"/>
      <c r="DF36" s="90"/>
      <c r="DG36" s="90"/>
      <c r="DH36" s="90"/>
      <c r="DI36" s="90"/>
      <c r="DJ36" s="90"/>
      <c r="DK36" s="90"/>
      <c r="DL36" s="90"/>
      <c r="DM36" s="90"/>
      <c r="DN36" s="90"/>
      <c r="DO36" s="90"/>
      <c r="DP36" s="90"/>
      <c r="DQ36" s="90"/>
      <c r="DR36" s="90"/>
      <c r="DS36" s="90"/>
      <c r="DT36" s="90"/>
      <c r="DU36" s="90"/>
      <c r="DV36" s="90"/>
      <c r="DW36" s="90"/>
      <c r="DX36" s="90"/>
    </row>
    <row r="37" spans="1:128" ht="10.5" customHeight="1">
      <c r="A37" s="40">
        <v>1</v>
      </c>
      <c r="B37" s="90">
        <f t="shared" ref="B37:H37" si="36">ROUNDUP(B10*0.9,)</f>
        <v>15188</v>
      </c>
      <c r="C37" s="90">
        <f t="shared" si="36"/>
        <v>15188</v>
      </c>
      <c r="D37" s="90">
        <f t="shared" si="36"/>
        <v>16484</v>
      </c>
      <c r="E37" s="90">
        <f t="shared" si="36"/>
        <v>19319</v>
      </c>
      <c r="F37" s="90">
        <f t="shared" si="36"/>
        <v>46859</v>
      </c>
      <c r="G37" s="90">
        <f t="shared" si="36"/>
        <v>46859</v>
      </c>
      <c r="H37" s="90">
        <f t="shared" si="36"/>
        <v>46859</v>
      </c>
      <c r="I37" s="90">
        <f t="shared" ref="I37:BV37" si="37">ROUNDUP(I10*0.9,)</f>
        <v>50909</v>
      </c>
      <c r="J37" s="90">
        <f t="shared" si="37"/>
        <v>50909</v>
      </c>
      <c r="K37" s="90">
        <f t="shared" si="37"/>
        <v>59009</v>
      </c>
      <c r="L37" s="90">
        <f t="shared" si="37"/>
        <v>59009</v>
      </c>
      <c r="M37" s="90">
        <f t="shared" si="37"/>
        <v>50909</v>
      </c>
      <c r="N37" s="90">
        <f t="shared" si="37"/>
        <v>46859</v>
      </c>
      <c r="O37" s="90">
        <f t="shared" si="37"/>
        <v>46859</v>
      </c>
      <c r="P37" s="90">
        <f t="shared" si="37"/>
        <v>29282</v>
      </c>
      <c r="Q37" s="90">
        <f t="shared" si="37"/>
        <v>29282</v>
      </c>
      <c r="R37" s="90">
        <f t="shared" si="37"/>
        <v>20777</v>
      </c>
      <c r="S37" s="90">
        <f t="shared" si="37"/>
        <v>26852</v>
      </c>
      <c r="T37" s="90">
        <f t="shared" si="37"/>
        <v>26852</v>
      </c>
      <c r="U37" s="90">
        <f t="shared" si="37"/>
        <v>22802</v>
      </c>
      <c r="V37" s="90">
        <f t="shared" si="37"/>
        <v>22802</v>
      </c>
      <c r="W37" s="90">
        <f t="shared" si="37"/>
        <v>20777</v>
      </c>
      <c r="X37" s="90">
        <f t="shared" si="37"/>
        <v>20777</v>
      </c>
      <c r="Y37" s="90">
        <f t="shared" si="37"/>
        <v>19157</v>
      </c>
      <c r="Z37" s="90">
        <f t="shared" si="37"/>
        <v>19157</v>
      </c>
      <c r="AA37" s="90">
        <f t="shared" si="37"/>
        <v>19157</v>
      </c>
      <c r="AB37" s="90">
        <f t="shared" si="37"/>
        <v>19157</v>
      </c>
      <c r="AC37" s="90">
        <f t="shared" si="37"/>
        <v>19157</v>
      </c>
      <c r="AD37" s="90">
        <f t="shared" si="37"/>
        <v>19157</v>
      </c>
      <c r="AE37" s="90">
        <f t="shared" si="37"/>
        <v>19157</v>
      </c>
      <c r="AF37" s="90">
        <f t="shared" si="37"/>
        <v>20777</v>
      </c>
      <c r="AG37" s="90">
        <f t="shared" si="37"/>
        <v>22802</v>
      </c>
      <c r="AH37" s="90">
        <f t="shared" si="37"/>
        <v>22802</v>
      </c>
      <c r="AI37" s="90">
        <f t="shared" si="37"/>
        <v>26852</v>
      </c>
      <c r="AJ37" s="90">
        <f t="shared" si="37"/>
        <v>26852</v>
      </c>
      <c r="AK37" s="90">
        <f t="shared" si="37"/>
        <v>26852</v>
      </c>
      <c r="AL37" s="90">
        <f t="shared" si="37"/>
        <v>26852</v>
      </c>
      <c r="AM37" s="90">
        <f t="shared" si="37"/>
        <v>26852</v>
      </c>
      <c r="AN37" s="90">
        <f t="shared" si="37"/>
        <v>24827</v>
      </c>
      <c r="AO37" s="90">
        <f t="shared" si="37"/>
        <v>26852</v>
      </c>
      <c r="AP37" s="90">
        <f t="shared" si="37"/>
        <v>26852</v>
      </c>
      <c r="AQ37" s="90">
        <f t="shared" si="37"/>
        <v>33737</v>
      </c>
      <c r="AR37" s="90">
        <f t="shared" si="37"/>
        <v>33737</v>
      </c>
      <c r="AS37" s="90">
        <f t="shared" si="37"/>
        <v>33737</v>
      </c>
      <c r="AT37" s="90">
        <f t="shared" si="37"/>
        <v>31307</v>
      </c>
      <c r="AU37" s="90">
        <f t="shared" si="37"/>
        <v>26852</v>
      </c>
      <c r="AV37" s="90">
        <f t="shared" si="37"/>
        <v>28877</v>
      </c>
      <c r="AW37" s="90">
        <f t="shared" si="37"/>
        <v>28877</v>
      </c>
      <c r="AX37" s="90">
        <f t="shared" si="37"/>
        <v>28877</v>
      </c>
      <c r="AY37" s="90">
        <f t="shared" si="37"/>
        <v>21587</v>
      </c>
      <c r="AZ37" s="90">
        <f t="shared" si="37"/>
        <v>26852</v>
      </c>
      <c r="BA37" s="90">
        <f t="shared" si="37"/>
        <v>26852</v>
      </c>
      <c r="BB37" s="90">
        <f t="shared" si="37"/>
        <v>31307</v>
      </c>
      <c r="BC37" s="90">
        <f t="shared" si="37"/>
        <v>33737</v>
      </c>
      <c r="BD37" s="90">
        <f t="shared" si="37"/>
        <v>33737</v>
      </c>
      <c r="BE37" s="90">
        <f t="shared" ref="BE37:BF37" si="38">ROUNDUP(BE10*0.9,)</f>
        <v>33737</v>
      </c>
      <c r="BF37" s="90">
        <f t="shared" si="38"/>
        <v>39407</v>
      </c>
      <c r="BG37" s="90">
        <f t="shared" si="37"/>
        <v>39407</v>
      </c>
      <c r="BH37" s="90">
        <f t="shared" si="37"/>
        <v>42242</v>
      </c>
      <c r="BI37" s="90">
        <f t="shared" si="37"/>
        <v>42242</v>
      </c>
      <c r="BJ37" s="90">
        <f t="shared" si="37"/>
        <v>48722</v>
      </c>
      <c r="BK37" s="90">
        <f t="shared" si="37"/>
        <v>48722</v>
      </c>
      <c r="BL37" s="90">
        <f t="shared" si="37"/>
        <v>48722</v>
      </c>
      <c r="BM37" s="90">
        <f t="shared" si="37"/>
        <v>45482</v>
      </c>
      <c r="BN37" s="90">
        <f t="shared" si="37"/>
        <v>42242</v>
      </c>
      <c r="BO37" s="90">
        <f t="shared" si="37"/>
        <v>36572</v>
      </c>
      <c r="BP37" s="90">
        <f t="shared" si="37"/>
        <v>36572</v>
      </c>
      <c r="BQ37" s="90">
        <f t="shared" si="37"/>
        <v>33737</v>
      </c>
      <c r="BR37" s="90">
        <f t="shared" si="37"/>
        <v>26852</v>
      </c>
      <c r="BS37" s="90">
        <f t="shared" si="37"/>
        <v>26852</v>
      </c>
      <c r="BT37" s="90">
        <f t="shared" si="37"/>
        <v>24827</v>
      </c>
      <c r="BU37" s="90">
        <f t="shared" si="37"/>
        <v>21587</v>
      </c>
      <c r="BV37" s="90">
        <f t="shared" si="37"/>
        <v>21587</v>
      </c>
      <c r="BW37" s="90">
        <f t="shared" ref="BW37:CT37" si="39">ROUNDUP(BW10*0.9,)</f>
        <v>21587</v>
      </c>
      <c r="BX37" s="90">
        <f t="shared" si="39"/>
        <v>17537</v>
      </c>
      <c r="BY37" s="90">
        <f t="shared" si="39"/>
        <v>17537</v>
      </c>
      <c r="BZ37" s="90">
        <f t="shared" si="39"/>
        <v>17537</v>
      </c>
      <c r="CA37" s="90">
        <f t="shared" si="39"/>
        <v>17537</v>
      </c>
      <c r="CB37" s="90">
        <f t="shared" si="39"/>
        <v>17537</v>
      </c>
      <c r="CC37" s="90">
        <f t="shared" si="39"/>
        <v>17537</v>
      </c>
      <c r="CD37" s="90">
        <f t="shared" si="39"/>
        <v>17537</v>
      </c>
      <c r="CE37" s="90">
        <f t="shared" si="39"/>
        <v>17537</v>
      </c>
      <c r="CF37" s="90">
        <f t="shared" si="39"/>
        <v>17537</v>
      </c>
      <c r="CG37" s="90">
        <f t="shared" si="39"/>
        <v>17537</v>
      </c>
      <c r="CH37" s="90">
        <f t="shared" si="39"/>
        <v>17537</v>
      </c>
      <c r="CI37" s="90">
        <f t="shared" si="39"/>
        <v>17537</v>
      </c>
      <c r="CJ37" s="90">
        <f t="shared" si="39"/>
        <v>17537</v>
      </c>
      <c r="CK37" s="90">
        <f t="shared" si="39"/>
        <v>17537</v>
      </c>
      <c r="CL37" s="90">
        <f t="shared" si="39"/>
        <v>17537</v>
      </c>
      <c r="CM37" s="90">
        <f t="shared" si="39"/>
        <v>17537</v>
      </c>
      <c r="CN37" s="90">
        <f t="shared" si="39"/>
        <v>17537</v>
      </c>
      <c r="CO37" s="90">
        <f t="shared" si="39"/>
        <v>17537</v>
      </c>
      <c r="CP37" s="90">
        <f t="shared" si="39"/>
        <v>17537</v>
      </c>
      <c r="CQ37" s="90">
        <f t="shared" si="39"/>
        <v>17537</v>
      </c>
      <c r="CR37" s="90">
        <f t="shared" si="39"/>
        <v>17537</v>
      </c>
      <c r="CS37" s="90">
        <f t="shared" si="39"/>
        <v>17537</v>
      </c>
      <c r="CT37" s="90">
        <f t="shared" si="39"/>
        <v>17537</v>
      </c>
      <c r="CU37" s="90">
        <f t="shared" ref="CU37:DP37" si="40">ROUNDUP(CU10*0.9,)</f>
        <v>11421</v>
      </c>
      <c r="CV37" s="90">
        <f t="shared" si="40"/>
        <v>11421</v>
      </c>
      <c r="CW37" s="90">
        <f t="shared" si="40"/>
        <v>11988</v>
      </c>
      <c r="CX37" s="90">
        <f t="shared" si="40"/>
        <v>11988</v>
      </c>
      <c r="CY37" s="90">
        <f t="shared" si="40"/>
        <v>11421</v>
      </c>
      <c r="CZ37" s="90">
        <f t="shared" si="40"/>
        <v>11421</v>
      </c>
      <c r="DA37" s="90">
        <f t="shared" si="40"/>
        <v>11421</v>
      </c>
      <c r="DB37" s="90">
        <f t="shared" si="40"/>
        <v>11421</v>
      </c>
      <c r="DC37" s="90">
        <f t="shared" si="40"/>
        <v>11421</v>
      </c>
      <c r="DD37" s="90">
        <f t="shared" si="40"/>
        <v>11988</v>
      </c>
      <c r="DE37" s="90">
        <f t="shared" si="40"/>
        <v>11988</v>
      </c>
      <c r="DF37" s="90">
        <f t="shared" si="40"/>
        <v>11421</v>
      </c>
      <c r="DG37" s="90">
        <f t="shared" si="40"/>
        <v>11421</v>
      </c>
      <c r="DH37" s="90">
        <f t="shared" si="40"/>
        <v>11421</v>
      </c>
      <c r="DI37" s="90">
        <f t="shared" si="40"/>
        <v>10044</v>
      </c>
      <c r="DJ37" s="90">
        <f t="shared" si="40"/>
        <v>10044</v>
      </c>
      <c r="DK37" s="90">
        <f t="shared" si="40"/>
        <v>10449</v>
      </c>
      <c r="DL37" s="90">
        <f t="shared" si="40"/>
        <v>10449</v>
      </c>
      <c r="DM37" s="90">
        <f t="shared" si="40"/>
        <v>10044</v>
      </c>
      <c r="DN37" s="90">
        <f t="shared" si="40"/>
        <v>10044</v>
      </c>
      <c r="DO37" s="90">
        <f t="shared" si="40"/>
        <v>10044</v>
      </c>
      <c r="DP37" s="90">
        <f t="shared" si="40"/>
        <v>10044</v>
      </c>
      <c r="DQ37" s="90">
        <f t="shared" ref="DQ37:DX37" si="41">ROUNDUP(DQ10*0.9,)</f>
        <v>10044</v>
      </c>
      <c r="DR37" s="90">
        <f t="shared" si="41"/>
        <v>10449</v>
      </c>
      <c r="DS37" s="90">
        <f t="shared" si="41"/>
        <v>10449</v>
      </c>
      <c r="DT37" s="90">
        <f t="shared" si="41"/>
        <v>10044</v>
      </c>
      <c r="DU37" s="90">
        <f t="shared" si="41"/>
        <v>10044</v>
      </c>
      <c r="DV37" s="90">
        <f t="shared" si="41"/>
        <v>10044</v>
      </c>
      <c r="DW37" s="90">
        <f t="shared" si="41"/>
        <v>10044</v>
      </c>
      <c r="DX37" s="90">
        <f t="shared" si="41"/>
        <v>11421</v>
      </c>
    </row>
    <row r="38" spans="1:128" ht="10.5" customHeight="1">
      <c r="A38" s="40">
        <v>2</v>
      </c>
      <c r="B38" s="90">
        <f t="shared" ref="B38:H38" si="42">ROUNDUP(B11*0.9,)</f>
        <v>17010</v>
      </c>
      <c r="C38" s="90">
        <f t="shared" si="42"/>
        <v>17010</v>
      </c>
      <c r="D38" s="90">
        <f t="shared" si="42"/>
        <v>18306</v>
      </c>
      <c r="E38" s="90">
        <f t="shared" si="42"/>
        <v>21627</v>
      </c>
      <c r="F38" s="90">
        <f t="shared" si="42"/>
        <v>49167</v>
      </c>
      <c r="G38" s="90">
        <f t="shared" si="42"/>
        <v>49167</v>
      </c>
      <c r="H38" s="90">
        <f t="shared" si="42"/>
        <v>49167</v>
      </c>
      <c r="I38" s="90">
        <f t="shared" ref="I38:BV38" si="43">ROUNDUP(I11*0.9,)</f>
        <v>53217</v>
      </c>
      <c r="J38" s="90">
        <f t="shared" si="43"/>
        <v>53217</v>
      </c>
      <c r="K38" s="90">
        <f t="shared" si="43"/>
        <v>61317</v>
      </c>
      <c r="L38" s="90">
        <f t="shared" si="43"/>
        <v>61317</v>
      </c>
      <c r="M38" s="90">
        <f t="shared" si="43"/>
        <v>53217</v>
      </c>
      <c r="N38" s="90">
        <f t="shared" si="43"/>
        <v>49167</v>
      </c>
      <c r="O38" s="90">
        <f t="shared" si="43"/>
        <v>49167</v>
      </c>
      <c r="P38" s="90">
        <f t="shared" si="43"/>
        <v>31428</v>
      </c>
      <c r="Q38" s="90">
        <f t="shared" si="43"/>
        <v>31428</v>
      </c>
      <c r="R38" s="90">
        <f t="shared" si="43"/>
        <v>22923</v>
      </c>
      <c r="S38" s="90">
        <f t="shared" si="43"/>
        <v>28998</v>
      </c>
      <c r="T38" s="90">
        <f t="shared" si="43"/>
        <v>28998</v>
      </c>
      <c r="U38" s="90">
        <f t="shared" si="43"/>
        <v>24948</v>
      </c>
      <c r="V38" s="90">
        <f t="shared" si="43"/>
        <v>24948</v>
      </c>
      <c r="W38" s="90">
        <f t="shared" si="43"/>
        <v>22923</v>
      </c>
      <c r="X38" s="90">
        <f t="shared" si="43"/>
        <v>22923</v>
      </c>
      <c r="Y38" s="90">
        <f t="shared" si="43"/>
        <v>21303</v>
      </c>
      <c r="Z38" s="90">
        <f t="shared" si="43"/>
        <v>21303</v>
      </c>
      <c r="AA38" s="90">
        <f t="shared" si="43"/>
        <v>21303</v>
      </c>
      <c r="AB38" s="90">
        <f t="shared" si="43"/>
        <v>21303</v>
      </c>
      <c r="AC38" s="90">
        <f t="shared" si="43"/>
        <v>21303</v>
      </c>
      <c r="AD38" s="90">
        <f t="shared" si="43"/>
        <v>21303</v>
      </c>
      <c r="AE38" s="90">
        <f t="shared" si="43"/>
        <v>21303</v>
      </c>
      <c r="AF38" s="90">
        <f t="shared" si="43"/>
        <v>22923</v>
      </c>
      <c r="AG38" s="90">
        <f t="shared" si="43"/>
        <v>24948</v>
      </c>
      <c r="AH38" s="90">
        <f t="shared" si="43"/>
        <v>24948</v>
      </c>
      <c r="AI38" s="90">
        <f t="shared" si="43"/>
        <v>28998</v>
      </c>
      <c r="AJ38" s="90">
        <f t="shared" si="43"/>
        <v>28998</v>
      </c>
      <c r="AK38" s="90">
        <f t="shared" si="43"/>
        <v>28998</v>
      </c>
      <c r="AL38" s="90">
        <f t="shared" si="43"/>
        <v>28998</v>
      </c>
      <c r="AM38" s="90">
        <f t="shared" si="43"/>
        <v>28998</v>
      </c>
      <c r="AN38" s="90">
        <f t="shared" si="43"/>
        <v>26973</v>
      </c>
      <c r="AO38" s="90">
        <f t="shared" si="43"/>
        <v>28998</v>
      </c>
      <c r="AP38" s="90">
        <f t="shared" si="43"/>
        <v>28998</v>
      </c>
      <c r="AQ38" s="90">
        <f t="shared" si="43"/>
        <v>35883</v>
      </c>
      <c r="AR38" s="90">
        <f t="shared" si="43"/>
        <v>35883</v>
      </c>
      <c r="AS38" s="90">
        <f t="shared" si="43"/>
        <v>35883</v>
      </c>
      <c r="AT38" s="90">
        <f t="shared" si="43"/>
        <v>33453</v>
      </c>
      <c r="AU38" s="90">
        <f t="shared" si="43"/>
        <v>28998</v>
      </c>
      <c r="AV38" s="90">
        <f t="shared" si="43"/>
        <v>31023</v>
      </c>
      <c r="AW38" s="90">
        <f t="shared" si="43"/>
        <v>31023</v>
      </c>
      <c r="AX38" s="90">
        <f t="shared" si="43"/>
        <v>31023</v>
      </c>
      <c r="AY38" s="90">
        <f t="shared" si="43"/>
        <v>23733</v>
      </c>
      <c r="AZ38" s="90">
        <f t="shared" si="43"/>
        <v>28998</v>
      </c>
      <c r="BA38" s="90">
        <f t="shared" si="43"/>
        <v>28998</v>
      </c>
      <c r="BB38" s="90">
        <f t="shared" si="43"/>
        <v>33453</v>
      </c>
      <c r="BC38" s="90">
        <f t="shared" si="43"/>
        <v>35883</v>
      </c>
      <c r="BD38" s="90">
        <f t="shared" si="43"/>
        <v>35883</v>
      </c>
      <c r="BE38" s="90">
        <f t="shared" ref="BE38:BF38" si="44">ROUNDUP(BE11*0.9,)</f>
        <v>35883</v>
      </c>
      <c r="BF38" s="90">
        <f t="shared" si="44"/>
        <v>41553</v>
      </c>
      <c r="BG38" s="90">
        <f t="shared" si="43"/>
        <v>41553</v>
      </c>
      <c r="BH38" s="90">
        <f t="shared" si="43"/>
        <v>44388</v>
      </c>
      <c r="BI38" s="90">
        <f t="shared" si="43"/>
        <v>44388</v>
      </c>
      <c r="BJ38" s="90">
        <f t="shared" si="43"/>
        <v>50868</v>
      </c>
      <c r="BK38" s="90">
        <f t="shared" si="43"/>
        <v>50868</v>
      </c>
      <c r="BL38" s="90">
        <f t="shared" si="43"/>
        <v>50868</v>
      </c>
      <c r="BM38" s="90">
        <f t="shared" si="43"/>
        <v>47628</v>
      </c>
      <c r="BN38" s="90">
        <f t="shared" si="43"/>
        <v>44388</v>
      </c>
      <c r="BO38" s="90">
        <f t="shared" si="43"/>
        <v>38718</v>
      </c>
      <c r="BP38" s="90">
        <f t="shared" si="43"/>
        <v>38718</v>
      </c>
      <c r="BQ38" s="90">
        <f t="shared" si="43"/>
        <v>35883</v>
      </c>
      <c r="BR38" s="90">
        <f t="shared" si="43"/>
        <v>28998</v>
      </c>
      <c r="BS38" s="90">
        <f t="shared" si="43"/>
        <v>28998</v>
      </c>
      <c r="BT38" s="90">
        <f t="shared" si="43"/>
        <v>26973</v>
      </c>
      <c r="BU38" s="90">
        <f t="shared" si="43"/>
        <v>23733</v>
      </c>
      <c r="BV38" s="90">
        <f t="shared" si="43"/>
        <v>23733</v>
      </c>
      <c r="BW38" s="90">
        <f t="shared" ref="BW38:CT38" si="45">ROUNDUP(BW11*0.9,)</f>
        <v>23733</v>
      </c>
      <c r="BX38" s="90">
        <f t="shared" si="45"/>
        <v>19683</v>
      </c>
      <c r="BY38" s="90">
        <f t="shared" si="45"/>
        <v>19683</v>
      </c>
      <c r="BZ38" s="90">
        <f t="shared" si="45"/>
        <v>19683</v>
      </c>
      <c r="CA38" s="90">
        <f t="shared" si="45"/>
        <v>19683</v>
      </c>
      <c r="CB38" s="90">
        <f t="shared" si="45"/>
        <v>19683</v>
      </c>
      <c r="CC38" s="90">
        <f t="shared" si="45"/>
        <v>19683</v>
      </c>
      <c r="CD38" s="90">
        <f t="shared" si="45"/>
        <v>19683</v>
      </c>
      <c r="CE38" s="90">
        <f t="shared" si="45"/>
        <v>19683</v>
      </c>
      <c r="CF38" s="90">
        <f t="shared" si="45"/>
        <v>19683</v>
      </c>
      <c r="CG38" s="90">
        <f t="shared" si="45"/>
        <v>19683</v>
      </c>
      <c r="CH38" s="90">
        <f t="shared" si="45"/>
        <v>19683</v>
      </c>
      <c r="CI38" s="90">
        <f t="shared" si="45"/>
        <v>19683</v>
      </c>
      <c r="CJ38" s="90">
        <f t="shared" si="45"/>
        <v>19683</v>
      </c>
      <c r="CK38" s="90">
        <f t="shared" si="45"/>
        <v>19683</v>
      </c>
      <c r="CL38" s="90">
        <f t="shared" si="45"/>
        <v>19683</v>
      </c>
      <c r="CM38" s="90">
        <f t="shared" si="45"/>
        <v>19683</v>
      </c>
      <c r="CN38" s="90">
        <f t="shared" si="45"/>
        <v>19683</v>
      </c>
      <c r="CO38" s="90">
        <f t="shared" si="45"/>
        <v>19683</v>
      </c>
      <c r="CP38" s="90">
        <f t="shared" si="45"/>
        <v>19683</v>
      </c>
      <c r="CQ38" s="90">
        <f t="shared" si="45"/>
        <v>19683</v>
      </c>
      <c r="CR38" s="90">
        <f t="shared" si="45"/>
        <v>19683</v>
      </c>
      <c r="CS38" s="90">
        <f t="shared" si="45"/>
        <v>19683</v>
      </c>
      <c r="CT38" s="90">
        <f t="shared" si="45"/>
        <v>19683</v>
      </c>
      <c r="CU38" s="90">
        <f t="shared" ref="CU38:DP38" si="46">ROUNDUP(CU11*0.9,)</f>
        <v>13203</v>
      </c>
      <c r="CV38" s="90">
        <f t="shared" si="46"/>
        <v>13203</v>
      </c>
      <c r="CW38" s="90">
        <f t="shared" si="46"/>
        <v>13770</v>
      </c>
      <c r="CX38" s="90">
        <f t="shared" si="46"/>
        <v>13770</v>
      </c>
      <c r="CY38" s="90">
        <f t="shared" si="46"/>
        <v>13203</v>
      </c>
      <c r="CZ38" s="90">
        <f t="shared" si="46"/>
        <v>13203</v>
      </c>
      <c r="DA38" s="90">
        <f t="shared" si="46"/>
        <v>13203</v>
      </c>
      <c r="DB38" s="90">
        <f t="shared" si="46"/>
        <v>13203</v>
      </c>
      <c r="DC38" s="90">
        <f t="shared" si="46"/>
        <v>13203</v>
      </c>
      <c r="DD38" s="90">
        <f t="shared" si="46"/>
        <v>13770</v>
      </c>
      <c r="DE38" s="90">
        <f t="shared" si="46"/>
        <v>13770</v>
      </c>
      <c r="DF38" s="90">
        <f t="shared" si="46"/>
        <v>13203</v>
      </c>
      <c r="DG38" s="90">
        <f t="shared" si="46"/>
        <v>13203</v>
      </c>
      <c r="DH38" s="90">
        <f t="shared" si="46"/>
        <v>13203</v>
      </c>
      <c r="DI38" s="90">
        <f t="shared" si="46"/>
        <v>11826</v>
      </c>
      <c r="DJ38" s="90">
        <f t="shared" si="46"/>
        <v>11826</v>
      </c>
      <c r="DK38" s="90">
        <f t="shared" si="46"/>
        <v>12231</v>
      </c>
      <c r="DL38" s="90">
        <f t="shared" si="46"/>
        <v>12231</v>
      </c>
      <c r="DM38" s="90">
        <f t="shared" si="46"/>
        <v>11826</v>
      </c>
      <c r="DN38" s="90">
        <f t="shared" si="46"/>
        <v>11826</v>
      </c>
      <c r="DO38" s="90">
        <f t="shared" si="46"/>
        <v>11826</v>
      </c>
      <c r="DP38" s="90">
        <f t="shared" si="46"/>
        <v>11826</v>
      </c>
      <c r="DQ38" s="90">
        <f t="shared" ref="DQ38:DX38" si="47">ROUNDUP(DQ11*0.9,)</f>
        <v>11826</v>
      </c>
      <c r="DR38" s="90">
        <f t="shared" si="47"/>
        <v>12231</v>
      </c>
      <c r="DS38" s="90">
        <f t="shared" si="47"/>
        <v>12231</v>
      </c>
      <c r="DT38" s="90">
        <f t="shared" si="47"/>
        <v>11826</v>
      </c>
      <c r="DU38" s="90">
        <f t="shared" si="47"/>
        <v>11826</v>
      </c>
      <c r="DV38" s="90">
        <f t="shared" si="47"/>
        <v>11826</v>
      </c>
      <c r="DW38" s="90">
        <f t="shared" si="47"/>
        <v>11826</v>
      </c>
      <c r="DX38" s="90">
        <f t="shared" si="47"/>
        <v>13203</v>
      </c>
    </row>
    <row r="39" spans="1:128" ht="10.5" customHeight="1">
      <c r="A39" s="39" t="s">
        <v>6</v>
      </c>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c r="AX39" s="90"/>
      <c r="AY39" s="90"/>
      <c r="AZ39" s="90"/>
      <c r="BA39" s="90"/>
      <c r="BB39" s="90"/>
      <c r="BC39" s="90"/>
      <c r="BD39" s="90"/>
      <c r="BE39" s="90"/>
      <c r="BF39" s="90"/>
      <c r="BG39" s="90"/>
      <c r="BH39" s="90"/>
      <c r="BI39" s="90"/>
      <c r="BJ39" s="90"/>
      <c r="BK39" s="90"/>
      <c r="BL39" s="90"/>
      <c r="BM39" s="90"/>
      <c r="BN39" s="90"/>
      <c r="BO39" s="90"/>
      <c r="BP39" s="90"/>
      <c r="BQ39" s="90"/>
      <c r="BR39" s="90"/>
      <c r="BS39" s="90"/>
      <c r="BT39" s="90"/>
      <c r="BU39" s="90"/>
      <c r="BV39" s="90"/>
      <c r="BW39" s="90"/>
      <c r="BX39" s="90"/>
      <c r="BY39" s="90"/>
      <c r="BZ39" s="90"/>
      <c r="CA39" s="90"/>
      <c r="CB39" s="90"/>
      <c r="CC39" s="90"/>
      <c r="CD39" s="90"/>
      <c r="CE39" s="90"/>
      <c r="CF39" s="90"/>
      <c r="CG39" s="90"/>
      <c r="CH39" s="90"/>
      <c r="CI39" s="90"/>
      <c r="CJ39" s="90"/>
      <c r="CK39" s="90"/>
      <c r="CL39" s="90"/>
      <c r="CM39" s="90"/>
      <c r="CN39" s="90"/>
      <c r="CO39" s="90"/>
      <c r="CP39" s="90"/>
      <c r="CQ39" s="90"/>
      <c r="CR39" s="90"/>
      <c r="CS39" s="90"/>
      <c r="CT39" s="90"/>
      <c r="CU39" s="90"/>
      <c r="CV39" s="90"/>
      <c r="CW39" s="90"/>
      <c r="CX39" s="90"/>
      <c r="CY39" s="90"/>
      <c r="CZ39" s="90"/>
      <c r="DA39" s="90"/>
      <c r="DB39" s="90"/>
      <c r="DC39" s="90"/>
      <c r="DD39" s="90"/>
      <c r="DE39" s="90"/>
      <c r="DF39" s="90"/>
      <c r="DG39" s="90"/>
      <c r="DH39" s="90"/>
      <c r="DI39" s="90"/>
      <c r="DJ39" s="90"/>
      <c r="DK39" s="90"/>
      <c r="DL39" s="90"/>
      <c r="DM39" s="90"/>
      <c r="DN39" s="90"/>
      <c r="DO39" s="90"/>
      <c r="DP39" s="90"/>
      <c r="DQ39" s="90"/>
      <c r="DR39" s="90"/>
      <c r="DS39" s="90"/>
      <c r="DT39" s="90"/>
      <c r="DU39" s="90"/>
      <c r="DV39" s="90"/>
      <c r="DW39" s="90"/>
      <c r="DX39" s="90"/>
    </row>
    <row r="40" spans="1:128" ht="10.5" customHeight="1">
      <c r="A40" s="40">
        <v>1</v>
      </c>
      <c r="B40" s="90">
        <f t="shared" ref="B40:H40" si="48">ROUNDUP(B13*0.9,)</f>
        <v>15998</v>
      </c>
      <c r="C40" s="90">
        <f t="shared" si="48"/>
        <v>15998</v>
      </c>
      <c r="D40" s="90">
        <f t="shared" si="48"/>
        <v>17294</v>
      </c>
      <c r="E40" s="90">
        <f t="shared" si="48"/>
        <v>20129</v>
      </c>
      <c r="F40" s="90">
        <f t="shared" si="48"/>
        <v>47669</v>
      </c>
      <c r="G40" s="90">
        <f t="shared" si="48"/>
        <v>47669</v>
      </c>
      <c r="H40" s="90">
        <f t="shared" si="48"/>
        <v>47669</v>
      </c>
      <c r="I40" s="90">
        <f t="shared" ref="I40:BV40" si="49">ROUNDUP(I13*0.9,)</f>
        <v>51719</v>
      </c>
      <c r="J40" s="90">
        <f t="shared" si="49"/>
        <v>51719</v>
      </c>
      <c r="K40" s="90">
        <f t="shared" si="49"/>
        <v>59819</v>
      </c>
      <c r="L40" s="90">
        <f t="shared" si="49"/>
        <v>59819</v>
      </c>
      <c r="M40" s="90">
        <f t="shared" si="49"/>
        <v>51719</v>
      </c>
      <c r="N40" s="90">
        <f t="shared" si="49"/>
        <v>47669</v>
      </c>
      <c r="O40" s="90">
        <f t="shared" si="49"/>
        <v>47669</v>
      </c>
      <c r="P40" s="90">
        <f t="shared" si="49"/>
        <v>30092</v>
      </c>
      <c r="Q40" s="90">
        <f t="shared" si="49"/>
        <v>30092</v>
      </c>
      <c r="R40" s="90">
        <f t="shared" si="49"/>
        <v>21587</v>
      </c>
      <c r="S40" s="90">
        <f t="shared" si="49"/>
        <v>27662</v>
      </c>
      <c r="T40" s="90">
        <f t="shared" si="49"/>
        <v>27662</v>
      </c>
      <c r="U40" s="90">
        <f t="shared" si="49"/>
        <v>23612</v>
      </c>
      <c r="V40" s="90">
        <f t="shared" si="49"/>
        <v>23612</v>
      </c>
      <c r="W40" s="90">
        <f t="shared" si="49"/>
        <v>21587</v>
      </c>
      <c r="X40" s="90">
        <f t="shared" si="49"/>
        <v>21587</v>
      </c>
      <c r="Y40" s="90">
        <f t="shared" si="49"/>
        <v>19967</v>
      </c>
      <c r="Z40" s="90">
        <f t="shared" si="49"/>
        <v>19967</v>
      </c>
      <c r="AA40" s="90">
        <f t="shared" si="49"/>
        <v>19967</v>
      </c>
      <c r="AB40" s="90">
        <f t="shared" si="49"/>
        <v>19967</v>
      </c>
      <c r="AC40" s="90">
        <f t="shared" si="49"/>
        <v>19967</v>
      </c>
      <c r="AD40" s="90">
        <f t="shared" si="49"/>
        <v>19967</v>
      </c>
      <c r="AE40" s="90">
        <f t="shared" si="49"/>
        <v>19967</v>
      </c>
      <c r="AF40" s="90">
        <f t="shared" si="49"/>
        <v>21587</v>
      </c>
      <c r="AG40" s="90">
        <f t="shared" si="49"/>
        <v>23612</v>
      </c>
      <c r="AH40" s="90">
        <f t="shared" si="49"/>
        <v>23612</v>
      </c>
      <c r="AI40" s="90">
        <f t="shared" si="49"/>
        <v>27662</v>
      </c>
      <c r="AJ40" s="90">
        <f t="shared" si="49"/>
        <v>27662</v>
      </c>
      <c r="AK40" s="90">
        <f t="shared" si="49"/>
        <v>27662</v>
      </c>
      <c r="AL40" s="90">
        <f t="shared" si="49"/>
        <v>27662</v>
      </c>
      <c r="AM40" s="90">
        <f t="shared" si="49"/>
        <v>27662</v>
      </c>
      <c r="AN40" s="90">
        <f t="shared" si="49"/>
        <v>25637</v>
      </c>
      <c r="AO40" s="90">
        <f t="shared" si="49"/>
        <v>27662</v>
      </c>
      <c r="AP40" s="90">
        <f t="shared" si="49"/>
        <v>27662</v>
      </c>
      <c r="AQ40" s="90">
        <f t="shared" si="49"/>
        <v>34547</v>
      </c>
      <c r="AR40" s="90">
        <f t="shared" si="49"/>
        <v>34547</v>
      </c>
      <c r="AS40" s="90">
        <f t="shared" si="49"/>
        <v>34547</v>
      </c>
      <c r="AT40" s="90">
        <f t="shared" si="49"/>
        <v>32117</v>
      </c>
      <c r="AU40" s="90">
        <f t="shared" si="49"/>
        <v>27662</v>
      </c>
      <c r="AV40" s="90">
        <f t="shared" si="49"/>
        <v>29687</v>
      </c>
      <c r="AW40" s="90">
        <f t="shared" si="49"/>
        <v>29687</v>
      </c>
      <c r="AX40" s="90">
        <f t="shared" si="49"/>
        <v>29687</v>
      </c>
      <c r="AY40" s="90">
        <f t="shared" si="49"/>
        <v>22397</v>
      </c>
      <c r="AZ40" s="90">
        <f t="shared" si="49"/>
        <v>27662</v>
      </c>
      <c r="BA40" s="90">
        <f t="shared" si="49"/>
        <v>27662</v>
      </c>
      <c r="BB40" s="90">
        <f t="shared" si="49"/>
        <v>32117</v>
      </c>
      <c r="BC40" s="90">
        <f t="shared" si="49"/>
        <v>34547</v>
      </c>
      <c r="BD40" s="90">
        <f t="shared" si="49"/>
        <v>34547</v>
      </c>
      <c r="BE40" s="90">
        <f t="shared" ref="BE40:BF40" si="50">ROUNDUP(BE13*0.9,)</f>
        <v>34547</v>
      </c>
      <c r="BF40" s="90">
        <f t="shared" si="50"/>
        <v>40217</v>
      </c>
      <c r="BG40" s="90">
        <f t="shared" si="49"/>
        <v>40217</v>
      </c>
      <c r="BH40" s="90">
        <f t="shared" si="49"/>
        <v>43052</v>
      </c>
      <c r="BI40" s="90">
        <f t="shared" si="49"/>
        <v>43052</v>
      </c>
      <c r="BJ40" s="90">
        <f t="shared" si="49"/>
        <v>49532</v>
      </c>
      <c r="BK40" s="90">
        <f t="shared" si="49"/>
        <v>49532</v>
      </c>
      <c r="BL40" s="90">
        <f t="shared" si="49"/>
        <v>49532</v>
      </c>
      <c r="BM40" s="90">
        <f t="shared" si="49"/>
        <v>46292</v>
      </c>
      <c r="BN40" s="90">
        <f t="shared" si="49"/>
        <v>43052</v>
      </c>
      <c r="BO40" s="90">
        <f t="shared" si="49"/>
        <v>37382</v>
      </c>
      <c r="BP40" s="90">
        <f t="shared" si="49"/>
        <v>37382</v>
      </c>
      <c r="BQ40" s="90">
        <f t="shared" si="49"/>
        <v>34547</v>
      </c>
      <c r="BR40" s="90">
        <f t="shared" si="49"/>
        <v>27662</v>
      </c>
      <c r="BS40" s="90">
        <f t="shared" si="49"/>
        <v>27662</v>
      </c>
      <c r="BT40" s="90">
        <f t="shared" si="49"/>
        <v>25637</v>
      </c>
      <c r="BU40" s="90">
        <f t="shared" si="49"/>
        <v>22397</v>
      </c>
      <c r="BV40" s="90">
        <f t="shared" si="49"/>
        <v>22397</v>
      </c>
      <c r="BW40" s="90">
        <f t="shared" ref="BW40:CT40" si="51">ROUNDUP(BW13*0.9,)</f>
        <v>22397</v>
      </c>
      <c r="BX40" s="90">
        <f t="shared" si="51"/>
        <v>18347</v>
      </c>
      <c r="BY40" s="90">
        <f t="shared" si="51"/>
        <v>18347</v>
      </c>
      <c r="BZ40" s="90">
        <f t="shared" si="51"/>
        <v>18347</v>
      </c>
      <c r="CA40" s="90">
        <f t="shared" si="51"/>
        <v>18347</v>
      </c>
      <c r="CB40" s="90">
        <f t="shared" si="51"/>
        <v>18347</v>
      </c>
      <c r="CC40" s="90">
        <f t="shared" si="51"/>
        <v>18347</v>
      </c>
      <c r="CD40" s="90">
        <f t="shared" si="51"/>
        <v>18347</v>
      </c>
      <c r="CE40" s="90">
        <f t="shared" si="51"/>
        <v>18347</v>
      </c>
      <c r="CF40" s="90">
        <f t="shared" si="51"/>
        <v>18347</v>
      </c>
      <c r="CG40" s="90">
        <f t="shared" si="51"/>
        <v>18347</v>
      </c>
      <c r="CH40" s="90">
        <f t="shared" si="51"/>
        <v>18347</v>
      </c>
      <c r="CI40" s="90">
        <f t="shared" si="51"/>
        <v>18347</v>
      </c>
      <c r="CJ40" s="90">
        <f t="shared" si="51"/>
        <v>18347</v>
      </c>
      <c r="CK40" s="90">
        <f t="shared" si="51"/>
        <v>18347</v>
      </c>
      <c r="CL40" s="90">
        <f t="shared" si="51"/>
        <v>18347</v>
      </c>
      <c r="CM40" s="90">
        <f t="shared" si="51"/>
        <v>18347</v>
      </c>
      <c r="CN40" s="90">
        <f t="shared" si="51"/>
        <v>18347</v>
      </c>
      <c r="CO40" s="90">
        <f t="shared" si="51"/>
        <v>18347</v>
      </c>
      <c r="CP40" s="90">
        <f t="shared" si="51"/>
        <v>18347</v>
      </c>
      <c r="CQ40" s="90">
        <f t="shared" si="51"/>
        <v>18347</v>
      </c>
      <c r="CR40" s="90">
        <f t="shared" si="51"/>
        <v>18347</v>
      </c>
      <c r="CS40" s="90">
        <f t="shared" si="51"/>
        <v>18347</v>
      </c>
      <c r="CT40" s="90">
        <f t="shared" si="51"/>
        <v>18347</v>
      </c>
      <c r="CU40" s="90">
        <f t="shared" ref="CU40:DP40" si="52">ROUNDUP(CU13*0.9,)</f>
        <v>12231</v>
      </c>
      <c r="CV40" s="90">
        <f t="shared" si="52"/>
        <v>12231</v>
      </c>
      <c r="CW40" s="90">
        <f t="shared" si="52"/>
        <v>12798</v>
      </c>
      <c r="CX40" s="90">
        <f t="shared" si="52"/>
        <v>12798</v>
      </c>
      <c r="CY40" s="90">
        <f t="shared" si="52"/>
        <v>12231</v>
      </c>
      <c r="CZ40" s="90">
        <f t="shared" si="52"/>
        <v>12231</v>
      </c>
      <c r="DA40" s="90">
        <f t="shared" si="52"/>
        <v>12231</v>
      </c>
      <c r="DB40" s="90">
        <f t="shared" si="52"/>
        <v>12231</v>
      </c>
      <c r="DC40" s="90">
        <f t="shared" si="52"/>
        <v>12231</v>
      </c>
      <c r="DD40" s="90">
        <f t="shared" si="52"/>
        <v>12798</v>
      </c>
      <c r="DE40" s="90">
        <f t="shared" si="52"/>
        <v>12798</v>
      </c>
      <c r="DF40" s="90">
        <f t="shared" si="52"/>
        <v>12231</v>
      </c>
      <c r="DG40" s="90">
        <f t="shared" si="52"/>
        <v>12231</v>
      </c>
      <c r="DH40" s="90">
        <f t="shared" si="52"/>
        <v>12231</v>
      </c>
      <c r="DI40" s="90">
        <f t="shared" si="52"/>
        <v>10854</v>
      </c>
      <c r="DJ40" s="90">
        <f t="shared" si="52"/>
        <v>10854</v>
      </c>
      <c r="DK40" s="90">
        <f t="shared" si="52"/>
        <v>11259</v>
      </c>
      <c r="DL40" s="90">
        <f t="shared" si="52"/>
        <v>11259</v>
      </c>
      <c r="DM40" s="90">
        <f t="shared" si="52"/>
        <v>10854</v>
      </c>
      <c r="DN40" s="90">
        <f t="shared" si="52"/>
        <v>10854</v>
      </c>
      <c r="DO40" s="90">
        <f t="shared" si="52"/>
        <v>10854</v>
      </c>
      <c r="DP40" s="90">
        <f t="shared" si="52"/>
        <v>10854</v>
      </c>
      <c r="DQ40" s="90">
        <f t="shared" ref="DQ40:DX40" si="53">ROUNDUP(DQ13*0.9,)</f>
        <v>10854</v>
      </c>
      <c r="DR40" s="90">
        <f t="shared" si="53"/>
        <v>11259</v>
      </c>
      <c r="DS40" s="90">
        <f t="shared" si="53"/>
        <v>11259</v>
      </c>
      <c r="DT40" s="90">
        <f t="shared" si="53"/>
        <v>10854</v>
      </c>
      <c r="DU40" s="90">
        <f t="shared" si="53"/>
        <v>10854</v>
      </c>
      <c r="DV40" s="90">
        <f t="shared" si="53"/>
        <v>10854</v>
      </c>
      <c r="DW40" s="90">
        <f t="shared" si="53"/>
        <v>10854</v>
      </c>
      <c r="DX40" s="90">
        <f t="shared" si="53"/>
        <v>12231</v>
      </c>
    </row>
    <row r="41" spans="1:128" ht="10.5" customHeight="1">
      <c r="A41" s="40">
        <v>2</v>
      </c>
      <c r="B41" s="90">
        <f t="shared" ref="B41:H41" si="54">ROUNDUP(B14*0.9,)</f>
        <v>17820</v>
      </c>
      <c r="C41" s="90">
        <f t="shared" si="54"/>
        <v>17820</v>
      </c>
      <c r="D41" s="90">
        <f t="shared" si="54"/>
        <v>19116</v>
      </c>
      <c r="E41" s="90">
        <f t="shared" si="54"/>
        <v>22437</v>
      </c>
      <c r="F41" s="90">
        <f t="shared" si="54"/>
        <v>49977</v>
      </c>
      <c r="G41" s="90">
        <f t="shared" si="54"/>
        <v>49977</v>
      </c>
      <c r="H41" s="90">
        <f t="shared" si="54"/>
        <v>49977</v>
      </c>
      <c r="I41" s="90">
        <f t="shared" ref="I41:BV41" si="55">ROUNDUP(I14*0.9,)</f>
        <v>54027</v>
      </c>
      <c r="J41" s="90">
        <f t="shared" si="55"/>
        <v>54027</v>
      </c>
      <c r="K41" s="90">
        <f t="shared" si="55"/>
        <v>62127</v>
      </c>
      <c r="L41" s="90">
        <f t="shared" si="55"/>
        <v>62127</v>
      </c>
      <c r="M41" s="90">
        <f t="shared" si="55"/>
        <v>54027</v>
      </c>
      <c r="N41" s="90">
        <f t="shared" si="55"/>
        <v>49977</v>
      </c>
      <c r="O41" s="90">
        <f t="shared" si="55"/>
        <v>49977</v>
      </c>
      <c r="P41" s="90">
        <f t="shared" si="55"/>
        <v>32238</v>
      </c>
      <c r="Q41" s="90">
        <f t="shared" si="55"/>
        <v>32238</v>
      </c>
      <c r="R41" s="90">
        <f t="shared" si="55"/>
        <v>23733</v>
      </c>
      <c r="S41" s="90">
        <f t="shared" si="55"/>
        <v>29808</v>
      </c>
      <c r="T41" s="90">
        <f t="shared" si="55"/>
        <v>29808</v>
      </c>
      <c r="U41" s="90">
        <f t="shared" si="55"/>
        <v>25758</v>
      </c>
      <c r="V41" s="90">
        <f t="shared" si="55"/>
        <v>25758</v>
      </c>
      <c r="W41" s="90">
        <f t="shared" si="55"/>
        <v>23733</v>
      </c>
      <c r="X41" s="90">
        <f t="shared" si="55"/>
        <v>23733</v>
      </c>
      <c r="Y41" s="90">
        <f t="shared" si="55"/>
        <v>22113</v>
      </c>
      <c r="Z41" s="90">
        <f t="shared" si="55"/>
        <v>22113</v>
      </c>
      <c r="AA41" s="90">
        <f t="shared" si="55"/>
        <v>22113</v>
      </c>
      <c r="AB41" s="90">
        <f t="shared" si="55"/>
        <v>22113</v>
      </c>
      <c r="AC41" s="90">
        <f t="shared" si="55"/>
        <v>22113</v>
      </c>
      <c r="AD41" s="90">
        <f t="shared" si="55"/>
        <v>22113</v>
      </c>
      <c r="AE41" s="90">
        <f t="shared" si="55"/>
        <v>22113</v>
      </c>
      <c r="AF41" s="90">
        <f t="shared" si="55"/>
        <v>23733</v>
      </c>
      <c r="AG41" s="90">
        <f t="shared" si="55"/>
        <v>25758</v>
      </c>
      <c r="AH41" s="90">
        <f t="shared" si="55"/>
        <v>25758</v>
      </c>
      <c r="AI41" s="90">
        <f t="shared" si="55"/>
        <v>29808</v>
      </c>
      <c r="AJ41" s="90">
        <f t="shared" si="55"/>
        <v>29808</v>
      </c>
      <c r="AK41" s="90">
        <f t="shared" si="55"/>
        <v>29808</v>
      </c>
      <c r="AL41" s="90">
        <f t="shared" si="55"/>
        <v>29808</v>
      </c>
      <c r="AM41" s="90">
        <f t="shared" si="55"/>
        <v>29808</v>
      </c>
      <c r="AN41" s="90">
        <f t="shared" si="55"/>
        <v>27783</v>
      </c>
      <c r="AO41" s="90">
        <f t="shared" si="55"/>
        <v>29808</v>
      </c>
      <c r="AP41" s="90">
        <f t="shared" si="55"/>
        <v>29808</v>
      </c>
      <c r="AQ41" s="90">
        <f t="shared" si="55"/>
        <v>36693</v>
      </c>
      <c r="AR41" s="90">
        <f t="shared" si="55"/>
        <v>36693</v>
      </c>
      <c r="AS41" s="90">
        <f t="shared" si="55"/>
        <v>36693</v>
      </c>
      <c r="AT41" s="90">
        <f t="shared" si="55"/>
        <v>34263</v>
      </c>
      <c r="AU41" s="90">
        <f t="shared" si="55"/>
        <v>29808</v>
      </c>
      <c r="AV41" s="90">
        <f t="shared" si="55"/>
        <v>31833</v>
      </c>
      <c r="AW41" s="90">
        <f t="shared" si="55"/>
        <v>31833</v>
      </c>
      <c r="AX41" s="90">
        <f t="shared" si="55"/>
        <v>31833</v>
      </c>
      <c r="AY41" s="90">
        <f t="shared" si="55"/>
        <v>24543</v>
      </c>
      <c r="AZ41" s="90">
        <f t="shared" si="55"/>
        <v>29808</v>
      </c>
      <c r="BA41" s="90">
        <f t="shared" si="55"/>
        <v>29808</v>
      </c>
      <c r="BB41" s="90">
        <f t="shared" si="55"/>
        <v>34263</v>
      </c>
      <c r="BC41" s="90">
        <f t="shared" si="55"/>
        <v>36693</v>
      </c>
      <c r="BD41" s="90">
        <f t="shared" si="55"/>
        <v>36693</v>
      </c>
      <c r="BE41" s="90">
        <f t="shared" ref="BE41:BF41" si="56">ROUNDUP(BE14*0.9,)</f>
        <v>36693</v>
      </c>
      <c r="BF41" s="90">
        <f t="shared" si="56"/>
        <v>42363</v>
      </c>
      <c r="BG41" s="90">
        <f t="shared" si="55"/>
        <v>42363</v>
      </c>
      <c r="BH41" s="90">
        <f t="shared" si="55"/>
        <v>45198</v>
      </c>
      <c r="BI41" s="90">
        <f t="shared" si="55"/>
        <v>45198</v>
      </c>
      <c r="BJ41" s="90">
        <f t="shared" si="55"/>
        <v>51678</v>
      </c>
      <c r="BK41" s="90">
        <f t="shared" si="55"/>
        <v>51678</v>
      </c>
      <c r="BL41" s="90">
        <f t="shared" si="55"/>
        <v>51678</v>
      </c>
      <c r="BM41" s="90">
        <f t="shared" si="55"/>
        <v>48438</v>
      </c>
      <c r="BN41" s="90">
        <f t="shared" si="55"/>
        <v>45198</v>
      </c>
      <c r="BO41" s="90">
        <f t="shared" si="55"/>
        <v>39528</v>
      </c>
      <c r="BP41" s="90">
        <f t="shared" si="55"/>
        <v>39528</v>
      </c>
      <c r="BQ41" s="90">
        <f t="shared" si="55"/>
        <v>36693</v>
      </c>
      <c r="BR41" s="90">
        <f t="shared" si="55"/>
        <v>29808</v>
      </c>
      <c r="BS41" s="90">
        <f t="shared" si="55"/>
        <v>29808</v>
      </c>
      <c r="BT41" s="90">
        <f t="shared" si="55"/>
        <v>27783</v>
      </c>
      <c r="BU41" s="90">
        <f t="shared" si="55"/>
        <v>24543</v>
      </c>
      <c r="BV41" s="90">
        <f t="shared" si="55"/>
        <v>24543</v>
      </c>
      <c r="BW41" s="90">
        <f t="shared" ref="BW41:CT41" si="57">ROUNDUP(BW14*0.9,)</f>
        <v>24543</v>
      </c>
      <c r="BX41" s="90">
        <f t="shared" si="57"/>
        <v>20493</v>
      </c>
      <c r="BY41" s="90">
        <f t="shared" si="57"/>
        <v>20493</v>
      </c>
      <c r="BZ41" s="90">
        <f t="shared" si="57"/>
        <v>20493</v>
      </c>
      <c r="CA41" s="90">
        <f t="shared" si="57"/>
        <v>20493</v>
      </c>
      <c r="CB41" s="90">
        <f t="shared" si="57"/>
        <v>20493</v>
      </c>
      <c r="CC41" s="90">
        <f t="shared" si="57"/>
        <v>20493</v>
      </c>
      <c r="CD41" s="90">
        <f t="shared" si="57"/>
        <v>20493</v>
      </c>
      <c r="CE41" s="90">
        <f t="shared" si="57"/>
        <v>20493</v>
      </c>
      <c r="CF41" s="90">
        <f t="shared" si="57"/>
        <v>20493</v>
      </c>
      <c r="CG41" s="90">
        <f t="shared" si="57"/>
        <v>20493</v>
      </c>
      <c r="CH41" s="90">
        <f t="shared" si="57"/>
        <v>20493</v>
      </c>
      <c r="CI41" s="90">
        <f t="shared" si="57"/>
        <v>20493</v>
      </c>
      <c r="CJ41" s="90">
        <f t="shared" si="57"/>
        <v>20493</v>
      </c>
      <c r="CK41" s="90">
        <f t="shared" si="57"/>
        <v>20493</v>
      </c>
      <c r="CL41" s="90">
        <f t="shared" si="57"/>
        <v>20493</v>
      </c>
      <c r="CM41" s="90">
        <f t="shared" si="57"/>
        <v>20493</v>
      </c>
      <c r="CN41" s="90">
        <f t="shared" si="57"/>
        <v>20493</v>
      </c>
      <c r="CO41" s="90">
        <f t="shared" si="57"/>
        <v>20493</v>
      </c>
      <c r="CP41" s="90">
        <f t="shared" si="57"/>
        <v>20493</v>
      </c>
      <c r="CQ41" s="90">
        <f t="shared" si="57"/>
        <v>20493</v>
      </c>
      <c r="CR41" s="90">
        <f t="shared" si="57"/>
        <v>20493</v>
      </c>
      <c r="CS41" s="90">
        <f t="shared" si="57"/>
        <v>20493</v>
      </c>
      <c r="CT41" s="90">
        <f t="shared" si="57"/>
        <v>20493</v>
      </c>
      <c r="CU41" s="90">
        <f t="shared" ref="CU41:DP41" si="58">ROUNDUP(CU14*0.9,)</f>
        <v>14013</v>
      </c>
      <c r="CV41" s="90">
        <f t="shared" si="58"/>
        <v>14013</v>
      </c>
      <c r="CW41" s="90">
        <f t="shared" si="58"/>
        <v>14580</v>
      </c>
      <c r="CX41" s="90">
        <f t="shared" si="58"/>
        <v>14580</v>
      </c>
      <c r="CY41" s="90">
        <f t="shared" si="58"/>
        <v>14013</v>
      </c>
      <c r="CZ41" s="90">
        <f t="shared" si="58"/>
        <v>14013</v>
      </c>
      <c r="DA41" s="90">
        <f t="shared" si="58"/>
        <v>14013</v>
      </c>
      <c r="DB41" s="90">
        <f t="shared" si="58"/>
        <v>14013</v>
      </c>
      <c r="DC41" s="90">
        <f t="shared" si="58"/>
        <v>14013</v>
      </c>
      <c r="DD41" s="90">
        <f t="shared" si="58"/>
        <v>14580</v>
      </c>
      <c r="DE41" s="90">
        <f t="shared" si="58"/>
        <v>14580</v>
      </c>
      <c r="DF41" s="90">
        <f t="shared" si="58"/>
        <v>14013</v>
      </c>
      <c r="DG41" s="90">
        <f t="shared" si="58"/>
        <v>14013</v>
      </c>
      <c r="DH41" s="90">
        <f t="shared" si="58"/>
        <v>14013</v>
      </c>
      <c r="DI41" s="90">
        <f t="shared" si="58"/>
        <v>12636</v>
      </c>
      <c r="DJ41" s="90">
        <f t="shared" si="58"/>
        <v>12636</v>
      </c>
      <c r="DK41" s="90">
        <f t="shared" si="58"/>
        <v>13041</v>
      </c>
      <c r="DL41" s="90">
        <f t="shared" si="58"/>
        <v>13041</v>
      </c>
      <c r="DM41" s="90">
        <f t="shared" si="58"/>
        <v>12636</v>
      </c>
      <c r="DN41" s="90">
        <f t="shared" si="58"/>
        <v>12636</v>
      </c>
      <c r="DO41" s="90">
        <f t="shared" si="58"/>
        <v>12636</v>
      </c>
      <c r="DP41" s="90">
        <f t="shared" si="58"/>
        <v>12636</v>
      </c>
      <c r="DQ41" s="90">
        <f t="shared" ref="DQ41:DX41" si="59">ROUNDUP(DQ14*0.9,)</f>
        <v>12636</v>
      </c>
      <c r="DR41" s="90">
        <f t="shared" si="59"/>
        <v>13041</v>
      </c>
      <c r="DS41" s="90">
        <f t="shared" si="59"/>
        <v>13041</v>
      </c>
      <c r="DT41" s="90">
        <f t="shared" si="59"/>
        <v>12636</v>
      </c>
      <c r="DU41" s="90">
        <f t="shared" si="59"/>
        <v>12636</v>
      </c>
      <c r="DV41" s="90">
        <f t="shared" si="59"/>
        <v>12636</v>
      </c>
      <c r="DW41" s="90">
        <f t="shared" si="59"/>
        <v>12636</v>
      </c>
      <c r="DX41" s="90">
        <f t="shared" si="59"/>
        <v>14013</v>
      </c>
    </row>
    <row r="42" spans="1:128" ht="10.5" customHeight="1">
      <c r="A42" s="39" t="s">
        <v>7</v>
      </c>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c r="DA42" s="90"/>
      <c r="DB42" s="90"/>
      <c r="DC42" s="90"/>
      <c r="DD42" s="90"/>
      <c r="DE42" s="90"/>
      <c r="DF42" s="90"/>
      <c r="DG42" s="90"/>
      <c r="DH42" s="90"/>
      <c r="DI42" s="90"/>
      <c r="DJ42" s="90"/>
      <c r="DK42" s="90"/>
      <c r="DL42" s="90"/>
      <c r="DM42" s="90"/>
      <c r="DN42" s="90"/>
      <c r="DO42" s="90"/>
      <c r="DP42" s="90"/>
      <c r="DQ42" s="90"/>
      <c r="DR42" s="90"/>
      <c r="DS42" s="90"/>
      <c r="DT42" s="90"/>
      <c r="DU42" s="90"/>
      <c r="DV42" s="90"/>
      <c r="DW42" s="90"/>
      <c r="DX42" s="90"/>
    </row>
    <row r="43" spans="1:128" ht="10.5" customHeight="1">
      <c r="A43" s="40">
        <v>1</v>
      </c>
      <c r="B43" s="90">
        <f t="shared" ref="B43:H43" si="60">ROUNDUP(B16*0.9,)</f>
        <v>16808</v>
      </c>
      <c r="C43" s="90">
        <f t="shared" si="60"/>
        <v>16808</v>
      </c>
      <c r="D43" s="90">
        <f t="shared" si="60"/>
        <v>18104</v>
      </c>
      <c r="E43" s="90">
        <f t="shared" si="60"/>
        <v>21749</v>
      </c>
      <c r="F43" s="90">
        <f t="shared" si="60"/>
        <v>49289</v>
      </c>
      <c r="G43" s="90">
        <f t="shared" si="60"/>
        <v>49289</v>
      </c>
      <c r="H43" s="90">
        <f t="shared" si="60"/>
        <v>49289</v>
      </c>
      <c r="I43" s="90">
        <f t="shared" ref="I43:BV43" si="61">ROUNDUP(I16*0.9,)</f>
        <v>53339</v>
      </c>
      <c r="J43" s="90">
        <f t="shared" si="61"/>
        <v>53339</v>
      </c>
      <c r="K43" s="90">
        <f t="shared" si="61"/>
        <v>61439</v>
      </c>
      <c r="L43" s="90">
        <f t="shared" si="61"/>
        <v>61439</v>
      </c>
      <c r="M43" s="90">
        <f t="shared" si="61"/>
        <v>53339</v>
      </c>
      <c r="N43" s="90">
        <f t="shared" si="61"/>
        <v>49289</v>
      </c>
      <c r="O43" s="90">
        <f t="shared" si="61"/>
        <v>49289</v>
      </c>
      <c r="P43" s="90">
        <f t="shared" si="61"/>
        <v>31307</v>
      </c>
      <c r="Q43" s="90">
        <f t="shared" si="61"/>
        <v>31307</v>
      </c>
      <c r="R43" s="90">
        <f t="shared" si="61"/>
        <v>22802</v>
      </c>
      <c r="S43" s="90">
        <f t="shared" si="61"/>
        <v>28877</v>
      </c>
      <c r="T43" s="90">
        <f t="shared" si="61"/>
        <v>28877</v>
      </c>
      <c r="U43" s="90">
        <f t="shared" si="61"/>
        <v>24827</v>
      </c>
      <c r="V43" s="90">
        <f t="shared" si="61"/>
        <v>24827</v>
      </c>
      <c r="W43" s="90">
        <f t="shared" si="61"/>
        <v>22802</v>
      </c>
      <c r="X43" s="90">
        <f t="shared" si="61"/>
        <v>22802</v>
      </c>
      <c r="Y43" s="90">
        <f t="shared" si="61"/>
        <v>21182</v>
      </c>
      <c r="Z43" s="90">
        <f t="shared" si="61"/>
        <v>21182</v>
      </c>
      <c r="AA43" s="90">
        <f t="shared" si="61"/>
        <v>21182</v>
      </c>
      <c r="AB43" s="90">
        <f t="shared" si="61"/>
        <v>21182</v>
      </c>
      <c r="AC43" s="90">
        <f t="shared" si="61"/>
        <v>21182</v>
      </c>
      <c r="AD43" s="90">
        <f t="shared" si="61"/>
        <v>21182</v>
      </c>
      <c r="AE43" s="90">
        <f t="shared" si="61"/>
        <v>21182</v>
      </c>
      <c r="AF43" s="90">
        <f t="shared" si="61"/>
        <v>22802</v>
      </c>
      <c r="AG43" s="90">
        <f t="shared" si="61"/>
        <v>24827</v>
      </c>
      <c r="AH43" s="90">
        <f t="shared" si="61"/>
        <v>24827</v>
      </c>
      <c r="AI43" s="90">
        <f t="shared" si="61"/>
        <v>28877</v>
      </c>
      <c r="AJ43" s="90">
        <f t="shared" si="61"/>
        <v>28877</v>
      </c>
      <c r="AK43" s="90">
        <f t="shared" si="61"/>
        <v>28877</v>
      </c>
      <c r="AL43" s="90">
        <f t="shared" si="61"/>
        <v>28877</v>
      </c>
      <c r="AM43" s="90">
        <f t="shared" si="61"/>
        <v>28877</v>
      </c>
      <c r="AN43" s="90">
        <f t="shared" si="61"/>
        <v>27257</v>
      </c>
      <c r="AO43" s="90">
        <f t="shared" si="61"/>
        <v>29282</v>
      </c>
      <c r="AP43" s="90">
        <f t="shared" si="61"/>
        <v>29282</v>
      </c>
      <c r="AQ43" s="90">
        <f t="shared" si="61"/>
        <v>36167</v>
      </c>
      <c r="AR43" s="90">
        <f t="shared" si="61"/>
        <v>36167</v>
      </c>
      <c r="AS43" s="90">
        <f t="shared" si="61"/>
        <v>36167</v>
      </c>
      <c r="AT43" s="90">
        <f t="shared" si="61"/>
        <v>33737</v>
      </c>
      <c r="AU43" s="90">
        <f t="shared" si="61"/>
        <v>29282</v>
      </c>
      <c r="AV43" s="90">
        <f t="shared" si="61"/>
        <v>31307</v>
      </c>
      <c r="AW43" s="90">
        <f t="shared" si="61"/>
        <v>31307</v>
      </c>
      <c r="AX43" s="90">
        <f t="shared" si="61"/>
        <v>31307</v>
      </c>
      <c r="AY43" s="90">
        <f t="shared" si="61"/>
        <v>24017</v>
      </c>
      <c r="AZ43" s="90">
        <f t="shared" si="61"/>
        <v>29282</v>
      </c>
      <c r="BA43" s="90">
        <f t="shared" si="61"/>
        <v>29282</v>
      </c>
      <c r="BB43" s="90">
        <f t="shared" si="61"/>
        <v>33737</v>
      </c>
      <c r="BC43" s="90">
        <f t="shared" si="61"/>
        <v>36167</v>
      </c>
      <c r="BD43" s="90">
        <f t="shared" si="61"/>
        <v>36167</v>
      </c>
      <c r="BE43" s="90">
        <f t="shared" ref="BE43:BF43" si="62">ROUNDUP(BE16*0.9,)</f>
        <v>36167</v>
      </c>
      <c r="BF43" s="90">
        <f t="shared" si="62"/>
        <v>41837</v>
      </c>
      <c r="BG43" s="90">
        <f t="shared" si="61"/>
        <v>41837</v>
      </c>
      <c r="BH43" s="90">
        <f t="shared" si="61"/>
        <v>44672</v>
      </c>
      <c r="BI43" s="90">
        <f t="shared" si="61"/>
        <v>44672</v>
      </c>
      <c r="BJ43" s="90">
        <f t="shared" si="61"/>
        <v>51152</v>
      </c>
      <c r="BK43" s="90">
        <f t="shared" si="61"/>
        <v>51152</v>
      </c>
      <c r="BL43" s="90">
        <f t="shared" si="61"/>
        <v>51152</v>
      </c>
      <c r="BM43" s="90">
        <f t="shared" si="61"/>
        <v>47912</v>
      </c>
      <c r="BN43" s="90">
        <f t="shared" si="61"/>
        <v>44672</v>
      </c>
      <c r="BO43" s="90">
        <f t="shared" si="61"/>
        <v>39002</v>
      </c>
      <c r="BP43" s="90">
        <f t="shared" si="61"/>
        <v>39002</v>
      </c>
      <c r="BQ43" s="90">
        <f t="shared" si="61"/>
        <v>36167</v>
      </c>
      <c r="BR43" s="90">
        <f t="shared" si="61"/>
        <v>29282</v>
      </c>
      <c r="BS43" s="90">
        <f t="shared" si="61"/>
        <v>29282</v>
      </c>
      <c r="BT43" s="90">
        <f t="shared" si="61"/>
        <v>27257</v>
      </c>
      <c r="BU43" s="90">
        <f t="shared" si="61"/>
        <v>24017</v>
      </c>
      <c r="BV43" s="90">
        <f t="shared" si="61"/>
        <v>24017</v>
      </c>
      <c r="BW43" s="90">
        <f t="shared" ref="BW43:CT43" si="63">ROUNDUP(BW16*0.9,)</f>
        <v>24017</v>
      </c>
      <c r="BX43" s="90">
        <f t="shared" si="63"/>
        <v>19562</v>
      </c>
      <c r="BY43" s="90">
        <f t="shared" si="63"/>
        <v>19562</v>
      </c>
      <c r="BZ43" s="90">
        <f t="shared" si="63"/>
        <v>19562</v>
      </c>
      <c r="CA43" s="90">
        <f t="shared" si="63"/>
        <v>19562</v>
      </c>
      <c r="CB43" s="90">
        <f t="shared" si="63"/>
        <v>19562</v>
      </c>
      <c r="CC43" s="90">
        <f t="shared" si="63"/>
        <v>19562</v>
      </c>
      <c r="CD43" s="90">
        <f t="shared" si="63"/>
        <v>19562</v>
      </c>
      <c r="CE43" s="90">
        <f t="shared" si="63"/>
        <v>19562</v>
      </c>
      <c r="CF43" s="90">
        <f t="shared" si="63"/>
        <v>19562</v>
      </c>
      <c r="CG43" s="90">
        <f t="shared" si="63"/>
        <v>19562</v>
      </c>
      <c r="CH43" s="90">
        <f t="shared" si="63"/>
        <v>19562</v>
      </c>
      <c r="CI43" s="90">
        <f t="shared" si="63"/>
        <v>19562</v>
      </c>
      <c r="CJ43" s="90">
        <f t="shared" si="63"/>
        <v>19562</v>
      </c>
      <c r="CK43" s="90">
        <f t="shared" si="63"/>
        <v>19562</v>
      </c>
      <c r="CL43" s="90">
        <f t="shared" si="63"/>
        <v>19562</v>
      </c>
      <c r="CM43" s="90">
        <f t="shared" si="63"/>
        <v>19562</v>
      </c>
      <c r="CN43" s="90">
        <f t="shared" si="63"/>
        <v>19562</v>
      </c>
      <c r="CO43" s="90">
        <f t="shared" si="63"/>
        <v>19562</v>
      </c>
      <c r="CP43" s="90">
        <f t="shared" si="63"/>
        <v>19562</v>
      </c>
      <c r="CQ43" s="90">
        <f t="shared" si="63"/>
        <v>19562</v>
      </c>
      <c r="CR43" s="90">
        <f t="shared" si="63"/>
        <v>19562</v>
      </c>
      <c r="CS43" s="90">
        <f t="shared" si="63"/>
        <v>19562</v>
      </c>
      <c r="CT43" s="90">
        <f t="shared" si="63"/>
        <v>19562</v>
      </c>
      <c r="CU43" s="90">
        <f t="shared" ref="CU43:DP43" si="64">ROUNDUP(CU16*0.9,)</f>
        <v>13446</v>
      </c>
      <c r="CV43" s="90">
        <f t="shared" si="64"/>
        <v>13446</v>
      </c>
      <c r="CW43" s="90">
        <f t="shared" si="64"/>
        <v>14013</v>
      </c>
      <c r="CX43" s="90">
        <f t="shared" si="64"/>
        <v>14013</v>
      </c>
      <c r="CY43" s="90">
        <f t="shared" si="64"/>
        <v>13446</v>
      </c>
      <c r="CZ43" s="90">
        <f t="shared" si="64"/>
        <v>13446</v>
      </c>
      <c r="DA43" s="90">
        <f t="shared" si="64"/>
        <v>13446</v>
      </c>
      <c r="DB43" s="90">
        <f t="shared" si="64"/>
        <v>13446</v>
      </c>
      <c r="DC43" s="90">
        <f t="shared" si="64"/>
        <v>13446</v>
      </c>
      <c r="DD43" s="90">
        <f t="shared" si="64"/>
        <v>14013</v>
      </c>
      <c r="DE43" s="90">
        <f t="shared" si="64"/>
        <v>14013</v>
      </c>
      <c r="DF43" s="90">
        <f t="shared" si="64"/>
        <v>13446</v>
      </c>
      <c r="DG43" s="90">
        <f t="shared" si="64"/>
        <v>13446</v>
      </c>
      <c r="DH43" s="90">
        <f t="shared" si="64"/>
        <v>13446</v>
      </c>
      <c r="DI43" s="90">
        <f t="shared" si="64"/>
        <v>12069</v>
      </c>
      <c r="DJ43" s="90">
        <f t="shared" si="64"/>
        <v>12069</v>
      </c>
      <c r="DK43" s="90">
        <f t="shared" si="64"/>
        <v>12474</v>
      </c>
      <c r="DL43" s="90">
        <f t="shared" si="64"/>
        <v>12474</v>
      </c>
      <c r="DM43" s="90">
        <f t="shared" si="64"/>
        <v>12069</v>
      </c>
      <c r="DN43" s="90">
        <f t="shared" si="64"/>
        <v>12069</v>
      </c>
      <c r="DO43" s="90">
        <f t="shared" si="64"/>
        <v>12069</v>
      </c>
      <c r="DP43" s="90">
        <f t="shared" si="64"/>
        <v>12069</v>
      </c>
      <c r="DQ43" s="90">
        <f t="shared" ref="DQ43:DX43" si="65">ROUNDUP(DQ16*0.9,)</f>
        <v>12069</v>
      </c>
      <c r="DR43" s="90">
        <f t="shared" si="65"/>
        <v>12474</v>
      </c>
      <c r="DS43" s="90">
        <f t="shared" si="65"/>
        <v>12474</v>
      </c>
      <c r="DT43" s="90">
        <f t="shared" si="65"/>
        <v>12069</v>
      </c>
      <c r="DU43" s="90">
        <f t="shared" si="65"/>
        <v>12069</v>
      </c>
      <c r="DV43" s="90">
        <f t="shared" si="65"/>
        <v>12069</v>
      </c>
      <c r="DW43" s="90">
        <f t="shared" si="65"/>
        <v>12069</v>
      </c>
      <c r="DX43" s="90">
        <f t="shared" si="65"/>
        <v>13446</v>
      </c>
    </row>
    <row r="44" spans="1:128" ht="10.7" customHeight="1">
      <c r="A44" s="40">
        <v>2</v>
      </c>
      <c r="B44" s="90">
        <f t="shared" ref="B44:H44" si="66">ROUNDUP(B17*0.9,)</f>
        <v>18630</v>
      </c>
      <c r="C44" s="90">
        <f t="shared" si="66"/>
        <v>18630</v>
      </c>
      <c r="D44" s="90">
        <f t="shared" si="66"/>
        <v>19926</v>
      </c>
      <c r="E44" s="90">
        <f t="shared" si="66"/>
        <v>24057</v>
      </c>
      <c r="F44" s="90">
        <f t="shared" si="66"/>
        <v>51597</v>
      </c>
      <c r="G44" s="90">
        <f t="shared" si="66"/>
        <v>51597</v>
      </c>
      <c r="H44" s="90">
        <f t="shared" si="66"/>
        <v>51597</v>
      </c>
      <c r="I44" s="90">
        <f t="shared" ref="I44:BV44" si="67">ROUNDUP(I17*0.9,)</f>
        <v>55647</v>
      </c>
      <c r="J44" s="90">
        <f t="shared" si="67"/>
        <v>55647</v>
      </c>
      <c r="K44" s="90">
        <f t="shared" si="67"/>
        <v>63747</v>
      </c>
      <c r="L44" s="90">
        <f t="shared" si="67"/>
        <v>63747</v>
      </c>
      <c r="M44" s="90">
        <f t="shared" si="67"/>
        <v>55647</v>
      </c>
      <c r="N44" s="90">
        <f t="shared" si="67"/>
        <v>51597</v>
      </c>
      <c r="O44" s="90">
        <f t="shared" si="67"/>
        <v>51597</v>
      </c>
      <c r="P44" s="90">
        <f t="shared" si="67"/>
        <v>33453</v>
      </c>
      <c r="Q44" s="90">
        <f t="shared" si="67"/>
        <v>33453</v>
      </c>
      <c r="R44" s="90">
        <f t="shared" si="67"/>
        <v>24948</v>
      </c>
      <c r="S44" s="90">
        <f t="shared" si="67"/>
        <v>31023</v>
      </c>
      <c r="T44" s="90">
        <f t="shared" si="67"/>
        <v>31023</v>
      </c>
      <c r="U44" s="90">
        <f t="shared" si="67"/>
        <v>26973</v>
      </c>
      <c r="V44" s="90">
        <f t="shared" si="67"/>
        <v>26973</v>
      </c>
      <c r="W44" s="90">
        <f t="shared" si="67"/>
        <v>24948</v>
      </c>
      <c r="X44" s="90">
        <f t="shared" si="67"/>
        <v>24948</v>
      </c>
      <c r="Y44" s="90">
        <f t="shared" si="67"/>
        <v>23328</v>
      </c>
      <c r="Z44" s="90">
        <f t="shared" si="67"/>
        <v>23328</v>
      </c>
      <c r="AA44" s="90">
        <f t="shared" si="67"/>
        <v>23328</v>
      </c>
      <c r="AB44" s="90">
        <f t="shared" si="67"/>
        <v>23328</v>
      </c>
      <c r="AC44" s="90">
        <f t="shared" si="67"/>
        <v>23328</v>
      </c>
      <c r="AD44" s="90">
        <f t="shared" si="67"/>
        <v>23328</v>
      </c>
      <c r="AE44" s="90">
        <f t="shared" si="67"/>
        <v>23328</v>
      </c>
      <c r="AF44" s="90">
        <f t="shared" si="67"/>
        <v>24948</v>
      </c>
      <c r="AG44" s="90">
        <f t="shared" si="67"/>
        <v>26973</v>
      </c>
      <c r="AH44" s="90">
        <f t="shared" si="67"/>
        <v>26973</v>
      </c>
      <c r="AI44" s="90">
        <f t="shared" si="67"/>
        <v>31023</v>
      </c>
      <c r="AJ44" s="90">
        <f t="shared" si="67"/>
        <v>31023</v>
      </c>
      <c r="AK44" s="90">
        <f t="shared" si="67"/>
        <v>31023</v>
      </c>
      <c r="AL44" s="90">
        <f t="shared" si="67"/>
        <v>31023</v>
      </c>
      <c r="AM44" s="90">
        <f t="shared" si="67"/>
        <v>31023</v>
      </c>
      <c r="AN44" s="90">
        <f t="shared" si="67"/>
        <v>29403</v>
      </c>
      <c r="AO44" s="90">
        <f t="shared" si="67"/>
        <v>31428</v>
      </c>
      <c r="AP44" s="90">
        <f t="shared" si="67"/>
        <v>31428</v>
      </c>
      <c r="AQ44" s="90">
        <f t="shared" si="67"/>
        <v>38313</v>
      </c>
      <c r="AR44" s="90">
        <f t="shared" si="67"/>
        <v>38313</v>
      </c>
      <c r="AS44" s="90">
        <f t="shared" si="67"/>
        <v>38313</v>
      </c>
      <c r="AT44" s="90">
        <f t="shared" si="67"/>
        <v>35883</v>
      </c>
      <c r="AU44" s="90">
        <f t="shared" si="67"/>
        <v>31428</v>
      </c>
      <c r="AV44" s="90">
        <f t="shared" si="67"/>
        <v>33453</v>
      </c>
      <c r="AW44" s="90">
        <f t="shared" si="67"/>
        <v>33453</v>
      </c>
      <c r="AX44" s="90">
        <f t="shared" si="67"/>
        <v>33453</v>
      </c>
      <c r="AY44" s="90">
        <f t="shared" si="67"/>
        <v>26163</v>
      </c>
      <c r="AZ44" s="90">
        <f t="shared" si="67"/>
        <v>31428</v>
      </c>
      <c r="BA44" s="90">
        <f t="shared" si="67"/>
        <v>31428</v>
      </c>
      <c r="BB44" s="90">
        <f t="shared" si="67"/>
        <v>35883</v>
      </c>
      <c r="BC44" s="90">
        <f t="shared" si="67"/>
        <v>38313</v>
      </c>
      <c r="BD44" s="90">
        <f t="shared" si="67"/>
        <v>38313</v>
      </c>
      <c r="BE44" s="90">
        <f t="shared" ref="BE44:BF44" si="68">ROUNDUP(BE17*0.9,)</f>
        <v>38313</v>
      </c>
      <c r="BF44" s="90">
        <f t="shared" si="68"/>
        <v>43983</v>
      </c>
      <c r="BG44" s="90">
        <f t="shared" si="67"/>
        <v>43983</v>
      </c>
      <c r="BH44" s="90">
        <f t="shared" si="67"/>
        <v>46818</v>
      </c>
      <c r="BI44" s="90">
        <f t="shared" si="67"/>
        <v>46818</v>
      </c>
      <c r="BJ44" s="90">
        <f t="shared" si="67"/>
        <v>53298</v>
      </c>
      <c r="BK44" s="90">
        <f t="shared" si="67"/>
        <v>53298</v>
      </c>
      <c r="BL44" s="90">
        <f t="shared" si="67"/>
        <v>53298</v>
      </c>
      <c r="BM44" s="90">
        <f t="shared" si="67"/>
        <v>50058</v>
      </c>
      <c r="BN44" s="90">
        <f t="shared" si="67"/>
        <v>46818</v>
      </c>
      <c r="BO44" s="90">
        <f t="shared" si="67"/>
        <v>41148</v>
      </c>
      <c r="BP44" s="90">
        <f t="shared" si="67"/>
        <v>41148</v>
      </c>
      <c r="BQ44" s="90">
        <f t="shared" si="67"/>
        <v>38313</v>
      </c>
      <c r="BR44" s="90">
        <f t="shared" si="67"/>
        <v>31428</v>
      </c>
      <c r="BS44" s="90">
        <f t="shared" si="67"/>
        <v>31428</v>
      </c>
      <c r="BT44" s="90">
        <f t="shared" si="67"/>
        <v>29403</v>
      </c>
      <c r="BU44" s="90">
        <f t="shared" si="67"/>
        <v>26163</v>
      </c>
      <c r="BV44" s="90">
        <f t="shared" si="67"/>
        <v>26163</v>
      </c>
      <c r="BW44" s="90">
        <f t="shared" ref="BW44:CT44" si="69">ROUNDUP(BW17*0.9,)</f>
        <v>26163</v>
      </c>
      <c r="BX44" s="90">
        <f t="shared" si="69"/>
        <v>21708</v>
      </c>
      <c r="BY44" s="90">
        <f t="shared" si="69"/>
        <v>21708</v>
      </c>
      <c r="BZ44" s="90">
        <f t="shared" si="69"/>
        <v>21708</v>
      </c>
      <c r="CA44" s="90">
        <f t="shared" si="69"/>
        <v>21708</v>
      </c>
      <c r="CB44" s="90">
        <f t="shared" si="69"/>
        <v>21708</v>
      </c>
      <c r="CC44" s="90">
        <f t="shared" si="69"/>
        <v>21708</v>
      </c>
      <c r="CD44" s="90">
        <f t="shared" si="69"/>
        <v>21708</v>
      </c>
      <c r="CE44" s="90">
        <f t="shared" si="69"/>
        <v>21708</v>
      </c>
      <c r="CF44" s="90">
        <f t="shared" si="69"/>
        <v>21708</v>
      </c>
      <c r="CG44" s="90">
        <f t="shared" si="69"/>
        <v>21708</v>
      </c>
      <c r="CH44" s="90">
        <f t="shared" si="69"/>
        <v>21708</v>
      </c>
      <c r="CI44" s="90">
        <f t="shared" si="69"/>
        <v>21708</v>
      </c>
      <c r="CJ44" s="90">
        <f t="shared" si="69"/>
        <v>21708</v>
      </c>
      <c r="CK44" s="90">
        <f t="shared" si="69"/>
        <v>21708</v>
      </c>
      <c r="CL44" s="90">
        <f t="shared" si="69"/>
        <v>21708</v>
      </c>
      <c r="CM44" s="90">
        <f t="shared" si="69"/>
        <v>21708</v>
      </c>
      <c r="CN44" s="90">
        <f t="shared" si="69"/>
        <v>21708</v>
      </c>
      <c r="CO44" s="90">
        <f t="shared" si="69"/>
        <v>21708</v>
      </c>
      <c r="CP44" s="90">
        <f t="shared" si="69"/>
        <v>21708</v>
      </c>
      <c r="CQ44" s="90">
        <f t="shared" si="69"/>
        <v>21708</v>
      </c>
      <c r="CR44" s="90">
        <f t="shared" si="69"/>
        <v>21708</v>
      </c>
      <c r="CS44" s="90">
        <f t="shared" si="69"/>
        <v>21708</v>
      </c>
      <c r="CT44" s="90">
        <f t="shared" si="69"/>
        <v>21708</v>
      </c>
      <c r="CU44" s="90">
        <f t="shared" ref="CU44:DP44" si="70">ROUNDUP(CU17*0.9,)</f>
        <v>15228</v>
      </c>
      <c r="CV44" s="90">
        <f t="shared" si="70"/>
        <v>15228</v>
      </c>
      <c r="CW44" s="90">
        <f t="shared" si="70"/>
        <v>15795</v>
      </c>
      <c r="CX44" s="90">
        <f t="shared" si="70"/>
        <v>15795</v>
      </c>
      <c r="CY44" s="90">
        <f t="shared" si="70"/>
        <v>15228</v>
      </c>
      <c r="CZ44" s="90">
        <f t="shared" si="70"/>
        <v>15228</v>
      </c>
      <c r="DA44" s="90">
        <f t="shared" si="70"/>
        <v>15228</v>
      </c>
      <c r="DB44" s="90">
        <f t="shared" si="70"/>
        <v>15228</v>
      </c>
      <c r="DC44" s="90">
        <f t="shared" si="70"/>
        <v>15228</v>
      </c>
      <c r="DD44" s="90">
        <f t="shared" si="70"/>
        <v>15795</v>
      </c>
      <c r="DE44" s="90">
        <f t="shared" si="70"/>
        <v>15795</v>
      </c>
      <c r="DF44" s="90">
        <f t="shared" si="70"/>
        <v>15228</v>
      </c>
      <c r="DG44" s="90">
        <f t="shared" si="70"/>
        <v>15228</v>
      </c>
      <c r="DH44" s="90">
        <f t="shared" si="70"/>
        <v>15228</v>
      </c>
      <c r="DI44" s="90">
        <f t="shared" si="70"/>
        <v>13851</v>
      </c>
      <c r="DJ44" s="90">
        <f t="shared" si="70"/>
        <v>13851</v>
      </c>
      <c r="DK44" s="90">
        <f t="shared" si="70"/>
        <v>14256</v>
      </c>
      <c r="DL44" s="90">
        <f t="shared" si="70"/>
        <v>14256</v>
      </c>
      <c r="DM44" s="90">
        <f t="shared" si="70"/>
        <v>13851</v>
      </c>
      <c r="DN44" s="90">
        <f t="shared" si="70"/>
        <v>13851</v>
      </c>
      <c r="DO44" s="90">
        <f t="shared" si="70"/>
        <v>13851</v>
      </c>
      <c r="DP44" s="90">
        <f t="shared" si="70"/>
        <v>13851</v>
      </c>
      <c r="DQ44" s="90">
        <f t="shared" ref="DQ44:DX44" si="71">ROUNDUP(DQ17*0.9,)</f>
        <v>13851</v>
      </c>
      <c r="DR44" s="90">
        <f t="shared" si="71"/>
        <v>14256</v>
      </c>
      <c r="DS44" s="90">
        <f t="shared" si="71"/>
        <v>14256</v>
      </c>
      <c r="DT44" s="90">
        <f t="shared" si="71"/>
        <v>13851</v>
      </c>
      <c r="DU44" s="90">
        <f t="shared" si="71"/>
        <v>13851</v>
      </c>
      <c r="DV44" s="90">
        <f t="shared" si="71"/>
        <v>13851</v>
      </c>
      <c r="DW44" s="90">
        <f t="shared" si="71"/>
        <v>13851</v>
      </c>
      <c r="DX44" s="90">
        <f t="shared" si="71"/>
        <v>15228</v>
      </c>
    </row>
    <row r="45" spans="1:128" ht="10.7" customHeight="1">
      <c r="A45" s="93" t="s">
        <v>8</v>
      </c>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c r="DR45" s="39"/>
      <c r="DS45" s="39"/>
      <c r="DT45" s="39"/>
      <c r="DU45" s="39"/>
      <c r="DV45" s="39"/>
      <c r="DW45" s="39"/>
      <c r="DX45" s="39"/>
    </row>
    <row r="46" spans="1:128" ht="10.7" customHeight="1">
      <c r="A46" s="40">
        <v>1</v>
      </c>
      <c r="B46" s="39">
        <f t="shared" ref="B46:H46" si="72">B37</f>
        <v>15188</v>
      </c>
      <c r="C46" s="39">
        <f t="shared" si="72"/>
        <v>15188</v>
      </c>
      <c r="D46" s="39">
        <f t="shared" si="72"/>
        <v>16484</v>
      </c>
      <c r="E46" s="39">
        <f t="shared" si="72"/>
        <v>19319</v>
      </c>
      <c r="F46" s="39">
        <f t="shared" si="72"/>
        <v>46859</v>
      </c>
      <c r="G46" s="39">
        <f t="shared" si="72"/>
        <v>46859</v>
      </c>
      <c r="H46" s="39">
        <f t="shared" si="72"/>
        <v>46859</v>
      </c>
      <c r="I46" s="39">
        <f t="shared" ref="I46:BV46" si="73">I37</f>
        <v>50909</v>
      </c>
      <c r="J46" s="39">
        <f t="shared" si="73"/>
        <v>50909</v>
      </c>
      <c r="K46" s="39">
        <f t="shared" si="73"/>
        <v>59009</v>
      </c>
      <c r="L46" s="39">
        <f t="shared" si="73"/>
        <v>59009</v>
      </c>
      <c r="M46" s="39">
        <f t="shared" si="73"/>
        <v>50909</v>
      </c>
      <c r="N46" s="39">
        <f t="shared" si="73"/>
        <v>46859</v>
      </c>
      <c r="O46" s="39">
        <f t="shared" si="73"/>
        <v>46859</v>
      </c>
      <c r="P46" s="39">
        <f t="shared" si="73"/>
        <v>29282</v>
      </c>
      <c r="Q46" s="39">
        <f t="shared" si="73"/>
        <v>29282</v>
      </c>
      <c r="R46" s="39">
        <f t="shared" si="73"/>
        <v>20777</v>
      </c>
      <c r="S46" s="39">
        <f t="shared" si="73"/>
        <v>26852</v>
      </c>
      <c r="T46" s="39">
        <f t="shared" si="73"/>
        <v>26852</v>
      </c>
      <c r="U46" s="39">
        <f t="shared" si="73"/>
        <v>22802</v>
      </c>
      <c r="V46" s="39">
        <f t="shared" si="73"/>
        <v>22802</v>
      </c>
      <c r="W46" s="39">
        <f t="shared" si="73"/>
        <v>20777</v>
      </c>
      <c r="X46" s="39">
        <f t="shared" si="73"/>
        <v>20777</v>
      </c>
      <c r="Y46" s="39">
        <f t="shared" si="73"/>
        <v>19157</v>
      </c>
      <c r="Z46" s="39">
        <f t="shared" si="73"/>
        <v>19157</v>
      </c>
      <c r="AA46" s="39">
        <f t="shared" si="73"/>
        <v>19157</v>
      </c>
      <c r="AB46" s="39">
        <f t="shared" si="73"/>
        <v>19157</v>
      </c>
      <c r="AC46" s="39">
        <f t="shared" si="73"/>
        <v>19157</v>
      </c>
      <c r="AD46" s="39">
        <f t="shared" si="73"/>
        <v>19157</v>
      </c>
      <c r="AE46" s="39">
        <f t="shared" si="73"/>
        <v>19157</v>
      </c>
      <c r="AF46" s="39">
        <f t="shared" si="73"/>
        <v>20777</v>
      </c>
      <c r="AG46" s="39">
        <f t="shared" si="73"/>
        <v>22802</v>
      </c>
      <c r="AH46" s="39">
        <f t="shared" si="73"/>
        <v>22802</v>
      </c>
      <c r="AI46" s="39">
        <f t="shared" si="73"/>
        <v>26852</v>
      </c>
      <c r="AJ46" s="39">
        <f t="shared" si="73"/>
        <v>26852</v>
      </c>
      <c r="AK46" s="39">
        <f t="shared" si="73"/>
        <v>26852</v>
      </c>
      <c r="AL46" s="39">
        <f t="shared" si="73"/>
        <v>26852</v>
      </c>
      <c r="AM46" s="39">
        <f t="shared" si="73"/>
        <v>26852</v>
      </c>
      <c r="AN46" s="39">
        <f t="shared" si="73"/>
        <v>24827</v>
      </c>
      <c r="AO46" s="39">
        <f t="shared" si="73"/>
        <v>26852</v>
      </c>
      <c r="AP46" s="39">
        <f t="shared" si="73"/>
        <v>26852</v>
      </c>
      <c r="AQ46" s="39">
        <f t="shared" si="73"/>
        <v>33737</v>
      </c>
      <c r="AR46" s="39">
        <f t="shared" si="73"/>
        <v>33737</v>
      </c>
      <c r="AS46" s="39">
        <f t="shared" si="73"/>
        <v>33737</v>
      </c>
      <c r="AT46" s="39">
        <f t="shared" si="73"/>
        <v>31307</v>
      </c>
      <c r="AU46" s="39">
        <f t="shared" si="73"/>
        <v>26852</v>
      </c>
      <c r="AV46" s="39">
        <f t="shared" si="73"/>
        <v>28877</v>
      </c>
      <c r="AW46" s="39">
        <f t="shared" si="73"/>
        <v>28877</v>
      </c>
      <c r="AX46" s="39">
        <f t="shared" si="73"/>
        <v>28877</v>
      </c>
      <c r="AY46" s="39">
        <f t="shared" si="73"/>
        <v>21587</v>
      </c>
      <c r="AZ46" s="39">
        <f t="shared" si="73"/>
        <v>26852</v>
      </c>
      <c r="BA46" s="39">
        <f t="shared" si="73"/>
        <v>26852</v>
      </c>
      <c r="BB46" s="39">
        <f t="shared" si="73"/>
        <v>31307</v>
      </c>
      <c r="BC46" s="39">
        <f t="shared" si="73"/>
        <v>33737</v>
      </c>
      <c r="BD46" s="39">
        <f t="shared" si="73"/>
        <v>33737</v>
      </c>
      <c r="BE46" s="39">
        <f t="shared" ref="BE46:BF46" si="74">BE37</f>
        <v>33737</v>
      </c>
      <c r="BF46" s="39">
        <f t="shared" si="74"/>
        <v>39407</v>
      </c>
      <c r="BG46" s="39">
        <f t="shared" si="73"/>
        <v>39407</v>
      </c>
      <c r="BH46" s="39">
        <f t="shared" si="73"/>
        <v>42242</v>
      </c>
      <c r="BI46" s="39">
        <f t="shared" si="73"/>
        <v>42242</v>
      </c>
      <c r="BJ46" s="39">
        <f t="shared" si="73"/>
        <v>48722</v>
      </c>
      <c r="BK46" s="39">
        <f t="shared" si="73"/>
        <v>48722</v>
      </c>
      <c r="BL46" s="39">
        <f t="shared" si="73"/>
        <v>48722</v>
      </c>
      <c r="BM46" s="39">
        <f t="shared" si="73"/>
        <v>45482</v>
      </c>
      <c r="BN46" s="39">
        <f t="shared" si="73"/>
        <v>42242</v>
      </c>
      <c r="BO46" s="39">
        <f t="shared" si="73"/>
        <v>36572</v>
      </c>
      <c r="BP46" s="39">
        <f t="shared" si="73"/>
        <v>36572</v>
      </c>
      <c r="BQ46" s="39">
        <f t="shared" si="73"/>
        <v>33737</v>
      </c>
      <c r="BR46" s="39">
        <f t="shared" si="73"/>
        <v>26852</v>
      </c>
      <c r="BS46" s="39">
        <f t="shared" si="73"/>
        <v>26852</v>
      </c>
      <c r="BT46" s="39">
        <f t="shared" si="73"/>
        <v>24827</v>
      </c>
      <c r="BU46" s="39">
        <f t="shared" si="73"/>
        <v>21587</v>
      </c>
      <c r="BV46" s="39">
        <f t="shared" si="73"/>
        <v>21587</v>
      </c>
      <c r="BW46" s="39">
        <f t="shared" ref="BW46:CT46" si="75">BW37</f>
        <v>21587</v>
      </c>
      <c r="BX46" s="39">
        <f t="shared" si="75"/>
        <v>17537</v>
      </c>
      <c r="BY46" s="39">
        <f t="shared" si="75"/>
        <v>17537</v>
      </c>
      <c r="BZ46" s="39">
        <f t="shared" si="75"/>
        <v>17537</v>
      </c>
      <c r="CA46" s="39">
        <f t="shared" si="75"/>
        <v>17537</v>
      </c>
      <c r="CB46" s="39">
        <f t="shared" si="75"/>
        <v>17537</v>
      </c>
      <c r="CC46" s="39">
        <f t="shared" si="75"/>
        <v>17537</v>
      </c>
      <c r="CD46" s="39">
        <f t="shared" si="75"/>
        <v>17537</v>
      </c>
      <c r="CE46" s="39">
        <f t="shared" si="75"/>
        <v>17537</v>
      </c>
      <c r="CF46" s="39">
        <f t="shared" si="75"/>
        <v>17537</v>
      </c>
      <c r="CG46" s="39">
        <f t="shared" si="75"/>
        <v>17537</v>
      </c>
      <c r="CH46" s="39">
        <f t="shared" si="75"/>
        <v>17537</v>
      </c>
      <c r="CI46" s="39">
        <f t="shared" si="75"/>
        <v>17537</v>
      </c>
      <c r="CJ46" s="39">
        <f t="shared" si="75"/>
        <v>17537</v>
      </c>
      <c r="CK46" s="39">
        <f t="shared" si="75"/>
        <v>17537</v>
      </c>
      <c r="CL46" s="39">
        <f t="shared" si="75"/>
        <v>17537</v>
      </c>
      <c r="CM46" s="39">
        <f t="shared" si="75"/>
        <v>17537</v>
      </c>
      <c r="CN46" s="39">
        <f t="shared" si="75"/>
        <v>17537</v>
      </c>
      <c r="CO46" s="39">
        <f t="shared" si="75"/>
        <v>17537</v>
      </c>
      <c r="CP46" s="39">
        <f t="shared" si="75"/>
        <v>17537</v>
      </c>
      <c r="CQ46" s="39">
        <f t="shared" si="75"/>
        <v>17537</v>
      </c>
      <c r="CR46" s="39">
        <f t="shared" si="75"/>
        <v>17537</v>
      </c>
      <c r="CS46" s="39">
        <f t="shared" si="75"/>
        <v>17537</v>
      </c>
      <c r="CT46" s="39">
        <f t="shared" si="75"/>
        <v>17537</v>
      </c>
      <c r="CU46" s="39">
        <f t="shared" ref="CU46:DP46" si="76">CU37</f>
        <v>11421</v>
      </c>
      <c r="CV46" s="39">
        <f t="shared" si="76"/>
        <v>11421</v>
      </c>
      <c r="CW46" s="39">
        <f t="shared" si="76"/>
        <v>11988</v>
      </c>
      <c r="CX46" s="39">
        <f t="shared" si="76"/>
        <v>11988</v>
      </c>
      <c r="CY46" s="39">
        <f t="shared" si="76"/>
        <v>11421</v>
      </c>
      <c r="CZ46" s="39">
        <f t="shared" si="76"/>
        <v>11421</v>
      </c>
      <c r="DA46" s="39">
        <f t="shared" si="76"/>
        <v>11421</v>
      </c>
      <c r="DB46" s="39">
        <f t="shared" si="76"/>
        <v>11421</v>
      </c>
      <c r="DC46" s="39">
        <f t="shared" si="76"/>
        <v>11421</v>
      </c>
      <c r="DD46" s="39">
        <f t="shared" si="76"/>
        <v>11988</v>
      </c>
      <c r="DE46" s="39">
        <f t="shared" si="76"/>
        <v>11988</v>
      </c>
      <c r="DF46" s="39">
        <f t="shared" si="76"/>
        <v>11421</v>
      </c>
      <c r="DG46" s="39">
        <f t="shared" si="76"/>
        <v>11421</v>
      </c>
      <c r="DH46" s="39">
        <f t="shared" si="76"/>
        <v>11421</v>
      </c>
      <c r="DI46" s="39">
        <f t="shared" si="76"/>
        <v>10044</v>
      </c>
      <c r="DJ46" s="39">
        <f t="shared" si="76"/>
        <v>10044</v>
      </c>
      <c r="DK46" s="39">
        <f t="shared" si="76"/>
        <v>10449</v>
      </c>
      <c r="DL46" s="39">
        <f t="shared" si="76"/>
        <v>10449</v>
      </c>
      <c r="DM46" s="39">
        <f t="shared" si="76"/>
        <v>10044</v>
      </c>
      <c r="DN46" s="39">
        <f t="shared" si="76"/>
        <v>10044</v>
      </c>
      <c r="DO46" s="39">
        <f t="shared" si="76"/>
        <v>10044</v>
      </c>
      <c r="DP46" s="39">
        <f t="shared" si="76"/>
        <v>10044</v>
      </c>
      <c r="DQ46" s="39">
        <f t="shared" ref="DQ46:DX46" si="77">DQ37</f>
        <v>10044</v>
      </c>
      <c r="DR46" s="39">
        <f t="shared" si="77"/>
        <v>10449</v>
      </c>
      <c r="DS46" s="39">
        <f t="shared" si="77"/>
        <v>10449</v>
      </c>
      <c r="DT46" s="39">
        <f t="shared" si="77"/>
        <v>10044</v>
      </c>
      <c r="DU46" s="39">
        <f t="shared" si="77"/>
        <v>10044</v>
      </c>
      <c r="DV46" s="39">
        <f t="shared" si="77"/>
        <v>10044</v>
      </c>
      <c r="DW46" s="39">
        <f t="shared" si="77"/>
        <v>10044</v>
      </c>
      <c r="DX46" s="39">
        <f t="shared" si="77"/>
        <v>11421</v>
      </c>
    </row>
    <row r="47" spans="1:128" ht="10.7" customHeight="1">
      <c r="A47" s="40">
        <v>2</v>
      </c>
      <c r="B47" s="39">
        <f t="shared" ref="B47:H47" si="78">B38</f>
        <v>17010</v>
      </c>
      <c r="C47" s="39">
        <f t="shared" si="78"/>
        <v>17010</v>
      </c>
      <c r="D47" s="39">
        <f t="shared" si="78"/>
        <v>18306</v>
      </c>
      <c r="E47" s="39">
        <f t="shared" si="78"/>
        <v>21627</v>
      </c>
      <c r="F47" s="39">
        <f t="shared" si="78"/>
        <v>49167</v>
      </c>
      <c r="G47" s="39">
        <f t="shared" si="78"/>
        <v>49167</v>
      </c>
      <c r="H47" s="39">
        <f t="shared" si="78"/>
        <v>49167</v>
      </c>
      <c r="I47" s="39">
        <f t="shared" ref="I47:BV47" si="79">I38</f>
        <v>53217</v>
      </c>
      <c r="J47" s="39">
        <f t="shared" si="79"/>
        <v>53217</v>
      </c>
      <c r="K47" s="39">
        <f t="shared" si="79"/>
        <v>61317</v>
      </c>
      <c r="L47" s="39">
        <f t="shared" si="79"/>
        <v>61317</v>
      </c>
      <c r="M47" s="39">
        <f t="shared" si="79"/>
        <v>53217</v>
      </c>
      <c r="N47" s="39">
        <f t="shared" si="79"/>
        <v>49167</v>
      </c>
      <c r="O47" s="39">
        <f t="shared" si="79"/>
        <v>49167</v>
      </c>
      <c r="P47" s="39">
        <f t="shared" si="79"/>
        <v>31428</v>
      </c>
      <c r="Q47" s="39">
        <f t="shared" si="79"/>
        <v>31428</v>
      </c>
      <c r="R47" s="39">
        <f t="shared" si="79"/>
        <v>22923</v>
      </c>
      <c r="S47" s="39">
        <f t="shared" si="79"/>
        <v>28998</v>
      </c>
      <c r="T47" s="39">
        <f t="shared" si="79"/>
        <v>28998</v>
      </c>
      <c r="U47" s="39">
        <f t="shared" si="79"/>
        <v>24948</v>
      </c>
      <c r="V47" s="39">
        <f t="shared" si="79"/>
        <v>24948</v>
      </c>
      <c r="W47" s="39">
        <f t="shared" si="79"/>
        <v>22923</v>
      </c>
      <c r="X47" s="39">
        <f t="shared" si="79"/>
        <v>22923</v>
      </c>
      <c r="Y47" s="39">
        <f t="shared" si="79"/>
        <v>21303</v>
      </c>
      <c r="Z47" s="39">
        <f t="shared" si="79"/>
        <v>21303</v>
      </c>
      <c r="AA47" s="39">
        <f t="shared" si="79"/>
        <v>21303</v>
      </c>
      <c r="AB47" s="39">
        <f t="shared" si="79"/>
        <v>21303</v>
      </c>
      <c r="AC47" s="39">
        <f t="shared" si="79"/>
        <v>21303</v>
      </c>
      <c r="AD47" s="39">
        <f t="shared" si="79"/>
        <v>21303</v>
      </c>
      <c r="AE47" s="39">
        <f t="shared" si="79"/>
        <v>21303</v>
      </c>
      <c r="AF47" s="39">
        <f t="shared" si="79"/>
        <v>22923</v>
      </c>
      <c r="AG47" s="39">
        <f t="shared" si="79"/>
        <v>24948</v>
      </c>
      <c r="AH47" s="39">
        <f t="shared" si="79"/>
        <v>24948</v>
      </c>
      <c r="AI47" s="39">
        <f t="shared" si="79"/>
        <v>28998</v>
      </c>
      <c r="AJ47" s="39">
        <f t="shared" si="79"/>
        <v>28998</v>
      </c>
      <c r="AK47" s="39">
        <f t="shared" si="79"/>
        <v>28998</v>
      </c>
      <c r="AL47" s="39">
        <f t="shared" si="79"/>
        <v>28998</v>
      </c>
      <c r="AM47" s="39">
        <f t="shared" si="79"/>
        <v>28998</v>
      </c>
      <c r="AN47" s="39">
        <f t="shared" si="79"/>
        <v>26973</v>
      </c>
      <c r="AO47" s="39">
        <f t="shared" si="79"/>
        <v>28998</v>
      </c>
      <c r="AP47" s="39">
        <f t="shared" si="79"/>
        <v>28998</v>
      </c>
      <c r="AQ47" s="39">
        <f t="shared" si="79"/>
        <v>35883</v>
      </c>
      <c r="AR47" s="39">
        <f t="shared" si="79"/>
        <v>35883</v>
      </c>
      <c r="AS47" s="39">
        <f t="shared" si="79"/>
        <v>35883</v>
      </c>
      <c r="AT47" s="39">
        <f t="shared" si="79"/>
        <v>33453</v>
      </c>
      <c r="AU47" s="39">
        <f t="shared" si="79"/>
        <v>28998</v>
      </c>
      <c r="AV47" s="39">
        <f t="shared" si="79"/>
        <v>31023</v>
      </c>
      <c r="AW47" s="39">
        <f t="shared" si="79"/>
        <v>31023</v>
      </c>
      <c r="AX47" s="39">
        <f t="shared" si="79"/>
        <v>31023</v>
      </c>
      <c r="AY47" s="39">
        <f t="shared" si="79"/>
        <v>23733</v>
      </c>
      <c r="AZ47" s="39">
        <f t="shared" si="79"/>
        <v>28998</v>
      </c>
      <c r="BA47" s="39">
        <f t="shared" si="79"/>
        <v>28998</v>
      </c>
      <c r="BB47" s="39">
        <f t="shared" si="79"/>
        <v>33453</v>
      </c>
      <c r="BC47" s="39">
        <f t="shared" si="79"/>
        <v>35883</v>
      </c>
      <c r="BD47" s="39">
        <f t="shared" si="79"/>
        <v>35883</v>
      </c>
      <c r="BE47" s="39">
        <f t="shared" ref="BE47:BF47" si="80">BE38</f>
        <v>35883</v>
      </c>
      <c r="BF47" s="39">
        <f t="shared" si="80"/>
        <v>41553</v>
      </c>
      <c r="BG47" s="39">
        <f t="shared" si="79"/>
        <v>41553</v>
      </c>
      <c r="BH47" s="39">
        <f t="shared" si="79"/>
        <v>44388</v>
      </c>
      <c r="BI47" s="39">
        <f t="shared" si="79"/>
        <v>44388</v>
      </c>
      <c r="BJ47" s="39">
        <f t="shared" si="79"/>
        <v>50868</v>
      </c>
      <c r="BK47" s="39">
        <f t="shared" si="79"/>
        <v>50868</v>
      </c>
      <c r="BL47" s="39">
        <f t="shared" si="79"/>
        <v>50868</v>
      </c>
      <c r="BM47" s="39">
        <f t="shared" si="79"/>
        <v>47628</v>
      </c>
      <c r="BN47" s="39">
        <f t="shared" si="79"/>
        <v>44388</v>
      </c>
      <c r="BO47" s="39">
        <f t="shared" si="79"/>
        <v>38718</v>
      </c>
      <c r="BP47" s="39">
        <f t="shared" si="79"/>
        <v>38718</v>
      </c>
      <c r="BQ47" s="39">
        <f t="shared" si="79"/>
        <v>35883</v>
      </c>
      <c r="BR47" s="39">
        <f t="shared" si="79"/>
        <v>28998</v>
      </c>
      <c r="BS47" s="39">
        <f t="shared" si="79"/>
        <v>28998</v>
      </c>
      <c r="BT47" s="39">
        <f t="shared" si="79"/>
        <v>26973</v>
      </c>
      <c r="BU47" s="39">
        <f t="shared" si="79"/>
        <v>23733</v>
      </c>
      <c r="BV47" s="39">
        <f t="shared" si="79"/>
        <v>23733</v>
      </c>
      <c r="BW47" s="39">
        <f t="shared" ref="BW47:CT47" si="81">BW38</f>
        <v>23733</v>
      </c>
      <c r="BX47" s="39">
        <f t="shared" si="81"/>
        <v>19683</v>
      </c>
      <c r="BY47" s="39">
        <f t="shared" si="81"/>
        <v>19683</v>
      </c>
      <c r="BZ47" s="39">
        <f t="shared" si="81"/>
        <v>19683</v>
      </c>
      <c r="CA47" s="39">
        <f t="shared" si="81"/>
        <v>19683</v>
      </c>
      <c r="CB47" s="39">
        <f t="shared" si="81"/>
        <v>19683</v>
      </c>
      <c r="CC47" s="39">
        <f t="shared" si="81"/>
        <v>19683</v>
      </c>
      <c r="CD47" s="39">
        <f t="shared" si="81"/>
        <v>19683</v>
      </c>
      <c r="CE47" s="39">
        <f t="shared" si="81"/>
        <v>19683</v>
      </c>
      <c r="CF47" s="39">
        <f t="shared" si="81"/>
        <v>19683</v>
      </c>
      <c r="CG47" s="39">
        <f t="shared" si="81"/>
        <v>19683</v>
      </c>
      <c r="CH47" s="39">
        <f t="shared" si="81"/>
        <v>19683</v>
      </c>
      <c r="CI47" s="39">
        <f t="shared" si="81"/>
        <v>19683</v>
      </c>
      <c r="CJ47" s="39">
        <f t="shared" si="81"/>
        <v>19683</v>
      </c>
      <c r="CK47" s="39">
        <f t="shared" si="81"/>
        <v>19683</v>
      </c>
      <c r="CL47" s="39">
        <f t="shared" si="81"/>
        <v>19683</v>
      </c>
      <c r="CM47" s="39">
        <f t="shared" si="81"/>
        <v>19683</v>
      </c>
      <c r="CN47" s="39">
        <f t="shared" si="81"/>
        <v>19683</v>
      </c>
      <c r="CO47" s="39">
        <f t="shared" si="81"/>
        <v>19683</v>
      </c>
      <c r="CP47" s="39">
        <f t="shared" si="81"/>
        <v>19683</v>
      </c>
      <c r="CQ47" s="39">
        <f t="shared" si="81"/>
        <v>19683</v>
      </c>
      <c r="CR47" s="39">
        <f t="shared" si="81"/>
        <v>19683</v>
      </c>
      <c r="CS47" s="39">
        <f t="shared" si="81"/>
        <v>19683</v>
      </c>
      <c r="CT47" s="39">
        <f t="shared" si="81"/>
        <v>19683</v>
      </c>
      <c r="CU47" s="39">
        <f t="shared" ref="CU47:DP47" si="82">CU38</f>
        <v>13203</v>
      </c>
      <c r="CV47" s="39">
        <f t="shared" si="82"/>
        <v>13203</v>
      </c>
      <c r="CW47" s="39">
        <f t="shared" si="82"/>
        <v>13770</v>
      </c>
      <c r="CX47" s="39">
        <f t="shared" si="82"/>
        <v>13770</v>
      </c>
      <c r="CY47" s="39">
        <f t="shared" si="82"/>
        <v>13203</v>
      </c>
      <c r="CZ47" s="39">
        <f t="shared" si="82"/>
        <v>13203</v>
      </c>
      <c r="DA47" s="39">
        <f t="shared" si="82"/>
        <v>13203</v>
      </c>
      <c r="DB47" s="39">
        <f t="shared" si="82"/>
        <v>13203</v>
      </c>
      <c r="DC47" s="39">
        <f t="shared" si="82"/>
        <v>13203</v>
      </c>
      <c r="DD47" s="39">
        <f t="shared" si="82"/>
        <v>13770</v>
      </c>
      <c r="DE47" s="39">
        <f t="shared" si="82"/>
        <v>13770</v>
      </c>
      <c r="DF47" s="39">
        <f t="shared" si="82"/>
        <v>13203</v>
      </c>
      <c r="DG47" s="39">
        <f t="shared" si="82"/>
        <v>13203</v>
      </c>
      <c r="DH47" s="39">
        <f t="shared" si="82"/>
        <v>13203</v>
      </c>
      <c r="DI47" s="39">
        <f t="shared" si="82"/>
        <v>11826</v>
      </c>
      <c r="DJ47" s="39">
        <f t="shared" si="82"/>
        <v>11826</v>
      </c>
      <c r="DK47" s="39">
        <f t="shared" si="82"/>
        <v>12231</v>
      </c>
      <c r="DL47" s="39">
        <f t="shared" si="82"/>
        <v>12231</v>
      </c>
      <c r="DM47" s="39">
        <f t="shared" si="82"/>
        <v>11826</v>
      </c>
      <c r="DN47" s="39">
        <f t="shared" si="82"/>
        <v>11826</v>
      </c>
      <c r="DO47" s="39">
        <f t="shared" si="82"/>
        <v>11826</v>
      </c>
      <c r="DP47" s="39">
        <f t="shared" si="82"/>
        <v>11826</v>
      </c>
      <c r="DQ47" s="39">
        <f t="shared" ref="DQ47:DX47" si="83">DQ38</f>
        <v>11826</v>
      </c>
      <c r="DR47" s="39">
        <f t="shared" si="83"/>
        <v>12231</v>
      </c>
      <c r="DS47" s="39">
        <f t="shared" si="83"/>
        <v>12231</v>
      </c>
      <c r="DT47" s="39">
        <f t="shared" si="83"/>
        <v>11826</v>
      </c>
      <c r="DU47" s="39">
        <f t="shared" si="83"/>
        <v>11826</v>
      </c>
      <c r="DV47" s="39">
        <f t="shared" si="83"/>
        <v>11826</v>
      </c>
      <c r="DW47" s="39">
        <f t="shared" si="83"/>
        <v>11826</v>
      </c>
      <c r="DX47" s="39">
        <f t="shared" si="83"/>
        <v>13203</v>
      </c>
    </row>
    <row r="48" spans="1:128" ht="10.7" customHeight="1">
      <c r="A48" s="39" t="s">
        <v>9</v>
      </c>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c r="AX48" s="90"/>
      <c r="AY48" s="90"/>
      <c r="AZ48" s="90"/>
      <c r="BA48" s="90"/>
      <c r="BB48" s="90"/>
      <c r="BC48" s="90"/>
      <c r="BD48" s="90"/>
      <c r="BE48" s="90"/>
      <c r="BF48" s="90"/>
      <c r="BG48" s="90"/>
      <c r="BH48" s="90"/>
      <c r="BI48" s="90"/>
      <c r="BJ48" s="90"/>
      <c r="BK48" s="90"/>
      <c r="BL48" s="90"/>
      <c r="BM48" s="90"/>
      <c r="BN48" s="90"/>
      <c r="BO48" s="90"/>
      <c r="BP48" s="90"/>
      <c r="BQ48" s="90"/>
      <c r="BR48" s="90"/>
      <c r="BS48" s="90"/>
      <c r="BT48" s="90"/>
      <c r="BU48" s="90"/>
      <c r="BV48" s="90"/>
      <c r="BW48" s="90"/>
      <c r="BX48" s="90"/>
      <c r="BY48" s="90"/>
      <c r="BZ48" s="90"/>
      <c r="CA48" s="90"/>
      <c r="CB48" s="90"/>
      <c r="CC48" s="90"/>
      <c r="CD48" s="90"/>
      <c r="CE48" s="90"/>
      <c r="CF48" s="90"/>
      <c r="CG48" s="90"/>
      <c r="CH48" s="90"/>
      <c r="CI48" s="90"/>
      <c r="CJ48" s="90"/>
      <c r="CK48" s="90"/>
      <c r="CL48" s="90"/>
      <c r="CM48" s="90"/>
      <c r="CN48" s="90"/>
      <c r="CO48" s="90"/>
      <c r="CP48" s="90"/>
      <c r="CQ48" s="90"/>
      <c r="CR48" s="90"/>
      <c r="CS48" s="90"/>
      <c r="CT48" s="90"/>
      <c r="CU48" s="90"/>
      <c r="CV48" s="90"/>
      <c r="CW48" s="90"/>
      <c r="CX48" s="90"/>
      <c r="CY48" s="90"/>
      <c r="CZ48" s="90"/>
      <c r="DA48" s="90"/>
      <c r="DB48" s="90"/>
      <c r="DC48" s="90"/>
      <c r="DD48" s="90"/>
      <c r="DE48" s="90"/>
      <c r="DF48" s="90"/>
      <c r="DG48" s="90"/>
      <c r="DH48" s="90"/>
      <c r="DI48" s="90"/>
      <c r="DJ48" s="90"/>
      <c r="DK48" s="90"/>
      <c r="DL48" s="90"/>
      <c r="DM48" s="90"/>
      <c r="DN48" s="90"/>
      <c r="DO48" s="90"/>
      <c r="DP48" s="90"/>
      <c r="DQ48" s="90"/>
      <c r="DR48" s="90"/>
      <c r="DS48" s="90"/>
      <c r="DT48" s="90"/>
      <c r="DU48" s="90"/>
      <c r="DV48" s="90"/>
      <c r="DW48" s="90"/>
      <c r="DX48" s="90"/>
    </row>
    <row r="49" spans="1:128" ht="10.7" customHeight="1">
      <c r="A49" s="40">
        <v>1</v>
      </c>
      <c r="B49" s="90">
        <f t="shared" ref="B49:H49" si="84">ROUNDUP(B22*0.9,)</f>
        <v>17618</v>
      </c>
      <c r="C49" s="90">
        <f t="shared" si="84"/>
        <v>17618</v>
      </c>
      <c r="D49" s="90">
        <f t="shared" si="84"/>
        <v>18914</v>
      </c>
      <c r="E49" s="90">
        <f t="shared" si="84"/>
        <v>24989</v>
      </c>
      <c r="F49" s="90">
        <f t="shared" si="84"/>
        <v>52529</v>
      </c>
      <c r="G49" s="90">
        <f t="shared" si="84"/>
        <v>52529</v>
      </c>
      <c r="H49" s="90">
        <f t="shared" si="84"/>
        <v>52529</v>
      </c>
      <c r="I49" s="90">
        <f t="shared" ref="I49:BV49" si="85">ROUNDUP(I22*0.9,)</f>
        <v>56579</v>
      </c>
      <c r="J49" s="90">
        <f t="shared" si="85"/>
        <v>56579</v>
      </c>
      <c r="K49" s="90">
        <f t="shared" si="85"/>
        <v>64679</v>
      </c>
      <c r="L49" s="90">
        <f t="shared" si="85"/>
        <v>64679</v>
      </c>
      <c r="M49" s="90">
        <f t="shared" si="85"/>
        <v>56579</v>
      </c>
      <c r="N49" s="90">
        <f t="shared" si="85"/>
        <v>52529</v>
      </c>
      <c r="O49" s="90">
        <f t="shared" si="85"/>
        <v>52529</v>
      </c>
      <c r="P49" s="90">
        <f t="shared" si="85"/>
        <v>34142</v>
      </c>
      <c r="Q49" s="90">
        <f t="shared" si="85"/>
        <v>34142</v>
      </c>
      <c r="R49" s="90">
        <f t="shared" si="85"/>
        <v>25637</v>
      </c>
      <c r="S49" s="90">
        <f t="shared" si="85"/>
        <v>31712</v>
      </c>
      <c r="T49" s="90">
        <f t="shared" si="85"/>
        <v>31712</v>
      </c>
      <c r="U49" s="90">
        <f t="shared" si="85"/>
        <v>27662</v>
      </c>
      <c r="V49" s="90">
        <f t="shared" si="85"/>
        <v>27662</v>
      </c>
      <c r="W49" s="90">
        <f t="shared" si="85"/>
        <v>25637</v>
      </c>
      <c r="X49" s="90">
        <f t="shared" si="85"/>
        <v>25637</v>
      </c>
      <c r="Y49" s="90">
        <f t="shared" si="85"/>
        <v>24017</v>
      </c>
      <c r="Z49" s="90">
        <f t="shared" si="85"/>
        <v>24017</v>
      </c>
      <c r="AA49" s="90">
        <f t="shared" si="85"/>
        <v>24017</v>
      </c>
      <c r="AB49" s="90">
        <f t="shared" si="85"/>
        <v>24017</v>
      </c>
      <c r="AC49" s="90">
        <f t="shared" si="85"/>
        <v>24017</v>
      </c>
      <c r="AD49" s="90">
        <f t="shared" si="85"/>
        <v>24017</v>
      </c>
      <c r="AE49" s="90">
        <f t="shared" si="85"/>
        <v>24017</v>
      </c>
      <c r="AF49" s="90">
        <f t="shared" si="85"/>
        <v>25637</v>
      </c>
      <c r="AG49" s="90">
        <f t="shared" si="85"/>
        <v>27662</v>
      </c>
      <c r="AH49" s="90">
        <f t="shared" si="85"/>
        <v>27662</v>
      </c>
      <c r="AI49" s="90">
        <f t="shared" si="85"/>
        <v>31712</v>
      </c>
      <c r="AJ49" s="90">
        <f t="shared" si="85"/>
        <v>31712</v>
      </c>
      <c r="AK49" s="90">
        <f t="shared" si="85"/>
        <v>31712</v>
      </c>
      <c r="AL49" s="90">
        <f t="shared" si="85"/>
        <v>31712</v>
      </c>
      <c r="AM49" s="90">
        <f t="shared" si="85"/>
        <v>31712</v>
      </c>
      <c r="AN49" s="90">
        <f t="shared" si="85"/>
        <v>30497</v>
      </c>
      <c r="AO49" s="90">
        <f t="shared" si="85"/>
        <v>32522</v>
      </c>
      <c r="AP49" s="90">
        <f t="shared" si="85"/>
        <v>32522</v>
      </c>
      <c r="AQ49" s="90">
        <f t="shared" si="85"/>
        <v>39407</v>
      </c>
      <c r="AR49" s="90">
        <f t="shared" si="85"/>
        <v>39407</v>
      </c>
      <c r="AS49" s="90">
        <f t="shared" si="85"/>
        <v>39407</v>
      </c>
      <c r="AT49" s="90">
        <f t="shared" si="85"/>
        <v>36977</v>
      </c>
      <c r="AU49" s="90">
        <f t="shared" si="85"/>
        <v>32522</v>
      </c>
      <c r="AV49" s="90">
        <f t="shared" si="85"/>
        <v>34547</v>
      </c>
      <c r="AW49" s="90">
        <f t="shared" si="85"/>
        <v>34547</v>
      </c>
      <c r="AX49" s="90">
        <f t="shared" si="85"/>
        <v>34547</v>
      </c>
      <c r="AY49" s="90">
        <f t="shared" si="85"/>
        <v>27257</v>
      </c>
      <c r="AZ49" s="90">
        <f t="shared" si="85"/>
        <v>32522</v>
      </c>
      <c r="BA49" s="90">
        <f t="shared" si="85"/>
        <v>32522</v>
      </c>
      <c r="BB49" s="90">
        <f t="shared" si="85"/>
        <v>36977</v>
      </c>
      <c r="BC49" s="90">
        <f t="shared" si="85"/>
        <v>39407</v>
      </c>
      <c r="BD49" s="90">
        <f t="shared" si="85"/>
        <v>39407</v>
      </c>
      <c r="BE49" s="90">
        <f t="shared" ref="BE49:BF49" si="86">ROUNDUP(BE22*0.9,)</f>
        <v>39407</v>
      </c>
      <c r="BF49" s="90">
        <f t="shared" si="86"/>
        <v>45077</v>
      </c>
      <c r="BG49" s="90">
        <f t="shared" si="85"/>
        <v>45077</v>
      </c>
      <c r="BH49" s="90">
        <f t="shared" si="85"/>
        <v>47912</v>
      </c>
      <c r="BI49" s="90">
        <f t="shared" si="85"/>
        <v>47912</v>
      </c>
      <c r="BJ49" s="90">
        <f t="shared" si="85"/>
        <v>54392</v>
      </c>
      <c r="BK49" s="90">
        <f t="shared" si="85"/>
        <v>54392</v>
      </c>
      <c r="BL49" s="90">
        <f t="shared" si="85"/>
        <v>54392</v>
      </c>
      <c r="BM49" s="90">
        <f t="shared" si="85"/>
        <v>51152</v>
      </c>
      <c r="BN49" s="90">
        <f t="shared" si="85"/>
        <v>47912</v>
      </c>
      <c r="BO49" s="90">
        <f t="shared" si="85"/>
        <v>42242</v>
      </c>
      <c r="BP49" s="90">
        <f t="shared" si="85"/>
        <v>42242</v>
      </c>
      <c r="BQ49" s="90">
        <f t="shared" si="85"/>
        <v>39407</v>
      </c>
      <c r="BR49" s="90">
        <f t="shared" si="85"/>
        <v>32522</v>
      </c>
      <c r="BS49" s="90">
        <f t="shared" si="85"/>
        <v>32522</v>
      </c>
      <c r="BT49" s="90">
        <f t="shared" si="85"/>
        <v>30497</v>
      </c>
      <c r="BU49" s="90">
        <f t="shared" si="85"/>
        <v>27257</v>
      </c>
      <c r="BV49" s="90">
        <f t="shared" si="85"/>
        <v>27257</v>
      </c>
      <c r="BW49" s="90">
        <f t="shared" ref="BW49:CT49" si="87">ROUNDUP(BW22*0.9,)</f>
        <v>27257</v>
      </c>
      <c r="BX49" s="90">
        <f t="shared" si="87"/>
        <v>22397</v>
      </c>
      <c r="BY49" s="90">
        <f t="shared" si="87"/>
        <v>22397</v>
      </c>
      <c r="BZ49" s="90">
        <f t="shared" si="87"/>
        <v>22397</v>
      </c>
      <c r="CA49" s="90">
        <f t="shared" si="87"/>
        <v>22397</v>
      </c>
      <c r="CB49" s="90">
        <f t="shared" si="87"/>
        <v>22397</v>
      </c>
      <c r="CC49" s="90">
        <f t="shared" si="87"/>
        <v>22397</v>
      </c>
      <c r="CD49" s="90">
        <f t="shared" si="87"/>
        <v>22397</v>
      </c>
      <c r="CE49" s="90">
        <f t="shared" si="87"/>
        <v>22397</v>
      </c>
      <c r="CF49" s="90">
        <f t="shared" si="87"/>
        <v>22397</v>
      </c>
      <c r="CG49" s="90">
        <f t="shared" si="87"/>
        <v>22397</v>
      </c>
      <c r="CH49" s="90">
        <f t="shared" si="87"/>
        <v>22397</v>
      </c>
      <c r="CI49" s="90">
        <f t="shared" si="87"/>
        <v>22397</v>
      </c>
      <c r="CJ49" s="90">
        <f t="shared" si="87"/>
        <v>22397</v>
      </c>
      <c r="CK49" s="90">
        <f t="shared" si="87"/>
        <v>22397</v>
      </c>
      <c r="CL49" s="90">
        <f t="shared" si="87"/>
        <v>22397</v>
      </c>
      <c r="CM49" s="90">
        <f t="shared" si="87"/>
        <v>22397</v>
      </c>
      <c r="CN49" s="90">
        <f t="shared" si="87"/>
        <v>22397</v>
      </c>
      <c r="CO49" s="90">
        <f t="shared" si="87"/>
        <v>22397</v>
      </c>
      <c r="CP49" s="90">
        <f t="shared" si="87"/>
        <v>22397</v>
      </c>
      <c r="CQ49" s="90">
        <f t="shared" si="87"/>
        <v>22397</v>
      </c>
      <c r="CR49" s="90">
        <f t="shared" si="87"/>
        <v>22397</v>
      </c>
      <c r="CS49" s="90">
        <f t="shared" si="87"/>
        <v>22397</v>
      </c>
      <c r="CT49" s="90">
        <f t="shared" si="87"/>
        <v>22397</v>
      </c>
      <c r="CU49" s="90">
        <f t="shared" ref="CU49:DP49" si="88">ROUNDUP(CU22*0.9,)</f>
        <v>16281</v>
      </c>
      <c r="CV49" s="90">
        <f t="shared" si="88"/>
        <v>16281</v>
      </c>
      <c r="CW49" s="90">
        <f t="shared" si="88"/>
        <v>16848</v>
      </c>
      <c r="CX49" s="90">
        <f t="shared" si="88"/>
        <v>16848</v>
      </c>
      <c r="CY49" s="90">
        <f t="shared" si="88"/>
        <v>16281</v>
      </c>
      <c r="CZ49" s="90">
        <f t="shared" si="88"/>
        <v>16281</v>
      </c>
      <c r="DA49" s="90">
        <f t="shared" si="88"/>
        <v>16281</v>
      </c>
      <c r="DB49" s="90">
        <f t="shared" si="88"/>
        <v>16281</v>
      </c>
      <c r="DC49" s="90">
        <f t="shared" si="88"/>
        <v>16281</v>
      </c>
      <c r="DD49" s="90">
        <f t="shared" si="88"/>
        <v>16848</v>
      </c>
      <c r="DE49" s="90">
        <f t="shared" si="88"/>
        <v>16848</v>
      </c>
      <c r="DF49" s="90">
        <f t="shared" si="88"/>
        <v>16281</v>
      </c>
      <c r="DG49" s="90">
        <f t="shared" si="88"/>
        <v>16281</v>
      </c>
      <c r="DH49" s="90">
        <f t="shared" si="88"/>
        <v>16281</v>
      </c>
      <c r="DI49" s="90">
        <f t="shared" si="88"/>
        <v>14904</v>
      </c>
      <c r="DJ49" s="90">
        <f t="shared" si="88"/>
        <v>14904</v>
      </c>
      <c r="DK49" s="90">
        <f t="shared" si="88"/>
        <v>15309</v>
      </c>
      <c r="DL49" s="90">
        <f t="shared" si="88"/>
        <v>15309</v>
      </c>
      <c r="DM49" s="90">
        <f t="shared" si="88"/>
        <v>14904</v>
      </c>
      <c r="DN49" s="90">
        <f t="shared" si="88"/>
        <v>14904</v>
      </c>
      <c r="DO49" s="90">
        <f t="shared" si="88"/>
        <v>14904</v>
      </c>
      <c r="DP49" s="90">
        <f t="shared" si="88"/>
        <v>14904</v>
      </c>
      <c r="DQ49" s="90">
        <f t="shared" ref="DQ49:DX49" si="89">ROUNDUP(DQ22*0.9,)</f>
        <v>14904</v>
      </c>
      <c r="DR49" s="90">
        <f t="shared" si="89"/>
        <v>15309</v>
      </c>
      <c r="DS49" s="90">
        <f t="shared" si="89"/>
        <v>15309</v>
      </c>
      <c r="DT49" s="90">
        <f t="shared" si="89"/>
        <v>14904</v>
      </c>
      <c r="DU49" s="90">
        <f t="shared" si="89"/>
        <v>14904</v>
      </c>
      <c r="DV49" s="90">
        <f t="shared" si="89"/>
        <v>14904</v>
      </c>
      <c r="DW49" s="90">
        <f t="shared" si="89"/>
        <v>14904</v>
      </c>
      <c r="DX49" s="90">
        <f t="shared" si="89"/>
        <v>16281</v>
      </c>
    </row>
    <row r="50" spans="1:128" ht="10.7" customHeight="1">
      <c r="A50" s="40">
        <v>2</v>
      </c>
      <c r="B50" s="90">
        <f t="shared" ref="B50:H50" si="90">ROUNDUP(B23*0.9,)</f>
        <v>19440</v>
      </c>
      <c r="C50" s="90">
        <f t="shared" si="90"/>
        <v>19440</v>
      </c>
      <c r="D50" s="90">
        <f t="shared" si="90"/>
        <v>20736</v>
      </c>
      <c r="E50" s="90">
        <f t="shared" si="90"/>
        <v>27297</v>
      </c>
      <c r="F50" s="90">
        <f t="shared" si="90"/>
        <v>54837</v>
      </c>
      <c r="G50" s="90">
        <f t="shared" si="90"/>
        <v>54837</v>
      </c>
      <c r="H50" s="90">
        <f t="shared" si="90"/>
        <v>54837</v>
      </c>
      <c r="I50" s="90">
        <f t="shared" ref="I50:BV50" si="91">ROUNDUP(I23*0.9,)</f>
        <v>58887</v>
      </c>
      <c r="J50" s="90">
        <f t="shared" si="91"/>
        <v>58887</v>
      </c>
      <c r="K50" s="90">
        <f t="shared" si="91"/>
        <v>66987</v>
      </c>
      <c r="L50" s="90">
        <f t="shared" si="91"/>
        <v>66987</v>
      </c>
      <c r="M50" s="90">
        <f t="shared" si="91"/>
        <v>58887</v>
      </c>
      <c r="N50" s="90">
        <f t="shared" si="91"/>
        <v>54837</v>
      </c>
      <c r="O50" s="90">
        <f t="shared" si="91"/>
        <v>54837</v>
      </c>
      <c r="P50" s="90">
        <f t="shared" si="91"/>
        <v>36288</v>
      </c>
      <c r="Q50" s="90">
        <f t="shared" si="91"/>
        <v>36288</v>
      </c>
      <c r="R50" s="90">
        <f t="shared" si="91"/>
        <v>27783</v>
      </c>
      <c r="S50" s="90">
        <f t="shared" si="91"/>
        <v>33858</v>
      </c>
      <c r="T50" s="90">
        <f t="shared" si="91"/>
        <v>33858</v>
      </c>
      <c r="U50" s="90">
        <f t="shared" si="91"/>
        <v>29808</v>
      </c>
      <c r="V50" s="90">
        <f t="shared" si="91"/>
        <v>29808</v>
      </c>
      <c r="W50" s="90">
        <f t="shared" si="91"/>
        <v>27783</v>
      </c>
      <c r="X50" s="90">
        <f t="shared" si="91"/>
        <v>27783</v>
      </c>
      <c r="Y50" s="90">
        <f t="shared" si="91"/>
        <v>26163</v>
      </c>
      <c r="Z50" s="90">
        <f t="shared" si="91"/>
        <v>26163</v>
      </c>
      <c r="AA50" s="90">
        <f t="shared" si="91"/>
        <v>26163</v>
      </c>
      <c r="AB50" s="90">
        <f t="shared" si="91"/>
        <v>26163</v>
      </c>
      <c r="AC50" s="90">
        <f t="shared" si="91"/>
        <v>26163</v>
      </c>
      <c r="AD50" s="90">
        <f t="shared" si="91"/>
        <v>26163</v>
      </c>
      <c r="AE50" s="90">
        <f t="shared" si="91"/>
        <v>26163</v>
      </c>
      <c r="AF50" s="90">
        <f t="shared" si="91"/>
        <v>27783</v>
      </c>
      <c r="AG50" s="90">
        <f t="shared" si="91"/>
        <v>29808</v>
      </c>
      <c r="AH50" s="90">
        <f t="shared" si="91"/>
        <v>29808</v>
      </c>
      <c r="AI50" s="90">
        <f t="shared" si="91"/>
        <v>33858</v>
      </c>
      <c r="AJ50" s="90">
        <f t="shared" si="91"/>
        <v>33858</v>
      </c>
      <c r="AK50" s="90">
        <f t="shared" si="91"/>
        <v>33858</v>
      </c>
      <c r="AL50" s="90">
        <f t="shared" si="91"/>
        <v>33858</v>
      </c>
      <c r="AM50" s="90">
        <f t="shared" si="91"/>
        <v>33858</v>
      </c>
      <c r="AN50" s="90">
        <f t="shared" si="91"/>
        <v>32643</v>
      </c>
      <c r="AO50" s="90">
        <f t="shared" si="91"/>
        <v>34668</v>
      </c>
      <c r="AP50" s="90">
        <f t="shared" si="91"/>
        <v>34668</v>
      </c>
      <c r="AQ50" s="90">
        <f t="shared" si="91"/>
        <v>41553</v>
      </c>
      <c r="AR50" s="90">
        <f t="shared" si="91"/>
        <v>41553</v>
      </c>
      <c r="AS50" s="90">
        <f t="shared" si="91"/>
        <v>41553</v>
      </c>
      <c r="AT50" s="90">
        <f t="shared" si="91"/>
        <v>39123</v>
      </c>
      <c r="AU50" s="90">
        <f t="shared" si="91"/>
        <v>34668</v>
      </c>
      <c r="AV50" s="90">
        <f t="shared" si="91"/>
        <v>36693</v>
      </c>
      <c r="AW50" s="90">
        <f t="shared" si="91"/>
        <v>36693</v>
      </c>
      <c r="AX50" s="90">
        <f t="shared" si="91"/>
        <v>36693</v>
      </c>
      <c r="AY50" s="90">
        <f t="shared" si="91"/>
        <v>29403</v>
      </c>
      <c r="AZ50" s="90">
        <f t="shared" si="91"/>
        <v>34668</v>
      </c>
      <c r="BA50" s="90">
        <f t="shared" si="91"/>
        <v>34668</v>
      </c>
      <c r="BB50" s="90">
        <f t="shared" si="91"/>
        <v>39123</v>
      </c>
      <c r="BC50" s="90">
        <f t="shared" si="91"/>
        <v>41553</v>
      </c>
      <c r="BD50" s="90">
        <f t="shared" si="91"/>
        <v>41553</v>
      </c>
      <c r="BE50" s="90">
        <f t="shared" ref="BE50:BF50" si="92">ROUNDUP(BE23*0.9,)</f>
        <v>41553</v>
      </c>
      <c r="BF50" s="90">
        <f t="shared" si="92"/>
        <v>47223</v>
      </c>
      <c r="BG50" s="90">
        <f t="shared" si="91"/>
        <v>47223</v>
      </c>
      <c r="BH50" s="90">
        <f t="shared" si="91"/>
        <v>50058</v>
      </c>
      <c r="BI50" s="90">
        <f t="shared" si="91"/>
        <v>50058</v>
      </c>
      <c r="BJ50" s="90">
        <f t="shared" si="91"/>
        <v>56538</v>
      </c>
      <c r="BK50" s="90">
        <f t="shared" si="91"/>
        <v>56538</v>
      </c>
      <c r="BL50" s="90">
        <f t="shared" si="91"/>
        <v>56538</v>
      </c>
      <c r="BM50" s="90">
        <f t="shared" si="91"/>
        <v>53298</v>
      </c>
      <c r="BN50" s="90">
        <f t="shared" si="91"/>
        <v>50058</v>
      </c>
      <c r="BO50" s="90">
        <f t="shared" si="91"/>
        <v>44388</v>
      </c>
      <c r="BP50" s="90">
        <f t="shared" si="91"/>
        <v>44388</v>
      </c>
      <c r="BQ50" s="90">
        <f t="shared" si="91"/>
        <v>41553</v>
      </c>
      <c r="BR50" s="90">
        <f t="shared" si="91"/>
        <v>34668</v>
      </c>
      <c r="BS50" s="90">
        <f t="shared" si="91"/>
        <v>34668</v>
      </c>
      <c r="BT50" s="90">
        <f t="shared" si="91"/>
        <v>32643</v>
      </c>
      <c r="BU50" s="90">
        <f t="shared" si="91"/>
        <v>29403</v>
      </c>
      <c r="BV50" s="90">
        <f t="shared" si="91"/>
        <v>29403</v>
      </c>
      <c r="BW50" s="90">
        <f t="shared" ref="BW50:CT50" si="93">ROUNDUP(BW23*0.9,)</f>
        <v>29403</v>
      </c>
      <c r="BX50" s="90">
        <f t="shared" si="93"/>
        <v>24543</v>
      </c>
      <c r="BY50" s="90">
        <f t="shared" si="93"/>
        <v>24543</v>
      </c>
      <c r="BZ50" s="90">
        <f t="shared" si="93"/>
        <v>24543</v>
      </c>
      <c r="CA50" s="90">
        <f t="shared" si="93"/>
        <v>24543</v>
      </c>
      <c r="CB50" s="90">
        <f t="shared" si="93"/>
        <v>24543</v>
      </c>
      <c r="CC50" s="90">
        <f t="shared" si="93"/>
        <v>24543</v>
      </c>
      <c r="CD50" s="90">
        <f t="shared" si="93"/>
        <v>24543</v>
      </c>
      <c r="CE50" s="90">
        <f t="shared" si="93"/>
        <v>24543</v>
      </c>
      <c r="CF50" s="90">
        <f t="shared" si="93"/>
        <v>24543</v>
      </c>
      <c r="CG50" s="90">
        <f t="shared" si="93"/>
        <v>24543</v>
      </c>
      <c r="CH50" s="90">
        <f t="shared" si="93"/>
        <v>24543</v>
      </c>
      <c r="CI50" s="90">
        <f t="shared" si="93"/>
        <v>24543</v>
      </c>
      <c r="CJ50" s="90">
        <f t="shared" si="93"/>
        <v>24543</v>
      </c>
      <c r="CK50" s="90">
        <f t="shared" si="93"/>
        <v>24543</v>
      </c>
      <c r="CL50" s="90">
        <f t="shared" si="93"/>
        <v>24543</v>
      </c>
      <c r="CM50" s="90">
        <f t="shared" si="93"/>
        <v>24543</v>
      </c>
      <c r="CN50" s="90">
        <f t="shared" si="93"/>
        <v>24543</v>
      </c>
      <c r="CO50" s="90">
        <f t="shared" si="93"/>
        <v>24543</v>
      </c>
      <c r="CP50" s="90">
        <f t="shared" si="93"/>
        <v>24543</v>
      </c>
      <c r="CQ50" s="90">
        <f t="shared" si="93"/>
        <v>24543</v>
      </c>
      <c r="CR50" s="90">
        <f t="shared" si="93"/>
        <v>24543</v>
      </c>
      <c r="CS50" s="90">
        <f t="shared" si="93"/>
        <v>24543</v>
      </c>
      <c r="CT50" s="90">
        <f t="shared" si="93"/>
        <v>24543</v>
      </c>
      <c r="CU50" s="90">
        <f t="shared" ref="CU50:DP50" si="94">ROUNDUP(CU23*0.9,)</f>
        <v>18063</v>
      </c>
      <c r="CV50" s="90">
        <f t="shared" si="94"/>
        <v>18063</v>
      </c>
      <c r="CW50" s="90">
        <f t="shared" si="94"/>
        <v>18630</v>
      </c>
      <c r="CX50" s="90">
        <f t="shared" si="94"/>
        <v>18630</v>
      </c>
      <c r="CY50" s="90">
        <f t="shared" si="94"/>
        <v>18063</v>
      </c>
      <c r="CZ50" s="90">
        <f t="shared" si="94"/>
        <v>18063</v>
      </c>
      <c r="DA50" s="90">
        <f t="shared" si="94"/>
        <v>18063</v>
      </c>
      <c r="DB50" s="90">
        <f t="shared" si="94"/>
        <v>18063</v>
      </c>
      <c r="DC50" s="90">
        <f t="shared" si="94"/>
        <v>18063</v>
      </c>
      <c r="DD50" s="90">
        <f t="shared" si="94"/>
        <v>18630</v>
      </c>
      <c r="DE50" s="90">
        <f t="shared" si="94"/>
        <v>18630</v>
      </c>
      <c r="DF50" s="90">
        <f t="shared" si="94"/>
        <v>18063</v>
      </c>
      <c r="DG50" s="90">
        <f t="shared" si="94"/>
        <v>18063</v>
      </c>
      <c r="DH50" s="90">
        <f t="shared" si="94"/>
        <v>18063</v>
      </c>
      <c r="DI50" s="90">
        <f t="shared" si="94"/>
        <v>16686</v>
      </c>
      <c r="DJ50" s="90">
        <f t="shared" si="94"/>
        <v>16686</v>
      </c>
      <c r="DK50" s="90">
        <f t="shared" si="94"/>
        <v>17091</v>
      </c>
      <c r="DL50" s="90">
        <f t="shared" si="94"/>
        <v>17091</v>
      </c>
      <c r="DM50" s="90">
        <f t="shared" si="94"/>
        <v>16686</v>
      </c>
      <c r="DN50" s="90">
        <f t="shared" si="94"/>
        <v>16686</v>
      </c>
      <c r="DO50" s="90">
        <f t="shared" si="94"/>
        <v>16686</v>
      </c>
      <c r="DP50" s="90">
        <f t="shared" si="94"/>
        <v>16686</v>
      </c>
      <c r="DQ50" s="90">
        <f t="shared" ref="DQ50:DX50" si="95">ROUNDUP(DQ23*0.9,)</f>
        <v>16686</v>
      </c>
      <c r="DR50" s="90">
        <f t="shared" si="95"/>
        <v>17091</v>
      </c>
      <c r="DS50" s="90">
        <f t="shared" si="95"/>
        <v>17091</v>
      </c>
      <c r="DT50" s="90">
        <f t="shared" si="95"/>
        <v>16686</v>
      </c>
      <c r="DU50" s="90">
        <f t="shared" si="95"/>
        <v>16686</v>
      </c>
      <c r="DV50" s="90">
        <f t="shared" si="95"/>
        <v>16686</v>
      </c>
      <c r="DW50" s="90">
        <f t="shared" si="95"/>
        <v>16686</v>
      </c>
      <c r="DX50" s="90">
        <f t="shared" si="95"/>
        <v>18063</v>
      </c>
    </row>
    <row r="51" spans="1:128" ht="10.7" customHeight="1">
      <c r="A51" s="39" t="s">
        <v>10</v>
      </c>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90"/>
      <c r="AP51" s="90"/>
      <c r="AQ51" s="90"/>
      <c r="AR51" s="90"/>
      <c r="AS51" s="90"/>
      <c r="AT51" s="90"/>
      <c r="AU51" s="90"/>
      <c r="AV51" s="90"/>
      <c r="AW51" s="90"/>
      <c r="AX51" s="90"/>
      <c r="AY51" s="90"/>
      <c r="AZ51" s="90"/>
      <c r="BA51" s="90"/>
      <c r="BB51" s="90"/>
      <c r="BC51" s="90"/>
      <c r="BD51" s="90"/>
      <c r="BE51" s="90"/>
      <c r="BF51" s="90"/>
      <c r="BG51" s="90"/>
      <c r="BH51" s="90"/>
      <c r="BI51" s="90"/>
      <c r="BJ51" s="90"/>
      <c r="BK51" s="90"/>
      <c r="BL51" s="90"/>
      <c r="BM51" s="90"/>
      <c r="BN51" s="90"/>
      <c r="BO51" s="90"/>
      <c r="BP51" s="90"/>
      <c r="BQ51" s="90"/>
      <c r="BR51" s="90"/>
      <c r="BS51" s="90"/>
      <c r="BT51" s="90"/>
      <c r="BU51" s="90"/>
      <c r="BV51" s="90"/>
      <c r="BW51" s="90"/>
      <c r="BX51" s="90"/>
      <c r="BY51" s="90"/>
      <c r="BZ51" s="90"/>
      <c r="CA51" s="90"/>
      <c r="CB51" s="90"/>
      <c r="CC51" s="90"/>
      <c r="CD51" s="90"/>
      <c r="CE51" s="90"/>
      <c r="CF51" s="90"/>
      <c r="CG51" s="90"/>
      <c r="CH51" s="90"/>
      <c r="CI51" s="90"/>
      <c r="CJ51" s="90"/>
      <c r="CK51" s="90"/>
      <c r="CL51" s="90"/>
      <c r="CM51" s="90"/>
      <c r="CN51" s="90"/>
      <c r="CO51" s="90"/>
      <c r="CP51" s="90"/>
      <c r="CQ51" s="90"/>
      <c r="CR51" s="90"/>
      <c r="CS51" s="90"/>
      <c r="CT51" s="90"/>
      <c r="CU51" s="90"/>
      <c r="CV51" s="90"/>
      <c r="CW51" s="90"/>
      <c r="CX51" s="90"/>
      <c r="CY51" s="90"/>
      <c r="CZ51" s="90"/>
      <c r="DA51" s="90"/>
      <c r="DB51" s="90"/>
      <c r="DC51" s="90"/>
      <c r="DD51" s="90"/>
      <c r="DE51" s="90"/>
      <c r="DF51" s="90"/>
      <c r="DG51" s="90"/>
      <c r="DH51" s="90"/>
      <c r="DI51" s="90"/>
      <c r="DJ51" s="90"/>
      <c r="DK51" s="90"/>
      <c r="DL51" s="90"/>
      <c r="DM51" s="90"/>
      <c r="DN51" s="90"/>
      <c r="DO51" s="90"/>
      <c r="DP51" s="90"/>
      <c r="DQ51" s="90"/>
      <c r="DR51" s="90"/>
      <c r="DS51" s="90"/>
      <c r="DT51" s="90"/>
      <c r="DU51" s="90"/>
      <c r="DV51" s="90"/>
      <c r="DW51" s="90"/>
      <c r="DX51" s="90"/>
    </row>
    <row r="52" spans="1:128" ht="10.7" customHeight="1">
      <c r="A52" s="40">
        <v>1</v>
      </c>
      <c r="B52" s="90">
        <f t="shared" ref="B52:H52" si="96">ROUNDUP(B25*0.9,)</f>
        <v>26528</v>
      </c>
      <c r="C52" s="90">
        <f t="shared" si="96"/>
        <v>26528</v>
      </c>
      <c r="D52" s="90">
        <f t="shared" si="96"/>
        <v>27824</v>
      </c>
      <c r="E52" s="90">
        <f t="shared" si="96"/>
        <v>42809</v>
      </c>
      <c r="F52" s="90">
        <f t="shared" si="96"/>
        <v>70349</v>
      </c>
      <c r="G52" s="90">
        <f t="shared" si="96"/>
        <v>70349</v>
      </c>
      <c r="H52" s="90">
        <f t="shared" si="96"/>
        <v>70349</v>
      </c>
      <c r="I52" s="90">
        <f t="shared" ref="I52:BV52" si="97">ROUNDUP(I25*0.9,)</f>
        <v>74399</v>
      </c>
      <c r="J52" s="90">
        <f t="shared" si="97"/>
        <v>74399</v>
      </c>
      <c r="K52" s="90">
        <f t="shared" si="97"/>
        <v>82499</v>
      </c>
      <c r="L52" s="90">
        <f t="shared" si="97"/>
        <v>82499</v>
      </c>
      <c r="M52" s="90">
        <f t="shared" si="97"/>
        <v>74399</v>
      </c>
      <c r="N52" s="90">
        <f t="shared" si="97"/>
        <v>70349</v>
      </c>
      <c r="O52" s="90">
        <f t="shared" si="97"/>
        <v>70349</v>
      </c>
      <c r="P52" s="90">
        <f t="shared" si="97"/>
        <v>44672</v>
      </c>
      <c r="Q52" s="90">
        <f t="shared" si="97"/>
        <v>44672</v>
      </c>
      <c r="R52" s="90">
        <f t="shared" si="97"/>
        <v>36167</v>
      </c>
      <c r="S52" s="90">
        <f t="shared" si="97"/>
        <v>42242</v>
      </c>
      <c r="T52" s="90">
        <f t="shared" si="97"/>
        <v>42242</v>
      </c>
      <c r="U52" s="90">
        <f t="shared" si="97"/>
        <v>38192</v>
      </c>
      <c r="V52" s="90">
        <f t="shared" si="97"/>
        <v>38192</v>
      </c>
      <c r="W52" s="90">
        <f t="shared" si="97"/>
        <v>36167</v>
      </c>
      <c r="X52" s="90">
        <f t="shared" si="97"/>
        <v>36167</v>
      </c>
      <c r="Y52" s="90">
        <f t="shared" si="97"/>
        <v>34547</v>
      </c>
      <c r="Z52" s="90">
        <f t="shared" si="97"/>
        <v>34547</v>
      </c>
      <c r="AA52" s="90">
        <f t="shared" si="97"/>
        <v>34547</v>
      </c>
      <c r="AB52" s="90">
        <f t="shared" si="97"/>
        <v>34547</v>
      </c>
      <c r="AC52" s="90">
        <f t="shared" si="97"/>
        <v>34547</v>
      </c>
      <c r="AD52" s="90">
        <f t="shared" si="97"/>
        <v>34547</v>
      </c>
      <c r="AE52" s="90">
        <f t="shared" si="97"/>
        <v>34547</v>
      </c>
      <c r="AF52" s="90">
        <f t="shared" si="97"/>
        <v>36167</v>
      </c>
      <c r="AG52" s="90">
        <f t="shared" si="97"/>
        <v>38192</v>
      </c>
      <c r="AH52" s="90">
        <f t="shared" si="97"/>
        <v>38192</v>
      </c>
      <c r="AI52" s="90">
        <f t="shared" si="97"/>
        <v>42242</v>
      </c>
      <c r="AJ52" s="90">
        <f t="shared" si="97"/>
        <v>42242</v>
      </c>
      <c r="AK52" s="90">
        <f t="shared" si="97"/>
        <v>42242</v>
      </c>
      <c r="AL52" s="90">
        <f t="shared" si="97"/>
        <v>42242</v>
      </c>
      <c r="AM52" s="90">
        <f t="shared" si="97"/>
        <v>42242</v>
      </c>
      <c r="AN52" s="90">
        <f t="shared" si="97"/>
        <v>44267</v>
      </c>
      <c r="AO52" s="90">
        <f t="shared" si="97"/>
        <v>46292</v>
      </c>
      <c r="AP52" s="90">
        <f t="shared" si="97"/>
        <v>46292</v>
      </c>
      <c r="AQ52" s="90">
        <f t="shared" si="97"/>
        <v>53177</v>
      </c>
      <c r="AR52" s="90">
        <f t="shared" si="97"/>
        <v>53177</v>
      </c>
      <c r="AS52" s="90">
        <f t="shared" si="97"/>
        <v>53177</v>
      </c>
      <c r="AT52" s="90">
        <f t="shared" si="97"/>
        <v>50747</v>
      </c>
      <c r="AU52" s="90">
        <f t="shared" si="97"/>
        <v>46292</v>
      </c>
      <c r="AV52" s="90">
        <f t="shared" si="97"/>
        <v>48317</v>
      </c>
      <c r="AW52" s="90">
        <f t="shared" si="97"/>
        <v>48317</v>
      </c>
      <c r="AX52" s="90">
        <f t="shared" si="97"/>
        <v>48317</v>
      </c>
      <c r="AY52" s="90">
        <f t="shared" si="97"/>
        <v>41027</v>
      </c>
      <c r="AZ52" s="90">
        <f t="shared" si="97"/>
        <v>46292</v>
      </c>
      <c r="BA52" s="90">
        <f t="shared" si="97"/>
        <v>46292</v>
      </c>
      <c r="BB52" s="90">
        <f t="shared" si="97"/>
        <v>50747</v>
      </c>
      <c r="BC52" s="90">
        <f t="shared" si="97"/>
        <v>53177</v>
      </c>
      <c r="BD52" s="90">
        <f t="shared" si="97"/>
        <v>53177</v>
      </c>
      <c r="BE52" s="90">
        <f t="shared" ref="BE52:BF52" si="98">ROUNDUP(BE25*0.9,)</f>
        <v>53177</v>
      </c>
      <c r="BF52" s="90">
        <f t="shared" si="98"/>
        <v>58847</v>
      </c>
      <c r="BG52" s="90">
        <f t="shared" si="97"/>
        <v>58847</v>
      </c>
      <c r="BH52" s="90">
        <f t="shared" si="97"/>
        <v>61682</v>
      </c>
      <c r="BI52" s="90">
        <f t="shared" si="97"/>
        <v>61682</v>
      </c>
      <c r="BJ52" s="90">
        <f t="shared" si="97"/>
        <v>68162</v>
      </c>
      <c r="BK52" s="90">
        <f t="shared" si="97"/>
        <v>68162</v>
      </c>
      <c r="BL52" s="90">
        <f t="shared" si="97"/>
        <v>68162</v>
      </c>
      <c r="BM52" s="90">
        <f t="shared" si="97"/>
        <v>64922</v>
      </c>
      <c r="BN52" s="90">
        <f t="shared" si="97"/>
        <v>61682</v>
      </c>
      <c r="BO52" s="90">
        <f t="shared" si="97"/>
        <v>56012</v>
      </c>
      <c r="BP52" s="90">
        <f t="shared" si="97"/>
        <v>56012</v>
      </c>
      <c r="BQ52" s="90">
        <f t="shared" si="97"/>
        <v>53177</v>
      </c>
      <c r="BR52" s="90">
        <f t="shared" si="97"/>
        <v>46292</v>
      </c>
      <c r="BS52" s="90">
        <f t="shared" si="97"/>
        <v>46292</v>
      </c>
      <c r="BT52" s="90">
        <f t="shared" si="97"/>
        <v>44267</v>
      </c>
      <c r="BU52" s="90">
        <f t="shared" si="97"/>
        <v>41027</v>
      </c>
      <c r="BV52" s="90">
        <f t="shared" si="97"/>
        <v>41027</v>
      </c>
      <c r="BW52" s="90">
        <f t="shared" ref="BW52:CT52" si="99">ROUNDUP(BW25*0.9,)</f>
        <v>41027</v>
      </c>
      <c r="BX52" s="90">
        <f t="shared" si="99"/>
        <v>32927</v>
      </c>
      <c r="BY52" s="90">
        <f t="shared" si="99"/>
        <v>32927</v>
      </c>
      <c r="BZ52" s="90">
        <f t="shared" si="99"/>
        <v>32927</v>
      </c>
      <c r="CA52" s="90">
        <f t="shared" si="99"/>
        <v>32927</v>
      </c>
      <c r="CB52" s="90">
        <f t="shared" si="99"/>
        <v>32927</v>
      </c>
      <c r="CC52" s="90">
        <f t="shared" si="99"/>
        <v>32927</v>
      </c>
      <c r="CD52" s="90">
        <f t="shared" si="99"/>
        <v>32927</v>
      </c>
      <c r="CE52" s="90">
        <f t="shared" si="99"/>
        <v>32927</v>
      </c>
      <c r="CF52" s="90">
        <f t="shared" si="99"/>
        <v>32927</v>
      </c>
      <c r="CG52" s="90">
        <f t="shared" si="99"/>
        <v>32927</v>
      </c>
      <c r="CH52" s="90">
        <f t="shared" si="99"/>
        <v>32927</v>
      </c>
      <c r="CI52" s="90">
        <f t="shared" si="99"/>
        <v>32927</v>
      </c>
      <c r="CJ52" s="90">
        <f t="shared" si="99"/>
        <v>32927</v>
      </c>
      <c r="CK52" s="90">
        <f t="shared" si="99"/>
        <v>32927</v>
      </c>
      <c r="CL52" s="90">
        <f t="shared" si="99"/>
        <v>32927</v>
      </c>
      <c r="CM52" s="90">
        <f t="shared" si="99"/>
        <v>32927</v>
      </c>
      <c r="CN52" s="90">
        <f t="shared" si="99"/>
        <v>32927</v>
      </c>
      <c r="CO52" s="90">
        <f t="shared" si="99"/>
        <v>32927</v>
      </c>
      <c r="CP52" s="90">
        <f t="shared" si="99"/>
        <v>32927</v>
      </c>
      <c r="CQ52" s="90">
        <f t="shared" si="99"/>
        <v>32927</v>
      </c>
      <c r="CR52" s="90">
        <f t="shared" si="99"/>
        <v>32927</v>
      </c>
      <c r="CS52" s="90">
        <f t="shared" si="99"/>
        <v>32927</v>
      </c>
      <c r="CT52" s="90">
        <f t="shared" si="99"/>
        <v>32927</v>
      </c>
      <c r="CU52" s="90">
        <f t="shared" ref="CU52:DP52" si="100">ROUNDUP(CU25*0.9,)</f>
        <v>26811</v>
      </c>
      <c r="CV52" s="90">
        <f t="shared" si="100"/>
        <v>26811</v>
      </c>
      <c r="CW52" s="90">
        <f t="shared" si="100"/>
        <v>27378</v>
      </c>
      <c r="CX52" s="90">
        <f t="shared" si="100"/>
        <v>27378</v>
      </c>
      <c r="CY52" s="90">
        <f t="shared" si="100"/>
        <v>26811</v>
      </c>
      <c r="CZ52" s="90">
        <f t="shared" si="100"/>
        <v>26811</v>
      </c>
      <c r="DA52" s="90">
        <f t="shared" si="100"/>
        <v>26811</v>
      </c>
      <c r="DB52" s="90">
        <f t="shared" si="100"/>
        <v>26811</v>
      </c>
      <c r="DC52" s="90">
        <f t="shared" si="100"/>
        <v>26811</v>
      </c>
      <c r="DD52" s="90">
        <f t="shared" si="100"/>
        <v>27378</v>
      </c>
      <c r="DE52" s="90">
        <f t="shared" si="100"/>
        <v>27378</v>
      </c>
      <c r="DF52" s="90">
        <f t="shared" si="100"/>
        <v>26811</v>
      </c>
      <c r="DG52" s="90">
        <f t="shared" si="100"/>
        <v>26811</v>
      </c>
      <c r="DH52" s="90">
        <f t="shared" si="100"/>
        <v>26811</v>
      </c>
      <c r="DI52" s="90">
        <f t="shared" si="100"/>
        <v>25434</v>
      </c>
      <c r="DJ52" s="90">
        <f t="shared" si="100"/>
        <v>25434</v>
      </c>
      <c r="DK52" s="90">
        <f t="shared" si="100"/>
        <v>25839</v>
      </c>
      <c r="DL52" s="90">
        <f t="shared" si="100"/>
        <v>25839</v>
      </c>
      <c r="DM52" s="90">
        <f t="shared" si="100"/>
        <v>25434</v>
      </c>
      <c r="DN52" s="90">
        <f t="shared" si="100"/>
        <v>25434</v>
      </c>
      <c r="DO52" s="90">
        <f t="shared" si="100"/>
        <v>25434</v>
      </c>
      <c r="DP52" s="90">
        <f t="shared" si="100"/>
        <v>25434</v>
      </c>
      <c r="DQ52" s="90">
        <f t="shared" ref="DQ52:DX52" si="101">ROUNDUP(DQ25*0.9,)</f>
        <v>25434</v>
      </c>
      <c r="DR52" s="90">
        <f t="shared" si="101"/>
        <v>25839</v>
      </c>
      <c r="DS52" s="90">
        <f t="shared" si="101"/>
        <v>25839</v>
      </c>
      <c r="DT52" s="90">
        <f t="shared" si="101"/>
        <v>25434</v>
      </c>
      <c r="DU52" s="90">
        <f t="shared" si="101"/>
        <v>25434</v>
      </c>
      <c r="DV52" s="90">
        <f t="shared" si="101"/>
        <v>25434</v>
      </c>
      <c r="DW52" s="90">
        <f t="shared" si="101"/>
        <v>25434</v>
      </c>
      <c r="DX52" s="90">
        <f t="shared" si="101"/>
        <v>26811</v>
      </c>
    </row>
    <row r="53" spans="1:128" ht="10.7" customHeight="1">
      <c r="A53" s="40">
        <v>2</v>
      </c>
      <c r="B53" s="90">
        <f t="shared" ref="B53:H53" si="102">ROUNDUP(B26*0.9,)</f>
        <v>28350</v>
      </c>
      <c r="C53" s="90">
        <f t="shared" si="102"/>
        <v>28350</v>
      </c>
      <c r="D53" s="90">
        <f t="shared" si="102"/>
        <v>29646</v>
      </c>
      <c r="E53" s="90">
        <f t="shared" si="102"/>
        <v>45117</v>
      </c>
      <c r="F53" s="90">
        <f t="shared" si="102"/>
        <v>72657</v>
      </c>
      <c r="G53" s="90">
        <f t="shared" si="102"/>
        <v>72657</v>
      </c>
      <c r="H53" s="90">
        <f t="shared" si="102"/>
        <v>72657</v>
      </c>
      <c r="I53" s="90">
        <f t="shared" ref="I53:BV53" si="103">ROUNDUP(I26*0.9,)</f>
        <v>76707</v>
      </c>
      <c r="J53" s="90">
        <f t="shared" si="103"/>
        <v>76707</v>
      </c>
      <c r="K53" s="90">
        <f t="shared" si="103"/>
        <v>84807</v>
      </c>
      <c r="L53" s="90">
        <f t="shared" si="103"/>
        <v>84807</v>
      </c>
      <c r="M53" s="90">
        <f t="shared" si="103"/>
        <v>76707</v>
      </c>
      <c r="N53" s="90">
        <f t="shared" si="103"/>
        <v>72657</v>
      </c>
      <c r="O53" s="90">
        <f t="shared" si="103"/>
        <v>72657</v>
      </c>
      <c r="P53" s="90">
        <f t="shared" si="103"/>
        <v>46818</v>
      </c>
      <c r="Q53" s="90">
        <f t="shared" si="103"/>
        <v>46818</v>
      </c>
      <c r="R53" s="90">
        <f t="shared" si="103"/>
        <v>38313</v>
      </c>
      <c r="S53" s="90">
        <f t="shared" si="103"/>
        <v>44388</v>
      </c>
      <c r="T53" s="90">
        <f t="shared" si="103"/>
        <v>44388</v>
      </c>
      <c r="U53" s="90">
        <f t="shared" si="103"/>
        <v>40338</v>
      </c>
      <c r="V53" s="90">
        <f t="shared" si="103"/>
        <v>40338</v>
      </c>
      <c r="W53" s="90">
        <f t="shared" si="103"/>
        <v>38313</v>
      </c>
      <c r="X53" s="90">
        <f t="shared" si="103"/>
        <v>38313</v>
      </c>
      <c r="Y53" s="90">
        <f t="shared" si="103"/>
        <v>36693</v>
      </c>
      <c r="Z53" s="90">
        <f t="shared" si="103"/>
        <v>36693</v>
      </c>
      <c r="AA53" s="90">
        <f t="shared" si="103"/>
        <v>36693</v>
      </c>
      <c r="AB53" s="90">
        <f t="shared" si="103"/>
        <v>36693</v>
      </c>
      <c r="AC53" s="90">
        <f t="shared" si="103"/>
        <v>36693</v>
      </c>
      <c r="AD53" s="90">
        <f t="shared" si="103"/>
        <v>36693</v>
      </c>
      <c r="AE53" s="90">
        <f t="shared" si="103"/>
        <v>36693</v>
      </c>
      <c r="AF53" s="90">
        <f t="shared" si="103"/>
        <v>38313</v>
      </c>
      <c r="AG53" s="90">
        <f t="shared" si="103"/>
        <v>40338</v>
      </c>
      <c r="AH53" s="90">
        <f t="shared" si="103"/>
        <v>40338</v>
      </c>
      <c r="AI53" s="90">
        <f t="shared" si="103"/>
        <v>44388</v>
      </c>
      <c r="AJ53" s="90">
        <f t="shared" si="103"/>
        <v>44388</v>
      </c>
      <c r="AK53" s="90">
        <f t="shared" si="103"/>
        <v>44388</v>
      </c>
      <c r="AL53" s="90">
        <f t="shared" si="103"/>
        <v>44388</v>
      </c>
      <c r="AM53" s="90">
        <f t="shared" si="103"/>
        <v>44388</v>
      </c>
      <c r="AN53" s="90">
        <f t="shared" si="103"/>
        <v>46413</v>
      </c>
      <c r="AO53" s="90">
        <f t="shared" si="103"/>
        <v>48438</v>
      </c>
      <c r="AP53" s="90">
        <f t="shared" si="103"/>
        <v>48438</v>
      </c>
      <c r="AQ53" s="90">
        <f t="shared" si="103"/>
        <v>55323</v>
      </c>
      <c r="AR53" s="90">
        <f t="shared" si="103"/>
        <v>55323</v>
      </c>
      <c r="AS53" s="90">
        <f t="shared" si="103"/>
        <v>55323</v>
      </c>
      <c r="AT53" s="90">
        <f t="shared" si="103"/>
        <v>52893</v>
      </c>
      <c r="AU53" s="90">
        <f t="shared" si="103"/>
        <v>48438</v>
      </c>
      <c r="AV53" s="90">
        <f t="shared" si="103"/>
        <v>50463</v>
      </c>
      <c r="AW53" s="90">
        <f t="shared" si="103"/>
        <v>50463</v>
      </c>
      <c r="AX53" s="90">
        <f t="shared" si="103"/>
        <v>50463</v>
      </c>
      <c r="AY53" s="90">
        <f t="shared" si="103"/>
        <v>43173</v>
      </c>
      <c r="AZ53" s="90">
        <f t="shared" si="103"/>
        <v>48438</v>
      </c>
      <c r="BA53" s="90">
        <f t="shared" si="103"/>
        <v>48438</v>
      </c>
      <c r="BB53" s="90">
        <f t="shared" si="103"/>
        <v>52893</v>
      </c>
      <c r="BC53" s="90">
        <f t="shared" si="103"/>
        <v>55323</v>
      </c>
      <c r="BD53" s="90">
        <f t="shared" si="103"/>
        <v>55323</v>
      </c>
      <c r="BE53" s="90">
        <f t="shared" ref="BE53:BF53" si="104">ROUNDUP(BE26*0.9,)</f>
        <v>55323</v>
      </c>
      <c r="BF53" s="90">
        <f t="shared" si="104"/>
        <v>60993</v>
      </c>
      <c r="BG53" s="90">
        <f t="shared" si="103"/>
        <v>60993</v>
      </c>
      <c r="BH53" s="90">
        <f t="shared" si="103"/>
        <v>63828</v>
      </c>
      <c r="BI53" s="90">
        <f t="shared" si="103"/>
        <v>63828</v>
      </c>
      <c r="BJ53" s="90">
        <f t="shared" si="103"/>
        <v>70308</v>
      </c>
      <c r="BK53" s="90">
        <f t="shared" si="103"/>
        <v>70308</v>
      </c>
      <c r="BL53" s="90">
        <f t="shared" si="103"/>
        <v>70308</v>
      </c>
      <c r="BM53" s="90">
        <f t="shared" si="103"/>
        <v>67068</v>
      </c>
      <c r="BN53" s="90">
        <f t="shared" si="103"/>
        <v>63828</v>
      </c>
      <c r="BO53" s="90">
        <f t="shared" si="103"/>
        <v>58158</v>
      </c>
      <c r="BP53" s="90">
        <f t="shared" si="103"/>
        <v>58158</v>
      </c>
      <c r="BQ53" s="90">
        <f t="shared" si="103"/>
        <v>55323</v>
      </c>
      <c r="BR53" s="90">
        <f t="shared" si="103"/>
        <v>48438</v>
      </c>
      <c r="BS53" s="90">
        <f t="shared" si="103"/>
        <v>48438</v>
      </c>
      <c r="BT53" s="90">
        <f t="shared" si="103"/>
        <v>46413</v>
      </c>
      <c r="BU53" s="90">
        <f t="shared" si="103"/>
        <v>43173</v>
      </c>
      <c r="BV53" s="90">
        <f t="shared" si="103"/>
        <v>43173</v>
      </c>
      <c r="BW53" s="90">
        <f t="shared" ref="BW53:CT53" si="105">ROUNDUP(BW26*0.9,)</f>
        <v>43173</v>
      </c>
      <c r="BX53" s="90">
        <f t="shared" si="105"/>
        <v>35073</v>
      </c>
      <c r="BY53" s="90">
        <f t="shared" si="105"/>
        <v>35073</v>
      </c>
      <c r="BZ53" s="90">
        <f t="shared" si="105"/>
        <v>35073</v>
      </c>
      <c r="CA53" s="90">
        <f t="shared" si="105"/>
        <v>35073</v>
      </c>
      <c r="CB53" s="90">
        <f t="shared" si="105"/>
        <v>35073</v>
      </c>
      <c r="CC53" s="90">
        <f t="shared" si="105"/>
        <v>35073</v>
      </c>
      <c r="CD53" s="90">
        <f t="shared" si="105"/>
        <v>35073</v>
      </c>
      <c r="CE53" s="90">
        <f t="shared" si="105"/>
        <v>35073</v>
      </c>
      <c r="CF53" s="90">
        <f t="shared" si="105"/>
        <v>35073</v>
      </c>
      <c r="CG53" s="90">
        <f t="shared" si="105"/>
        <v>35073</v>
      </c>
      <c r="CH53" s="90">
        <f t="shared" si="105"/>
        <v>35073</v>
      </c>
      <c r="CI53" s="90">
        <f t="shared" si="105"/>
        <v>35073</v>
      </c>
      <c r="CJ53" s="90">
        <f t="shared" si="105"/>
        <v>35073</v>
      </c>
      <c r="CK53" s="90">
        <f t="shared" si="105"/>
        <v>35073</v>
      </c>
      <c r="CL53" s="90">
        <f t="shared" si="105"/>
        <v>35073</v>
      </c>
      <c r="CM53" s="90">
        <f t="shared" si="105"/>
        <v>35073</v>
      </c>
      <c r="CN53" s="90">
        <f t="shared" si="105"/>
        <v>35073</v>
      </c>
      <c r="CO53" s="90">
        <f t="shared" si="105"/>
        <v>35073</v>
      </c>
      <c r="CP53" s="90">
        <f t="shared" si="105"/>
        <v>35073</v>
      </c>
      <c r="CQ53" s="90">
        <f t="shared" si="105"/>
        <v>35073</v>
      </c>
      <c r="CR53" s="90">
        <f t="shared" si="105"/>
        <v>35073</v>
      </c>
      <c r="CS53" s="90">
        <f t="shared" si="105"/>
        <v>35073</v>
      </c>
      <c r="CT53" s="90">
        <f t="shared" si="105"/>
        <v>35073</v>
      </c>
      <c r="CU53" s="90">
        <f t="shared" ref="CU53:DP53" si="106">ROUNDUP(CU26*0.9,)</f>
        <v>28593</v>
      </c>
      <c r="CV53" s="90">
        <f t="shared" si="106"/>
        <v>28593</v>
      </c>
      <c r="CW53" s="90">
        <f t="shared" si="106"/>
        <v>29160</v>
      </c>
      <c r="CX53" s="90">
        <f t="shared" si="106"/>
        <v>29160</v>
      </c>
      <c r="CY53" s="90">
        <f t="shared" si="106"/>
        <v>28593</v>
      </c>
      <c r="CZ53" s="90">
        <f t="shared" si="106"/>
        <v>28593</v>
      </c>
      <c r="DA53" s="90">
        <f t="shared" si="106"/>
        <v>28593</v>
      </c>
      <c r="DB53" s="90">
        <f t="shared" si="106"/>
        <v>28593</v>
      </c>
      <c r="DC53" s="90">
        <f t="shared" si="106"/>
        <v>28593</v>
      </c>
      <c r="DD53" s="90">
        <f t="shared" si="106"/>
        <v>29160</v>
      </c>
      <c r="DE53" s="90">
        <f t="shared" si="106"/>
        <v>29160</v>
      </c>
      <c r="DF53" s="90">
        <f t="shared" si="106"/>
        <v>28593</v>
      </c>
      <c r="DG53" s="90">
        <f t="shared" si="106"/>
        <v>28593</v>
      </c>
      <c r="DH53" s="90">
        <f t="shared" si="106"/>
        <v>28593</v>
      </c>
      <c r="DI53" s="90">
        <f t="shared" si="106"/>
        <v>27216</v>
      </c>
      <c r="DJ53" s="90">
        <f t="shared" si="106"/>
        <v>27216</v>
      </c>
      <c r="DK53" s="90">
        <f t="shared" si="106"/>
        <v>27621</v>
      </c>
      <c r="DL53" s="90">
        <f t="shared" si="106"/>
        <v>27621</v>
      </c>
      <c r="DM53" s="90">
        <f t="shared" si="106"/>
        <v>27216</v>
      </c>
      <c r="DN53" s="90">
        <f t="shared" si="106"/>
        <v>27216</v>
      </c>
      <c r="DO53" s="90">
        <f t="shared" si="106"/>
        <v>27216</v>
      </c>
      <c r="DP53" s="90">
        <f t="shared" si="106"/>
        <v>27216</v>
      </c>
      <c r="DQ53" s="90">
        <f t="shared" ref="DQ53:DX53" si="107">ROUNDUP(DQ26*0.9,)</f>
        <v>27216</v>
      </c>
      <c r="DR53" s="90">
        <f t="shared" si="107"/>
        <v>27621</v>
      </c>
      <c r="DS53" s="90">
        <f t="shared" si="107"/>
        <v>27621</v>
      </c>
      <c r="DT53" s="90">
        <f t="shared" si="107"/>
        <v>27216</v>
      </c>
      <c r="DU53" s="90">
        <f t="shared" si="107"/>
        <v>27216</v>
      </c>
      <c r="DV53" s="90">
        <f t="shared" si="107"/>
        <v>27216</v>
      </c>
      <c r="DW53" s="90">
        <f t="shared" si="107"/>
        <v>27216</v>
      </c>
      <c r="DX53" s="90">
        <f t="shared" si="107"/>
        <v>28593</v>
      </c>
    </row>
    <row r="54" spans="1:128" ht="12.75" customHeight="1">
      <c r="A54" s="39" t="s">
        <v>11</v>
      </c>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c r="BM54" s="90"/>
      <c r="BN54" s="90"/>
      <c r="BO54" s="90"/>
      <c r="BP54" s="90"/>
      <c r="BQ54" s="90"/>
      <c r="BR54" s="90"/>
      <c r="BS54" s="90"/>
      <c r="BT54" s="90"/>
      <c r="BU54" s="90"/>
      <c r="BV54" s="90"/>
      <c r="BW54" s="90"/>
      <c r="BX54" s="90"/>
      <c r="BY54" s="90"/>
      <c r="BZ54" s="90"/>
      <c r="CA54" s="90"/>
      <c r="CB54" s="90"/>
      <c r="CC54" s="90"/>
      <c r="CD54" s="90"/>
      <c r="CE54" s="90"/>
      <c r="CF54" s="90"/>
      <c r="CG54" s="90"/>
      <c r="CH54" s="90"/>
      <c r="CI54" s="90"/>
      <c r="CJ54" s="90"/>
      <c r="CK54" s="90"/>
      <c r="CL54" s="90"/>
      <c r="CM54" s="90"/>
      <c r="CN54" s="90"/>
      <c r="CO54" s="90"/>
      <c r="CP54" s="90"/>
      <c r="CQ54" s="90"/>
      <c r="CR54" s="90"/>
      <c r="CS54" s="90"/>
      <c r="CT54" s="90"/>
      <c r="CU54" s="90"/>
      <c r="CV54" s="90"/>
      <c r="CW54" s="90"/>
      <c r="CX54" s="90"/>
      <c r="CY54" s="90"/>
      <c r="CZ54" s="90"/>
      <c r="DA54" s="90"/>
      <c r="DB54" s="90"/>
      <c r="DC54" s="90"/>
      <c r="DD54" s="90"/>
      <c r="DE54" s="90"/>
      <c r="DF54" s="90"/>
      <c r="DG54" s="90"/>
      <c r="DH54" s="90"/>
      <c r="DI54" s="90"/>
      <c r="DJ54" s="90"/>
      <c r="DK54" s="90"/>
      <c r="DL54" s="90"/>
      <c r="DM54" s="90"/>
      <c r="DN54" s="90"/>
      <c r="DO54" s="90"/>
      <c r="DP54" s="90"/>
      <c r="DQ54" s="90"/>
      <c r="DR54" s="90"/>
      <c r="DS54" s="90"/>
      <c r="DT54" s="90"/>
      <c r="DU54" s="90"/>
      <c r="DV54" s="90"/>
      <c r="DW54" s="90"/>
      <c r="DX54" s="90"/>
    </row>
    <row r="55" spans="1:128">
      <c r="A55" s="40" t="s">
        <v>12</v>
      </c>
      <c r="B55" s="90">
        <f t="shared" ref="B55:H55" si="108">ROUNDUP(B28*0.9,)</f>
        <v>89100</v>
      </c>
      <c r="C55" s="90">
        <f t="shared" si="108"/>
        <v>89100</v>
      </c>
      <c r="D55" s="90">
        <f t="shared" si="108"/>
        <v>89100</v>
      </c>
      <c r="E55" s="90">
        <f t="shared" si="108"/>
        <v>178200</v>
      </c>
      <c r="F55" s="90">
        <f t="shared" si="108"/>
        <v>178200</v>
      </c>
      <c r="G55" s="90">
        <f t="shared" si="108"/>
        <v>178200</v>
      </c>
      <c r="H55" s="90">
        <f t="shared" si="108"/>
        <v>178200</v>
      </c>
      <c r="I55" s="90">
        <f t="shared" ref="I55:BV55" si="109">ROUNDUP(I28*0.9,)</f>
        <v>178200</v>
      </c>
      <c r="J55" s="90">
        <f t="shared" si="109"/>
        <v>178200</v>
      </c>
      <c r="K55" s="90">
        <f t="shared" si="109"/>
        <v>178200</v>
      </c>
      <c r="L55" s="90">
        <f t="shared" si="109"/>
        <v>178200</v>
      </c>
      <c r="M55" s="90">
        <f t="shared" si="109"/>
        <v>178200</v>
      </c>
      <c r="N55" s="90">
        <f t="shared" si="109"/>
        <v>178200</v>
      </c>
      <c r="O55" s="90">
        <f t="shared" si="109"/>
        <v>178200</v>
      </c>
      <c r="P55" s="90">
        <f t="shared" si="109"/>
        <v>178200</v>
      </c>
      <c r="Q55" s="90">
        <f t="shared" si="109"/>
        <v>178200</v>
      </c>
      <c r="R55" s="90">
        <f t="shared" si="109"/>
        <v>129600</v>
      </c>
      <c r="S55" s="90">
        <f t="shared" si="109"/>
        <v>129600</v>
      </c>
      <c r="T55" s="90">
        <f t="shared" si="109"/>
        <v>129600</v>
      </c>
      <c r="U55" s="90">
        <f t="shared" si="109"/>
        <v>129600</v>
      </c>
      <c r="V55" s="90">
        <f t="shared" si="109"/>
        <v>129600</v>
      </c>
      <c r="W55" s="90">
        <f t="shared" si="109"/>
        <v>129600</v>
      </c>
      <c r="X55" s="90">
        <f t="shared" si="109"/>
        <v>129600</v>
      </c>
      <c r="Y55" s="90">
        <f t="shared" si="109"/>
        <v>129600</v>
      </c>
      <c r="Z55" s="90">
        <f t="shared" si="109"/>
        <v>129600</v>
      </c>
      <c r="AA55" s="90">
        <f t="shared" si="109"/>
        <v>129600</v>
      </c>
      <c r="AB55" s="90">
        <f t="shared" si="109"/>
        <v>129600</v>
      </c>
      <c r="AC55" s="90">
        <f t="shared" si="109"/>
        <v>129600</v>
      </c>
      <c r="AD55" s="90">
        <f t="shared" si="109"/>
        <v>129600</v>
      </c>
      <c r="AE55" s="90">
        <f t="shared" si="109"/>
        <v>129600</v>
      </c>
      <c r="AF55" s="90">
        <f t="shared" si="109"/>
        <v>129600</v>
      </c>
      <c r="AG55" s="90">
        <f t="shared" si="109"/>
        <v>129600</v>
      </c>
      <c r="AH55" s="90">
        <f t="shared" si="109"/>
        <v>129600</v>
      </c>
      <c r="AI55" s="90">
        <f t="shared" si="109"/>
        <v>129600</v>
      </c>
      <c r="AJ55" s="90">
        <f t="shared" si="109"/>
        <v>129600</v>
      </c>
      <c r="AK55" s="90">
        <f t="shared" si="109"/>
        <v>129600</v>
      </c>
      <c r="AL55" s="90">
        <f t="shared" si="109"/>
        <v>129600</v>
      </c>
      <c r="AM55" s="90">
        <f t="shared" si="109"/>
        <v>129601</v>
      </c>
      <c r="AN55" s="90">
        <f t="shared" si="109"/>
        <v>129600</v>
      </c>
      <c r="AO55" s="90">
        <f t="shared" si="109"/>
        <v>129600</v>
      </c>
      <c r="AP55" s="90">
        <f t="shared" si="109"/>
        <v>129600</v>
      </c>
      <c r="AQ55" s="90">
        <f t="shared" si="109"/>
        <v>129600</v>
      </c>
      <c r="AR55" s="90">
        <f t="shared" si="109"/>
        <v>129600</v>
      </c>
      <c r="AS55" s="90">
        <f t="shared" si="109"/>
        <v>129601</v>
      </c>
      <c r="AT55" s="90">
        <f t="shared" si="109"/>
        <v>129602</v>
      </c>
      <c r="AU55" s="90">
        <f t="shared" si="109"/>
        <v>129600</v>
      </c>
      <c r="AV55" s="90">
        <f t="shared" si="109"/>
        <v>129600</v>
      </c>
      <c r="AW55" s="90">
        <f t="shared" si="109"/>
        <v>129600</v>
      </c>
      <c r="AX55" s="90">
        <f t="shared" si="109"/>
        <v>129600</v>
      </c>
      <c r="AY55" s="90">
        <f t="shared" si="109"/>
        <v>129600</v>
      </c>
      <c r="AZ55" s="90">
        <f t="shared" si="109"/>
        <v>129600</v>
      </c>
      <c r="BA55" s="90">
        <f t="shared" si="109"/>
        <v>129600</v>
      </c>
      <c r="BB55" s="90">
        <f t="shared" si="109"/>
        <v>129600</v>
      </c>
      <c r="BC55" s="90">
        <f t="shared" si="109"/>
        <v>129600</v>
      </c>
      <c r="BD55" s="90">
        <f t="shared" si="109"/>
        <v>129600</v>
      </c>
      <c r="BE55" s="90">
        <v>129600</v>
      </c>
      <c r="BF55" s="90">
        <v>129600</v>
      </c>
      <c r="BG55" s="90">
        <f t="shared" si="109"/>
        <v>129600</v>
      </c>
      <c r="BH55" s="90">
        <f t="shared" si="109"/>
        <v>129600</v>
      </c>
      <c r="BI55" s="90">
        <f t="shared" si="109"/>
        <v>129600</v>
      </c>
      <c r="BJ55" s="90">
        <f t="shared" si="109"/>
        <v>129600</v>
      </c>
      <c r="BK55" s="90">
        <f t="shared" si="109"/>
        <v>129600</v>
      </c>
      <c r="BL55" s="90">
        <f t="shared" si="109"/>
        <v>129600</v>
      </c>
      <c r="BM55" s="90">
        <f t="shared" si="109"/>
        <v>129600</v>
      </c>
      <c r="BN55" s="90">
        <f t="shared" si="109"/>
        <v>129600</v>
      </c>
      <c r="BO55" s="90">
        <f t="shared" si="109"/>
        <v>129600</v>
      </c>
      <c r="BP55" s="90">
        <f t="shared" si="109"/>
        <v>129600</v>
      </c>
      <c r="BQ55" s="90">
        <f t="shared" si="109"/>
        <v>129600</v>
      </c>
      <c r="BR55" s="90">
        <f t="shared" si="109"/>
        <v>129600</v>
      </c>
      <c r="BS55" s="90">
        <f t="shared" si="109"/>
        <v>129600</v>
      </c>
      <c r="BT55" s="90">
        <f t="shared" si="109"/>
        <v>129600</v>
      </c>
      <c r="BU55" s="90">
        <f t="shared" si="109"/>
        <v>129600</v>
      </c>
      <c r="BV55" s="90">
        <f t="shared" si="109"/>
        <v>129600</v>
      </c>
      <c r="BW55" s="90">
        <f t="shared" ref="BW55:CT55" si="110">ROUNDUP(BW28*0.9,)</f>
        <v>129600</v>
      </c>
      <c r="BX55" s="90">
        <f t="shared" si="110"/>
        <v>129600</v>
      </c>
      <c r="BY55" s="90">
        <f t="shared" si="110"/>
        <v>129600</v>
      </c>
      <c r="BZ55" s="90">
        <f t="shared" si="110"/>
        <v>129600</v>
      </c>
      <c r="CA55" s="90">
        <f t="shared" si="110"/>
        <v>129600</v>
      </c>
      <c r="CB55" s="90">
        <f t="shared" si="110"/>
        <v>129600</v>
      </c>
      <c r="CC55" s="90">
        <f t="shared" si="110"/>
        <v>129600</v>
      </c>
      <c r="CD55" s="90">
        <f t="shared" si="110"/>
        <v>129600</v>
      </c>
      <c r="CE55" s="90">
        <f t="shared" si="110"/>
        <v>129600</v>
      </c>
      <c r="CF55" s="90">
        <f t="shared" si="110"/>
        <v>129600</v>
      </c>
      <c r="CG55" s="90">
        <f t="shared" si="110"/>
        <v>129600</v>
      </c>
      <c r="CH55" s="90">
        <f t="shared" si="110"/>
        <v>129600</v>
      </c>
      <c r="CI55" s="90">
        <f t="shared" si="110"/>
        <v>129600</v>
      </c>
      <c r="CJ55" s="90">
        <f t="shared" si="110"/>
        <v>129600</v>
      </c>
      <c r="CK55" s="90">
        <f t="shared" si="110"/>
        <v>129600</v>
      </c>
      <c r="CL55" s="90">
        <f t="shared" si="110"/>
        <v>129600</v>
      </c>
      <c r="CM55" s="90">
        <f t="shared" si="110"/>
        <v>129600</v>
      </c>
      <c r="CN55" s="90">
        <f t="shared" si="110"/>
        <v>129600</v>
      </c>
      <c r="CO55" s="90">
        <f t="shared" si="110"/>
        <v>129600</v>
      </c>
      <c r="CP55" s="90">
        <f t="shared" si="110"/>
        <v>129600</v>
      </c>
      <c r="CQ55" s="90">
        <f t="shared" si="110"/>
        <v>129600</v>
      </c>
      <c r="CR55" s="90">
        <f t="shared" si="110"/>
        <v>129600</v>
      </c>
      <c r="CS55" s="90">
        <f t="shared" si="110"/>
        <v>129600</v>
      </c>
      <c r="CT55" s="90">
        <f t="shared" si="110"/>
        <v>129600</v>
      </c>
      <c r="CU55" s="90">
        <f t="shared" ref="CU55:DP55" si="111">ROUNDUP(CU28*0.9,)</f>
        <v>92421</v>
      </c>
      <c r="CV55" s="90">
        <f t="shared" si="111"/>
        <v>92421</v>
      </c>
      <c r="CW55" s="90">
        <f t="shared" si="111"/>
        <v>92988</v>
      </c>
      <c r="CX55" s="90">
        <f t="shared" si="111"/>
        <v>92988</v>
      </c>
      <c r="CY55" s="90">
        <f t="shared" si="111"/>
        <v>92421</v>
      </c>
      <c r="CZ55" s="90">
        <f t="shared" si="111"/>
        <v>92421</v>
      </c>
      <c r="DA55" s="90">
        <f t="shared" si="111"/>
        <v>92421</v>
      </c>
      <c r="DB55" s="90">
        <f t="shared" si="111"/>
        <v>92421</v>
      </c>
      <c r="DC55" s="90">
        <f t="shared" si="111"/>
        <v>92421</v>
      </c>
      <c r="DD55" s="90">
        <f t="shared" si="111"/>
        <v>92988</v>
      </c>
      <c r="DE55" s="90">
        <f t="shared" si="111"/>
        <v>92988</v>
      </c>
      <c r="DF55" s="90">
        <f t="shared" si="111"/>
        <v>92421</v>
      </c>
      <c r="DG55" s="90">
        <f t="shared" si="111"/>
        <v>92421</v>
      </c>
      <c r="DH55" s="90">
        <f t="shared" si="111"/>
        <v>92421</v>
      </c>
      <c r="DI55" s="90">
        <f t="shared" si="111"/>
        <v>91044</v>
      </c>
      <c r="DJ55" s="90">
        <f t="shared" si="111"/>
        <v>91044</v>
      </c>
      <c r="DK55" s="90">
        <f t="shared" si="111"/>
        <v>91449</v>
      </c>
      <c r="DL55" s="90">
        <f t="shared" si="111"/>
        <v>91449</v>
      </c>
      <c r="DM55" s="90">
        <f t="shared" si="111"/>
        <v>91044</v>
      </c>
      <c r="DN55" s="90">
        <f t="shared" si="111"/>
        <v>91044</v>
      </c>
      <c r="DO55" s="90">
        <f t="shared" si="111"/>
        <v>91044</v>
      </c>
      <c r="DP55" s="90">
        <f t="shared" si="111"/>
        <v>91044</v>
      </c>
      <c r="DQ55" s="90">
        <f t="shared" ref="DQ55:DX55" si="112">ROUNDUP(DQ28*0.9,)</f>
        <v>91044</v>
      </c>
      <c r="DR55" s="90">
        <f t="shared" si="112"/>
        <v>91449</v>
      </c>
      <c r="DS55" s="90">
        <f t="shared" si="112"/>
        <v>91449</v>
      </c>
      <c r="DT55" s="90">
        <f t="shared" si="112"/>
        <v>91044</v>
      </c>
      <c r="DU55" s="90">
        <f t="shared" si="112"/>
        <v>91044</v>
      </c>
      <c r="DV55" s="90">
        <f t="shared" si="112"/>
        <v>91044</v>
      </c>
      <c r="DW55" s="90">
        <f t="shared" si="112"/>
        <v>91044</v>
      </c>
      <c r="DX55" s="90">
        <f t="shared" si="112"/>
        <v>92421</v>
      </c>
    </row>
    <row r="57" spans="1:128" hidden="1">
      <c r="A57" s="44" t="s">
        <v>62</v>
      </c>
    </row>
    <row r="58" spans="1:128" hidden="1">
      <c r="A58" s="45" t="s">
        <v>64</v>
      </c>
    </row>
    <row r="59" spans="1:128" ht="25.5" hidden="1">
      <c r="A59" s="46" t="s">
        <v>65</v>
      </c>
    </row>
    <row r="60" spans="1:128" hidden="1">
      <c r="A60" s="45" t="s">
        <v>66</v>
      </c>
    </row>
    <row r="62" spans="1:128">
      <c r="A62" s="47" t="s">
        <v>14</v>
      </c>
    </row>
    <row r="63" spans="1:128">
      <c r="A63" s="48" t="s">
        <v>15</v>
      </c>
    </row>
    <row r="64" spans="1:128">
      <c r="A64" s="48" t="s">
        <v>16</v>
      </c>
    </row>
    <row r="65" spans="1:1" ht="12" customHeight="1">
      <c r="A65" s="49" t="s">
        <v>17</v>
      </c>
    </row>
    <row r="66" spans="1:1">
      <c r="A66" s="48" t="s">
        <v>18</v>
      </c>
    </row>
    <row r="68" spans="1:1">
      <c r="A68" s="47" t="s">
        <v>32</v>
      </c>
    </row>
    <row r="69" spans="1:1">
      <c r="A69" s="50" t="s">
        <v>86</v>
      </c>
    </row>
    <row r="71" spans="1:1">
      <c r="A71" s="51" t="s">
        <v>19</v>
      </c>
    </row>
    <row r="72" spans="1:1" ht="48">
      <c r="A72" s="27" t="s">
        <v>87</v>
      </c>
    </row>
    <row r="74" spans="1:1">
      <c r="A74" s="47" t="s">
        <v>32</v>
      </c>
    </row>
    <row r="75" spans="1:1">
      <c r="A75" s="33" t="e">
        <f>#REF!</f>
        <v>#REF!</v>
      </c>
    </row>
  </sheetData>
  <pageMargins left="0.25" right="0.25" top="0.75" bottom="0.75" header="0.3" footer="0.3"/>
  <pageSetup scale="51" fitToHeight="0" orientation="landscape"/>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DX75"/>
  <sheetViews>
    <sheetView zoomScale="89" zoomScaleNormal="89" workbookViewId="0">
      <pane xSplit="1" topLeftCell="B1" activePane="topRight" state="frozen"/>
      <selection pane="topRight" activeCell="B1" sqref="B1:C1048576"/>
    </sheetView>
  </sheetViews>
  <sheetFormatPr defaultColWidth="9" defaultRowHeight="11.25"/>
  <cols>
    <col min="1" max="1" width="81.5703125" style="101" customWidth="1"/>
    <col min="2" max="15" width="9" style="101" hidden="1" customWidth="1"/>
    <col min="16" max="16384" width="9" style="101"/>
  </cols>
  <sheetData>
    <row r="1" spans="1:128" ht="11.45" customHeight="1">
      <c r="A1" s="102" t="s">
        <v>0</v>
      </c>
    </row>
    <row r="2" spans="1:128" ht="11.45" customHeight="1">
      <c r="A2" s="103" t="s">
        <v>85</v>
      </c>
    </row>
    <row r="3" spans="1:128" ht="11.45" customHeight="1">
      <c r="A3" s="102"/>
    </row>
    <row r="4" spans="1:128" ht="11.45" customHeight="1">
      <c r="A4" s="104" t="s">
        <v>2</v>
      </c>
      <c r="B4" s="105">
        <f>'C завтраками| Bed and breakfast'!B4</f>
        <v>46017</v>
      </c>
      <c r="C4" s="105">
        <f>'C завтраками| Bed and breakfast'!C4</f>
        <v>46018</v>
      </c>
      <c r="D4" s="105">
        <f>'C завтраками| Bed and breakfast'!D4</f>
        <v>46019</v>
      </c>
      <c r="E4" s="105">
        <f>'C завтраками| Bed and breakfast'!E4</f>
        <v>46020</v>
      </c>
      <c r="F4" s="105">
        <f>'C завтраками| Bed and breakfast'!F4</f>
        <v>46021</v>
      </c>
      <c r="G4" s="105">
        <f>'C завтраками| Bed and breakfast'!G4</f>
        <v>46022</v>
      </c>
      <c r="H4" s="105">
        <f>'C завтраками| Bed and breakfast'!H4</f>
        <v>46023</v>
      </c>
      <c r="I4" s="105">
        <f>'C завтраками| Bed and breakfast'!I4</f>
        <v>46024</v>
      </c>
      <c r="J4" s="105">
        <f>'C завтраками| Bed and breakfast'!J4</f>
        <v>46025</v>
      </c>
      <c r="K4" s="105">
        <f>'C завтраками| Bed and breakfast'!K4</f>
        <v>46026</v>
      </c>
      <c r="L4" s="105">
        <f>'C завтраками| Bed and breakfast'!L4</f>
        <v>46027</v>
      </c>
      <c r="M4" s="105">
        <f>'C завтраками| Bed and breakfast'!M4</f>
        <v>46028</v>
      </c>
      <c r="N4" s="105">
        <f>'C завтраками| Bed and breakfast'!N4</f>
        <v>46029</v>
      </c>
      <c r="O4" s="105">
        <f>'C завтраками| Bed and breakfast'!O4</f>
        <v>46030</v>
      </c>
      <c r="P4" s="105">
        <f>'C завтраками| Bed and breakfast'!P4</f>
        <v>46031</v>
      </c>
      <c r="Q4" s="105">
        <f>'C завтраками| Bed and breakfast'!Q4</f>
        <v>46032</v>
      </c>
      <c r="R4" s="105">
        <f>'C завтраками| Bed and breakfast'!R4</f>
        <v>46033</v>
      </c>
      <c r="S4" s="105">
        <f>'C завтраками| Bed and breakfast'!S4</f>
        <v>46034</v>
      </c>
      <c r="T4" s="105">
        <f>'C завтраками| Bed and breakfast'!T4</f>
        <v>46035</v>
      </c>
      <c r="U4" s="105">
        <f>'C завтраками| Bed and breakfast'!U4</f>
        <v>46036</v>
      </c>
      <c r="V4" s="105">
        <f>'C завтраками| Bed and breakfast'!V4</f>
        <v>46037</v>
      </c>
      <c r="W4" s="105">
        <f>'C завтраками| Bed and breakfast'!W4</f>
        <v>46038</v>
      </c>
      <c r="X4" s="105">
        <f>'C завтраками| Bed and breakfast'!X4</f>
        <v>46039</v>
      </c>
      <c r="Y4" s="105">
        <f>'C завтраками| Bed and breakfast'!Y4</f>
        <v>46040</v>
      </c>
      <c r="Z4" s="105">
        <f>'C завтраками| Bed and breakfast'!Z4</f>
        <v>46041</v>
      </c>
      <c r="AA4" s="105">
        <f>'C завтраками| Bed and breakfast'!AA4</f>
        <v>46042</v>
      </c>
      <c r="AB4" s="105">
        <f>'C завтраками| Bed and breakfast'!AB4</f>
        <v>46043</v>
      </c>
      <c r="AC4" s="105">
        <f>'C завтраками| Bed and breakfast'!AC4</f>
        <v>46044</v>
      </c>
      <c r="AD4" s="105">
        <f>'C завтраками| Bed and breakfast'!AD4</f>
        <v>46045</v>
      </c>
      <c r="AE4" s="105">
        <f>'C завтраками| Bed and breakfast'!AE4</f>
        <v>46045</v>
      </c>
      <c r="AF4" s="105">
        <f>'C завтраками| Bed and breakfast'!AF4</f>
        <v>46046</v>
      </c>
      <c r="AG4" s="105">
        <f>'C завтраками| Bed and breakfast'!AG4</f>
        <v>46047</v>
      </c>
      <c r="AH4" s="105">
        <f>'C завтраками| Bed and breakfast'!AH4</f>
        <v>46048</v>
      </c>
      <c r="AI4" s="105">
        <f>'C завтраками| Bed and breakfast'!AI4</f>
        <v>46049</v>
      </c>
      <c r="AJ4" s="105">
        <f>'C завтраками| Bed and breakfast'!AJ4</f>
        <v>46050</v>
      </c>
      <c r="AK4" s="105">
        <f>'C завтраками| Bed and breakfast'!AK4</f>
        <v>46051</v>
      </c>
      <c r="AL4" s="105">
        <f>'C завтраками| Bed and breakfast'!AL4</f>
        <v>46052</v>
      </c>
      <c r="AM4" s="105">
        <f>'C завтраками| Bed and breakfast'!AM4</f>
        <v>46053</v>
      </c>
      <c r="AN4" s="105">
        <f>'C завтраками| Bed and breakfast'!AN4</f>
        <v>46054</v>
      </c>
      <c r="AO4" s="105">
        <f>'C завтраками| Bed and breakfast'!AO4</f>
        <v>46055</v>
      </c>
      <c r="AP4" s="105">
        <f>'C завтраками| Bed and breakfast'!AP4</f>
        <v>46056</v>
      </c>
      <c r="AQ4" s="105">
        <f>'C завтраками| Bed and breakfast'!AQ4</f>
        <v>46057</v>
      </c>
      <c r="AR4" s="105">
        <f>'C завтраками| Bed and breakfast'!AR4</f>
        <v>46058</v>
      </c>
      <c r="AS4" s="105">
        <f>'C завтраками| Bed and breakfast'!AS4</f>
        <v>46059</v>
      </c>
      <c r="AT4" s="105">
        <f>'C завтраками| Bed and breakfast'!AT4</f>
        <v>46060</v>
      </c>
      <c r="AU4" s="105">
        <f>'C завтраками| Bed and breakfast'!AU4</f>
        <v>46061</v>
      </c>
      <c r="AV4" s="105">
        <f>'C завтраками| Bed and breakfast'!AV4</f>
        <v>46062</v>
      </c>
      <c r="AW4" s="105">
        <f>'C завтраками| Bed and breakfast'!AW4</f>
        <v>46063</v>
      </c>
      <c r="AX4" s="105">
        <f>'C завтраками| Bed and breakfast'!AX4</f>
        <v>46064</v>
      </c>
      <c r="AY4" s="105">
        <f>'C завтраками| Bed and breakfast'!AY4</f>
        <v>46065</v>
      </c>
      <c r="AZ4" s="105">
        <f>'C завтраками| Bed and breakfast'!AZ4</f>
        <v>46066</v>
      </c>
      <c r="BA4" s="105">
        <f>'C завтраками| Bed and breakfast'!BA4</f>
        <v>46067</v>
      </c>
      <c r="BB4" s="105">
        <f>'C завтраками| Bed and breakfast'!BB4</f>
        <v>46068</v>
      </c>
      <c r="BC4" s="105">
        <f>'C завтраками| Bed and breakfast'!BC4</f>
        <v>46069</v>
      </c>
      <c r="BD4" s="105">
        <f>'C завтраками| Bed and breakfast'!BD4</f>
        <v>46070</v>
      </c>
      <c r="BE4" s="105">
        <f>'C завтраками| Bed and breakfast'!BE4</f>
        <v>46071</v>
      </c>
      <c r="BF4" s="105">
        <f>'C завтраками| Bed and breakfast'!BF4</f>
        <v>46072</v>
      </c>
      <c r="BG4" s="105">
        <f>'C завтраками| Bed and breakfast'!BG4</f>
        <v>46073</v>
      </c>
      <c r="BH4" s="105">
        <f>'C завтраками| Bed and breakfast'!BH4</f>
        <v>46074</v>
      </c>
      <c r="BI4" s="105">
        <f>'C завтраками| Bed and breakfast'!BI4</f>
        <v>46075</v>
      </c>
      <c r="BJ4" s="105">
        <f>'C завтраками| Bed and breakfast'!BJ4</f>
        <v>46076</v>
      </c>
      <c r="BK4" s="105">
        <f>'C завтраками| Bed and breakfast'!BK4</f>
        <v>46077</v>
      </c>
      <c r="BL4" s="105">
        <f>'C завтраками| Bed and breakfast'!BL4</f>
        <v>46078</v>
      </c>
      <c r="BM4" s="105">
        <f>'C завтраками| Bed and breakfast'!BM4</f>
        <v>46079</v>
      </c>
      <c r="BN4" s="105">
        <f>'C завтраками| Bed and breakfast'!BN4</f>
        <v>46080</v>
      </c>
      <c r="BO4" s="105">
        <f>'C завтраками| Bed and breakfast'!BO4</f>
        <v>46081</v>
      </c>
      <c r="BP4" s="105">
        <f>'C завтраками| Bed and breakfast'!BP4</f>
        <v>46082</v>
      </c>
      <c r="BQ4" s="105">
        <f>'C завтраками| Bed and breakfast'!BQ4</f>
        <v>46083</v>
      </c>
      <c r="BR4" s="105">
        <f>'C завтраками| Bed and breakfast'!BR4</f>
        <v>46084</v>
      </c>
      <c r="BS4" s="105">
        <f>'C завтраками| Bed and breakfast'!BS4</f>
        <v>46085</v>
      </c>
      <c r="BT4" s="105">
        <f>'C завтраками| Bed and breakfast'!BT4</f>
        <v>46086</v>
      </c>
      <c r="BU4" s="105">
        <f>'C завтраками| Bed and breakfast'!BU4</f>
        <v>46087</v>
      </c>
      <c r="BV4" s="105">
        <f>'C завтраками| Bed and breakfast'!BV4</f>
        <v>46088</v>
      </c>
      <c r="BW4" s="105">
        <f>'C завтраками| Bed and breakfast'!BW4</f>
        <v>46089</v>
      </c>
      <c r="BX4" s="105">
        <f>'C завтраками| Bed and breakfast'!BX4</f>
        <v>46090</v>
      </c>
      <c r="BY4" s="105">
        <f>'C завтраками| Bed and breakfast'!BY4</f>
        <v>46091</v>
      </c>
      <c r="BZ4" s="105">
        <f>'C завтраками| Bed and breakfast'!BZ4</f>
        <v>46092</v>
      </c>
      <c r="CA4" s="105">
        <f>'C завтраками| Bed and breakfast'!CA4</f>
        <v>46093</v>
      </c>
      <c r="CB4" s="105">
        <f>'C завтраками| Bed and breakfast'!CB4</f>
        <v>46094</v>
      </c>
      <c r="CC4" s="105">
        <f>'C завтраками| Bed and breakfast'!CC4</f>
        <v>46095</v>
      </c>
      <c r="CD4" s="105">
        <f>'C завтраками| Bed and breakfast'!CD4</f>
        <v>46096</v>
      </c>
      <c r="CE4" s="105">
        <f>'C завтраками| Bed and breakfast'!CE4</f>
        <v>46097</v>
      </c>
      <c r="CF4" s="105">
        <f>'C завтраками| Bed and breakfast'!CF4</f>
        <v>46098</v>
      </c>
      <c r="CG4" s="105">
        <f>'C завтраками| Bed and breakfast'!CG4</f>
        <v>46099</v>
      </c>
      <c r="CH4" s="105">
        <f>'C завтраками| Bed and breakfast'!CH4</f>
        <v>46100</v>
      </c>
      <c r="CI4" s="105">
        <f>'C завтраками| Bed and breakfast'!CI4</f>
        <v>46101</v>
      </c>
      <c r="CJ4" s="105">
        <f>'C завтраками| Bed and breakfast'!CJ4</f>
        <v>46102</v>
      </c>
      <c r="CK4" s="105">
        <f>'C завтраками| Bed and breakfast'!CK4</f>
        <v>46103</v>
      </c>
      <c r="CL4" s="105">
        <f>'C завтраками| Bed and breakfast'!CL4</f>
        <v>46104</v>
      </c>
      <c r="CM4" s="105">
        <f>'C завтраками| Bed and breakfast'!CM4</f>
        <v>46105</v>
      </c>
      <c r="CN4" s="105">
        <f>'C завтраками| Bed and breakfast'!CN4</f>
        <v>46106</v>
      </c>
      <c r="CO4" s="105">
        <f>'C завтраками| Bed and breakfast'!CO4</f>
        <v>46107</v>
      </c>
      <c r="CP4" s="105">
        <f>'C завтраками| Bed and breakfast'!CP4</f>
        <v>46108</v>
      </c>
      <c r="CQ4" s="105">
        <f>'C завтраками| Bed and breakfast'!CQ4</f>
        <v>46109</v>
      </c>
      <c r="CR4" s="105">
        <f>'C завтраками| Bed and breakfast'!CR4</f>
        <v>46110</v>
      </c>
      <c r="CS4" s="105">
        <f>'C завтраками| Bed and breakfast'!CS4</f>
        <v>46111</v>
      </c>
      <c r="CT4" s="105">
        <f>'C завтраками| Bed and breakfast'!CT4</f>
        <v>46112</v>
      </c>
      <c r="CU4" s="105">
        <f>'C завтраками| Bed and breakfast'!CU4</f>
        <v>46113</v>
      </c>
      <c r="CV4" s="105">
        <f>'C завтраками| Bed and breakfast'!CV4</f>
        <v>46114</v>
      </c>
      <c r="CW4" s="105">
        <f>'C завтраками| Bed and breakfast'!CW4</f>
        <v>46115</v>
      </c>
      <c r="CX4" s="105">
        <f>'C завтраками| Bed and breakfast'!CX4</f>
        <v>46116</v>
      </c>
      <c r="CY4" s="105">
        <f>'C завтраками| Bed and breakfast'!CY4</f>
        <v>46117</v>
      </c>
      <c r="CZ4" s="105">
        <f>'C завтраками| Bed and breakfast'!CZ4</f>
        <v>46118</v>
      </c>
      <c r="DA4" s="105">
        <f>'C завтраками| Bed and breakfast'!DA4</f>
        <v>46119</v>
      </c>
      <c r="DB4" s="105">
        <f>'C завтраками| Bed and breakfast'!DB4</f>
        <v>46120</v>
      </c>
      <c r="DC4" s="105">
        <f>'C завтраками| Bed and breakfast'!DC4</f>
        <v>46121</v>
      </c>
      <c r="DD4" s="105">
        <f>'C завтраками| Bed and breakfast'!DD4</f>
        <v>46122</v>
      </c>
      <c r="DE4" s="105">
        <f>'C завтраками| Bed and breakfast'!DE4</f>
        <v>46123</v>
      </c>
      <c r="DF4" s="105">
        <f>'C завтраками| Bed and breakfast'!DF4</f>
        <v>46124</v>
      </c>
      <c r="DG4" s="105">
        <f>'C завтраками| Bed and breakfast'!DG4</f>
        <v>46125</v>
      </c>
      <c r="DH4" s="105">
        <f>'C завтраками| Bed and breakfast'!DH4</f>
        <v>46126</v>
      </c>
      <c r="DI4" s="105">
        <f>'C завтраками| Bed and breakfast'!DI4</f>
        <v>46127</v>
      </c>
      <c r="DJ4" s="105">
        <f>'C завтраками| Bed and breakfast'!DJ4</f>
        <v>46128</v>
      </c>
      <c r="DK4" s="105">
        <f>'C завтраками| Bed and breakfast'!DK4</f>
        <v>46129</v>
      </c>
      <c r="DL4" s="105">
        <f>'C завтраками| Bed and breakfast'!DL4</f>
        <v>46130</v>
      </c>
      <c r="DM4" s="105">
        <f>'C завтраками| Bed and breakfast'!DM4</f>
        <v>46131</v>
      </c>
      <c r="DN4" s="105">
        <f>'C завтраками| Bed and breakfast'!DN4</f>
        <v>46132</v>
      </c>
      <c r="DO4" s="105">
        <f>'C завтраками| Bed and breakfast'!DO4</f>
        <v>46133</v>
      </c>
      <c r="DP4" s="105">
        <f>'C завтраками| Bed and breakfast'!DP4</f>
        <v>46134</v>
      </c>
      <c r="DQ4" s="105">
        <f>'C завтраками| Bed and breakfast'!DQ4</f>
        <v>46135</v>
      </c>
      <c r="DR4" s="105">
        <f>'C завтраками| Bed and breakfast'!DR4</f>
        <v>46136</v>
      </c>
      <c r="DS4" s="105">
        <f>'C завтраками| Bed and breakfast'!DS4</f>
        <v>46137</v>
      </c>
      <c r="DT4" s="105">
        <f>'C завтраками| Bed and breakfast'!DT4</f>
        <v>46138</v>
      </c>
      <c r="DU4" s="105">
        <f>'C завтраками| Bed and breakfast'!DU4</f>
        <v>46139</v>
      </c>
      <c r="DV4" s="105">
        <f>'C завтраками| Bed and breakfast'!DV4</f>
        <v>46140</v>
      </c>
      <c r="DW4" s="105">
        <f>'C завтраками| Bed and breakfast'!DW4</f>
        <v>46141</v>
      </c>
      <c r="DX4" s="105">
        <f>'C завтраками| Bed and breakfast'!DX4</f>
        <v>46142</v>
      </c>
    </row>
    <row r="5" spans="1:128" s="99" customFormat="1" ht="22.35" customHeight="1">
      <c r="A5" s="106" t="s">
        <v>3</v>
      </c>
      <c r="B5" s="105">
        <f>'C завтраками| Bed and breakfast'!B5</f>
        <v>46017</v>
      </c>
      <c r="C5" s="105">
        <f>'C завтраками| Bed and breakfast'!C5</f>
        <v>46018</v>
      </c>
      <c r="D5" s="105">
        <f>'C завтраками| Bed and breakfast'!D5</f>
        <v>46019</v>
      </c>
      <c r="E5" s="105">
        <f>'C завтраками| Bed and breakfast'!E5</f>
        <v>46020</v>
      </c>
      <c r="F5" s="105">
        <f>'C завтраками| Bed and breakfast'!F5</f>
        <v>46021</v>
      </c>
      <c r="G5" s="105">
        <f>'C завтраками| Bed and breakfast'!G5</f>
        <v>46022</v>
      </c>
      <c r="H5" s="105">
        <f>'C завтраками| Bed and breakfast'!H5</f>
        <v>46023</v>
      </c>
      <c r="I5" s="105">
        <f>'C завтраками| Bed and breakfast'!I5</f>
        <v>46024</v>
      </c>
      <c r="J5" s="105">
        <f>'C завтраками| Bed and breakfast'!J5</f>
        <v>46025</v>
      </c>
      <c r="K5" s="105">
        <f>'C завтраками| Bed and breakfast'!K5</f>
        <v>46026</v>
      </c>
      <c r="L5" s="105">
        <f>'C завтраками| Bed and breakfast'!L5</f>
        <v>46027</v>
      </c>
      <c r="M5" s="105">
        <f>'C завтраками| Bed and breakfast'!M5</f>
        <v>46028</v>
      </c>
      <c r="N5" s="105">
        <f>'C завтраками| Bed and breakfast'!N5</f>
        <v>46029</v>
      </c>
      <c r="O5" s="105">
        <f>'C завтраками| Bed and breakfast'!O5</f>
        <v>46030</v>
      </c>
      <c r="P5" s="105">
        <f>'C завтраками| Bed and breakfast'!P5</f>
        <v>46031</v>
      </c>
      <c r="Q5" s="105">
        <f>'C завтраками| Bed and breakfast'!Q5</f>
        <v>46032</v>
      </c>
      <c r="R5" s="105">
        <f>'C завтраками| Bed and breakfast'!R5</f>
        <v>46033</v>
      </c>
      <c r="S5" s="105">
        <f>'C завтраками| Bed and breakfast'!S5</f>
        <v>46034</v>
      </c>
      <c r="T5" s="105">
        <f>'C завтраками| Bed and breakfast'!T5</f>
        <v>46035</v>
      </c>
      <c r="U5" s="105">
        <f>'C завтраками| Bed and breakfast'!U5</f>
        <v>46036</v>
      </c>
      <c r="V5" s="105">
        <f>'C завтраками| Bed and breakfast'!V5</f>
        <v>46037</v>
      </c>
      <c r="W5" s="105">
        <f>'C завтраками| Bed and breakfast'!W5</f>
        <v>46038</v>
      </c>
      <c r="X5" s="105">
        <f>'C завтраками| Bed and breakfast'!X5</f>
        <v>46039</v>
      </c>
      <c r="Y5" s="105">
        <f>'C завтраками| Bed and breakfast'!Y5</f>
        <v>46040</v>
      </c>
      <c r="Z5" s="105">
        <f>'C завтраками| Bed and breakfast'!Z5</f>
        <v>46041</v>
      </c>
      <c r="AA5" s="105">
        <f>'C завтраками| Bed and breakfast'!AA5</f>
        <v>46042</v>
      </c>
      <c r="AB5" s="105">
        <f>'C завтраками| Bed and breakfast'!AB5</f>
        <v>46043</v>
      </c>
      <c r="AC5" s="105">
        <f>'C завтраками| Bed and breakfast'!AC5</f>
        <v>46044</v>
      </c>
      <c r="AD5" s="105">
        <f>'C завтраками| Bed and breakfast'!AD5</f>
        <v>46045</v>
      </c>
      <c r="AE5" s="105">
        <f>'C завтраками| Bed and breakfast'!AE5</f>
        <v>46045</v>
      </c>
      <c r="AF5" s="105">
        <f>'C завтраками| Bed and breakfast'!AF5</f>
        <v>46046</v>
      </c>
      <c r="AG5" s="105">
        <f>'C завтраками| Bed and breakfast'!AG5</f>
        <v>46047</v>
      </c>
      <c r="AH5" s="105">
        <f>'C завтраками| Bed and breakfast'!AH5</f>
        <v>46048</v>
      </c>
      <c r="AI5" s="105">
        <f>'C завтраками| Bed and breakfast'!AI5</f>
        <v>46049</v>
      </c>
      <c r="AJ5" s="105">
        <f>'C завтраками| Bed and breakfast'!AJ5</f>
        <v>46050</v>
      </c>
      <c r="AK5" s="105">
        <f>'C завтраками| Bed and breakfast'!AK5</f>
        <v>46051</v>
      </c>
      <c r="AL5" s="105">
        <f>'C завтраками| Bed and breakfast'!AL5</f>
        <v>46052</v>
      </c>
      <c r="AM5" s="105">
        <f>'C завтраками| Bed and breakfast'!AM5</f>
        <v>46053</v>
      </c>
      <c r="AN5" s="105">
        <f>'C завтраками| Bed and breakfast'!AN5</f>
        <v>46054</v>
      </c>
      <c r="AO5" s="105">
        <f>'C завтраками| Bed and breakfast'!AO5</f>
        <v>46055</v>
      </c>
      <c r="AP5" s="105">
        <f>'C завтраками| Bed and breakfast'!AP5</f>
        <v>46056</v>
      </c>
      <c r="AQ5" s="105">
        <f>'C завтраками| Bed and breakfast'!AQ5</f>
        <v>46057</v>
      </c>
      <c r="AR5" s="105">
        <f>'C завтраками| Bed and breakfast'!AR5</f>
        <v>46058</v>
      </c>
      <c r="AS5" s="105">
        <f>'C завтраками| Bed and breakfast'!AS5</f>
        <v>46059</v>
      </c>
      <c r="AT5" s="105">
        <f>'C завтраками| Bed and breakfast'!AT5</f>
        <v>46060</v>
      </c>
      <c r="AU5" s="105">
        <f>'C завтраками| Bed and breakfast'!AU5</f>
        <v>46061</v>
      </c>
      <c r="AV5" s="105">
        <f>'C завтраками| Bed and breakfast'!AV5</f>
        <v>46062</v>
      </c>
      <c r="AW5" s="105">
        <f>'C завтраками| Bed and breakfast'!AW5</f>
        <v>46063</v>
      </c>
      <c r="AX5" s="105">
        <f>'C завтраками| Bed and breakfast'!AX5</f>
        <v>46064</v>
      </c>
      <c r="AY5" s="105">
        <f>'C завтраками| Bed and breakfast'!AY5</f>
        <v>46065</v>
      </c>
      <c r="AZ5" s="105">
        <f>'C завтраками| Bed and breakfast'!AZ5</f>
        <v>46066</v>
      </c>
      <c r="BA5" s="105">
        <f>'C завтраками| Bed and breakfast'!BA5</f>
        <v>46067</v>
      </c>
      <c r="BB5" s="105">
        <f>'C завтраками| Bed and breakfast'!BB5</f>
        <v>46068</v>
      </c>
      <c r="BC5" s="105">
        <f>'C завтраками| Bed and breakfast'!BC5</f>
        <v>46069</v>
      </c>
      <c r="BD5" s="105">
        <f>'C завтраками| Bed and breakfast'!BD5</f>
        <v>46070</v>
      </c>
      <c r="BE5" s="105">
        <f>'C завтраками| Bed and breakfast'!BE5</f>
        <v>46071</v>
      </c>
      <c r="BF5" s="105">
        <f>'C завтраками| Bed and breakfast'!BF5</f>
        <v>46072</v>
      </c>
      <c r="BG5" s="105">
        <f>'C завтраками| Bed and breakfast'!BG5</f>
        <v>46073</v>
      </c>
      <c r="BH5" s="105">
        <f>'C завтраками| Bed and breakfast'!BH5</f>
        <v>46074</v>
      </c>
      <c r="BI5" s="105">
        <f>'C завтраками| Bed and breakfast'!BI5</f>
        <v>46075</v>
      </c>
      <c r="BJ5" s="105">
        <f>'C завтраками| Bed and breakfast'!BJ5</f>
        <v>46076</v>
      </c>
      <c r="BK5" s="105">
        <f>'C завтраками| Bed and breakfast'!BK5</f>
        <v>46077</v>
      </c>
      <c r="BL5" s="105">
        <f>'C завтраками| Bed and breakfast'!BL5</f>
        <v>46078</v>
      </c>
      <c r="BM5" s="105">
        <f>'C завтраками| Bed and breakfast'!BM5</f>
        <v>46079</v>
      </c>
      <c r="BN5" s="105">
        <f>'C завтраками| Bed and breakfast'!BN5</f>
        <v>46080</v>
      </c>
      <c r="BO5" s="105">
        <f>'C завтраками| Bed and breakfast'!BO5</f>
        <v>46081</v>
      </c>
      <c r="BP5" s="105">
        <f>'C завтраками| Bed and breakfast'!BP5</f>
        <v>46082</v>
      </c>
      <c r="BQ5" s="105">
        <f>'C завтраками| Bed and breakfast'!BQ5</f>
        <v>46083</v>
      </c>
      <c r="BR5" s="105">
        <f>'C завтраками| Bed and breakfast'!BR5</f>
        <v>46084</v>
      </c>
      <c r="BS5" s="105">
        <f>'C завтраками| Bed and breakfast'!BS5</f>
        <v>46085</v>
      </c>
      <c r="BT5" s="105">
        <f>'C завтраками| Bed and breakfast'!BT5</f>
        <v>46086</v>
      </c>
      <c r="BU5" s="105">
        <f>'C завтраками| Bed and breakfast'!BU5</f>
        <v>46087</v>
      </c>
      <c r="BV5" s="105">
        <f>'C завтраками| Bed and breakfast'!BV5</f>
        <v>46088</v>
      </c>
      <c r="BW5" s="105">
        <f>'C завтраками| Bed and breakfast'!BW5</f>
        <v>46089</v>
      </c>
      <c r="BX5" s="105">
        <f>'C завтраками| Bed and breakfast'!BX5</f>
        <v>46090</v>
      </c>
      <c r="BY5" s="105">
        <f>'C завтраками| Bed and breakfast'!BY5</f>
        <v>46091</v>
      </c>
      <c r="BZ5" s="105">
        <f>'C завтраками| Bed and breakfast'!BZ5</f>
        <v>46092</v>
      </c>
      <c r="CA5" s="105">
        <f>'C завтраками| Bed and breakfast'!CA5</f>
        <v>46093</v>
      </c>
      <c r="CB5" s="105">
        <f>'C завтраками| Bed and breakfast'!CB5</f>
        <v>46094</v>
      </c>
      <c r="CC5" s="105">
        <f>'C завтраками| Bed and breakfast'!CC5</f>
        <v>46095</v>
      </c>
      <c r="CD5" s="105">
        <f>'C завтраками| Bed and breakfast'!CD5</f>
        <v>46096</v>
      </c>
      <c r="CE5" s="105">
        <f>'C завтраками| Bed and breakfast'!CE5</f>
        <v>46097</v>
      </c>
      <c r="CF5" s="105">
        <f>'C завтраками| Bed and breakfast'!CF5</f>
        <v>46098</v>
      </c>
      <c r="CG5" s="105">
        <f>'C завтраками| Bed and breakfast'!CG5</f>
        <v>46099</v>
      </c>
      <c r="CH5" s="105">
        <f>'C завтраками| Bed and breakfast'!CH5</f>
        <v>46100</v>
      </c>
      <c r="CI5" s="105">
        <f>'C завтраками| Bed and breakfast'!CI5</f>
        <v>46101</v>
      </c>
      <c r="CJ5" s="105">
        <f>'C завтраками| Bed and breakfast'!CJ5</f>
        <v>46102</v>
      </c>
      <c r="CK5" s="105">
        <f>'C завтраками| Bed and breakfast'!CK5</f>
        <v>46103</v>
      </c>
      <c r="CL5" s="105">
        <f>'C завтраками| Bed and breakfast'!CL5</f>
        <v>46104</v>
      </c>
      <c r="CM5" s="105">
        <f>'C завтраками| Bed and breakfast'!CM5</f>
        <v>46105</v>
      </c>
      <c r="CN5" s="105">
        <f>'C завтраками| Bed and breakfast'!CN5</f>
        <v>46106</v>
      </c>
      <c r="CO5" s="105">
        <f>'C завтраками| Bed and breakfast'!CO5</f>
        <v>46107</v>
      </c>
      <c r="CP5" s="105">
        <f>'C завтраками| Bed and breakfast'!CP5</f>
        <v>46108</v>
      </c>
      <c r="CQ5" s="105">
        <f>'C завтраками| Bed and breakfast'!CQ5</f>
        <v>46109</v>
      </c>
      <c r="CR5" s="105">
        <f>'C завтраками| Bed and breakfast'!CR5</f>
        <v>46110</v>
      </c>
      <c r="CS5" s="105">
        <f>'C завтраками| Bed and breakfast'!CS5</f>
        <v>46111</v>
      </c>
      <c r="CT5" s="105">
        <f>'C завтраками| Bed and breakfast'!CT5</f>
        <v>46112</v>
      </c>
      <c r="CU5" s="105">
        <f>'C завтраками| Bed and breakfast'!CU5</f>
        <v>46113</v>
      </c>
      <c r="CV5" s="105">
        <f>'C завтраками| Bed and breakfast'!CV5</f>
        <v>46114</v>
      </c>
      <c r="CW5" s="105">
        <f>'C завтраками| Bed and breakfast'!CW5</f>
        <v>46115</v>
      </c>
      <c r="CX5" s="105">
        <f>'C завтраками| Bed and breakfast'!CX5</f>
        <v>46116</v>
      </c>
      <c r="CY5" s="105">
        <f>'C завтраками| Bed and breakfast'!CY5</f>
        <v>46117</v>
      </c>
      <c r="CZ5" s="105">
        <f>'C завтраками| Bed and breakfast'!CZ5</f>
        <v>46118</v>
      </c>
      <c r="DA5" s="105">
        <f>'C завтраками| Bed and breakfast'!DA5</f>
        <v>46119</v>
      </c>
      <c r="DB5" s="105">
        <f>'C завтраками| Bed and breakfast'!DB5</f>
        <v>46120</v>
      </c>
      <c r="DC5" s="105">
        <f>'C завтраками| Bed and breakfast'!DC5</f>
        <v>46121</v>
      </c>
      <c r="DD5" s="105">
        <f>'C завтраками| Bed and breakfast'!DD5</f>
        <v>46122</v>
      </c>
      <c r="DE5" s="105">
        <f>'C завтраками| Bed and breakfast'!DE5</f>
        <v>46123</v>
      </c>
      <c r="DF5" s="105">
        <f>'C завтраками| Bed and breakfast'!DF5</f>
        <v>46124</v>
      </c>
      <c r="DG5" s="105">
        <f>'C завтраками| Bed and breakfast'!DG5</f>
        <v>46125</v>
      </c>
      <c r="DH5" s="105">
        <f>'C завтраками| Bed and breakfast'!DH5</f>
        <v>46126</v>
      </c>
      <c r="DI5" s="105">
        <f>'C завтраками| Bed and breakfast'!DI5</f>
        <v>46127</v>
      </c>
      <c r="DJ5" s="105">
        <f>'C завтраками| Bed and breakfast'!DJ5</f>
        <v>46128</v>
      </c>
      <c r="DK5" s="105">
        <f>'C завтраками| Bed and breakfast'!DK5</f>
        <v>46129</v>
      </c>
      <c r="DL5" s="105">
        <f>'C завтраками| Bed and breakfast'!DL5</f>
        <v>46130</v>
      </c>
      <c r="DM5" s="105">
        <f>'C завтраками| Bed and breakfast'!DM5</f>
        <v>46131</v>
      </c>
      <c r="DN5" s="105">
        <f>'C завтраками| Bed and breakfast'!DN5</f>
        <v>46132</v>
      </c>
      <c r="DO5" s="105">
        <f>'C завтраками| Bed and breakfast'!DO5</f>
        <v>46133</v>
      </c>
      <c r="DP5" s="105">
        <f>'C завтраками| Bed and breakfast'!DP5</f>
        <v>46134</v>
      </c>
      <c r="DQ5" s="105">
        <f>'C завтраками| Bed and breakfast'!DQ5</f>
        <v>46135</v>
      </c>
      <c r="DR5" s="105">
        <f>'C завтраками| Bed and breakfast'!DR5</f>
        <v>46136</v>
      </c>
      <c r="DS5" s="105">
        <f>'C завтраками| Bed and breakfast'!DS5</f>
        <v>46137</v>
      </c>
      <c r="DT5" s="105">
        <f>'C завтраками| Bed and breakfast'!DT5</f>
        <v>46138</v>
      </c>
      <c r="DU5" s="105">
        <f>'C завтраками| Bed and breakfast'!DU5</f>
        <v>46139</v>
      </c>
      <c r="DV5" s="105">
        <f>'C завтраками| Bed and breakfast'!DV5</f>
        <v>46140</v>
      </c>
      <c r="DW5" s="105">
        <f>'C завтраками| Bed and breakfast'!DW5</f>
        <v>46141</v>
      </c>
      <c r="DX5" s="105">
        <f>'C завтраками| Bed and breakfast'!DX5</f>
        <v>46142</v>
      </c>
    </row>
    <row r="6" spans="1:128" ht="10.7" customHeight="1">
      <c r="A6" s="95" t="s">
        <v>4</v>
      </c>
    </row>
    <row r="7" spans="1:128" ht="10.7" customHeight="1">
      <c r="A7" s="94">
        <v>1</v>
      </c>
      <c r="B7" s="107">
        <f>'C завтраками| Bed and breakfast'!B7*0.9</f>
        <v>15975</v>
      </c>
      <c r="C7" s="107">
        <f>'C завтраками| Bed and breakfast'!C7*0.9</f>
        <v>15975</v>
      </c>
      <c r="D7" s="107">
        <f>'C завтраками| Bed and breakfast'!D7*0.9</f>
        <v>17415</v>
      </c>
      <c r="E7" s="107">
        <f>'C завтраками| Bed and breakfast'!E7*0.9</f>
        <v>20565</v>
      </c>
      <c r="F7" s="107">
        <f>'C завтраками| Bed and breakfast'!F7*0.9</f>
        <v>51165</v>
      </c>
      <c r="G7" s="107">
        <f>'C завтраками| Bed and breakfast'!G7*0.9</f>
        <v>51165</v>
      </c>
      <c r="H7" s="107">
        <f>'C завтраками| Bed and breakfast'!H7*0.9</f>
        <v>51165</v>
      </c>
      <c r="I7" s="107">
        <f>'C завтраками| Bed and breakfast'!I7*0.9</f>
        <v>55665</v>
      </c>
      <c r="J7" s="107">
        <f>'C завтраками| Bed and breakfast'!J7*0.9</f>
        <v>55665</v>
      </c>
      <c r="K7" s="107">
        <f>'C завтраками| Bed and breakfast'!K7*0.9</f>
        <v>64665</v>
      </c>
      <c r="L7" s="107">
        <f>'C завтраками| Bed and breakfast'!L7*0.9</f>
        <v>64665</v>
      </c>
      <c r="M7" s="107">
        <f>'C завтраками| Bed and breakfast'!M7*0.9</f>
        <v>55665</v>
      </c>
      <c r="N7" s="107">
        <f>'C завтраками| Bed and breakfast'!N7*0.9</f>
        <v>51165</v>
      </c>
      <c r="O7" s="107">
        <f>'C завтраками| Bed and breakfast'!O7*0.9</f>
        <v>51165</v>
      </c>
      <c r="P7" s="107">
        <f>'C завтраками| Bed and breakfast'!P7*0.9</f>
        <v>31635</v>
      </c>
      <c r="Q7" s="107">
        <f>'C завтраками| Bed and breakfast'!Q7*0.9</f>
        <v>31635</v>
      </c>
      <c r="R7" s="107">
        <f>'C завтраками| Bed and breakfast'!R7*0.9</f>
        <v>22185</v>
      </c>
      <c r="S7" s="107">
        <f>'C завтраками| Bed and breakfast'!S7*0.9</f>
        <v>28935</v>
      </c>
      <c r="T7" s="107">
        <f>'C завтраками| Bed and breakfast'!T7*0.9</f>
        <v>28935</v>
      </c>
      <c r="U7" s="107">
        <f>'C завтраками| Bed and breakfast'!U7*0.9</f>
        <v>24435</v>
      </c>
      <c r="V7" s="107">
        <f>'C завтраками| Bed and breakfast'!V7*0.9</f>
        <v>24435</v>
      </c>
      <c r="W7" s="107">
        <f>'C завтраками| Bed and breakfast'!W7*0.9</f>
        <v>22185</v>
      </c>
      <c r="X7" s="107">
        <f>'C завтраками| Bed and breakfast'!X7*0.9</f>
        <v>22185</v>
      </c>
      <c r="Y7" s="107">
        <f>'C завтраками| Bed and breakfast'!Y7*0.9</f>
        <v>20385</v>
      </c>
      <c r="Z7" s="107">
        <f>'C завтраками| Bed and breakfast'!Z7*0.9</f>
        <v>20385</v>
      </c>
      <c r="AA7" s="107">
        <f>'C завтраками| Bed and breakfast'!AA7*0.9</f>
        <v>20385</v>
      </c>
      <c r="AB7" s="107">
        <f>'C завтраками| Bed and breakfast'!AB7*0.9</f>
        <v>20385</v>
      </c>
      <c r="AC7" s="107">
        <f>'C завтраками| Bed and breakfast'!AC7*0.9</f>
        <v>20385</v>
      </c>
      <c r="AD7" s="107">
        <f>'C завтраками| Bed and breakfast'!AD7*0.9</f>
        <v>20385</v>
      </c>
      <c r="AE7" s="107">
        <f>'C завтраками| Bed and breakfast'!AE7*0.9</f>
        <v>20385</v>
      </c>
      <c r="AF7" s="107">
        <f>'C завтраками| Bed and breakfast'!AF7*0.9</f>
        <v>22185</v>
      </c>
      <c r="AG7" s="107">
        <f>'C завтраками| Bed and breakfast'!AG7*0.9</f>
        <v>24435</v>
      </c>
      <c r="AH7" s="107">
        <f>'C завтраками| Bed and breakfast'!AH7*0.9</f>
        <v>24435</v>
      </c>
      <c r="AI7" s="107">
        <f>'C завтраками| Bed and breakfast'!AI7*0.9</f>
        <v>28935</v>
      </c>
      <c r="AJ7" s="107">
        <f>'C завтраками| Bed and breakfast'!AJ7*0.9</f>
        <v>28935</v>
      </c>
      <c r="AK7" s="107">
        <f>'C завтраками| Bed and breakfast'!AK7*0.9</f>
        <v>28935</v>
      </c>
      <c r="AL7" s="107">
        <f>'C завтраками| Bed and breakfast'!AL7*0.9</f>
        <v>28935</v>
      </c>
      <c r="AM7" s="107">
        <f>'C завтраками| Bed and breakfast'!AM7*0.9</f>
        <v>28935</v>
      </c>
      <c r="AN7" s="107">
        <f>'C завтраками| Bed and breakfast'!AN7*0.9</f>
        <v>26685</v>
      </c>
      <c r="AO7" s="107">
        <f>'C завтраками| Bed and breakfast'!AO7*0.9</f>
        <v>28935</v>
      </c>
      <c r="AP7" s="107">
        <f>'C завтраками| Bed and breakfast'!AP7*0.9</f>
        <v>28935</v>
      </c>
      <c r="AQ7" s="107">
        <f>'C завтраками| Bed and breakfast'!AQ7*0.9</f>
        <v>36585</v>
      </c>
      <c r="AR7" s="107">
        <f>'C завтраками| Bed and breakfast'!AR7*0.9</f>
        <v>36585</v>
      </c>
      <c r="AS7" s="107">
        <f>'C завтраками| Bed and breakfast'!AS7*0.9</f>
        <v>36585</v>
      </c>
      <c r="AT7" s="107">
        <f>'C завтраками| Bed and breakfast'!AT7*0.9</f>
        <v>33885</v>
      </c>
      <c r="AU7" s="107">
        <f>'C завтраками| Bed and breakfast'!AU7*0.9</f>
        <v>28935</v>
      </c>
      <c r="AV7" s="107">
        <f>'C завтраками| Bed and breakfast'!AV7*0.9</f>
        <v>31185</v>
      </c>
      <c r="AW7" s="107">
        <f>'C завтраками| Bed and breakfast'!AW7*0.9</f>
        <v>31185</v>
      </c>
      <c r="AX7" s="107">
        <f>'C завтраками| Bed and breakfast'!AX7*0.9</f>
        <v>31185</v>
      </c>
      <c r="AY7" s="107">
        <f>'C завтраками| Bed and breakfast'!AY7*0.9</f>
        <v>23085</v>
      </c>
      <c r="AZ7" s="107">
        <f>'C завтраками| Bed and breakfast'!AZ7*0.9</f>
        <v>28935</v>
      </c>
      <c r="BA7" s="107">
        <f>'C завтраками| Bed and breakfast'!BA7*0.9</f>
        <v>28935</v>
      </c>
      <c r="BB7" s="107">
        <f>'C завтраками| Bed and breakfast'!BB7*0.9</f>
        <v>33885</v>
      </c>
      <c r="BC7" s="107">
        <f>'C завтраками| Bed and breakfast'!BC7*0.9</f>
        <v>36585</v>
      </c>
      <c r="BD7" s="107">
        <f>'C завтраками| Bed and breakfast'!BD7*0.9</f>
        <v>36585</v>
      </c>
      <c r="BE7" s="107">
        <f>'C завтраками| Bed and breakfast'!BE7*0.9</f>
        <v>36585</v>
      </c>
      <c r="BF7" s="107">
        <f>'C завтраками| Bed and breakfast'!BF7*0.9</f>
        <v>42885</v>
      </c>
      <c r="BG7" s="107">
        <f>'C завтраками| Bed and breakfast'!BG7*0.9</f>
        <v>42885</v>
      </c>
      <c r="BH7" s="107">
        <f>'C завтраками| Bed and breakfast'!BH7*0.9</f>
        <v>46035</v>
      </c>
      <c r="BI7" s="107">
        <f>'C завтраками| Bed and breakfast'!BI7*0.9</f>
        <v>46035</v>
      </c>
      <c r="BJ7" s="107">
        <f>'C завтраками| Bed and breakfast'!BJ7*0.9</f>
        <v>53235</v>
      </c>
      <c r="BK7" s="107">
        <f>'C завтраками| Bed and breakfast'!BK7*0.9</f>
        <v>53235</v>
      </c>
      <c r="BL7" s="107">
        <f>'C завтраками| Bed and breakfast'!BL7*0.9</f>
        <v>53235</v>
      </c>
      <c r="BM7" s="107">
        <f>'C завтраками| Bed and breakfast'!BM7*0.9</f>
        <v>49635</v>
      </c>
      <c r="BN7" s="107">
        <f>'C завтраками| Bed and breakfast'!BN7*0.9</f>
        <v>46035</v>
      </c>
      <c r="BO7" s="107">
        <f>'C завтраками| Bed and breakfast'!BO7*0.9</f>
        <v>39735</v>
      </c>
      <c r="BP7" s="107">
        <f>'C завтраками| Bed and breakfast'!BP7*0.9</f>
        <v>39735</v>
      </c>
      <c r="BQ7" s="107">
        <f>'C завтраками| Bed and breakfast'!BQ7*0.9</f>
        <v>36585</v>
      </c>
      <c r="BR7" s="107">
        <f>'C завтраками| Bed and breakfast'!BR7*0.9</f>
        <v>28935</v>
      </c>
      <c r="BS7" s="107">
        <f>'C завтраками| Bed and breakfast'!BS7*0.9</f>
        <v>28935</v>
      </c>
      <c r="BT7" s="107">
        <f>'C завтраками| Bed and breakfast'!BT7*0.9</f>
        <v>26685</v>
      </c>
      <c r="BU7" s="107">
        <f>'C завтраками| Bed and breakfast'!BU7*0.9</f>
        <v>23085</v>
      </c>
      <c r="BV7" s="107">
        <f>'C завтраками| Bed and breakfast'!BV7*0.9</f>
        <v>23085</v>
      </c>
      <c r="BW7" s="107">
        <f>'C завтраками| Bed and breakfast'!BW7*0.9</f>
        <v>23085</v>
      </c>
      <c r="BX7" s="107">
        <f>'C завтраками| Bed and breakfast'!BX7*0.9</f>
        <v>18585</v>
      </c>
      <c r="BY7" s="107">
        <f>'C завтраками| Bed and breakfast'!BY7*0.9</f>
        <v>18585</v>
      </c>
      <c r="BZ7" s="107">
        <f>'C завтраками| Bed and breakfast'!BZ7*0.9</f>
        <v>18585</v>
      </c>
      <c r="CA7" s="107">
        <f>'C завтраками| Bed and breakfast'!CA7*0.9</f>
        <v>18585</v>
      </c>
      <c r="CB7" s="107">
        <f>'C завтраками| Bed and breakfast'!CB7*0.9</f>
        <v>18585</v>
      </c>
      <c r="CC7" s="107">
        <f>'C завтраками| Bed and breakfast'!CC7*0.9</f>
        <v>18585</v>
      </c>
      <c r="CD7" s="107">
        <f>'C завтраками| Bed and breakfast'!CD7*0.9</f>
        <v>18585</v>
      </c>
      <c r="CE7" s="107">
        <f>'C завтраками| Bed and breakfast'!CE7*0.9</f>
        <v>18585</v>
      </c>
      <c r="CF7" s="107">
        <f>'C завтраками| Bed and breakfast'!CF7*0.9</f>
        <v>18585</v>
      </c>
      <c r="CG7" s="107">
        <f>'C завтраками| Bed and breakfast'!CG7*0.9</f>
        <v>18585</v>
      </c>
      <c r="CH7" s="107">
        <f>'C завтраками| Bed and breakfast'!CH7*0.9</f>
        <v>18585</v>
      </c>
      <c r="CI7" s="107">
        <f>'C завтраками| Bed and breakfast'!CI7*0.9</f>
        <v>18585</v>
      </c>
      <c r="CJ7" s="107">
        <f>'C завтраками| Bed and breakfast'!CJ7*0.9</f>
        <v>18585</v>
      </c>
      <c r="CK7" s="107">
        <f>'C завтраками| Bed and breakfast'!CK7*0.9</f>
        <v>18585</v>
      </c>
      <c r="CL7" s="107">
        <f>'C завтраками| Bed and breakfast'!CL7*0.9</f>
        <v>18585</v>
      </c>
      <c r="CM7" s="107">
        <f>'C завтраками| Bed and breakfast'!CM7*0.9</f>
        <v>18585</v>
      </c>
      <c r="CN7" s="107">
        <f>'C завтраками| Bed and breakfast'!CN7*0.9</f>
        <v>18585</v>
      </c>
      <c r="CO7" s="107">
        <f>'C завтраками| Bed and breakfast'!CO7*0.9</f>
        <v>18585</v>
      </c>
      <c r="CP7" s="107">
        <f>'C завтраками| Bed and breakfast'!CP7*0.9</f>
        <v>18585</v>
      </c>
      <c r="CQ7" s="107">
        <f>'C завтраками| Bed and breakfast'!CQ7*0.9</f>
        <v>18585</v>
      </c>
      <c r="CR7" s="107">
        <f>'C завтраками| Bed and breakfast'!CR7*0.9</f>
        <v>18585</v>
      </c>
      <c r="CS7" s="107">
        <f>'C завтраками| Bed and breakfast'!CS7*0.9</f>
        <v>18585</v>
      </c>
      <c r="CT7" s="107">
        <f>'C завтраками| Bed and breakfast'!CT7*0.9</f>
        <v>18585</v>
      </c>
      <c r="CU7" s="107">
        <f>'C завтраками| Bed and breakfast'!CU7*0.9</f>
        <v>11790</v>
      </c>
      <c r="CV7" s="107">
        <f>'C завтраками| Bed and breakfast'!CV7*0.9</f>
        <v>11790</v>
      </c>
      <c r="CW7" s="107">
        <f>'C завтраками| Bed and breakfast'!CW7*0.9</f>
        <v>12420</v>
      </c>
      <c r="CX7" s="107">
        <f>'C завтраками| Bed and breakfast'!CX7*0.9</f>
        <v>12420</v>
      </c>
      <c r="CY7" s="107">
        <f>'C завтраками| Bed and breakfast'!CY7*0.9</f>
        <v>11790</v>
      </c>
      <c r="CZ7" s="107">
        <f>'C завтраками| Bed and breakfast'!CZ7*0.9</f>
        <v>11790</v>
      </c>
      <c r="DA7" s="107">
        <f>'C завтраками| Bed and breakfast'!DA7*0.9</f>
        <v>11790</v>
      </c>
      <c r="DB7" s="107">
        <f>'C завтраками| Bed and breakfast'!DB7*0.9</f>
        <v>11790</v>
      </c>
      <c r="DC7" s="107">
        <f>'C завтраками| Bed and breakfast'!DC7*0.9</f>
        <v>11790</v>
      </c>
      <c r="DD7" s="107">
        <f>'C завтраками| Bed and breakfast'!DD7*0.9</f>
        <v>12420</v>
      </c>
      <c r="DE7" s="107">
        <f>'C завтраками| Bed and breakfast'!DE7*0.9</f>
        <v>12420</v>
      </c>
      <c r="DF7" s="107">
        <f>'C завтраками| Bed and breakfast'!DF7*0.9</f>
        <v>11790</v>
      </c>
      <c r="DG7" s="107">
        <f>'C завтраками| Bed and breakfast'!DG7*0.9</f>
        <v>11790</v>
      </c>
      <c r="DH7" s="107">
        <f>'C завтраками| Bed and breakfast'!DH7*0.9</f>
        <v>11790</v>
      </c>
      <c r="DI7" s="107">
        <f>'C завтраками| Bed and breakfast'!DI7*0.9</f>
        <v>10260</v>
      </c>
      <c r="DJ7" s="107">
        <f>'C завтраками| Bed and breakfast'!DJ7*0.9</f>
        <v>10260</v>
      </c>
      <c r="DK7" s="107">
        <f>'C завтраками| Bed and breakfast'!DK7*0.9</f>
        <v>10710</v>
      </c>
      <c r="DL7" s="107">
        <f>'C завтраками| Bed and breakfast'!DL7*0.9</f>
        <v>10710</v>
      </c>
      <c r="DM7" s="107">
        <f>'C завтраками| Bed and breakfast'!DM7*0.9</f>
        <v>10260</v>
      </c>
      <c r="DN7" s="107">
        <f>'C завтраками| Bed and breakfast'!DN7*0.9</f>
        <v>10260</v>
      </c>
      <c r="DO7" s="107">
        <f>'C завтраками| Bed and breakfast'!DO7*0.9</f>
        <v>10260</v>
      </c>
      <c r="DP7" s="107">
        <f>'C завтраками| Bed and breakfast'!DP7*0.9</f>
        <v>10260</v>
      </c>
      <c r="DQ7" s="107">
        <f>'C завтраками| Bed and breakfast'!DQ7*0.9</f>
        <v>10260</v>
      </c>
      <c r="DR7" s="107">
        <f>'C завтраками| Bed and breakfast'!DR7*0.9</f>
        <v>10710</v>
      </c>
      <c r="DS7" s="107">
        <f>'C завтраками| Bed and breakfast'!DS7*0.9</f>
        <v>10710</v>
      </c>
      <c r="DT7" s="107">
        <f>'C завтраками| Bed and breakfast'!DT7*0.9</f>
        <v>10260</v>
      </c>
      <c r="DU7" s="107">
        <f>'C завтраками| Bed and breakfast'!DU7*0.9</f>
        <v>10260</v>
      </c>
      <c r="DV7" s="107">
        <f>'C завтраками| Bed and breakfast'!DV7*0.9</f>
        <v>10260</v>
      </c>
      <c r="DW7" s="107">
        <f>'C завтраками| Bed and breakfast'!DW7*0.9</f>
        <v>10260</v>
      </c>
      <c r="DX7" s="107">
        <f>'C завтраками| Bed and breakfast'!DX7*0.9</f>
        <v>11790</v>
      </c>
    </row>
    <row r="8" spans="1:128" ht="10.7" customHeight="1">
      <c r="A8" s="94">
        <v>2</v>
      </c>
      <c r="B8" s="107">
        <f>'C завтраками| Bed and breakfast'!B8*0.9</f>
        <v>18000</v>
      </c>
      <c r="C8" s="107">
        <f>'C завтраками| Bed and breakfast'!C8*0.9</f>
        <v>18000</v>
      </c>
      <c r="D8" s="107">
        <f>'C завтраками| Bed and breakfast'!D8*0.9</f>
        <v>19440</v>
      </c>
      <c r="E8" s="107">
        <f>'C завтраками| Bed and breakfast'!E8*0.9</f>
        <v>23130</v>
      </c>
      <c r="F8" s="107">
        <f>'C завтраками| Bed and breakfast'!F8*0.9</f>
        <v>53730</v>
      </c>
      <c r="G8" s="107">
        <f>'C завтраками| Bed and breakfast'!G8*0.9</f>
        <v>53730</v>
      </c>
      <c r="H8" s="107">
        <f>'C завтраками| Bed and breakfast'!H8*0.9</f>
        <v>53730</v>
      </c>
      <c r="I8" s="107">
        <f>'C завтраками| Bed and breakfast'!I8*0.9</f>
        <v>58230</v>
      </c>
      <c r="J8" s="107">
        <f>'C завтраками| Bed and breakfast'!J8*0.9</f>
        <v>58230</v>
      </c>
      <c r="K8" s="107">
        <f>'C завтраками| Bed and breakfast'!K8*0.9</f>
        <v>67230</v>
      </c>
      <c r="L8" s="107">
        <f>'C завтраками| Bed and breakfast'!L8*0.9</f>
        <v>67230</v>
      </c>
      <c r="M8" s="107">
        <f>'C завтраками| Bed and breakfast'!M8*0.9</f>
        <v>58230</v>
      </c>
      <c r="N8" s="107">
        <f>'C завтраками| Bed and breakfast'!N8*0.9</f>
        <v>53730</v>
      </c>
      <c r="O8" s="107">
        <f>'C завтраками| Bed and breakfast'!O8*0.9</f>
        <v>53730</v>
      </c>
      <c r="P8" s="107">
        <f>'C завтраками| Bed and breakfast'!P8*0.9</f>
        <v>34020</v>
      </c>
      <c r="Q8" s="107">
        <f>'C завтраками| Bed and breakfast'!Q8*0.9</f>
        <v>34020</v>
      </c>
      <c r="R8" s="107">
        <f>'C завтраками| Bed and breakfast'!R8*0.9</f>
        <v>24570</v>
      </c>
      <c r="S8" s="107">
        <f>'C завтраками| Bed and breakfast'!S8*0.9</f>
        <v>31320</v>
      </c>
      <c r="T8" s="107">
        <f>'C завтраками| Bed and breakfast'!T8*0.9</f>
        <v>31320</v>
      </c>
      <c r="U8" s="107">
        <f>'C завтраками| Bed and breakfast'!U8*0.9</f>
        <v>26820</v>
      </c>
      <c r="V8" s="107">
        <f>'C завтраками| Bed and breakfast'!V8*0.9</f>
        <v>26820</v>
      </c>
      <c r="W8" s="107">
        <f>'C завтраками| Bed and breakfast'!W8*0.9</f>
        <v>24570</v>
      </c>
      <c r="X8" s="107">
        <f>'C завтраками| Bed and breakfast'!X8*0.9</f>
        <v>24570</v>
      </c>
      <c r="Y8" s="107">
        <f>'C завтраками| Bed and breakfast'!Y8*0.9</f>
        <v>22770</v>
      </c>
      <c r="Z8" s="107">
        <f>'C завтраками| Bed and breakfast'!Z8*0.9</f>
        <v>22770</v>
      </c>
      <c r="AA8" s="107">
        <f>'C завтраками| Bed and breakfast'!AA8*0.9</f>
        <v>22770</v>
      </c>
      <c r="AB8" s="107">
        <f>'C завтраками| Bed and breakfast'!AB8*0.9</f>
        <v>22770</v>
      </c>
      <c r="AC8" s="107">
        <f>'C завтраками| Bed and breakfast'!AC8*0.9</f>
        <v>22770</v>
      </c>
      <c r="AD8" s="107">
        <f>'C завтраками| Bed and breakfast'!AD8*0.9</f>
        <v>22770</v>
      </c>
      <c r="AE8" s="107">
        <f>'C завтраками| Bed and breakfast'!AE8*0.9</f>
        <v>22770</v>
      </c>
      <c r="AF8" s="107">
        <f>'C завтраками| Bed and breakfast'!AF8*0.9</f>
        <v>24570</v>
      </c>
      <c r="AG8" s="107">
        <f>'C завтраками| Bed and breakfast'!AG8*0.9</f>
        <v>26820</v>
      </c>
      <c r="AH8" s="107">
        <f>'C завтраками| Bed and breakfast'!AH8*0.9</f>
        <v>26820</v>
      </c>
      <c r="AI8" s="107">
        <f>'C завтраками| Bed and breakfast'!AI8*0.9</f>
        <v>31320</v>
      </c>
      <c r="AJ8" s="107">
        <f>'C завтраками| Bed and breakfast'!AJ8*0.9</f>
        <v>31320</v>
      </c>
      <c r="AK8" s="107">
        <f>'C завтраками| Bed and breakfast'!AK8*0.9</f>
        <v>31320</v>
      </c>
      <c r="AL8" s="107">
        <f>'C завтраками| Bed and breakfast'!AL8*0.9</f>
        <v>31320</v>
      </c>
      <c r="AM8" s="107">
        <f>'C завтраками| Bed and breakfast'!AM8*0.9</f>
        <v>31320</v>
      </c>
      <c r="AN8" s="107">
        <f>'C завтраками| Bed and breakfast'!AN8*0.9</f>
        <v>29070</v>
      </c>
      <c r="AO8" s="107">
        <f>'C завтраками| Bed and breakfast'!AO8*0.9</f>
        <v>31320</v>
      </c>
      <c r="AP8" s="107">
        <f>'C завтраками| Bed and breakfast'!AP8*0.9</f>
        <v>31320</v>
      </c>
      <c r="AQ8" s="107">
        <f>'C завтраками| Bed and breakfast'!AQ8*0.9</f>
        <v>38970</v>
      </c>
      <c r="AR8" s="107">
        <f>'C завтраками| Bed and breakfast'!AR8*0.9</f>
        <v>38970</v>
      </c>
      <c r="AS8" s="107">
        <f>'C завтраками| Bed and breakfast'!AS8*0.9</f>
        <v>38970</v>
      </c>
      <c r="AT8" s="107">
        <f>'C завтраками| Bed and breakfast'!AT8*0.9</f>
        <v>36270</v>
      </c>
      <c r="AU8" s="107">
        <f>'C завтраками| Bed and breakfast'!AU8*0.9</f>
        <v>31320</v>
      </c>
      <c r="AV8" s="107">
        <f>'C завтраками| Bed and breakfast'!AV8*0.9</f>
        <v>33570</v>
      </c>
      <c r="AW8" s="107">
        <f>'C завтраками| Bed and breakfast'!AW8*0.9</f>
        <v>33570</v>
      </c>
      <c r="AX8" s="107">
        <f>'C завтраками| Bed and breakfast'!AX8*0.9</f>
        <v>33570</v>
      </c>
      <c r="AY8" s="107">
        <f>'C завтраками| Bed and breakfast'!AY8*0.9</f>
        <v>25470</v>
      </c>
      <c r="AZ8" s="107">
        <f>'C завтраками| Bed and breakfast'!AZ8*0.9</f>
        <v>31320</v>
      </c>
      <c r="BA8" s="107">
        <f>'C завтраками| Bed and breakfast'!BA8*0.9</f>
        <v>31320</v>
      </c>
      <c r="BB8" s="107">
        <f>'C завтраками| Bed and breakfast'!BB8*0.9</f>
        <v>36270</v>
      </c>
      <c r="BC8" s="107">
        <f>'C завтраками| Bed and breakfast'!BC8*0.9</f>
        <v>38970</v>
      </c>
      <c r="BD8" s="107">
        <f>'C завтраками| Bed and breakfast'!BD8*0.9</f>
        <v>38970</v>
      </c>
      <c r="BE8" s="107">
        <f>'C завтраками| Bed and breakfast'!BE8*0.9</f>
        <v>38970</v>
      </c>
      <c r="BF8" s="107">
        <f>'C завтраками| Bed and breakfast'!BF8*0.9</f>
        <v>45270</v>
      </c>
      <c r="BG8" s="107">
        <f>'C завтраками| Bed and breakfast'!BG8*0.9</f>
        <v>45270</v>
      </c>
      <c r="BH8" s="107">
        <f>'C завтраками| Bed and breakfast'!BH8*0.9</f>
        <v>48420</v>
      </c>
      <c r="BI8" s="107">
        <f>'C завтраками| Bed and breakfast'!BI8*0.9</f>
        <v>48420</v>
      </c>
      <c r="BJ8" s="107">
        <f>'C завтраками| Bed and breakfast'!BJ8*0.9</f>
        <v>55620</v>
      </c>
      <c r="BK8" s="107">
        <f>'C завтраками| Bed and breakfast'!BK8*0.9</f>
        <v>55620</v>
      </c>
      <c r="BL8" s="107">
        <f>'C завтраками| Bed and breakfast'!BL8*0.9</f>
        <v>55620</v>
      </c>
      <c r="BM8" s="107">
        <f>'C завтраками| Bed and breakfast'!BM8*0.9</f>
        <v>52020</v>
      </c>
      <c r="BN8" s="107">
        <f>'C завтраками| Bed and breakfast'!BN8*0.9</f>
        <v>48420</v>
      </c>
      <c r="BO8" s="107">
        <f>'C завтраками| Bed and breakfast'!BO8*0.9</f>
        <v>42120</v>
      </c>
      <c r="BP8" s="107">
        <f>'C завтраками| Bed and breakfast'!BP8*0.9</f>
        <v>42120</v>
      </c>
      <c r="BQ8" s="107">
        <f>'C завтраками| Bed and breakfast'!BQ8*0.9</f>
        <v>38970</v>
      </c>
      <c r="BR8" s="107">
        <f>'C завтраками| Bed and breakfast'!BR8*0.9</f>
        <v>31320</v>
      </c>
      <c r="BS8" s="107">
        <f>'C завтраками| Bed and breakfast'!BS8*0.9</f>
        <v>31320</v>
      </c>
      <c r="BT8" s="107">
        <f>'C завтраками| Bed and breakfast'!BT8*0.9</f>
        <v>29070</v>
      </c>
      <c r="BU8" s="107">
        <f>'C завтраками| Bed and breakfast'!BU8*0.9</f>
        <v>25470</v>
      </c>
      <c r="BV8" s="107">
        <f>'C завтраками| Bed and breakfast'!BV8*0.9</f>
        <v>25470</v>
      </c>
      <c r="BW8" s="107">
        <f>'C завтраками| Bed and breakfast'!BW8*0.9</f>
        <v>25470</v>
      </c>
      <c r="BX8" s="107">
        <f>'C завтраками| Bed and breakfast'!BX8*0.9</f>
        <v>20970</v>
      </c>
      <c r="BY8" s="107">
        <f>'C завтраками| Bed and breakfast'!BY8*0.9</f>
        <v>20970</v>
      </c>
      <c r="BZ8" s="107">
        <f>'C завтраками| Bed and breakfast'!BZ8*0.9</f>
        <v>20970</v>
      </c>
      <c r="CA8" s="107">
        <f>'C завтраками| Bed and breakfast'!CA8*0.9</f>
        <v>20970</v>
      </c>
      <c r="CB8" s="107">
        <f>'C завтраками| Bed and breakfast'!CB8*0.9</f>
        <v>20970</v>
      </c>
      <c r="CC8" s="107">
        <f>'C завтраками| Bed and breakfast'!CC8*0.9</f>
        <v>20970</v>
      </c>
      <c r="CD8" s="107">
        <f>'C завтраками| Bed and breakfast'!CD8*0.9</f>
        <v>20970</v>
      </c>
      <c r="CE8" s="107">
        <f>'C завтраками| Bed and breakfast'!CE8*0.9</f>
        <v>20970</v>
      </c>
      <c r="CF8" s="107">
        <f>'C завтраками| Bed and breakfast'!CF8*0.9</f>
        <v>20970</v>
      </c>
      <c r="CG8" s="107">
        <f>'C завтраками| Bed and breakfast'!CG8*0.9</f>
        <v>20970</v>
      </c>
      <c r="CH8" s="107">
        <f>'C завтраками| Bed and breakfast'!CH8*0.9</f>
        <v>20970</v>
      </c>
      <c r="CI8" s="107">
        <f>'C завтраками| Bed and breakfast'!CI8*0.9</f>
        <v>20970</v>
      </c>
      <c r="CJ8" s="107">
        <f>'C завтраками| Bed and breakfast'!CJ8*0.9</f>
        <v>20970</v>
      </c>
      <c r="CK8" s="107">
        <f>'C завтраками| Bed and breakfast'!CK8*0.9</f>
        <v>20970</v>
      </c>
      <c r="CL8" s="107">
        <f>'C завтраками| Bed and breakfast'!CL8*0.9</f>
        <v>20970</v>
      </c>
      <c r="CM8" s="107">
        <f>'C завтраками| Bed and breakfast'!CM8*0.9</f>
        <v>20970</v>
      </c>
      <c r="CN8" s="107">
        <f>'C завтраками| Bed and breakfast'!CN8*0.9</f>
        <v>20970</v>
      </c>
      <c r="CO8" s="107">
        <f>'C завтраками| Bed and breakfast'!CO8*0.9</f>
        <v>20970</v>
      </c>
      <c r="CP8" s="107">
        <f>'C завтраками| Bed and breakfast'!CP8*0.9</f>
        <v>20970</v>
      </c>
      <c r="CQ8" s="107">
        <f>'C завтраками| Bed and breakfast'!CQ8*0.9</f>
        <v>20970</v>
      </c>
      <c r="CR8" s="107">
        <f>'C завтраками| Bed and breakfast'!CR8*0.9</f>
        <v>20970</v>
      </c>
      <c r="CS8" s="107">
        <f>'C завтраками| Bed and breakfast'!CS8*0.9</f>
        <v>20970</v>
      </c>
      <c r="CT8" s="107">
        <f>'C завтраками| Bed and breakfast'!CT8*0.9</f>
        <v>20970</v>
      </c>
      <c r="CU8" s="107">
        <f>'C завтраками| Bed and breakfast'!CU8*0.9</f>
        <v>13770</v>
      </c>
      <c r="CV8" s="107">
        <f>'C завтраками| Bed and breakfast'!CV8*0.9</f>
        <v>13770</v>
      </c>
      <c r="CW8" s="107">
        <f>'C завтраками| Bed and breakfast'!CW8*0.9</f>
        <v>14400</v>
      </c>
      <c r="CX8" s="107">
        <f>'C завтраками| Bed and breakfast'!CX8*0.9</f>
        <v>14400</v>
      </c>
      <c r="CY8" s="107">
        <f>'C завтраками| Bed and breakfast'!CY8*0.9</f>
        <v>13770</v>
      </c>
      <c r="CZ8" s="107">
        <f>'C завтраками| Bed and breakfast'!CZ8*0.9</f>
        <v>13770</v>
      </c>
      <c r="DA8" s="107">
        <f>'C завтраками| Bed and breakfast'!DA8*0.9</f>
        <v>13770</v>
      </c>
      <c r="DB8" s="107">
        <f>'C завтраками| Bed and breakfast'!DB8*0.9</f>
        <v>13770</v>
      </c>
      <c r="DC8" s="107">
        <f>'C завтраками| Bed and breakfast'!DC8*0.9</f>
        <v>13770</v>
      </c>
      <c r="DD8" s="107">
        <f>'C завтраками| Bed and breakfast'!DD8*0.9</f>
        <v>14400</v>
      </c>
      <c r="DE8" s="107">
        <f>'C завтраками| Bed and breakfast'!DE8*0.9</f>
        <v>14400</v>
      </c>
      <c r="DF8" s="107">
        <f>'C завтраками| Bed and breakfast'!DF8*0.9</f>
        <v>13770</v>
      </c>
      <c r="DG8" s="107">
        <f>'C завтраками| Bed and breakfast'!DG8*0.9</f>
        <v>13770</v>
      </c>
      <c r="DH8" s="107">
        <f>'C завтраками| Bed and breakfast'!DH8*0.9</f>
        <v>13770</v>
      </c>
      <c r="DI8" s="107">
        <f>'C завтраками| Bed and breakfast'!DI8*0.9</f>
        <v>12240</v>
      </c>
      <c r="DJ8" s="107">
        <f>'C завтраками| Bed and breakfast'!DJ8*0.9</f>
        <v>12240</v>
      </c>
      <c r="DK8" s="107">
        <f>'C завтраками| Bed and breakfast'!DK8*0.9</f>
        <v>12690</v>
      </c>
      <c r="DL8" s="107">
        <f>'C завтраками| Bed and breakfast'!DL8*0.9</f>
        <v>12690</v>
      </c>
      <c r="DM8" s="107">
        <f>'C завтраками| Bed and breakfast'!DM8*0.9</f>
        <v>12240</v>
      </c>
      <c r="DN8" s="107">
        <f>'C завтраками| Bed and breakfast'!DN8*0.9</f>
        <v>12240</v>
      </c>
      <c r="DO8" s="107">
        <f>'C завтраками| Bed and breakfast'!DO8*0.9</f>
        <v>12240</v>
      </c>
      <c r="DP8" s="107">
        <f>'C завтраками| Bed and breakfast'!DP8*0.9</f>
        <v>12240</v>
      </c>
      <c r="DQ8" s="107">
        <f>'C завтраками| Bed and breakfast'!DQ8*0.9</f>
        <v>12240</v>
      </c>
      <c r="DR8" s="107">
        <f>'C завтраками| Bed and breakfast'!DR8*0.9</f>
        <v>12690</v>
      </c>
      <c r="DS8" s="107">
        <f>'C завтраками| Bed and breakfast'!DS8*0.9</f>
        <v>12690</v>
      </c>
      <c r="DT8" s="107">
        <f>'C завтраками| Bed and breakfast'!DT8*0.9</f>
        <v>12240</v>
      </c>
      <c r="DU8" s="107">
        <f>'C завтраками| Bed and breakfast'!DU8*0.9</f>
        <v>12240</v>
      </c>
      <c r="DV8" s="107">
        <f>'C завтраками| Bed and breakfast'!DV8*0.9</f>
        <v>12240</v>
      </c>
      <c r="DW8" s="107">
        <f>'C завтраками| Bed and breakfast'!DW8*0.9</f>
        <v>12240</v>
      </c>
      <c r="DX8" s="107">
        <f>'C завтраками| Bed and breakfast'!DX8*0.9</f>
        <v>13770</v>
      </c>
    </row>
    <row r="9" spans="1:128" ht="10.7" customHeight="1">
      <c r="A9" s="95" t="s">
        <v>5</v>
      </c>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c r="DT9" s="107"/>
      <c r="DU9" s="107"/>
      <c r="DV9" s="107"/>
      <c r="DW9" s="107"/>
      <c r="DX9" s="107"/>
    </row>
    <row r="10" spans="1:128" s="100" customFormat="1" ht="10.7" customHeight="1">
      <c r="A10" s="94">
        <v>1</v>
      </c>
      <c r="B10" s="107">
        <f>'C завтраками| Bed and breakfast'!B10*0.9</f>
        <v>16875</v>
      </c>
      <c r="C10" s="107">
        <f>'C завтраками| Bed and breakfast'!C10*0.9</f>
        <v>16875</v>
      </c>
      <c r="D10" s="107">
        <f>'C завтраками| Bed and breakfast'!D10*0.9</f>
        <v>18315</v>
      </c>
      <c r="E10" s="107">
        <f>'C завтраками| Bed and breakfast'!E10*0.9</f>
        <v>21465</v>
      </c>
      <c r="F10" s="107">
        <f>'C завтраками| Bed and breakfast'!F10*0.9</f>
        <v>52065</v>
      </c>
      <c r="G10" s="107">
        <f>'C завтраками| Bed and breakfast'!G10*0.9</f>
        <v>52065</v>
      </c>
      <c r="H10" s="107">
        <f>'C завтраками| Bed and breakfast'!H10*0.9</f>
        <v>52065</v>
      </c>
      <c r="I10" s="107">
        <f>'C завтраками| Bed and breakfast'!I10*0.9</f>
        <v>56565</v>
      </c>
      <c r="J10" s="107">
        <f>'C завтраками| Bed and breakfast'!J10*0.9</f>
        <v>56565</v>
      </c>
      <c r="K10" s="107">
        <f>'C завтраками| Bed and breakfast'!K10*0.9</f>
        <v>65565</v>
      </c>
      <c r="L10" s="107">
        <f>'C завтраками| Bed and breakfast'!L10*0.9</f>
        <v>65565</v>
      </c>
      <c r="M10" s="107">
        <f>'C завтраками| Bed and breakfast'!M10*0.9</f>
        <v>56565</v>
      </c>
      <c r="N10" s="107">
        <f>'C завтраками| Bed and breakfast'!N10*0.9</f>
        <v>52065</v>
      </c>
      <c r="O10" s="107">
        <f>'C завтраками| Bed and breakfast'!O10*0.9</f>
        <v>52065</v>
      </c>
      <c r="P10" s="107">
        <f>'C завтраками| Bed and breakfast'!P10*0.9</f>
        <v>32535</v>
      </c>
      <c r="Q10" s="107">
        <f>'C завтраками| Bed and breakfast'!Q10*0.9</f>
        <v>32535</v>
      </c>
      <c r="R10" s="107">
        <f>'C завтраками| Bed and breakfast'!R10*0.9</f>
        <v>23085</v>
      </c>
      <c r="S10" s="107">
        <f>'C завтраками| Bed and breakfast'!S10*0.9</f>
        <v>29835</v>
      </c>
      <c r="T10" s="107">
        <f>'C завтраками| Bed and breakfast'!T10*0.9</f>
        <v>29835</v>
      </c>
      <c r="U10" s="107">
        <f>'C завтраками| Bed and breakfast'!U10*0.9</f>
        <v>25335</v>
      </c>
      <c r="V10" s="107">
        <f>'C завтраками| Bed and breakfast'!V10*0.9</f>
        <v>25335</v>
      </c>
      <c r="W10" s="107">
        <f>'C завтраками| Bed and breakfast'!W10*0.9</f>
        <v>23085</v>
      </c>
      <c r="X10" s="107">
        <f>'C завтраками| Bed and breakfast'!X10*0.9</f>
        <v>23085</v>
      </c>
      <c r="Y10" s="107">
        <f>'C завтраками| Bed and breakfast'!Y10*0.9</f>
        <v>21285</v>
      </c>
      <c r="Z10" s="107">
        <f>'C завтраками| Bed and breakfast'!Z10*0.9</f>
        <v>21285</v>
      </c>
      <c r="AA10" s="107">
        <f>'C завтраками| Bed and breakfast'!AA10*0.9</f>
        <v>21285</v>
      </c>
      <c r="AB10" s="107">
        <f>'C завтраками| Bed and breakfast'!AB10*0.9</f>
        <v>21285</v>
      </c>
      <c r="AC10" s="107">
        <f>'C завтраками| Bed and breakfast'!AC10*0.9</f>
        <v>21285</v>
      </c>
      <c r="AD10" s="107">
        <f>'C завтраками| Bed and breakfast'!AD10*0.9</f>
        <v>21285</v>
      </c>
      <c r="AE10" s="107">
        <f>'C завтраками| Bed and breakfast'!AE10*0.9</f>
        <v>21285</v>
      </c>
      <c r="AF10" s="107">
        <f>'C завтраками| Bed and breakfast'!AF10*0.9</f>
        <v>23085</v>
      </c>
      <c r="AG10" s="107">
        <f>'C завтраками| Bed and breakfast'!AG10*0.9</f>
        <v>25335</v>
      </c>
      <c r="AH10" s="107">
        <f>'C завтраками| Bed and breakfast'!AH10*0.9</f>
        <v>25335</v>
      </c>
      <c r="AI10" s="107">
        <f>'C завтраками| Bed and breakfast'!AI10*0.9</f>
        <v>29835</v>
      </c>
      <c r="AJ10" s="107">
        <f>'C завтраками| Bed and breakfast'!AJ10*0.9</f>
        <v>29835</v>
      </c>
      <c r="AK10" s="107">
        <f>'C завтраками| Bed and breakfast'!AK10*0.9</f>
        <v>29835</v>
      </c>
      <c r="AL10" s="107">
        <f>'C завтраками| Bed and breakfast'!AL10*0.9</f>
        <v>29835</v>
      </c>
      <c r="AM10" s="107">
        <f>'C завтраками| Bed and breakfast'!AM10*0.9</f>
        <v>29835</v>
      </c>
      <c r="AN10" s="107">
        <f>'C завтраками| Bed and breakfast'!AN10*0.9</f>
        <v>27585</v>
      </c>
      <c r="AO10" s="107">
        <f>'C завтраками| Bed and breakfast'!AO10*0.9</f>
        <v>29835</v>
      </c>
      <c r="AP10" s="107">
        <f>'C завтраками| Bed and breakfast'!AP10*0.9</f>
        <v>29835</v>
      </c>
      <c r="AQ10" s="107">
        <f>'C завтраками| Bed and breakfast'!AQ10*0.9</f>
        <v>37485</v>
      </c>
      <c r="AR10" s="107">
        <f>'C завтраками| Bed and breakfast'!AR10*0.9</f>
        <v>37485</v>
      </c>
      <c r="AS10" s="107">
        <f>'C завтраками| Bed and breakfast'!AS10*0.9</f>
        <v>37485</v>
      </c>
      <c r="AT10" s="107">
        <f>'C завтраками| Bed and breakfast'!AT10*0.9</f>
        <v>34785</v>
      </c>
      <c r="AU10" s="107">
        <f>'C завтраками| Bed and breakfast'!AU10*0.9</f>
        <v>29835</v>
      </c>
      <c r="AV10" s="107">
        <f>'C завтраками| Bed and breakfast'!AV10*0.9</f>
        <v>32085</v>
      </c>
      <c r="AW10" s="107">
        <f>'C завтраками| Bed and breakfast'!AW10*0.9</f>
        <v>32085</v>
      </c>
      <c r="AX10" s="107">
        <f>'C завтраками| Bed and breakfast'!AX10*0.9</f>
        <v>32085</v>
      </c>
      <c r="AY10" s="107">
        <f>'C завтраками| Bed and breakfast'!AY10*0.9</f>
        <v>23985</v>
      </c>
      <c r="AZ10" s="107">
        <f>'C завтраками| Bed and breakfast'!AZ10*0.9</f>
        <v>29835</v>
      </c>
      <c r="BA10" s="107">
        <f>'C завтраками| Bed and breakfast'!BA10*0.9</f>
        <v>29835</v>
      </c>
      <c r="BB10" s="107">
        <f>'C завтраками| Bed and breakfast'!BB10*0.9</f>
        <v>34785</v>
      </c>
      <c r="BC10" s="107">
        <f>'C завтраками| Bed and breakfast'!BC10*0.9</f>
        <v>37485</v>
      </c>
      <c r="BD10" s="107">
        <f>'C завтраками| Bed and breakfast'!BD10*0.9</f>
        <v>37485</v>
      </c>
      <c r="BE10" s="107">
        <f>'C завтраками| Bed and breakfast'!BE10*0.9</f>
        <v>37485</v>
      </c>
      <c r="BF10" s="107">
        <f>'C завтраками| Bed and breakfast'!BF10*0.9</f>
        <v>43785</v>
      </c>
      <c r="BG10" s="107">
        <f>'C завтраками| Bed and breakfast'!BG10*0.9</f>
        <v>43785</v>
      </c>
      <c r="BH10" s="107">
        <f>'C завтраками| Bed and breakfast'!BH10*0.9</f>
        <v>46935</v>
      </c>
      <c r="BI10" s="107">
        <f>'C завтраками| Bed and breakfast'!BI10*0.9</f>
        <v>46935</v>
      </c>
      <c r="BJ10" s="107">
        <f>'C завтраками| Bed and breakfast'!BJ10*0.9</f>
        <v>54135</v>
      </c>
      <c r="BK10" s="107">
        <f>'C завтраками| Bed and breakfast'!BK10*0.9</f>
        <v>54135</v>
      </c>
      <c r="BL10" s="107">
        <f>'C завтраками| Bed and breakfast'!BL10*0.9</f>
        <v>54135</v>
      </c>
      <c r="BM10" s="107">
        <f>'C завтраками| Bed and breakfast'!BM10*0.9</f>
        <v>50535</v>
      </c>
      <c r="BN10" s="107">
        <f>'C завтраками| Bed and breakfast'!BN10*0.9</f>
        <v>46935</v>
      </c>
      <c r="BO10" s="107">
        <f>'C завтраками| Bed and breakfast'!BO10*0.9</f>
        <v>40635</v>
      </c>
      <c r="BP10" s="107">
        <f>'C завтраками| Bed and breakfast'!BP10*0.9</f>
        <v>40635</v>
      </c>
      <c r="BQ10" s="107">
        <f>'C завтраками| Bed and breakfast'!BQ10*0.9</f>
        <v>37485</v>
      </c>
      <c r="BR10" s="107">
        <f>'C завтраками| Bed and breakfast'!BR10*0.9</f>
        <v>29835</v>
      </c>
      <c r="BS10" s="107">
        <f>'C завтраками| Bed and breakfast'!BS10*0.9</f>
        <v>29835</v>
      </c>
      <c r="BT10" s="107">
        <f>'C завтраками| Bed and breakfast'!BT10*0.9</f>
        <v>27585</v>
      </c>
      <c r="BU10" s="107">
        <f>'C завтраками| Bed and breakfast'!BU10*0.9</f>
        <v>23985</v>
      </c>
      <c r="BV10" s="107">
        <f>'C завтраками| Bed and breakfast'!BV10*0.9</f>
        <v>23985</v>
      </c>
      <c r="BW10" s="107">
        <f>'C завтраками| Bed and breakfast'!BW10*0.9</f>
        <v>23985</v>
      </c>
      <c r="BX10" s="107">
        <f>'C завтраками| Bed and breakfast'!BX10*0.9</f>
        <v>19485</v>
      </c>
      <c r="BY10" s="107">
        <f>'C завтраками| Bed and breakfast'!BY10*0.9</f>
        <v>19485</v>
      </c>
      <c r="BZ10" s="107">
        <f>'C завтраками| Bed and breakfast'!BZ10*0.9</f>
        <v>19485</v>
      </c>
      <c r="CA10" s="107">
        <f>'C завтраками| Bed and breakfast'!CA10*0.9</f>
        <v>19485</v>
      </c>
      <c r="CB10" s="107">
        <f>'C завтраками| Bed and breakfast'!CB10*0.9</f>
        <v>19485</v>
      </c>
      <c r="CC10" s="107">
        <f>'C завтраками| Bed and breakfast'!CC10*0.9</f>
        <v>19485</v>
      </c>
      <c r="CD10" s="107">
        <f>'C завтраками| Bed and breakfast'!CD10*0.9</f>
        <v>19485</v>
      </c>
      <c r="CE10" s="107">
        <f>'C завтраками| Bed and breakfast'!CE10*0.9</f>
        <v>19485</v>
      </c>
      <c r="CF10" s="107">
        <f>'C завтраками| Bed and breakfast'!CF10*0.9</f>
        <v>19485</v>
      </c>
      <c r="CG10" s="107">
        <f>'C завтраками| Bed and breakfast'!CG10*0.9</f>
        <v>19485</v>
      </c>
      <c r="CH10" s="107">
        <f>'C завтраками| Bed and breakfast'!CH10*0.9</f>
        <v>19485</v>
      </c>
      <c r="CI10" s="107">
        <f>'C завтраками| Bed and breakfast'!CI10*0.9</f>
        <v>19485</v>
      </c>
      <c r="CJ10" s="107">
        <f>'C завтраками| Bed and breakfast'!CJ10*0.9</f>
        <v>19485</v>
      </c>
      <c r="CK10" s="107">
        <f>'C завтраками| Bed and breakfast'!CK10*0.9</f>
        <v>19485</v>
      </c>
      <c r="CL10" s="107">
        <f>'C завтраками| Bed and breakfast'!CL10*0.9</f>
        <v>19485</v>
      </c>
      <c r="CM10" s="107">
        <f>'C завтраками| Bed and breakfast'!CM10*0.9</f>
        <v>19485</v>
      </c>
      <c r="CN10" s="107">
        <f>'C завтраками| Bed and breakfast'!CN10*0.9</f>
        <v>19485</v>
      </c>
      <c r="CO10" s="107">
        <f>'C завтраками| Bed and breakfast'!CO10*0.9</f>
        <v>19485</v>
      </c>
      <c r="CP10" s="107">
        <f>'C завтраками| Bed and breakfast'!CP10*0.9</f>
        <v>19485</v>
      </c>
      <c r="CQ10" s="107">
        <f>'C завтраками| Bed and breakfast'!CQ10*0.9</f>
        <v>19485</v>
      </c>
      <c r="CR10" s="107">
        <f>'C завтраками| Bed and breakfast'!CR10*0.9</f>
        <v>19485</v>
      </c>
      <c r="CS10" s="107">
        <f>'C завтраками| Bed and breakfast'!CS10*0.9</f>
        <v>19485</v>
      </c>
      <c r="CT10" s="107">
        <f>'C завтраками| Bed and breakfast'!CT10*0.9</f>
        <v>19485</v>
      </c>
      <c r="CU10" s="107">
        <f>'C завтраками| Bed and breakfast'!CU10*0.9</f>
        <v>12690</v>
      </c>
      <c r="CV10" s="107">
        <f>'C завтраками| Bed and breakfast'!CV10*0.9</f>
        <v>12690</v>
      </c>
      <c r="CW10" s="107">
        <f>'C завтраками| Bed and breakfast'!CW10*0.9</f>
        <v>13320</v>
      </c>
      <c r="CX10" s="107">
        <f>'C завтраками| Bed and breakfast'!CX10*0.9</f>
        <v>13320</v>
      </c>
      <c r="CY10" s="107">
        <f>'C завтраками| Bed and breakfast'!CY10*0.9</f>
        <v>12690</v>
      </c>
      <c r="CZ10" s="107">
        <f>'C завтраками| Bed and breakfast'!CZ10*0.9</f>
        <v>12690</v>
      </c>
      <c r="DA10" s="107">
        <f>'C завтраками| Bed and breakfast'!DA10*0.9</f>
        <v>12690</v>
      </c>
      <c r="DB10" s="107">
        <f>'C завтраками| Bed and breakfast'!DB10*0.9</f>
        <v>12690</v>
      </c>
      <c r="DC10" s="107">
        <f>'C завтраками| Bed and breakfast'!DC10*0.9</f>
        <v>12690</v>
      </c>
      <c r="DD10" s="107">
        <f>'C завтраками| Bed and breakfast'!DD10*0.9</f>
        <v>13320</v>
      </c>
      <c r="DE10" s="107">
        <f>'C завтраками| Bed and breakfast'!DE10*0.9</f>
        <v>13320</v>
      </c>
      <c r="DF10" s="107">
        <f>'C завтраками| Bed and breakfast'!DF10*0.9</f>
        <v>12690</v>
      </c>
      <c r="DG10" s="107">
        <f>'C завтраками| Bed and breakfast'!DG10*0.9</f>
        <v>12690</v>
      </c>
      <c r="DH10" s="107">
        <f>'C завтраками| Bed and breakfast'!DH10*0.9</f>
        <v>12690</v>
      </c>
      <c r="DI10" s="107">
        <f>'C завтраками| Bed and breakfast'!DI10*0.9</f>
        <v>11160</v>
      </c>
      <c r="DJ10" s="107">
        <f>'C завтраками| Bed and breakfast'!DJ10*0.9</f>
        <v>11160</v>
      </c>
      <c r="DK10" s="107">
        <f>'C завтраками| Bed and breakfast'!DK10*0.9</f>
        <v>11610</v>
      </c>
      <c r="DL10" s="107">
        <f>'C завтраками| Bed and breakfast'!DL10*0.9</f>
        <v>11610</v>
      </c>
      <c r="DM10" s="107">
        <f>'C завтраками| Bed and breakfast'!DM10*0.9</f>
        <v>11160</v>
      </c>
      <c r="DN10" s="107">
        <f>'C завтраками| Bed and breakfast'!DN10*0.9</f>
        <v>11160</v>
      </c>
      <c r="DO10" s="107">
        <f>'C завтраками| Bed and breakfast'!DO10*0.9</f>
        <v>11160</v>
      </c>
      <c r="DP10" s="107">
        <f>'C завтраками| Bed and breakfast'!DP10*0.9</f>
        <v>11160</v>
      </c>
      <c r="DQ10" s="107">
        <f>'C завтраками| Bed and breakfast'!DQ10*0.9</f>
        <v>11160</v>
      </c>
      <c r="DR10" s="107">
        <f>'C завтраками| Bed and breakfast'!DR10*0.9</f>
        <v>11610</v>
      </c>
      <c r="DS10" s="107">
        <f>'C завтраками| Bed and breakfast'!DS10*0.9</f>
        <v>11610</v>
      </c>
      <c r="DT10" s="107">
        <f>'C завтраками| Bed and breakfast'!DT10*0.9</f>
        <v>11160</v>
      </c>
      <c r="DU10" s="107">
        <f>'C завтраками| Bed and breakfast'!DU10*0.9</f>
        <v>11160</v>
      </c>
      <c r="DV10" s="107">
        <f>'C завтраками| Bed and breakfast'!DV10*0.9</f>
        <v>11160</v>
      </c>
      <c r="DW10" s="107">
        <f>'C завтраками| Bed and breakfast'!DW10*0.9</f>
        <v>11160</v>
      </c>
      <c r="DX10" s="107">
        <f>'C завтраками| Bed and breakfast'!DX10*0.9</f>
        <v>12690</v>
      </c>
    </row>
    <row r="11" spans="1:128" ht="10.7" customHeight="1">
      <c r="A11" s="94">
        <v>2</v>
      </c>
      <c r="B11" s="107">
        <f>'C завтраками| Bed and breakfast'!B11*0.9</f>
        <v>18900</v>
      </c>
      <c r="C11" s="107">
        <f>'C завтраками| Bed and breakfast'!C11*0.9</f>
        <v>18900</v>
      </c>
      <c r="D11" s="107">
        <f>'C завтраками| Bed and breakfast'!D11*0.9</f>
        <v>20340</v>
      </c>
      <c r="E11" s="107">
        <f>'C завтраками| Bed and breakfast'!E11*0.9</f>
        <v>24030</v>
      </c>
      <c r="F11" s="107">
        <f>'C завтраками| Bed and breakfast'!F11*0.9</f>
        <v>54630</v>
      </c>
      <c r="G11" s="107">
        <f>'C завтраками| Bed and breakfast'!G11*0.9</f>
        <v>54630</v>
      </c>
      <c r="H11" s="107">
        <f>'C завтраками| Bed and breakfast'!H11*0.9</f>
        <v>54630</v>
      </c>
      <c r="I11" s="107">
        <f>'C завтраками| Bed and breakfast'!I11*0.9</f>
        <v>59130</v>
      </c>
      <c r="J11" s="107">
        <f>'C завтраками| Bed and breakfast'!J11*0.9</f>
        <v>59130</v>
      </c>
      <c r="K11" s="107">
        <f>'C завтраками| Bed and breakfast'!K11*0.9</f>
        <v>68130</v>
      </c>
      <c r="L11" s="107">
        <f>'C завтраками| Bed and breakfast'!L11*0.9</f>
        <v>68130</v>
      </c>
      <c r="M11" s="107">
        <f>'C завтраками| Bed and breakfast'!M11*0.9</f>
        <v>59130</v>
      </c>
      <c r="N11" s="107">
        <f>'C завтраками| Bed and breakfast'!N11*0.9</f>
        <v>54630</v>
      </c>
      <c r="O11" s="107">
        <f>'C завтраками| Bed and breakfast'!O11*0.9</f>
        <v>54630</v>
      </c>
      <c r="P11" s="107">
        <f>'C завтраками| Bed and breakfast'!P11*0.9</f>
        <v>34920</v>
      </c>
      <c r="Q11" s="107">
        <f>'C завтраками| Bed and breakfast'!Q11*0.9</f>
        <v>34920</v>
      </c>
      <c r="R11" s="107">
        <f>'C завтраками| Bed and breakfast'!R11*0.9</f>
        <v>25470</v>
      </c>
      <c r="S11" s="107">
        <f>'C завтраками| Bed and breakfast'!S11*0.9</f>
        <v>32220</v>
      </c>
      <c r="T11" s="107">
        <f>'C завтраками| Bed and breakfast'!T11*0.9</f>
        <v>32220</v>
      </c>
      <c r="U11" s="107">
        <f>'C завтраками| Bed and breakfast'!U11*0.9</f>
        <v>27720</v>
      </c>
      <c r="V11" s="107">
        <f>'C завтраками| Bed and breakfast'!V11*0.9</f>
        <v>27720</v>
      </c>
      <c r="W11" s="107">
        <f>'C завтраками| Bed and breakfast'!W11*0.9</f>
        <v>25470</v>
      </c>
      <c r="X11" s="107">
        <f>'C завтраками| Bed and breakfast'!X11*0.9</f>
        <v>25470</v>
      </c>
      <c r="Y11" s="107">
        <f>'C завтраками| Bed and breakfast'!Y11*0.9</f>
        <v>23670</v>
      </c>
      <c r="Z11" s="107">
        <f>'C завтраками| Bed and breakfast'!Z11*0.9</f>
        <v>23670</v>
      </c>
      <c r="AA11" s="107">
        <f>'C завтраками| Bed and breakfast'!AA11*0.9</f>
        <v>23670</v>
      </c>
      <c r="AB11" s="107">
        <f>'C завтраками| Bed and breakfast'!AB11*0.9</f>
        <v>23670</v>
      </c>
      <c r="AC11" s="107">
        <f>'C завтраками| Bed and breakfast'!AC11*0.9</f>
        <v>23670</v>
      </c>
      <c r="AD11" s="107">
        <f>'C завтраками| Bed and breakfast'!AD11*0.9</f>
        <v>23670</v>
      </c>
      <c r="AE11" s="107">
        <f>'C завтраками| Bed and breakfast'!AE11*0.9</f>
        <v>23670</v>
      </c>
      <c r="AF11" s="107">
        <f>'C завтраками| Bed and breakfast'!AF11*0.9</f>
        <v>25470</v>
      </c>
      <c r="AG11" s="107">
        <f>'C завтраками| Bed and breakfast'!AG11*0.9</f>
        <v>27720</v>
      </c>
      <c r="AH11" s="107">
        <f>'C завтраками| Bed and breakfast'!AH11*0.9</f>
        <v>27720</v>
      </c>
      <c r="AI11" s="107">
        <f>'C завтраками| Bed and breakfast'!AI11*0.9</f>
        <v>32220</v>
      </c>
      <c r="AJ11" s="107">
        <f>'C завтраками| Bed and breakfast'!AJ11*0.9</f>
        <v>32220</v>
      </c>
      <c r="AK11" s="107">
        <f>'C завтраками| Bed and breakfast'!AK11*0.9</f>
        <v>32220</v>
      </c>
      <c r="AL11" s="107">
        <f>'C завтраками| Bed and breakfast'!AL11*0.9</f>
        <v>32220</v>
      </c>
      <c r="AM11" s="107">
        <f>'C завтраками| Bed and breakfast'!AM11*0.9</f>
        <v>32220</v>
      </c>
      <c r="AN11" s="107">
        <f>'C завтраками| Bed and breakfast'!AN11*0.9</f>
        <v>29970</v>
      </c>
      <c r="AO11" s="107">
        <f>'C завтраками| Bed and breakfast'!AO11*0.9</f>
        <v>32220</v>
      </c>
      <c r="AP11" s="107">
        <f>'C завтраками| Bed and breakfast'!AP11*0.9</f>
        <v>32220</v>
      </c>
      <c r="AQ11" s="107">
        <f>'C завтраками| Bed and breakfast'!AQ11*0.9</f>
        <v>39870</v>
      </c>
      <c r="AR11" s="107">
        <f>'C завтраками| Bed and breakfast'!AR11*0.9</f>
        <v>39870</v>
      </c>
      <c r="AS11" s="107">
        <f>'C завтраками| Bed and breakfast'!AS11*0.9</f>
        <v>39870</v>
      </c>
      <c r="AT11" s="107">
        <f>'C завтраками| Bed and breakfast'!AT11*0.9</f>
        <v>37170</v>
      </c>
      <c r="AU11" s="107">
        <f>'C завтраками| Bed and breakfast'!AU11*0.9</f>
        <v>32220</v>
      </c>
      <c r="AV11" s="107">
        <f>'C завтраками| Bed and breakfast'!AV11*0.9</f>
        <v>34470</v>
      </c>
      <c r="AW11" s="107">
        <f>'C завтраками| Bed and breakfast'!AW11*0.9</f>
        <v>34470</v>
      </c>
      <c r="AX11" s="107">
        <f>'C завтраками| Bed and breakfast'!AX11*0.9</f>
        <v>34470</v>
      </c>
      <c r="AY11" s="107">
        <f>'C завтраками| Bed and breakfast'!AY11*0.9</f>
        <v>26370</v>
      </c>
      <c r="AZ11" s="107">
        <f>'C завтраками| Bed and breakfast'!AZ11*0.9</f>
        <v>32220</v>
      </c>
      <c r="BA11" s="107">
        <f>'C завтраками| Bed and breakfast'!BA11*0.9</f>
        <v>32220</v>
      </c>
      <c r="BB11" s="107">
        <f>'C завтраками| Bed and breakfast'!BB11*0.9</f>
        <v>37170</v>
      </c>
      <c r="BC11" s="107">
        <f>'C завтраками| Bed and breakfast'!BC11*0.9</f>
        <v>39870</v>
      </c>
      <c r="BD11" s="107">
        <f>'C завтраками| Bed and breakfast'!BD11*0.9</f>
        <v>39870</v>
      </c>
      <c r="BE11" s="107">
        <f>'C завтраками| Bed and breakfast'!BE11*0.9</f>
        <v>39870</v>
      </c>
      <c r="BF11" s="107">
        <f>'C завтраками| Bed and breakfast'!BF11*0.9</f>
        <v>46170</v>
      </c>
      <c r="BG11" s="107">
        <f>'C завтраками| Bed and breakfast'!BG11*0.9</f>
        <v>46170</v>
      </c>
      <c r="BH11" s="107">
        <f>'C завтраками| Bed and breakfast'!BH11*0.9</f>
        <v>49320</v>
      </c>
      <c r="BI11" s="107">
        <f>'C завтраками| Bed and breakfast'!BI11*0.9</f>
        <v>49320</v>
      </c>
      <c r="BJ11" s="107">
        <f>'C завтраками| Bed and breakfast'!BJ11*0.9</f>
        <v>56520</v>
      </c>
      <c r="BK11" s="107">
        <f>'C завтраками| Bed and breakfast'!BK11*0.9</f>
        <v>56520</v>
      </c>
      <c r="BL11" s="107">
        <f>'C завтраками| Bed and breakfast'!BL11*0.9</f>
        <v>56520</v>
      </c>
      <c r="BM11" s="107">
        <f>'C завтраками| Bed and breakfast'!BM11*0.9</f>
        <v>52920</v>
      </c>
      <c r="BN11" s="107">
        <f>'C завтраками| Bed and breakfast'!BN11*0.9</f>
        <v>49320</v>
      </c>
      <c r="BO11" s="107">
        <f>'C завтраками| Bed and breakfast'!BO11*0.9</f>
        <v>43020</v>
      </c>
      <c r="BP11" s="107">
        <f>'C завтраками| Bed and breakfast'!BP11*0.9</f>
        <v>43020</v>
      </c>
      <c r="BQ11" s="107">
        <f>'C завтраками| Bed and breakfast'!BQ11*0.9</f>
        <v>39870</v>
      </c>
      <c r="BR11" s="107">
        <f>'C завтраками| Bed and breakfast'!BR11*0.9</f>
        <v>32220</v>
      </c>
      <c r="BS11" s="107">
        <f>'C завтраками| Bed and breakfast'!BS11*0.9</f>
        <v>32220</v>
      </c>
      <c r="BT11" s="107">
        <f>'C завтраками| Bed and breakfast'!BT11*0.9</f>
        <v>29970</v>
      </c>
      <c r="BU11" s="107">
        <f>'C завтраками| Bed and breakfast'!BU11*0.9</f>
        <v>26370</v>
      </c>
      <c r="BV11" s="107">
        <f>'C завтраками| Bed and breakfast'!BV11*0.9</f>
        <v>26370</v>
      </c>
      <c r="BW11" s="107">
        <f>'C завтраками| Bed and breakfast'!BW11*0.9</f>
        <v>26370</v>
      </c>
      <c r="BX11" s="107">
        <f>'C завтраками| Bed and breakfast'!BX11*0.9</f>
        <v>21870</v>
      </c>
      <c r="BY11" s="107">
        <f>'C завтраками| Bed and breakfast'!BY11*0.9</f>
        <v>21870</v>
      </c>
      <c r="BZ11" s="107">
        <f>'C завтраками| Bed and breakfast'!BZ11*0.9</f>
        <v>21870</v>
      </c>
      <c r="CA11" s="107">
        <f>'C завтраками| Bed and breakfast'!CA11*0.9</f>
        <v>21870</v>
      </c>
      <c r="CB11" s="107">
        <f>'C завтраками| Bed and breakfast'!CB11*0.9</f>
        <v>21870</v>
      </c>
      <c r="CC11" s="107">
        <f>'C завтраками| Bed and breakfast'!CC11*0.9</f>
        <v>21870</v>
      </c>
      <c r="CD11" s="107">
        <f>'C завтраками| Bed and breakfast'!CD11*0.9</f>
        <v>21870</v>
      </c>
      <c r="CE11" s="107">
        <f>'C завтраками| Bed and breakfast'!CE11*0.9</f>
        <v>21870</v>
      </c>
      <c r="CF11" s="107">
        <f>'C завтраками| Bed and breakfast'!CF11*0.9</f>
        <v>21870</v>
      </c>
      <c r="CG11" s="107">
        <f>'C завтраками| Bed and breakfast'!CG11*0.9</f>
        <v>21870</v>
      </c>
      <c r="CH11" s="107">
        <f>'C завтраками| Bed and breakfast'!CH11*0.9</f>
        <v>21870</v>
      </c>
      <c r="CI11" s="107">
        <f>'C завтраками| Bed and breakfast'!CI11*0.9</f>
        <v>21870</v>
      </c>
      <c r="CJ11" s="107">
        <f>'C завтраками| Bed and breakfast'!CJ11*0.9</f>
        <v>21870</v>
      </c>
      <c r="CK11" s="107">
        <f>'C завтраками| Bed and breakfast'!CK11*0.9</f>
        <v>21870</v>
      </c>
      <c r="CL11" s="107">
        <f>'C завтраками| Bed and breakfast'!CL11*0.9</f>
        <v>21870</v>
      </c>
      <c r="CM11" s="107">
        <f>'C завтраками| Bed and breakfast'!CM11*0.9</f>
        <v>21870</v>
      </c>
      <c r="CN11" s="107">
        <f>'C завтраками| Bed and breakfast'!CN11*0.9</f>
        <v>21870</v>
      </c>
      <c r="CO11" s="107">
        <f>'C завтраками| Bed and breakfast'!CO11*0.9</f>
        <v>21870</v>
      </c>
      <c r="CP11" s="107">
        <f>'C завтраками| Bed and breakfast'!CP11*0.9</f>
        <v>21870</v>
      </c>
      <c r="CQ11" s="107">
        <f>'C завтраками| Bed and breakfast'!CQ11*0.9</f>
        <v>21870</v>
      </c>
      <c r="CR11" s="107">
        <f>'C завтраками| Bed and breakfast'!CR11*0.9</f>
        <v>21870</v>
      </c>
      <c r="CS11" s="107">
        <f>'C завтраками| Bed and breakfast'!CS11*0.9</f>
        <v>21870</v>
      </c>
      <c r="CT11" s="107">
        <f>'C завтраками| Bed and breakfast'!CT11*0.9</f>
        <v>21870</v>
      </c>
      <c r="CU11" s="107">
        <f>'C завтраками| Bed and breakfast'!CU11*0.9</f>
        <v>14670</v>
      </c>
      <c r="CV11" s="107">
        <f>'C завтраками| Bed and breakfast'!CV11*0.9</f>
        <v>14670</v>
      </c>
      <c r="CW11" s="107">
        <f>'C завтраками| Bed and breakfast'!CW11*0.9</f>
        <v>15300</v>
      </c>
      <c r="CX11" s="107">
        <f>'C завтраками| Bed and breakfast'!CX11*0.9</f>
        <v>15300</v>
      </c>
      <c r="CY11" s="107">
        <f>'C завтраками| Bed and breakfast'!CY11*0.9</f>
        <v>14670</v>
      </c>
      <c r="CZ11" s="107">
        <f>'C завтраками| Bed and breakfast'!CZ11*0.9</f>
        <v>14670</v>
      </c>
      <c r="DA11" s="107">
        <f>'C завтраками| Bed and breakfast'!DA11*0.9</f>
        <v>14670</v>
      </c>
      <c r="DB11" s="107">
        <f>'C завтраками| Bed and breakfast'!DB11*0.9</f>
        <v>14670</v>
      </c>
      <c r="DC11" s="107">
        <f>'C завтраками| Bed and breakfast'!DC11*0.9</f>
        <v>14670</v>
      </c>
      <c r="DD11" s="107">
        <f>'C завтраками| Bed and breakfast'!DD11*0.9</f>
        <v>15300</v>
      </c>
      <c r="DE11" s="107">
        <f>'C завтраками| Bed and breakfast'!DE11*0.9</f>
        <v>15300</v>
      </c>
      <c r="DF11" s="107">
        <f>'C завтраками| Bed and breakfast'!DF11*0.9</f>
        <v>14670</v>
      </c>
      <c r="DG11" s="107">
        <f>'C завтраками| Bed and breakfast'!DG11*0.9</f>
        <v>14670</v>
      </c>
      <c r="DH11" s="107">
        <f>'C завтраками| Bed and breakfast'!DH11*0.9</f>
        <v>14670</v>
      </c>
      <c r="DI11" s="107">
        <f>'C завтраками| Bed and breakfast'!DI11*0.9</f>
        <v>13140</v>
      </c>
      <c r="DJ11" s="107">
        <f>'C завтраками| Bed and breakfast'!DJ11*0.9</f>
        <v>13140</v>
      </c>
      <c r="DK11" s="107">
        <f>'C завтраками| Bed and breakfast'!DK11*0.9</f>
        <v>13590</v>
      </c>
      <c r="DL11" s="107">
        <f>'C завтраками| Bed and breakfast'!DL11*0.9</f>
        <v>13590</v>
      </c>
      <c r="DM11" s="107">
        <f>'C завтраками| Bed and breakfast'!DM11*0.9</f>
        <v>13140</v>
      </c>
      <c r="DN11" s="107">
        <f>'C завтраками| Bed and breakfast'!DN11*0.9</f>
        <v>13140</v>
      </c>
      <c r="DO11" s="107">
        <f>'C завтраками| Bed and breakfast'!DO11*0.9</f>
        <v>13140</v>
      </c>
      <c r="DP11" s="107">
        <f>'C завтраками| Bed and breakfast'!DP11*0.9</f>
        <v>13140</v>
      </c>
      <c r="DQ11" s="107">
        <f>'C завтраками| Bed and breakfast'!DQ11*0.9</f>
        <v>13140</v>
      </c>
      <c r="DR11" s="107">
        <f>'C завтраками| Bed and breakfast'!DR11*0.9</f>
        <v>13590</v>
      </c>
      <c r="DS11" s="107">
        <f>'C завтраками| Bed and breakfast'!DS11*0.9</f>
        <v>13590</v>
      </c>
      <c r="DT11" s="107">
        <f>'C завтраками| Bed and breakfast'!DT11*0.9</f>
        <v>13140</v>
      </c>
      <c r="DU11" s="107">
        <f>'C завтраками| Bed and breakfast'!DU11*0.9</f>
        <v>13140</v>
      </c>
      <c r="DV11" s="107">
        <f>'C завтраками| Bed and breakfast'!DV11*0.9</f>
        <v>13140</v>
      </c>
      <c r="DW11" s="107">
        <f>'C завтраками| Bed and breakfast'!DW11*0.9</f>
        <v>13140</v>
      </c>
      <c r="DX11" s="107">
        <f>'C завтраками| Bed and breakfast'!DX11*0.9</f>
        <v>14670</v>
      </c>
    </row>
    <row r="12" spans="1:128" ht="10.7" customHeight="1">
      <c r="A12" s="95" t="s">
        <v>6</v>
      </c>
      <c r="B12" s="107"/>
      <c r="C12" s="107"/>
      <c r="D12" s="107"/>
      <c r="E12" s="107"/>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c r="DF12" s="107"/>
      <c r="DG12" s="107"/>
      <c r="DH12" s="107"/>
      <c r="DI12" s="107"/>
      <c r="DJ12" s="107"/>
      <c r="DK12" s="107"/>
      <c r="DL12" s="107"/>
      <c r="DM12" s="107"/>
      <c r="DN12" s="107"/>
      <c r="DO12" s="107"/>
      <c r="DP12" s="107"/>
      <c r="DQ12" s="107"/>
      <c r="DR12" s="107"/>
      <c r="DS12" s="107"/>
      <c r="DT12" s="107"/>
      <c r="DU12" s="107"/>
      <c r="DV12" s="107"/>
      <c r="DW12" s="107"/>
      <c r="DX12" s="107"/>
    </row>
    <row r="13" spans="1:128" ht="10.7" customHeight="1">
      <c r="A13" s="94">
        <v>1</v>
      </c>
      <c r="B13" s="107">
        <f>'C завтраками| Bed and breakfast'!B13*0.9</f>
        <v>17775</v>
      </c>
      <c r="C13" s="107">
        <f>'C завтраками| Bed and breakfast'!C13*0.9</f>
        <v>17775</v>
      </c>
      <c r="D13" s="107">
        <f>'C завтраками| Bed and breakfast'!D13*0.9</f>
        <v>19215</v>
      </c>
      <c r="E13" s="107">
        <f>'C завтраками| Bed and breakfast'!E13*0.9</f>
        <v>22365</v>
      </c>
      <c r="F13" s="107">
        <f>'C завтраками| Bed and breakfast'!F13*0.9</f>
        <v>52965</v>
      </c>
      <c r="G13" s="107">
        <f>'C завтраками| Bed and breakfast'!G13*0.9</f>
        <v>52965</v>
      </c>
      <c r="H13" s="107">
        <f>'C завтраками| Bed and breakfast'!H13*0.9</f>
        <v>52965</v>
      </c>
      <c r="I13" s="107">
        <f>'C завтраками| Bed and breakfast'!I13*0.9</f>
        <v>57465</v>
      </c>
      <c r="J13" s="107">
        <f>'C завтраками| Bed and breakfast'!J13*0.9</f>
        <v>57465</v>
      </c>
      <c r="K13" s="107">
        <f>'C завтраками| Bed and breakfast'!K13*0.9</f>
        <v>66465</v>
      </c>
      <c r="L13" s="107">
        <f>'C завтраками| Bed and breakfast'!L13*0.9</f>
        <v>66465</v>
      </c>
      <c r="M13" s="107">
        <f>'C завтраками| Bed and breakfast'!M13*0.9</f>
        <v>57465</v>
      </c>
      <c r="N13" s="107">
        <f>'C завтраками| Bed and breakfast'!N13*0.9</f>
        <v>52965</v>
      </c>
      <c r="O13" s="107">
        <f>'C завтраками| Bed and breakfast'!O13*0.9</f>
        <v>52965</v>
      </c>
      <c r="P13" s="107">
        <f>'C завтраками| Bed and breakfast'!P13*0.9</f>
        <v>33435</v>
      </c>
      <c r="Q13" s="107">
        <f>'C завтраками| Bed and breakfast'!Q13*0.9</f>
        <v>33435</v>
      </c>
      <c r="R13" s="107">
        <f>'C завтраками| Bed and breakfast'!R13*0.9</f>
        <v>23985</v>
      </c>
      <c r="S13" s="107">
        <f>'C завтраками| Bed and breakfast'!S13*0.9</f>
        <v>30735</v>
      </c>
      <c r="T13" s="107">
        <f>'C завтраками| Bed and breakfast'!T13*0.9</f>
        <v>30735</v>
      </c>
      <c r="U13" s="107">
        <f>'C завтраками| Bed and breakfast'!U13*0.9</f>
        <v>26235</v>
      </c>
      <c r="V13" s="107">
        <f>'C завтраками| Bed and breakfast'!V13*0.9</f>
        <v>26235</v>
      </c>
      <c r="W13" s="107">
        <f>'C завтраками| Bed and breakfast'!W13*0.9</f>
        <v>23985</v>
      </c>
      <c r="X13" s="107">
        <f>'C завтраками| Bed and breakfast'!X13*0.9</f>
        <v>23985</v>
      </c>
      <c r="Y13" s="107">
        <f>'C завтраками| Bed and breakfast'!Y13*0.9</f>
        <v>22185</v>
      </c>
      <c r="Z13" s="107">
        <f>'C завтраками| Bed and breakfast'!Z13*0.9</f>
        <v>22185</v>
      </c>
      <c r="AA13" s="107">
        <f>'C завтраками| Bed and breakfast'!AA13*0.9</f>
        <v>22185</v>
      </c>
      <c r="AB13" s="107">
        <f>'C завтраками| Bed and breakfast'!AB13*0.9</f>
        <v>22185</v>
      </c>
      <c r="AC13" s="107">
        <f>'C завтраками| Bed and breakfast'!AC13*0.9</f>
        <v>22185</v>
      </c>
      <c r="AD13" s="107">
        <f>'C завтраками| Bed and breakfast'!AD13*0.9</f>
        <v>22185</v>
      </c>
      <c r="AE13" s="107">
        <f>'C завтраками| Bed and breakfast'!AE13*0.9</f>
        <v>22185</v>
      </c>
      <c r="AF13" s="107">
        <f>'C завтраками| Bed and breakfast'!AF13*0.9</f>
        <v>23985</v>
      </c>
      <c r="AG13" s="107">
        <f>'C завтраками| Bed and breakfast'!AG13*0.9</f>
        <v>26235</v>
      </c>
      <c r="AH13" s="107">
        <f>'C завтраками| Bed and breakfast'!AH13*0.9</f>
        <v>26235</v>
      </c>
      <c r="AI13" s="107">
        <f>'C завтраками| Bed and breakfast'!AI13*0.9</f>
        <v>30735</v>
      </c>
      <c r="AJ13" s="107">
        <f>'C завтраками| Bed and breakfast'!AJ13*0.9</f>
        <v>30735</v>
      </c>
      <c r="AK13" s="107">
        <f>'C завтраками| Bed and breakfast'!AK13*0.9</f>
        <v>30735</v>
      </c>
      <c r="AL13" s="107">
        <f>'C завтраками| Bed and breakfast'!AL13*0.9</f>
        <v>30735</v>
      </c>
      <c r="AM13" s="107">
        <f>'C завтраками| Bed and breakfast'!AM13*0.9</f>
        <v>30735</v>
      </c>
      <c r="AN13" s="107">
        <f>'C завтраками| Bed and breakfast'!AN13*0.9</f>
        <v>28485</v>
      </c>
      <c r="AO13" s="107">
        <f>'C завтраками| Bed and breakfast'!AO13*0.9</f>
        <v>30735</v>
      </c>
      <c r="AP13" s="107">
        <f>'C завтраками| Bed and breakfast'!AP13*0.9</f>
        <v>30735</v>
      </c>
      <c r="AQ13" s="107">
        <f>'C завтраками| Bed and breakfast'!AQ13*0.9</f>
        <v>38385</v>
      </c>
      <c r="AR13" s="107">
        <f>'C завтраками| Bed and breakfast'!AR13*0.9</f>
        <v>38385</v>
      </c>
      <c r="AS13" s="107">
        <f>'C завтраками| Bed and breakfast'!AS13*0.9</f>
        <v>38385</v>
      </c>
      <c r="AT13" s="107">
        <f>'C завтраками| Bed and breakfast'!AT13*0.9</f>
        <v>35685</v>
      </c>
      <c r="AU13" s="107">
        <f>'C завтраками| Bed and breakfast'!AU13*0.9</f>
        <v>30735</v>
      </c>
      <c r="AV13" s="107">
        <f>'C завтраками| Bed and breakfast'!AV13*0.9</f>
        <v>32985</v>
      </c>
      <c r="AW13" s="107">
        <f>'C завтраками| Bed and breakfast'!AW13*0.9</f>
        <v>32985</v>
      </c>
      <c r="AX13" s="107">
        <f>'C завтраками| Bed and breakfast'!AX13*0.9</f>
        <v>32985</v>
      </c>
      <c r="AY13" s="107">
        <f>'C завтраками| Bed and breakfast'!AY13*0.9</f>
        <v>24885</v>
      </c>
      <c r="AZ13" s="107">
        <f>'C завтраками| Bed and breakfast'!AZ13*0.9</f>
        <v>30735</v>
      </c>
      <c r="BA13" s="107">
        <f>'C завтраками| Bed and breakfast'!BA13*0.9</f>
        <v>30735</v>
      </c>
      <c r="BB13" s="107">
        <f>'C завтраками| Bed and breakfast'!BB13*0.9</f>
        <v>35685</v>
      </c>
      <c r="BC13" s="107">
        <f>'C завтраками| Bed and breakfast'!BC13*0.9</f>
        <v>38385</v>
      </c>
      <c r="BD13" s="107">
        <f>'C завтраками| Bed and breakfast'!BD13*0.9</f>
        <v>38385</v>
      </c>
      <c r="BE13" s="107">
        <f>'C завтраками| Bed and breakfast'!BE13*0.9</f>
        <v>38385</v>
      </c>
      <c r="BF13" s="107">
        <f>'C завтраками| Bed and breakfast'!BF13*0.9</f>
        <v>44685</v>
      </c>
      <c r="BG13" s="107">
        <f>'C завтраками| Bed and breakfast'!BG13*0.9</f>
        <v>44685</v>
      </c>
      <c r="BH13" s="107">
        <f>'C завтраками| Bed and breakfast'!BH13*0.9</f>
        <v>47835</v>
      </c>
      <c r="BI13" s="107">
        <f>'C завтраками| Bed and breakfast'!BI13*0.9</f>
        <v>47835</v>
      </c>
      <c r="BJ13" s="107">
        <f>'C завтраками| Bed and breakfast'!BJ13*0.9</f>
        <v>55035</v>
      </c>
      <c r="BK13" s="107">
        <f>'C завтраками| Bed and breakfast'!BK13*0.9</f>
        <v>55035</v>
      </c>
      <c r="BL13" s="107">
        <f>'C завтраками| Bed and breakfast'!BL13*0.9</f>
        <v>55035</v>
      </c>
      <c r="BM13" s="107">
        <f>'C завтраками| Bed and breakfast'!BM13*0.9</f>
        <v>51435</v>
      </c>
      <c r="BN13" s="107">
        <f>'C завтраками| Bed and breakfast'!BN13*0.9</f>
        <v>47835</v>
      </c>
      <c r="BO13" s="107">
        <f>'C завтраками| Bed and breakfast'!BO13*0.9</f>
        <v>41535</v>
      </c>
      <c r="BP13" s="107">
        <f>'C завтраками| Bed and breakfast'!BP13*0.9</f>
        <v>41535</v>
      </c>
      <c r="BQ13" s="107">
        <f>'C завтраками| Bed and breakfast'!BQ13*0.9</f>
        <v>38385</v>
      </c>
      <c r="BR13" s="107">
        <f>'C завтраками| Bed and breakfast'!BR13*0.9</f>
        <v>30735</v>
      </c>
      <c r="BS13" s="107">
        <f>'C завтраками| Bed and breakfast'!BS13*0.9</f>
        <v>30735</v>
      </c>
      <c r="BT13" s="107">
        <f>'C завтраками| Bed and breakfast'!BT13*0.9</f>
        <v>28485</v>
      </c>
      <c r="BU13" s="107">
        <f>'C завтраками| Bed and breakfast'!BU13*0.9</f>
        <v>24885</v>
      </c>
      <c r="BV13" s="107">
        <f>'C завтраками| Bed and breakfast'!BV13*0.9</f>
        <v>24885</v>
      </c>
      <c r="BW13" s="107">
        <f>'C завтраками| Bed and breakfast'!BW13*0.9</f>
        <v>24885</v>
      </c>
      <c r="BX13" s="107">
        <f>'C завтраками| Bed and breakfast'!BX13*0.9</f>
        <v>20385</v>
      </c>
      <c r="BY13" s="107">
        <f>'C завтраками| Bed and breakfast'!BY13*0.9</f>
        <v>20385</v>
      </c>
      <c r="BZ13" s="107">
        <f>'C завтраками| Bed and breakfast'!BZ13*0.9</f>
        <v>20385</v>
      </c>
      <c r="CA13" s="107">
        <f>'C завтраками| Bed and breakfast'!CA13*0.9</f>
        <v>20385</v>
      </c>
      <c r="CB13" s="107">
        <f>'C завтраками| Bed and breakfast'!CB13*0.9</f>
        <v>20385</v>
      </c>
      <c r="CC13" s="107">
        <f>'C завтраками| Bed and breakfast'!CC13*0.9</f>
        <v>20385</v>
      </c>
      <c r="CD13" s="107">
        <f>'C завтраками| Bed and breakfast'!CD13*0.9</f>
        <v>20385</v>
      </c>
      <c r="CE13" s="107">
        <f>'C завтраками| Bed and breakfast'!CE13*0.9</f>
        <v>20385</v>
      </c>
      <c r="CF13" s="107">
        <f>'C завтраками| Bed and breakfast'!CF13*0.9</f>
        <v>20385</v>
      </c>
      <c r="CG13" s="107">
        <f>'C завтраками| Bed and breakfast'!CG13*0.9</f>
        <v>20385</v>
      </c>
      <c r="CH13" s="107">
        <f>'C завтраками| Bed and breakfast'!CH13*0.9</f>
        <v>20385</v>
      </c>
      <c r="CI13" s="107">
        <f>'C завтраками| Bed and breakfast'!CI13*0.9</f>
        <v>20385</v>
      </c>
      <c r="CJ13" s="107">
        <f>'C завтраками| Bed and breakfast'!CJ13*0.9</f>
        <v>20385</v>
      </c>
      <c r="CK13" s="107">
        <f>'C завтраками| Bed and breakfast'!CK13*0.9</f>
        <v>20385</v>
      </c>
      <c r="CL13" s="107">
        <f>'C завтраками| Bed and breakfast'!CL13*0.9</f>
        <v>20385</v>
      </c>
      <c r="CM13" s="107">
        <f>'C завтраками| Bed and breakfast'!CM13*0.9</f>
        <v>20385</v>
      </c>
      <c r="CN13" s="107">
        <f>'C завтраками| Bed and breakfast'!CN13*0.9</f>
        <v>20385</v>
      </c>
      <c r="CO13" s="107">
        <f>'C завтраками| Bed and breakfast'!CO13*0.9</f>
        <v>20385</v>
      </c>
      <c r="CP13" s="107">
        <f>'C завтраками| Bed and breakfast'!CP13*0.9</f>
        <v>20385</v>
      </c>
      <c r="CQ13" s="107">
        <f>'C завтраками| Bed and breakfast'!CQ13*0.9</f>
        <v>20385</v>
      </c>
      <c r="CR13" s="107">
        <f>'C завтраками| Bed and breakfast'!CR13*0.9</f>
        <v>20385</v>
      </c>
      <c r="CS13" s="107">
        <f>'C завтраками| Bed and breakfast'!CS13*0.9</f>
        <v>20385</v>
      </c>
      <c r="CT13" s="107">
        <f>'C завтраками| Bed and breakfast'!CT13*0.9</f>
        <v>20385</v>
      </c>
      <c r="CU13" s="107">
        <f>'C завтраками| Bed and breakfast'!CU13*0.9</f>
        <v>13590</v>
      </c>
      <c r="CV13" s="107">
        <f>'C завтраками| Bed and breakfast'!CV13*0.9</f>
        <v>13590</v>
      </c>
      <c r="CW13" s="107">
        <f>'C завтраками| Bed and breakfast'!CW13*0.9</f>
        <v>14220</v>
      </c>
      <c r="CX13" s="107">
        <f>'C завтраками| Bed and breakfast'!CX13*0.9</f>
        <v>14220</v>
      </c>
      <c r="CY13" s="107">
        <f>'C завтраками| Bed and breakfast'!CY13*0.9</f>
        <v>13590</v>
      </c>
      <c r="CZ13" s="107">
        <f>'C завтраками| Bed and breakfast'!CZ13*0.9</f>
        <v>13590</v>
      </c>
      <c r="DA13" s="107">
        <f>'C завтраками| Bed and breakfast'!DA13*0.9</f>
        <v>13590</v>
      </c>
      <c r="DB13" s="107">
        <f>'C завтраками| Bed and breakfast'!DB13*0.9</f>
        <v>13590</v>
      </c>
      <c r="DC13" s="107">
        <f>'C завтраками| Bed and breakfast'!DC13*0.9</f>
        <v>13590</v>
      </c>
      <c r="DD13" s="107">
        <f>'C завтраками| Bed and breakfast'!DD13*0.9</f>
        <v>14220</v>
      </c>
      <c r="DE13" s="107">
        <f>'C завтраками| Bed and breakfast'!DE13*0.9</f>
        <v>14220</v>
      </c>
      <c r="DF13" s="107">
        <f>'C завтраками| Bed and breakfast'!DF13*0.9</f>
        <v>13590</v>
      </c>
      <c r="DG13" s="107">
        <f>'C завтраками| Bed and breakfast'!DG13*0.9</f>
        <v>13590</v>
      </c>
      <c r="DH13" s="107">
        <f>'C завтраками| Bed and breakfast'!DH13*0.9</f>
        <v>13590</v>
      </c>
      <c r="DI13" s="107">
        <f>'C завтраками| Bed and breakfast'!DI13*0.9</f>
        <v>12060</v>
      </c>
      <c r="DJ13" s="107">
        <f>'C завтраками| Bed and breakfast'!DJ13*0.9</f>
        <v>12060</v>
      </c>
      <c r="DK13" s="107">
        <f>'C завтраками| Bed and breakfast'!DK13*0.9</f>
        <v>12510</v>
      </c>
      <c r="DL13" s="107">
        <f>'C завтраками| Bed and breakfast'!DL13*0.9</f>
        <v>12510</v>
      </c>
      <c r="DM13" s="107">
        <f>'C завтраками| Bed and breakfast'!DM13*0.9</f>
        <v>12060</v>
      </c>
      <c r="DN13" s="107">
        <f>'C завтраками| Bed and breakfast'!DN13*0.9</f>
        <v>12060</v>
      </c>
      <c r="DO13" s="107">
        <f>'C завтраками| Bed and breakfast'!DO13*0.9</f>
        <v>12060</v>
      </c>
      <c r="DP13" s="107">
        <f>'C завтраками| Bed and breakfast'!DP13*0.9</f>
        <v>12060</v>
      </c>
      <c r="DQ13" s="107">
        <f>'C завтраками| Bed and breakfast'!DQ13*0.9</f>
        <v>12060</v>
      </c>
      <c r="DR13" s="107">
        <f>'C завтраками| Bed and breakfast'!DR13*0.9</f>
        <v>12510</v>
      </c>
      <c r="DS13" s="107">
        <f>'C завтраками| Bed and breakfast'!DS13*0.9</f>
        <v>12510</v>
      </c>
      <c r="DT13" s="107">
        <f>'C завтраками| Bed and breakfast'!DT13*0.9</f>
        <v>12060</v>
      </c>
      <c r="DU13" s="107">
        <f>'C завтраками| Bed and breakfast'!DU13*0.9</f>
        <v>12060</v>
      </c>
      <c r="DV13" s="107">
        <f>'C завтраками| Bed and breakfast'!DV13*0.9</f>
        <v>12060</v>
      </c>
      <c r="DW13" s="107">
        <f>'C завтраками| Bed and breakfast'!DW13*0.9</f>
        <v>12060</v>
      </c>
      <c r="DX13" s="107">
        <f>'C завтраками| Bed and breakfast'!DX13*0.9</f>
        <v>13590</v>
      </c>
    </row>
    <row r="14" spans="1:128" ht="10.7" customHeight="1">
      <c r="A14" s="94">
        <v>2</v>
      </c>
      <c r="B14" s="107">
        <f>'C завтраками| Bed and breakfast'!B14*0.9</f>
        <v>19800</v>
      </c>
      <c r="C14" s="107">
        <f>'C завтраками| Bed and breakfast'!C14*0.9</f>
        <v>19800</v>
      </c>
      <c r="D14" s="107">
        <f>'C завтраками| Bed and breakfast'!D14*0.9</f>
        <v>21240</v>
      </c>
      <c r="E14" s="107">
        <f>'C завтраками| Bed and breakfast'!E14*0.9</f>
        <v>24930</v>
      </c>
      <c r="F14" s="107">
        <f>'C завтраками| Bed and breakfast'!F14*0.9</f>
        <v>55530</v>
      </c>
      <c r="G14" s="107">
        <f>'C завтраками| Bed and breakfast'!G14*0.9</f>
        <v>55530</v>
      </c>
      <c r="H14" s="107">
        <f>'C завтраками| Bed and breakfast'!H14*0.9</f>
        <v>55530</v>
      </c>
      <c r="I14" s="107">
        <f>'C завтраками| Bed and breakfast'!I14*0.9</f>
        <v>60030</v>
      </c>
      <c r="J14" s="107">
        <f>'C завтраками| Bed and breakfast'!J14*0.9</f>
        <v>60030</v>
      </c>
      <c r="K14" s="107">
        <f>'C завтраками| Bed and breakfast'!K14*0.9</f>
        <v>69030</v>
      </c>
      <c r="L14" s="107">
        <f>'C завтраками| Bed and breakfast'!L14*0.9</f>
        <v>69030</v>
      </c>
      <c r="M14" s="107">
        <f>'C завтраками| Bed and breakfast'!M14*0.9</f>
        <v>60030</v>
      </c>
      <c r="N14" s="107">
        <f>'C завтраками| Bed and breakfast'!N14*0.9</f>
        <v>55530</v>
      </c>
      <c r="O14" s="107">
        <f>'C завтраками| Bed and breakfast'!O14*0.9</f>
        <v>55530</v>
      </c>
      <c r="P14" s="107">
        <f>'C завтраками| Bed and breakfast'!P14*0.9</f>
        <v>35820</v>
      </c>
      <c r="Q14" s="107">
        <f>'C завтраками| Bed and breakfast'!Q14*0.9</f>
        <v>35820</v>
      </c>
      <c r="R14" s="107">
        <f>'C завтраками| Bed and breakfast'!R14*0.9</f>
        <v>26370</v>
      </c>
      <c r="S14" s="107">
        <f>'C завтраками| Bed and breakfast'!S14*0.9</f>
        <v>33120</v>
      </c>
      <c r="T14" s="107">
        <f>'C завтраками| Bed and breakfast'!T14*0.9</f>
        <v>33120</v>
      </c>
      <c r="U14" s="107">
        <f>'C завтраками| Bed and breakfast'!U14*0.9</f>
        <v>28620</v>
      </c>
      <c r="V14" s="107">
        <f>'C завтраками| Bed and breakfast'!V14*0.9</f>
        <v>28620</v>
      </c>
      <c r="W14" s="107">
        <f>'C завтраками| Bed and breakfast'!W14*0.9</f>
        <v>26370</v>
      </c>
      <c r="X14" s="107">
        <f>'C завтраками| Bed and breakfast'!X14*0.9</f>
        <v>26370</v>
      </c>
      <c r="Y14" s="107">
        <f>'C завтраками| Bed and breakfast'!Y14*0.9</f>
        <v>24570</v>
      </c>
      <c r="Z14" s="107">
        <f>'C завтраками| Bed and breakfast'!Z14*0.9</f>
        <v>24570</v>
      </c>
      <c r="AA14" s="107">
        <f>'C завтраками| Bed and breakfast'!AA14*0.9</f>
        <v>24570</v>
      </c>
      <c r="AB14" s="107">
        <f>'C завтраками| Bed and breakfast'!AB14*0.9</f>
        <v>24570</v>
      </c>
      <c r="AC14" s="107">
        <f>'C завтраками| Bed and breakfast'!AC14*0.9</f>
        <v>24570</v>
      </c>
      <c r="AD14" s="107">
        <f>'C завтраками| Bed and breakfast'!AD14*0.9</f>
        <v>24570</v>
      </c>
      <c r="AE14" s="107">
        <f>'C завтраками| Bed and breakfast'!AE14*0.9</f>
        <v>24570</v>
      </c>
      <c r="AF14" s="107">
        <f>'C завтраками| Bed and breakfast'!AF14*0.9</f>
        <v>26370</v>
      </c>
      <c r="AG14" s="107">
        <f>'C завтраками| Bed and breakfast'!AG14*0.9</f>
        <v>28620</v>
      </c>
      <c r="AH14" s="107">
        <f>'C завтраками| Bed and breakfast'!AH14*0.9</f>
        <v>28620</v>
      </c>
      <c r="AI14" s="107">
        <f>'C завтраками| Bed and breakfast'!AI14*0.9</f>
        <v>33120</v>
      </c>
      <c r="AJ14" s="107">
        <f>'C завтраками| Bed and breakfast'!AJ14*0.9</f>
        <v>33120</v>
      </c>
      <c r="AK14" s="107">
        <f>'C завтраками| Bed and breakfast'!AK14*0.9</f>
        <v>33120</v>
      </c>
      <c r="AL14" s="107">
        <f>'C завтраками| Bed and breakfast'!AL14*0.9</f>
        <v>33120</v>
      </c>
      <c r="AM14" s="107">
        <f>'C завтраками| Bed and breakfast'!AM14*0.9</f>
        <v>33120</v>
      </c>
      <c r="AN14" s="107">
        <f>'C завтраками| Bed and breakfast'!AN14*0.9</f>
        <v>30870</v>
      </c>
      <c r="AO14" s="107">
        <f>'C завтраками| Bed and breakfast'!AO14*0.9</f>
        <v>33120</v>
      </c>
      <c r="AP14" s="107">
        <f>'C завтраками| Bed and breakfast'!AP14*0.9</f>
        <v>33120</v>
      </c>
      <c r="AQ14" s="107">
        <f>'C завтраками| Bed and breakfast'!AQ14*0.9</f>
        <v>40770</v>
      </c>
      <c r="AR14" s="107">
        <f>'C завтраками| Bed and breakfast'!AR14*0.9</f>
        <v>40770</v>
      </c>
      <c r="AS14" s="107">
        <f>'C завтраками| Bed and breakfast'!AS14*0.9</f>
        <v>40770</v>
      </c>
      <c r="AT14" s="107">
        <f>'C завтраками| Bed and breakfast'!AT14*0.9</f>
        <v>38070</v>
      </c>
      <c r="AU14" s="107">
        <f>'C завтраками| Bed and breakfast'!AU14*0.9</f>
        <v>33120</v>
      </c>
      <c r="AV14" s="107">
        <f>'C завтраками| Bed and breakfast'!AV14*0.9</f>
        <v>35370</v>
      </c>
      <c r="AW14" s="107">
        <f>'C завтраками| Bed and breakfast'!AW14*0.9</f>
        <v>35370</v>
      </c>
      <c r="AX14" s="107">
        <f>'C завтраками| Bed and breakfast'!AX14*0.9</f>
        <v>35370</v>
      </c>
      <c r="AY14" s="107">
        <f>'C завтраками| Bed and breakfast'!AY14*0.9</f>
        <v>27270</v>
      </c>
      <c r="AZ14" s="107">
        <f>'C завтраками| Bed and breakfast'!AZ14*0.9</f>
        <v>33120</v>
      </c>
      <c r="BA14" s="107">
        <f>'C завтраками| Bed and breakfast'!BA14*0.9</f>
        <v>33120</v>
      </c>
      <c r="BB14" s="107">
        <f>'C завтраками| Bed and breakfast'!BB14*0.9</f>
        <v>38070</v>
      </c>
      <c r="BC14" s="107">
        <f>'C завтраками| Bed and breakfast'!BC14*0.9</f>
        <v>40770</v>
      </c>
      <c r="BD14" s="107">
        <f>'C завтраками| Bed and breakfast'!BD14*0.9</f>
        <v>40770</v>
      </c>
      <c r="BE14" s="107">
        <f>'C завтраками| Bed and breakfast'!BE14*0.9</f>
        <v>40770</v>
      </c>
      <c r="BF14" s="107">
        <f>'C завтраками| Bed and breakfast'!BF14*0.9</f>
        <v>47070</v>
      </c>
      <c r="BG14" s="107">
        <f>'C завтраками| Bed and breakfast'!BG14*0.9</f>
        <v>47070</v>
      </c>
      <c r="BH14" s="107">
        <f>'C завтраками| Bed and breakfast'!BH14*0.9</f>
        <v>50220</v>
      </c>
      <c r="BI14" s="107">
        <f>'C завтраками| Bed and breakfast'!BI14*0.9</f>
        <v>50220</v>
      </c>
      <c r="BJ14" s="107">
        <f>'C завтраками| Bed and breakfast'!BJ14*0.9</f>
        <v>57420</v>
      </c>
      <c r="BK14" s="107">
        <f>'C завтраками| Bed and breakfast'!BK14*0.9</f>
        <v>57420</v>
      </c>
      <c r="BL14" s="107">
        <f>'C завтраками| Bed and breakfast'!BL14*0.9</f>
        <v>57420</v>
      </c>
      <c r="BM14" s="107">
        <f>'C завтраками| Bed and breakfast'!BM14*0.9</f>
        <v>53820</v>
      </c>
      <c r="BN14" s="107">
        <f>'C завтраками| Bed and breakfast'!BN14*0.9</f>
        <v>50220</v>
      </c>
      <c r="BO14" s="107">
        <f>'C завтраками| Bed and breakfast'!BO14*0.9</f>
        <v>43920</v>
      </c>
      <c r="BP14" s="107">
        <f>'C завтраками| Bed and breakfast'!BP14*0.9</f>
        <v>43920</v>
      </c>
      <c r="BQ14" s="107">
        <f>'C завтраками| Bed and breakfast'!BQ14*0.9</f>
        <v>40770</v>
      </c>
      <c r="BR14" s="107">
        <f>'C завтраками| Bed and breakfast'!BR14*0.9</f>
        <v>33120</v>
      </c>
      <c r="BS14" s="107">
        <f>'C завтраками| Bed and breakfast'!BS14*0.9</f>
        <v>33120</v>
      </c>
      <c r="BT14" s="107">
        <f>'C завтраками| Bed and breakfast'!BT14*0.9</f>
        <v>30870</v>
      </c>
      <c r="BU14" s="107">
        <f>'C завтраками| Bed and breakfast'!BU14*0.9</f>
        <v>27270</v>
      </c>
      <c r="BV14" s="107">
        <f>'C завтраками| Bed and breakfast'!BV14*0.9</f>
        <v>27270</v>
      </c>
      <c r="BW14" s="107">
        <f>'C завтраками| Bed and breakfast'!BW14*0.9</f>
        <v>27270</v>
      </c>
      <c r="BX14" s="107">
        <f>'C завтраками| Bed and breakfast'!BX14*0.9</f>
        <v>22770</v>
      </c>
      <c r="BY14" s="107">
        <f>'C завтраками| Bed and breakfast'!BY14*0.9</f>
        <v>22770</v>
      </c>
      <c r="BZ14" s="107">
        <f>'C завтраками| Bed and breakfast'!BZ14*0.9</f>
        <v>22770</v>
      </c>
      <c r="CA14" s="107">
        <f>'C завтраками| Bed and breakfast'!CA14*0.9</f>
        <v>22770</v>
      </c>
      <c r="CB14" s="107">
        <f>'C завтраками| Bed and breakfast'!CB14*0.9</f>
        <v>22770</v>
      </c>
      <c r="CC14" s="107">
        <f>'C завтраками| Bed and breakfast'!CC14*0.9</f>
        <v>22770</v>
      </c>
      <c r="CD14" s="107">
        <f>'C завтраками| Bed and breakfast'!CD14*0.9</f>
        <v>22770</v>
      </c>
      <c r="CE14" s="107">
        <f>'C завтраками| Bed and breakfast'!CE14*0.9</f>
        <v>22770</v>
      </c>
      <c r="CF14" s="107">
        <f>'C завтраками| Bed and breakfast'!CF14*0.9</f>
        <v>22770</v>
      </c>
      <c r="CG14" s="107">
        <f>'C завтраками| Bed and breakfast'!CG14*0.9</f>
        <v>22770</v>
      </c>
      <c r="CH14" s="107">
        <f>'C завтраками| Bed and breakfast'!CH14*0.9</f>
        <v>22770</v>
      </c>
      <c r="CI14" s="107">
        <f>'C завтраками| Bed and breakfast'!CI14*0.9</f>
        <v>22770</v>
      </c>
      <c r="CJ14" s="107">
        <f>'C завтраками| Bed and breakfast'!CJ14*0.9</f>
        <v>22770</v>
      </c>
      <c r="CK14" s="107">
        <f>'C завтраками| Bed and breakfast'!CK14*0.9</f>
        <v>22770</v>
      </c>
      <c r="CL14" s="107">
        <f>'C завтраками| Bed and breakfast'!CL14*0.9</f>
        <v>22770</v>
      </c>
      <c r="CM14" s="107">
        <f>'C завтраками| Bed and breakfast'!CM14*0.9</f>
        <v>22770</v>
      </c>
      <c r="CN14" s="107">
        <f>'C завтраками| Bed and breakfast'!CN14*0.9</f>
        <v>22770</v>
      </c>
      <c r="CO14" s="107">
        <f>'C завтраками| Bed and breakfast'!CO14*0.9</f>
        <v>22770</v>
      </c>
      <c r="CP14" s="107">
        <f>'C завтраками| Bed and breakfast'!CP14*0.9</f>
        <v>22770</v>
      </c>
      <c r="CQ14" s="107">
        <f>'C завтраками| Bed and breakfast'!CQ14*0.9</f>
        <v>22770</v>
      </c>
      <c r="CR14" s="107">
        <f>'C завтраками| Bed and breakfast'!CR14*0.9</f>
        <v>22770</v>
      </c>
      <c r="CS14" s="107">
        <f>'C завтраками| Bed and breakfast'!CS14*0.9</f>
        <v>22770</v>
      </c>
      <c r="CT14" s="107">
        <f>'C завтраками| Bed and breakfast'!CT14*0.9</f>
        <v>22770</v>
      </c>
      <c r="CU14" s="107">
        <f>'C завтраками| Bed and breakfast'!CU14*0.9</f>
        <v>15570</v>
      </c>
      <c r="CV14" s="107">
        <f>'C завтраками| Bed and breakfast'!CV14*0.9</f>
        <v>15570</v>
      </c>
      <c r="CW14" s="107">
        <f>'C завтраками| Bed and breakfast'!CW14*0.9</f>
        <v>16200</v>
      </c>
      <c r="CX14" s="107">
        <f>'C завтраками| Bed and breakfast'!CX14*0.9</f>
        <v>16200</v>
      </c>
      <c r="CY14" s="107">
        <f>'C завтраками| Bed and breakfast'!CY14*0.9</f>
        <v>15570</v>
      </c>
      <c r="CZ14" s="107">
        <f>'C завтраками| Bed and breakfast'!CZ14*0.9</f>
        <v>15570</v>
      </c>
      <c r="DA14" s="107">
        <f>'C завтраками| Bed and breakfast'!DA14*0.9</f>
        <v>15570</v>
      </c>
      <c r="DB14" s="107">
        <f>'C завтраками| Bed and breakfast'!DB14*0.9</f>
        <v>15570</v>
      </c>
      <c r="DC14" s="107">
        <f>'C завтраками| Bed and breakfast'!DC14*0.9</f>
        <v>15570</v>
      </c>
      <c r="DD14" s="107">
        <f>'C завтраками| Bed and breakfast'!DD14*0.9</f>
        <v>16200</v>
      </c>
      <c r="DE14" s="107">
        <f>'C завтраками| Bed and breakfast'!DE14*0.9</f>
        <v>16200</v>
      </c>
      <c r="DF14" s="107">
        <f>'C завтраками| Bed and breakfast'!DF14*0.9</f>
        <v>15570</v>
      </c>
      <c r="DG14" s="107">
        <f>'C завтраками| Bed and breakfast'!DG14*0.9</f>
        <v>15570</v>
      </c>
      <c r="DH14" s="107">
        <f>'C завтраками| Bed and breakfast'!DH14*0.9</f>
        <v>15570</v>
      </c>
      <c r="DI14" s="107">
        <f>'C завтраками| Bed and breakfast'!DI14*0.9</f>
        <v>14040</v>
      </c>
      <c r="DJ14" s="107">
        <f>'C завтраками| Bed and breakfast'!DJ14*0.9</f>
        <v>14040</v>
      </c>
      <c r="DK14" s="107">
        <f>'C завтраками| Bed and breakfast'!DK14*0.9</f>
        <v>14490</v>
      </c>
      <c r="DL14" s="107">
        <f>'C завтраками| Bed and breakfast'!DL14*0.9</f>
        <v>14490</v>
      </c>
      <c r="DM14" s="107">
        <f>'C завтраками| Bed and breakfast'!DM14*0.9</f>
        <v>14040</v>
      </c>
      <c r="DN14" s="107">
        <f>'C завтраками| Bed and breakfast'!DN14*0.9</f>
        <v>14040</v>
      </c>
      <c r="DO14" s="107">
        <f>'C завтраками| Bed and breakfast'!DO14*0.9</f>
        <v>14040</v>
      </c>
      <c r="DP14" s="107">
        <f>'C завтраками| Bed and breakfast'!DP14*0.9</f>
        <v>14040</v>
      </c>
      <c r="DQ14" s="107">
        <f>'C завтраками| Bed and breakfast'!DQ14*0.9</f>
        <v>14040</v>
      </c>
      <c r="DR14" s="107">
        <f>'C завтраками| Bed and breakfast'!DR14*0.9</f>
        <v>14490</v>
      </c>
      <c r="DS14" s="107">
        <f>'C завтраками| Bed and breakfast'!DS14*0.9</f>
        <v>14490</v>
      </c>
      <c r="DT14" s="107">
        <f>'C завтраками| Bed and breakfast'!DT14*0.9</f>
        <v>14040</v>
      </c>
      <c r="DU14" s="107">
        <f>'C завтраками| Bed and breakfast'!DU14*0.9</f>
        <v>14040</v>
      </c>
      <c r="DV14" s="107">
        <f>'C завтраками| Bed and breakfast'!DV14*0.9</f>
        <v>14040</v>
      </c>
      <c r="DW14" s="107">
        <f>'C завтраками| Bed and breakfast'!DW14*0.9</f>
        <v>14040</v>
      </c>
      <c r="DX14" s="107">
        <f>'C завтраками| Bed and breakfast'!DX14*0.9</f>
        <v>15570</v>
      </c>
    </row>
    <row r="15" spans="1:128" ht="10.7" customHeight="1">
      <c r="A15" s="95" t="s">
        <v>7</v>
      </c>
      <c r="B15" s="107"/>
      <c r="C15" s="107"/>
      <c r="D15" s="107"/>
      <c r="E15" s="107"/>
      <c r="F15" s="107"/>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c r="DA15" s="107"/>
      <c r="DB15" s="107"/>
      <c r="DC15" s="107"/>
      <c r="DD15" s="107"/>
      <c r="DE15" s="107"/>
      <c r="DF15" s="107"/>
      <c r="DG15" s="107"/>
      <c r="DH15" s="107"/>
      <c r="DI15" s="107"/>
      <c r="DJ15" s="107"/>
      <c r="DK15" s="107"/>
      <c r="DL15" s="107"/>
      <c r="DM15" s="107"/>
      <c r="DN15" s="107"/>
      <c r="DO15" s="107"/>
      <c r="DP15" s="107"/>
      <c r="DQ15" s="107"/>
      <c r="DR15" s="107"/>
      <c r="DS15" s="107"/>
      <c r="DT15" s="107"/>
      <c r="DU15" s="107"/>
      <c r="DV15" s="107"/>
      <c r="DW15" s="107"/>
      <c r="DX15" s="107"/>
    </row>
    <row r="16" spans="1:128" ht="10.7" customHeight="1">
      <c r="A16" s="94">
        <v>1</v>
      </c>
      <c r="B16" s="107">
        <f>'C завтраками| Bed and breakfast'!B16*0.9</f>
        <v>18675</v>
      </c>
      <c r="C16" s="107">
        <f>'C завтраками| Bed and breakfast'!C16*0.9</f>
        <v>18675</v>
      </c>
      <c r="D16" s="107">
        <f>'C завтраками| Bed and breakfast'!D16*0.9</f>
        <v>20115</v>
      </c>
      <c r="E16" s="107">
        <f>'C завтраками| Bed and breakfast'!E16*0.9</f>
        <v>24165</v>
      </c>
      <c r="F16" s="107">
        <f>'C завтраками| Bed and breakfast'!F16*0.9</f>
        <v>54765</v>
      </c>
      <c r="G16" s="107">
        <f>'C завтраками| Bed and breakfast'!G16*0.9</f>
        <v>54765</v>
      </c>
      <c r="H16" s="107">
        <f>'C завтраками| Bed and breakfast'!H16*0.9</f>
        <v>54765</v>
      </c>
      <c r="I16" s="107">
        <f>'C завтраками| Bed and breakfast'!I16*0.9</f>
        <v>59265</v>
      </c>
      <c r="J16" s="107">
        <f>'C завтраками| Bed and breakfast'!J16*0.9</f>
        <v>59265</v>
      </c>
      <c r="K16" s="107">
        <f>'C завтраками| Bed and breakfast'!K16*0.9</f>
        <v>68265</v>
      </c>
      <c r="L16" s="107">
        <f>'C завтраками| Bed and breakfast'!L16*0.9</f>
        <v>68265</v>
      </c>
      <c r="M16" s="107">
        <f>'C завтраками| Bed and breakfast'!M16*0.9</f>
        <v>59265</v>
      </c>
      <c r="N16" s="107">
        <f>'C завтраками| Bed and breakfast'!N16*0.9</f>
        <v>54765</v>
      </c>
      <c r="O16" s="107">
        <f>'C завтраками| Bed and breakfast'!O16*0.9</f>
        <v>54765</v>
      </c>
      <c r="P16" s="107">
        <f>'C завтраками| Bed and breakfast'!P16*0.9</f>
        <v>34785</v>
      </c>
      <c r="Q16" s="107">
        <f>'C завтраками| Bed and breakfast'!Q16*0.9</f>
        <v>34785</v>
      </c>
      <c r="R16" s="107">
        <f>'C завтраками| Bed and breakfast'!R16*0.9</f>
        <v>25335</v>
      </c>
      <c r="S16" s="107">
        <f>'C завтраками| Bed and breakfast'!S16*0.9</f>
        <v>32085</v>
      </c>
      <c r="T16" s="107">
        <f>'C завтраками| Bed and breakfast'!T16*0.9</f>
        <v>32085</v>
      </c>
      <c r="U16" s="107">
        <f>'C завтраками| Bed and breakfast'!U16*0.9</f>
        <v>27585</v>
      </c>
      <c r="V16" s="107">
        <f>'C завтраками| Bed and breakfast'!V16*0.9</f>
        <v>27585</v>
      </c>
      <c r="W16" s="107">
        <f>'C завтраками| Bed and breakfast'!W16*0.9</f>
        <v>25335</v>
      </c>
      <c r="X16" s="107">
        <f>'C завтраками| Bed and breakfast'!X16*0.9</f>
        <v>25335</v>
      </c>
      <c r="Y16" s="107">
        <f>'C завтраками| Bed and breakfast'!Y16*0.9</f>
        <v>23535</v>
      </c>
      <c r="Z16" s="107">
        <f>'C завтраками| Bed and breakfast'!Z16*0.9</f>
        <v>23535</v>
      </c>
      <c r="AA16" s="107">
        <f>'C завтраками| Bed and breakfast'!AA16*0.9</f>
        <v>23535</v>
      </c>
      <c r="AB16" s="107">
        <f>'C завтраками| Bed and breakfast'!AB16*0.9</f>
        <v>23535</v>
      </c>
      <c r="AC16" s="107">
        <f>'C завтраками| Bed and breakfast'!AC16*0.9</f>
        <v>23535</v>
      </c>
      <c r="AD16" s="107">
        <f>'C завтраками| Bed and breakfast'!AD16*0.9</f>
        <v>23535</v>
      </c>
      <c r="AE16" s="107">
        <f>'C завтраками| Bed and breakfast'!AE16*0.9</f>
        <v>23535</v>
      </c>
      <c r="AF16" s="107">
        <f>'C завтраками| Bed and breakfast'!AF16*0.9</f>
        <v>25335</v>
      </c>
      <c r="AG16" s="107">
        <f>'C завтраками| Bed and breakfast'!AG16*0.9</f>
        <v>27585</v>
      </c>
      <c r="AH16" s="107">
        <f>'C завтраками| Bed and breakfast'!AH16*0.9</f>
        <v>27585</v>
      </c>
      <c r="AI16" s="107">
        <f>'C завтраками| Bed and breakfast'!AI16*0.9</f>
        <v>32085</v>
      </c>
      <c r="AJ16" s="107">
        <f>'C завтраками| Bed and breakfast'!AJ16*0.9</f>
        <v>32085</v>
      </c>
      <c r="AK16" s="107">
        <f>'C завтраками| Bed and breakfast'!AK16*0.9</f>
        <v>32085</v>
      </c>
      <c r="AL16" s="107">
        <f>'C завтраками| Bed and breakfast'!AL16*0.9</f>
        <v>32085</v>
      </c>
      <c r="AM16" s="107">
        <f>'C завтраками| Bed and breakfast'!AM16*0.9</f>
        <v>32085</v>
      </c>
      <c r="AN16" s="107">
        <f>'C завтраками| Bed and breakfast'!AN16*0.9</f>
        <v>30285</v>
      </c>
      <c r="AO16" s="107">
        <f>'C завтраками| Bed and breakfast'!AO16*0.9</f>
        <v>32535</v>
      </c>
      <c r="AP16" s="107">
        <f>'C завтраками| Bed and breakfast'!AP16*0.9</f>
        <v>32535</v>
      </c>
      <c r="AQ16" s="107">
        <f>'C завтраками| Bed and breakfast'!AQ16*0.9</f>
        <v>40185</v>
      </c>
      <c r="AR16" s="107">
        <f>'C завтраками| Bed and breakfast'!AR16*0.9</f>
        <v>40185</v>
      </c>
      <c r="AS16" s="107">
        <f>'C завтраками| Bed and breakfast'!AS16*0.9</f>
        <v>40185</v>
      </c>
      <c r="AT16" s="107">
        <f>'C завтраками| Bed and breakfast'!AT16*0.9</f>
        <v>37485</v>
      </c>
      <c r="AU16" s="107">
        <f>'C завтраками| Bed and breakfast'!AU16*0.9</f>
        <v>32535</v>
      </c>
      <c r="AV16" s="107">
        <f>'C завтраками| Bed and breakfast'!AV16*0.9</f>
        <v>34785</v>
      </c>
      <c r="AW16" s="107">
        <f>'C завтраками| Bed and breakfast'!AW16*0.9</f>
        <v>34785</v>
      </c>
      <c r="AX16" s="107">
        <f>'C завтраками| Bed and breakfast'!AX16*0.9</f>
        <v>34785</v>
      </c>
      <c r="AY16" s="107">
        <f>'C завтраками| Bed and breakfast'!AY16*0.9</f>
        <v>26685</v>
      </c>
      <c r="AZ16" s="107">
        <f>'C завтраками| Bed and breakfast'!AZ16*0.9</f>
        <v>32535</v>
      </c>
      <c r="BA16" s="107">
        <f>'C завтраками| Bed and breakfast'!BA16*0.9</f>
        <v>32535</v>
      </c>
      <c r="BB16" s="107">
        <f>'C завтраками| Bed and breakfast'!BB16*0.9</f>
        <v>37485</v>
      </c>
      <c r="BC16" s="107">
        <f>'C завтраками| Bed and breakfast'!BC16*0.9</f>
        <v>40185</v>
      </c>
      <c r="BD16" s="107">
        <f>'C завтраками| Bed and breakfast'!BD16*0.9</f>
        <v>40185</v>
      </c>
      <c r="BE16" s="107">
        <f>'C завтраками| Bed and breakfast'!BE16*0.9</f>
        <v>40185</v>
      </c>
      <c r="BF16" s="107">
        <f>'C завтраками| Bed and breakfast'!BF16*0.9</f>
        <v>46485</v>
      </c>
      <c r="BG16" s="107">
        <f>'C завтраками| Bed and breakfast'!BG16*0.9</f>
        <v>46485</v>
      </c>
      <c r="BH16" s="107">
        <f>'C завтраками| Bed and breakfast'!BH16*0.9</f>
        <v>49635</v>
      </c>
      <c r="BI16" s="107">
        <f>'C завтраками| Bed and breakfast'!BI16*0.9</f>
        <v>49635</v>
      </c>
      <c r="BJ16" s="107">
        <f>'C завтраками| Bed and breakfast'!BJ16*0.9</f>
        <v>56835</v>
      </c>
      <c r="BK16" s="107">
        <f>'C завтраками| Bed and breakfast'!BK16*0.9</f>
        <v>56835</v>
      </c>
      <c r="BL16" s="107">
        <f>'C завтраками| Bed and breakfast'!BL16*0.9</f>
        <v>56835</v>
      </c>
      <c r="BM16" s="107">
        <f>'C завтраками| Bed and breakfast'!BM16*0.9</f>
        <v>53235</v>
      </c>
      <c r="BN16" s="107">
        <f>'C завтраками| Bed and breakfast'!BN16*0.9</f>
        <v>49635</v>
      </c>
      <c r="BO16" s="107">
        <f>'C завтраками| Bed and breakfast'!BO16*0.9</f>
        <v>43335</v>
      </c>
      <c r="BP16" s="107">
        <f>'C завтраками| Bed and breakfast'!BP16*0.9</f>
        <v>43335</v>
      </c>
      <c r="BQ16" s="107">
        <f>'C завтраками| Bed and breakfast'!BQ16*0.9</f>
        <v>40185</v>
      </c>
      <c r="BR16" s="107">
        <f>'C завтраками| Bed and breakfast'!BR16*0.9</f>
        <v>32535</v>
      </c>
      <c r="BS16" s="107">
        <f>'C завтраками| Bed and breakfast'!BS16*0.9</f>
        <v>32535</v>
      </c>
      <c r="BT16" s="107">
        <f>'C завтраками| Bed and breakfast'!BT16*0.9</f>
        <v>30285</v>
      </c>
      <c r="BU16" s="107">
        <f>'C завтраками| Bed and breakfast'!BU16*0.9</f>
        <v>26685</v>
      </c>
      <c r="BV16" s="107">
        <f>'C завтраками| Bed and breakfast'!BV16*0.9</f>
        <v>26685</v>
      </c>
      <c r="BW16" s="107">
        <f>'C завтраками| Bed and breakfast'!BW16*0.9</f>
        <v>26685</v>
      </c>
      <c r="BX16" s="107">
        <f>'C завтраками| Bed and breakfast'!BX16*0.9</f>
        <v>21735</v>
      </c>
      <c r="BY16" s="107">
        <f>'C завтраками| Bed and breakfast'!BY16*0.9</f>
        <v>21735</v>
      </c>
      <c r="BZ16" s="107">
        <f>'C завтраками| Bed and breakfast'!BZ16*0.9</f>
        <v>21735</v>
      </c>
      <c r="CA16" s="107">
        <f>'C завтраками| Bed and breakfast'!CA16*0.9</f>
        <v>21735</v>
      </c>
      <c r="CB16" s="107">
        <f>'C завтраками| Bed and breakfast'!CB16*0.9</f>
        <v>21735</v>
      </c>
      <c r="CC16" s="107">
        <f>'C завтраками| Bed and breakfast'!CC16*0.9</f>
        <v>21735</v>
      </c>
      <c r="CD16" s="107">
        <f>'C завтраками| Bed and breakfast'!CD16*0.9</f>
        <v>21735</v>
      </c>
      <c r="CE16" s="107">
        <f>'C завтраками| Bed and breakfast'!CE16*0.9</f>
        <v>21735</v>
      </c>
      <c r="CF16" s="107">
        <f>'C завтраками| Bed and breakfast'!CF16*0.9</f>
        <v>21735</v>
      </c>
      <c r="CG16" s="107">
        <f>'C завтраками| Bed and breakfast'!CG16*0.9</f>
        <v>21735</v>
      </c>
      <c r="CH16" s="107">
        <f>'C завтраками| Bed and breakfast'!CH16*0.9</f>
        <v>21735</v>
      </c>
      <c r="CI16" s="107">
        <f>'C завтраками| Bed and breakfast'!CI16*0.9</f>
        <v>21735</v>
      </c>
      <c r="CJ16" s="107">
        <f>'C завтраками| Bed and breakfast'!CJ16*0.9</f>
        <v>21735</v>
      </c>
      <c r="CK16" s="107">
        <f>'C завтраками| Bed and breakfast'!CK16*0.9</f>
        <v>21735</v>
      </c>
      <c r="CL16" s="107">
        <f>'C завтраками| Bed and breakfast'!CL16*0.9</f>
        <v>21735</v>
      </c>
      <c r="CM16" s="107">
        <f>'C завтраками| Bed and breakfast'!CM16*0.9</f>
        <v>21735</v>
      </c>
      <c r="CN16" s="107">
        <f>'C завтраками| Bed and breakfast'!CN16*0.9</f>
        <v>21735</v>
      </c>
      <c r="CO16" s="107">
        <f>'C завтраками| Bed and breakfast'!CO16*0.9</f>
        <v>21735</v>
      </c>
      <c r="CP16" s="107">
        <f>'C завтраками| Bed and breakfast'!CP16*0.9</f>
        <v>21735</v>
      </c>
      <c r="CQ16" s="107">
        <f>'C завтраками| Bed and breakfast'!CQ16*0.9</f>
        <v>21735</v>
      </c>
      <c r="CR16" s="107">
        <f>'C завтраками| Bed and breakfast'!CR16*0.9</f>
        <v>21735</v>
      </c>
      <c r="CS16" s="107">
        <f>'C завтраками| Bed and breakfast'!CS16*0.9</f>
        <v>21735</v>
      </c>
      <c r="CT16" s="107">
        <f>'C завтраками| Bed and breakfast'!CT16*0.9</f>
        <v>21735</v>
      </c>
      <c r="CU16" s="107">
        <f>'C завтраками| Bed and breakfast'!CU16*0.9</f>
        <v>14940</v>
      </c>
      <c r="CV16" s="107">
        <f>'C завтраками| Bed and breakfast'!CV16*0.9</f>
        <v>14940</v>
      </c>
      <c r="CW16" s="107">
        <f>'C завтраками| Bed and breakfast'!CW16*0.9</f>
        <v>15570</v>
      </c>
      <c r="CX16" s="107">
        <f>'C завтраками| Bed and breakfast'!CX16*0.9</f>
        <v>15570</v>
      </c>
      <c r="CY16" s="107">
        <f>'C завтраками| Bed and breakfast'!CY16*0.9</f>
        <v>14940</v>
      </c>
      <c r="CZ16" s="107">
        <f>'C завтраками| Bed and breakfast'!CZ16*0.9</f>
        <v>14940</v>
      </c>
      <c r="DA16" s="107">
        <f>'C завтраками| Bed and breakfast'!DA16*0.9</f>
        <v>14940</v>
      </c>
      <c r="DB16" s="107">
        <f>'C завтраками| Bed and breakfast'!DB16*0.9</f>
        <v>14940</v>
      </c>
      <c r="DC16" s="107">
        <f>'C завтраками| Bed and breakfast'!DC16*0.9</f>
        <v>14940</v>
      </c>
      <c r="DD16" s="107">
        <f>'C завтраками| Bed and breakfast'!DD16*0.9</f>
        <v>15570</v>
      </c>
      <c r="DE16" s="107">
        <f>'C завтраками| Bed and breakfast'!DE16*0.9</f>
        <v>15570</v>
      </c>
      <c r="DF16" s="107">
        <f>'C завтраками| Bed and breakfast'!DF16*0.9</f>
        <v>14940</v>
      </c>
      <c r="DG16" s="107">
        <f>'C завтраками| Bed and breakfast'!DG16*0.9</f>
        <v>14940</v>
      </c>
      <c r="DH16" s="107">
        <f>'C завтраками| Bed and breakfast'!DH16*0.9</f>
        <v>14940</v>
      </c>
      <c r="DI16" s="107">
        <f>'C завтраками| Bed and breakfast'!DI16*0.9</f>
        <v>13410</v>
      </c>
      <c r="DJ16" s="107">
        <f>'C завтраками| Bed and breakfast'!DJ16*0.9</f>
        <v>13410</v>
      </c>
      <c r="DK16" s="107">
        <f>'C завтраками| Bed and breakfast'!DK16*0.9</f>
        <v>13860</v>
      </c>
      <c r="DL16" s="107">
        <f>'C завтраками| Bed and breakfast'!DL16*0.9</f>
        <v>13860</v>
      </c>
      <c r="DM16" s="107">
        <f>'C завтраками| Bed and breakfast'!DM16*0.9</f>
        <v>13410</v>
      </c>
      <c r="DN16" s="107">
        <f>'C завтраками| Bed and breakfast'!DN16*0.9</f>
        <v>13410</v>
      </c>
      <c r="DO16" s="107">
        <f>'C завтраками| Bed and breakfast'!DO16*0.9</f>
        <v>13410</v>
      </c>
      <c r="DP16" s="107">
        <f>'C завтраками| Bed and breakfast'!DP16*0.9</f>
        <v>13410</v>
      </c>
      <c r="DQ16" s="107">
        <f>'C завтраками| Bed and breakfast'!DQ16*0.9</f>
        <v>13410</v>
      </c>
      <c r="DR16" s="107">
        <f>'C завтраками| Bed and breakfast'!DR16*0.9</f>
        <v>13860</v>
      </c>
      <c r="DS16" s="107">
        <f>'C завтраками| Bed and breakfast'!DS16*0.9</f>
        <v>13860</v>
      </c>
      <c r="DT16" s="107">
        <f>'C завтраками| Bed and breakfast'!DT16*0.9</f>
        <v>13410</v>
      </c>
      <c r="DU16" s="107">
        <f>'C завтраками| Bed and breakfast'!DU16*0.9</f>
        <v>13410</v>
      </c>
      <c r="DV16" s="107">
        <f>'C завтраками| Bed and breakfast'!DV16*0.9</f>
        <v>13410</v>
      </c>
      <c r="DW16" s="107">
        <f>'C завтраками| Bed and breakfast'!DW16*0.9</f>
        <v>13410</v>
      </c>
      <c r="DX16" s="107">
        <f>'C завтраками| Bed and breakfast'!DX16*0.9</f>
        <v>14940</v>
      </c>
    </row>
    <row r="17" spans="1:128" ht="10.7" customHeight="1">
      <c r="A17" s="94">
        <v>2</v>
      </c>
      <c r="B17" s="107">
        <f>'C завтраками| Bed and breakfast'!B17*0.9</f>
        <v>20700</v>
      </c>
      <c r="C17" s="107">
        <f>'C завтраками| Bed and breakfast'!C17*0.9</f>
        <v>20700</v>
      </c>
      <c r="D17" s="107">
        <f>'C завтраками| Bed and breakfast'!D17*0.9</f>
        <v>22140</v>
      </c>
      <c r="E17" s="107">
        <f>'C завтраками| Bed and breakfast'!E17*0.9</f>
        <v>26730</v>
      </c>
      <c r="F17" s="107">
        <f>'C завтраками| Bed and breakfast'!F17*0.9</f>
        <v>57330</v>
      </c>
      <c r="G17" s="107">
        <f>'C завтраками| Bed and breakfast'!G17*0.9</f>
        <v>57330</v>
      </c>
      <c r="H17" s="107">
        <f>'C завтраками| Bed and breakfast'!H17*0.9</f>
        <v>57330</v>
      </c>
      <c r="I17" s="107">
        <f>'C завтраками| Bed and breakfast'!I17*0.9</f>
        <v>61830</v>
      </c>
      <c r="J17" s="107">
        <f>'C завтраками| Bed and breakfast'!J17*0.9</f>
        <v>61830</v>
      </c>
      <c r="K17" s="107">
        <f>'C завтраками| Bed and breakfast'!K17*0.9</f>
        <v>70830</v>
      </c>
      <c r="L17" s="107">
        <f>'C завтраками| Bed and breakfast'!L17*0.9</f>
        <v>70830</v>
      </c>
      <c r="M17" s="107">
        <f>'C завтраками| Bed and breakfast'!M17*0.9</f>
        <v>61830</v>
      </c>
      <c r="N17" s="107">
        <f>'C завтраками| Bed and breakfast'!N17*0.9</f>
        <v>57330</v>
      </c>
      <c r="O17" s="107">
        <f>'C завтраками| Bed and breakfast'!O17*0.9</f>
        <v>57330</v>
      </c>
      <c r="P17" s="107">
        <f>'C завтраками| Bed and breakfast'!P17*0.9</f>
        <v>37170</v>
      </c>
      <c r="Q17" s="107">
        <f>'C завтраками| Bed and breakfast'!Q17*0.9</f>
        <v>37170</v>
      </c>
      <c r="R17" s="107">
        <f>'C завтраками| Bed and breakfast'!R17*0.9</f>
        <v>27720</v>
      </c>
      <c r="S17" s="107">
        <f>'C завтраками| Bed and breakfast'!S17*0.9</f>
        <v>34470</v>
      </c>
      <c r="T17" s="107">
        <f>'C завтраками| Bed and breakfast'!T17*0.9</f>
        <v>34470</v>
      </c>
      <c r="U17" s="107">
        <f>'C завтраками| Bed and breakfast'!U17*0.9</f>
        <v>29970</v>
      </c>
      <c r="V17" s="107">
        <f>'C завтраками| Bed and breakfast'!V17*0.9</f>
        <v>29970</v>
      </c>
      <c r="W17" s="107">
        <f>'C завтраками| Bed and breakfast'!W17*0.9</f>
        <v>27720</v>
      </c>
      <c r="X17" s="107">
        <f>'C завтраками| Bed and breakfast'!X17*0.9</f>
        <v>27720</v>
      </c>
      <c r="Y17" s="107">
        <f>'C завтраками| Bed and breakfast'!Y17*0.9</f>
        <v>25920</v>
      </c>
      <c r="Z17" s="107">
        <f>'C завтраками| Bed and breakfast'!Z17*0.9</f>
        <v>25920</v>
      </c>
      <c r="AA17" s="107">
        <f>'C завтраками| Bed and breakfast'!AA17*0.9</f>
        <v>25920</v>
      </c>
      <c r="AB17" s="107">
        <f>'C завтраками| Bed and breakfast'!AB17*0.9</f>
        <v>25920</v>
      </c>
      <c r="AC17" s="107">
        <f>'C завтраками| Bed and breakfast'!AC17*0.9</f>
        <v>25920</v>
      </c>
      <c r="AD17" s="107">
        <f>'C завтраками| Bed and breakfast'!AD17*0.9</f>
        <v>25920</v>
      </c>
      <c r="AE17" s="107">
        <f>'C завтраками| Bed and breakfast'!AE17*0.9</f>
        <v>25920</v>
      </c>
      <c r="AF17" s="107">
        <f>'C завтраками| Bed and breakfast'!AF17*0.9</f>
        <v>27720</v>
      </c>
      <c r="AG17" s="107">
        <f>'C завтраками| Bed and breakfast'!AG17*0.9</f>
        <v>29970</v>
      </c>
      <c r="AH17" s="107">
        <f>'C завтраками| Bed and breakfast'!AH17*0.9</f>
        <v>29970</v>
      </c>
      <c r="AI17" s="107">
        <f>'C завтраками| Bed and breakfast'!AI17*0.9</f>
        <v>34470</v>
      </c>
      <c r="AJ17" s="107">
        <f>'C завтраками| Bed and breakfast'!AJ17*0.9</f>
        <v>34470</v>
      </c>
      <c r="AK17" s="107">
        <f>'C завтраками| Bed and breakfast'!AK17*0.9</f>
        <v>34470</v>
      </c>
      <c r="AL17" s="107">
        <f>'C завтраками| Bed and breakfast'!AL17*0.9</f>
        <v>34470</v>
      </c>
      <c r="AM17" s="107">
        <f>'C завтраками| Bed and breakfast'!AM17*0.9</f>
        <v>34470</v>
      </c>
      <c r="AN17" s="107">
        <f>'C завтраками| Bed and breakfast'!AN17*0.9</f>
        <v>32670</v>
      </c>
      <c r="AO17" s="107">
        <f>'C завтраками| Bed and breakfast'!AO17*0.9</f>
        <v>34920</v>
      </c>
      <c r="AP17" s="107">
        <f>'C завтраками| Bed and breakfast'!AP17*0.9</f>
        <v>34920</v>
      </c>
      <c r="AQ17" s="107">
        <f>'C завтраками| Bed and breakfast'!AQ17*0.9</f>
        <v>42570</v>
      </c>
      <c r="AR17" s="107">
        <f>'C завтраками| Bed and breakfast'!AR17*0.9</f>
        <v>42570</v>
      </c>
      <c r="AS17" s="107">
        <f>'C завтраками| Bed and breakfast'!AS17*0.9</f>
        <v>42570</v>
      </c>
      <c r="AT17" s="107">
        <f>'C завтраками| Bed and breakfast'!AT17*0.9</f>
        <v>39870</v>
      </c>
      <c r="AU17" s="107">
        <f>'C завтраками| Bed and breakfast'!AU17*0.9</f>
        <v>34920</v>
      </c>
      <c r="AV17" s="107">
        <f>'C завтраками| Bed and breakfast'!AV17*0.9</f>
        <v>37170</v>
      </c>
      <c r="AW17" s="107">
        <f>'C завтраками| Bed and breakfast'!AW17*0.9</f>
        <v>37170</v>
      </c>
      <c r="AX17" s="107">
        <f>'C завтраками| Bed and breakfast'!AX17*0.9</f>
        <v>37170</v>
      </c>
      <c r="AY17" s="107">
        <f>'C завтраками| Bed and breakfast'!AY17*0.9</f>
        <v>29070</v>
      </c>
      <c r="AZ17" s="107">
        <f>'C завтраками| Bed and breakfast'!AZ17*0.9</f>
        <v>34920</v>
      </c>
      <c r="BA17" s="107">
        <f>'C завтраками| Bed and breakfast'!BA17*0.9</f>
        <v>34920</v>
      </c>
      <c r="BB17" s="107">
        <f>'C завтраками| Bed and breakfast'!BB17*0.9</f>
        <v>39870</v>
      </c>
      <c r="BC17" s="107">
        <f>'C завтраками| Bed and breakfast'!BC17*0.9</f>
        <v>42570</v>
      </c>
      <c r="BD17" s="107">
        <f>'C завтраками| Bed and breakfast'!BD17*0.9</f>
        <v>42570</v>
      </c>
      <c r="BE17" s="107">
        <f>'C завтраками| Bed and breakfast'!BE17*0.9</f>
        <v>42570</v>
      </c>
      <c r="BF17" s="107">
        <f>'C завтраками| Bed and breakfast'!BF17*0.9</f>
        <v>48870</v>
      </c>
      <c r="BG17" s="107">
        <f>'C завтраками| Bed and breakfast'!BG17*0.9</f>
        <v>48870</v>
      </c>
      <c r="BH17" s="107">
        <f>'C завтраками| Bed and breakfast'!BH17*0.9</f>
        <v>52020</v>
      </c>
      <c r="BI17" s="107">
        <f>'C завтраками| Bed and breakfast'!BI17*0.9</f>
        <v>52020</v>
      </c>
      <c r="BJ17" s="107">
        <f>'C завтраками| Bed and breakfast'!BJ17*0.9</f>
        <v>59220</v>
      </c>
      <c r="BK17" s="107">
        <f>'C завтраками| Bed and breakfast'!BK17*0.9</f>
        <v>59220</v>
      </c>
      <c r="BL17" s="107">
        <f>'C завтраками| Bed and breakfast'!BL17*0.9</f>
        <v>59220</v>
      </c>
      <c r="BM17" s="107">
        <f>'C завтраками| Bed and breakfast'!BM17*0.9</f>
        <v>55620</v>
      </c>
      <c r="BN17" s="107">
        <f>'C завтраками| Bed and breakfast'!BN17*0.9</f>
        <v>52020</v>
      </c>
      <c r="BO17" s="107">
        <f>'C завтраками| Bed and breakfast'!BO17*0.9</f>
        <v>45720</v>
      </c>
      <c r="BP17" s="107">
        <f>'C завтраками| Bed and breakfast'!BP17*0.9</f>
        <v>45720</v>
      </c>
      <c r="BQ17" s="107">
        <f>'C завтраками| Bed and breakfast'!BQ17*0.9</f>
        <v>42570</v>
      </c>
      <c r="BR17" s="107">
        <f>'C завтраками| Bed and breakfast'!BR17*0.9</f>
        <v>34920</v>
      </c>
      <c r="BS17" s="107">
        <f>'C завтраками| Bed and breakfast'!BS17*0.9</f>
        <v>34920</v>
      </c>
      <c r="BT17" s="107">
        <f>'C завтраками| Bed and breakfast'!BT17*0.9</f>
        <v>32670</v>
      </c>
      <c r="BU17" s="107">
        <f>'C завтраками| Bed and breakfast'!BU17*0.9</f>
        <v>29070</v>
      </c>
      <c r="BV17" s="107">
        <f>'C завтраками| Bed and breakfast'!BV17*0.9</f>
        <v>29070</v>
      </c>
      <c r="BW17" s="107">
        <f>'C завтраками| Bed and breakfast'!BW17*0.9</f>
        <v>29070</v>
      </c>
      <c r="BX17" s="107">
        <f>'C завтраками| Bed and breakfast'!BX17*0.9</f>
        <v>24120</v>
      </c>
      <c r="BY17" s="107">
        <f>'C завтраками| Bed and breakfast'!BY17*0.9</f>
        <v>24120</v>
      </c>
      <c r="BZ17" s="107">
        <f>'C завтраками| Bed and breakfast'!BZ17*0.9</f>
        <v>24120</v>
      </c>
      <c r="CA17" s="107">
        <f>'C завтраками| Bed and breakfast'!CA17*0.9</f>
        <v>24120</v>
      </c>
      <c r="CB17" s="107">
        <f>'C завтраками| Bed and breakfast'!CB17*0.9</f>
        <v>24120</v>
      </c>
      <c r="CC17" s="107">
        <f>'C завтраками| Bed and breakfast'!CC17*0.9</f>
        <v>24120</v>
      </c>
      <c r="CD17" s="107">
        <f>'C завтраками| Bed and breakfast'!CD17*0.9</f>
        <v>24120</v>
      </c>
      <c r="CE17" s="107">
        <f>'C завтраками| Bed and breakfast'!CE17*0.9</f>
        <v>24120</v>
      </c>
      <c r="CF17" s="107">
        <f>'C завтраками| Bed and breakfast'!CF17*0.9</f>
        <v>24120</v>
      </c>
      <c r="CG17" s="107">
        <f>'C завтраками| Bed and breakfast'!CG17*0.9</f>
        <v>24120</v>
      </c>
      <c r="CH17" s="107">
        <f>'C завтраками| Bed and breakfast'!CH17*0.9</f>
        <v>24120</v>
      </c>
      <c r="CI17" s="107">
        <f>'C завтраками| Bed and breakfast'!CI17*0.9</f>
        <v>24120</v>
      </c>
      <c r="CJ17" s="107">
        <f>'C завтраками| Bed and breakfast'!CJ17*0.9</f>
        <v>24120</v>
      </c>
      <c r="CK17" s="107">
        <f>'C завтраками| Bed and breakfast'!CK17*0.9</f>
        <v>24120</v>
      </c>
      <c r="CL17" s="107">
        <f>'C завтраками| Bed and breakfast'!CL17*0.9</f>
        <v>24120</v>
      </c>
      <c r="CM17" s="107">
        <f>'C завтраками| Bed and breakfast'!CM17*0.9</f>
        <v>24120</v>
      </c>
      <c r="CN17" s="107">
        <f>'C завтраками| Bed and breakfast'!CN17*0.9</f>
        <v>24120</v>
      </c>
      <c r="CO17" s="107">
        <f>'C завтраками| Bed and breakfast'!CO17*0.9</f>
        <v>24120</v>
      </c>
      <c r="CP17" s="107">
        <f>'C завтраками| Bed and breakfast'!CP17*0.9</f>
        <v>24120</v>
      </c>
      <c r="CQ17" s="107">
        <f>'C завтраками| Bed and breakfast'!CQ17*0.9</f>
        <v>24120</v>
      </c>
      <c r="CR17" s="107">
        <f>'C завтраками| Bed and breakfast'!CR17*0.9</f>
        <v>24120</v>
      </c>
      <c r="CS17" s="107">
        <f>'C завтраками| Bed and breakfast'!CS17*0.9</f>
        <v>24120</v>
      </c>
      <c r="CT17" s="107">
        <f>'C завтраками| Bed and breakfast'!CT17*0.9</f>
        <v>24120</v>
      </c>
      <c r="CU17" s="107">
        <f>'C завтраками| Bed and breakfast'!CU17*0.9</f>
        <v>16920</v>
      </c>
      <c r="CV17" s="107">
        <f>'C завтраками| Bed and breakfast'!CV17*0.9</f>
        <v>16920</v>
      </c>
      <c r="CW17" s="107">
        <f>'C завтраками| Bed and breakfast'!CW17*0.9</f>
        <v>17550</v>
      </c>
      <c r="CX17" s="107">
        <f>'C завтраками| Bed and breakfast'!CX17*0.9</f>
        <v>17550</v>
      </c>
      <c r="CY17" s="107">
        <f>'C завтраками| Bed and breakfast'!CY17*0.9</f>
        <v>16920</v>
      </c>
      <c r="CZ17" s="107">
        <f>'C завтраками| Bed and breakfast'!CZ17*0.9</f>
        <v>16920</v>
      </c>
      <c r="DA17" s="107">
        <f>'C завтраками| Bed and breakfast'!DA17*0.9</f>
        <v>16920</v>
      </c>
      <c r="DB17" s="107">
        <f>'C завтраками| Bed and breakfast'!DB17*0.9</f>
        <v>16920</v>
      </c>
      <c r="DC17" s="107">
        <f>'C завтраками| Bed and breakfast'!DC17*0.9</f>
        <v>16920</v>
      </c>
      <c r="DD17" s="107">
        <f>'C завтраками| Bed and breakfast'!DD17*0.9</f>
        <v>17550</v>
      </c>
      <c r="DE17" s="107">
        <f>'C завтраками| Bed and breakfast'!DE17*0.9</f>
        <v>17550</v>
      </c>
      <c r="DF17" s="107">
        <f>'C завтраками| Bed and breakfast'!DF17*0.9</f>
        <v>16920</v>
      </c>
      <c r="DG17" s="107">
        <f>'C завтраками| Bed and breakfast'!DG17*0.9</f>
        <v>16920</v>
      </c>
      <c r="DH17" s="107">
        <f>'C завтраками| Bed and breakfast'!DH17*0.9</f>
        <v>16920</v>
      </c>
      <c r="DI17" s="107">
        <f>'C завтраками| Bed and breakfast'!DI17*0.9</f>
        <v>15390</v>
      </c>
      <c r="DJ17" s="107">
        <f>'C завтраками| Bed and breakfast'!DJ17*0.9</f>
        <v>15390</v>
      </c>
      <c r="DK17" s="107">
        <f>'C завтраками| Bed and breakfast'!DK17*0.9</f>
        <v>15840</v>
      </c>
      <c r="DL17" s="107">
        <f>'C завтраками| Bed and breakfast'!DL17*0.9</f>
        <v>15840</v>
      </c>
      <c r="DM17" s="107">
        <f>'C завтраками| Bed and breakfast'!DM17*0.9</f>
        <v>15390</v>
      </c>
      <c r="DN17" s="107">
        <f>'C завтраками| Bed and breakfast'!DN17*0.9</f>
        <v>15390</v>
      </c>
      <c r="DO17" s="107">
        <f>'C завтраками| Bed and breakfast'!DO17*0.9</f>
        <v>15390</v>
      </c>
      <c r="DP17" s="107">
        <f>'C завтраками| Bed and breakfast'!DP17*0.9</f>
        <v>15390</v>
      </c>
      <c r="DQ17" s="107">
        <f>'C завтраками| Bed and breakfast'!DQ17*0.9</f>
        <v>15390</v>
      </c>
      <c r="DR17" s="107">
        <f>'C завтраками| Bed and breakfast'!DR17*0.9</f>
        <v>15840</v>
      </c>
      <c r="DS17" s="107">
        <f>'C завтраками| Bed and breakfast'!DS17*0.9</f>
        <v>15840</v>
      </c>
      <c r="DT17" s="107">
        <f>'C завтраками| Bed and breakfast'!DT17*0.9</f>
        <v>15390</v>
      </c>
      <c r="DU17" s="107">
        <f>'C завтраками| Bed and breakfast'!DU17*0.9</f>
        <v>15390</v>
      </c>
      <c r="DV17" s="107">
        <f>'C завтраками| Bed and breakfast'!DV17*0.9</f>
        <v>15390</v>
      </c>
      <c r="DW17" s="107">
        <f>'C завтраками| Bed and breakfast'!DW17*0.9</f>
        <v>15390</v>
      </c>
      <c r="DX17" s="107">
        <f>'C завтраками| Bed and breakfast'!DX17*0.9</f>
        <v>16920</v>
      </c>
    </row>
    <row r="18" spans="1:128" ht="10.7" customHeight="1">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row>
    <row r="19" spans="1:128" ht="10.7" customHeight="1">
      <c r="A19" s="40">
        <v>1</v>
      </c>
      <c r="B19" s="39">
        <f t="shared" ref="B19:H19" si="0">B10</f>
        <v>16875</v>
      </c>
      <c r="C19" s="39">
        <f t="shared" si="0"/>
        <v>16875</v>
      </c>
      <c r="D19" s="39">
        <f t="shared" si="0"/>
        <v>18315</v>
      </c>
      <c r="E19" s="39">
        <f t="shared" si="0"/>
        <v>21465</v>
      </c>
      <c r="F19" s="39">
        <f t="shared" si="0"/>
        <v>52065</v>
      </c>
      <c r="G19" s="39">
        <f t="shared" si="0"/>
        <v>52065</v>
      </c>
      <c r="H19" s="39">
        <f t="shared" si="0"/>
        <v>52065</v>
      </c>
      <c r="I19" s="39">
        <f t="shared" ref="I19:BV19" si="1">I10</f>
        <v>56565</v>
      </c>
      <c r="J19" s="39">
        <f t="shared" si="1"/>
        <v>56565</v>
      </c>
      <c r="K19" s="39">
        <f t="shared" si="1"/>
        <v>65565</v>
      </c>
      <c r="L19" s="39">
        <f t="shared" si="1"/>
        <v>65565</v>
      </c>
      <c r="M19" s="39">
        <f t="shared" si="1"/>
        <v>56565</v>
      </c>
      <c r="N19" s="39">
        <f t="shared" si="1"/>
        <v>52065</v>
      </c>
      <c r="O19" s="39">
        <f t="shared" si="1"/>
        <v>52065</v>
      </c>
      <c r="P19" s="39">
        <f t="shared" si="1"/>
        <v>32535</v>
      </c>
      <c r="Q19" s="39">
        <f t="shared" si="1"/>
        <v>32535</v>
      </c>
      <c r="R19" s="39">
        <f t="shared" si="1"/>
        <v>23085</v>
      </c>
      <c r="S19" s="39">
        <f t="shared" si="1"/>
        <v>29835</v>
      </c>
      <c r="T19" s="39">
        <f t="shared" si="1"/>
        <v>29835</v>
      </c>
      <c r="U19" s="39">
        <f t="shared" si="1"/>
        <v>25335</v>
      </c>
      <c r="V19" s="39">
        <f t="shared" si="1"/>
        <v>25335</v>
      </c>
      <c r="W19" s="39">
        <f t="shared" si="1"/>
        <v>23085</v>
      </c>
      <c r="X19" s="39">
        <f t="shared" si="1"/>
        <v>23085</v>
      </c>
      <c r="Y19" s="39">
        <f t="shared" si="1"/>
        <v>21285</v>
      </c>
      <c r="Z19" s="39">
        <f t="shared" si="1"/>
        <v>21285</v>
      </c>
      <c r="AA19" s="39">
        <f t="shared" si="1"/>
        <v>21285</v>
      </c>
      <c r="AB19" s="39">
        <f t="shared" si="1"/>
        <v>21285</v>
      </c>
      <c r="AC19" s="39">
        <f t="shared" si="1"/>
        <v>21285</v>
      </c>
      <c r="AD19" s="39">
        <f t="shared" si="1"/>
        <v>21285</v>
      </c>
      <c r="AE19" s="39">
        <f t="shared" si="1"/>
        <v>21285</v>
      </c>
      <c r="AF19" s="39">
        <f t="shared" si="1"/>
        <v>23085</v>
      </c>
      <c r="AG19" s="39">
        <f t="shared" si="1"/>
        <v>25335</v>
      </c>
      <c r="AH19" s="39">
        <f t="shared" si="1"/>
        <v>25335</v>
      </c>
      <c r="AI19" s="39">
        <f t="shared" si="1"/>
        <v>29835</v>
      </c>
      <c r="AJ19" s="39">
        <f t="shared" si="1"/>
        <v>29835</v>
      </c>
      <c r="AK19" s="39">
        <f t="shared" si="1"/>
        <v>29835</v>
      </c>
      <c r="AL19" s="39">
        <f t="shared" si="1"/>
        <v>29835</v>
      </c>
      <c r="AM19" s="39">
        <f t="shared" si="1"/>
        <v>29835</v>
      </c>
      <c r="AN19" s="39">
        <f t="shared" si="1"/>
        <v>27585</v>
      </c>
      <c r="AO19" s="39">
        <f t="shared" si="1"/>
        <v>29835</v>
      </c>
      <c r="AP19" s="39">
        <f t="shared" si="1"/>
        <v>29835</v>
      </c>
      <c r="AQ19" s="39">
        <f t="shared" si="1"/>
        <v>37485</v>
      </c>
      <c r="AR19" s="39">
        <f t="shared" si="1"/>
        <v>37485</v>
      </c>
      <c r="AS19" s="39">
        <f t="shared" si="1"/>
        <v>37485</v>
      </c>
      <c r="AT19" s="39">
        <f t="shared" si="1"/>
        <v>34785</v>
      </c>
      <c r="AU19" s="39">
        <f t="shared" si="1"/>
        <v>29835</v>
      </c>
      <c r="AV19" s="39">
        <f t="shared" si="1"/>
        <v>32085</v>
      </c>
      <c r="AW19" s="39">
        <f t="shared" si="1"/>
        <v>32085</v>
      </c>
      <c r="AX19" s="39">
        <f t="shared" si="1"/>
        <v>32085</v>
      </c>
      <c r="AY19" s="39">
        <f t="shared" si="1"/>
        <v>23985</v>
      </c>
      <c r="AZ19" s="39">
        <f t="shared" si="1"/>
        <v>29835</v>
      </c>
      <c r="BA19" s="39">
        <f t="shared" si="1"/>
        <v>29835</v>
      </c>
      <c r="BB19" s="39">
        <f t="shared" si="1"/>
        <v>34785</v>
      </c>
      <c r="BC19" s="39">
        <f t="shared" si="1"/>
        <v>37485</v>
      </c>
      <c r="BD19" s="39">
        <f t="shared" si="1"/>
        <v>37485</v>
      </c>
      <c r="BE19" s="39">
        <f t="shared" ref="BE19:BF19" si="2">BE10</f>
        <v>37485</v>
      </c>
      <c r="BF19" s="39">
        <f t="shared" si="2"/>
        <v>43785</v>
      </c>
      <c r="BG19" s="39">
        <f t="shared" si="1"/>
        <v>43785</v>
      </c>
      <c r="BH19" s="39">
        <f t="shared" si="1"/>
        <v>46935</v>
      </c>
      <c r="BI19" s="39">
        <f t="shared" si="1"/>
        <v>46935</v>
      </c>
      <c r="BJ19" s="39">
        <f t="shared" si="1"/>
        <v>54135</v>
      </c>
      <c r="BK19" s="39">
        <f t="shared" si="1"/>
        <v>54135</v>
      </c>
      <c r="BL19" s="39">
        <f t="shared" si="1"/>
        <v>54135</v>
      </c>
      <c r="BM19" s="39">
        <f t="shared" si="1"/>
        <v>50535</v>
      </c>
      <c r="BN19" s="39">
        <f t="shared" si="1"/>
        <v>46935</v>
      </c>
      <c r="BO19" s="39">
        <f t="shared" si="1"/>
        <v>40635</v>
      </c>
      <c r="BP19" s="39">
        <f t="shared" si="1"/>
        <v>40635</v>
      </c>
      <c r="BQ19" s="39">
        <f t="shared" si="1"/>
        <v>37485</v>
      </c>
      <c r="BR19" s="39">
        <f t="shared" si="1"/>
        <v>29835</v>
      </c>
      <c r="BS19" s="39">
        <f t="shared" si="1"/>
        <v>29835</v>
      </c>
      <c r="BT19" s="39">
        <f t="shared" si="1"/>
        <v>27585</v>
      </c>
      <c r="BU19" s="39">
        <f t="shared" si="1"/>
        <v>23985</v>
      </c>
      <c r="BV19" s="39">
        <f t="shared" si="1"/>
        <v>23985</v>
      </c>
      <c r="BW19" s="39">
        <f t="shared" ref="BW19:CT19" si="3">BW10</f>
        <v>23985</v>
      </c>
      <c r="BX19" s="39">
        <f t="shared" si="3"/>
        <v>19485</v>
      </c>
      <c r="BY19" s="39">
        <f t="shared" si="3"/>
        <v>19485</v>
      </c>
      <c r="BZ19" s="39">
        <f t="shared" si="3"/>
        <v>19485</v>
      </c>
      <c r="CA19" s="39">
        <f t="shared" si="3"/>
        <v>19485</v>
      </c>
      <c r="CB19" s="39">
        <f t="shared" si="3"/>
        <v>19485</v>
      </c>
      <c r="CC19" s="39">
        <f t="shared" si="3"/>
        <v>19485</v>
      </c>
      <c r="CD19" s="39">
        <f t="shared" si="3"/>
        <v>19485</v>
      </c>
      <c r="CE19" s="39">
        <f t="shared" si="3"/>
        <v>19485</v>
      </c>
      <c r="CF19" s="39">
        <f t="shared" si="3"/>
        <v>19485</v>
      </c>
      <c r="CG19" s="39">
        <f t="shared" si="3"/>
        <v>19485</v>
      </c>
      <c r="CH19" s="39">
        <f t="shared" si="3"/>
        <v>19485</v>
      </c>
      <c r="CI19" s="39">
        <f t="shared" si="3"/>
        <v>19485</v>
      </c>
      <c r="CJ19" s="39">
        <f t="shared" si="3"/>
        <v>19485</v>
      </c>
      <c r="CK19" s="39">
        <f t="shared" si="3"/>
        <v>19485</v>
      </c>
      <c r="CL19" s="39">
        <f t="shared" si="3"/>
        <v>19485</v>
      </c>
      <c r="CM19" s="39">
        <f t="shared" si="3"/>
        <v>19485</v>
      </c>
      <c r="CN19" s="39">
        <f t="shared" si="3"/>
        <v>19485</v>
      </c>
      <c r="CO19" s="39">
        <f t="shared" si="3"/>
        <v>19485</v>
      </c>
      <c r="CP19" s="39">
        <f t="shared" si="3"/>
        <v>19485</v>
      </c>
      <c r="CQ19" s="39">
        <f t="shared" si="3"/>
        <v>19485</v>
      </c>
      <c r="CR19" s="39">
        <f t="shared" si="3"/>
        <v>19485</v>
      </c>
      <c r="CS19" s="39">
        <f t="shared" si="3"/>
        <v>19485</v>
      </c>
      <c r="CT19" s="39">
        <f t="shared" si="3"/>
        <v>19485</v>
      </c>
      <c r="CU19" s="39">
        <f t="shared" ref="CU19:DX19" si="4">CU10</f>
        <v>12690</v>
      </c>
      <c r="CV19" s="39">
        <f t="shared" si="4"/>
        <v>12690</v>
      </c>
      <c r="CW19" s="39">
        <f t="shared" si="4"/>
        <v>13320</v>
      </c>
      <c r="CX19" s="39">
        <f t="shared" si="4"/>
        <v>13320</v>
      </c>
      <c r="CY19" s="39">
        <f t="shared" si="4"/>
        <v>12690</v>
      </c>
      <c r="CZ19" s="39">
        <f t="shared" si="4"/>
        <v>12690</v>
      </c>
      <c r="DA19" s="39">
        <f t="shared" si="4"/>
        <v>12690</v>
      </c>
      <c r="DB19" s="39">
        <f t="shared" si="4"/>
        <v>12690</v>
      </c>
      <c r="DC19" s="39">
        <f t="shared" si="4"/>
        <v>12690</v>
      </c>
      <c r="DD19" s="39">
        <f t="shared" si="4"/>
        <v>13320</v>
      </c>
      <c r="DE19" s="39">
        <f t="shared" si="4"/>
        <v>13320</v>
      </c>
      <c r="DF19" s="39">
        <f t="shared" si="4"/>
        <v>12690</v>
      </c>
      <c r="DG19" s="39">
        <f t="shared" si="4"/>
        <v>12690</v>
      </c>
      <c r="DH19" s="39">
        <f t="shared" si="4"/>
        <v>12690</v>
      </c>
      <c r="DI19" s="39">
        <f t="shared" si="4"/>
        <v>11160</v>
      </c>
      <c r="DJ19" s="39">
        <f t="shared" si="4"/>
        <v>11160</v>
      </c>
      <c r="DK19" s="39">
        <f t="shared" si="4"/>
        <v>11610</v>
      </c>
      <c r="DL19" s="39">
        <f t="shared" si="4"/>
        <v>11610</v>
      </c>
      <c r="DM19" s="39">
        <f t="shared" si="4"/>
        <v>11160</v>
      </c>
      <c r="DN19" s="39">
        <f t="shared" si="4"/>
        <v>11160</v>
      </c>
      <c r="DO19" s="39">
        <f t="shared" si="4"/>
        <v>11160</v>
      </c>
      <c r="DP19" s="39">
        <f t="shared" si="4"/>
        <v>11160</v>
      </c>
      <c r="DQ19" s="39">
        <f t="shared" si="4"/>
        <v>11160</v>
      </c>
      <c r="DR19" s="39">
        <f t="shared" si="4"/>
        <v>11610</v>
      </c>
      <c r="DS19" s="39">
        <f t="shared" si="4"/>
        <v>11610</v>
      </c>
      <c r="DT19" s="39">
        <f t="shared" si="4"/>
        <v>11160</v>
      </c>
      <c r="DU19" s="39">
        <f t="shared" si="4"/>
        <v>11160</v>
      </c>
      <c r="DV19" s="39">
        <f t="shared" si="4"/>
        <v>11160</v>
      </c>
      <c r="DW19" s="39">
        <f t="shared" si="4"/>
        <v>11160</v>
      </c>
      <c r="DX19" s="39">
        <f t="shared" si="4"/>
        <v>12690</v>
      </c>
    </row>
    <row r="20" spans="1:128" ht="10.7" customHeight="1">
      <c r="A20" s="40">
        <v>2</v>
      </c>
      <c r="B20" s="39">
        <f t="shared" ref="B20:H20" si="5">B11</f>
        <v>18900</v>
      </c>
      <c r="C20" s="39">
        <f t="shared" si="5"/>
        <v>18900</v>
      </c>
      <c r="D20" s="39">
        <f t="shared" si="5"/>
        <v>20340</v>
      </c>
      <c r="E20" s="39">
        <f t="shared" si="5"/>
        <v>24030</v>
      </c>
      <c r="F20" s="39">
        <f t="shared" si="5"/>
        <v>54630</v>
      </c>
      <c r="G20" s="39">
        <f t="shared" si="5"/>
        <v>54630</v>
      </c>
      <c r="H20" s="39">
        <f t="shared" si="5"/>
        <v>54630</v>
      </c>
      <c r="I20" s="39">
        <f t="shared" ref="I20:BV20" si="6">I11</f>
        <v>59130</v>
      </c>
      <c r="J20" s="39">
        <f t="shared" si="6"/>
        <v>59130</v>
      </c>
      <c r="K20" s="39">
        <f t="shared" si="6"/>
        <v>68130</v>
      </c>
      <c r="L20" s="39">
        <f t="shared" si="6"/>
        <v>68130</v>
      </c>
      <c r="M20" s="39">
        <f t="shared" si="6"/>
        <v>59130</v>
      </c>
      <c r="N20" s="39">
        <f t="shared" si="6"/>
        <v>54630</v>
      </c>
      <c r="O20" s="39">
        <f t="shared" si="6"/>
        <v>54630</v>
      </c>
      <c r="P20" s="39">
        <f t="shared" si="6"/>
        <v>34920</v>
      </c>
      <c r="Q20" s="39">
        <f t="shared" si="6"/>
        <v>34920</v>
      </c>
      <c r="R20" s="39">
        <f t="shared" si="6"/>
        <v>25470</v>
      </c>
      <c r="S20" s="39">
        <f t="shared" si="6"/>
        <v>32220</v>
      </c>
      <c r="T20" s="39">
        <f t="shared" si="6"/>
        <v>32220</v>
      </c>
      <c r="U20" s="39">
        <f t="shared" si="6"/>
        <v>27720</v>
      </c>
      <c r="V20" s="39">
        <f t="shared" si="6"/>
        <v>27720</v>
      </c>
      <c r="W20" s="39">
        <f t="shared" si="6"/>
        <v>25470</v>
      </c>
      <c r="X20" s="39">
        <f t="shared" si="6"/>
        <v>25470</v>
      </c>
      <c r="Y20" s="39">
        <f t="shared" si="6"/>
        <v>23670</v>
      </c>
      <c r="Z20" s="39">
        <f t="shared" si="6"/>
        <v>23670</v>
      </c>
      <c r="AA20" s="39">
        <f t="shared" si="6"/>
        <v>23670</v>
      </c>
      <c r="AB20" s="39">
        <f t="shared" si="6"/>
        <v>23670</v>
      </c>
      <c r="AC20" s="39">
        <f t="shared" si="6"/>
        <v>23670</v>
      </c>
      <c r="AD20" s="39">
        <f t="shared" si="6"/>
        <v>23670</v>
      </c>
      <c r="AE20" s="39">
        <f t="shared" si="6"/>
        <v>23670</v>
      </c>
      <c r="AF20" s="39">
        <f t="shared" si="6"/>
        <v>25470</v>
      </c>
      <c r="AG20" s="39">
        <f t="shared" si="6"/>
        <v>27720</v>
      </c>
      <c r="AH20" s="39">
        <f t="shared" si="6"/>
        <v>27720</v>
      </c>
      <c r="AI20" s="39">
        <f t="shared" si="6"/>
        <v>32220</v>
      </c>
      <c r="AJ20" s="39">
        <f t="shared" si="6"/>
        <v>32220</v>
      </c>
      <c r="AK20" s="39">
        <f t="shared" si="6"/>
        <v>32220</v>
      </c>
      <c r="AL20" s="39">
        <f t="shared" si="6"/>
        <v>32220</v>
      </c>
      <c r="AM20" s="39">
        <f t="shared" si="6"/>
        <v>32220</v>
      </c>
      <c r="AN20" s="39">
        <f t="shared" si="6"/>
        <v>29970</v>
      </c>
      <c r="AO20" s="39">
        <f t="shared" si="6"/>
        <v>32220</v>
      </c>
      <c r="AP20" s="39">
        <f t="shared" si="6"/>
        <v>32220</v>
      </c>
      <c r="AQ20" s="39">
        <f t="shared" si="6"/>
        <v>39870</v>
      </c>
      <c r="AR20" s="39">
        <f t="shared" si="6"/>
        <v>39870</v>
      </c>
      <c r="AS20" s="39">
        <f t="shared" si="6"/>
        <v>39870</v>
      </c>
      <c r="AT20" s="39">
        <f t="shared" si="6"/>
        <v>37170</v>
      </c>
      <c r="AU20" s="39">
        <f t="shared" si="6"/>
        <v>32220</v>
      </c>
      <c r="AV20" s="39">
        <f t="shared" si="6"/>
        <v>34470</v>
      </c>
      <c r="AW20" s="39">
        <f t="shared" si="6"/>
        <v>34470</v>
      </c>
      <c r="AX20" s="39">
        <f t="shared" si="6"/>
        <v>34470</v>
      </c>
      <c r="AY20" s="39">
        <f t="shared" si="6"/>
        <v>26370</v>
      </c>
      <c r="AZ20" s="39">
        <f t="shared" si="6"/>
        <v>32220</v>
      </c>
      <c r="BA20" s="39">
        <f t="shared" si="6"/>
        <v>32220</v>
      </c>
      <c r="BB20" s="39">
        <f t="shared" si="6"/>
        <v>37170</v>
      </c>
      <c r="BC20" s="39">
        <f t="shared" si="6"/>
        <v>39870</v>
      </c>
      <c r="BD20" s="39">
        <f t="shared" si="6"/>
        <v>39870</v>
      </c>
      <c r="BE20" s="39">
        <f t="shared" ref="BE20:BF20" si="7">BE11</f>
        <v>39870</v>
      </c>
      <c r="BF20" s="39">
        <f t="shared" si="7"/>
        <v>46170</v>
      </c>
      <c r="BG20" s="39">
        <f t="shared" si="6"/>
        <v>46170</v>
      </c>
      <c r="BH20" s="39">
        <f t="shared" si="6"/>
        <v>49320</v>
      </c>
      <c r="BI20" s="39">
        <f t="shared" si="6"/>
        <v>49320</v>
      </c>
      <c r="BJ20" s="39">
        <f t="shared" si="6"/>
        <v>56520</v>
      </c>
      <c r="BK20" s="39">
        <f t="shared" si="6"/>
        <v>56520</v>
      </c>
      <c r="BL20" s="39">
        <f t="shared" si="6"/>
        <v>56520</v>
      </c>
      <c r="BM20" s="39">
        <f t="shared" si="6"/>
        <v>52920</v>
      </c>
      <c r="BN20" s="39">
        <f t="shared" si="6"/>
        <v>49320</v>
      </c>
      <c r="BO20" s="39">
        <f t="shared" si="6"/>
        <v>43020</v>
      </c>
      <c r="BP20" s="39">
        <f t="shared" si="6"/>
        <v>43020</v>
      </c>
      <c r="BQ20" s="39">
        <f t="shared" si="6"/>
        <v>39870</v>
      </c>
      <c r="BR20" s="39">
        <f t="shared" si="6"/>
        <v>32220</v>
      </c>
      <c r="BS20" s="39">
        <f t="shared" si="6"/>
        <v>32220</v>
      </c>
      <c r="BT20" s="39">
        <f t="shared" si="6"/>
        <v>29970</v>
      </c>
      <c r="BU20" s="39">
        <f t="shared" si="6"/>
        <v>26370</v>
      </c>
      <c r="BV20" s="39">
        <f t="shared" si="6"/>
        <v>26370</v>
      </c>
      <c r="BW20" s="39">
        <f t="shared" ref="BW20:CT20" si="8">BW11</f>
        <v>26370</v>
      </c>
      <c r="BX20" s="39">
        <f t="shared" si="8"/>
        <v>21870</v>
      </c>
      <c r="BY20" s="39">
        <f t="shared" si="8"/>
        <v>21870</v>
      </c>
      <c r="BZ20" s="39">
        <f t="shared" si="8"/>
        <v>21870</v>
      </c>
      <c r="CA20" s="39">
        <f t="shared" si="8"/>
        <v>21870</v>
      </c>
      <c r="CB20" s="39">
        <f t="shared" si="8"/>
        <v>21870</v>
      </c>
      <c r="CC20" s="39">
        <f t="shared" si="8"/>
        <v>21870</v>
      </c>
      <c r="CD20" s="39">
        <f t="shared" si="8"/>
        <v>21870</v>
      </c>
      <c r="CE20" s="39">
        <f t="shared" si="8"/>
        <v>21870</v>
      </c>
      <c r="CF20" s="39">
        <f t="shared" si="8"/>
        <v>21870</v>
      </c>
      <c r="CG20" s="39">
        <f t="shared" si="8"/>
        <v>21870</v>
      </c>
      <c r="CH20" s="39">
        <f t="shared" si="8"/>
        <v>21870</v>
      </c>
      <c r="CI20" s="39">
        <f t="shared" si="8"/>
        <v>21870</v>
      </c>
      <c r="CJ20" s="39">
        <f t="shared" si="8"/>
        <v>21870</v>
      </c>
      <c r="CK20" s="39">
        <f t="shared" si="8"/>
        <v>21870</v>
      </c>
      <c r="CL20" s="39">
        <f t="shared" si="8"/>
        <v>21870</v>
      </c>
      <c r="CM20" s="39">
        <f t="shared" si="8"/>
        <v>21870</v>
      </c>
      <c r="CN20" s="39">
        <f t="shared" si="8"/>
        <v>21870</v>
      </c>
      <c r="CO20" s="39">
        <f t="shared" si="8"/>
        <v>21870</v>
      </c>
      <c r="CP20" s="39">
        <f t="shared" si="8"/>
        <v>21870</v>
      </c>
      <c r="CQ20" s="39">
        <f t="shared" si="8"/>
        <v>21870</v>
      </c>
      <c r="CR20" s="39">
        <f t="shared" si="8"/>
        <v>21870</v>
      </c>
      <c r="CS20" s="39">
        <f t="shared" si="8"/>
        <v>21870</v>
      </c>
      <c r="CT20" s="39">
        <f t="shared" si="8"/>
        <v>21870</v>
      </c>
      <c r="CU20" s="39">
        <f t="shared" ref="CU20:DX20" si="9">CU11</f>
        <v>14670</v>
      </c>
      <c r="CV20" s="39">
        <f t="shared" si="9"/>
        <v>14670</v>
      </c>
      <c r="CW20" s="39">
        <f t="shared" si="9"/>
        <v>15300</v>
      </c>
      <c r="CX20" s="39">
        <f t="shared" si="9"/>
        <v>15300</v>
      </c>
      <c r="CY20" s="39">
        <f t="shared" si="9"/>
        <v>14670</v>
      </c>
      <c r="CZ20" s="39">
        <f t="shared" si="9"/>
        <v>14670</v>
      </c>
      <c r="DA20" s="39">
        <f t="shared" si="9"/>
        <v>14670</v>
      </c>
      <c r="DB20" s="39">
        <f t="shared" si="9"/>
        <v>14670</v>
      </c>
      <c r="DC20" s="39">
        <f t="shared" si="9"/>
        <v>14670</v>
      </c>
      <c r="DD20" s="39">
        <f t="shared" si="9"/>
        <v>15300</v>
      </c>
      <c r="DE20" s="39">
        <f t="shared" si="9"/>
        <v>15300</v>
      </c>
      <c r="DF20" s="39">
        <f t="shared" si="9"/>
        <v>14670</v>
      </c>
      <c r="DG20" s="39">
        <f t="shared" si="9"/>
        <v>14670</v>
      </c>
      <c r="DH20" s="39">
        <f t="shared" si="9"/>
        <v>14670</v>
      </c>
      <c r="DI20" s="39">
        <f t="shared" si="9"/>
        <v>13140</v>
      </c>
      <c r="DJ20" s="39">
        <f t="shared" si="9"/>
        <v>13140</v>
      </c>
      <c r="DK20" s="39">
        <f t="shared" si="9"/>
        <v>13590</v>
      </c>
      <c r="DL20" s="39">
        <f t="shared" si="9"/>
        <v>13590</v>
      </c>
      <c r="DM20" s="39">
        <f t="shared" si="9"/>
        <v>13140</v>
      </c>
      <c r="DN20" s="39">
        <f t="shared" si="9"/>
        <v>13140</v>
      </c>
      <c r="DO20" s="39">
        <f t="shared" si="9"/>
        <v>13140</v>
      </c>
      <c r="DP20" s="39">
        <f t="shared" si="9"/>
        <v>13140</v>
      </c>
      <c r="DQ20" s="39">
        <f t="shared" si="9"/>
        <v>13140</v>
      </c>
      <c r="DR20" s="39">
        <f t="shared" si="9"/>
        <v>13590</v>
      </c>
      <c r="DS20" s="39">
        <f t="shared" si="9"/>
        <v>13590</v>
      </c>
      <c r="DT20" s="39">
        <f t="shared" si="9"/>
        <v>13140</v>
      </c>
      <c r="DU20" s="39">
        <f t="shared" si="9"/>
        <v>13140</v>
      </c>
      <c r="DV20" s="39">
        <f t="shared" si="9"/>
        <v>13140</v>
      </c>
      <c r="DW20" s="39">
        <f t="shared" si="9"/>
        <v>13140</v>
      </c>
      <c r="DX20" s="39">
        <f t="shared" si="9"/>
        <v>14670</v>
      </c>
    </row>
    <row r="21" spans="1:128" ht="10.7" customHeight="1">
      <c r="A21" s="95" t="s">
        <v>9</v>
      </c>
      <c r="B21" s="107"/>
      <c r="C21" s="107"/>
      <c r="D21" s="107"/>
      <c r="E21" s="107"/>
      <c r="F21" s="107"/>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c r="DT21" s="107"/>
      <c r="DU21" s="107"/>
      <c r="DV21" s="107"/>
      <c r="DW21" s="107"/>
      <c r="DX21" s="107"/>
    </row>
    <row r="22" spans="1:128" ht="10.7" customHeight="1">
      <c r="A22" s="94">
        <v>1</v>
      </c>
      <c r="B22" s="107">
        <f>'C завтраками| Bed and breakfast'!B22*0.9</f>
        <v>19575</v>
      </c>
      <c r="C22" s="107">
        <f>'C завтраками| Bed and breakfast'!C22*0.9</f>
        <v>19575</v>
      </c>
      <c r="D22" s="107">
        <f>'C завтраками| Bed and breakfast'!D22*0.9</f>
        <v>21015</v>
      </c>
      <c r="E22" s="107">
        <f>'C завтраками| Bed and breakfast'!E22*0.9</f>
        <v>27765</v>
      </c>
      <c r="F22" s="107">
        <f>'C завтраками| Bed and breakfast'!F22*0.9</f>
        <v>58365</v>
      </c>
      <c r="G22" s="107">
        <f>'C завтраками| Bed and breakfast'!G22*0.9</f>
        <v>58365</v>
      </c>
      <c r="H22" s="107">
        <f>'C завтраками| Bed and breakfast'!H22*0.9</f>
        <v>58365</v>
      </c>
      <c r="I22" s="107">
        <f>'C завтраками| Bed and breakfast'!I22*0.9</f>
        <v>62865</v>
      </c>
      <c r="J22" s="107">
        <f>'C завтраками| Bed and breakfast'!J22*0.9</f>
        <v>62865</v>
      </c>
      <c r="K22" s="107">
        <f>'C завтраками| Bed and breakfast'!K22*0.9</f>
        <v>71865</v>
      </c>
      <c r="L22" s="107">
        <f>'C завтраками| Bed and breakfast'!L22*0.9</f>
        <v>71865</v>
      </c>
      <c r="M22" s="107">
        <f>'C завтраками| Bed and breakfast'!M22*0.9</f>
        <v>62865</v>
      </c>
      <c r="N22" s="107">
        <f>'C завтраками| Bed and breakfast'!N22*0.9</f>
        <v>58365</v>
      </c>
      <c r="O22" s="107">
        <f>'C завтраками| Bed and breakfast'!O22*0.9</f>
        <v>58365</v>
      </c>
      <c r="P22" s="107">
        <f>'C завтраками| Bed and breakfast'!P22*0.9</f>
        <v>37935</v>
      </c>
      <c r="Q22" s="107">
        <f>'C завтраками| Bed and breakfast'!Q22*0.9</f>
        <v>37935</v>
      </c>
      <c r="R22" s="107">
        <f>'C завтраками| Bed and breakfast'!R22*0.9</f>
        <v>28485</v>
      </c>
      <c r="S22" s="107">
        <f>'C завтраками| Bed and breakfast'!S22*0.9</f>
        <v>35235</v>
      </c>
      <c r="T22" s="107">
        <f>'C завтраками| Bed and breakfast'!T22*0.9</f>
        <v>35235</v>
      </c>
      <c r="U22" s="107">
        <f>'C завтраками| Bed and breakfast'!U22*0.9</f>
        <v>30735</v>
      </c>
      <c r="V22" s="107">
        <f>'C завтраками| Bed and breakfast'!V22*0.9</f>
        <v>30735</v>
      </c>
      <c r="W22" s="107">
        <f>'C завтраками| Bed and breakfast'!W22*0.9</f>
        <v>28485</v>
      </c>
      <c r="X22" s="107">
        <f>'C завтраками| Bed and breakfast'!X22*0.9</f>
        <v>28485</v>
      </c>
      <c r="Y22" s="107">
        <f>'C завтраками| Bed and breakfast'!Y22*0.9</f>
        <v>26685</v>
      </c>
      <c r="Z22" s="107">
        <f>'C завтраками| Bed and breakfast'!Z22*0.9</f>
        <v>26685</v>
      </c>
      <c r="AA22" s="107">
        <f>'C завтраками| Bed and breakfast'!AA22*0.9</f>
        <v>26685</v>
      </c>
      <c r="AB22" s="107">
        <f>'C завтраками| Bed and breakfast'!AB22*0.9</f>
        <v>26685</v>
      </c>
      <c r="AC22" s="107">
        <f>'C завтраками| Bed and breakfast'!AC22*0.9</f>
        <v>26685</v>
      </c>
      <c r="AD22" s="107">
        <f>'C завтраками| Bed and breakfast'!AD22*0.9</f>
        <v>26685</v>
      </c>
      <c r="AE22" s="107">
        <f>'C завтраками| Bed and breakfast'!AE22*0.9</f>
        <v>26685</v>
      </c>
      <c r="AF22" s="107">
        <f>'C завтраками| Bed and breakfast'!AF22*0.9</f>
        <v>28485</v>
      </c>
      <c r="AG22" s="107">
        <f>'C завтраками| Bed and breakfast'!AG22*0.9</f>
        <v>30735</v>
      </c>
      <c r="AH22" s="107">
        <f>'C завтраками| Bed and breakfast'!AH22*0.9</f>
        <v>30735</v>
      </c>
      <c r="AI22" s="107">
        <f>'C завтраками| Bed and breakfast'!AI22*0.9</f>
        <v>35235</v>
      </c>
      <c r="AJ22" s="107">
        <f>'C завтраками| Bed and breakfast'!AJ22*0.9</f>
        <v>35235</v>
      </c>
      <c r="AK22" s="107">
        <f>'C завтраками| Bed and breakfast'!AK22*0.9</f>
        <v>35235</v>
      </c>
      <c r="AL22" s="107">
        <f>'C завтраками| Bed and breakfast'!AL22*0.9</f>
        <v>35235</v>
      </c>
      <c r="AM22" s="107">
        <f>'C завтраками| Bed and breakfast'!AM22*0.9</f>
        <v>35235</v>
      </c>
      <c r="AN22" s="107">
        <f>'C завтраками| Bed and breakfast'!AN22*0.9</f>
        <v>33885</v>
      </c>
      <c r="AO22" s="107">
        <f>'C завтраками| Bed and breakfast'!AO22*0.9</f>
        <v>36135</v>
      </c>
      <c r="AP22" s="107">
        <f>'C завтраками| Bed and breakfast'!AP22*0.9</f>
        <v>36135</v>
      </c>
      <c r="AQ22" s="107">
        <f>'C завтраками| Bed and breakfast'!AQ22*0.9</f>
        <v>43785</v>
      </c>
      <c r="AR22" s="107">
        <f>'C завтраками| Bed and breakfast'!AR22*0.9</f>
        <v>43785</v>
      </c>
      <c r="AS22" s="107">
        <f>'C завтраками| Bed and breakfast'!AS22*0.9</f>
        <v>43785</v>
      </c>
      <c r="AT22" s="107">
        <f>'C завтраками| Bed and breakfast'!AT22*0.9</f>
        <v>41085</v>
      </c>
      <c r="AU22" s="107">
        <f>'C завтраками| Bed and breakfast'!AU22*0.9</f>
        <v>36135</v>
      </c>
      <c r="AV22" s="107">
        <f>'C завтраками| Bed and breakfast'!AV22*0.9</f>
        <v>38385</v>
      </c>
      <c r="AW22" s="107">
        <f>'C завтраками| Bed and breakfast'!AW22*0.9</f>
        <v>38385</v>
      </c>
      <c r="AX22" s="107">
        <f>'C завтраками| Bed and breakfast'!AX22*0.9</f>
        <v>38385</v>
      </c>
      <c r="AY22" s="107">
        <f>'C завтраками| Bed and breakfast'!AY22*0.9</f>
        <v>30285</v>
      </c>
      <c r="AZ22" s="107">
        <f>'C завтраками| Bed and breakfast'!AZ22*0.9</f>
        <v>36135</v>
      </c>
      <c r="BA22" s="107">
        <f>'C завтраками| Bed and breakfast'!BA22*0.9</f>
        <v>36135</v>
      </c>
      <c r="BB22" s="107">
        <f>'C завтраками| Bed and breakfast'!BB22*0.9</f>
        <v>41085</v>
      </c>
      <c r="BC22" s="107">
        <f>'C завтраками| Bed and breakfast'!BC22*0.9</f>
        <v>43785</v>
      </c>
      <c r="BD22" s="107">
        <f>'C завтраками| Bed and breakfast'!BD22*0.9</f>
        <v>43785</v>
      </c>
      <c r="BE22" s="107">
        <f>'C завтраками| Bed and breakfast'!BE22*0.9</f>
        <v>43785</v>
      </c>
      <c r="BF22" s="107">
        <f>'C завтраками| Bed and breakfast'!BF22*0.9</f>
        <v>50085</v>
      </c>
      <c r="BG22" s="107">
        <f>'C завтраками| Bed and breakfast'!BG22*0.9</f>
        <v>50085</v>
      </c>
      <c r="BH22" s="107">
        <f>'C завтраками| Bed and breakfast'!BH22*0.9</f>
        <v>53235</v>
      </c>
      <c r="BI22" s="107">
        <f>'C завтраками| Bed and breakfast'!BI22*0.9</f>
        <v>53235</v>
      </c>
      <c r="BJ22" s="107">
        <f>'C завтраками| Bed and breakfast'!BJ22*0.9</f>
        <v>60435</v>
      </c>
      <c r="BK22" s="107">
        <f>'C завтраками| Bed and breakfast'!BK22*0.9</f>
        <v>60435</v>
      </c>
      <c r="BL22" s="107">
        <f>'C завтраками| Bed and breakfast'!BL22*0.9</f>
        <v>60435</v>
      </c>
      <c r="BM22" s="107">
        <f>'C завтраками| Bed and breakfast'!BM22*0.9</f>
        <v>56835</v>
      </c>
      <c r="BN22" s="107">
        <f>'C завтраками| Bed and breakfast'!BN22*0.9</f>
        <v>53235</v>
      </c>
      <c r="BO22" s="107">
        <f>'C завтраками| Bed and breakfast'!BO22*0.9</f>
        <v>46935</v>
      </c>
      <c r="BP22" s="107">
        <f>'C завтраками| Bed and breakfast'!BP22*0.9</f>
        <v>46935</v>
      </c>
      <c r="BQ22" s="107">
        <f>'C завтраками| Bed and breakfast'!BQ22*0.9</f>
        <v>43785</v>
      </c>
      <c r="BR22" s="107">
        <f>'C завтраками| Bed and breakfast'!BR22*0.9</f>
        <v>36135</v>
      </c>
      <c r="BS22" s="107">
        <f>'C завтраками| Bed and breakfast'!BS22*0.9</f>
        <v>36135</v>
      </c>
      <c r="BT22" s="107">
        <f>'C завтраками| Bed and breakfast'!BT22*0.9</f>
        <v>33885</v>
      </c>
      <c r="BU22" s="107">
        <f>'C завтраками| Bed and breakfast'!BU22*0.9</f>
        <v>30285</v>
      </c>
      <c r="BV22" s="107">
        <f>'C завтраками| Bed and breakfast'!BV22*0.9</f>
        <v>30285</v>
      </c>
      <c r="BW22" s="107">
        <f>'C завтраками| Bed and breakfast'!BW22*0.9</f>
        <v>30285</v>
      </c>
      <c r="BX22" s="107">
        <f>'C завтраками| Bed and breakfast'!BX22*0.9</f>
        <v>24885</v>
      </c>
      <c r="BY22" s="107">
        <f>'C завтраками| Bed and breakfast'!BY22*0.9</f>
        <v>24885</v>
      </c>
      <c r="BZ22" s="107">
        <f>'C завтраками| Bed and breakfast'!BZ22*0.9</f>
        <v>24885</v>
      </c>
      <c r="CA22" s="107">
        <f>'C завтраками| Bed and breakfast'!CA22*0.9</f>
        <v>24885</v>
      </c>
      <c r="CB22" s="107">
        <f>'C завтраками| Bed and breakfast'!CB22*0.9</f>
        <v>24885</v>
      </c>
      <c r="CC22" s="107">
        <f>'C завтраками| Bed and breakfast'!CC22*0.9</f>
        <v>24885</v>
      </c>
      <c r="CD22" s="107">
        <f>'C завтраками| Bed and breakfast'!CD22*0.9</f>
        <v>24885</v>
      </c>
      <c r="CE22" s="107">
        <f>'C завтраками| Bed and breakfast'!CE22*0.9</f>
        <v>24885</v>
      </c>
      <c r="CF22" s="107">
        <f>'C завтраками| Bed and breakfast'!CF22*0.9</f>
        <v>24885</v>
      </c>
      <c r="CG22" s="107">
        <f>'C завтраками| Bed and breakfast'!CG22*0.9</f>
        <v>24885</v>
      </c>
      <c r="CH22" s="107">
        <f>'C завтраками| Bed and breakfast'!CH22*0.9</f>
        <v>24885</v>
      </c>
      <c r="CI22" s="107">
        <f>'C завтраками| Bed and breakfast'!CI22*0.9</f>
        <v>24885</v>
      </c>
      <c r="CJ22" s="107">
        <f>'C завтраками| Bed and breakfast'!CJ22*0.9</f>
        <v>24885</v>
      </c>
      <c r="CK22" s="107">
        <f>'C завтраками| Bed and breakfast'!CK22*0.9</f>
        <v>24885</v>
      </c>
      <c r="CL22" s="107">
        <f>'C завтраками| Bed and breakfast'!CL22*0.9</f>
        <v>24885</v>
      </c>
      <c r="CM22" s="107">
        <f>'C завтраками| Bed and breakfast'!CM22*0.9</f>
        <v>24885</v>
      </c>
      <c r="CN22" s="107">
        <f>'C завтраками| Bed and breakfast'!CN22*0.9</f>
        <v>24885</v>
      </c>
      <c r="CO22" s="107">
        <f>'C завтраками| Bed and breakfast'!CO22*0.9</f>
        <v>24885</v>
      </c>
      <c r="CP22" s="107">
        <f>'C завтраками| Bed and breakfast'!CP22*0.9</f>
        <v>24885</v>
      </c>
      <c r="CQ22" s="107">
        <f>'C завтраками| Bed and breakfast'!CQ22*0.9</f>
        <v>24885</v>
      </c>
      <c r="CR22" s="107">
        <f>'C завтраками| Bed and breakfast'!CR22*0.9</f>
        <v>24885</v>
      </c>
      <c r="CS22" s="107">
        <f>'C завтраками| Bed and breakfast'!CS22*0.9</f>
        <v>24885</v>
      </c>
      <c r="CT22" s="107">
        <f>'C завтраками| Bed and breakfast'!CT22*0.9</f>
        <v>24885</v>
      </c>
      <c r="CU22" s="107">
        <f>'C завтраками| Bed and breakfast'!CU22*0.9</f>
        <v>18090</v>
      </c>
      <c r="CV22" s="107">
        <f>'C завтраками| Bed and breakfast'!CV22*0.9</f>
        <v>18090</v>
      </c>
      <c r="CW22" s="107">
        <f>'C завтраками| Bed and breakfast'!CW22*0.9</f>
        <v>18720</v>
      </c>
      <c r="CX22" s="107">
        <f>'C завтраками| Bed and breakfast'!CX22*0.9</f>
        <v>18720</v>
      </c>
      <c r="CY22" s="107">
        <f>'C завтраками| Bed and breakfast'!CY22*0.9</f>
        <v>18090</v>
      </c>
      <c r="CZ22" s="107">
        <f>'C завтраками| Bed and breakfast'!CZ22*0.9</f>
        <v>18090</v>
      </c>
      <c r="DA22" s="107">
        <f>'C завтраками| Bed and breakfast'!DA22*0.9</f>
        <v>18090</v>
      </c>
      <c r="DB22" s="107">
        <f>'C завтраками| Bed and breakfast'!DB22*0.9</f>
        <v>18090</v>
      </c>
      <c r="DC22" s="107">
        <f>'C завтраками| Bed and breakfast'!DC22*0.9</f>
        <v>18090</v>
      </c>
      <c r="DD22" s="107">
        <f>'C завтраками| Bed and breakfast'!DD22*0.9</f>
        <v>18720</v>
      </c>
      <c r="DE22" s="107">
        <f>'C завтраками| Bed and breakfast'!DE22*0.9</f>
        <v>18720</v>
      </c>
      <c r="DF22" s="107">
        <f>'C завтраками| Bed and breakfast'!DF22*0.9</f>
        <v>18090</v>
      </c>
      <c r="DG22" s="107">
        <f>'C завтраками| Bed and breakfast'!DG22*0.9</f>
        <v>18090</v>
      </c>
      <c r="DH22" s="107">
        <f>'C завтраками| Bed and breakfast'!DH22*0.9</f>
        <v>18090</v>
      </c>
      <c r="DI22" s="107">
        <f>'C завтраками| Bed and breakfast'!DI22*0.9</f>
        <v>16560</v>
      </c>
      <c r="DJ22" s="107">
        <f>'C завтраками| Bed and breakfast'!DJ22*0.9</f>
        <v>16560</v>
      </c>
      <c r="DK22" s="107">
        <f>'C завтраками| Bed and breakfast'!DK22*0.9</f>
        <v>17010</v>
      </c>
      <c r="DL22" s="107">
        <f>'C завтраками| Bed and breakfast'!DL22*0.9</f>
        <v>17010</v>
      </c>
      <c r="DM22" s="107">
        <f>'C завтраками| Bed and breakfast'!DM22*0.9</f>
        <v>16560</v>
      </c>
      <c r="DN22" s="107">
        <f>'C завтраками| Bed and breakfast'!DN22*0.9</f>
        <v>16560</v>
      </c>
      <c r="DO22" s="107">
        <f>'C завтраками| Bed and breakfast'!DO22*0.9</f>
        <v>16560</v>
      </c>
      <c r="DP22" s="107">
        <f>'C завтраками| Bed and breakfast'!DP22*0.9</f>
        <v>16560</v>
      </c>
      <c r="DQ22" s="107">
        <f>'C завтраками| Bed and breakfast'!DQ22*0.9</f>
        <v>16560</v>
      </c>
      <c r="DR22" s="107">
        <f>'C завтраками| Bed and breakfast'!DR22*0.9</f>
        <v>17010</v>
      </c>
      <c r="DS22" s="107">
        <f>'C завтраками| Bed and breakfast'!DS22*0.9</f>
        <v>17010</v>
      </c>
      <c r="DT22" s="107">
        <f>'C завтраками| Bed and breakfast'!DT22*0.9</f>
        <v>16560</v>
      </c>
      <c r="DU22" s="107">
        <f>'C завтраками| Bed and breakfast'!DU22*0.9</f>
        <v>16560</v>
      </c>
      <c r="DV22" s="107">
        <f>'C завтраками| Bed and breakfast'!DV22*0.9</f>
        <v>16560</v>
      </c>
      <c r="DW22" s="107">
        <f>'C завтраками| Bed and breakfast'!DW22*0.9</f>
        <v>16560</v>
      </c>
      <c r="DX22" s="107">
        <f>'C завтраками| Bed and breakfast'!DX22*0.9</f>
        <v>18090</v>
      </c>
    </row>
    <row r="23" spans="1:128" ht="10.7" customHeight="1">
      <c r="A23" s="94">
        <v>2</v>
      </c>
      <c r="B23" s="107">
        <f>'C завтраками| Bed and breakfast'!B23*0.9</f>
        <v>21600</v>
      </c>
      <c r="C23" s="107">
        <f>'C завтраками| Bed and breakfast'!C23*0.9</f>
        <v>21600</v>
      </c>
      <c r="D23" s="107">
        <f>'C завтраками| Bed and breakfast'!D23*0.9</f>
        <v>23040</v>
      </c>
      <c r="E23" s="107">
        <f>'C завтраками| Bed and breakfast'!E23*0.9</f>
        <v>30330</v>
      </c>
      <c r="F23" s="107">
        <f>'C завтраками| Bed and breakfast'!F23*0.9</f>
        <v>60930</v>
      </c>
      <c r="G23" s="107">
        <f>'C завтраками| Bed and breakfast'!G23*0.9</f>
        <v>60930</v>
      </c>
      <c r="H23" s="107">
        <f>'C завтраками| Bed and breakfast'!H23*0.9</f>
        <v>60930</v>
      </c>
      <c r="I23" s="107">
        <f>'C завтраками| Bed and breakfast'!I23*0.9</f>
        <v>65430</v>
      </c>
      <c r="J23" s="107">
        <f>'C завтраками| Bed and breakfast'!J23*0.9</f>
        <v>65430</v>
      </c>
      <c r="K23" s="107">
        <f>'C завтраками| Bed and breakfast'!K23*0.9</f>
        <v>74430</v>
      </c>
      <c r="L23" s="107">
        <f>'C завтраками| Bed and breakfast'!L23*0.9</f>
        <v>74430</v>
      </c>
      <c r="M23" s="107">
        <f>'C завтраками| Bed and breakfast'!M23*0.9</f>
        <v>65430</v>
      </c>
      <c r="N23" s="107">
        <f>'C завтраками| Bed and breakfast'!N23*0.9</f>
        <v>60930</v>
      </c>
      <c r="O23" s="107">
        <f>'C завтраками| Bed and breakfast'!O23*0.9</f>
        <v>60930</v>
      </c>
      <c r="P23" s="107">
        <f>'C завтраками| Bed and breakfast'!P23*0.9</f>
        <v>40320</v>
      </c>
      <c r="Q23" s="107">
        <f>'C завтраками| Bed and breakfast'!Q23*0.9</f>
        <v>40320</v>
      </c>
      <c r="R23" s="107">
        <f>'C завтраками| Bed and breakfast'!R23*0.9</f>
        <v>30870</v>
      </c>
      <c r="S23" s="107">
        <f>'C завтраками| Bed and breakfast'!S23*0.9</f>
        <v>37620</v>
      </c>
      <c r="T23" s="107">
        <f>'C завтраками| Bed and breakfast'!T23*0.9</f>
        <v>37620</v>
      </c>
      <c r="U23" s="107">
        <f>'C завтраками| Bed and breakfast'!U23*0.9</f>
        <v>33120</v>
      </c>
      <c r="V23" s="107">
        <f>'C завтраками| Bed and breakfast'!V23*0.9</f>
        <v>33120</v>
      </c>
      <c r="W23" s="107">
        <f>'C завтраками| Bed and breakfast'!W23*0.9</f>
        <v>30870</v>
      </c>
      <c r="X23" s="107">
        <f>'C завтраками| Bed and breakfast'!X23*0.9</f>
        <v>30870</v>
      </c>
      <c r="Y23" s="107">
        <f>'C завтраками| Bed and breakfast'!Y23*0.9</f>
        <v>29070</v>
      </c>
      <c r="Z23" s="107">
        <f>'C завтраками| Bed and breakfast'!Z23*0.9</f>
        <v>29070</v>
      </c>
      <c r="AA23" s="107">
        <f>'C завтраками| Bed and breakfast'!AA23*0.9</f>
        <v>29070</v>
      </c>
      <c r="AB23" s="107">
        <f>'C завтраками| Bed and breakfast'!AB23*0.9</f>
        <v>29070</v>
      </c>
      <c r="AC23" s="107">
        <f>'C завтраками| Bed and breakfast'!AC23*0.9</f>
        <v>29070</v>
      </c>
      <c r="AD23" s="107">
        <f>'C завтраками| Bed and breakfast'!AD23*0.9</f>
        <v>29070</v>
      </c>
      <c r="AE23" s="107">
        <f>'C завтраками| Bed and breakfast'!AE23*0.9</f>
        <v>29070</v>
      </c>
      <c r="AF23" s="107">
        <f>'C завтраками| Bed and breakfast'!AF23*0.9</f>
        <v>30870</v>
      </c>
      <c r="AG23" s="107">
        <f>'C завтраками| Bed and breakfast'!AG23*0.9</f>
        <v>33120</v>
      </c>
      <c r="AH23" s="107">
        <f>'C завтраками| Bed and breakfast'!AH23*0.9</f>
        <v>33120</v>
      </c>
      <c r="AI23" s="107">
        <f>'C завтраками| Bed and breakfast'!AI23*0.9</f>
        <v>37620</v>
      </c>
      <c r="AJ23" s="107">
        <f>'C завтраками| Bed and breakfast'!AJ23*0.9</f>
        <v>37620</v>
      </c>
      <c r="AK23" s="107">
        <f>'C завтраками| Bed and breakfast'!AK23*0.9</f>
        <v>37620</v>
      </c>
      <c r="AL23" s="107">
        <f>'C завтраками| Bed and breakfast'!AL23*0.9</f>
        <v>37620</v>
      </c>
      <c r="AM23" s="107">
        <f>'C завтраками| Bed and breakfast'!AM23*0.9</f>
        <v>37620</v>
      </c>
      <c r="AN23" s="107">
        <f>'C завтраками| Bed and breakfast'!AN23*0.9</f>
        <v>36270</v>
      </c>
      <c r="AO23" s="107">
        <f>'C завтраками| Bed and breakfast'!AO23*0.9</f>
        <v>38520</v>
      </c>
      <c r="AP23" s="107">
        <f>'C завтраками| Bed and breakfast'!AP23*0.9</f>
        <v>38520</v>
      </c>
      <c r="AQ23" s="107">
        <f>'C завтраками| Bed and breakfast'!AQ23*0.9</f>
        <v>46170</v>
      </c>
      <c r="AR23" s="107">
        <f>'C завтраками| Bed and breakfast'!AR23*0.9</f>
        <v>46170</v>
      </c>
      <c r="AS23" s="107">
        <f>'C завтраками| Bed and breakfast'!AS23*0.9</f>
        <v>46170</v>
      </c>
      <c r="AT23" s="107">
        <f>'C завтраками| Bed and breakfast'!AT23*0.9</f>
        <v>43470</v>
      </c>
      <c r="AU23" s="107">
        <f>'C завтраками| Bed and breakfast'!AU23*0.9</f>
        <v>38520</v>
      </c>
      <c r="AV23" s="107">
        <f>'C завтраками| Bed and breakfast'!AV23*0.9</f>
        <v>40770</v>
      </c>
      <c r="AW23" s="107">
        <f>'C завтраками| Bed and breakfast'!AW23*0.9</f>
        <v>40770</v>
      </c>
      <c r="AX23" s="107">
        <f>'C завтраками| Bed and breakfast'!AX23*0.9</f>
        <v>40770</v>
      </c>
      <c r="AY23" s="107">
        <f>'C завтраками| Bed and breakfast'!AY23*0.9</f>
        <v>32670</v>
      </c>
      <c r="AZ23" s="107">
        <f>'C завтраками| Bed and breakfast'!AZ23*0.9</f>
        <v>38520</v>
      </c>
      <c r="BA23" s="107">
        <f>'C завтраками| Bed and breakfast'!BA23*0.9</f>
        <v>38520</v>
      </c>
      <c r="BB23" s="107">
        <f>'C завтраками| Bed and breakfast'!BB23*0.9</f>
        <v>43470</v>
      </c>
      <c r="BC23" s="107">
        <f>'C завтраками| Bed and breakfast'!BC23*0.9</f>
        <v>46170</v>
      </c>
      <c r="BD23" s="107">
        <f>'C завтраками| Bed and breakfast'!BD23*0.9</f>
        <v>46170</v>
      </c>
      <c r="BE23" s="107">
        <f>'C завтраками| Bed and breakfast'!BE23*0.9</f>
        <v>46170</v>
      </c>
      <c r="BF23" s="107">
        <f>'C завтраками| Bed and breakfast'!BF23*0.9</f>
        <v>52470</v>
      </c>
      <c r="BG23" s="107">
        <f>'C завтраками| Bed and breakfast'!BG23*0.9</f>
        <v>52470</v>
      </c>
      <c r="BH23" s="107">
        <f>'C завтраками| Bed and breakfast'!BH23*0.9</f>
        <v>55620</v>
      </c>
      <c r="BI23" s="107">
        <f>'C завтраками| Bed and breakfast'!BI23*0.9</f>
        <v>55620</v>
      </c>
      <c r="BJ23" s="107">
        <f>'C завтраками| Bed and breakfast'!BJ23*0.9</f>
        <v>62820</v>
      </c>
      <c r="BK23" s="107">
        <f>'C завтраками| Bed and breakfast'!BK23*0.9</f>
        <v>62820</v>
      </c>
      <c r="BL23" s="107">
        <f>'C завтраками| Bed and breakfast'!BL23*0.9</f>
        <v>62820</v>
      </c>
      <c r="BM23" s="107">
        <f>'C завтраками| Bed and breakfast'!BM23*0.9</f>
        <v>59220</v>
      </c>
      <c r="BN23" s="107">
        <f>'C завтраками| Bed and breakfast'!BN23*0.9</f>
        <v>55620</v>
      </c>
      <c r="BO23" s="107">
        <f>'C завтраками| Bed and breakfast'!BO23*0.9</f>
        <v>49320</v>
      </c>
      <c r="BP23" s="107">
        <f>'C завтраками| Bed and breakfast'!BP23*0.9</f>
        <v>49320</v>
      </c>
      <c r="BQ23" s="107">
        <f>'C завтраками| Bed and breakfast'!BQ23*0.9</f>
        <v>46170</v>
      </c>
      <c r="BR23" s="107">
        <f>'C завтраками| Bed and breakfast'!BR23*0.9</f>
        <v>38520</v>
      </c>
      <c r="BS23" s="107">
        <f>'C завтраками| Bed and breakfast'!BS23*0.9</f>
        <v>38520</v>
      </c>
      <c r="BT23" s="107">
        <f>'C завтраками| Bed and breakfast'!BT23*0.9</f>
        <v>36270</v>
      </c>
      <c r="BU23" s="107">
        <f>'C завтраками| Bed and breakfast'!BU23*0.9</f>
        <v>32670</v>
      </c>
      <c r="BV23" s="107">
        <f>'C завтраками| Bed and breakfast'!BV23*0.9</f>
        <v>32670</v>
      </c>
      <c r="BW23" s="107">
        <f>'C завтраками| Bed and breakfast'!BW23*0.9</f>
        <v>32670</v>
      </c>
      <c r="BX23" s="107">
        <f>'C завтраками| Bed and breakfast'!BX23*0.9</f>
        <v>27270</v>
      </c>
      <c r="BY23" s="107">
        <f>'C завтраками| Bed and breakfast'!BY23*0.9</f>
        <v>27270</v>
      </c>
      <c r="BZ23" s="107">
        <f>'C завтраками| Bed and breakfast'!BZ23*0.9</f>
        <v>27270</v>
      </c>
      <c r="CA23" s="107">
        <f>'C завтраками| Bed and breakfast'!CA23*0.9</f>
        <v>27270</v>
      </c>
      <c r="CB23" s="107">
        <f>'C завтраками| Bed and breakfast'!CB23*0.9</f>
        <v>27270</v>
      </c>
      <c r="CC23" s="107">
        <f>'C завтраками| Bed and breakfast'!CC23*0.9</f>
        <v>27270</v>
      </c>
      <c r="CD23" s="107">
        <f>'C завтраками| Bed and breakfast'!CD23*0.9</f>
        <v>27270</v>
      </c>
      <c r="CE23" s="107">
        <f>'C завтраками| Bed and breakfast'!CE23*0.9</f>
        <v>27270</v>
      </c>
      <c r="CF23" s="107">
        <f>'C завтраками| Bed and breakfast'!CF23*0.9</f>
        <v>27270</v>
      </c>
      <c r="CG23" s="107">
        <f>'C завтраками| Bed and breakfast'!CG23*0.9</f>
        <v>27270</v>
      </c>
      <c r="CH23" s="107">
        <f>'C завтраками| Bed and breakfast'!CH23*0.9</f>
        <v>27270</v>
      </c>
      <c r="CI23" s="107">
        <f>'C завтраками| Bed and breakfast'!CI23*0.9</f>
        <v>27270</v>
      </c>
      <c r="CJ23" s="107">
        <f>'C завтраками| Bed and breakfast'!CJ23*0.9</f>
        <v>27270</v>
      </c>
      <c r="CK23" s="107">
        <f>'C завтраками| Bed and breakfast'!CK23*0.9</f>
        <v>27270</v>
      </c>
      <c r="CL23" s="107">
        <f>'C завтраками| Bed and breakfast'!CL23*0.9</f>
        <v>27270</v>
      </c>
      <c r="CM23" s="107">
        <f>'C завтраками| Bed and breakfast'!CM23*0.9</f>
        <v>27270</v>
      </c>
      <c r="CN23" s="107">
        <f>'C завтраками| Bed and breakfast'!CN23*0.9</f>
        <v>27270</v>
      </c>
      <c r="CO23" s="107">
        <f>'C завтраками| Bed and breakfast'!CO23*0.9</f>
        <v>27270</v>
      </c>
      <c r="CP23" s="107">
        <f>'C завтраками| Bed and breakfast'!CP23*0.9</f>
        <v>27270</v>
      </c>
      <c r="CQ23" s="107">
        <f>'C завтраками| Bed and breakfast'!CQ23*0.9</f>
        <v>27270</v>
      </c>
      <c r="CR23" s="107">
        <f>'C завтраками| Bed and breakfast'!CR23*0.9</f>
        <v>27270</v>
      </c>
      <c r="CS23" s="107">
        <f>'C завтраками| Bed and breakfast'!CS23*0.9</f>
        <v>27270</v>
      </c>
      <c r="CT23" s="107">
        <f>'C завтраками| Bed and breakfast'!CT23*0.9</f>
        <v>27270</v>
      </c>
      <c r="CU23" s="107">
        <f>'C завтраками| Bed and breakfast'!CU23*0.9</f>
        <v>20070</v>
      </c>
      <c r="CV23" s="107">
        <f>'C завтраками| Bed and breakfast'!CV23*0.9</f>
        <v>20070</v>
      </c>
      <c r="CW23" s="107">
        <f>'C завтраками| Bed and breakfast'!CW23*0.9</f>
        <v>20700</v>
      </c>
      <c r="CX23" s="107">
        <f>'C завтраками| Bed and breakfast'!CX23*0.9</f>
        <v>20700</v>
      </c>
      <c r="CY23" s="107">
        <f>'C завтраками| Bed and breakfast'!CY23*0.9</f>
        <v>20070</v>
      </c>
      <c r="CZ23" s="107">
        <f>'C завтраками| Bed and breakfast'!CZ23*0.9</f>
        <v>20070</v>
      </c>
      <c r="DA23" s="107">
        <f>'C завтраками| Bed and breakfast'!DA23*0.9</f>
        <v>20070</v>
      </c>
      <c r="DB23" s="107">
        <f>'C завтраками| Bed and breakfast'!DB23*0.9</f>
        <v>20070</v>
      </c>
      <c r="DC23" s="107">
        <f>'C завтраками| Bed and breakfast'!DC23*0.9</f>
        <v>20070</v>
      </c>
      <c r="DD23" s="107">
        <f>'C завтраками| Bed and breakfast'!DD23*0.9</f>
        <v>20700</v>
      </c>
      <c r="DE23" s="107">
        <f>'C завтраками| Bed and breakfast'!DE23*0.9</f>
        <v>20700</v>
      </c>
      <c r="DF23" s="107">
        <f>'C завтраками| Bed and breakfast'!DF23*0.9</f>
        <v>20070</v>
      </c>
      <c r="DG23" s="107">
        <f>'C завтраками| Bed and breakfast'!DG23*0.9</f>
        <v>20070</v>
      </c>
      <c r="DH23" s="107">
        <f>'C завтраками| Bed and breakfast'!DH23*0.9</f>
        <v>20070</v>
      </c>
      <c r="DI23" s="107">
        <f>'C завтраками| Bed and breakfast'!DI23*0.9</f>
        <v>18540</v>
      </c>
      <c r="DJ23" s="107">
        <f>'C завтраками| Bed and breakfast'!DJ23*0.9</f>
        <v>18540</v>
      </c>
      <c r="DK23" s="107">
        <f>'C завтраками| Bed and breakfast'!DK23*0.9</f>
        <v>18990</v>
      </c>
      <c r="DL23" s="107">
        <f>'C завтраками| Bed and breakfast'!DL23*0.9</f>
        <v>18990</v>
      </c>
      <c r="DM23" s="107">
        <f>'C завтраками| Bed and breakfast'!DM23*0.9</f>
        <v>18540</v>
      </c>
      <c r="DN23" s="107">
        <f>'C завтраками| Bed and breakfast'!DN23*0.9</f>
        <v>18540</v>
      </c>
      <c r="DO23" s="107">
        <f>'C завтраками| Bed and breakfast'!DO23*0.9</f>
        <v>18540</v>
      </c>
      <c r="DP23" s="107">
        <f>'C завтраками| Bed and breakfast'!DP23*0.9</f>
        <v>18540</v>
      </c>
      <c r="DQ23" s="107">
        <f>'C завтраками| Bed and breakfast'!DQ23*0.9</f>
        <v>18540</v>
      </c>
      <c r="DR23" s="107">
        <f>'C завтраками| Bed and breakfast'!DR23*0.9</f>
        <v>18990</v>
      </c>
      <c r="DS23" s="107">
        <f>'C завтраками| Bed and breakfast'!DS23*0.9</f>
        <v>18990</v>
      </c>
      <c r="DT23" s="107">
        <f>'C завтраками| Bed and breakfast'!DT23*0.9</f>
        <v>18540</v>
      </c>
      <c r="DU23" s="107">
        <f>'C завтраками| Bed and breakfast'!DU23*0.9</f>
        <v>18540</v>
      </c>
      <c r="DV23" s="107">
        <f>'C завтраками| Bed and breakfast'!DV23*0.9</f>
        <v>18540</v>
      </c>
      <c r="DW23" s="107">
        <f>'C завтраками| Bed and breakfast'!DW23*0.9</f>
        <v>18540</v>
      </c>
      <c r="DX23" s="107">
        <f>'C завтраками| Bed and breakfast'!DX23*0.9</f>
        <v>20070</v>
      </c>
    </row>
    <row r="24" spans="1:128" ht="10.7" customHeight="1">
      <c r="A24" s="95" t="s">
        <v>10</v>
      </c>
      <c r="B24" s="107"/>
      <c r="C24" s="107"/>
      <c r="D24" s="107"/>
      <c r="E24" s="107"/>
      <c r="F24" s="107"/>
      <c r="G24" s="107"/>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row>
    <row r="25" spans="1:128" ht="10.7" customHeight="1">
      <c r="A25" s="94">
        <v>1</v>
      </c>
      <c r="B25" s="107">
        <f>'C завтраками| Bed and breakfast'!B25*0.9</f>
        <v>29475</v>
      </c>
      <c r="C25" s="107">
        <f>'C завтраками| Bed and breakfast'!C25*0.9</f>
        <v>29475</v>
      </c>
      <c r="D25" s="107">
        <f>'C завтраками| Bed and breakfast'!D25*0.9</f>
        <v>30915</v>
      </c>
      <c r="E25" s="107">
        <f>'C завтраками| Bed and breakfast'!E25*0.9</f>
        <v>47565</v>
      </c>
      <c r="F25" s="107">
        <f>'C завтраками| Bed and breakfast'!F25*0.9</f>
        <v>78165</v>
      </c>
      <c r="G25" s="107">
        <f>'C завтраками| Bed and breakfast'!G25*0.9</f>
        <v>78165</v>
      </c>
      <c r="H25" s="107">
        <f>'C завтраками| Bed and breakfast'!H25*0.9</f>
        <v>78165</v>
      </c>
      <c r="I25" s="107">
        <f>'C завтраками| Bed and breakfast'!I25*0.9</f>
        <v>82665</v>
      </c>
      <c r="J25" s="107">
        <f>'C завтраками| Bed and breakfast'!J25*0.9</f>
        <v>82665</v>
      </c>
      <c r="K25" s="107">
        <f>'C завтраками| Bed and breakfast'!K25*0.9</f>
        <v>91665</v>
      </c>
      <c r="L25" s="107">
        <f>'C завтраками| Bed and breakfast'!L25*0.9</f>
        <v>91665</v>
      </c>
      <c r="M25" s="107">
        <f>'C завтраками| Bed and breakfast'!M25*0.9</f>
        <v>82665</v>
      </c>
      <c r="N25" s="107">
        <f>'C завтраками| Bed and breakfast'!N25*0.9</f>
        <v>78165</v>
      </c>
      <c r="O25" s="107">
        <f>'C завтраками| Bed and breakfast'!O25*0.9</f>
        <v>78165</v>
      </c>
      <c r="P25" s="107">
        <f>'C завтраками| Bed and breakfast'!P25*0.9</f>
        <v>49635</v>
      </c>
      <c r="Q25" s="107">
        <f>'C завтраками| Bed and breakfast'!Q25*0.9</f>
        <v>49635</v>
      </c>
      <c r="R25" s="107">
        <f>'C завтраками| Bed and breakfast'!R25*0.9</f>
        <v>40185</v>
      </c>
      <c r="S25" s="107">
        <f>'C завтраками| Bed and breakfast'!S25*0.9</f>
        <v>46935</v>
      </c>
      <c r="T25" s="107">
        <f>'C завтраками| Bed and breakfast'!T25*0.9</f>
        <v>46935</v>
      </c>
      <c r="U25" s="107">
        <f>'C завтраками| Bed and breakfast'!U25*0.9</f>
        <v>42435</v>
      </c>
      <c r="V25" s="107">
        <f>'C завтраками| Bed and breakfast'!V25*0.9</f>
        <v>42435</v>
      </c>
      <c r="W25" s="107">
        <f>'C завтраками| Bed and breakfast'!W25*0.9</f>
        <v>40185</v>
      </c>
      <c r="X25" s="107">
        <f>'C завтраками| Bed and breakfast'!X25*0.9</f>
        <v>40185</v>
      </c>
      <c r="Y25" s="107">
        <f>'C завтраками| Bed and breakfast'!Y25*0.9</f>
        <v>38385</v>
      </c>
      <c r="Z25" s="107">
        <f>'C завтраками| Bed and breakfast'!Z25*0.9</f>
        <v>38385</v>
      </c>
      <c r="AA25" s="107">
        <f>'C завтраками| Bed and breakfast'!AA25*0.9</f>
        <v>38385</v>
      </c>
      <c r="AB25" s="107">
        <f>'C завтраками| Bed and breakfast'!AB25*0.9</f>
        <v>38385</v>
      </c>
      <c r="AC25" s="107">
        <f>'C завтраками| Bed and breakfast'!AC25*0.9</f>
        <v>38385</v>
      </c>
      <c r="AD25" s="107">
        <f>'C завтраками| Bed and breakfast'!AD25*0.9</f>
        <v>38385</v>
      </c>
      <c r="AE25" s="107">
        <f>'C завтраками| Bed and breakfast'!AE25*0.9</f>
        <v>38385</v>
      </c>
      <c r="AF25" s="107">
        <f>'C завтраками| Bed and breakfast'!AF25*0.9</f>
        <v>40185</v>
      </c>
      <c r="AG25" s="107">
        <f>'C завтраками| Bed and breakfast'!AG25*0.9</f>
        <v>42435</v>
      </c>
      <c r="AH25" s="107">
        <f>'C завтраками| Bed and breakfast'!AH25*0.9</f>
        <v>42435</v>
      </c>
      <c r="AI25" s="107">
        <f>'C завтраками| Bed and breakfast'!AI25*0.9</f>
        <v>46935</v>
      </c>
      <c r="AJ25" s="107">
        <f>'C завтраками| Bed and breakfast'!AJ25*0.9</f>
        <v>46935</v>
      </c>
      <c r="AK25" s="107">
        <f>'C завтраками| Bed and breakfast'!AK25*0.9</f>
        <v>46935</v>
      </c>
      <c r="AL25" s="107">
        <f>'C завтраками| Bed and breakfast'!AL25*0.9</f>
        <v>46935</v>
      </c>
      <c r="AM25" s="107">
        <f>'C завтраками| Bed and breakfast'!AM25*0.9</f>
        <v>46935</v>
      </c>
      <c r="AN25" s="107">
        <f>'C завтраками| Bed and breakfast'!AN25*0.9</f>
        <v>49185</v>
      </c>
      <c r="AO25" s="107">
        <f>'C завтраками| Bed and breakfast'!AO25*0.9</f>
        <v>51435</v>
      </c>
      <c r="AP25" s="107">
        <f>'C завтраками| Bed and breakfast'!AP25*0.9</f>
        <v>51435</v>
      </c>
      <c r="AQ25" s="107">
        <f>'C завтраками| Bed and breakfast'!AQ25*0.9</f>
        <v>59085</v>
      </c>
      <c r="AR25" s="107">
        <f>'C завтраками| Bed and breakfast'!AR25*0.9</f>
        <v>59085</v>
      </c>
      <c r="AS25" s="107">
        <f>'C завтраками| Bed and breakfast'!AS25*0.9</f>
        <v>59085</v>
      </c>
      <c r="AT25" s="107">
        <f>'C завтраками| Bed and breakfast'!AT25*0.9</f>
        <v>56385</v>
      </c>
      <c r="AU25" s="107">
        <f>'C завтраками| Bed and breakfast'!AU25*0.9</f>
        <v>51435</v>
      </c>
      <c r="AV25" s="107">
        <f>'C завтраками| Bed and breakfast'!AV25*0.9</f>
        <v>53685</v>
      </c>
      <c r="AW25" s="107">
        <f>'C завтраками| Bed and breakfast'!AW25*0.9</f>
        <v>53685</v>
      </c>
      <c r="AX25" s="107">
        <f>'C завтраками| Bed and breakfast'!AX25*0.9</f>
        <v>53685</v>
      </c>
      <c r="AY25" s="107">
        <f>'C завтраками| Bed and breakfast'!AY25*0.9</f>
        <v>45585</v>
      </c>
      <c r="AZ25" s="107">
        <f>'C завтраками| Bed and breakfast'!AZ25*0.9</f>
        <v>51435</v>
      </c>
      <c r="BA25" s="107">
        <f>'C завтраками| Bed and breakfast'!BA25*0.9</f>
        <v>51435</v>
      </c>
      <c r="BB25" s="107">
        <f>'C завтраками| Bed and breakfast'!BB25*0.9</f>
        <v>56385</v>
      </c>
      <c r="BC25" s="107">
        <f>'C завтраками| Bed and breakfast'!BC25*0.9</f>
        <v>59085</v>
      </c>
      <c r="BD25" s="107">
        <f>'C завтраками| Bed and breakfast'!BD25*0.9</f>
        <v>59085</v>
      </c>
      <c r="BE25" s="107">
        <f>'C завтраками| Bed and breakfast'!BE25*0.9</f>
        <v>59085</v>
      </c>
      <c r="BF25" s="107">
        <f>'C завтраками| Bed and breakfast'!BF25*0.9</f>
        <v>65385</v>
      </c>
      <c r="BG25" s="107">
        <f>'C завтраками| Bed and breakfast'!BG25*0.9</f>
        <v>65385</v>
      </c>
      <c r="BH25" s="107">
        <f>'C завтраками| Bed and breakfast'!BH25*0.9</f>
        <v>68535</v>
      </c>
      <c r="BI25" s="107">
        <f>'C завтраками| Bed and breakfast'!BI25*0.9</f>
        <v>68535</v>
      </c>
      <c r="BJ25" s="107">
        <f>'C завтраками| Bed and breakfast'!BJ25*0.9</f>
        <v>75735</v>
      </c>
      <c r="BK25" s="107">
        <f>'C завтраками| Bed and breakfast'!BK25*0.9</f>
        <v>75735</v>
      </c>
      <c r="BL25" s="107">
        <f>'C завтраками| Bed and breakfast'!BL25*0.9</f>
        <v>75735</v>
      </c>
      <c r="BM25" s="107">
        <f>'C завтраками| Bed and breakfast'!BM25*0.9</f>
        <v>72135</v>
      </c>
      <c r="BN25" s="107">
        <f>'C завтраками| Bed and breakfast'!BN25*0.9</f>
        <v>68535</v>
      </c>
      <c r="BO25" s="107">
        <f>'C завтраками| Bed and breakfast'!BO25*0.9</f>
        <v>62235</v>
      </c>
      <c r="BP25" s="107">
        <f>'C завтраками| Bed and breakfast'!BP25*0.9</f>
        <v>62235</v>
      </c>
      <c r="BQ25" s="107">
        <f>'C завтраками| Bed and breakfast'!BQ25*0.9</f>
        <v>59085</v>
      </c>
      <c r="BR25" s="107">
        <f>'C завтраками| Bed and breakfast'!BR25*0.9</f>
        <v>51435</v>
      </c>
      <c r="BS25" s="107">
        <f>'C завтраками| Bed and breakfast'!BS25*0.9</f>
        <v>51435</v>
      </c>
      <c r="BT25" s="107">
        <f>'C завтраками| Bed and breakfast'!BT25*0.9</f>
        <v>49185</v>
      </c>
      <c r="BU25" s="107">
        <f>'C завтраками| Bed and breakfast'!BU25*0.9</f>
        <v>45585</v>
      </c>
      <c r="BV25" s="107">
        <f>'C завтраками| Bed and breakfast'!BV25*0.9</f>
        <v>45585</v>
      </c>
      <c r="BW25" s="107">
        <f>'C завтраками| Bed and breakfast'!BW25*0.9</f>
        <v>45585</v>
      </c>
      <c r="BX25" s="107">
        <f>'C завтраками| Bed and breakfast'!BX25*0.9</f>
        <v>36585</v>
      </c>
      <c r="BY25" s="107">
        <f>'C завтраками| Bed and breakfast'!BY25*0.9</f>
        <v>36585</v>
      </c>
      <c r="BZ25" s="107">
        <f>'C завтраками| Bed and breakfast'!BZ25*0.9</f>
        <v>36585</v>
      </c>
      <c r="CA25" s="107">
        <f>'C завтраками| Bed and breakfast'!CA25*0.9</f>
        <v>36585</v>
      </c>
      <c r="CB25" s="107">
        <f>'C завтраками| Bed and breakfast'!CB25*0.9</f>
        <v>36585</v>
      </c>
      <c r="CC25" s="107">
        <f>'C завтраками| Bed and breakfast'!CC25*0.9</f>
        <v>36585</v>
      </c>
      <c r="CD25" s="107">
        <f>'C завтраками| Bed and breakfast'!CD25*0.9</f>
        <v>36585</v>
      </c>
      <c r="CE25" s="107">
        <f>'C завтраками| Bed and breakfast'!CE25*0.9</f>
        <v>36585</v>
      </c>
      <c r="CF25" s="107">
        <f>'C завтраками| Bed and breakfast'!CF25*0.9</f>
        <v>36585</v>
      </c>
      <c r="CG25" s="107">
        <f>'C завтраками| Bed and breakfast'!CG25*0.9</f>
        <v>36585</v>
      </c>
      <c r="CH25" s="107">
        <f>'C завтраками| Bed and breakfast'!CH25*0.9</f>
        <v>36585</v>
      </c>
      <c r="CI25" s="107">
        <f>'C завтраками| Bed and breakfast'!CI25*0.9</f>
        <v>36585</v>
      </c>
      <c r="CJ25" s="107">
        <f>'C завтраками| Bed and breakfast'!CJ25*0.9</f>
        <v>36585</v>
      </c>
      <c r="CK25" s="107">
        <f>'C завтраками| Bed and breakfast'!CK25*0.9</f>
        <v>36585</v>
      </c>
      <c r="CL25" s="107">
        <f>'C завтраками| Bed and breakfast'!CL25*0.9</f>
        <v>36585</v>
      </c>
      <c r="CM25" s="107">
        <f>'C завтраками| Bed and breakfast'!CM25*0.9</f>
        <v>36585</v>
      </c>
      <c r="CN25" s="107">
        <f>'C завтраками| Bed and breakfast'!CN25*0.9</f>
        <v>36585</v>
      </c>
      <c r="CO25" s="107">
        <f>'C завтраками| Bed and breakfast'!CO25*0.9</f>
        <v>36585</v>
      </c>
      <c r="CP25" s="107">
        <f>'C завтраками| Bed and breakfast'!CP25*0.9</f>
        <v>36585</v>
      </c>
      <c r="CQ25" s="107">
        <f>'C завтраками| Bed and breakfast'!CQ25*0.9</f>
        <v>36585</v>
      </c>
      <c r="CR25" s="107">
        <f>'C завтраками| Bed and breakfast'!CR25*0.9</f>
        <v>36585</v>
      </c>
      <c r="CS25" s="107">
        <f>'C завтраками| Bed and breakfast'!CS25*0.9</f>
        <v>36585</v>
      </c>
      <c r="CT25" s="107">
        <f>'C завтраками| Bed and breakfast'!CT25*0.9</f>
        <v>36585</v>
      </c>
      <c r="CU25" s="107">
        <f>'C завтраками| Bed and breakfast'!CU25*0.9</f>
        <v>29790</v>
      </c>
      <c r="CV25" s="107">
        <f>'C завтраками| Bed and breakfast'!CV25*0.9</f>
        <v>29790</v>
      </c>
      <c r="CW25" s="107">
        <f>'C завтраками| Bed and breakfast'!CW25*0.9</f>
        <v>30420</v>
      </c>
      <c r="CX25" s="107">
        <f>'C завтраками| Bed and breakfast'!CX25*0.9</f>
        <v>30420</v>
      </c>
      <c r="CY25" s="107">
        <f>'C завтраками| Bed and breakfast'!CY25*0.9</f>
        <v>29790</v>
      </c>
      <c r="CZ25" s="107">
        <f>'C завтраками| Bed and breakfast'!CZ25*0.9</f>
        <v>29790</v>
      </c>
      <c r="DA25" s="107">
        <f>'C завтраками| Bed and breakfast'!DA25*0.9</f>
        <v>29790</v>
      </c>
      <c r="DB25" s="107">
        <f>'C завтраками| Bed and breakfast'!DB25*0.9</f>
        <v>29790</v>
      </c>
      <c r="DC25" s="107">
        <f>'C завтраками| Bed and breakfast'!DC25*0.9</f>
        <v>29790</v>
      </c>
      <c r="DD25" s="107">
        <f>'C завтраками| Bed and breakfast'!DD25*0.9</f>
        <v>30420</v>
      </c>
      <c r="DE25" s="107">
        <f>'C завтраками| Bed and breakfast'!DE25*0.9</f>
        <v>30420</v>
      </c>
      <c r="DF25" s="107">
        <f>'C завтраками| Bed and breakfast'!DF25*0.9</f>
        <v>29790</v>
      </c>
      <c r="DG25" s="107">
        <f>'C завтраками| Bed and breakfast'!DG25*0.9</f>
        <v>29790</v>
      </c>
      <c r="DH25" s="107">
        <f>'C завтраками| Bed and breakfast'!DH25*0.9</f>
        <v>29790</v>
      </c>
      <c r="DI25" s="107">
        <f>'C завтраками| Bed and breakfast'!DI25*0.9</f>
        <v>28260</v>
      </c>
      <c r="DJ25" s="107">
        <f>'C завтраками| Bed and breakfast'!DJ25*0.9</f>
        <v>28260</v>
      </c>
      <c r="DK25" s="107">
        <f>'C завтраками| Bed and breakfast'!DK25*0.9</f>
        <v>28710</v>
      </c>
      <c r="DL25" s="107">
        <f>'C завтраками| Bed and breakfast'!DL25*0.9</f>
        <v>28710</v>
      </c>
      <c r="DM25" s="107">
        <f>'C завтраками| Bed and breakfast'!DM25*0.9</f>
        <v>28260</v>
      </c>
      <c r="DN25" s="107">
        <f>'C завтраками| Bed and breakfast'!DN25*0.9</f>
        <v>28260</v>
      </c>
      <c r="DO25" s="107">
        <f>'C завтраками| Bed and breakfast'!DO25*0.9</f>
        <v>28260</v>
      </c>
      <c r="DP25" s="107">
        <f>'C завтраками| Bed and breakfast'!DP25*0.9</f>
        <v>28260</v>
      </c>
      <c r="DQ25" s="107">
        <f>'C завтраками| Bed and breakfast'!DQ25*0.9</f>
        <v>28260</v>
      </c>
      <c r="DR25" s="107">
        <f>'C завтраками| Bed and breakfast'!DR25*0.9</f>
        <v>28710</v>
      </c>
      <c r="DS25" s="107">
        <f>'C завтраками| Bed and breakfast'!DS25*0.9</f>
        <v>28710</v>
      </c>
      <c r="DT25" s="107">
        <f>'C завтраками| Bed and breakfast'!DT25*0.9</f>
        <v>28260</v>
      </c>
      <c r="DU25" s="107">
        <f>'C завтраками| Bed and breakfast'!DU25*0.9</f>
        <v>28260</v>
      </c>
      <c r="DV25" s="107">
        <f>'C завтраками| Bed and breakfast'!DV25*0.9</f>
        <v>28260</v>
      </c>
      <c r="DW25" s="107">
        <f>'C завтраками| Bed and breakfast'!DW25*0.9</f>
        <v>28260</v>
      </c>
      <c r="DX25" s="107">
        <f>'C завтраками| Bed and breakfast'!DX25*0.9</f>
        <v>29790</v>
      </c>
    </row>
    <row r="26" spans="1:128" ht="10.5" customHeight="1">
      <c r="A26" s="94">
        <v>2</v>
      </c>
      <c r="B26" s="107">
        <f>'C завтраками| Bed and breakfast'!B26*0.9</f>
        <v>31500</v>
      </c>
      <c r="C26" s="107">
        <f>'C завтраками| Bed and breakfast'!C26*0.9</f>
        <v>31500</v>
      </c>
      <c r="D26" s="107">
        <f>'C завтраками| Bed and breakfast'!D26*0.9</f>
        <v>32940</v>
      </c>
      <c r="E26" s="107">
        <f>'C завтраками| Bed and breakfast'!E26*0.9</f>
        <v>50130</v>
      </c>
      <c r="F26" s="107">
        <f>'C завтраками| Bed and breakfast'!F26*0.9</f>
        <v>80730</v>
      </c>
      <c r="G26" s="107">
        <f>'C завтраками| Bed and breakfast'!G26*0.9</f>
        <v>80730</v>
      </c>
      <c r="H26" s="107">
        <f>'C завтраками| Bed and breakfast'!H26*0.9</f>
        <v>80730</v>
      </c>
      <c r="I26" s="107">
        <f>'C завтраками| Bed and breakfast'!I26*0.9</f>
        <v>85230</v>
      </c>
      <c r="J26" s="107">
        <f>'C завтраками| Bed and breakfast'!J26*0.9</f>
        <v>85230</v>
      </c>
      <c r="K26" s="107">
        <f>'C завтраками| Bed and breakfast'!K26*0.9</f>
        <v>94230</v>
      </c>
      <c r="L26" s="107">
        <f>'C завтраками| Bed and breakfast'!L26*0.9</f>
        <v>94230</v>
      </c>
      <c r="M26" s="107">
        <f>'C завтраками| Bed and breakfast'!M26*0.9</f>
        <v>85230</v>
      </c>
      <c r="N26" s="107">
        <f>'C завтраками| Bed and breakfast'!N26*0.9</f>
        <v>80730</v>
      </c>
      <c r="O26" s="107">
        <f>'C завтраками| Bed and breakfast'!O26*0.9</f>
        <v>80730</v>
      </c>
      <c r="P26" s="107">
        <f>'C завтраками| Bed and breakfast'!P26*0.9</f>
        <v>52020</v>
      </c>
      <c r="Q26" s="107">
        <f>'C завтраками| Bed and breakfast'!Q26*0.9</f>
        <v>52020</v>
      </c>
      <c r="R26" s="107">
        <f>'C завтраками| Bed and breakfast'!R26*0.9</f>
        <v>42570</v>
      </c>
      <c r="S26" s="107">
        <f>'C завтраками| Bed and breakfast'!S26*0.9</f>
        <v>49320</v>
      </c>
      <c r="T26" s="107">
        <f>'C завтраками| Bed and breakfast'!T26*0.9</f>
        <v>49320</v>
      </c>
      <c r="U26" s="107">
        <f>'C завтраками| Bed and breakfast'!U26*0.9</f>
        <v>44820</v>
      </c>
      <c r="V26" s="107">
        <f>'C завтраками| Bed and breakfast'!V26*0.9</f>
        <v>44820</v>
      </c>
      <c r="W26" s="107">
        <f>'C завтраками| Bed and breakfast'!W26*0.9</f>
        <v>42570</v>
      </c>
      <c r="X26" s="107">
        <f>'C завтраками| Bed and breakfast'!X26*0.9</f>
        <v>42570</v>
      </c>
      <c r="Y26" s="107">
        <f>'C завтраками| Bed and breakfast'!Y26*0.9</f>
        <v>40770</v>
      </c>
      <c r="Z26" s="107">
        <f>'C завтраками| Bed and breakfast'!Z26*0.9</f>
        <v>40770</v>
      </c>
      <c r="AA26" s="107">
        <f>'C завтраками| Bed and breakfast'!AA26*0.9</f>
        <v>40770</v>
      </c>
      <c r="AB26" s="107">
        <f>'C завтраками| Bed and breakfast'!AB26*0.9</f>
        <v>40770</v>
      </c>
      <c r="AC26" s="107">
        <f>'C завтраками| Bed and breakfast'!AC26*0.9</f>
        <v>40770</v>
      </c>
      <c r="AD26" s="107">
        <f>'C завтраками| Bed and breakfast'!AD26*0.9</f>
        <v>40770</v>
      </c>
      <c r="AE26" s="107">
        <f>'C завтраками| Bed and breakfast'!AE26*0.9</f>
        <v>40770</v>
      </c>
      <c r="AF26" s="107">
        <f>'C завтраками| Bed and breakfast'!AF26*0.9</f>
        <v>42570</v>
      </c>
      <c r="AG26" s="107">
        <f>'C завтраками| Bed and breakfast'!AG26*0.9</f>
        <v>44820</v>
      </c>
      <c r="AH26" s="107">
        <f>'C завтраками| Bed and breakfast'!AH26*0.9</f>
        <v>44820</v>
      </c>
      <c r="AI26" s="107">
        <f>'C завтраками| Bed and breakfast'!AI26*0.9</f>
        <v>49320</v>
      </c>
      <c r="AJ26" s="107">
        <f>'C завтраками| Bed and breakfast'!AJ26*0.9</f>
        <v>49320</v>
      </c>
      <c r="AK26" s="107">
        <f>'C завтраками| Bed and breakfast'!AK26*0.9</f>
        <v>49320</v>
      </c>
      <c r="AL26" s="107">
        <f>'C завтраками| Bed and breakfast'!AL26*0.9</f>
        <v>49320</v>
      </c>
      <c r="AM26" s="107">
        <f>'C завтраками| Bed and breakfast'!AM26*0.9</f>
        <v>49320</v>
      </c>
      <c r="AN26" s="107">
        <f>'C завтраками| Bed and breakfast'!AN26*0.9</f>
        <v>51570</v>
      </c>
      <c r="AO26" s="107">
        <f>'C завтраками| Bed and breakfast'!AO26*0.9</f>
        <v>53820</v>
      </c>
      <c r="AP26" s="107">
        <f>'C завтраками| Bed and breakfast'!AP26*0.9</f>
        <v>53820</v>
      </c>
      <c r="AQ26" s="107">
        <f>'C завтраками| Bed and breakfast'!AQ26*0.9</f>
        <v>61470</v>
      </c>
      <c r="AR26" s="107">
        <f>'C завтраками| Bed and breakfast'!AR26*0.9</f>
        <v>61470</v>
      </c>
      <c r="AS26" s="107">
        <f>'C завтраками| Bed and breakfast'!AS26*0.9</f>
        <v>61470</v>
      </c>
      <c r="AT26" s="107">
        <f>'C завтраками| Bed and breakfast'!AT26*0.9</f>
        <v>58770</v>
      </c>
      <c r="AU26" s="107">
        <f>'C завтраками| Bed and breakfast'!AU26*0.9</f>
        <v>53820</v>
      </c>
      <c r="AV26" s="107">
        <f>'C завтраками| Bed and breakfast'!AV26*0.9</f>
        <v>56070</v>
      </c>
      <c r="AW26" s="107">
        <f>'C завтраками| Bed and breakfast'!AW26*0.9</f>
        <v>56070</v>
      </c>
      <c r="AX26" s="107">
        <f>'C завтраками| Bed and breakfast'!AX26*0.9</f>
        <v>56070</v>
      </c>
      <c r="AY26" s="107">
        <f>'C завтраками| Bed and breakfast'!AY26*0.9</f>
        <v>47970</v>
      </c>
      <c r="AZ26" s="107">
        <f>'C завтраками| Bed and breakfast'!AZ26*0.9</f>
        <v>53820</v>
      </c>
      <c r="BA26" s="107">
        <f>'C завтраками| Bed and breakfast'!BA26*0.9</f>
        <v>53820</v>
      </c>
      <c r="BB26" s="107">
        <f>'C завтраками| Bed and breakfast'!BB26*0.9</f>
        <v>58770</v>
      </c>
      <c r="BC26" s="107">
        <f>'C завтраками| Bed and breakfast'!BC26*0.9</f>
        <v>61470</v>
      </c>
      <c r="BD26" s="107">
        <f>'C завтраками| Bed and breakfast'!BD26*0.9</f>
        <v>61470</v>
      </c>
      <c r="BE26" s="107">
        <f>'C завтраками| Bed and breakfast'!BE26*0.9</f>
        <v>61470</v>
      </c>
      <c r="BF26" s="107">
        <f>'C завтраками| Bed and breakfast'!BF26*0.9</f>
        <v>67770</v>
      </c>
      <c r="BG26" s="107">
        <f>'C завтраками| Bed and breakfast'!BG26*0.9</f>
        <v>67770</v>
      </c>
      <c r="BH26" s="107">
        <f>'C завтраками| Bed and breakfast'!BH26*0.9</f>
        <v>70920</v>
      </c>
      <c r="BI26" s="107">
        <f>'C завтраками| Bed and breakfast'!BI26*0.9</f>
        <v>70920</v>
      </c>
      <c r="BJ26" s="107">
        <f>'C завтраками| Bed and breakfast'!BJ26*0.9</f>
        <v>78120</v>
      </c>
      <c r="BK26" s="107">
        <f>'C завтраками| Bed and breakfast'!BK26*0.9</f>
        <v>78120</v>
      </c>
      <c r="BL26" s="107">
        <f>'C завтраками| Bed and breakfast'!BL26*0.9</f>
        <v>78120</v>
      </c>
      <c r="BM26" s="107">
        <f>'C завтраками| Bed and breakfast'!BM26*0.9</f>
        <v>74520</v>
      </c>
      <c r="BN26" s="107">
        <f>'C завтраками| Bed and breakfast'!BN26*0.9</f>
        <v>70920</v>
      </c>
      <c r="BO26" s="107">
        <f>'C завтраками| Bed and breakfast'!BO26*0.9</f>
        <v>64620</v>
      </c>
      <c r="BP26" s="107">
        <f>'C завтраками| Bed and breakfast'!BP26*0.9</f>
        <v>64620</v>
      </c>
      <c r="BQ26" s="107">
        <f>'C завтраками| Bed and breakfast'!BQ26*0.9</f>
        <v>61470</v>
      </c>
      <c r="BR26" s="107">
        <f>'C завтраками| Bed and breakfast'!BR26*0.9</f>
        <v>53820</v>
      </c>
      <c r="BS26" s="107">
        <f>'C завтраками| Bed and breakfast'!BS26*0.9</f>
        <v>53820</v>
      </c>
      <c r="BT26" s="107">
        <f>'C завтраками| Bed and breakfast'!BT26*0.9</f>
        <v>51570</v>
      </c>
      <c r="BU26" s="107">
        <f>'C завтраками| Bed and breakfast'!BU26*0.9</f>
        <v>47970</v>
      </c>
      <c r="BV26" s="107">
        <f>'C завтраками| Bed and breakfast'!BV26*0.9</f>
        <v>47970</v>
      </c>
      <c r="BW26" s="107">
        <f>'C завтраками| Bed and breakfast'!BW26*0.9</f>
        <v>47970</v>
      </c>
      <c r="BX26" s="107">
        <f>'C завтраками| Bed and breakfast'!BX26*0.9</f>
        <v>38970</v>
      </c>
      <c r="BY26" s="107">
        <f>'C завтраками| Bed and breakfast'!BY26*0.9</f>
        <v>38970</v>
      </c>
      <c r="BZ26" s="107">
        <f>'C завтраками| Bed and breakfast'!BZ26*0.9</f>
        <v>38970</v>
      </c>
      <c r="CA26" s="107">
        <f>'C завтраками| Bed and breakfast'!CA26*0.9</f>
        <v>38970</v>
      </c>
      <c r="CB26" s="107">
        <f>'C завтраками| Bed and breakfast'!CB26*0.9</f>
        <v>38970</v>
      </c>
      <c r="CC26" s="107">
        <f>'C завтраками| Bed and breakfast'!CC26*0.9</f>
        <v>38970</v>
      </c>
      <c r="CD26" s="107">
        <f>'C завтраками| Bed and breakfast'!CD26*0.9</f>
        <v>38970</v>
      </c>
      <c r="CE26" s="107">
        <f>'C завтраками| Bed and breakfast'!CE26*0.9</f>
        <v>38970</v>
      </c>
      <c r="CF26" s="107">
        <f>'C завтраками| Bed and breakfast'!CF26*0.9</f>
        <v>38970</v>
      </c>
      <c r="CG26" s="107">
        <f>'C завтраками| Bed and breakfast'!CG26*0.9</f>
        <v>38970</v>
      </c>
      <c r="CH26" s="107">
        <f>'C завтраками| Bed and breakfast'!CH26*0.9</f>
        <v>38970</v>
      </c>
      <c r="CI26" s="107">
        <f>'C завтраками| Bed and breakfast'!CI26*0.9</f>
        <v>38970</v>
      </c>
      <c r="CJ26" s="107">
        <f>'C завтраками| Bed and breakfast'!CJ26*0.9</f>
        <v>38970</v>
      </c>
      <c r="CK26" s="107">
        <f>'C завтраками| Bed and breakfast'!CK26*0.9</f>
        <v>38970</v>
      </c>
      <c r="CL26" s="107">
        <f>'C завтраками| Bed and breakfast'!CL26*0.9</f>
        <v>38970</v>
      </c>
      <c r="CM26" s="107">
        <f>'C завтраками| Bed and breakfast'!CM26*0.9</f>
        <v>38970</v>
      </c>
      <c r="CN26" s="107">
        <f>'C завтраками| Bed and breakfast'!CN26*0.9</f>
        <v>38970</v>
      </c>
      <c r="CO26" s="107">
        <f>'C завтраками| Bed and breakfast'!CO26*0.9</f>
        <v>38970</v>
      </c>
      <c r="CP26" s="107">
        <f>'C завтраками| Bed and breakfast'!CP26*0.9</f>
        <v>38970</v>
      </c>
      <c r="CQ26" s="107">
        <f>'C завтраками| Bed and breakfast'!CQ26*0.9</f>
        <v>38970</v>
      </c>
      <c r="CR26" s="107">
        <f>'C завтраками| Bed and breakfast'!CR26*0.9</f>
        <v>38970</v>
      </c>
      <c r="CS26" s="107">
        <f>'C завтраками| Bed and breakfast'!CS26*0.9</f>
        <v>38970</v>
      </c>
      <c r="CT26" s="107">
        <f>'C завтраками| Bed and breakfast'!CT26*0.9</f>
        <v>38970</v>
      </c>
      <c r="CU26" s="107">
        <f>'C завтраками| Bed and breakfast'!CU26*0.9</f>
        <v>31770</v>
      </c>
      <c r="CV26" s="107">
        <f>'C завтраками| Bed and breakfast'!CV26*0.9</f>
        <v>31770</v>
      </c>
      <c r="CW26" s="107">
        <f>'C завтраками| Bed and breakfast'!CW26*0.9</f>
        <v>32400</v>
      </c>
      <c r="CX26" s="107">
        <f>'C завтраками| Bed and breakfast'!CX26*0.9</f>
        <v>32400</v>
      </c>
      <c r="CY26" s="107">
        <f>'C завтраками| Bed and breakfast'!CY26*0.9</f>
        <v>31770</v>
      </c>
      <c r="CZ26" s="107">
        <f>'C завтраками| Bed and breakfast'!CZ26*0.9</f>
        <v>31770</v>
      </c>
      <c r="DA26" s="107">
        <f>'C завтраками| Bed and breakfast'!DA26*0.9</f>
        <v>31770</v>
      </c>
      <c r="DB26" s="107">
        <f>'C завтраками| Bed and breakfast'!DB26*0.9</f>
        <v>31770</v>
      </c>
      <c r="DC26" s="107">
        <f>'C завтраками| Bed and breakfast'!DC26*0.9</f>
        <v>31770</v>
      </c>
      <c r="DD26" s="107">
        <f>'C завтраками| Bed and breakfast'!DD26*0.9</f>
        <v>32400</v>
      </c>
      <c r="DE26" s="107">
        <f>'C завтраками| Bed and breakfast'!DE26*0.9</f>
        <v>32400</v>
      </c>
      <c r="DF26" s="107">
        <f>'C завтраками| Bed and breakfast'!DF26*0.9</f>
        <v>31770</v>
      </c>
      <c r="DG26" s="107">
        <f>'C завтраками| Bed and breakfast'!DG26*0.9</f>
        <v>31770</v>
      </c>
      <c r="DH26" s="107">
        <f>'C завтраками| Bed and breakfast'!DH26*0.9</f>
        <v>31770</v>
      </c>
      <c r="DI26" s="107">
        <f>'C завтраками| Bed and breakfast'!DI26*0.9</f>
        <v>30240</v>
      </c>
      <c r="DJ26" s="107">
        <f>'C завтраками| Bed and breakfast'!DJ26*0.9</f>
        <v>30240</v>
      </c>
      <c r="DK26" s="107">
        <f>'C завтраками| Bed and breakfast'!DK26*0.9</f>
        <v>30690</v>
      </c>
      <c r="DL26" s="107">
        <f>'C завтраками| Bed and breakfast'!DL26*0.9</f>
        <v>30690</v>
      </c>
      <c r="DM26" s="107">
        <f>'C завтраками| Bed and breakfast'!DM26*0.9</f>
        <v>30240</v>
      </c>
      <c r="DN26" s="107">
        <f>'C завтраками| Bed and breakfast'!DN26*0.9</f>
        <v>30240</v>
      </c>
      <c r="DO26" s="107">
        <f>'C завтраками| Bed and breakfast'!DO26*0.9</f>
        <v>30240</v>
      </c>
      <c r="DP26" s="107">
        <f>'C завтраками| Bed and breakfast'!DP26*0.9</f>
        <v>30240</v>
      </c>
      <c r="DQ26" s="107">
        <f>'C завтраками| Bed and breakfast'!DQ26*0.9</f>
        <v>30240</v>
      </c>
      <c r="DR26" s="107">
        <f>'C завтраками| Bed and breakfast'!DR26*0.9</f>
        <v>30690</v>
      </c>
      <c r="DS26" s="107">
        <f>'C завтраками| Bed and breakfast'!DS26*0.9</f>
        <v>30690</v>
      </c>
      <c r="DT26" s="107">
        <f>'C завтраками| Bed and breakfast'!DT26*0.9</f>
        <v>30240</v>
      </c>
      <c r="DU26" s="107">
        <f>'C завтраками| Bed and breakfast'!DU26*0.9</f>
        <v>30240</v>
      </c>
      <c r="DV26" s="107">
        <f>'C завтраками| Bed and breakfast'!DV26*0.9</f>
        <v>30240</v>
      </c>
      <c r="DW26" s="107">
        <f>'C завтраками| Bed and breakfast'!DW26*0.9</f>
        <v>30240</v>
      </c>
      <c r="DX26" s="107">
        <f>'C завтраками| Bed and breakfast'!DX26*0.9</f>
        <v>31770</v>
      </c>
    </row>
    <row r="27" spans="1:128" ht="10.5" customHeight="1">
      <c r="A27" s="95" t="s">
        <v>11</v>
      </c>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row>
    <row r="28" spans="1:128" ht="10.5" customHeight="1">
      <c r="A28" s="94" t="s">
        <v>12</v>
      </c>
      <c r="B28" s="107">
        <f>'C завтраками| Bed and breakfast'!B28*0.9</f>
        <v>99000</v>
      </c>
      <c r="C28" s="107">
        <f>'C завтраками| Bed and breakfast'!C28*0.9</f>
        <v>99000</v>
      </c>
      <c r="D28" s="107">
        <f>'C завтраками| Bed and breakfast'!D28*0.9</f>
        <v>99000</v>
      </c>
      <c r="E28" s="107">
        <f>'C завтраками| Bed and breakfast'!E28*0.9</f>
        <v>198000</v>
      </c>
      <c r="F28" s="107">
        <f>'C завтраками| Bed and breakfast'!F28*0.9</f>
        <v>198000</v>
      </c>
      <c r="G28" s="107">
        <f>'C завтраками| Bed and breakfast'!G28*0.9</f>
        <v>198000</v>
      </c>
      <c r="H28" s="107">
        <f>'C завтраками| Bed and breakfast'!H28*0.9</f>
        <v>198000</v>
      </c>
      <c r="I28" s="107">
        <f>'C завтраками| Bed and breakfast'!I28*0.9</f>
        <v>198000</v>
      </c>
      <c r="J28" s="107">
        <f>'C завтраками| Bed and breakfast'!J28*0.9</f>
        <v>198000</v>
      </c>
      <c r="K28" s="107">
        <f>'C завтраками| Bed and breakfast'!K28*0.9</f>
        <v>198000</v>
      </c>
      <c r="L28" s="107">
        <f>'C завтраками| Bed and breakfast'!L28*0.9</f>
        <v>198000</v>
      </c>
      <c r="M28" s="107">
        <f>'C завтраками| Bed and breakfast'!M28*0.9</f>
        <v>198000</v>
      </c>
      <c r="N28" s="107">
        <f>'C завтраками| Bed and breakfast'!N28*0.9</f>
        <v>198000</v>
      </c>
      <c r="O28" s="107">
        <f>'C завтраками| Bed and breakfast'!O28*0.9</f>
        <v>198000</v>
      </c>
      <c r="P28" s="107">
        <f>'C завтраками| Bed and breakfast'!P28*0.9</f>
        <v>198000</v>
      </c>
      <c r="Q28" s="107">
        <f>'C завтраками| Bed and breakfast'!Q28*0.9</f>
        <v>198000</v>
      </c>
      <c r="R28" s="107">
        <f>'C завтраками| Bed and breakfast'!R28*0.9</f>
        <v>144000</v>
      </c>
      <c r="S28" s="107">
        <f>'C завтраками| Bed and breakfast'!S28*0.9</f>
        <v>144000</v>
      </c>
      <c r="T28" s="107">
        <f>'C завтраками| Bed and breakfast'!T28*0.9</f>
        <v>144000</v>
      </c>
      <c r="U28" s="107">
        <f>'C завтраками| Bed and breakfast'!U28*0.9</f>
        <v>144000</v>
      </c>
      <c r="V28" s="107">
        <f>'C завтраками| Bed and breakfast'!V28*0.9</f>
        <v>144000</v>
      </c>
      <c r="W28" s="107">
        <f>'C завтраками| Bed and breakfast'!W28*0.9</f>
        <v>144000</v>
      </c>
      <c r="X28" s="107">
        <f>'C завтраками| Bed and breakfast'!X28*0.9</f>
        <v>144000</v>
      </c>
      <c r="Y28" s="107">
        <f>'C завтраками| Bed and breakfast'!Y28*0.9</f>
        <v>144000</v>
      </c>
      <c r="Z28" s="107">
        <f>'C завтраками| Bed and breakfast'!Z28*0.9</f>
        <v>144000</v>
      </c>
      <c r="AA28" s="107">
        <f>'C завтраками| Bed and breakfast'!AA28*0.9</f>
        <v>144000</v>
      </c>
      <c r="AB28" s="107">
        <f>'C завтраками| Bed and breakfast'!AB28*0.9</f>
        <v>144000</v>
      </c>
      <c r="AC28" s="107">
        <f>'C завтраками| Bed and breakfast'!AC28*0.9</f>
        <v>144000</v>
      </c>
      <c r="AD28" s="107">
        <f>'C завтраками| Bed and breakfast'!AD28*0.9</f>
        <v>144000</v>
      </c>
      <c r="AE28" s="107">
        <f>'C завтраками| Bed and breakfast'!AE28*0.9</f>
        <v>144000</v>
      </c>
      <c r="AF28" s="107">
        <f>'C завтраками| Bed and breakfast'!AF28*0.9</f>
        <v>144000</v>
      </c>
      <c r="AG28" s="107">
        <f>'C завтраками| Bed and breakfast'!AG28*0.9</f>
        <v>144000</v>
      </c>
      <c r="AH28" s="107">
        <f>'C завтраками| Bed and breakfast'!AH28*0.9</f>
        <v>144000</v>
      </c>
      <c r="AI28" s="107">
        <f>'C завтраками| Bed and breakfast'!AI28*0.9</f>
        <v>144000</v>
      </c>
      <c r="AJ28" s="107">
        <f>'C завтраками| Bed and breakfast'!AJ28*0.9</f>
        <v>144000</v>
      </c>
      <c r="AK28" s="107">
        <f>'C завтраками| Bed and breakfast'!AK28*0.9</f>
        <v>144000</v>
      </c>
      <c r="AL28" s="107">
        <f>'C завтраками| Bed and breakfast'!AL28*0.9</f>
        <v>144000</v>
      </c>
      <c r="AM28" s="107">
        <f>'C завтраками| Bed and breakfast'!AM28*0.9</f>
        <v>144000.9</v>
      </c>
      <c r="AN28" s="107">
        <f>'C завтраками| Bed and breakfast'!AN28*0.9</f>
        <v>144000</v>
      </c>
      <c r="AO28" s="107">
        <f>'C завтраками| Bed and breakfast'!AO28*0.9</f>
        <v>144000</v>
      </c>
      <c r="AP28" s="107">
        <f>'C завтраками| Bed and breakfast'!AP28*0.9</f>
        <v>144000</v>
      </c>
      <c r="AQ28" s="107">
        <f>'C завтраками| Bed and breakfast'!AQ28*0.9</f>
        <v>144000</v>
      </c>
      <c r="AR28" s="107">
        <f>'C завтраками| Bed and breakfast'!AR28*0.9</f>
        <v>144000</v>
      </c>
      <c r="AS28" s="107">
        <f>'C завтраками| Bed and breakfast'!AS28*0.9</f>
        <v>144000.9</v>
      </c>
      <c r="AT28" s="107">
        <f>'C завтраками| Bed and breakfast'!AT28*0.9</f>
        <v>144001.79999999999</v>
      </c>
      <c r="AU28" s="107">
        <f>'C завтраками| Bed and breakfast'!AU28*0.9</f>
        <v>144000</v>
      </c>
      <c r="AV28" s="107">
        <f>'C завтраками| Bed and breakfast'!AV28*0.9</f>
        <v>144000</v>
      </c>
      <c r="AW28" s="107">
        <f>'C завтраками| Bed and breakfast'!AW28*0.9</f>
        <v>144000</v>
      </c>
      <c r="AX28" s="107">
        <f>'C завтраками| Bed and breakfast'!AX28*0.9</f>
        <v>144000</v>
      </c>
      <c r="AY28" s="107">
        <f>'C завтраками| Bed and breakfast'!AY28*0.9</f>
        <v>144000</v>
      </c>
      <c r="AZ28" s="107">
        <f>'C завтраками| Bed and breakfast'!AZ28*0.9</f>
        <v>144000</v>
      </c>
      <c r="BA28" s="107">
        <f>'C завтраками| Bed and breakfast'!BA28*0.9</f>
        <v>144000</v>
      </c>
      <c r="BB28" s="107">
        <f>'C завтраками| Bed and breakfast'!BB28*0.9</f>
        <v>144000</v>
      </c>
      <c r="BC28" s="107">
        <f>'C завтраками| Bed and breakfast'!BC28*0.9</f>
        <v>144000</v>
      </c>
      <c r="BD28" s="107">
        <f>'C завтраками| Bed and breakfast'!BD28*0.9</f>
        <v>144000</v>
      </c>
      <c r="BE28" s="107">
        <v>144000</v>
      </c>
      <c r="BF28" s="107">
        <v>144000</v>
      </c>
      <c r="BG28" s="107">
        <f>'C завтраками| Bed and breakfast'!BG28*0.9</f>
        <v>144000</v>
      </c>
      <c r="BH28" s="107">
        <f>'C завтраками| Bed and breakfast'!BH28*0.9</f>
        <v>144000</v>
      </c>
      <c r="BI28" s="107">
        <f>'C завтраками| Bed and breakfast'!BI28*0.9</f>
        <v>144000</v>
      </c>
      <c r="BJ28" s="107">
        <f>'C завтраками| Bed and breakfast'!BJ28*0.9</f>
        <v>144000</v>
      </c>
      <c r="BK28" s="107">
        <f>'C завтраками| Bed and breakfast'!BK28*0.9</f>
        <v>144000</v>
      </c>
      <c r="BL28" s="107">
        <f>'C завтраками| Bed and breakfast'!BL28*0.9</f>
        <v>144000</v>
      </c>
      <c r="BM28" s="107">
        <f>'C завтраками| Bed and breakfast'!BM28*0.9</f>
        <v>144000</v>
      </c>
      <c r="BN28" s="107">
        <f>'C завтраками| Bed and breakfast'!BN28*0.9</f>
        <v>144000</v>
      </c>
      <c r="BO28" s="107">
        <f>'C завтраками| Bed and breakfast'!BO28*0.9</f>
        <v>144000</v>
      </c>
      <c r="BP28" s="107">
        <f>'C завтраками| Bed and breakfast'!BP28*0.9</f>
        <v>144000</v>
      </c>
      <c r="BQ28" s="107">
        <f>'C завтраками| Bed and breakfast'!BQ28*0.9</f>
        <v>144000</v>
      </c>
      <c r="BR28" s="107">
        <f>'C завтраками| Bed and breakfast'!BR28*0.9</f>
        <v>144000</v>
      </c>
      <c r="BS28" s="107">
        <f>'C завтраками| Bed and breakfast'!BS28*0.9</f>
        <v>144000</v>
      </c>
      <c r="BT28" s="107">
        <f>'C завтраками| Bed and breakfast'!BT28*0.9</f>
        <v>144000</v>
      </c>
      <c r="BU28" s="107">
        <f>'C завтраками| Bed and breakfast'!BU28*0.9</f>
        <v>144000</v>
      </c>
      <c r="BV28" s="107">
        <f>'C завтраками| Bed and breakfast'!BV28*0.9</f>
        <v>144000</v>
      </c>
      <c r="BW28" s="107">
        <f>'C завтраками| Bed and breakfast'!BW28*0.9</f>
        <v>144000</v>
      </c>
      <c r="BX28" s="107">
        <f>'C завтраками| Bed and breakfast'!BX28*0.9</f>
        <v>144000</v>
      </c>
      <c r="BY28" s="107">
        <f>'C завтраками| Bed and breakfast'!BY28*0.9</f>
        <v>144000</v>
      </c>
      <c r="BZ28" s="107">
        <f>'C завтраками| Bed and breakfast'!BZ28*0.9</f>
        <v>144000</v>
      </c>
      <c r="CA28" s="107">
        <f>'C завтраками| Bed and breakfast'!CA28*0.9</f>
        <v>144000</v>
      </c>
      <c r="CB28" s="107">
        <f>'C завтраками| Bed and breakfast'!CB28*0.9</f>
        <v>144000</v>
      </c>
      <c r="CC28" s="107">
        <f>'C завтраками| Bed and breakfast'!CC28*0.9</f>
        <v>144000</v>
      </c>
      <c r="CD28" s="107">
        <f>'C завтраками| Bed and breakfast'!CD28*0.9</f>
        <v>144000</v>
      </c>
      <c r="CE28" s="107">
        <f>'C завтраками| Bed and breakfast'!CE28*0.9</f>
        <v>144000</v>
      </c>
      <c r="CF28" s="107">
        <f>'C завтраками| Bed and breakfast'!CF28*0.9</f>
        <v>144000</v>
      </c>
      <c r="CG28" s="107">
        <f>'C завтраками| Bed and breakfast'!CG28*0.9</f>
        <v>144000</v>
      </c>
      <c r="CH28" s="107">
        <f>'C завтраками| Bed and breakfast'!CH28*0.9</f>
        <v>144000</v>
      </c>
      <c r="CI28" s="107">
        <f>'C завтраками| Bed and breakfast'!CI28*0.9</f>
        <v>144000</v>
      </c>
      <c r="CJ28" s="107">
        <f>'C завтраками| Bed and breakfast'!CJ28*0.9</f>
        <v>144000</v>
      </c>
      <c r="CK28" s="107">
        <f>'C завтраками| Bed and breakfast'!CK28*0.9</f>
        <v>144000</v>
      </c>
      <c r="CL28" s="107">
        <f>'C завтраками| Bed and breakfast'!CL28*0.9</f>
        <v>144000</v>
      </c>
      <c r="CM28" s="107">
        <f>'C завтраками| Bed and breakfast'!CM28*0.9</f>
        <v>144000</v>
      </c>
      <c r="CN28" s="107">
        <f>'C завтраками| Bed and breakfast'!CN28*0.9</f>
        <v>144000</v>
      </c>
      <c r="CO28" s="107">
        <f>'C завтраками| Bed and breakfast'!CO28*0.9</f>
        <v>144000</v>
      </c>
      <c r="CP28" s="107">
        <f>'C завтраками| Bed and breakfast'!CP28*0.9</f>
        <v>144000</v>
      </c>
      <c r="CQ28" s="107">
        <f>'C завтраками| Bed and breakfast'!CQ28*0.9</f>
        <v>144000</v>
      </c>
      <c r="CR28" s="107">
        <f>'C завтраками| Bed and breakfast'!CR28*0.9</f>
        <v>144000</v>
      </c>
      <c r="CS28" s="107">
        <f>'C завтраками| Bed and breakfast'!CS28*0.9</f>
        <v>144000</v>
      </c>
      <c r="CT28" s="107">
        <f>'C завтраками| Bed and breakfast'!CT28*0.9</f>
        <v>144000</v>
      </c>
      <c r="CU28" s="107">
        <f>'C завтраками| Bed and breakfast'!CU28*0.9</f>
        <v>102690</v>
      </c>
      <c r="CV28" s="107">
        <f>'C завтраками| Bed and breakfast'!CV28*0.9</f>
        <v>102690</v>
      </c>
      <c r="CW28" s="107">
        <f>'C завтраками| Bed and breakfast'!CW28*0.9</f>
        <v>103320</v>
      </c>
      <c r="CX28" s="107">
        <f>'C завтраками| Bed and breakfast'!CX28*0.9</f>
        <v>103320</v>
      </c>
      <c r="CY28" s="107">
        <f>'C завтраками| Bed and breakfast'!CY28*0.9</f>
        <v>102690</v>
      </c>
      <c r="CZ28" s="107">
        <f>'C завтраками| Bed and breakfast'!CZ28*0.9</f>
        <v>102690</v>
      </c>
      <c r="DA28" s="107">
        <f>'C завтраками| Bed and breakfast'!DA28*0.9</f>
        <v>102690</v>
      </c>
      <c r="DB28" s="107">
        <f>'C завтраками| Bed and breakfast'!DB28*0.9</f>
        <v>102690</v>
      </c>
      <c r="DC28" s="107">
        <f>'C завтраками| Bed and breakfast'!DC28*0.9</f>
        <v>102690</v>
      </c>
      <c r="DD28" s="107">
        <f>'C завтраками| Bed and breakfast'!DD28*0.9</f>
        <v>103320</v>
      </c>
      <c r="DE28" s="107">
        <f>'C завтраками| Bed and breakfast'!DE28*0.9</f>
        <v>103320</v>
      </c>
      <c r="DF28" s="107">
        <f>'C завтраками| Bed and breakfast'!DF28*0.9</f>
        <v>102690</v>
      </c>
      <c r="DG28" s="107">
        <f>'C завтраками| Bed and breakfast'!DG28*0.9</f>
        <v>102690</v>
      </c>
      <c r="DH28" s="107">
        <f>'C завтраками| Bed and breakfast'!DH28*0.9</f>
        <v>102690</v>
      </c>
      <c r="DI28" s="107">
        <f>'C завтраками| Bed and breakfast'!DI28*0.9</f>
        <v>101160</v>
      </c>
      <c r="DJ28" s="107">
        <f>'C завтраками| Bed and breakfast'!DJ28*0.9</f>
        <v>101160</v>
      </c>
      <c r="DK28" s="107">
        <f>'C завтраками| Bed and breakfast'!DK28*0.9</f>
        <v>101610</v>
      </c>
      <c r="DL28" s="107">
        <f>'C завтраками| Bed and breakfast'!DL28*0.9</f>
        <v>101610</v>
      </c>
      <c r="DM28" s="107">
        <f>'C завтраками| Bed and breakfast'!DM28*0.9</f>
        <v>101160</v>
      </c>
      <c r="DN28" s="107">
        <f>'C завтраками| Bed and breakfast'!DN28*0.9</f>
        <v>101160</v>
      </c>
      <c r="DO28" s="107">
        <f>'C завтраками| Bed and breakfast'!DO28*0.9</f>
        <v>101160</v>
      </c>
      <c r="DP28" s="107">
        <f>'C завтраками| Bed and breakfast'!DP28*0.9</f>
        <v>101160</v>
      </c>
      <c r="DQ28" s="107">
        <f>'C завтраками| Bed and breakfast'!DQ28*0.9</f>
        <v>101160</v>
      </c>
      <c r="DR28" s="107">
        <f>'C завтраками| Bed and breakfast'!DR28*0.9</f>
        <v>101610</v>
      </c>
      <c r="DS28" s="107">
        <f>'C завтраками| Bed and breakfast'!DS28*0.9</f>
        <v>101610</v>
      </c>
      <c r="DT28" s="107">
        <f>'C завтраками| Bed and breakfast'!DT28*0.9</f>
        <v>101160</v>
      </c>
      <c r="DU28" s="107">
        <f>'C завтраками| Bed and breakfast'!DU28*0.9</f>
        <v>101160</v>
      </c>
      <c r="DV28" s="107">
        <f>'C завтраками| Bed and breakfast'!DV28*0.9</f>
        <v>101160</v>
      </c>
      <c r="DW28" s="107">
        <f>'C завтраками| Bed and breakfast'!DW28*0.9</f>
        <v>101160</v>
      </c>
      <c r="DX28" s="107">
        <f>'C завтраками| Bed and breakfast'!DX28*0.9</f>
        <v>102690</v>
      </c>
    </row>
    <row r="29" spans="1:128" ht="10.5" customHeight="1">
      <c r="A29" s="10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109"/>
      <c r="CA29" s="109"/>
      <c r="CB29" s="109"/>
      <c r="CC29" s="109"/>
      <c r="CD29" s="109"/>
      <c r="CE29" s="109"/>
      <c r="CF29" s="109"/>
      <c r="CG29" s="109"/>
      <c r="CH29" s="109"/>
      <c r="CI29" s="109"/>
      <c r="CJ29" s="109"/>
      <c r="CK29" s="109"/>
      <c r="CL29" s="109"/>
      <c r="CM29" s="109"/>
      <c r="CN29" s="109"/>
      <c r="CO29" s="109"/>
      <c r="CP29" s="109"/>
      <c r="CQ29" s="109"/>
      <c r="CR29" s="109"/>
      <c r="CS29" s="109"/>
      <c r="CT29" s="109"/>
      <c r="CU29" s="109"/>
      <c r="CV29" s="109"/>
      <c r="CW29" s="109"/>
      <c r="CX29" s="109"/>
      <c r="CY29" s="109"/>
      <c r="CZ29" s="109"/>
      <c r="DA29" s="109"/>
      <c r="DB29" s="109"/>
      <c r="DC29" s="109"/>
      <c r="DD29" s="109"/>
      <c r="DE29" s="109"/>
      <c r="DF29" s="109"/>
      <c r="DG29" s="109"/>
      <c r="DH29" s="109"/>
      <c r="DI29" s="109"/>
      <c r="DJ29" s="109"/>
      <c r="DK29" s="109"/>
      <c r="DL29" s="109"/>
      <c r="DM29" s="109"/>
      <c r="DN29" s="109"/>
      <c r="DO29" s="109"/>
      <c r="DP29" s="109"/>
      <c r="DQ29" s="109"/>
      <c r="DR29" s="109"/>
      <c r="DS29" s="109"/>
      <c r="DT29" s="109"/>
      <c r="DU29" s="109"/>
      <c r="DV29" s="109"/>
      <c r="DW29" s="109"/>
      <c r="DX29" s="109"/>
    </row>
    <row r="30" spans="1:128" ht="10.5" customHeight="1">
      <c r="A30" s="110" t="s">
        <v>51</v>
      </c>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09"/>
      <c r="DD30" s="109"/>
      <c r="DE30" s="109"/>
      <c r="DF30" s="109"/>
      <c r="DG30" s="109"/>
      <c r="DH30" s="109"/>
      <c r="DI30" s="109"/>
      <c r="DJ30" s="109"/>
      <c r="DK30" s="109"/>
      <c r="DL30" s="109"/>
      <c r="DM30" s="109"/>
      <c r="DN30" s="109"/>
      <c r="DO30" s="109"/>
      <c r="DP30" s="109"/>
      <c r="DQ30" s="109"/>
      <c r="DR30" s="109"/>
      <c r="DS30" s="109"/>
      <c r="DT30" s="109"/>
      <c r="DU30" s="109"/>
      <c r="DV30" s="109"/>
      <c r="DW30" s="109"/>
      <c r="DX30" s="109"/>
    </row>
    <row r="31" spans="1:128" ht="10.5" customHeight="1">
      <c r="A31" s="108"/>
      <c r="B31" s="111">
        <f t="shared" ref="B31:H31" si="10">B4</f>
        <v>46017</v>
      </c>
      <c r="C31" s="111">
        <f t="shared" si="10"/>
        <v>46018</v>
      </c>
      <c r="D31" s="111">
        <f t="shared" si="10"/>
        <v>46019</v>
      </c>
      <c r="E31" s="111">
        <f t="shared" si="10"/>
        <v>46020</v>
      </c>
      <c r="F31" s="111">
        <f t="shared" si="10"/>
        <v>46021</v>
      </c>
      <c r="G31" s="111">
        <f t="shared" si="10"/>
        <v>46022</v>
      </c>
      <c r="H31" s="111">
        <f t="shared" si="10"/>
        <v>46023</v>
      </c>
      <c r="I31" s="111">
        <f t="shared" ref="I31:BV31" si="11">I4</f>
        <v>46024</v>
      </c>
      <c r="J31" s="111">
        <f t="shared" si="11"/>
        <v>46025</v>
      </c>
      <c r="K31" s="111">
        <f t="shared" si="11"/>
        <v>46026</v>
      </c>
      <c r="L31" s="111">
        <f t="shared" si="11"/>
        <v>46027</v>
      </c>
      <c r="M31" s="111">
        <f t="shared" si="11"/>
        <v>46028</v>
      </c>
      <c r="N31" s="111">
        <f t="shared" si="11"/>
        <v>46029</v>
      </c>
      <c r="O31" s="111">
        <f t="shared" si="11"/>
        <v>46030</v>
      </c>
      <c r="P31" s="111">
        <f t="shared" si="11"/>
        <v>46031</v>
      </c>
      <c r="Q31" s="111">
        <f t="shared" si="11"/>
        <v>46032</v>
      </c>
      <c r="R31" s="111">
        <f t="shared" si="11"/>
        <v>46033</v>
      </c>
      <c r="S31" s="111">
        <f t="shared" si="11"/>
        <v>46034</v>
      </c>
      <c r="T31" s="111">
        <f t="shared" si="11"/>
        <v>46035</v>
      </c>
      <c r="U31" s="111">
        <f t="shared" si="11"/>
        <v>46036</v>
      </c>
      <c r="V31" s="111">
        <f t="shared" si="11"/>
        <v>46037</v>
      </c>
      <c r="W31" s="111">
        <f t="shared" si="11"/>
        <v>46038</v>
      </c>
      <c r="X31" s="111">
        <f t="shared" si="11"/>
        <v>46039</v>
      </c>
      <c r="Y31" s="111">
        <f t="shared" si="11"/>
        <v>46040</v>
      </c>
      <c r="Z31" s="111">
        <f t="shared" si="11"/>
        <v>46041</v>
      </c>
      <c r="AA31" s="111">
        <f t="shared" si="11"/>
        <v>46042</v>
      </c>
      <c r="AB31" s="111">
        <f t="shared" si="11"/>
        <v>46043</v>
      </c>
      <c r="AC31" s="111">
        <f t="shared" si="11"/>
        <v>46044</v>
      </c>
      <c r="AD31" s="111">
        <f t="shared" si="11"/>
        <v>46045</v>
      </c>
      <c r="AE31" s="111">
        <f t="shared" si="11"/>
        <v>46045</v>
      </c>
      <c r="AF31" s="111">
        <f t="shared" si="11"/>
        <v>46046</v>
      </c>
      <c r="AG31" s="111">
        <f t="shared" si="11"/>
        <v>46047</v>
      </c>
      <c r="AH31" s="111">
        <f t="shared" si="11"/>
        <v>46048</v>
      </c>
      <c r="AI31" s="111">
        <f t="shared" si="11"/>
        <v>46049</v>
      </c>
      <c r="AJ31" s="111">
        <f t="shared" si="11"/>
        <v>46050</v>
      </c>
      <c r="AK31" s="111">
        <f t="shared" si="11"/>
        <v>46051</v>
      </c>
      <c r="AL31" s="111">
        <f t="shared" si="11"/>
        <v>46052</v>
      </c>
      <c r="AM31" s="111">
        <f t="shared" si="11"/>
        <v>46053</v>
      </c>
      <c r="AN31" s="111">
        <f t="shared" si="11"/>
        <v>46054</v>
      </c>
      <c r="AO31" s="111">
        <f t="shared" si="11"/>
        <v>46055</v>
      </c>
      <c r="AP31" s="111">
        <f t="shared" si="11"/>
        <v>46056</v>
      </c>
      <c r="AQ31" s="111">
        <f t="shared" si="11"/>
        <v>46057</v>
      </c>
      <c r="AR31" s="111">
        <f t="shared" si="11"/>
        <v>46058</v>
      </c>
      <c r="AS31" s="111">
        <f t="shared" si="11"/>
        <v>46059</v>
      </c>
      <c r="AT31" s="111">
        <f t="shared" si="11"/>
        <v>46060</v>
      </c>
      <c r="AU31" s="111">
        <f t="shared" si="11"/>
        <v>46061</v>
      </c>
      <c r="AV31" s="111">
        <f t="shared" si="11"/>
        <v>46062</v>
      </c>
      <c r="AW31" s="111">
        <f t="shared" si="11"/>
        <v>46063</v>
      </c>
      <c r="AX31" s="111">
        <f t="shared" si="11"/>
        <v>46064</v>
      </c>
      <c r="AY31" s="111">
        <f t="shared" si="11"/>
        <v>46065</v>
      </c>
      <c r="AZ31" s="111">
        <f t="shared" si="11"/>
        <v>46066</v>
      </c>
      <c r="BA31" s="111">
        <f t="shared" si="11"/>
        <v>46067</v>
      </c>
      <c r="BB31" s="111">
        <f t="shared" si="11"/>
        <v>46068</v>
      </c>
      <c r="BC31" s="111">
        <f t="shared" si="11"/>
        <v>46069</v>
      </c>
      <c r="BD31" s="111">
        <f t="shared" si="11"/>
        <v>46070</v>
      </c>
      <c r="BE31" s="111">
        <f t="shared" ref="BE31:BF31" si="12">BE4</f>
        <v>46071</v>
      </c>
      <c r="BF31" s="111">
        <f t="shared" si="12"/>
        <v>46072</v>
      </c>
      <c r="BG31" s="111">
        <f t="shared" si="11"/>
        <v>46073</v>
      </c>
      <c r="BH31" s="111">
        <f t="shared" si="11"/>
        <v>46074</v>
      </c>
      <c r="BI31" s="111">
        <f t="shared" si="11"/>
        <v>46075</v>
      </c>
      <c r="BJ31" s="111">
        <f t="shared" si="11"/>
        <v>46076</v>
      </c>
      <c r="BK31" s="111">
        <f t="shared" si="11"/>
        <v>46077</v>
      </c>
      <c r="BL31" s="111">
        <f t="shared" si="11"/>
        <v>46078</v>
      </c>
      <c r="BM31" s="111">
        <f t="shared" si="11"/>
        <v>46079</v>
      </c>
      <c r="BN31" s="111">
        <f t="shared" si="11"/>
        <v>46080</v>
      </c>
      <c r="BO31" s="111">
        <f t="shared" si="11"/>
        <v>46081</v>
      </c>
      <c r="BP31" s="111">
        <f t="shared" si="11"/>
        <v>46082</v>
      </c>
      <c r="BQ31" s="111">
        <f t="shared" si="11"/>
        <v>46083</v>
      </c>
      <c r="BR31" s="111">
        <f t="shared" si="11"/>
        <v>46084</v>
      </c>
      <c r="BS31" s="111">
        <f t="shared" si="11"/>
        <v>46085</v>
      </c>
      <c r="BT31" s="111">
        <f t="shared" si="11"/>
        <v>46086</v>
      </c>
      <c r="BU31" s="111">
        <f t="shared" si="11"/>
        <v>46087</v>
      </c>
      <c r="BV31" s="111">
        <f t="shared" si="11"/>
        <v>46088</v>
      </c>
      <c r="BW31" s="111">
        <f t="shared" ref="BW31:CT31" si="13">BW4</f>
        <v>46089</v>
      </c>
      <c r="BX31" s="111">
        <f t="shared" si="13"/>
        <v>46090</v>
      </c>
      <c r="BY31" s="111">
        <f t="shared" si="13"/>
        <v>46091</v>
      </c>
      <c r="BZ31" s="111">
        <f t="shared" si="13"/>
        <v>46092</v>
      </c>
      <c r="CA31" s="111">
        <f t="shared" si="13"/>
        <v>46093</v>
      </c>
      <c r="CB31" s="111">
        <f t="shared" si="13"/>
        <v>46094</v>
      </c>
      <c r="CC31" s="111">
        <f t="shared" si="13"/>
        <v>46095</v>
      </c>
      <c r="CD31" s="111">
        <f t="shared" si="13"/>
        <v>46096</v>
      </c>
      <c r="CE31" s="111">
        <f t="shared" si="13"/>
        <v>46097</v>
      </c>
      <c r="CF31" s="111">
        <f t="shared" si="13"/>
        <v>46098</v>
      </c>
      <c r="CG31" s="111">
        <f t="shared" si="13"/>
        <v>46099</v>
      </c>
      <c r="CH31" s="111">
        <f t="shared" si="13"/>
        <v>46100</v>
      </c>
      <c r="CI31" s="111">
        <f t="shared" si="13"/>
        <v>46101</v>
      </c>
      <c r="CJ31" s="111">
        <f t="shared" si="13"/>
        <v>46102</v>
      </c>
      <c r="CK31" s="111">
        <f t="shared" si="13"/>
        <v>46103</v>
      </c>
      <c r="CL31" s="111">
        <f t="shared" si="13"/>
        <v>46104</v>
      </c>
      <c r="CM31" s="111">
        <f t="shared" si="13"/>
        <v>46105</v>
      </c>
      <c r="CN31" s="111">
        <f t="shared" si="13"/>
        <v>46106</v>
      </c>
      <c r="CO31" s="111">
        <f t="shared" si="13"/>
        <v>46107</v>
      </c>
      <c r="CP31" s="111">
        <f t="shared" si="13"/>
        <v>46108</v>
      </c>
      <c r="CQ31" s="111">
        <f t="shared" si="13"/>
        <v>46109</v>
      </c>
      <c r="CR31" s="111">
        <f t="shared" si="13"/>
        <v>46110</v>
      </c>
      <c r="CS31" s="111">
        <f t="shared" si="13"/>
        <v>46111</v>
      </c>
      <c r="CT31" s="111">
        <f t="shared" si="13"/>
        <v>46112</v>
      </c>
      <c r="CU31" s="111">
        <f t="shared" ref="CU31:DX31" si="14">CU4</f>
        <v>46113</v>
      </c>
      <c r="CV31" s="111">
        <f t="shared" si="14"/>
        <v>46114</v>
      </c>
      <c r="CW31" s="111">
        <f t="shared" si="14"/>
        <v>46115</v>
      </c>
      <c r="CX31" s="111">
        <f t="shared" si="14"/>
        <v>46116</v>
      </c>
      <c r="CY31" s="111">
        <f t="shared" si="14"/>
        <v>46117</v>
      </c>
      <c r="CZ31" s="111">
        <f t="shared" si="14"/>
        <v>46118</v>
      </c>
      <c r="DA31" s="111">
        <f t="shared" si="14"/>
        <v>46119</v>
      </c>
      <c r="DB31" s="111">
        <f t="shared" si="14"/>
        <v>46120</v>
      </c>
      <c r="DC31" s="111">
        <f t="shared" si="14"/>
        <v>46121</v>
      </c>
      <c r="DD31" s="111">
        <f t="shared" si="14"/>
        <v>46122</v>
      </c>
      <c r="DE31" s="111">
        <f t="shared" si="14"/>
        <v>46123</v>
      </c>
      <c r="DF31" s="111">
        <f t="shared" si="14"/>
        <v>46124</v>
      </c>
      <c r="DG31" s="111">
        <f t="shared" si="14"/>
        <v>46125</v>
      </c>
      <c r="DH31" s="111">
        <f t="shared" si="14"/>
        <v>46126</v>
      </c>
      <c r="DI31" s="111">
        <f t="shared" si="14"/>
        <v>46127</v>
      </c>
      <c r="DJ31" s="111">
        <f t="shared" si="14"/>
        <v>46128</v>
      </c>
      <c r="DK31" s="111">
        <f t="shared" si="14"/>
        <v>46129</v>
      </c>
      <c r="DL31" s="111">
        <f t="shared" si="14"/>
        <v>46130</v>
      </c>
      <c r="DM31" s="111">
        <f t="shared" si="14"/>
        <v>46131</v>
      </c>
      <c r="DN31" s="111">
        <f t="shared" si="14"/>
        <v>46132</v>
      </c>
      <c r="DO31" s="111">
        <f t="shared" si="14"/>
        <v>46133</v>
      </c>
      <c r="DP31" s="111">
        <f t="shared" si="14"/>
        <v>46134</v>
      </c>
      <c r="DQ31" s="111">
        <f t="shared" si="14"/>
        <v>46135</v>
      </c>
      <c r="DR31" s="111">
        <f t="shared" si="14"/>
        <v>46136</v>
      </c>
      <c r="DS31" s="111">
        <f t="shared" si="14"/>
        <v>46137</v>
      </c>
      <c r="DT31" s="111">
        <f t="shared" si="14"/>
        <v>46138</v>
      </c>
      <c r="DU31" s="111">
        <f t="shared" si="14"/>
        <v>46139</v>
      </c>
      <c r="DV31" s="111">
        <f t="shared" si="14"/>
        <v>46140</v>
      </c>
      <c r="DW31" s="111">
        <f t="shared" si="14"/>
        <v>46141</v>
      </c>
      <c r="DX31" s="111">
        <f t="shared" si="14"/>
        <v>46142</v>
      </c>
    </row>
    <row r="32" spans="1:128" ht="24.6" customHeight="1">
      <c r="A32" s="106" t="s">
        <v>3</v>
      </c>
      <c r="B32" s="111">
        <f t="shared" ref="B32:H32" si="15">B5</f>
        <v>46017</v>
      </c>
      <c r="C32" s="111">
        <f t="shared" si="15"/>
        <v>46018</v>
      </c>
      <c r="D32" s="111">
        <f t="shared" si="15"/>
        <v>46019</v>
      </c>
      <c r="E32" s="111">
        <f t="shared" si="15"/>
        <v>46020</v>
      </c>
      <c r="F32" s="111">
        <f t="shared" si="15"/>
        <v>46021</v>
      </c>
      <c r="G32" s="111">
        <f t="shared" si="15"/>
        <v>46022</v>
      </c>
      <c r="H32" s="111">
        <f t="shared" si="15"/>
        <v>46023</v>
      </c>
      <c r="I32" s="111">
        <f t="shared" ref="I32:BV32" si="16">I5</f>
        <v>46024</v>
      </c>
      <c r="J32" s="111">
        <f t="shared" si="16"/>
        <v>46025</v>
      </c>
      <c r="K32" s="111">
        <f t="shared" si="16"/>
        <v>46026</v>
      </c>
      <c r="L32" s="111">
        <f t="shared" si="16"/>
        <v>46027</v>
      </c>
      <c r="M32" s="111">
        <f t="shared" si="16"/>
        <v>46028</v>
      </c>
      <c r="N32" s="111">
        <f t="shared" si="16"/>
        <v>46029</v>
      </c>
      <c r="O32" s="111">
        <f t="shared" si="16"/>
        <v>46030</v>
      </c>
      <c r="P32" s="111">
        <f t="shared" si="16"/>
        <v>46031</v>
      </c>
      <c r="Q32" s="111">
        <f t="shared" si="16"/>
        <v>46032</v>
      </c>
      <c r="R32" s="111">
        <f t="shared" si="16"/>
        <v>46033</v>
      </c>
      <c r="S32" s="111">
        <f t="shared" si="16"/>
        <v>46034</v>
      </c>
      <c r="T32" s="111">
        <f t="shared" si="16"/>
        <v>46035</v>
      </c>
      <c r="U32" s="111">
        <f t="shared" si="16"/>
        <v>46036</v>
      </c>
      <c r="V32" s="111">
        <f t="shared" si="16"/>
        <v>46037</v>
      </c>
      <c r="W32" s="111">
        <f t="shared" si="16"/>
        <v>46038</v>
      </c>
      <c r="X32" s="111">
        <f t="shared" si="16"/>
        <v>46039</v>
      </c>
      <c r="Y32" s="111">
        <f t="shared" si="16"/>
        <v>46040</v>
      </c>
      <c r="Z32" s="111">
        <f t="shared" si="16"/>
        <v>46041</v>
      </c>
      <c r="AA32" s="111">
        <f t="shared" si="16"/>
        <v>46042</v>
      </c>
      <c r="AB32" s="111">
        <f t="shared" si="16"/>
        <v>46043</v>
      </c>
      <c r="AC32" s="111">
        <f t="shared" si="16"/>
        <v>46044</v>
      </c>
      <c r="AD32" s="111">
        <f t="shared" si="16"/>
        <v>46045</v>
      </c>
      <c r="AE32" s="111">
        <f t="shared" si="16"/>
        <v>46045</v>
      </c>
      <c r="AF32" s="111">
        <f t="shared" si="16"/>
        <v>46046</v>
      </c>
      <c r="AG32" s="111">
        <f t="shared" si="16"/>
        <v>46047</v>
      </c>
      <c r="AH32" s="111">
        <f t="shared" si="16"/>
        <v>46048</v>
      </c>
      <c r="AI32" s="111">
        <f t="shared" si="16"/>
        <v>46049</v>
      </c>
      <c r="AJ32" s="111">
        <f t="shared" si="16"/>
        <v>46050</v>
      </c>
      <c r="AK32" s="111">
        <f t="shared" si="16"/>
        <v>46051</v>
      </c>
      <c r="AL32" s="111">
        <f t="shared" si="16"/>
        <v>46052</v>
      </c>
      <c r="AM32" s="111">
        <f t="shared" si="16"/>
        <v>46053</v>
      </c>
      <c r="AN32" s="111">
        <f t="shared" si="16"/>
        <v>46054</v>
      </c>
      <c r="AO32" s="111">
        <f t="shared" si="16"/>
        <v>46055</v>
      </c>
      <c r="AP32" s="111">
        <f t="shared" si="16"/>
        <v>46056</v>
      </c>
      <c r="AQ32" s="111">
        <f t="shared" si="16"/>
        <v>46057</v>
      </c>
      <c r="AR32" s="111">
        <f t="shared" si="16"/>
        <v>46058</v>
      </c>
      <c r="AS32" s="111">
        <f t="shared" si="16"/>
        <v>46059</v>
      </c>
      <c r="AT32" s="111">
        <f t="shared" si="16"/>
        <v>46060</v>
      </c>
      <c r="AU32" s="111">
        <f t="shared" si="16"/>
        <v>46061</v>
      </c>
      <c r="AV32" s="111">
        <f t="shared" si="16"/>
        <v>46062</v>
      </c>
      <c r="AW32" s="111">
        <f t="shared" si="16"/>
        <v>46063</v>
      </c>
      <c r="AX32" s="111">
        <f t="shared" si="16"/>
        <v>46064</v>
      </c>
      <c r="AY32" s="111">
        <f t="shared" si="16"/>
        <v>46065</v>
      </c>
      <c r="AZ32" s="111">
        <f t="shared" si="16"/>
        <v>46066</v>
      </c>
      <c r="BA32" s="111">
        <f t="shared" si="16"/>
        <v>46067</v>
      </c>
      <c r="BB32" s="111">
        <f t="shared" si="16"/>
        <v>46068</v>
      </c>
      <c r="BC32" s="111">
        <f t="shared" si="16"/>
        <v>46069</v>
      </c>
      <c r="BD32" s="111">
        <f t="shared" si="16"/>
        <v>46070</v>
      </c>
      <c r="BE32" s="111">
        <f t="shared" ref="BE32:BF32" si="17">BE5</f>
        <v>46071</v>
      </c>
      <c r="BF32" s="111">
        <f t="shared" si="17"/>
        <v>46072</v>
      </c>
      <c r="BG32" s="111">
        <f t="shared" si="16"/>
        <v>46073</v>
      </c>
      <c r="BH32" s="111">
        <f t="shared" si="16"/>
        <v>46074</v>
      </c>
      <c r="BI32" s="111">
        <f t="shared" si="16"/>
        <v>46075</v>
      </c>
      <c r="BJ32" s="111">
        <f t="shared" si="16"/>
        <v>46076</v>
      </c>
      <c r="BK32" s="111">
        <f t="shared" si="16"/>
        <v>46077</v>
      </c>
      <c r="BL32" s="111">
        <f t="shared" si="16"/>
        <v>46078</v>
      </c>
      <c r="BM32" s="111">
        <f t="shared" si="16"/>
        <v>46079</v>
      </c>
      <c r="BN32" s="111">
        <f t="shared" si="16"/>
        <v>46080</v>
      </c>
      <c r="BO32" s="111">
        <f t="shared" si="16"/>
        <v>46081</v>
      </c>
      <c r="BP32" s="111">
        <f t="shared" si="16"/>
        <v>46082</v>
      </c>
      <c r="BQ32" s="111">
        <f t="shared" si="16"/>
        <v>46083</v>
      </c>
      <c r="BR32" s="111">
        <f t="shared" si="16"/>
        <v>46084</v>
      </c>
      <c r="BS32" s="111">
        <f t="shared" si="16"/>
        <v>46085</v>
      </c>
      <c r="BT32" s="111">
        <f t="shared" si="16"/>
        <v>46086</v>
      </c>
      <c r="BU32" s="111">
        <f t="shared" si="16"/>
        <v>46087</v>
      </c>
      <c r="BV32" s="111">
        <f t="shared" si="16"/>
        <v>46088</v>
      </c>
      <c r="BW32" s="111">
        <f t="shared" ref="BW32:CT32" si="18">BW5</f>
        <v>46089</v>
      </c>
      <c r="BX32" s="111">
        <f t="shared" si="18"/>
        <v>46090</v>
      </c>
      <c r="BY32" s="111">
        <f t="shared" si="18"/>
        <v>46091</v>
      </c>
      <c r="BZ32" s="111">
        <f t="shared" si="18"/>
        <v>46092</v>
      </c>
      <c r="CA32" s="111">
        <f t="shared" si="18"/>
        <v>46093</v>
      </c>
      <c r="CB32" s="111">
        <f t="shared" si="18"/>
        <v>46094</v>
      </c>
      <c r="CC32" s="111">
        <f t="shared" si="18"/>
        <v>46095</v>
      </c>
      <c r="CD32" s="111">
        <f t="shared" si="18"/>
        <v>46096</v>
      </c>
      <c r="CE32" s="111">
        <f t="shared" si="18"/>
        <v>46097</v>
      </c>
      <c r="CF32" s="111">
        <f t="shared" si="18"/>
        <v>46098</v>
      </c>
      <c r="CG32" s="111">
        <f t="shared" si="18"/>
        <v>46099</v>
      </c>
      <c r="CH32" s="111">
        <f t="shared" si="18"/>
        <v>46100</v>
      </c>
      <c r="CI32" s="111">
        <f t="shared" si="18"/>
        <v>46101</v>
      </c>
      <c r="CJ32" s="111">
        <f t="shared" si="18"/>
        <v>46102</v>
      </c>
      <c r="CK32" s="111">
        <f t="shared" si="18"/>
        <v>46103</v>
      </c>
      <c r="CL32" s="111">
        <f t="shared" si="18"/>
        <v>46104</v>
      </c>
      <c r="CM32" s="111">
        <f t="shared" si="18"/>
        <v>46105</v>
      </c>
      <c r="CN32" s="111">
        <f t="shared" si="18"/>
        <v>46106</v>
      </c>
      <c r="CO32" s="111">
        <f t="shared" si="18"/>
        <v>46107</v>
      </c>
      <c r="CP32" s="111">
        <f t="shared" si="18"/>
        <v>46108</v>
      </c>
      <c r="CQ32" s="111">
        <f t="shared" si="18"/>
        <v>46109</v>
      </c>
      <c r="CR32" s="111">
        <f t="shared" si="18"/>
        <v>46110</v>
      </c>
      <c r="CS32" s="111">
        <f t="shared" si="18"/>
        <v>46111</v>
      </c>
      <c r="CT32" s="111">
        <f t="shared" si="18"/>
        <v>46112</v>
      </c>
      <c r="CU32" s="111">
        <f t="shared" ref="CU32:DX32" si="19">CU5</f>
        <v>46113</v>
      </c>
      <c r="CV32" s="111">
        <f t="shared" si="19"/>
        <v>46114</v>
      </c>
      <c r="CW32" s="111">
        <f t="shared" si="19"/>
        <v>46115</v>
      </c>
      <c r="CX32" s="111">
        <f t="shared" si="19"/>
        <v>46116</v>
      </c>
      <c r="CY32" s="111">
        <f t="shared" si="19"/>
        <v>46117</v>
      </c>
      <c r="CZ32" s="111">
        <f t="shared" si="19"/>
        <v>46118</v>
      </c>
      <c r="DA32" s="111">
        <f t="shared" si="19"/>
        <v>46119</v>
      </c>
      <c r="DB32" s="111">
        <f t="shared" si="19"/>
        <v>46120</v>
      </c>
      <c r="DC32" s="111">
        <f t="shared" si="19"/>
        <v>46121</v>
      </c>
      <c r="DD32" s="111">
        <f t="shared" si="19"/>
        <v>46122</v>
      </c>
      <c r="DE32" s="111">
        <f t="shared" si="19"/>
        <v>46123</v>
      </c>
      <c r="DF32" s="111">
        <f t="shared" si="19"/>
        <v>46124</v>
      </c>
      <c r="DG32" s="111">
        <f t="shared" si="19"/>
        <v>46125</v>
      </c>
      <c r="DH32" s="111">
        <f t="shared" si="19"/>
        <v>46126</v>
      </c>
      <c r="DI32" s="111">
        <f t="shared" si="19"/>
        <v>46127</v>
      </c>
      <c r="DJ32" s="111">
        <f t="shared" si="19"/>
        <v>46128</v>
      </c>
      <c r="DK32" s="111">
        <f t="shared" si="19"/>
        <v>46129</v>
      </c>
      <c r="DL32" s="111">
        <f t="shared" si="19"/>
        <v>46130</v>
      </c>
      <c r="DM32" s="111">
        <f t="shared" si="19"/>
        <v>46131</v>
      </c>
      <c r="DN32" s="111">
        <f t="shared" si="19"/>
        <v>46132</v>
      </c>
      <c r="DO32" s="111">
        <f t="shared" si="19"/>
        <v>46133</v>
      </c>
      <c r="DP32" s="111">
        <f t="shared" si="19"/>
        <v>46134</v>
      </c>
      <c r="DQ32" s="111">
        <f t="shared" si="19"/>
        <v>46135</v>
      </c>
      <c r="DR32" s="111">
        <f t="shared" si="19"/>
        <v>46136</v>
      </c>
      <c r="DS32" s="111">
        <f t="shared" si="19"/>
        <v>46137</v>
      </c>
      <c r="DT32" s="111">
        <f t="shared" si="19"/>
        <v>46138</v>
      </c>
      <c r="DU32" s="111">
        <f t="shared" si="19"/>
        <v>46139</v>
      </c>
      <c r="DV32" s="111">
        <f t="shared" si="19"/>
        <v>46140</v>
      </c>
      <c r="DW32" s="111">
        <f t="shared" si="19"/>
        <v>46141</v>
      </c>
      <c r="DX32" s="111">
        <f t="shared" si="19"/>
        <v>46142</v>
      </c>
    </row>
    <row r="33" spans="1:128" ht="10.5" customHeight="1">
      <c r="A33" s="95" t="s">
        <v>4</v>
      </c>
      <c r="B33" s="97"/>
      <c r="C33" s="97"/>
      <c r="D33" s="97"/>
      <c r="E33" s="97"/>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97"/>
      <c r="DB33" s="97"/>
      <c r="DC33" s="97"/>
      <c r="DD33" s="97"/>
      <c r="DE33" s="97"/>
      <c r="DF33" s="97"/>
      <c r="DG33" s="97"/>
      <c r="DH33" s="97"/>
      <c r="DI33" s="97"/>
      <c r="DJ33" s="97"/>
      <c r="DK33" s="97"/>
      <c r="DL33" s="97"/>
      <c r="DM33" s="97"/>
      <c r="DN33" s="97"/>
      <c r="DO33" s="97"/>
      <c r="DP33" s="97"/>
      <c r="DQ33" s="97"/>
      <c r="DR33" s="97"/>
      <c r="DS33" s="97"/>
      <c r="DT33" s="97"/>
      <c r="DU33" s="97"/>
      <c r="DV33" s="97"/>
      <c r="DW33" s="97"/>
      <c r="DX33" s="97"/>
    </row>
    <row r="34" spans="1:128" ht="10.5" customHeight="1">
      <c r="A34" s="94">
        <v>1</v>
      </c>
      <c r="B34" s="95">
        <f t="shared" ref="B34:H34" si="20">ROUNDUP(B7*0.87,)</f>
        <v>13899</v>
      </c>
      <c r="C34" s="95">
        <f t="shared" si="20"/>
        <v>13899</v>
      </c>
      <c r="D34" s="95">
        <f t="shared" si="20"/>
        <v>15152</v>
      </c>
      <c r="E34" s="95">
        <f t="shared" si="20"/>
        <v>17892</v>
      </c>
      <c r="F34" s="95">
        <f t="shared" si="20"/>
        <v>44514</v>
      </c>
      <c r="G34" s="95">
        <f t="shared" si="20"/>
        <v>44514</v>
      </c>
      <c r="H34" s="95">
        <f t="shared" si="20"/>
        <v>44514</v>
      </c>
      <c r="I34" s="95">
        <f t="shared" ref="I34:BV34" si="21">ROUNDUP(I7*0.87,)</f>
        <v>48429</v>
      </c>
      <c r="J34" s="95">
        <f t="shared" si="21"/>
        <v>48429</v>
      </c>
      <c r="K34" s="95">
        <f t="shared" si="21"/>
        <v>56259</v>
      </c>
      <c r="L34" s="95">
        <f t="shared" si="21"/>
        <v>56259</v>
      </c>
      <c r="M34" s="95">
        <f t="shared" si="21"/>
        <v>48429</v>
      </c>
      <c r="N34" s="95">
        <f t="shared" si="21"/>
        <v>44514</v>
      </c>
      <c r="O34" s="95">
        <f t="shared" si="21"/>
        <v>44514</v>
      </c>
      <c r="P34" s="95">
        <f t="shared" si="21"/>
        <v>27523</v>
      </c>
      <c r="Q34" s="95">
        <f t="shared" si="21"/>
        <v>27523</v>
      </c>
      <c r="R34" s="95">
        <f t="shared" si="21"/>
        <v>19301</v>
      </c>
      <c r="S34" s="95">
        <f t="shared" si="21"/>
        <v>25174</v>
      </c>
      <c r="T34" s="95">
        <f t="shared" si="21"/>
        <v>25174</v>
      </c>
      <c r="U34" s="95">
        <f t="shared" si="21"/>
        <v>21259</v>
      </c>
      <c r="V34" s="95">
        <f t="shared" si="21"/>
        <v>21259</v>
      </c>
      <c r="W34" s="95">
        <f t="shared" si="21"/>
        <v>19301</v>
      </c>
      <c r="X34" s="95">
        <f t="shared" si="21"/>
        <v>19301</v>
      </c>
      <c r="Y34" s="95">
        <f t="shared" si="21"/>
        <v>17735</v>
      </c>
      <c r="Z34" s="95">
        <f t="shared" si="21"/>
        <v>17735</v>
      </c>
      <c r="AA34" s="95">
        <f t="shared" si="21"/>
        <v>17735</v>
      </c>
      <c r="AB34" s="95">
        <f t="shared" si="21"/>
        <v>17735</v>
      </c>
      <c r="AC34" s="95">
        <f t="shared" si="21"/>
        <v>17735</v>
      </c>
      <c r="AD34" s="95">
        <f t="shared" si="21"/>
        <v>17735</v>
      </c>
      <c r="AE34" s="95">
        <f t="shared" si="21"/>
        <v>17735</v>
      </c>
      <c r="AF34" s="95">
        <f t="shared" si="21"/>
        <v>19301</v>
      </c>
      <c r="AG34" s="95">
        <f t="shared" si="21"/>
        <v>21259</v>
      </c>
      <c r="AH34" s="95">
        <f t="shared" si="21"/>
        <v>21259</v>
      </c>
      <c r="AI34" s="95">
        <f t="shared" si="21"/>
        <v>25174</v>
      </c>
      <c r="AJ34" s="95">
        <f t="shared" si="21"/>
        <v>25174</v>
      </c>
      <c r="AK34" s="95">
        <f t="shared" si="21"/>
        <v>25174</v>
      </c>
      <c r="AL34" s="95">
        <f t="shared" si="21"/>
        <v>25174</v>
      </c>
      <c r="AM34" s="95">
        <f t="shared" si="21"/>
        <v>25174</v>
      </c>
      <c r="AN34" s="95">
        <f t="shared" si="21"/>
        <v>23216</v>
      </c>
      <c r="AO34" s="95">
        <f t="shared" si="21"/>
        <v>25174</v>
      </c>
      <c r="AP34" s="95">
        <f t="shared" si="21"/>
        <v>25174</v>
      </c>
      <c r="AQ34" s="95">
        <f t="shared" si="21"/>
        <v>31829</v>
      </c>
      <c r="AR34" s="95">
        <f t="shared" si="21"/>
        <v>31829</v>
      </c>
      <c r="AS34" s="95">
        <f t="shared" si="21"/>
        <v>31829</v>
      </c>
      <c r="AT34" s="95">
        <f t="shared" si="21"/>
        <v>29480</v>
      </c>
      <c r="AU34" s="95">
        <f t="shared" si="21"/>
        <v>25174</v>
      </c>
      <c r="AV34" s="95">
        <f t="shared" si="21"/>
        <v>27131</v>
      </c>
      <c r="AW34" s="95">
        <f t="shared" si="21"/>
        <v>27131</v>
      </c>
      <c r="AX34" s="95">
        <f t="shared" si="21"/>
        <v>27131</v>
      </c>
      <c r="AY34" s="95">
        <f t="shared" si="21"/>
        <v>20084</v>
      </c>
      <c r="AZ34" s="95">
        <f t="shared" si="21"/>
        <v>25174</v>
      </c>
      <c r="BA34" s="95">
        <f t="shared" si="21"/>
        <v>25174</v>
      </c>
      <c r="BB34" s="95">
        <f t="shared" si="21"/>
        <v>29480</v>
      </c>
      <c r="BC34" s="95">
        <f t="shared" si="21"/>
        <v>31829</v>
      </c>
      <c r="BD34" s="95">
        <f t="shared" si="21"/>
        <v>31829</v>
      </c>
      <c r="BE34" s="95">
        <f t="shared" ref="BE34:BF34" si="22">ROUNDUP(BE7*0.87,)</f>
        <v>31829</v>
      </c>
      <c r="BF34" s="95">
        <f t="shared" si="22"/>
        <v>37310</v>
      </c>
      <c r="BG34" s="95">
        <f t="shared" si="21"/>
        <v>37310</v>
      </c>
      <c r="BH34" s="95">
        <f t="shared" si="21"/>
        <v>40051</v>
      </c>
      <c r="BI34" s="95">
        <f t="shared" si="21"/>
        <v>40051</v>
      </c>
      <c r="BJ34" s="95">
        <f t="shared" si="21"/>
        <v>46315</v>
      </c>
      <c r="BK34" s="95">
        <f t="shared" si="21"/>
        <v>46315</v>
      </c>
      <c r="BL34" s="95">
        <f t="shared" si="21"/>
        <v>46315</v>
      </c>
      <c r="BM34" s="95">
        <f t="shared" si="21"/>
        <v>43183</v>
      </c>
      <c r="BN34" s="95">
        <f t="shared" si="21"/>
        <v>40051</v>
      </c>
      <c r="BO34" s="95">
        <f t="shared" si="21"/>
        <v>34570</v>
      </c>
      <c r="BP34" s="95">
        <f t="shared" si="21"/>
        <v>34570</v>
      </c>
      <c r="BQ34" s="95">
        <f t="shared" si="21"/>
        <v>31829</v>
      </c>
      <c r="BR34" s="95">
        <f t="shared" si="21"/>
        <v>25174</v>
      </c>
      <c r="BS34" s="95">
        <f t="shared" si="21"/>
        <v>25174</v>
      </c>
      <c r="BT34" s="95">
        <f t="shared" si="21"/>
        <v>23216</v>
      </c>
      <c r="BU34" s="95">
        <f t="shared" si="21"/>
        <v>20084</v>
      </c>
      <c r="BV34" s="95">
        <f t="shared" si="21"/>
        <v>20084</v>
      </c>
      <c r="BW34" s="95">
        <f t="shared" ref="BW34:CT34" si="23">ROUNDUP(BW7*0.87,)</f>
        <v>20084</v>
      </c>
      <c r="BX34" s="95">
        <f t="shared" si="23"/>
        <v>16169</v>
      </c>
      <c r="BY34" s="95">
        <f t="shared" si="23"/>
        <v>16169</v>
      </c>
      <c r="BZ34" s="95">
        <f t="shared" si="23"/>
        <v>16169</v>
      </c>
      <c r="CA34" s="95">
        <f t="shared" si="23"/>
        <v>16169</v>
      </c>
      <c r="CB34" s="95">
        <f t="shared" si="23"/>
        <v>16169</v>
      </c>
      <c r="CC34" s="95">
        <f t="shared" si="23"/>
        <v>16169</v>
      </c>
      <c r="CD34" s="95">
        <f t="shared" si="23"/>
        <v>16169</v>
      </c>
      <c r="CE34" s="95">
        <f t="shared" si="23"/>
        <v>16169</v>
      </c>
      <c r="CF34" s="95">
        <f t="shared" si="23"/>
        <v>16169</v>
      </c>
      <c r="CG34" s="95">
        <f t="shared" si="23"/>
        <v>16169</v>
      </c>
      <c r="CH34" s="95">
        <f t="shared" si="23"/>
        <v>16169</v>
      </c>
      <c r="CI34" s="95">
        <f t="shared" si="23"/>
        <v>16169</v>
      </c>
      <c r="CJ34" s="95">
        <f t="shared" si="23"/>
        <v>16169</v>
      </c>
      <c r="CK34" s="95">
        <f t="shared" si="23"/>
        <v>16169</v>
      </c>
      <c r="CL34" s="95">
        <f t="shared" si="23"/>
        <v>16169</v>
      </c>
      <c r="CM34" s="95">
        <f t="shared" si="23"/>
        <v>16169</v>
      </c>
      <c r="CN34" s="95">
        <f t="shared" si="23"/>
        <v>16169</v>
      </c>
      <c r="CO34" s="95">
        <f t="shared" si="23"/>
        <v>16169</v>
      </c>
      <c r="CP34" s="95">
        <f t="shared" si="23"/>
        <v>16169</v>
      </c>
      <c r="CQ34" s="95">
        <f t="shared" si="23"/>
        <v>16169</v>
      </c>
      <c r="CR34" s="95">
        <f t="shared" si="23"/>
        <v>16169</v>
      </c>
      <c r="CS34" s="95">
        <f t="shared" si="23"/>
        <v>16169</v>
      </c>
      <c r="CT34" s="95">
        <f t="shared" si="23"/>
        <v>16169</v>
      </c>
      <c r="CU34" s="95">
        <f t="shared" ref="CU34:DX34" si="24">ROUNDUP(CU7*0.87,)</f>
        <v>10258</v>
      </c>
      <c r="CV34" s="95">
        <f t="shared" si="24"/>
        <v>10258</v>
      </c>
      <c r="CW34" s="95">
        <f t="shared" si="24"/>
        <v>10806</v>
      </c>
      <c r="CX34" s="95">
        <f t="shared" si="24"/>
        <v>10806</v>
      </c>
      <c r="CY34" s="95">
        <f t="shared" si="24"/>
        <v>10258</v>
      </c>
      <c r="CZ34" s="95">
        <f t="shared" si="24"/>
        <v>10258</v>
      </c>
      <c r="DA34" s="95">
        <f t="shared" si="24"/>
        <v>10258</v>
      </c>
      <c r="DB34" s="95">
        <f t="shared" si="24"/>
        <v>10258</v>
      </c>
      <c r="DC34" s="95">
        <f t="shared" si="24"/>
        <v>10258</v>
      </c>
      <c r="DD34" s="95">
        <f t="shared" si="24"/>
        <v>10806</v>
      </c>
      <c r="DE34" s="95">
        <f t="shared" si="24"/>
        <v>10806</v>
      </c>
      <c r="DF34" s="95">
        <f t="shared" si="24"/>
        <v>10258</v>
      </c>
      <c r="DG34" s="95">
        <f t="shared" si="24"/>
        <v>10258</v>
      </c>
      <c r="DH34" s="95">
        <f t="shared" si="24"/>
        <v>10258</v>
      </c>
      <c r="DI34" s="95">
        <f t="shared" si="24"/>
        <v>8927</v>
      </c>
      <c r="DJ34" s="95">
        <f t="shared" si="24"/>
        <v>8927</v>
      </c>
      <c r="DK34" s="95">
        <f t="shared" si="24"/>
        <v>9318</v>
      </c>
      <c r="DL34" s="95">
        <f t="shared" si="24"/>
        <v>9318</v>
      </c>
      <c r="DM34" s="95">
        <f t="shared" si="24"/>
        <v>8927</v>
      </c>
      <c r="DN34" s="95">
        <f t="shared" si="24"/>
        <v>8927</v>
      </c>
      <c r="DO34" s="95">
        <f t="shared" si="24"/>
        <v>8927</v>
      </c>
      <c r="DP34" s="95">
        <f t="shared" si="24"/>
        <v>8927</v>
      </c>
      <c r="DQ34" s="95">
        <f t="shared" si="24"/>
        <v>8927</v>
      </c>
      <c r="DR34" s="95">
        <f t="shared" si="24"/>
        <v>9318</v>
      </c>
      <c r="DS34" s="95">
        <f t="shared" si="24"/>
        <v>9318</v>
      </c>
      <c r="DT34" s="95">
        <f t="shared" si="24"/>
        <v>8927</v>
      </c>
      <c r="DU34" s="95">
        <f t="shared" si="24"/>
        <v>8927</v>
      </c>
      <c r="DV34" s="95">
        <f t="shared" si="24"/>
        <v>8927</v>
      </c>
      <c r="DW34" s="95">
        <f t="shared" si="24"/>
        <v>8927</v>
      </c>
      <c r="DX34" s="95">
        <f t="shared" si="24"/>
        <v>10258</v>
      </c>
    </row>
    <row r="35" spans="1:128" ht="10.5" customHeight="1">
      <c r="A35" s="94">
        <v>2</v>
      </c>
      <c r="B35" s="95">
        <f t="shared" ref="B35:H35" si="25">ROUNDUP(B8*0.87,)</f>
        <v>15660</v>
      </c>
      <c r="C35" s="95">
        <f t="shared" si="25"/>
        <v>15660</v>
      </c>
      <c r="D35" s="95">
        <f t="shared" si="25"/>
        <v>16913</v>
      </c>
      <c r="E35" s="95">
        <f t="shared" si="25"/>
        <v>20124</v>
      </c>
      <c r="F35" s="95">
        <f t="shared" si="25"/>
        <v>46746</v>
      </c>
      <c r="G35" s="95">
        <f t="shared" si="25"/>
        <v>46746</v>
      </c>
      <c r="H35" s="95">
        <f t="shared" si="25"/>
        <v>46746</v>
      </c>
      <c r="I35" s="95">
        <f t="shared" ref="I35:BV35" si="26">ROUNDUP(I8*0.87,)</f>
        <v>50661</v>
      </c>
      <c r="J35" s="95">
        <f t="shared" si="26"/>
        <v>50661</v>
      </c>
      <c r="K35" s="95">
        <f t="shared" si="26"/>
        <v>58491</v>
      </c>
      <c r="L35" s="95">
        <f t="shared" si="26"/>
        <v>58491</v>
      </c>
      <c r="M35" s="95">
        <f t="shared" si="26"/>
        <v>50661</v>
      </c>
      <c r="N35" s="95">
        <f t="shared" si="26"/>
        <v>46746</v>
      </c>
      <c r="O35" s="95">
        <f t="shared" si="26"/>
        <v>46746</v>
      </c>
      <c r="P35" s="95">
        <f t="shared" si="26"/>
        <v>29598</v>
      </c>
      <c r="Q35" s="95">
        <f t="shared" si="26"/>
        <v>29598</v>
      </c>
      <c r="R35" s="95">
        <f t="shared" si="26"/>
        <v>21376</v>
      </c>
      <c r="S35" s="95">
        <f t="shared" si="26"/>
        <v>27249</v>
      </c>
      <c r="T35" s="95">
        <f t="shared" si="26"/>
        <v>27249</v>
      </c>
      <c r="U35" s="95">
        <f t="shared" si="26"/>
        <v>23334</v>
      </c>
      <c r="V35" s="95">
        <f t="shared" si="26"/>
        <v>23334</v>
      </c>
      <c r="W35" s="95">
        <f t="shared" si="26"/>
        <v>21376</v>
      </c>
      <c r="X35" s="95">
        <f t="shared" si="26"/>
        <v>21376</v>
      </c>
      <c r="Y35" s="95">
        <f t="shared" si="26"/>
        <v>19810</v>
      </c>
      <c r="Z35" s="95">
        <f t="shared" si="26"/>
        <v>19810</v>
      </c>
      <c r="AA35" s="95">
        <f t="shared" si="26"/>
        <v>19810</v>
      </c>
      <c r="AB35" s="95">
        <f t="shared" si="26"/>
        <v>19810</v>
      </c>
      <c r="AC35" s="95">
        <f t="shared" si="26"/>
        <v>19810</v>
      </c>
      <c r="AD35" s="95">
        <f t="shared" si="26"/>
        <v>19810</v>
      </c>
      <c r="AE35" s="95">
        <f t="shared" si="26"/>
        <v>19810</v>
      </c>
      <c r="AF35" s="95">
        <f t="shared" si="26"/>
        <v>21376</v>
      </c>
      <c r="AG35" s="95">
        <f t="shared" si="26"/>
        <v>23334</v>
      </c>
      <c r="AH35" s="95">
        <f t="shared" si="26"/>
        <v>23334</v>
      </c>
      <c r="AI35" s="95">
        <f t="shared" si="26"/>
        <v>27249</v>
      </c>
      <c r="AJ35" s="95">
        <f t="shared" si="26"/>
        <v>27249</v>
      </c>
      <c r="AK35" s="95">
        <f t="shared" si="26"/>
        <v>27249</v>
      </c>
      <c r="AL35" s="95">
        <f t="shared" si="26"/>
        <v>27249</v>
      </c>
      <c r="AM35" s="95">
        <f t="shared" si="26"/>
        <v>27249</v>
      </c>
      <c r="AN35" s="95">
        <f t="shared" si="26"/>
        <v>25291</v>
      </c>
      <c r="AO35" s="95">
        <f t="shared" si="26"/>
        <v>27249</v>
      </c>
      <c r="AP35" s="95">
        <f t="shared" si="26"/>
        <v>27249</v>
      </c>
      <c r="AQ35" s="95">
        <f t="shared" si="26"/>
        <v>33904</v>
      </c>
      <c r="AR35" s="95">
        <f t="shared" si="26"/>
        <v>33904</v>
      </c>
      <c r="AS35" s="95">
        <f t="shared" si="26"/>
        <v>33904</v>
      </c>
      <c r="AT35" s="95">
        <f t="shared" si="26"/>
        <v>31555</v>
      </c>
      <c r="AU35" s="95">
        <f t="shared" si="26"/>
        <v>27249</v>
      </c>
      <c r="AV35" s="95">
        <f t="shared" si="26"/>
        <v>29206</v>
      </c>
      <c r="AW35" s="95">
        <f t="shared" si="26"/>
        <v>29206</v>
      </c>
      <c r="AX35" s="95">
        <f t="shared" si="26"/>
        <v>29206</v>
      </c>
      <c r="AY35" s="95">
        <f t="shared" si="26"/>
        <v>22159</v>
      </c>
      <c r="AZ35" s="95">
        <f t="shared" si="26"/>
        <v>27249</v>
      </c>
      <c r="BA35" s="95">
        <f t="shared" si="26"/>
        <v>27249</v>
      </c>
      <c r="BB35" s="95">
        <f t="shared" si="26"/>
        <v>31555</v>
      </c>
      <c r="BC35" s="95">
        <f t="shared" si="26"/>
        <v>33904</v>
      </c>
      <c r="BD35" s="95">
        <f t="shared" si="26"/>
        <v>33904</v>
      </c>
      <c r="BE35" s="95">
        <f t="shared" ref="BE35:BF35" si="27">ROUNDUP(BE8*0.87,)</f>
        <v>33904</v>
      </c>
      <c r="BF35" s="95">
        <f t="shared" si="27"/>
        <v>39385</v>
      </c>
      <c r="BG35" s="95">
        <f t="shared" si="26"/>
        <v>39385</v>
      </c>
      <c r="BH35" s="95">
        <f t="shared" si="26"/>
        <v>42126</v>
      </c>
      <c r="BI35" s="95">
        <f t="shared" si="26"/>
        <v>42126</v>
      </c>
      <c r="BJ35" s="95">
        <f t="shared" si="26"/>
        <v>48390</v>
      </c>
      <c r="BK35" s="95">
        <f t="shared" si="26"/>
        <v>48390</v>
      </c>
      <c r="BL35" s="95">
        <f t="shared" si="26"/>
        <v>48390</v>
      </c>
      <c r="BM35" s="95">
        <f t="shared" si="26"/>
        <v>45258</v>
      </c>
      <c r="BN35" s="95">
        <f t="shared" si="26"/>
        <v>42126</v>
      </c>
      <c r="BO35" s="95">
        <f t="shared" si="26"/>
        <v>36645</v>
      </c>
      <c r="BP35" s="95">
        <f t="shared" si="26"/>
        <v>36645</v>
      </c>
      <c r="BQ35" s="95">
        <f t="shared" si="26"/>
        <v>33904</v>
      </c>
      <c r="BR35" s="95">
        <f t="shared" si="26"/>
        <v>27249</v>
      </c>
      <c r="BS35" s="95">
        <f t="shared" si="26"/>
        <v>27249</v>
      </c>
      <c r="BT35" s="95">
        <f t="shared" si="26"/>
        <v>25291</v>
      </c>
      <c r="BU35" s="95">
        <f t="shared" si="26"/>
        <v>22159</v>
      </c>
      <c r="BV35" s="95">
        <f t="shared" si="26"/>
        <v>22159</v>
      </c>
      <c r="BW35" s="95">
        <f t="shared" ref="BW35:CT35" si="28">ROUNDUP(BW8*0.87,)</f>
        <v>22159</v>
      </c>
      <c r="BX35" s="95">
        <f t="shared" si="28"/>
        <v>18244</v>
      </c>
      <c r="BY35" s="95">
        <f t="shared" si="28"/>
        <v>18244</v>
      </c>
      <c r="BZ35" s="95">
        <f t="shared" si="28"/>
        <v>18244</v>
      </c>
      <c r="CA35" s="95">
        <f t="shared" si="28"/>
        <v>18244</v>
      </c>
      <c r="CB35" s="95">
        <f t="shared" si="28"/>
        <v>18244</v>
      </c>
      <c r="CC35" s="95">
        <f t="shared" si="28"/>
        <v>18244</v>
      </c>
      <c r="CD35" s="95">
        <f t="shared" si="28"/>
        <v>18244</v>
      </c>
      <c r="CE35" s="95">
        <f t="shared" si="28"/>
        <v>18244</v>
      </c>
      <c r="CF35" s="95">
        <f t="shared" si="28"/>
        <v>18244</v>
      </c>
      <c r="CG35" s="95">
        <f t="shared" si="28"/>
        <v>18244</v>
      </c>
      <c r="CH35" s="95">
        <f t="shared" si="28"/>
        <v>18244</v>
      </c>
      <c r="CI35" s="95">
        <f t="shared" si="28"/>
        <v>18244</v>
      </c>
      <c r="CJ35" s="95">
        <f t="shared" si="28"/>
        <v>18244</v>
      </c>
      <c r="CK35" s="95">
        <f t="shared" si="28"/>
        <v>18244</v>
      </c>
      <c r="CL35" s="95">
        <f t="shared" si="28"/>
        <v>18244</v>
      </c>
      <c r="CM35" s="95">
        <f t="shared" si="28"/>
        <v>18244</v>
      </c>
      <c r="CN35" s="95">
        <f t="shared" si="28"/>
        <v>18244</v>
      </c>
      <c r="CO35" s="95">
        <f t="shared" si="28"/>
        <v>18244</v>
      </c>
      <c r="CP35" s="95">
        <f t="shared" si="28"/>
        <v>18244</v>
      </c>
      <c r="CQ35" s="95">
        <f t="shared" si="28"/>
        <v>18244</v>
      </c>
      <c r="CR35" s="95">
        <f t="shared" si="28"/>
        <v>18244</v>
      </c>
      <c r="CS35" s="95">
        <f t="shared" si="28"/>
        <v>18244</v>
      </c>
      <c r="CT35" s="95">
        <f t="shared" si="28"/>
        <v>18244</v>
      </c>
      <c r="CU35" s="95">
        <f t="shared" ref="CU35:DX35" si="29">ROUNDUP(CU8*0.87,)</f>
        <v>11980</v>
      </c>
      <c r="CV35" s="95">
        <f t="shared" si="29"/>
        <v>11980</v>
      </c>
      <c r="CW35" s="95">
        <f t="shared" si="29"/>
        <v>12528</v>
      </c>
      <c r="CX35" s="95">
        <f t="shared" si="29"/>
        <v>12528</v>
      </c>
      <c r="CY35" s="95">
        <f t="shared" si="29"/>
        <v>11980</v>
      </c>
      <c r="CZ35" s="95">
        <f t="shared" si="29"/>
        <v>11980</v>
      </c>
      <c r="DA35" s="95">
        <f t="shared" si="29"/>
        <v>11980</v>
      </c>
      <c r="DB35" s="95">
        <f t="shared" si="29"/>
        <v>11980</v>
      </c>
      <c r="DC35" s="95">
        <f t="shared" si="29"/>
        <v>11980</v>
      </c>
      <c r="DD35" s="95">
        <f t="shared" si="29"/>
        <v>12528</v>
      </c>
      <c r="DE35" s="95">
        <f t="shared" si="29"/>
        <v>12528</v>
      </c>
      <c r="DF35" s="95">
        <f t="shared" si="29"/>
        <v>11980</v>
      </c>
      <c r="DG35" s="95">
        <f t="shared" si="29"/>
        <v>11980</v>
      </c>
      <c r="DH35" s="95">
        <f t="shared" si="29"/>
        <v>11980</v>
      </c>
      <c r="DI35" s="95">
        <f t="shared" si="29"/>
        <v>10649</v>
      </c>
      <c r="DJ35" s="95">
        <f t="shared" si="29"/>
        <v>10649</v>
      </c>
      <c r="DK35" s="95">
        <f t="shared" si="29"/>
        <v>11041</v>
      </c>
      <c r="DL35" s="95">
        <f t="shared" si="29"/>
        <v>11041</v>
      </c>
      <c r="DM35" s="95">
        <f t="shared" si="29"/>
        <v>10649</v>
      </c>
      <c r="DN35" s="95">
        <f t="shared" si="29"/>
        <v>10649</v>
      </c>
      <c r="DO35" s="95">
        <f t="shared" si="29"/>
        <v>10649</v>
      </c>
      <c r="DP35" s="95">
        <f t="shared" si="29"/>
        <v>10649</v>
      </c>
      <c r="DQ35" s="95">
        <f t="shared" si="29"/>
        <v>10649</v>
      </c>
      <c r="DR35" s="95">
        <f t="shared" si="29"/>
        <v>11041</v>
      </c>
      <c r="DS35" s="95">
        <f t="shared" si="29"/>
        <v>11041</v>
      </c>
      <c r="DT35" s="95">
        <f t="shared" si="29"/>
        <v>10649</v>
      </c>
      <c r="DU35" s="95">
        <f t="shared" si="29"/>
        <v>10649</v>
      </c>
      <c r="DV35" s="95">
        <f t="shared" si="29"/>
        <v>10649</v>
      </c>
      <c r="DW35" s="95">
        <f t="shared" si="29"/>
        <v>10649</v>
      </c>
      <c r="DX35" s="95">
        <f t="shared" si="29"/>
        <v>11980</v>
      </c>
    </row>
    <row r="36" spans="1:128" ht="10.5" customHeight="1">
      <c r="A36" s="95" t="s">
        <v>5</v>
      </c>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E36" s="95"/>
      <c r="DF36" s="95"/>
      <c r="DG36" s="95"/>
      <c r="DH36" s="95"/>
      <c r="DI36" s="95"/>
      <c r="DJ36" s="95"/>
      <c r="DK36" s="95"/>
      <c r="DL36" s="95"/>
      <c r="DM36" s="95"/>
      <c r="DN36" s="95"/>
      <c r="DO36" s="95"/>
      <c r="DP36" s="95"/>
      <c r="DQ36" s="95"/>
      <c r="DR36" s="95"/>
      <c r="DS36" s="95"/>
      <c r="DT36" s="95"/>
      <c r="DU36" s="95"/>
      <c r="DV36" s="95"/>
      <c r="DW36" s="95"/>
      <c r="DX36" s="95"/>
    </row>
    <row r="37" spans="1:128" ht="10.5" customHeight="1">
      <c r="A37" s="94">
        <v>1</v>
      </c>
      <c r="B37" s="95">
        <f t="shared" ref="B37:H37" si="30">ROUNDUP(B10*0.87,)</f>
        <v>14682</v>
      </c>
      <c r="C37" s="95">
        <f t="shared" si="30"/>
        <v>14682</v>
      </c>
      <c r="D37" s="95">
        <f t="shared" si="30"/>
        <v>15935</v>
      </c>
      <c r="E37" s="95">
        <f t="shared" si="30"/>
        <v>18675</v>
      </c>
      <c r="F37" s="95">
        <f t="shared" si="30"/>
        <v>45297</v>
      </c>
      <c r="G37" s="95">
        <f t="shared" si="30"/>
        <v>45297</v>
      </c>
      <c r="H37" s="95">
        <f t="shared" si="30"/>
        <v>45297</v>
      </c>
      <c r="I37" s="95">
        <f t="shared" ref="I37:BV37" si="31">ROUNDUP(I10*0.87,)</f>
        <v>49212</v>
      </c>
      <c r="J37" s="95">
        <f t="shared" si="31"/>
        <v>49212</v>
      </c>
      <c r="K37" s="95">
        <f t="shared" si="31"/>
        <v>57042</v>
      </c>
      <c r="L37" s="95">
        <f t="shared" si="31"/>
        <v>57042</v>
      </c>
      <c r="M37" s="95">
        <f t="shared" si="31"/>
        <v>49212</v>
      </c>
      <c r="N37" s="95">
        <f t="shared" si="31"/>
        <v>45297</v>
      </c>
      <c r="O37" s="95">
        <f t="shared" si="31"/>
        <v>45297</v>
      </c>
      <c r="P37" s="95">
        <f t="shared" si="31"/>
        <v>28306</v>
      </c>
      <c r="Q37" s="95">
        <f t="shared" si="31"/>
        <v>28306</v>
      </c>
      <c r="R37" s="95">
        <f t="shared" si="31"/>
        <v>20084</v>
      </c>
      <c r="S37" s="95">
        <f t="shared" si="31"/>
        <v>25957</v>
      </c>
      <c r="T37" s="95">
        <f t="shared" si="31"/>
        <v>25957</v>
      </c>
      <c r="U37" s="95">
        <f t="shared" si="31"/>
        <v>22042</v>
      </c>
      <c r="V37" s="95">
        <f t="shared" si="31"/>
        <v>22042</v>
      </c>
      <c r="W37" s="95">
        <f t="shared" si="31"/>
        <v>20084</v>
      </c>
      <c r="X37" s="95">
        <f t="shared" si="31"/>
        <v>20084</v>
      </c>
      <c r="Y37" s="95">
        <f t="shared" si="31"/>
        <v>18518</v>
      </c>
      <c r="Z37" s="95">
        <f t="shared" si="31"/>
        <v>18518</v>
      </c>
      <c r="AA37" s="95">
        <f t="shared" si="31"/>
        <v>18518</v>
      </c>
      <c r="AB37" s="95">
        <f t="shared" si="31"/>
        <v>18518</v>
      </c>
      <c r="AC37" s="95">
        <f t="shared" si="31"/>
        <v>18518</v>
      </c>
      <c r="AD37" s="95">
        <f t="shared" si="31"/>
        <v>18518</v>
      </c>
      <c r="AE37" s="95">
        <f t="shared" si="31"/>
        <v>18518</v>
      </c>
      <c r="AF37" s="95">
        <f t="shared" si="31"/>
        <v>20084</v>
      </c>
      <c r="AG37" s="95">
        <f t="shared" si="31"/>
        <v>22042</v>
      </c>
      <c r="AH37" s="95">
        <f t="shared" si="31"/>
        <v>22042</v>
      </c>
      <c r="AI37" s="95">
        <f t="shared" si="31"/>
        <v>25957</v>
      </c>
      <c r="AJ37" s="95">
        <f t="shared" si="31"/>
        <v>25957</v>
      </c>
      <c r="AK37" s="95">
        <f t="shared" si="31"/>
        <v>25957</v>
      </c>
      <c r="AL37" s="95">
        <f t="shared" si="31"/>
        <v>25957</v>
      </c>
      <c r="AM37" s="95">
        <f t="shared" si="31"/>
        <v>25957</v>
      </c>
      <c r="AN37" s="95">
        <f t="shared" si="31"/>
        <v>23999</v>
      </c>
      <c r="AO37" s="95">
        <f t="shared" si="31"/>
        <v>25957</v>
      </c>
      <c r="AP37" s="95">
        <f t="shared" si="31"/>
        <v>25957</v>
      </c>
      <c r="AQ37" s="95">
        <f t="shared" si="31"/>
        <v>32612</v>
      </c>
      <c r="AR37" s="95">
        <f t="shared" si="31"/>
        <v>32612</v>
      </c>
      <c r="AS37" s="95">
        <f t="shared" si="31"/>
        <v>32612</v>
      </c>
      <c r="AT37" s="95">
        <f t="shared" si="31"/>
        <v>30263</v>
      </c>
      <c r="AU37" s="95">
        <f t="shared" si="31"/>
        <v>25957</v>
      </c>
      <c r="AV37" s="95">
        <f t="shared" si="31"/>
        <v>27914</v>
      </c>
      <c r="AW37" s="95">
        <f t="shared" si="31"/>
        <v>27914</v>
      </c>
      <c r="AX37" s="95">
        <f t="shared" si="31"/>
        <v>27914</v>
      </c>
      <c r="AY37" s="95">
        <f t="shared" si="31"/>
        <v>20867</v>
      </c>
      <c r="AZ37" s="95">
        <f t="shared" si="31"/>
        <v>25957</v>
      </c>
      <c r="BA37" s="95">
        <f t="shared" si="31"/>
        <v>25957</v>
      </c>
      <c r="BB37" s="95">
        <f t="shared" si="31"/>
        <v>30263</v>
      </c>
      <c r="BC37" s="95">
        <f t="shared" si="31"/>
        <v>32612</v>
      </c>
      <c r="BD37" s="95">
        <f t="shared" si="31"/>
        <v>32612</v>
      </c>
      <c r="BE37" s="95">
        <f t="shared" ref="BE37:BF37" si="32">ROUNDUP(BE10*0.87,)</f>
        <v>32612</v>
      </c>
      <c r="BF37" s="95">
        <f t="shared" si="32"/>
        <v>38093</v>
      </c>
      <c r="BG37" s="95">
        <f t="shared" si="31"/>
        <v>38093</v>
      </c>
      <c r="BH37" s="95">
        <f t="shared" si="31"/>
        <v>40834</v>
      </c>
      <c r="BI37" s="95">
        <f t="shared" si="31"/>
        <v>40834</v>
      </c>
      <c r="BJ37" s="95">
        <f t="shared" si="31"/>
        <v>47098</v>
      </c>
      <c r="BK37" s="95">
        <f t="shared" si="31"/>
        <v>47098</v>
      </c>
      <c r="BL37" s="95">
        <f t="shared" si="31"/>
        <v>47098</v>
      </c>
      <c r="BM37" s="95">
        <f t="shared" si="31"/>
        <v>43966</v>
      </c>
      <c r="BN37" s="95">
        <f t="shared" si="31"/>
        <v>40834</v>
      </c>
      <c r="BO37" s="95">
        <f t="shared" si="31"/>
        <v>35353</v>
      </c>
      <c r="BP37" s="95">
        <f t="shared" si="31"/>
        <v>35353</v>
      </c>
      <c r="BQ37" s="95">
        <f t="shared" si="31"/>
        <v>32612</v>
      </c>
      <c r="BR37" s="95">
        <f t="shared" si="31"/>
        <v>25957</v>
      </c>
      <c r="BS37" s="95">
        <f t="shared" si="31"/>
        <v>25957</v>
      </c>
      <c r="BT37" s="95">
        <f t="shared" si="31"/>
        <v>23999</v>
      </c>
      <c r="BU37" s="95">
        <f t="shared" si="31"/>
        <v>20867</v>
      </c>
      <c r="BV37" s="95">
        <f t="shared" si="31"/>
        <v>20867</v>
      </c>
      <c r="BW37" s="95">
        <f t="shared" ref="BW37:CT37" si="33">ROUNDUP(BW10*0.87,)</f>
        <v>20867</v>
      </c>
      <c r="BX37" s="95">
        <f t="shared" si="33"/>
        <v>16952</v>
      </c>
      <c r="BY37" s="95">
        <f t="shared" si="33"/>
        <v>16952</v>
      </c>
      <c r="BZ37" s="95">
        <f t="shared" si="33"/>
        <v>16952</v>
      </c>
      <c r="CA37" s="95">
        <f t="shared" si="33"/>
        <v>16952</v>
      </c>
      <c r="CB37" s="95">
        <f t="shared" si="33"/>
        <v>16952</v>
      </c>
      <c r="CC37" s="95">
        <f t="shared" si="33"/>
        <v>16952</v>
      </c>
      <c r="CD37" s="95">
        <f t="shared" si="33"/>
        <v>16952</v>
      </c>
      <c r="CE37" s="95">
        <f t="shared" si="33"/>
        <v>16952</v>
      </c>
      <c r="CF37" s="95">
        <f t="shared" si="33"/>
        <v>16952</v>
      </c>
      <c r="CG37" s="95">
        <f t="shared" si="33"/>
        <v>16952</v>
      </c>
      <c r="CH37" s="95">
        <f t="shared" si="33"/>
        <v>16952</v>
      </c>
      <c r="CI37" s="95">
        <f t="shared" si="33"/>
        <v>16952</v>
      </c>
      <c r="CJ37" s="95">
        <f t="shared" si="33"/>
        <v>16952</v>
      </c>
      <c r="CK37" s="95">
        <f t="shared" si="33"/>
        <v>16952</v>
      </c>
      <c r="CL37" s="95">
        <f t="shared" si="33"/>
        <v>16952</v>
      </c>
      <c r="CM37" s="95">
        <f t="shared" si="33"/>
        <v>16952</v>
      </c>
      <c r="CN37" s="95">
        <f t="shared" si="33"/>
        <v>16952</v>
      </c>
      <c r="CO37" s="95">
        <f t="shared" si="33"/>
        <v>16952</v>
      </c>
      <c r="CP37" s="95">
        <f t="shared" si="33"/>
        <v>16952</v>
      </c>
      <c r="CQ37" s="95">
        <f t="shared" si="33"/>
        <v>16952</v>
      </c>
      <c r="CR37" s="95">
        <f t="shared" si="33"/>
        <v>16952</v>
      </c>
      <c r="CS37" s="95">
        <f t="shared" si="33"/>
        <v>16952</v>
      </c>
      <c r="CT37" s="95">
        <f t="shared" si="33"/>
        <v>16952</v>
      </c>
      <c r="CU37" s="95">
        <f t="shared" ref="CU37:DX37" si="34">ROUNDUP(CU10*0.87,)</f>
        <v>11041</v>
      </c>
      <c r="CV37" s="95">
        <f t="shared" si="34"/>
        <v>11041</v>
      </c>
      <c r="CW37" s="95">
        <f t="shared" si="34"/>
        <v>11589</v>
      </c>
      <c r="CX37" s="95">
        <f t="shared" si="34"/>
        <v>11589</v>
      </c>
      <c r="CY37" s="95">
        <f t="shared" si="34"/>
        <v>11041</v>
      </c>
      <c r="CZ37" s="95">
        <f t="shared" si="34"/>
        <v>11041</v>
      </c>
      <c r="DA37" s="95">
        <f t="shared" si="34"/>
        <v>11041</v>
      </c>
      <c r="DB37" s="95">
        <f t="shared" si="34"/>
        <v>11041</v>
      </c>
      <c r="DC37" s="95">
        <f t="shared" si="34"/>
        <v>11041</v>
      </c>
      <c r="DD37" s="95">
        <f t="shared" si="34"/>
        <v>11589</v>
      </c>
      <c r="DE37" s="95">
        <f t="shared" si="34"/>
        <v>11589</v>
      </c>
      <c r="DF37" s="95">
        <f t="shared" si="34"/>
        <v>11041</v>
      </c>
      <c r="DG37" s="95">
        <f t="shared" si="34"/>
        <v>11041</v>
      </c>
      <c r="DH37" s="95">
        <f t="shared" si="34"/>
        <v>11041</v>
      </c>
      <c r="DI37" s="95">
        <f t="shared" si="34"/>
        <v>9710</v>
      </c>
      <c r="DJ37" s="95">
        <f t="shared" si="34"/>
        <v>9710</v>
      </c>
      <c r="DK37" s="95">
        <f t="shared" si="34"/>
        <v>10101</v>
      </c>
      <c r="DL37" s="95">
        <f t="shared" si="34"/>
        <v>10101</v>
      </c>
      <c r="DM37" s="95">
        <f t="shared" si="34"/>
        <v>9710</v>
      </c>
      <c r="DN37" s="95">
        <f t="shared" si="34"/>
        <v>9710</v>
      </c>
      <c r="DO37" s="95">
        <f t="shared" si="34"/>
        <v>9710</v>
      </c>
      <c r="DP37" s="95">
        <f t="shared" si="34"/>
        <v>9710</v>
      </c>
      <c r="DQ37" s="95">
        <f t="shared" si="34"/>
        <v>9710</v>
      </c>
      <c r="DR37" s="95">
        <f t="shared" si="34"/>
        <v>10101</v>
      </c>
      <c r="DS37" s="95">
        <f t="shared" si="34"/>
        <v>10101</v>
      </c>
      <c r="DT37" s="95">
        <f t="shared" si="34"/>
        <v>9710</v>
      </c>
      <c r="DU37" s="95">
        <f t="shared" si="34"/>
        <v>9710</v>
      </c>
      <c r="DV37" s="95">
        <f t="shared" si="34"/>
        <v>9710</v>
      </c>
      <c r="DW37" s="95">
        <f t="shared" si="34"/>
        <v>9710</v>
      </c>
      <c r="DX37" s="95">
        <f t="shared" si="34"/>
        <v>11041</v>
      </c>
    </row>
    <row r="38" spans="1:128" ht="10.5" customHeight="1">
      <c r="A38" s="94">
        <v>2</v>
      </c>
      <c r="B38" s="95">
        <f t="shared" ref="B38:H38" si="35">ROUNDUP(B11*0.87,)</f>
        <v>16443</v>
      </c>
      <c r="C38" s="95">
        <f t="shared" si="35"/>
        <v>16443</v>
      </c>
      <c r="D38" s="95">
        <f t="shared" si="35"/>
        <v>17696</v>
      </c>
      <c r="E38" s="95">
        <f t="shared" si="35"/>
        <v>20907</v>
      </c>
      <c r="F38" s="95">
        <f t="shared" si="35"/>
        <v>47529</v>
      </c>
      <c r="G38" s="95">
        <f t="shared" si="35"/>
        <v>47529</v>
      </c>
      <c r="H38" s="95">
        <f t="shared" si="35"/>
        <v>47529</v>
      </c>
      <c r="I38" s="95">
        <f t="shared" ref="I38:BV38" si="36">ROUNDUP(I11*0.87,)</f>
        <v>51444</v>
      </c>
      <c r="J38" s="95">
        <f t="shared" si="36"/>
        <v>51444</v>
      </c>
      <c r="K38" s="95">
        <f t="shared" si="36"/>
        <v>59274</v>
      </c>
      <c r="L38" s="95">
        <f t="shared" si="36"/>
        <v>59274</v>
      </c>
      <c r="M38" s="95">
        <f t="shared" si="36"/>
        <v>51444</v>
      </c>
      <c r="N38" s="95">
        <f t="shared" si="36"/>
        <v>47529</v>
      </c>
      <c r="O38" s="95">
        <f t="shared" si="36"/>
        <v>47529</v>
      </c>
      <c r="P38" s="95">
        <f t="shared" si="36"/>
        <v>30381</v>
      </c>
      <c r="Q38" s="95">
        <f t="shared" si="36"/>
        <v>30381</v>
      </c>
      <c r="R38" s="95">
        <f t="shared" si="36"/>
        <v>22159</v>
      </c>
      <c r="S38" s="95">
        <f t="shared" si="36"/>
        <v>28032</v>
      </c>
      <c r="T38" s="95">
        <f t="shared" si="36"/>
        <v>28032</v>
      </c>
      <c r="U38" s="95">
        <f t="shared" si="36"/>
        <v>24117</v>
      </c>
      <c r="V38" s="95">
        <f t="shared" si="36"/>
        <v>24117</v>
      </c>
      <c r="W38" s="95">
        <f t="shared" si="36"/>
        <v>22159</v>
      </c>
      <c r="X38" s="95">
        <f t="shared" si="36"/>
        <v>22159</v>
      </c>
      <c r="Y38" s="95">
        <f t="shared" si="36"/>
        <v>20593</v>
      </c>
      <c r="Z38" s="95">
        <f t="shared" si="36"/>
        <v>20593</v>
      </c>
      <c r="AA38" s="95">
        <f t="shared" si="36"/>
        <v>20593</v>
      </c>
      <c r="AB38" s="95">
        <f t="shared" si="36"/>
        <v>20593</v>
      </c>
      <c r="AC38" s="95">
        <f t="shared" si="36"/>
        <v>20593</v>
      </c>
      <c r="AD38" s="95">
        <f t="shared" si="36"/>
        <v>20593</v>
      </c>
      <c r="AE38" s="95">
        <f t="shared" si="36"/>
        <v>20593</v>
      </c>
      <c r="AF38" s="95">
        <f t="shared" si="36"/>
        <v>22159</v>
      </c>
      <c r="AG38" s="95">
        <f t="shared" si="36"/>
        <v>24117</v>
      </c>
      <c r="AH38" s="95">
        <f t="shared" si="36"/>
        <v>24117</v>
      </c>
      <c r="AI38" s="95">
        <f t="shared" si="36"/>
        <v>28032</v>
      </c>
      <c r="AJ38" s="95">
        <f t="shared" si="36"/>
        <v>28032</v>
      </c>
      <c r="AK38" s="95">
        <f t="shared" si="36"/>
        <v>28032</v>
      </c>
      <c r="AL38" s="95">
        <f t="shared" si="36"/>
        <v>28032</v>
      </c>
      <c r="AM38" s="95">
        <f t="shared" si="36"/>
        <v>28032</v>
      </c>
      <c r="AN38" s="95">
        <f t="shared" si="36"/>
        <v>26074</v>
      </c>
      <c r="AO38" s="95">
        <f t="shared" si="36"/>
        <v>28032</v>
      </c>
      <c r="AP38" s="95">
        <f t="shared" si="36"/>
        <v>28032</v>
      </c>
      <c r="AQ38" s="95">
        <f t="shared" si="36"/>
        <v>34687</v>
      </c>
      <c r="AR38" s="95">
        <f t="shared" si="36"/>
        <v>34687</v>
      </c>
      <c r="AS38" s="95">
        <f t="shared" si="36"/>
        <v>34687</v>
      </c>
      <c r="AT38" s="95">
        <f t="shared" si="36"/>
        <v>32338</v>
      </c>
      <c r="AU38" s="95">
        <f t="shared" si="36"/>
        <v>28032</v>
      </c>
      <c r="AV38" s="95">
        <f t="shared" si="36"/>
        <v>29989</v>
      </c>
      <c r="AW38" s="95">
        <f t="shared" si="36"/>
        <v>29989</v>
      </c>
      <c r="AX38" s="95">
        <f t="shared" si="36"/>
        <v>29989</v>
      </c>
      <c r="AY38" s="95">
        <f t="shared" si="36"/>
        <v>22942</v>
      </c>
      <c r="AZ38" s="95">
        <f t="shared" si="36"/>
        <v>28032</v>
      </c>
      <c r="BA38" s="95">
        <f t="shared" si="36"/>
        <v>28032</v>
      </c>
      <c r="BB38" s="95">
        <f t="shared" si="36"/>
        <v>32338</v>
      </c>
      <c r="BC38" s="95">
        <f t="shared" si="36"/>
        <v>34687</v>
      </c>
      <c r="BD38" s="95">
        <f t="shared" si="36"/>
        <v>34687</v>
      </c>
      <c r="BE38" s="95">
        <f t="shared" ref="BE38:BF38" si="37">ROUNDUP(BE11*0.87,)</f>
        <v>34687</v>
      </c>
      <c r="BF38" s="95">
        <f t="shared" si="37"/>
        <v>40168</v>
      </c>
      <c r="BG38" s="95">
        <f t="shared" si="36"/>
        <v>40168</v>
      </c>
      <c r="BH38" s="95">
        <f t="shared" si="36"/>
        <v>42909</v>
      </c>
      <c r="BI38" s="95">
        <f t="shared" si="36"/>
        <v>42909</v>
      </c>
      <c r="BJ38" s="95">
        <f t="shared" si="36"/>
        <v>49173</v>
      </c>
      <c r="BK38" s="95">
        <f t="shared" si="36"/>
        <v>49173</v>
      </c>
      <c r="BL38" s="95">
        <f t="shared" si="36"/>
        <v>49173</v>
      </c>
      <c r="BM38" s="95">
        <f t="shared" si="36"/>
        <v>46041</v>
      </c>
      <c r="BN38" s="95">
        <f t="shared" si="36"/>
        <v>42909</v>
      </c>
      <c r="BO38" s="95">
        <f t="shared" si="36"/>
        <v>37428</v>
      </c>
      <c r="BP38" s="95">
        <f t="shared" si="36"/>
        <v>37428</v>
      </c>
      <c r="BQ38" s="95">
        <f t="shared" si="36"/>
        <v>34687</v>
      </c>
      <c r="BR38" s="95">
        <f t="shared" si="36"/>
        <v>28032</v>
      </c>
      <c r="BS38" s="95">
        <f t="shared" si="36"/>
        <v>28032</v>
      </c>
      <c r="BT38" s="95">
        <f t="shared" si="36"/>
        <v>26074</v>
      </c>
      <c r="BU38" s="95">
        <f t="shared" si="36"/>
        <v>22942</v>
      </c>
      <c r="BV38" s="95">
        <f t="shared" si="36"/>
        <v>22942</v>
      </c>
      <c r="BW38" s="95">
        <f t="shared" ref="BW38:CT38" si="38">ROUNDUP(BW11*0.87,)</f>
        <v>22942</v>
      </c>
      <c r="BX38" s="95">
        <f t="shared" si="38"/>
        <v>19027</v>
      </c>
      <c r="BY38" s="95">
        <f t="shared" si="38"/>
        <v>19027</v>
      </c>
      <c r="BZ38" s="95">
        <f t="shared" si="38"/>
        <v>19027</v>
      </c>
      <c r="CA38" s="95">
        <f t="shared" si="38"/>
        <v>19027</v>
      </c>
      <c r="CB38" s="95">
        <f t="shared" si="38"/>
        <v>19027</v>
      </c>
      <c r="CC38" s="95">
        <f t="shared" si="38"/>
        <v>19027</v>
      </c>
      <c r="CD38" s="95">
        <f t="shared" si="38"/>
        <v>19027</v>
      </c>
      <c r="CE38" s="95">
        <f t="shared" si="38"/>
        <v>19027</v>
      </c>
      <c r="CF38" s="95">
        <f t="shared" si="38"/>
        <v>19027</v>
      </c>
      <c r="CG38" s="95">
        <f t="shared" si="38"/>
        <v>19027</v>
      </c>
      <c r="CH38" s="95">
        <f t="shared" si="38"/>
        <v>19027</v>
      </c>
      <c r="CI38" s="95">
        <f t="shared" si="38"/>
        <v>19027</v>
      </c>
      <c r="CJ38" s="95">
        <f t="shared" si="38"/>
        <v>19027</v>
      </c>
      <c r="CK38" s="95">
        <f t="shared" si="38"/>
        <v>19027</v>
      </c>
      <c r="CL38" s="95">
        <f t="shared" si="38"/>
        <v>19027</v>
      </c>
      <c r="CM38" s="95">
        <f t="shared" si="38"/>
        <v>19027</v>
      </c>
      <c r="CN38" s="95">
        <f t="shared" si="38"/>
        <v>19027</v>
      </c>
      <c r="CO38" s="95">
        <f t="shared" si="38"/>
        <v>19027</v>
      </c>
      <c r="CP38" s="95">
        <f t="shared" si="38"/>
        <v>19027</v>
      </c>
      <c r="CQ38" s="95">
        <f t="shared" si="38"/>
        <v>19027</v>
      </c>
      <c r="CR38" s="95">
        <f t="shared" si="38"/>
        <v>19027</v>
      </c>
      <c r="CS38" s="95">
        <f t="shared" si="38"/>
        <v>19027</v>
      </c>
      <c r="CT38" s="95">
        <f t="shared" si="38"/>
        <v>19027</v>
      </c>
      <c r="CU38" s="95">
        <f t="shared" ref="CU38:DX38" si="39">ROUNDUP(CU11*0.87,)</f>
        <v>12763</v>
      </c>
      <c r="CV38" s="95">
        <f t="shared" si="39"/>
        <v>12763</v>
      </c>
      <c r="CW38" s="95">
        <f t="shared" si="39"/>
        <v>13311</v>
      </c>
      <c r="CX38" s="95">
        <f t="shared" si="39"/>
        <v>13311</v>
      </c>
      <c r="CY38" s="95">
        <f t="shared" si="39"/>
        <v>12763</v>
      </c>
      <c r="CZ38" s="95">
        <f t="shared" si="39"/>
        <v>12763</v>
      </c>
      <c r="DA38" s="95">
        <f t="shared" si="39"/>
        <v>12763</v>
      </c>
      <c r="DB38" s="95">
        <f t="shared" si="39"/>
        <v>12763</v>
      </c>
      <c r="DC38" s="95">
        <f t="shared" si="39"/>
        <v>12763</v>
      </c>
      <c r="DD38" s="95">
        <f t="shared" si="39"/>
        <v>13311</v>
      </c>
      <c r="DE38" s="95">
        <f t="shared" si="39"/>
        <v>13311</v>
      </c>
      <c r="DF38" s="95">
        <f t="shared" si="39"/>
        <v>12763</v>
      </c>
      <c r="DG38" s="95">
        <f t="shared" si="39"/>
        <v>12763</v>
      </c>
      <c r="DH38" s="95">
        <f t="shared" si="39"/>
        <v>12763</v>
      </c>
      <c r="DI38" s="95">
        <f t="shared" si="39"/>
        <v>11432</v>
      </c>
      <c r="DJ38" s="95">
        <f t="shared" si="39"/>
        <v>11432</v>
      </c>
      <c r="DK38" s="95">
        <f t="shared" si="39"/>
        <v>11824</v>
      </c>
      <c r="DL38" s="95">
        <f t="shared" si="39"/>
        <v>11824</v>
      </c>
      <c r="DM38" s="95">
        <f t="shared" si="39"/>
        <v>11432</v>
      </c>
      <c r="DN38" s="95">
        <f t="shared" si="39"/>
        <v>11432</v>
      </c>
      <c r="DO38" s="95">
        <f t="shared" si="39"/>
        <v>11432</v>
      </c>
      <c r="DP38" s="95">
        <f t="shared" si="39"/>
        <v>11432</v>
      </c>
      <c r="DQ38" s="95">
        <f t="shared" si="39"/>
        <v>11432</v>
      </c>
      <c r="DR38" s="95">
        <f t="shared" si="39"/>
        <v>11824</v>
      </c>
      <c r="DS38" s="95">
        <f t="shared" si="39"/>
        <v>11824</v>
      </c>
      <c r="DT38" s="95">
        <f t="shared" si="39"/>
        <v>11432</v>
      </c>
      <c r="DU38" s="95">
        <f t="shared" si="39"/>
        <v>11432</v>
      </c>
      <c r="DV38" s="95">
        <f t="shared" si="39"/>
        <v>11432</v>
      </c>
      <c r="DW38" s="95">
        <f t="shared" si="39"/>
        <v>11432</v>
      </c>
      <c r="DX38" s="95">
        <f t="shared" si="39"/>
        <v>12763</v>
      </c>
    </row>
    <row r="39" spans="1:128" ht="10.5" customHeight="1">
      <c r="A39" s="95" t="s">
        <v>6</v>
      </c>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95"/>
      <c r="CA39" s="95"/>
      <c r="CB39" s="95"/>
      <c r="CC39" s="95"/>
      <c r="CD39" s="95"/>
      <c r="CE39" s="95"/>
      <c r="CF39" s="95"/>
      <c r="CG39" s="95"/>
      <c r="CH39" s="95"/>
      <c r="CI39" s="95"/>
      <c r="CJ39" s="95"/>
      <c r="CK39" s="95"/>
      <c r="CL39" s="95"/>
      <c r="CM39" s="95"/>
      <c r="CN39" s="95"/>
      <c r="CO39" s="95"/>
      <c r="CP39" s="95"/>
      <c r="CQ39" s="95"/>
      <c r="CR39" s="95"/>
      <c r="CS39" s="95"/>
      <c r="CT39" s="95"/>
      <c r="CU39" s="95"/>
      <c r="CV39" s="95"/>
      <c r="CW39" s="95"/>
      <c r="CX39" s="95"/>
      <c r="CY39" s="95"/>
      <c r="CZ39" s="95"/>
      <c r="DA39" s="95"/>
      <c r="DB39" s="95"/>
      <c r="DC39" s="95"/>
      <c r="DD39" s="95"/>
      <c r="DE39" s="95"/>
      <c r="DF39" s="95"/>
      <c r="DG39" s="95"/>
      <c r="DH39" s="95"/>
      <c r="DI39" s="95"/>
      <c r="DJ39" s="95"/>
      <c r="DK39" s="95"/>
      <c r="DL39" s="95"/>
      <c r="DM39" s="95"/>
      <c r="DN39" s="95"/>
      <c r="DO39" s="95"/>
      <c r="DP39" s="95"/>
      <c r="DQ39" s="95"/>
      <c r="DR39" s="95"/>
      <c r="DS39" s="95"/>
      <c r="DT39" s="95"/>
      <c r="DU39" s="95"/>
      <c r="DV39" s="95"/>
      <c r="DW39" s="95"/>
      <c r="DX39" s="95"/>
    </row>
    <row r="40" spans="1:128" ht="10.5" customHeight="1">
      <c r="A40" s="94">
        <v>1</v>
      </c>
      <c r="B40" s="95">
        <f t="shared" ref="B40:H40" si="40">ROUNDUP(B13*0.87,)</f>
        <v>15465</v>
      </c>
      <c r="C40" s="95">
        <f t="shared" si="40"/>
        <v>15465</v>
      </c>
      <c r="D40" s="95">
        <f t="shared" si="40"/>
        <v>16718</v>
      </c>
      <c r="E40" s="95">
        <f t="shared" si="40"/>
        <v>19458</v>
      </c>
      <c r="F40" s="95">
        <f t="shared" si="40"/>
        <v>46080</v>
      </c>
      <c r="G40" s="95">
        <f t="shared" si="40"/>
        <v>46080</v>
      </c>
      <c r="H40" s="95">
        <f t="shared" si="40"/>
        <v>46080</v>
      </c>
      <c r="I40" s="95">
        <f t="shared" ref="I40:BV40" si="41">ROUNDUP(I13*0.87,)</f>
        <v>49995</v>
      </c>
      <c r="J40" s="95">
        <f t="shared" si="41"/>
        <v>49995</v>
      </c>
      <c r="K40" s="95">
        <f t="shared" si="41"/>
        <v>57825</v>
      </c>
      <c r="L40" s="95">
        <f t="shared" si="41"/>
        <v>57825</v>
      </c>
      <c r="M40" s="95">
        <f t="shared" si="41"/>
        <v>49995</v>
      </c>
      <c r="N40" s="95">
        <f t="shared" si="41"/>
        <v>46080</v>
      </c>
      <c r="O40" s="95">
        <f t="shared" si="41"/>
        <v>46080</v>
      </c>
      <c r="P40" s="95">
        <f t="shared" si="41"/>
        <v>29089</v>
      </c>
      <c r="Q40" s="95">
        <f t="shared" si="41"/>
        <v>29089</v>
      </c>
      <c r="R40" s="95">
        <f t="shared" si="41"/>
        <v>20867</v>
      </c>
      <c r="S40" s="95">
        <f t="shared" si="41"/>
        <v>26740</v>
      </c>
      <c r="T40" s="95">
        <f t="shared" si="41"/>
        <v>26740</v>
      </c>
      <c r="U40" s="95">
        <f t="shared" si="41"/>
        <v>22825</v>
      </c>
      <c r="V40" s="95">
        <f t="shared" si="41"/>
        <v>22825</v>
      </c>
      <c r="W40" s="95">
        <f t="shared" si="41"/>
        <v>20867</v>
      </c>
      <c r="X40" s="95">
        <f t="shared" si="41"/>
        <v>20867</v>
      </c>
      <c r="Y40" s="95">
        <f t="shared" si="41"/>
        <v>19301</v>
      </c>
      <c r="Z40" s="95">
        <f t="shared" si="41"/>
        <v>19301</v>
      </c>
      <c r="AA40" s="95">
        <f t="shared" si="41"/>
        <v>19301</v>
      </c>
      <c r="AB40" s="95">
        <f t="shared" si="41"/>
        <v>19301</v>
      </c>
      <c r="AC40" s="95">
        <f t="shared" si="41"/>
        <v>19301</v>
      </c>
      <c r="AD40" s="95">
        <f t="shared" si="41"/>
        <v>19301</v>
      </c>
      <c r="AE40" s="95">
        <f t="shared" si="41"/>
        <v>19301</v>
      </c>
      <c r="AF40" s="95">
        <f t="shared" si="41"/>
        <v>20867</v>
      </c>
      <c r="AG40" s="95">
        <f t="shared" si="41"/>
        <v>22825</v>
      </c>
      <c r="AH40" s="95">
        <f t="shared" si="41"/>
        <v>22825</v>
      </c>
      <c r="AI40" s="95">
        <f t="shared" si="41"/>
        <v>26740</v>
      </c>
      <c r="AJ40" s="95">
        <f t="shared" si="41"/>
        <v>26740</v>
      </c>
      <c r="AK40" s="95">
        <f t="shared" si="41"/>
        <v>26740</v>
      </c>
      <c r="AL40" s="95">
        <f t="shared" si="41"/>
        <v>26740</v>
      </c>
      <c r="AM40" s="95">
        <f t="shared" si="41"/>
        <v>26740</v>
      </c>
      <c r="AN40" s="95">
        <f t="shared" si="41"/>
        <v>24782</v>
      </c>
      <c r="AO40" s="95">
        <f t="shared" si="41"/>
        <v>26740</v>
      </c>
      <c r="AP40" s="95">
        <f t="shared" si="41"/>
        <v>26740</v>
      </c>
      <c r="AQ40" s="95">
        <f t="shared" si="41"/>
        <v>33395</v>
      </c>
      <c r="AR40" s="95">
        <f t="shared" si="41"/>
        <v>33395</v>
      </c>
      <c r="AS40" s="95">
        <f t="shared" si="41"/>
        <v>33395</v>
      </c>
      <c r="AT40" s="95">
        <f t="shared" si="41"/>
        <v>31046</v>
      </c>
      <c r="AU40" s="95">
        <f t="shared" si="41"/>
        <v>26740</v>
      </c>
      <c r="AV40" s="95">
        <f t="shared" si="41"/>
        <v>28697</v>
      </c>
      <c r="AW40" s="95">
        <f t="shared" si="41"/>
        <v>28697</v>
      </c>
      <c r="AX40" s="95">
        <f t="shared" si="41"/>
        <v>28697</v>
      </c>
      <c r="AY40" s="95">
        <f t="shared" si="41"/>
        <v>21650</v>
      </c>
      <c r="AZ40" s="95">
        <f t="shared" si="41"/>
        <v>26740</v>
      </c>
      <c r="BA40" s="95">
        <f t="shared" si="41"/>
        <v>26740</v>
      </c>
      <c r="BB40" s="95">
        <f t="shared" si="41"/>
        <v>31046</v>
      </c>
      <c r="BC40" s="95">
        <f t="shared" si="41"/>
        <v>33395</v>
      </c>
      <c r="BD40" s="95">
        <f t="shared" si="41"/>
        <v>33395</v>
      </c>
      <c r="BE40" s="95">
        <f t="shared" ref="BE40:BF40" si="42">ROUNDUP(BE13*0.87,)</f>
        <v>33395</v>
      </c>
      <c r="BF40" s="95">
        <f t="shared" si="42"/>
        <v>38876</v>
      </c>
      <c r="BG40" s="95">
        <f t="shared" si="41"/>
        <v>38876</v>
      </c>
      <c r="BH40" s="95">
        <f t="shared" si="41"/>
        <v>41617</v>
      </c>
      <c r="BI40" s="95">
        <f t="shared" si="41"/>
        <v>41617</v>
      </c>
      <c r="BJ40" s="95">
        <f t="shared" si="41"/>
        <v>47881</v>
      </c>
      <c r="BK40" s="95">
        <f t="shared" si="41"/>
        <v>47881</v>
      </c>
      <c r="BL40" s="95">
        <f t="shared" si="41"/>
        <v>47881</v>
      </c>
      <c r="BM40" s="95">
        <f t="shared" si="41"/>
        <v>44749</v>
      </c>
      <c r="BN40" s="95">
        <f t="shared" si="41"/>
        <v>41617</v>
      </c>
      <c r="BO40" s="95">
        <f t="shared" si="41"/>
        <v>36136</v>
      </c>
      <c r="BP40" s="95">
        <f t="shared" si="41"/>
        <v>36136</v>
      </c>
      <c r="BQ40" s="95">
        <f t="shared" si="41"/>
        <v>33395</v>
      </c>
      <c r="BR40" s="95">
        <f t="shared" si="41"/>
        <v>26740</v>
      </c>
      <c r="BS40" s="95">
        <f t="shared" si="41"/>
        <v>26740</v>
      </c>
      <c r="BT40" s="95">
        <f t="shared" si="41"/>
        <v>24782</v>
      </c>
      <c r="BU40" s="95">
        <f t="shared" si="41"/>
        <v>21650</v>
      </c>
      <c r="BV40" s="95">
        <f t="shared" si="41"/>
        <v>21650</v>
      </c>
      <c r="BW40" s="95">
        <f t="shared" ref="BW40:CT40" si="43">ROUNDUP(BW13*0.87,)</f>
        <v>21650</v>
      </c>
      <c r="BX40" s="95">
        <f t="shared" si="43"/>
        <v>17735</v>
      </c>
      <c r="BY40" s="95">
        <f t="shared" si="43"/>
        <v>17735</v>
      </c>
      <c r="BZ40" s="95">
        <f t="shared" si="43"/>
        <v>17735</v>
      </c>
      <c r="CA40" s="95">
        <f t="shared" si="43"/>
        <v>17735</v>
      </c>
      <c r="CB40" s="95">
        <f t="shared" si="43"/>
        <v>17735</v>
      </c>
      <c r="CC40" s="95">
        <f t="shared" si="43"/>
        <v>17735</v>
      </c>
      <c r="CD40" s="95">
        <f t="shared" si="43"/>
        <v>17735</v>
      </c>
      <c r="CE40" s="95">
        <f t="shared" si="43"/>
        <v>17735</v>
      </c>
      <c r="CF40" s="95">
        <f t="shared" si="43"/>
        <v>17735</v>
      </c>
      <c r="CG40" s="95">
        <f t="shared" si="43"/>
        <v>17735</v>
      </c>
      <c r="CH40" s="95">
        <f t="shared" si="43"/>
        <v>17735</v>
      </c>
      <c r="CI40" s="95">
        <f t="shared" si="43"/>
        <v>17735</v>
      </c>
      <c r="CJ40" s="95">
        <f t="shared" si="43"/>
        <v>17735</v>
      </c>
      <c r="CK40" s="95">
        <f t="shared" si="43"/>
        <v>17735</v>
      </c>
      <c r="CL40" s="95">
        <f t="shared" si="43"/>
        <v>17735</v>
      </c>
      <c r="CM40" s="95">
        <f t="shared" si="43"/>
        <v>17735</v>
      </c>
      <c r="CN40" s="95">
        <f t="shared" si="43"/>
        <v>17735</v>
      </c>
      <c r="CO40" s="95">
        <f t="shared" si="43"/>
        <v>17735</v>
      </c>
      <c r="CP40" s="95">
        <f t="shared" si="43"/>
        <v>17735</v>
      </c>
      <c r="CQ40" s="95">
        <f t="shared" si="43"/>
        <v>17735</v>
      </c>
      <c r="CR40" s="95">
        <f t="shared" si="43"/>
        <v>17735</v>
      </c>
      <c r="CS40" s="95">
        <f t="shared" si="43"/>
        <v>17735</v>
      </c>
      <c r="CT40" s="95">
        <f t="shared" si="43"/>
        <v>17735</v>
      </c>
      <c r="CU40" s="95">
        <f t="shared" ref="CU40:DX40" si="44">ROUNDUP(CU13*0.87,)</f>
        <v>11824</v>
      </c>
      <c r="CV40" s="95">
        <f t="shared" si="44"/>
        <v>11824</v>
      </c>
      <c r="CW40" s="95">
        <f t="shared" si="44"/>
        <v>12372</v>
      </c>
      <c r="CX40" s="95">
        <f t="shared" si="44"/>
        <v>12372</v>
      </c>
      <c r="CY40" s="95">
        <f t="shared" si="44"/>
        <v>11824</v>
      </c>
      <c r="CZ40" s="95">
        <f t="shared" si="44"/>
        <v>11824</v>
      </c>
      <c r="DA40" s="95">
        <f t="shared" si="44"/>
        <v>11824</v>
      </c>
      <c r="DB40" s="95">
        <f t="shared" si="44"/>
        <v>11824</v>
      </c>
      <c r="DC40" s="95">
        <f t="shared" si="44"/>
        <v>11824</v>
      </c>
      <c r="DD40" s="95">
        <f t="shared" si="44"/>
        <v>12372</v>
      </c>
      <c r="DE40" s="95">
        <f t="shared" si="44"/>
        <v>12372</v>
      </c>
      <c r="DF40" s="95">
        <f t="shared" si="44"/>
        <v>11824</v>
      </c>
      <c r="DG40" s="95">
        <f t="shared" si="44"/>
        <v>11824</v>
      </c>
      <c r="DH40" s="95">
        <f t="shared" si="44"/>
        <v>11824</v>
      </c>
      <c r="DI40" s="95">
        <f t="shared" si="44"/>
        <v>10493</v>
      </c>
      <c r="DJ40" s="95">
        <f t="shared" si="44"/>
        <v>10493</v>
      </c>
      <c r="DK40" s="95">
        <f t="shared" si="44"/>
        <v>10884</v>
      </c>
      <c r="DL40" s="95">
        <f t="shared" si="44"/>
        <v>10884</v>
      </c>
      <c r="DM40" s="95">
        <f t="shared" si="44"/>
        <v>10493</v>
      </c>
      <c r="DN40" s="95">
        <f t="shared" si="44"/>
        <v>10493</v>
      </c>
      <c r="DO40" s="95">
        <f t="shared" si="44"/>
        <v>10493</v>
      </c>
      <c r="DP40" s="95">
        <f t="shared" si="44"/>
        <v>10493</v>
      </c>
      <c r="DQ40" s="95">
        <f t="shared" si="44"/>
        <v>10493</v>
      </c>
      <c r="DR40" s="95">
        <f t="shared" si="44"/>
        <v>10884</v>
      </c>
      <c r="DS40" s="95">
        <f t="shared" si="44"/>
        <v>10884</v>
      </c>
      <c r="DT40" s="95">
        <f t="shared" si="44"/>
        <v>10493</v>
      </c>
      <c r="DU40" s="95">
        <f t="shared" si="44"/>
        <v>10493</v>
      </c>
      <c r="DV40" s="95">
        <f t="shared" si="44"/>
        <v>10493</v>
      </c>
      <c r="DW40" s="95">
        <f t="shared" si="44"/>
        <v>10493</v>
      </c>
      <c r="DX40" s="95">
        <f t="shared" si="44"/>
        <v>11824</v>
      </c>
    </row>
    <row r="41" spans="1:128" ht="10.5" customHeight="1">
      <c r="A41" s="94">
        <v>2</v>
      </c>
      <c r="B41" s="95">
        <f t="shared" ref="B41:H41" si="45">ROUNDUP(B14*0.87,)</f>
        <v>17226</v>
      </c>
      <c r="C41" s="95">
        <f t="shared" si="45"/>
        <v>17226</v>
      </c>
      <c r="D41" s="95">
        <f t="shared" si="45"/>
        <v>18479</v>
      </c>
      <c r="E41" s="95">
        <f t="shared" si="45"/>
        <v>21690</v>
      </c>
      <c r="F41" s="95">
        <f t="shared" si="45"/>
        <v>48312</v>
      </c>
      <c r="G41" s="95">
        <f t="shared" si="45"/>
        <v>48312</v>
      </c>
      <c r="H41" s="95">
        <f t="shared" si="45"/>
        <v>48312</v>
      </c>
      <c r="I41" s="95">
        <f t="shared" ref="I41:BV41" si="46">ROUNDUP(I14*0.87,)</f>
        <v>52227</v>
      </c>
      <c r="J41" s="95">
        <f t="shared" si="46"/>
        <v>52227</v>
      </c>
      <c r="K41" s="95">
        <f t="shared" si="46"/>
        <v>60057</v>
      </c>
      <c r="L41" s="95">
        <f t="shared" si="46"/>
        <v>60057</v>
      </c>
      <c r="M41" s="95">
        <f t="shared" si="46"/>
        <v>52227</v>
      </c>
      <c r="N41" s="95">
        <f t="shared" si="46"/>
        <v>48312</v>
      </c>
      <c r="O41" s="95">
        <f t="shared" si="46"/>
        <v>48312</v>
      </c>
      <c r="P41" s="95">
        <f t="shared" si="46"/>
        <v>31164</v>
      </c>
      <c r="Q41" s="95">
        <f t="shared" si="46"/>
        <v>31164</v>
      </c>
      <c r="R41" s="95">
        <f t="shared" si="46"/>
        <v>22942</v>
      </c>
      <c r="S41" s="95">
        <f t="shared" si="46"/>
        <v>28815</v>
      </c>
      <c r="T41" s="95">
        <f t="shared" si="46"/>
        <v>28815</v>
      </c>
      <c r="U41" s="95">
        <f t="shared" si="46"/>
        <v>24900</v>
      </c>
      <c r="V41" s="95">
        <f t="shared" si="46"/>
        <v>24900</v>
      </c>
      <c r="W41" s="95">
        <f t="shared" si="46"/>
        <v>22942</v>
      </c>
      <c r="X41" s="95">
        <f t="shared" si="46"/>
        <v>22942</v>
      </c>
      <c r="Y41" s="95">
        <f t="shared" si="46"/>
        <v>21376</v>
      </c>
      <c r="Z41" s="95">
        <f t="shared" si="46"/>
        <v>21376</v>
      </c>
      <c r="AA41" s="95">
        <f t="shared" si="46"/>
        <v>21376</v>
      </c>
      <c r="AB41" s="95">
        <f t="shared" si="46"/>
        <v>21376</v>
      </c>
      <c r="AC41" s="95">
        <f t="shared" si="46"/>
        <v>21376</v>
      </c>
      <c r="AD41" s="95">
        <f t="shared" si="46"/>
        <v>21376</v>
      </c>
      <c r="AE41" s="95">
        <f t="shared" si="46"/>
        <v>21376</v>
      </c>
      <c r="AF41" s="95">
        <f t="shared" si="46"/>
        <v>22942</v>
      </c>
      <c r="AG41" s="95">
        <f t="shared" si="46"/>
        <v>24900</v>
      </c>
      <c r="AH41" s="95">
        <f t="shared" si="46"/>
        <v>24900</v>
      </c>
      <c r="AI41" s="95">
        <f t="shared" si="46"/>
        <v>28815</v>
      </c>
      <c r="AJ41" s="95">
        <f t="shared" si="46"/>
        <v>28815</v>
      </c>
      <c r="AK41" s="95">
        <f t="shared" si="46"/>
        <v>28815</v>
      </c>
      <c r="AL41" s="95">
        <f t="shared" si="46"/>
        <v>28815</v>
      </c>
      <c r="AM41" s="95">
        <f t="shared" si="46"/>
        <v>28815</v>
      </c>
      <c r="AN41" s="95">
        <f t="shared" si="46"/>
        <v>26857</v>
      </c>
      <c r="AO41" s="95">
        <f t="shared" si="46"/>
        <v>28815</v>
      </c>
      <c r="AP41" s="95">
        <f t="shared" si="46"/>
        <v>28815</v>
      </c>
      <c r="AQ41" s="95">
        <f t="shared" si="46"/>
        <v>35470</v>
      </c>
      <c r="AR41" s="95">
        <f t="shared" si="46"/>
        <v>35470</v>
      </c>
      <c r="AS41" s="95">
        <f t="shared" si="46"/>
        <v>35470</v>
      </c>
      <c r="AT41" s="95">
        <f t="shared" si="46"/>
        <v>33121</v>
      </c>
      <c r="AU41" s="95">
        <f t="shared" si="46"/>
        <v>28815</v>
      </c>
      <c r="AV41" s="95">
        <f t="shared" si="46"/>
        <v>30772</v>
      </c>
      <c r="AW41" s="95">
        <f t="shared" si="46"/>
        <v>30772</v>
      </c>
      <c r="AX41" s="95">
        <f t="shared" si="46"/>
        <v>30772</v>
      </c>
      <c r="AY41" s="95">
        <f t="shared" si="46"/>
        <v>23725</v>
      </c>
      <c r="AZ41" s="95">
        <f t="shared" si="46"/>
        <v>28815</v>
      </c>
      <c r="BA41" s="95">
        <f t="shared" si="46"/>
        <v>28815</v>
      </c>
      <c r="BB41" s="95">
        <f t="shared" si="46"/>
        <v>33121</v>
      </c>
      <c r="BC41" s="95">
        <f t="shared" si="46"/>
        <v>35470</v>
      </c>
      <c r="BD41" s="95">
        <f t="shared" si="46"/>
        <v>35470</v>
      </c>
      <c r="BE41" s="95">
        <f t="shared" ref="BE41:BF41" si="47">ROUNDUP(BE14*0.87,)</f>
        <v>35470</v>
      </c>
      <c r="BF41" s="95">
        <f t="shared" si="47"/>
        <v>40951</v>
      </c>
      <c r="BG41" s="95">
        <f t="shared" si="46"/>
        <v>40951</v>
      </c>
      <c r="BH41" s="95">
        <f t="shared" si="46"/>
        <v>43692</v>
      </c>
      <c r="BI41" s="95">
        <f t="shared" si="46"/>
        <v>43692</v>
      </c>
      <c r="BJ41" s="95">
        <f t="shared" si="46"/>
        <v>49956</v>
      </c>
      <c r="BK41" s="95">
        <f t="shared" si="46"/>
        <v>49956</v>
      </c>
      <c r="BL41" s="95">
        <f t="shared" si="46"/>
        <v>49956</v>
      </c>
      <c r="BM41" s="95">
        <f t="shared" si="46"/>
        <v>46824</v>
      </c>
      <c r="BN41" s="95">
        <f t="shared" si="46"/>
        <v>43692</v>
      </c>
      <c r="BO41" s="95">
        <f t="shared" si="46"/>
        <v>38211</v>
      </c>
      <c r="BP41" s="95">
        <f t="shared" si="46"/>
        <v>38211</v>
      </c>
      <c r="BQ41" s="95">
        <f t="shared" si="46"/>
        <v>35470</v>
      </c>
      <c r="BR41" s="95">
        <f t="shared" si="46"/>
        <v>28815</v>
      </c>
      <c r="BS41" s="95">
        <f t="shared" si="46"/>
        <v>28815</v>
      </c>
      <c r="BT41" s="95">
        <f t="shared" si="46"/>
        <v>26857</v>
      </c>
      <c r="BU41" s="95">
        <f t="shared" si="46"/>
        <v>23725</v>
      </c>
      <c r="BV41" s="95">
        <f t="shared" si="46"/>
        <v>23725</v>
      </c>
      <c r="BW41" s="95">
        <f t="shared" ref="BW41:CT41" si="48">ROUNDUP(BW14*0.87,)</f>
        <v>23725</v>
      </c>
      <c r="BX41" s="95">
        <f t="shared" si="48"/>
        <v>19810</v>
      </c>
      <c r="BY41" s="95">
        <f t="shared" si="48"/>
        <v>19810</v>
      </c>
      <c r="BZ41" s="95">
        <f t="shared" si="48"/>
        <v>19810</v>
      </c>
      <c r="CA41" s="95">
        <f t="shared" si="48"/>
        <v>19810</v>
      </c>
      <c r="CB41" s="95">
        <f t="shared" si="48"/>
        <v>19810</v>
      </c>
      <c r="CC41" s="95">
        <f t="shared" si="48"/>
        <v>19810</v>
      </c>
      <c r="CD41" s="95">
        <f t="shared" si="48"/>
        <v>19810</v>
      </c>
      <c r="CE41" s="95">
        <f t="shared" si="48"/>
        <v>19810</v>
      </c>
      <c r="CF41" s="95">
        <f t="shared" si="48"/>
        <v>19810</v>
      </c>
      <c r="CG41" s="95">
        <f t="shared" si="48"/>
        <v>19810</v>
      </c>
      <c r="CH41" s="95">
        <f t="shared" si="48"/>
        <v>19810</v>
      </c>
      <c r="CI41" s="95">
        <f t="shared" si="48"/>
        <v>19810</v>
      </c>
      <c r="CJ41" s="95">
        <f t="shared" si="48"/>
        <v>19810</v>
      </c>
      <c r="CK41" s="95">
        <f t="shared" si="48"/>
        <v>19810</v>
      </c>
      <c r="CL41" s="95">
        <f t="shared" si="48"/>
        <v>19810</v>
      </c>
      <c r="CM41" s="95">
        <f t="shared" si="48"/>
        <v>19810</v>
      </c>
      <c r="CN41" s="95">
        <f t="shared" si="48"/>
        <v>19810</v>
      </c>
      <c r="CO41" s="95">
        <f t="shared" si="48"/>
        <v>19810</v>
      </c>
      <c r="CP41" s="95">
        <f t="shared" si="48"/>
        <v>19810</v>
      </c>
      <c r="CQ41" s="95">
        <f t="shared" si="48"/>
        <v>19810</v>
      </c>
      <c r="CR41" s="95">
        <f t="shared" si="48"/>
        <v>19810</v>
      </c>
      <c r="CS41" s="95">
        <f t="shared" si="48"/>
        <v>19810</v>
      </c>
      <c r="CT41" s="95">
        <f t="shared" si="48"/>
        <v>19810</v>
      </c>
      <c r="CU41" s="95">
        <f t="shared" ref="CU41:DX41" si="49">ROUNDUP(CU14*0.87,)</f>
        <v>13546</v>
      </c>
      <c r="CV41" s="95">
        <f t="shared" si="49"/>
        <v>13546</v>
      </c>
      <c r="CW41" s="95">
        <f t="shared" si="49"/>
        <v>14094</v>
      </c>
      <c r="CX41" s="95">
        <f t="shared" si="49"/>
        <v>14094</v>
      </c>
      <c r="CY41" s="95">
        <f t="shared" si="49"/>
        <v>13546</v>
      </c>
      <c r="CZ41" s="95">
        <f t="shared" si="49"/>
        <v>13546</v>
      </c>
      <c r="DA41" s="95">
        <f t="shared" si="49"/>
        <v>13546</v>
      </c>
      <c r="DB41" s="95">
        <f t="shared" si="49"/>
        <v>13546</v>
      </c>
      <c r="DC41" s="95">
        <f t="shared" si="49"/>
        <v>13546</v>
      </c>
      <c r="DD41" s="95">
        <f t="shared" si="49"/>
        <v>14094</v>
      </c>
      <c r="DE41" s="95">
        <f t="shared" si="49"/>
        <v>14094</v>
      </c>
      <c r="DF41" s="95">
        <f t="shared" si="49"/>
        <v>13546</v>
      </c>
      <c r="DG41" s="95">
        <f t="shared" si="49"/>
        <v>13546</v>
      </c>
      <c r="DH41" s="95">
        <f t="shared" si="49"/>
        <v>13546</v>
      </c>
      <c r="DI41" s="95">
        <f t="shared" si="49"/>
        <v>12215</v>
      </c>
      <c r="DJ41" s="95">
        <f t="shared" si="49"/>
        <v>12215</v>
      </c>
      <c r="DK41" s="95">
        <f t="shared" si="49"/>
        <v>12607</v>
      </c>
      <c r="DL41" s="95">
        <f t="shared" si="49"/>
        <v>12607</v>
      </c>
      <c r="DM41" s="95">
        <f t="shared" si="49"/>
        <v>12215</v>
      </c>
      <c r="DN41" s="95">
        <f t="shared" si="49"/>
        <v>12215</v>
      </c>
      <c r="DO41" s="95">
        <f t="shared" si="49"/>
        <v>12215</v>
      </c>
      <c r="DP41" s="95">
        <f t="shared" si="49"/>
        <v>12215</v>
      </c>
      <c r="DQ41" s="95">
        <f t="shared" si="49"/>
        <v>12215</v>
      </c>
      <c r="DR41" s="95">
        <f t="shared" si="49"/>
        <v>12607</v>
      </c>
      <c r="DS41" s="95">
        <f t="shared" si="49"/>
        <v>12607</v>
      </c>
      <c r="DT41" s="95">
        <f t="shared" si="49"/>
        <v>12215</v>
      </c>
      <c r="DU41" s="95">
        <f t="shared" si="49"/>
        <v>12215</v>
      </c>
      <c r="DV41" s="95">
        <f t="shared" si="49"/>
        <v>12215</v>
      </c>
      <c r="DW41" s="95">
        <f t="shared" si="49"/>
        <v>12215</v>
      </c>
      <c r="DX41" s="95">
        <f t="shared" si="49"/>
        <v>13546</v>
      </c>
    </row>
    <row r="42" spans="1:128" ht="10.5" customHeight="1">
      <c r="A42" s="95" t="s">
        <v>7</v>
      </c>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c r="DV42" s="95"/>
      <c r="DW42" s="95"/>
      <c r="DX42" s="95"/>
    </row>
    <row r="43" spans="1:128" ht="10.5" customHeight="1">
      <c r="A43" s="94">
        <v>1</v>
      </c>
      <c r="B43" s="95">
        <f t="shared" ref="B43:H43" si="50">ROUNDUP(B16*0.87,)</f>
        <v>16248</v>
      </c>
      <c r="C43" s="95">
        <f t="shared" si="50"/>
        <v>16248</v>
      </c>
      <c r="D43" s="95">
        <f t="shared" si="50"/>
        <v>17501</v>
      </c>
      <c r="E43" s="95">
        <f t="shared" si="50"/>
        <v>21024</v>
      </c>
      <c r="F43" s="95">
        <f t="shared" si="50"/>
        <v>47646</v>
      </c>
      <c r="G43" s="95">
        <f t="shared" si="50"/>
        <v>47646</v>
      </c>
      <c r="H43" s="95">
        <f t="shared" si="50"/>
        <v>47646</v>
      </c>
      <c r="I43" s="95">
        <f t="shared" ref="I43:BV43" si="51">ROUNDUP(I16*0.87,)</f>
        <v>51561</v>
      </c>
      <c r="J43" s="95">
        <f t="shared" si="51"/>
        <v>51561</v>
      </c>
      <c r="K43" s="95">
        <f t="shared" si="51"/>
        <v>59391</v>
      </c>
      <c r="L43" s="95">
        <f t="shared" si="51"/>
        <v>59391</v>
      </c>
      <c r="M43" s="95">
        <f t="shared" si="51"/>
        <v>51561</v>
      </c>
      <c r="N43" s="95">
        <f t="shared" si="51"/>
        <v>47646</v>
      </c>
      <c r="O43" s="95">
        <f t="shared" si="51"/>
        <v>47646</v>
      </c>
      <c r="P43" s="95">
        <f t="shared" si="51"/>
        <v>30263</v>
      </c>
      <c r="Q43" s="95">
        <f t="shared" si="51"/>
        <v>30263</v>
      </c>
      <c r="R43" s="95">
        <f t="shared" si="51"/>
        <v>22042</v>
      </c>
      <c r="S43" s="95">
        <f t="shared" si="51"/>
        <v>27914</v>
      </c>
      <c r="T43" s="95">
        <f t="shared" si="51"/>
        <v>27914</v>
      </c>
      <c r="U43" s="95">
        <f t="shared" si="51"/>
        <v>23999</v>
      </c>
      <c r="V43" s="95">
        <f t="shared" si="51"/>
        <v>23999</v>
      </c>
      <c r="W43" s="95">
        <f t="shared" si="51"/>
        <v>22042</v>
      </c>
      <c r="X43" s="95">
        <f t="shared" si="51"/>
        <v>22042</v>
      </c>
      <c r="Y43" s="95">
        <f t="shared" si="51"/>
        <v>20476</v>
      </c>
      <c r="Z43" s="95">
        <f t="shared" si="51"/>
        <v>20476</v>
      </c>
      <c r="AA43" s="95">
        <f t="shared" si="51"/>
        <v>20476</v>
      </c>
      <c r="AB43" s="95">
        <f t="shared" si="51"/>
        <v>20476</v>
      </c>
      <c r="AC43" s="95">
        <f t="shared" si="51"/>
        <v>20476</v>
      </c>
      <c r="AD43" s="95">
        <f t="shared" si="51"/>
        <v>20476</v>
      </c>
      <c r="AE43" s="95">
        <f t="shared" si="51"/>
        <v>20476</v>
      </c>
      <c r="AF43" s="95">
        <f t="shared" si="51"/>
        <v>22042</v>
      </c>
      <c r="AG43" s="95">
        <f t="shared" si="51"/>
        <v>23999</v>
      </c>
      <c r="AH43" s="95">
        <f t="shared" si="51"/>
        <v>23999</v>
      </c>
      <c r="AI43" s="95">
        <f t="shared" si="51"/>
        <v>27914</v>
      </c>
      <c r="AJ43" s="95">
        <f t="shared" si="51"/>
        <v>27914</v>
      </c>
      <c r="AK43" s="95">
        <f t="shared" si="51"/>
        <v>27914</v>
      </c>
      <c r="AL43" s="95">
        <f t="shared" si="51"/>
        <v>27914</v>
      </c>
      <c r="AM43" s="95">
        <f t="shared" si="51"/>
        <v>27914</v>
      </c>
      <c r="AN43" s="95">
        <f t="shared" si="51"/>
        <v>26348</v>
      </c>
      <c r="AO43" s="95">
        <f t="shared" si="51"/>
        <v>28306</v>
      </c>
      <c r="AP43" s="95">
        <f t="shared" si="51"/>
        <v>28306</v>
      </c>
      <c r="AQ43" s="95">
        <f t="shared" si="51"/>
        <v>34961</v>
      </c>
      <c r="AR43" s="95">
        <f t="shared" si="51"/>
        <v>34961</v>
      </c>
      <c r="AS43" s="95">
        <f t="shared" si="51"/>
        <v>34961</v>
      </c>
      <c r="AT43" s="95">
        <f t="shared" si="51"/>
        <v>32612</v>
      </c>
      <c r="AU43" s="95">
        <f t="shared" si="51"/>
        <v>28306</v>
      </c>
      <c r="AV43" s="95">
        <f t="shared" si="51"/>
        <v>30263</v>
      </c>
      <c r="AW43" s="95">
        <f t="shared" si="51"/>
        <v>30263</v>
      </c>
      <c r="AX43" s="95">
        <f t="shared" si="51"/>
        <v>30263</v>
      </c>
      <c r="AY43" s="95">
        <f t="shared" si="51"/>
        <v>23216</v>
      </c>
      <c r="AZ43" s="95">
        <f t="shared" si="51"/>
        <v>28306</v>
      </c>
      <c r="BA43" s="95">
        <f t="shared" si="51"/>
        <v>28306</v>
      </c>
      <c r="BB43" s="95">
        <f t="shared" si="51"/>
        <v>32612</v>
      </c>
      <c r="BC43" s="95">
        <f t="shared" si="51"/>
        <v>34961</v>
      </c>
      <c r="BD43" s="95">
        <f t="shared" si="51"/>
        <v>34961</v>
      </c>
      <c r="BE43" s="95">
        <f t="shared" ref="BE43:BF43" si="52">ROUNDUP(BE16*0.87,)</f>
        <v>34961</v>
      </c>
      <c r="BF43" s="95">
        <f t="shared" si="52"/>
        <v>40442</v>
      </c>
      <c r="BG43" s="95">
        <f t="shared" si="51"/>
        <v>40442</v>
      </c>
      <c r="BH43" s="95">
        <f t="shared" si="51"/>
        <v>43183</v>
      </c>
      <c r="BI43" s="95">
        <f t="shared" si="51"/>
        <v>43183</v>
      </c>
      <c r="BJ43" s="95">
        <f t="shared" si="51"/>
        <v>49447</v>
      </c>
      <c r="BK43" s="95">
        <f t="shared" si="51"/>
        <v>49447</v>
      </c>
      <c r="BL43" s="95">
        <f t="shared" si="51"/>
        <v>49447</v>
      </c>
      <c r="BM43" s="95">
        <f t="shared" si="51"/>
        <v>46315</v>
      </c>
      <c r="BN43" s="95">
        <f t="shared" si="51"/>
        <v>43183</v>
      </c>
      <c r="BO43" s="95">
        <f t="shared" si="51"/>
        <v>37702</v>
      </c>
      <c r="BP43" s="95">
        <f t="shared" si="51"/>
        <v>37702</v>
      </c>
      <c r="BQ43" s="95">
        <f t="shared" si="51"/>
        <v>34961</v>
      </c>
      <c r="BR43" s="95">
        <f t="shared" si="51"/>
        <v>28306</v>
      </c>
      <c r="BS43" s="95">
        <f t="shared" si="51"/>
        <v>28306</v>
      </c>
      <c r="BT43" s="95">
        <f t="shared" si="51"/>
        <v>26348</v>
      </c>
      <c r="BU43" s="95">
        <f t="shared" si="51"/>
        <v>23216</v>
      </c>
      <c r="BV43" s="95">
        <f t="shared" si="51"/>
        <v>23216</v>
      </c>
      <c r="BW43" s="95">
        <f t="shared" ref="BW43:CT43" si="53">ROUNDUP(BW16*0.87,)</f>
        <v>23216</v>
      </c>
      <c r="BX43" s="95">
        <f t="shared" si="53"/>
        <v>18910</v>
      </c>
      <c r="BY43" s="95">
        <f t="shared" si="53"/>
        <v>18910</v>
      </c>
      <c r="BZ43" s="95">
        <f t="shared" si="53"/>
        <v>18910</v>
      </c>
      <c r="CA43" s="95">
        <f t="shared" si="53"/>
        <v>18910</v>
      </c>
      <c r="CB43" s="95">
        <f t="shared" si="53"/>
        <v>18910</v>
      </c>
      <c r="CC43" s="95">
        <f t="shared" si="53"/>
        <v>18910</v>
      </c>
      <c r="CD43" s="95">
        <f t="shared" si="53"/>
        <v>18910</v>
      </c>
      <c r="CE43" s="95">
        <f t="shared" si="53"/>
        <v>18910</v>
      </c>
      <c r="CF43" s="95">
        <f t="shared" si="53"/>
        <v>18910</v>
      </c>
      <c r="CG43" s="95">
        <f t="shared" si="53"/>
        <v>18910</v>
      </c>
      <c r="CH43" s="95">
        <f t="shared" si="53"/>
        <v>18910</v>
      </c>
      <c r="CI43" s="95">
        <f t="shared" si="53"/>
        <v>18910</v>
      </c>
      <c r="CJ43" s="95">
        <f t="shared" si="53"/>
        <v>18910</v>
      </c>
      <c r="CK43" s="95">
        <f t="shared" si="53"/>
        <v>18910</v>
      </c>
      <c r="CL43" s="95">
        <f t="shared" si="53"/>
        <v>18910</v>
      </c>
      <c r="CM43" s="95">
        <f t="shared" si="53"/>
        <v>18910</v>
      </c>
      <c r="CN43" s="95">
        <f t="shared" si="53"/>
        <v>18910</v>
      </c>
      <c r="CO43" s="95">
        <f t="shared" si="53"/>
        <v>18910</v>
      </c>
      <c r="CP43" s="95">
        <f t="shared" si="53"/>
        <v>18910</v>
      </c>
      <c r="CQ43" s="95">
        <f t="shared" si="53"/>
        <v>18910</v>
      </c>
      <c r="CR43" s="95">
        <f t="shared" si="53"/>
        <v>18910</v>
      </c>
      <c r="CS43" s="95">
        <f t="shared" si="53"/>
        <v>18910</v>
      </c>
      <c r="CT43" s="95">
        <f t="shared" si="53"/>
        <v>18910</v>
      </c>
      <c r="CU43" s="95">
        <f t="shared" ref="CU43:DX43" si="54">ROUNDUP(CU16*0.87,)</f>
        <v>12998</v>
      </c>
      <c r="CV43" s="95">
        <f t="shared" si="54"/>
        <v>12998</v>
      </c>
      <c r="CW43" s="95">
        <f t="shared" si="54"/>
        <v>13546</v>
      </c>
      <c r="CX43" s="95">
        <f t="shared" si="54"/>
        <v>13546</v>
      </c>
      <c r="CY43" s="95">
        <f t="shared" si="54"/>
        <v>12998</v>
      </c>
      <c r="CZ43" s="95">
        <f t="shared" si="54"/>
        <v>12998</v>
      </c>
      <c r="DA43" s="95">
        <f t="shared" si="54"/>
        <v>12998</v>
      </c>
      <c r="DB43" s="95">
        <f t="shared" si="54"/>
        <v>12998</v>
      </c>
      <c r="DC43" s="95">
        <f t="shared" si="54"/>
        <v>12998</v>
      </c>
      <c r="DD43" s="95">
        <f t="shared" si="54"/>
        <v>13546</v>
      </c>
      <c r="DE43" s="95">
        <f t="shared" si="54"/>
        <v>13546</v>
      </c>
      <c r="DF43" s="95">
        <f t="shared" si="54"/>
        <v>12998</v>
      </c>
      <c r="DG43" s="95">
        <f t="shared" si="54"/>
        <v>12998</v>
      </c>
      <c r="DH43" s="95">
        <f t="shared" si="54"/>
        <v>12998</v>
      </c>
      <c r="DI43" s="95">
        <f t="shared" si="54"/>
        <v>11667</v>
      </c>
      <c r="DJ43" s="95">
        <f t="shared" si="54"/>
        <v>11667</v>
      </c>
      <c r="DK43" s="95">
        <f t="shared" si="54"/>
        <v>12059</v>
      </c>
      <c r="DL43" s="95">
        <f t="shared" si="54"/>
        <v>12059</v>
      </c>
      <c r="DM43" s="95">
        <f t="shared" si="54"/>
        <v>11667</v>
      </c>
      <c r="DN43" s="95">
        <f t="shared" si="54"/>
        <v>11667</v>
      </c>
      <c r="DO43" s="95">
        <f t="shared" si="54"/>
        <v>11667</v>
      </c>
      <c r="DP43" s="95">
        <f t="shared" si="54"/>
        <v>11667</v>
      </c>
      <c r="DQ43" s="95">
        <f t="shared" si="54"/>
        <v>11667</v>
      </c>
      <c r="DR43" s="95">
        <f t="shared" si="54"/>
        <v>12059</v>
      </c>
      <c r="DS43" s="95">
        <f t="shared" si="54"/>
        <v>12059</v>
      </c>
      <c r="DT43" s="95">
        <f t="shared" si="54"/>
        <v>11667</v>
      </c>
      <c r="DU43" s="95">
        <f t="shared" si="54"/>
        <v>11667</v>
      </c>
      <c r="DV43" s="95">
        <f t="shared" si="54"/>
        <v>11667</v>
      </c>
      <c r="DW43" s="95">
        <f t="shared" si="54"/>
        <v>11667</v>
      </c>
      <c r="DX43" s="95">
        <f t="shared" si="54"/>
        <v>12998</v>
      </c>
    </row>
    <row r="44" spans="1:128" ht="10.7" customHeight="1">
      <c r="A44" s="94">
        <v>2</v>
      </c>
      <c r="B44" s="95">
        <f t="shared" ref="B44:H44" si="55">ROUNDUP(B17*0.87,)</f>
        <v>18009</v>
      </c>
      <c r="C44" s="95">
        <f t="shared" si="55"/>
        <v>18009</v>
      </c>
      <c r="D44" s="95">
        <f t="shared" si="55"/>
        <v>19262</v>
      </c>
      <c r="E44" s="95">
        <f t="shared" si="55"/>
        <v>23256</v>
      </c>
      <c r="F44" s="95">
        <f t="shared" si="55"/>
        <v>49878</v>
      </c>
      <c r="G44" s="95">
        <f t="shared" si="55"/>
        <v>49878</v>
      </c>
      <c r="H44" s="95">
        <f t="shared" si="55"/>
        <v>49878</v>
      </c>
      <c r="I44" s="95">
        <f t="shared" ref="I44:BV44" si="56">ROUNDUP(I17*0.87,)</f>
        <v>53793</v>
      </c>
      <c r="J44" s="95">
        <f t="shared" si="56"/>
        <v>53793</v>
      </c>
      <c r="K44" s="95">
        <f t="shared" si="56"/>
        <v>61623</v>
      </c>
      <c r="L44" s="95">
        <f t="shared" si="56"/>
        <v>61623</v>
      </c>
      <c r="M44" s="95">
        <f t="shared" si="56"/>
        <v>53793</v>
      </c>
      <c r="N44" s="95">
        <f t="shared" si="56"/>
        <v>49878</v>
      </c>
      <c r="O44" s="95">
        <f t="shared" si="56"/>
        <v>49878</v>
      </c>
      <c r="P44" s="95">
        <f t="shared" si="56"/>
        <v>32338</v>
      </c>
      <c r="Q44" s="95">
        <f t="shared" si="56"/>
        <v>32338</v>
      </c>
      <c r="R44" s="95">
        <f t="shared" si="56"/>
        <v>24117</v>
      </c>
      <c r="S44" s="95">
        <f t="shared" si="56"/>
        <v>29989</v>
      </c>
      <c r="T44" s="95">
        <f t="shared" si="56"/>
        <v>29989</v>
      </c>
      <c r="U44" s="95">
        <f t="shared" si="56"/>
        <v>26074</v>
      </c>
      <c r="V44" s="95">
        <f t="shared" si="56"/>
        <v>26074</v>
      </c>
      <c r="W44" s="95">
        <f t="shared" si="56"/>
        <v>24117</v>
      </c>
      <c r="X44" s="95">
        <f t="shared" si="56"/>
        <v>24117</v>
      </c>
      <c r="Y44" s="95">
        <f t="shared" si="56"/>
        <v>22551</v>
      </c>
      <c r="Z44" s="95">
        <f t="shared" si="56"/>
        <v>22551</v>
      </c>
      <c r="AA44" s="95">
        <f t="shared" si="56"/>
        <v>22551</v>
      </c>
      <c r="AB44" s="95">
        <f t="shared" si="56"/>
        <v>22551</v>
      </c>
      <c r="AC44" s="95">
        <f t="shared" si="56"/>
        <v>22551</v>
      </c>
      <c r="AD44" s="95">
        <f t="shared" si="56"/>
        <v>22551</v>
      </c>
      <c r="AE44" s="95">
        <f t="shared" si="56"/>
        <v>22551</v>
      </c>
      <c r="AF44" s="95">
        <f t="shared" si="56"/>
        <v>24117</v>
      </c>
      <c r="AG44" s="95">
        <f t="shared" si="56"/>
        <v>26074</v>
      </c>
      <c r="AH44" s="95">
        <f t="shared" si="56"/>
        <v>26074</v>
      </c>
      <c r="AI44" s="95">
        <f t="shared" si="56"/>
        <v>29989</v>
      </c>
      <c r="AJ44" s="95">
        <f t="shared" si="56"/>
        <v>29989</v>
      </c>
      <c r="AK44" s="95">
        <f t="shared" si="56"/>
        <v>29989</v>
      </c>
      <c r="AL44" s="95">
        <f t="shared" si="56"/>
        <v>29989</v>
      </c>
      <c r="AM44" s="95">
        <f t="shared" si="56"/>
        <v>29989</v>
      </c>
      <c r="AN44" s="95">
        <f t="shared" si="56"/>
        <v>28423</v>
      </c>
      <c r="AO44" s="95">
        <f t="shared" si="56"/>
        <v>30381</v>
      </c>
      <c r="AP44" s="95">
        <f t="shared" si="56"/>
        <v>30381</v>
      </c>
      <c r="AQ44" s="95">
        <f t="shared" si="56"/>
        <v>37036</v>
      </c>
      <c r="AR44" s="95">
        <f t="shared" si="56"/>
        <v>37036</v>
      </c>
      <c r="AS44" s="95">
        <f t="shared" si="56"/>
        <v>37036</v>
      </c>
      <c r="AT44" s="95">
        <f t="shared" si="56"/>
        <v>34687</v>
      </c>
      <c r="AU44" s="95">
        <f t="shared" si="56"/>
        <v>30381</v>
      </c>
      <c r="AV44" s="95">
        <f t="shared" si="56"/>
        <v>32338</v>
      </c>
      <c r="AW44" s="95">
        <f t="shared" si="56"/>
        <v>32338</v>
      </c>
      <c r="AX44" s="95">
        <f t="shared" si="56"/>
        <v>32338</v>
      </c>
      <c r="AY44" s="95">
        <f t="shared" si="56"/>
        <v>25291</v>
      </c>
      <c r="AZ44" s="95">
        <f t="shared" si="56"/>
        <v>30381</v>
      </c>
      <c r="BA44" s="95">
        <f t="shared" si="56"/>
        <v>30381</v>
      </c>
      <c r="BB44" s="95">
        <f t="shared" si="56"/>
        <v>34687</v>
      </c>
      <c r="BC44" s="95">
        <f t="shared" si="56"/>
        <v>37036</v>
      </c>
      <c r="BD44" s="95">
        <f t="shared" si="56"/>
        <v>37036</v>
      </c>
      <c r="BE44" s="95">
        <f t="shared" ref="BE44:BF44" si="57">ROUNDUP(BE17*0.87,)</f>
        <v>37036</v>
      </c>
      <c r="BF44" s="95">
        <f t="shared" si="57"/>
        <v>42517</v>
      </c>
      <c r="BG44" s="95">
        <f t="shared" si="56"/>
        <v>42517</v>
      </c>
      <c r="BH44" s="95">
        <f t="shared" si="56"/>
        <v>45258</v>
      </c>
      <c r="BI44" s="95">
        <f t="shared" si="56"/>
        <v>45258</v>
      </c>
      <c r="BJ44" s="95">
        <f t="shared" si="56"/>
        <v>51522</v>
      </c>
      <c r="BK44" s="95">
        <f t="shared" si="56"/>
        <v>51522</v>
      </c>
      <c r="BL44" s="95">
        <f t="shared" si="56"/>
        <v>51522</v>
      </c>
      <c r="BM44" s="95">
        <f t="shared" si="56"/>
        <v>48390</v>
      </c>
      <c r="BN44" s="95">
        <f t="shared" si="56"/>
        <v>45258</v>
      </c>
      <c r="BO44" s="95">
        <f t="shared" si="56"/>
        <v>39777</v>
      </c>
      <c r="BP44" s="95">
        <f t="shared" si="56"/>
        <v>39777</v>
      </c>
      <c r="BQ44" s="95">
        <f t="shared" si="56"/>
        <v>37036</v>
      </c>
      <c r="BR44" s="95">
        <f t="shared" si="56"/>
        <v>30381</v>
      </c>
      <c r="BS44" s="95">
        <f t="shared" si="56"/>
        <v>30381</v>
      </c>
      <c r="BT44" s="95">
        <f t="shared" si="56"/>
        <v>28423</v>
      </c>
      <c r="BU44" s="95">
        <f t="shared" si="56"/>
        <v>25291</v>
      </c>
      <c r="BV44" s="95">
        <f t="shared" si="56"/>
        <v>25291</v>
      </c>
      <c r="BW44" s="95">
        <f t="shared" ref="BW44:CT44" si="58">ROUNDUP(BW17*0.87,)</f>
        <v>25291</v>
      </c>
      <c r="BX44" s="95">
        <f t="shared" si="58"/>
        <v>20985</v>
      </c>
      <c r="BY44" s="95">
        <f t="shared" si="58"/>
        <v>20985</v>
      </c>
      <c r="BZ44" s="95">
        <f t="shared" si="58"/>
        <v>20985</v>
      </c>
      <c r="CA44" s="95">
        <f t="shared" si="58"/>
        <v>20985</v>
      </c>
      <c r="CB44" s="95">
        <f t="shared" si="58"/>
        <v>20985</v>
      </c>
      <c r="CC44" s="95">
        <f t="shared" si="58"/>
        <v>20985</v>
      </c>
      <c r="CD44" s="95">
        <f t="shared" si="58"/>
        <v>20985</v>
      </c>
      <c r="CE44" s="95">
        <f t="shared" si="58"/>
        <v>20985</v>
      </c>
      <c r="CF44" s="95">
        <f t="shared" si="58"/>
        <v>20985</v>
      </c>
      <c r="CG44" s="95">
        <f t="shared" si="58"/>
        <v>20985</v>
      </c>
      <c r="CH44" s="95">
        <f t="shared" si="58"/>
        <v>20985</v>
      </c>
      <c r="CI44" s="95">
        <f t="shared" si="58"/>
        <v>20985</v>
      </c>
      <c r="CJ44" s="95">
        <f t="shared" si="58"/>
        <v>20985</v>
      </c>
      <c r="CK44" s="95">
        <f t="shared" si="58"/>
        <v>20985</v>
      </c>
      <c r="CL44" s="95">
        <f t="shared" si="58"/>
        <v>20985</v>
      </c>
      <c r="CM44" s="95">
        <f t="shared" si="58"/>
        <v>20985</v>
      </c>
      <c r="CN44" s="95">
        <f t="shared" si="58"/>
        <v>20985</v>
      </c>
      <c r="CO44" s="95">
        <f t="shared" si="58"/>
        <v>20985</v>
      </c>
      <c r="CP44" s="95">
        <f t="shared" si="58"/>
        <v>20985</v>
      </c>
      <c r="CQ44" s="95">
        <f t="shared" si="58"/>
        <v>20985</v>
      </c>
      <c r="CR44" s="95">
        <f t="shared" si="58"/>
        <v>20985</v>
      </c>
      <c r="CS44" s="95">
        <f t="shared" si="58"/>
        <v>20985</v>
      </c>
      <c r="CT44" s="95">
        <f t="shared" si="58"/>
        <v>20985</v>
      </c>
      <c r="CU44" s="95">
        <f t="shared" ref="CU44:DX44" si="59">ROUNDUP(CU17*0.87,)</f>
        <v>14721</v>
      </c>
      <c r="CV44" s="95">
        <f t="shared" si="59"/>
        <v>14721</v>
      </c>
      <c r="CW44" s="95">
        <f t="shared" si="59"/>
        <v>15269</v>
      </c>
      <c r="CX44" s="95">
        <f t="shared" si="59"/>
        <v>15269</v>
      </c>
      <c r="CY44" s="95">
        <f t="shared" si="59"/>
        <v>14721</v>
      </c>
      <c r="CZ44" s="95">
        <f t="shared" si="59"/>
        <v>14721</v>
      </c>
      <c r="DA44" s="95">
        <f t="shared" si="59"/>
        <v>14721</v>
      </c>
      <c r="DB44" s="95">
        <f t="shared" si="59"/>
        <v>14721</v>
      </c>
      <c r="DC44" s="95">
        <f t="shared" si="59"/>
        <v>14721</v>
      </c>
      <c r="DD44" s="95">
        <f t="shared" si="59"/>
        <v>15269</v>
      </c>
      <c r="DE44" s="95">
        <f t="shared" si="59"/>
        <v>15269</v>
      </c>
      <c r="DF44" s="95">
        <f t="shared" si="59"/>
        <v>14721</v>
      </c>
      <c r="DG44" s="95">
        <f t="shared" si="59"/>
        <v>14721</v>
      </c>
      <c r="DH44" s="95">
        <f t="shared" si="59"/>
        <v>14721</v>
      </c>
      <c r="DI44" s="95">
        <f t="shared" si="59"/>
        <v>13390</v>
      </c>
      <c r="DJ44" s="95">
        <f t="shared" si="59"/>
        <v>13390</v>
      </c>
      <c r="DK44" s="95">
        <f t="shared" si="59"/>
        <v>13781</v>
      </c>
      <c r="DL44" s="95">
        <f t="shared" si="59"/>
        <v>13781</v>
      </c>
      <c r="DM44" s="95">
        <f t="shared" si="59"/>
        <v>13390</v>
      </c>
      <c r="DN44" s="95">
        <f t="shared" si="59"/>
        <v>13390</v>
      </c>
      <c r="DO44" s="95">
        <f t="shared" si="59"/>
        <v>13390</v>
      </c>
      <c r="DP44" s="95">
        <f t="shared" si="59"/>
        <v>13390</v>
      </c>
      <c r="DQ44" s="95">
        <f t="shared" si="59"/>
        <v>13390</v>
      </c>
      <c r="DR44" s="95">
        <f t="shared" si="59"/>
        <v>13781</v>
      </c>
      <c r="DS44" s="95">
        <f t="shared" si="59"/>
        <v>13781</v>
      </c>
      <c r="DT44" s="95">
        <f t="shared" si="59"/>
        <v>13390</v>
      </c>
      <c r="DU44" s="95">
        <f t="shared" si="59"/>
        <v>13390</v>
      </c>
      <c r="DV44" s="95">
        <f t="shared" si="59"/>
        <v>13390</v>
      </c>
      <c r="DW44" s="95">
        <f t="shared" si="59"/>
        <v>13390</v>
      </c>
      <c r="DX44" s="95">
        <f t="shared" si="59"/>
        <v>14721</v>
      </c>
    </row>
    <row r="45" spans="1:128" ht="10.7" customHeight="1">
      <c r="A45" s="93" t="s">
        <v>8</v>
      </c>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c r="DR45" s="39"/>
      <c r="DS45" s="39"/>
      <c r="DT45" s="39"/>
      <c r="DU45" s="39"/>
      <c r="DV45" s="39"/>
      <c r="DW45" s="39"/>
      <c r="DX45" s="39"/>
    </row>
    <row r="46" spans="1:128" ht="10.7" customHeight="1">
      <c r="A46" s="40">
        <v>1</v>
      </c>
      <c r="B46" s="39">
        <f t="shared" ref="B46:H46" si="60">B37</f>
        <v>14682</v>
      </c>
      <c r="C46" s="39">
        <f t="shared" si="60"/>
        <v>14682</v>
      </c>
      <c r="D46" s="39">
        <f t="shared" si="60"/>
        <v>15935</v>
      </c>
      <c r="E46" s="39">
        <f t="shared" si="60"/>
        <v>18675</v>
      </c>
      <c r="F46" s="39">
        <f t="shared" si="60"/>
        <v>45297</v>
      </c>
      <c r="G46" s="39">
        <f t="shared" si="60"/>
        <v>45297</v>
      </c>
      <c r="H46" s="39">
        <f t="shared" si="60"/>
        <v>45297</v>
      </c>
      <c r="I46" s="39">
        <f t="shared" ref="I46:BV46" si="61">I37</f>
        <v>49212</v>
      </c>
      <c r="J46" s="39">
        <f t="shared" si="61"/>
        <v>49212</v>
      </c>
      <c r="K46" s="39">
        <f t="shared" si="61"/>
        <v>57042</v>
      </c>
      <c r="L46" s="39">
        <f t="shared" si="61"/>
        <v>57042</v>
      </c>
      <c r="M46" s="39">
        <f t="shared" si="61"/>
        <v>49212</v>
      </c>
      <c r="N46" s="39">
        <f t="shared" si="61"/>
        <v>45297</v>
      </c>
      <c r="O46" s="39">
        <f t="shared" si="61"/>
        <v>45297</v>
      </c>
      <c r="P46" s="39">
        <f t="shared" si="61"/>
        <v>28306</v>
      </c>
      <c r="Q46" s="39">
        <f t="shared" si="61"/>
        <v>28306</v>
      </c>
      <c r="R46" s="39">
        <f t="shared" si="61"/>
        <v>20084</v>
      </c>
      <c r="S46" s="39">
        <f t="shared" si="61"/>
        <v>25957</v>
      </c>
      <c r="T46" s="39">
        <f t="shared" si="61"/>
        <v>25957</v>
      </c>
      <c r="U46" s="39">
        <f t="shared" si="61"/>
        <v>22042</v>
      </c>
      <c r="V46" s="39">
        <f t="shared" si="61"/>
        <v>22042</v>
      </c>
      <c r="W46" s="39">
        <f t="shared" si="61"/>
        <v>20084</v>
      </c>
      <c r="X46" s="39">
        <f t="shared" si="61"/>
        <v>20084</v>
      </c>
      <c r="Y46" s="39">
        <f t="shared" si="61"/>
        <v>18518</v>
      </c>
      <c r="Z46" s="39">
        <f t="shared" si="61"/>
        <v>18518</v>
      </c>
      <c r="AA46" s="39">
        <f t="shared" si="61"/>
        <v>18518</v>
      </c>
      <c r="AB46" s="39">
        <f t="shared" si="61"/>
        <v>18518</v>
      </c>
      <c r="AC46" s="39">
        <f t="shared" si="61"/>
        <v>18518</v>
      </c>
      <c r="AD46" s="39">
        <f t="shared" si="61"/>
        <v>18518</v>
      </c>
      <c r="AE46" s="39">
        <f t="shared" si="61"/>
        <v>18518</v>
      </c>
      <c r="AF46" s="39">
        <f t="shared" si="61"/>
        <v>20084</v>
      </c>
      <c r="AG46" s="39">
        <f t="shared" si="61"/>
        <v>22042</v>
      </c>
      <c r="AH46" s="39">
        <f t="shared" si="61"/>
        <v>22042</v>
      </c>
      <c r="AI46" s="39">
        <f t="shared" si="61"/>
        <v>25957</v>
      </c>
      <c r="AJ46" s="39">
        <f t="shared" si="61"/>
        <v>25957</v>
      </c>
      <c r="AK46" s="39">
        <f t="shared" si="61"/>
        <v>25957</v>
      </c>
      <c r="AL46" s="39">
        <f t="shared" si="61"/>
        <v>25957</v>
      </c>
      <c r="AM46" s="39">
        <f t="shared" si="61"/>
        <v>25957</v>
      </c>
      <c r="AN46" s="39">
        <f t="shared" si="61"/>
        <v>23999</v>
      </c>
      <c r="AO46" s="39">
        <f t="shared" si="61"/>
        <v>25957</v>
      </c>
      <c r="AP46" s="39">
        <f t="shared" si="61"/>
        <v>25957</v>
      </c>
      <c r="AQ46" s="39">
        <f t="shared" si="61"/>
        <v>32612</v>
      </c>
      <c r="AR46" s="39">
        <f t="shared" si="61"/>
        <v>32612</v>
      </c>
      <c r="AS46" s="39">
        <f t="shared" si="61"/>
        <v>32612</v>
      </c>
      <c r="AT46" s="39">
        <f t="shared" si="61"/>
        <v>30263</v>
      </c>
      <c r="AU46" s="39">
        <f t="shared" si="61"/>
        <v>25957</v>
      </c>
      <c r="AV46" s="39">
        <f t="shared" si="61"/>
        <v>27914</v>
      </c>
      <c r="AW46" s="39">
        <f t="shared" si="61"/>
        <v>27914</v>
      </c>
      <c r="AX46" s="39">
        <f t="shared" si="61"/>
        <v>27914</v>
      </c>
      <c r="AY46" s="39">
        <f t="shared" si="61"/>
        <v>20867</v>
      </c>
      <c r="AZ46" s="39">
        <f t="shared" si="61"/>
        <v>25957</v>
      </c>
      <c r="BA46" s="39">
        <f t="shared" si="61"/>
        <v>25957</v>
      </c>
      <c r="BB46" s="39">
        <f t="shared" si="61"/>
        <v>30263</v>
      </c>
      <c r="BC46" s="39">
        <f t="shared" si="61"/>
        <v>32612</v>
      </c>
      <c r="BD46" s="39">
        <f t="shared" si="61"/>
        <v>32612</v>
      </c>
      <c r="BE46" s="39">
        <f t="shared" ref="BE46:BF46" si="62">BE37</f>
        <v>32612</v>
      </c>
      <c r="BF46" s="39">
        <f t="shared" si="62"/>
        <v>38093</v>
      </c>
      <c r="BG46" s="39">
        <f t="shared" si="61"/>
        <v>38093</v>
      </c>
      <c r="BH46" s="39">
        <f t="shared" si="61"/>
        <v>40834</v>
      </c>
      <c r="BI46" s="39">
        <f t="shared" si="61"/>
        <v>40834</v>
      </c>
      <c r="BJ46" s="39">
        <f t="shared" si="61"/>
        <v>47098</v>
      </c>
      <c r="BK46" s="39">
        <f t="shared" si="61"/>
        <v>47098</v>
      </c>
      <c r="BL46" s="39">
        <f t="shared" si="61"/>
        <v>47098</v>
      </c>
      <c r="BM46" s="39">
        <f t="shared" si="61"/>
        <v>43966</v>
      </c>
      <c r="BN46" s="39">
        <f t="shared" si="61"/>
        <v>40834</v>
      </c>
      <c r="BO46" s="39">
        <f t="shared" si="61"/>
        <v>35353</v>
      </c>
      <c r="BP46" s="39">
        <f t="shared" si="61"/>
        <v>35353</v>
      </c>
      <c r="BQ46" s="39">
        <f t="shared" si="61"/>
        <v>32612</v>
      </c>
      <c r="BR46" s="39">
        <f t="shared" si="61"/>
        <v>25957</v>
      </c>
      <c r="BS46" s="39">
        <f t="shared" si="61"/>
        <v>25957</v>
      </c>
      <c r="BT46" s="39">
        <f t="shared" si="61"/>
        <v>23999</v>
      </c>
      <c r="BU46" s="39">
        <f t="shared" si="61"/>
        <v>20867</v>
      </c>
      <c r="BV46" s="39">
        <f t="shared" si="61"/>
        <v>20867</v>
      </c>
      <c r="BW46" s="39">
        <f t="shared" ref="BW46:CT46" si="63">BW37</f>
        <v>20867</v>
      </c>
      <c r="BX46" s="39">
        <f t="shared" si="63"/>
        <v>16952</v>
      </c>
      <c r="BY46" s="39">
        <f t="shared" si="63"/>
        <v>16952</v>
      </c>
      <c r="BZ46" s="39">
        <f t="shared" si="63"/>
        <v>16952</v>
      </c>
      <c r="CA46" s="39">
        <f t="shared" si="63"/>
        <v>16952</v>
      </c>
      <c r="CB46" s="39">
        <f t="shared" si="63"/>
        <v>16952</v>
      </c>
      <c r="CC46" s="39">
        <f t="shared" si="63"/>
        <v>16952</v>
      </c>
      <c r="CD46" s="39">
        <f t="shared" si="63"/>
        <v>16952</v>
      </c>
      <c r="CE46" s="39">
        <f t="shared" si="63"/>
        <v>16952</v>
      </c>
      <c r="CF46" s="39">
        <f t="shared" si="63"/>
        <v>16952</v>
      </c>
      <c r="CG46" s="39">
        <f t="shared" si="63"/>
        <v>16952</v>
      </c>
      <c r="CH46" s="39">
        <f t="shared" si="63"/>
        <v>16952</v>
      </c>
      <c r="CI46" s="39">
        <f t="shared" si="63"/>
        <v>16952</v>
      </c>
      <c r="CJ46" s="39">
        <f t="shared" si="63"/>
        <v>16952</v>
      </c>
      <c r="CK46" s="39">
        <f t="shared" si="63"/>
        <v>16952</v>
      </c>
      <c r="CL46" s="39">
        <f t="shared" si="63"/>
        <v>16952</v>
      </c>
      <c r="CM46" s="39">
        <f t="shared" si="63"/>
        <v>16952</v>
      </c>
      <c r="CN46" s="39">
        <f t="shared" si="63"/>
        <v>16952</v>
      </c>
      <c r="CO46" s="39">
        <f t="shared" si="63"/>
        <v>16952</v>
      </c>
      <c r="CP46" s="39">
        <f t="shared" si="63"/>
        <v>16952</v>
      </c>
      <c r="CQ46" s="39">
        <f t="shared" si="63"/>
        <v>16952</v>
      </c>
      <c r="CR46" s="39">
        <f t="shared" si="63"/>
        <v>16952</v>
      </c>
      <c r="CS46" s="39">
        <f t="shared" si="63"/>
        <v>16952</v>
      </c>
      <c r="CT46" s="39">
        <f t="shared" si="63"/>
        <v>16952</v>
      </c>
      <c r="CU46" s="39">
        <f t="shared" ref="CU46:DX46" si="64">CU37</f>
        <v>11041</v>
      </c>
      <c r="CV46" s="39">
        <f t="shared" si="64"/>
        <v>11041</v>
      </c>
      <c r="CW46" s="39">
        <f t="shared" si="64"/>
        <v>11589</v>
      </c>
      <c r="CX46" s="39">
        <f t="shared" si="64"/>
        <v>11589</v>
      </c>
      <c r="CY46" s="39">
        <f t="shared" si="64"/>
        <v>11041</v>
      </c>
      <c r="CZ46" s="39">
        <f t="shared" si="64"/>
        <v>11041</v>
      </c>
      <c r="DA46" s="39">
        <f t="shared" si="64"/>
        <v>11041</v>
      </c>
      <c r="DB46" s="39">
        <f t="shared" si="64"/>
        <v>11041</v>
      </c>
      <c r="DC46" s="39">
        <f t="shared" si="64"/>
        <v>11041</v>
      </c>
      <c r="DD46" s="39">
        <f t="shared" si="64"/>
        <v>11589</v>
      </c>
      <c r="DE46" s="39">
        <f t="shared" si="64"/>
        <v>11589</v>
      </c>
      <c r="DF46" s="39">
        <f t="shared" si="64"/>
        <v>11041</v>
      </c>
      <c r="DG46" s="39">
        <f t="shared" si="64"/>
        <v>11041</v>
      </c>
      <c r="DH46" s="39">
        <f t="shared" si="64"/>
        <v>11041</v>
      </c>
      <c r="DI46" s="39">
        <f t="shared" si="64"/>
        <v>9710</v>
      </c>
      <c r="DJ46" s="39">
        <f t="shared" si="64"/>
        <v>9710</v>
      </c>
      <c r="DK46" s="39">
        <f t="shared" si="64"/>
        <v>10101</v>
      </c>
      <c r="DL46" s="39">
        <f t="shared" si="64"/>
        <v>10101</v>
      </c>
      <c r="DM46" s="39">
        <f t="shared" si="64"/>
        <v>9710</v>
      </c>
      <c r="DN46" s="39">
        <f t="shared" si="64"/>
        <v>9710</v>
      </c>
      <c r="DO46" s="39">
        <f t="shared" si="64"/>
        <v>9710</v>
      </c>
      <c r="DP46" s="39">
        <f t="shared" si="64"/>
        <v>9710</v>
      </c>
      <c r="DQ46" s="39">
        <f t="shared" si="64"/>
        <v>9710</v>
      </c>
      <c r="DR46" s="39">
        <f t="shared" si="64"/>
        <v>10101</v>
      </c>
      <c r="DS46" s="39">
        <f t="shared" si="64"/>
        <v>10101</v>
      </c>
      <c r="DT46" s="39">
        <f t="shared" si="64"/>
        <v>9710</v>
      </c>
      <c r="DU46" s="39">
        <f t="shared" si="64"/>
        <v>9710</v>
      </c>
      <c r="DV46" s="39">
        <f t="shared" si="64"/>
        <v>9710</v>
      </c>
      <c r="DW46" s="39">
        <f t="shared" si="64"/>
        <v>9710</v>
      </c>
      <c r="DX46" s="39">
        <f t="shared" si="64"/>
        <v>11041</v>
      </c>
    </row>
    <row r="47" spans="1:128" ht="10.7" customHeight="1">
      <c r="A47" s="40">
        <v>2</v>
      </c>
      <c r="B47" s="39">
        <f t="shared" ref="B47:H47" si="65">B38</f>
        <v>16443</v>
      </c>
      <c r="C47" s="39">
        <f t="shared" si="65"/>
        <v>16443</v>
      </c>
      <c r="D47" s="39">
        <f t="shared" si="65"/>
        <v>17696</v>
      </c>
      <c r="E47" s="39">
        <f t="shared" si="65"/>
        <v>20907</v>
      </c>
      <c r="F47" s="39">
        <f t="shared" si="65"/>
        <v>47529</v>
      </c>
      <c r="G47" s="39">
        <f t="shared" si="65"/>
        <v>47529</v>
      </c>
      <c r="H47" s="39">
        <f t="shared" si="65"/>
        <v>47529</v>
      </c>
      <c r="I47" s="39">
        <f t="shared" ref="I47:BV47" si="66">I38</f>
        <v>51444</v>
      </c>
      <c r="J47" s="39">
        <f t="shared" si="66"/>
        <v>51444</v>
      </c>
      <c r="K47" s="39">
        <f t="shared" si="66"/>
        <v>59274</v>
      </c>
      <c r="L47" s="39">
        <f t="shared" si="66"/>
        <v>59274</v>
      </c>
      <c r="M47" s="39">
        <f t="shared" si="66"/>
        <v>51444</v>
      </c>
      <c r="N47" s="39">
        <f t="shared" si="66"/>
        <v>47529</v>
      </c>
      <c r="O47" s="39">
        <f t="shared" si="66"/>
        <v>47529</v>
      </c>
      <c r="P47" s="39">
        <f t="shared" si="66"/>
        <v>30381</v>
      </c>
      <c r="Q47" s="39">
        <f t="shared" si="66"/>
        <v>30381</v>
      </c>
      <c r="R47" s="39">
        <f t="shared" si="66"/>
        <v>22159</v>
      </c>
      <c r="S47" s="39">
        <f t="shared" si="66"/>
        <v>28032</v>
      </c>
      <c r="T47" s="39">
        <f t="shared" si="66"/>
        <v>28032</v>
      </c>
      <c r="U47" s="39">
        <f t="shared" si="66"/>
        <v>24117</v>
      </c>
      <c r="V47" s="39">
        <f t="shared" si="66"/>
        <v>24117</v>
      </c>
      <c r="W47" s="39">
        <f t="shared" si="66"/>
        <v>22159</v>
      </c>
      <c r="X47" s="39">
        <f t="shared" si="66"/>
        <v>22159</v>
      </c>
      <c r="Y47" s="39">
        <f t="shared" si="66"/>
        <v>20593</v>
      </c>
      <c r="Z47" s="39">
        <f t="shared" si="66"/>
        <v>20593</v>
      </c>
      <c r="AA47" s="39">
        <f t="shared" si="66"/>
        <v>20593</v>
      </c>
      <c r="AB47" s="39">
        <f t="shared" si="66"/>
        <v>20593</v>
      </c>
      <c r="AC47" s="39">
        <f t="shared" si="66"/>
        <v>20593</v>
      </c>
      <c r="AD47" s="39">
        <f t="shared" si="66"/>
        <v>20593</v>
      </c>
      <c r="AE47" s="39">
        <f t="shared" si="66"/>
        <v>20593</v>
      </c>
      <c r="AF47" s="39">
        <f t="shared" si="66"/>
        <v>22159</v>
      </c>
      <c r="AG47" s="39">
        <f t="shared" si="66"/>
        <v>24117</v>
      </c>
      <c r="AH47" s="39">
        <f t="shared" si="66"/>
        <v>24117</v>
      </c>
      <c r="AI47" s="39">
        <f t="shared" si="66"/>
        <v>28032</v>
      </c>
      <c r="AJ47" s="39">
        <f t="shared" si="66"/>
        <v>28032</v>
      </c>
      <c r="AK47" s="39">
        <f t="shared" si="66"/>
        <v>28032</v>
      </c>
      <c r="AL47" s="39">
        <f t="shared" si="66"/>
        <v>28032</v>
      </c>
      <c r="AM47" s="39">
        <f t="shared" si="66"/>
        <v>28032</v>
      </c>
      <c r="AN47" s="39">
        <f t="shared" si="66"/>
        <v>26074</v>
      </c>
      <c r="AO47" s="39">
        <f t="shared" si="66"/>
        <v>28032</v>
      </c>
      <c r="AP47" s="39">
        <f t="shared" si="66"/>
        <v>28032</v>
      </c>
      <c r="AQ47" s="39">
        <f t="shared" si="66"/>
        <v>34687</v>
      </c>
      <c r="AR47" s="39">
        <f t="shared" si="66"/>
        <v>34687</v>
      </c>
      <c r="AS47" s="39">
        <f t="shared" si="66"/>
        <v>34687</v>
      </c>
      <c r="AT47" s="39">
        <f t="shared" si="66"/>
        <v>32338</v>
      </c>
      <c r="AU47" s="39">
        <f t="shared" si="66"/>
        <v>28032</v>
      </c>
      <c r="AV47" s="39">
        <f t="shared" si="66"/>
        <v>29989</v>
      </c>
      <c r="AW47" s="39">
        <f t="shared" si="66"/>
        <v>29989</v>
      </c>
      <c r="AX47" s="39">
        <f t="shared" si="66"/>
        <v>29989</v>
      </c>
      <c r="AY47" s="39">
        <f t="shared" si="66"/>
        <v>22942</v>
      </c>
      <c r="AZ47" s="39">
        <f t="shared" si="66"/>
        <v>28032</v>
      </c>
      <c r="BA47" s="39">
        <f t="shared" si="66"/>
        <v>28032</v>
      </c>
      <c r="BB47" s="39">
        <f t="shared" si="66"/>
        <v>32338</v>
      </c>
      <c r="BC47" s="39">
        <f t="shared" si="66"/>
        <v>34687</v>
      </c>
      <c r="BD47" s="39">
        <f t="shared" si="66"/>
        <v>34687</v>
      </c>
      <c r="BE47" s="39">
        <f t="shared" ref="BE47:BF47" si="67">BE38</f>
        <v>34687</v>
      </c>
      <c r="BF47" s="39">
        <f t="shared" si="67"/>
        <v>40168</v>
      </c>
      <c r="BG47" s="39">
        <f t="shared" si="66"/>
        <v>40168</v>
      </c>
      <c r="BH47" s="39">
        <f t="shared" si="66"/>
        <v>42909</v>
      </c>
      <c r="BI47" s="39">
        <f t="shared" si="66"/>
        <v>42909</v>
      </c>
      <c r="BJ47" s="39">
        <f t="shared" si="66"/>
        <v>49173</v>
      </c>
      <c r="BK47" s="39">
        <f t="shared" si="66"/>
        <v>49173</v>
      </c>
      <c r="BL47" s="39">
        <f t="shared" si="66"/>
        <v>49173</v>
      </c>
      <c r="BM47" s="39">
        <f t="shared" si="66"/>
        <v>46041</v>
      </c>
      <c r="BN47" s="39">
        <f t="shared" si="66"/>
        <v>42909</v>
      </c>
      <c r="BO47" s="39">
        <f t="shared" si="66"/>
        <v>37428</v>
      </c>
      <c r="BP47" s="39">
        <f t="shared" si="66"/>
        <v>37428</v>
      </c>
      <c r="BQ47" s="39">
        <f t="shared" si="66"/>
        <v>34687</v>
      </c>
      <c r="BR47" s="39">
        <f t="shared" si="66"/>
        <v>28032</v>
      </c>
      <c r="BS47" s="39">
        <f t="shared" si="66"/>
        <v>28032</v>
      </c>
      <c r="BT47" s="39">
        <f t="shared" si="66"/>
        <v>26074</v>
      </c>
      <c r="BU47" s="39">
        <f t="shared" si="66"/>
        <v>22942</v>
      </c>
      <c r="BV47" s="39">
        <f t="shared" si="66"/>
        <v>22942</v>
      </c>
      <c r="BW47" s="39">
        <f t="shared" ref="BW47:CT47" si="68">BW38</f>
        <v>22942</v>
      </c>
      <c r="BX47" s="39">
        <f t="shared" si="68"/>
        <v>19027</v>
      </c>
      <c r="BY47" s="39">
        <f t="shared" si="68"/>
        <v>19027</v>
      </c>
      <c r="BZ47" s="39">
        <f t="shared" si="68"/>
        <v>19027</v>
      </c>
      <c r="CA47" s="39">
        <f t="shared" si="68"/>
        <v>19027</v>
      </c>
      <c r="CB47" s="39">
        <f t="shared" si="68"/>
        <v>19027</v>
      </c>
      <c r="CC47" s="39">
        <f t="shared" si="68"/>
        <v>19027</v>
      </c>
      <c r="CD47" s="39">
        <f t="shared" si="68"/>
        <v>19027</v>
      </c>
      <c r="CE47" s="39">
        <f t="shared" si="68"/>
        <v>19027</v>
      </c>
      <c r="CF47" s="39">
        <f t="shared" si="68"/>
        <v>19027</v>
      </c>
      <c r="CG47" s="39">
        <f t="shared" si="68"/>
        <v>19027</v>
      </c>
      <c r="CH47" s="39">
        <f t="shared" si="68"/>
        <v>19027</v>
      </c>
      <c r="CI47" s="39">
        <f t="shared" si="68"/>
        <v>19027</v>
      </c>
      <c r="CJ47" s="39">
        <f t="shared" si="68"/>
        <v>19027</v>
      </c>
      <c r="CK47" s="39">
        <f t="shared" si="68"/>
        <v>19027</v>
      </c>
      <c r="CL47" s="39">
        <f t="shared" si="68"/>
        <v>19027</v>
      </c>
      <c r="CM47" s="39">
        <f t="shared" si="68"/>
        <v>19027</v>
      </c>
      <c r="CN47" s="39">
        <f t="shared" si="68"/>
        <v>19027</v>
      </c>
      <c r="CO47" s="39">
        <f t="shared" si="68"/>
        <v>19027</v>
      </c>
      <c r="CP47" s="39">
        <f t="shared" si="68"/>
        <v>19027</v>
      </c>
      <c r="CQ47" s="39">
        <f t="shared" si="68"/>
        <v>19027</v>
      </c>
      <c r="CR47" s="39">
        <f t="shared" si="68"/>
        <v>19027</v>
      </c>
      <c r="CS47" s="39">
        <f t="shared" si="68"/>
        <v>19027</v>
      </c>
      <c r="CT47" s="39">
        <f t="shared" si="68"/>
        <v>19027</v>
      </c>
      <c r="CU47" s="39">
        <f t="shared" ref="CU47:DX47" si="69">CU38</f>
        <v>12763</v>
      </c>
      <c r="CV47" s="39">
        <f t="shared" si="69"/>
        <v>12763</v>
      </c>
      <c r="CW47" s="39">
        <f t="shared" si="69"/>
        <v>13311</v>
      </c>
      <c r="CX47" s="39">
        <f t="shared" si="69"/>
        <v>13311</v>
      </c>
      <c r="CY47" s="39">
        <f t="shared" si="69"/>
        <v>12763</v>
      </c>
      <c r="CZ47" s="39">
        <f t="shared" si="69"/>
        <v>12763</v>
      </c>
      <c r="DA47" s="39">
        <f t="shared" si="69"/>
        <v>12763</v>
      </c>
      <c r="DB47" s="39">
        <f t="shared" si="69"/>
        <v>12763</v>
      </c>
      <c r="DC47" s="39">
        <f t="shared" si="69"/>
        <v>12763</v>
      </c>
      <c r="DD47" s="39">
        <f t="shared" si="69"/>
        <v>13311</v>
      </c>
      <c r="DE47" s="39">
        <f t="shared" si="69"/>
        <v>13311</v>
      </c>
      <c r="DF47" s="39">
        <f t="shared" si="69"/>
        <v>12763</v>
      </c>
      <c r="DG47" s="39">
        <f t="shared" si="69"/>
        <v>12763</v>
      </c>
      <c r="DH47" s="39">
        <f t="shared" si="69"/>
        <v>12763</v>
      </c>
      <c r="DI47" s="39">
        <f t="shared" si="69"/>
        <v>11432</v>
      </c>
      <c r="DJ47" s="39">
        <f t="shared" si="69"/>
        <v>11432</v>
      </c>
      <c r="DK47" s="39">
        <f t="shared" si="69"/>
        <v>11824</v>
      </c>
      <c r="DL47" s="39">
        <f t="shared" si="69"/>
        <v>11824</v>
      </c>
      <c r="DM47" s="39">
        <f t="shared" si="69"/>
        <v>11432</v>
      </c>
      <c r="DN47" s="39">
        <f t="shared" si="69"/>
        <v>11432</v>
      </c>
      <c r="DO47" s="39">
        <f t="shared" si="69"/>
        <v>11432</v>
      </c>
      <c r="DP47" s="39">
        <f t="shared" si="69"/>
        <v>11432</v>
      </c>
      <c r="DQ47" s="39">
        <f t="shared" si="69"/>
        <v>11432</v>
      </c>
      <c r="DR47" s="39">
        <f t="shared" si="69"/>
        <v>11824</v>
      </c>
      <c r="DS47" s="39">
        <f t="shared" si="69"/>
        <v>11824</v>
      </c>
      <c r="DT47" s="39">
        <f t="shared" si="69"/>
        <v>11432</v>
      </c>
      <c r="DU47" s="39">
        <f t="shared" si="69"/>
        <v>11432</v>
      </c>
      <c r="DV47" s="39">
        <f t="shared" si="69"/>
        <v>11432</v>
      </c>
      <c r="DW47" s="39">
        <f t="shared" si="69"/>
        <v>11432</v>
      </c>
      <c r="DX47" s="39">
        <f t="shared" si="69"/>
        <v>12763</v>
      </c>
    </row>
    <row r="48" spans="1:128" ht="10.7" customHeight="1">
      <c r="A48" s="95" t="s">
        <v>9</v>
      </c>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AP48" s="95"/>
      <c r="AQ48" s="95"/>
      <c r="AR48" s="95"/>
      <c r="AS48" s="95"/>
      <c r="AT48" s="95"/>
      <c r="AU48" s="95"/>
      <c r="AV48" s="95"/>
      <c r="AW48" s="95"/>
      <c r="AX48" s="95"/>
      <c r="AY48" s="95"/>
      <c r="AZ48" s="95"/>
      <c r="BA48" s="95"/>
      <c r="BB48" s="95"/>
      <c r="BC48" s="95"/>
      <c r="BD48" s="95"/>
      <c r="BE48" s="95"/>
      <c r="BF48" s="95"/>
      <c r="BG48" s="95"/>
      <c r="BH48" s="95"/>
      <c r="BI48" s="95"/>
      <c r="BJ48" s="95"/>
      <c r="BK48" s="95"/>
      <c r="BL48" s="95"/>
      <c r="BM48" s="95"/>
      <c r="BN48" s="95"/>
      <c r="BO48" s="95"/>
      <c r="BP48" s="95"/>
      <c r="BQ48" s="95"/>
      <c r="BR48" s="95"/>
      <c r="BS48" s="95"/>
      <c r="BT48" s="95"/>
      <c r="BU48" s="95"/>
      <c r="BV48" s="95"/>
      <c r="BW48" s="95"/>
      <c r="BX48" s="95"/>
      <c r="BY48" s="95"/>
      <c r="BZ48" s="95"/>
      <c r="CA48" s="95"/>
      <c r="CB48" s="95"/>
      <c r="CC48" s="95"/>
      <c r="CD48" s="95"/>
      <c r="CE48" s="95"/>
      <c r="CF48" s="95"/>
      <c r="CG48" s="95"/>
      <c r="CH48" s="95"/>
      <c r="CI48" s="95"/>
      <c r="CJ48" s="95"/>
      <c r="CK48" s="95"/>
      <c r="CL48" s="95"/>
      <c r="CM48" s="95"/>
      <c r="CN48" s="95"/>
      <c r="CO48" s="95"/>
      <c r="CP48" s="95"/>
      <c r="CQ48" s="95"/>
      <c r="CR48" s="95"/>
      <c r="CS48" s="95"/>
      <c r="CT48" s="95"/>
      <c r="CU48" s="95"/>
      <c r="CV48" s="95"/>
      <c r="CW48" s="95"/>
      <c r="CX48" s="95"/>
      <c r="CY48" s="95"/>
      <c r="CZ48" s="95"/>
      <c r="DA48" s="95"/>
      <c r="DB48" s="95"/>
      <c r="DC48" s="95"/>
      <c r="DD48" s="95"/>
      <c r="DE48" s="95"/>
      <c r="DF48" s="95"/>
      <c r="DG48" s="95"/>
      <c r="DH48" s="95"/>
      <c r="DI48" s="95"/>
      <c r="DJ48" s="95"/>
      <c r="DK48" s="95"/>
      <c r="DL48" s="95"/>
      <c r="DM48" s="95"/>
      <c r="DN48" s="95"/>
      <c r="DO48" s="95"/>
      <c r="DP48" s="95"/>
      <c r="DQ48" s="95"/>
      <c r="DR48" s="95"/>
      <c r="DS48" s="95"/>
      <c r="DT48" s="95"/>
      <c r="DU48" s="95"/>
      <c r="DV48" s="95"/>
      <c r="DW48" s="95"/>
      <c r="DX48" s="95"/>
    </row>
    <row r="49" spans="1:128" ht="10.7" customHeight="1">
      <c r="A49" s="94">
        <v>1</v>
      </c>
      <c r="B49" s="95">
        <f t="shared" ref="B49:H49" si="70">ROUNDUP(B22*0.87,)</f>
        <v>17031</v>
      </c>
      <c r="C49" s="95">
        <f t="shared" si="70"/>
        <v>17031</v>
      </c>
      <c r="D49" s="95">
        <f t="shared" si="70"/>
        <v>18284</v>
      </c>
      <c r="E49" s="95">
        <f t="shared" si="70"/>
        <v>24156</v>
      </c>
      <c r="F49" s="95">
        <f t="shared" si="70"/>
        <v>50778</v>
      </c>
      <c r="G49" s="95">
        <f t="shared" si="70"/>
        <v>50778</v>
      </c>
      <c r="H49" s="95">
        <f t="shared" si="70"/>
        <v>50778</v>
      </c>
      <c r="I49" s="95">
        <f t="shared" ref="I49:BV49" si="71">ROUNDUP(I22*0.87,)</f>
        <v>54693</v>
      </c>
      <c r="J49" s="95">
        <f t="shared" si="71"/>
        <v>54693</v>
      </c>
      <c r="K49" s="95">
        <f t="shared" si="71"/>
        <v>62523</v>
      </c>
      <c r="L49" s="95">
        <f t="shared" si="71"/>
        <v>62523</v>
      </c>
      <c r="M49" s="95">
        <f t="shared" si="71"/>
        <v>54693</v>
      </c>
      <c r="N49" s="95">
        <f t="shared" si="71"/>
        <v>50778</v>
      </c>
      <c r="O49" s="95">
        <f t="shared" si="71"/>
        <v>50778</v>
      </c>
      <c r="P49" s="95">
        <f t="shared" si="71"/>
        <v>33004</v>
      </c>
      <c r="Q49" s="95">
        <f t="shared" si="71"/>
        <v>33004</v>
      </c>
      <c r="R49" s="95">
        <f t="shared" si="71"/>
        <v>24782</v>
      </c>
      <c r="S49" s="95">
        <f t="shared" si="71"/>
        <v>30655</v>
      </c>
      <c r="T49" s="95">
        <f t="shared" si="71"/>
        <v>30655</v>
      </c>
      <c r="U49" s="95">
        <f t="shared" si="71"/>
        <v>26740</v>
      </c>
      <c r="V49" s="95">
        <f t="shared" si="71"/>
        <v>26740</v>
      </c>
      <c r="W49" s="95">
        <f t="shared" si="71"/>
        <v>24782</v>
      </c>
      <c r="X49" s="95">
        <f t="shared" si="71"/>
        <v>24782</v>
      </c>
      <c r="Y49" s="95">
        <f t="shared" si="71"/>
        <v>23216</v>
      </c>
      <c r="Z49" s="95">
        <f t="shared" si="71"/>
        <v>23216</v>
      </c>
      <c r="AA49" s="95">
        <f t="shared" si="71"/>
        <v>23216</v>
      </c>
      <c r="AB49" s="95">
        <f t="shared" si="71"/>
        <v>23216</v>
      </c>
      <c r="AC49" s="95">
        <f t="shared" si="71"/>
        <v>23216</v>
      </c>
      <c r="AD49" s="95">
        <f t="shared" si="71"/>
        <v>23216</v>
      </c>
      <c r="AE49" s="95">
        <f t="shared" si="71"/>
        <v>23216</v>
      </c>
      <c r="AF49" s="95">
        <f t="shared" si="71"/>
        <v>24782</v>
      </c>
      <c r="AG49" s="95">
        <f t="shared" si="71"/>
        <v>26740</v>
      </c>
      <c r="AH49" s="95">
        <f t="shared" si="71"/>
        <v>26740</v>
      </c>
      <c r="AI49" s="95">
        <f t="shared" si="71"/>
        <v>30655</v>
      </c>
      <c r="AJ49" s="95">
        <f t="shared" si="71"/>
        <v>30655</v>
      </c>
      <c r="AK49" s="95">
        <f t="shared" si="71"/>
        <v>30655</v>
      </c>
      <c r="AL49" s="95">
        <f t="shared" si="71"/>
        <v>30655</v>
      </c>
      <c r="AM49" s="95">
        <f t="shared" si="71"/>
        <v>30655</v>
      </c>
      <c r="AN49" s="95">
        <f t="shared" si="71"/>
        <v>29480</v>
      </c>
      <c r="AO49" s="95">
        <f t="shared" si="71"/>
        <v>31438</v>
      </c>
      <c r="AP49" s="95">
        <f t="shared" si="71"/>
        <v>31438</v>
      </c>
      <c r="AQ49" s="95">
        <f t="shared" si="71"/>
        <v>38093</v>
      </c>
      <c r="AR49" s="95">
        <f t="shared" si="71"/>
        <v>38093</v>
      </c>
      <c r="AS49" s="95">
        <f t="shared" si="71"/>
        <v>38093</v>
      </c>
      <c r="AT49" s="95">
        <f t="shared" si="71"/>
        <v>35744</v>
      </c>
      <c r="AU49" s="95">
        <f t="shared" si="71"/>
        <v>31438</v>
      </c>
      <c r="AV49" s="95">
        <f t="shared" si="71"/>
        <v>33395</v>
      </c>
      <c r="AW49" s="95">
        <f t="shared" si="71"/>
        <v>33395</v>
      </c>
      <c r="AX49" s="95">
        <f t="shared" si="71"/>
        <v>33395</v>
      </c>
      <c r="AY49" s="95">
        <f t="shared" si="71"/>
        <v>26348</v>
      </c>
      <c r="AZ49" s="95">
        <f t="shared" si="71"/>
        <v>31438</v>
      </c>
      <c r="BA49" s="95">
        <f t="shared" si="71"/>
        <v>31438</v>
      </c>
      <c r="BB49" s="95">
        <f t="shared" si="71"/>
        <v>35744</v>
      </c>
      <c r="BC49" s="95">
        <f t="shared" si="71"/>
        <v>38093</v>
      </c>
      <c r="BD49" s="95">
        <f t="shared" si="71"/>
        <v>38093</v>
      </c>
      <c r="BE49" s="95">
        <f t="shared" ref="BE49:BF49" si="72">ROUNDUP(BE22*0.87,)</f>
        <v>38093</v>
      </c>
      <c r="BF49" s="95">
        <f t="shared" si="72"/>
        <v>43574</v>
      </c>
      <c r="BG49" s="95">
        <f t="shared" si="71"/>
        <v>43574</v>
      </c>
      <c r="BH49" s="95">
        <f t="shared" si="71"/>
        <v>46315</v>
      </c>
      <c r="BI49" s="95">
        <f t="shared" si="71"/>
        <v>46315</v>
      </c>
      <c r="BJ49" s="95">
        <f t="shared" si="71"/>
        <v>52579</v>
      </c>
      <c r="BK49" s="95">
        <f t="shared" si="71"/>
        <v>52579</v>
      </c>
      <c r="BL49" s="95">
        <f t="shared" si="71"/>
        <v>52579</v>
      </c>
      <c r="BM49" s="95">
        <f t="shared" si="71"/>
        <v>49447</v>
      </c>
      <c r="BN49" s="95">
        <f t="shared" si="71"/>
        <v>46315</v>
      </c>
      <c r="BO49" s="95">
        <f t="shared" si="71"/>
        <v>40834</v>
      </c>
      <c r="BP49" s="95">
        <f t="shared" si="71"/>
        <v>40834</v>
      </c>
      <c r="BQ49" s="95">
        <f t="shared" si="71"/>
        <v>38093</v>
      </c>
      <c r="BR49" s="95">
        <f t="shared" si="71"/>
        <v>31438</v>
      </c>
      <c r="BS49" s="95">
        <f t="shared" si="71"/>
        <v>31438</v>
      </c>
      <c r="BT49" s="95">
        <f t="shared" si="71"/>
        <v>29480</v>
      </c>
      <c r="BU49" s="95">
        <f t="shared" si="71"/>
        <v>26348</v>
      </c>
      <c r="BV49" s="95">
        <f t="shared" si="71"/>
        <v>26348</v>
      </c>
      <c r="BW49" s="95">
        <f t="shared" ref="BW49:CT49" si="73">ROUNDUP(BW22*0.87,)</f>
        <v>26348</v>
      </c>
      <c r="BX49" s="95">
        <f t="shared" si="73"/>
        <v>21650</v>
      </c>
      <c r="BY49" s="95">
        <f t="shared" si="73"/>
        <v>21650</v>
      </c>
      <c r="BZ49" s="95">
        <f t="shared" si="73"/>
        <v>21650</v>
      </c>
      <c r="CA49" s="95">
        <f t="shared" si="73"/>
        <v>21650</v>
      </c>
      <c r="CB49" s="95">
        <f t="shared" si="73"/>
        <v>21650</v>
      </c>
      <c r="CC49" s="95">
        <f t="shared" si="73"/>
        <v>21650</v>
      </c>
      <c r="CD49" s="95">
        <f t="shared" si="73"/>
        <v>21650</v>
      </c>
      <c r="CE49" s="95">
        <f t="shared" si="73"/>
        <v>21650</v>
      </c>
      <c r="CF49" s="95">
        <f t="shared" si="73"/>
        <v>21650</v>
      </c>
      <c r="CG49" s="95">
        <f t="shared" si="73"/>
        <v>21650</v>
      </c>
      <c r="CH49" s="95">
        <f t="shared" si="73"/>
        <v>21650</v>
      </c>
      <c r="CI49" s="95">
        <f t="shared" si="73"/>
        <v>21650</v>
      </c>
      <c r="CJ49" s="95">
        <f t="shared" si="73"/>
        <v>21650</v>
      </c>
      <c r="CK49" s="95">
        <f t="shared" si="73"/>
        <v>21650</v>
      </c>
      <c r="CL49" s="95">
        <f t="shared" si="73"/>
        <v>21650</v>
      </c>
      <c r="CM49" s="95">
        <f t="shared" si="73"/>
        <v>21650</v>
      </c>
      <c r="CN49" s="95">
        <f t="shared" si="73"/>
        <v>21650</v>
      </c>
      <c r="CO49" s="95">
        <f t="shared" si="73"/>
        <v>21650</v>
      </c>
      <c r="CP49" s="95">
        <f t="shared" si="73"/>
        <v>21650</v>
      </c>
      <c r="CQ49" s="95">
        <f t="shared" si="73"/>
        <v>21650</v>
      </c>
      <c r="CR49" s="95">
        <f t="shared" si="73"/>
        <v>21650</v>
      </c>
      <c r="CS49" s="95">
        <f t="shared" si="73"/>
        <v>21650</v>
      </c>
      <c r="CT49" s="95">
        <f t="shared" si="73"/>
        <v>21650</v>
      </c>
      <c r="CU49" s="95">
        <f t="shared" ref="CU49:DX49" si="74">ROUNDUP(CU22*0.87,)</f>
        <v>15739</v>
      </c>
      <c r="CV49" s="95">
        <f t="shared" si="74"/>
        <v>15739</v>
      </c>
      <c r="CW49" s="95">
        <f t="shared" si="74"/>
        <v>16287</v>
      </c>
      <c r="CX49" s="95">
        <f t="shared" si="74"/>
        <v>16287</v>
      </c>
      <c r="CY49" s="95">
        <f t="shared" si="74"/>
        <v>15739</v>
      </c>
      <c r="CZ49" s="95">
        <f t="shared" si="74"/>
        <v>15739</v>
      </c>
      <c r="DA49" s="95">
        <f t="shared" si="74"/>
        <v>15739</v>
      </c>
      <c r="DB49" s="95">
        <f t="shared" si="74"/>
        <v>15739</v>
      </c>
      <c r="DC49" s="95">
        <f t="shared" si="74"/>
        <v>15739</v>
      </c>
      <c r="DD49" s="95">
        <f t="shared" si="74"/>
        <v>16287</v>
      </c>
      <c r="DE49" s="95">
        <f t="shared" si="74"/>
        <v>16287</v>
      </c>
      <c r="DF49" s="95">
        <f t="shared" si="74"/>
        <v>15739</v>
      </c>
      <c r="DG49" s="95">
        <f t="shared" si="74"/>
        <v>15739</v>
      </c>
      <c r="DH49" s="95">
        <f t="shared" si="74"/>
        <v>15739</v>
      </c>
      <c r="DI49" s="95">
        <f t="shared" si="74"/>
        <v>14408</v>
      </c>
      <c r="DJ49" s="95">
        <f t="shared" si="74"/>
        <v>14408</v>
      </c>
      <c r="DK49" s="95">
        <f t="shared" si="74"/>
        <v>14799</v>
      </c>
      <c r="DL49" s="95">
        <f t="shared" si="74"/>
        <v>14799</v>
      </c>
      <c r="DM49" s="95">
        <f t="shared" si="74"/>
        <v>14408</v>
      </c>
      <c r="DN49" s="95">
        <f t="shared" si="74"/>
        <v>14408</v>
      </c>
      <c r="DO49" s="95">
        <f t="shared" si="74"/>
        <v>14408</v>
      </c>
      <c r="DP49" s="95">
        <f t="shared" si="74"/>
        <v>14408</v>
      </c>
      <c r="DQ49" s="95">
        <f t="shared" si="74"/>
        <v>14408</v>
      </c>
      <c r="DR49" s="95">
        <f t="shared" si="74"/>
        <v>14799</v>
      </c>
      <c r="DS49" s="95">
        <f t="shared" si="74"/>
        <v>14799</v>
      </c>
      <c r="DT49" s="95">
        <f t="shared" si="74"/>
        <v>14408</v>
      </c>
      <c r="DU49" s="95">
        <f t="shared" si="74"/>
        <v>14408</v>
      </c>
      <c r="DV49" s="95">
        <f t="shared" si="74"/>
        <v>14408</v>
      </c>
      <c r="DW49" s="95">
        <f t="shared" si="74"/>
        <v>14408</v>
      </c>
      <c r="DX49" s="95">
        <f t="shared" si="74"/>
        <v>15739</v>
      </c>
    </row>
    <row r="50" spans="1:128" ht="10.7" customHeight="1">
      <c r="A50" s="94">
        <v>2</v>
      </c>
      <c r="B50" s="95">
        <f t="shared" ref="B50:H50" si="75">ROUNDUP(B23*0.87,)</f>
        <v>18792</v>
      </c>
      <c r="C50" s="95">
        <f t="shared" si="75"/>
        <v>18792</v>
      </c>
      <c r="D50" s="95">
        <f t="shared" si="75"/>
        <v>20045</v>
      </c>
      <c r="E50" s="95">
        <f t="shared" si="75"/>
        <v>26388</v>
      </c>
      <c r="F50" s="95">
        <f t="shared" si="75"/>
        <v>53010</v>
      </c>
      <c r="G50" s="95">
        <f t="shared" si="75"/>
        <v>53010</v>
      </c>
      <c r="H50" s="95">
        <f t="shared" si="75"/>
        <v>53010</v>
      </c>
      <c r="I50" s="95">
        <f t="shared" ref="I50:BV50" si="76">ROUNDUP(I23*0.87,)</f>
        <v>56925</v>
      </c>
      <c r="J50" s="95">
        <f t="shared" si="76"/>
        <v>56925</v>
      </c>
      <c r="K50" s="95">
        <f t="shared" si="76"/>
        <v>64755</v>
      </c>
      <c r="L50" s="95">
        <f t="shared" si="76"/>
        <v>64755</v>
      </c>
      <c r="M50" s="95">
        <f t="shared" si="76"/>
        <v>56925</v>
      </c>
      <c r="N50" s="95">
        <f t="shared" si="76"/>
        <v>53010</v>
      </c>
      <c r="O50" s="95">
        <f t="shared" si="76"/>
        <v>53010</v>
      </c>
      <c r="P50" s="95">
        <f t="shared" si="76"/>
        <v>35079</v>
      </c>
      <c r="Q50" s="95">
        <f t="shared" si="76"/>
        <v>35079</v>
      </c>
      <c r="R50" s="95">
        <f t="shared" si="76"/>
        <v>26857</v>
      </c>
      <c r="S50" s="95">
        <f t="shared" si="76"/>
        <v>32730</v>
      </c>
      <c r="T50" s="95">
        <f t="shared" si="76"/>
        <v>32730</v>
      </c>
      <c r="U50" s="95">
        <f t="shared" si="76"/>
        <v>28815</v>
      </c>
      <c r="V50" s="95">
        <f t="shared" si="76"/>
        <v>28815</v>
      </c>
      <c r="W50" s="95">
        <f t="shared" si="76"/>
        <v>26857</v>
      </c>
      <c r="X50" s="95">
        <f t="shared" si="76"/>
        <v>26857</v>
      </c>
      <c r="Y50" s="95">
        <f t="shared" si="76"/>
        <v>25291</v>
      </c>
      <c r="Z50" s="95">
        <f t="shared" si="76"/>
        <v>25291</v>
      </c>
      <c r="AA50" s="95">
        <f t="shared" si="76"/>
        <v>25291</v>
      </c>
      <c r="AB50" s="95">
        <f t="shared" si="76"/>
        <v>25291</v>
      </c>
      <c r="AC50" s="95">
        <f t="shared" si="76"/>
        <v>25291</v>
      </c>
      <c r="AD50" s="95">
        <f t="shared" si="76"/>
        <v>25291</v>
      </c>
      <c r="AE50" s="95">
        <f t="shared" si="76"/>
        <v>25291</v>
      </c>
      <c r="AF50" s="95">
        <f t="shared" si="76"/>
        <v>26857</v>
      </c>
      <c r="AG50" s="95">
        <f t="shared" si="76"/>
        <v>28815</v>
      </c>
      <c r="AH50" s="95">
        <f t="shared" si="76"/>
        <v>28815</v>
      </c>
      <c r="AI50" s="95">
        <f t="shared" si="76"/>
        <v>32730</v>
      </c>
      <c r="AJ50" s="95">
        <f t="shared" si="76"/>
        <v>32730</v>
      </c>
      <c r="AK50" s="95">
        <f t="shared" si="76"/>
        <v>32730</v>
      </c>
      <c r="AL50" s="95">
        <f t="shared" si="76"/>
        <v>32730</v>
      </c>
      <c r="AM50" s="95">
        <f t="shared" si="76"/>
        <v>32730</v>
      </c>
      <c r="AN50" s="95">
        <f t="shared" si="76"/>
        <v>31555</v>
      </c>
      <c r="AO50" s="95">
        <f t="shared" si="76"/>
        <v>33513</v>
      </c>
      <c r="AP50" s="95">
        <f t="shared" si="76"/>
        <v>33513</v>
      </c>
      <c r="AQ50" s="95">
        <f t="shared" si="76"/>
        <v>40168</v>
      </c>
      <c r="AR50" s="95">
        <f t="shared" si="76"/>
        <v>40168</v>
      </c>
      <c r="AS50" s="95">
        <f t="shared" si="76"/>
        <v>40168</v>
      </c>
      <c r="AT50" s="95">
        <f t="shared" si="76"/>
        <v>37819</v>
      </c>
      <c r="AU50" s="95">
        <f t="shared" si="76"/>
        <v>33513</v>
      </c>
      <c r="AV50" s="95">
        <f t="shared" si="76"/>
        <v>35470</v>
      </c>
      <c r="AW50" s="95">
        <f t="shared" si="76"/>
        <v>35470</v>
      </c>
      <c r="AX50" s="95">
        <f t="shared" si="76"/>
        <v>35470</v>
      </c>
      <c r="AY50" s="95">
        <f t="shared" si="76"/>
        <v>28423</v>
      </c>
      <c r="AZ50" s="95">
        <f t="shared" si="76"/>
        <v>33513</v>
      </c>
      <c r="BA50" s="95">
        <f t="shared" si="76"/>
        <v>33513</v>
      </c>
      <c r="BB50" s="95">
        <f t="shared" si="76"/>
        <v>37819</v>
      </c>
      <c r="BC50" s="95">
        <f t="shared" si="76"/>
        <v>40168</v>
      </c>
      <c r="BD50" s="95">
        <f t="shared" si="76"/>
        <v>40168</v>
      </c>
      <c r="BE50" s="95">
        <f t="shared" ref="BE50:BF50" si="77">ROUNDUP(BE23*0.87,)</f>
        <v>40168</v>
      </c>
      <c r="BF50" s="95">
        <f t="shared" si="77"/>
        <v>45649</v>
      </c>
      <c r="BG50" s="95">
        <f t="shared" si="76"/>
        <v>45649</v>
      </c>
      <c r="BH50" s="95">
        <f t="shared" si="76"/>
        <v>48390</v>
      </c>
      <c r="BI50" s="95">
        <f t="shared" si="76"/>
        <v>48390</v>
      </c>
      <c r="BJ50" s="95">
        <f t="shared" si="76"/>
        <v>54654</v>
      </c>
      <c r="BK50" s="95">
        <f t="shared" si="76"/>
        <v>54654</v>
      </c>
      <c r="BL50" s="95">
        <f t="shared" si="76"/>
        <v>54654</v>
      </c>
      <c r="BM50" s="95">
        <f t="shared" si="76"/>
        <v>51522</v>
      </c>
      <c r="BN50" s="95">
        <f t="shared" si="76"/>
        <v>48390</v>
      </c>
      <c r="BO50" s="95">
        <f t="shared" si="76"/>
        <v>42909</v>
      </c>
      <c r="BP50" s="95">
        <f t="shared" si="76"/>
        <v>42909</v>
      </c>
      <c r="BQ50" s="95">
        <f t="shared" si="76"/>
        <v>40168</v>
      </c>
      <c r="BR50" s="95">
        <f t="shared" si="76"/>
        <v>33513</v>
      </c>
      <c r="BS50" s="95">
        <f t="shared" si="76"/>
        <v>33513</v>
      </c>
      <c r="BT50" s="95">
        <f t="shared" si="76"/>
        <v>31555</v>
      </c>
      <c r="BU50" s="95">
        <f t="shared" si="76"/>
        <v>28423</v>
      </c>
      <c r="BV50" s="95">
        <f t="shared" si="76"/>
        <v>28423</v>
      </c>
      <c r="BW50" s="95">
        <f t="shared" ref="BW50:CT50" si="78">ROUNDUP(BW23*0.87,)</f>
        <v>28423</v>
      </c>
      <c r="BX50" s="95">
        <f t="shared" si="78"/>
        <v>23725</v>
      </c>
      <c r="BY50" s="95">
        <f t="shared" si="78"/>
        <v>23725</v>
      </c>
      <c r="BZ50" s="95">
        <f t="shared" si="78"/>
        <v>23725</v>
      </c>
      <c r="CA50" s="95">
        <f t="shared" si="78"/>
        <v>23725</v>
      </c>
      <c r="CB50" s="95">
        <f t="shared" si="78"/>
        <v>23725</v>
      </c>
      <c r="CC50" s="95">
        <f t="shared" si="78"/>
        <v>23725</v>
      </c>
      <c r="CD50" s="95">
        <f t="shared" si="78"/>
        <v>23725</v>
      </c>
      <c r="CE50" s="95">
        <f t="shared" si="78"/>
        <v>23725</v>
      </c>
      <c r="CF50" s="95">
        <f t="shared" si="78"/>
        <v>23725</v>
      </c>
      <c r="CG50" s="95">
        <f t="shared" si="78"/>
        <v>23725</v>
      </c>
      <c r="CH50" s="95">
        <f t="shared" si="78"/>
        <v>23725</v>
      </c>
      <c r="CI50" s="95">
        <f t="shared" si="78"/>
        <v>23725</v>
      </c>
      <c r="CJ50" s="95">
        <f t="shared" si="78"/>
        <v>23725</v>
      </c>
      <c r="CK50" s="95">
        <f t="shared" si="78"/>
        <v>23725</v>
      </c>
      <c r="CL50" s="95">
        <f t="shared" si="78"/>
        <v>23725</v>
      </c>
      <c r="CM50" s="95">
        <f t="shared" si="78"/>
        <v>23725</v>
      </c>
      <c r="CN50" s="95">
        <f t="shared" si="78"/>
        <v>23725</v>
      </c>
      <c r="CO50" s="95">
        <f t="shared" si="78"/>
        <v>23725</v>
      </c>
      <c r="CP50" s="95">
        <f t="shared" si="78"/>
        <v>23725</v>
      </c>
      <c r="CQ50" s="95">
        <f t="shared" si="78"/>
        <v>23725</v>
      </c>
      <c r="CR50" s="95">
        <f t="shared" si="78"/>
        <v>23725</v>
      </c>
      <c r="CS50" s="95">
        <f t="shared" si="78"/>
        <v>23725</v>
      </c>
      <c r="CT50" s="95">
        <f t="shared" si="78"/>
        <v>23725</v>
      </c>
      <c r="CU50" s="95">
        <f t="shared" ref="CU50:DX50" si="79">ROUNDUP(CU23*0.87,)</f>
        <v>17461</v>
      </c>
      <c r="CV50" s="95">
        <f t="shared" si="79"/>
        <v>17461</v>
      </c>
      <c r="CW50" s="95">
        <f t="shared" si="79"/>
        <v>18009</v>
      </c>
      <c r="CX50" s="95">
        <f t="shared" si="79"/>
        <v>18009</v>
      </c>
      <c r="CY50" s="95">
        <f t="shared" si="79"/>
        <v>17461</v>
      </c>
      <c r="CZ50" s="95">
        <f t="shared" si="79"/>
        <v>17461</v>
      </c>
      <c r="DA50" s="95">
        <f t="shared" si="79"/>
        <v>17461</v>
      </c>
      <c r="DB50" s="95">
        <f t="shared" si="79"/>
        <v>17461</v>
      </c>
      <c r="DC50" s="95">
        <f t="shared" si="79"/>
        <v>17461</v>
      </c>
      <c r="DD50" s="95">
        <f t="shared" si="79"/>
        <v>18009</v>
      </c>
      <c r="DE50" s="95">
        <f t="shared" si="79"/>
        <v>18009</v>
      </c>
      <c r="DF50" s="95">
        <f t="shared" si="79"/>
        <v>17461</v>
      </c>
      <c r="DG50" s="95">
        <f t="shared" si="79"/>
        <v>17461</v>
      </c>
      <c r="DH50" s="95">
        <f t="shared" si="79"/>
        <v>17461</v>
      </c>
      <c r="DI50" s="95">
        <f t="shared" si="79"/>
        <v>16130</v>
      </c>
      <c r="DJ50" s="95">
        <f t="shared" si="79"/>
        <v>16130</v>
      </c>
      <c r="DK50" s="95">
        <f t="shared" si="79"/>
        <v>16522</v>
      </c>
      <c r="DL50" s="95">
        <f t="shared" si="79"/>
        <v>16522</v>
      </c>
      <c r="DM50" s="95">
        <f t="shared" si="79"/>
        <v>16130</v>
      </c>
      <c r="DN50" s="95">
        <f t="shared" si="79"/>
        <v>16130</v>
      </c>
      <c r="DO50" s="95">
        <f t="shared" si="79"/>
        <v>16130</v>
      </c>
      <c r="DP50" s="95">
        <f t="shared" si="79"/>
        <v>16130</v>
      </c>
      <c r="DQ50" s="95">
        <f t="shared" si="79"/>
        <v>16130</v>
      </c>
      <c r="DR50" s="95">
        <f t="shared" si="79"/>
        <v>16522</v>
      </c>
      <c r="DS50" s="95">
        <f t="shared" si="79"/>
        <v>16522</v>
      </c>
      <c r="DT50" s="95">
        <f t="shared" si="79"/>
        <v>16130</v>
      </c>
      <c r="DU50" s="95">
        <f t="shared" si="79"/>
        <v>16130</v>
      </c>
      <c r="DV50" s="95">
        <f t="shared" si="79"/>
        <v>16130</v>
      </c>
      <c r="DW50" s="95">
        <f t="shared" si="79"/>
        <v>16130</v>
      </c>
      <c r="DX50" s="95">
        <f t="shared" si="79"/>
        <v>17461</v>
      </c>
    </row>
    <row r="51" spans="1:128" ht="10.7" customHeight="1">
      <c r="A51" s="95" t="s">
        <v>10</v>
      </c>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95"/>
      <c r="AL51" s="95"/>
      <c r="AM51" s="95"/>
      <c r="AN51" s="95"/>
      <c r="AO51" s="95"/>
      <c r="AP51" s="95"/>
      <c r="AQ51" s="95"/>
      <c r="AR51" s="95"/>
      <c r="AS51" s="95"/>
      <c r="AT51" s="95"/>
      <c r="AU51" s="95"/>
      <c r="AV51" s="95"/>
      <c r="AW51" s="95"/>
      <c r="AX51" s="95"/>
      <c r="AY51" s="95"/>
      <c r="AZ51" s="95"/>
      <c r="BA51" s="95"/>
      <c r="BB51" s="95"/>
      <c r="BC51" s="95"/>
      <c r="BD51" s="95"/>
      <c r="BE51" s="95"/>
      <c r="BF51" s="95"/>
      <c r="BG51" s="95"/>
      <c r="BH51" s="95"/>
      <c r="BI51" s="95"/>
      <c r="BJ51" s="95"/>
      <c r="BK51" s="95"/>
      <c r="BL51" s="95"/>
      <c r="BM51" s="95"/>
      <c r="BN51" s="95"/>
      <c r="BO51" s="95"/>
      <c r="BP51" s="95"/>
      <c r="BQ51" s="95"/>
      <c r="BR51" s="95"/>
      <c r="BS51" s="95"/>
      <c r="BT51" s="95"/>
      <c r="BU51" s="95"/>
      <c r="BV51" s="95"/>
      <c r="BW51" s="95"/>
      <c r="BX51" s="95"/>
      <c r="BY51" s="95"/>
      <c r="BZ51" s="95"/>
      <c r="CA51" s="95"/>
      <c r="CB51" s="95"/>
      <c r="CC51" s="95"/>
      <c r="CD51" s="95"/>
      <c r="CE51" s="95"/>
      <c r="CF51" s="95"/>
      <c r="CG51" s="95"/>
      <c r="CH51" s="95"/>
      <c r="CI51" s="95"/>
      <c r="CJ51" s="95"/>
      <c r="CK51" s="95"/>
      <c r="CL51" s="95"/>
      <c r="CM51" s="95"/>
      <c r="CN51" s="95"/>
      <c r="CO51" s="95"/>
      <c r="CP51" s="95"/>
      <c r="CQ51" s="95"/>
      <c r="CR51" s="95"/>
      <c r="CS51" s="95"/>
      <c r="CT51" s="95"/>
      <c r="CU51" s="95"/>
      <c r="CV51" s="95"/>
      <c r="CW51" s="95"/>
      <c r="CX51" s="95"/>
      <c r="CY51" s="95"/>
      <c r="CZ51" s="95"/>
      <c r="DA51" s="95"/>
      <c r="DB51" s="95"/>
      <c r="DC51" s="95"/>
      <c r="DD51" s="95"/>
      <c r="DE51" s="95"/>
      <c r="DF51" s="95"/>
      <c r="DG51" s="95"/>
      <c r="DH51" s="95"/>
      <c r="DI51" s="95"/>
      <c r="DJ51" s="95"/>
      <c r="DK51" s="95"/>
      <c r="DL51" s="95"/>
      <c r="DM51" s="95"/>
      <c r="DN51" s="95"/>
      <c r="DO51" s="95"/>
      <c r="DP51" s="95"/>
      <c r="DQ51" s="95"/>
      <c r="DR51" s="95"/>
      <c r="DS51" s="95"/>
      <c r="DT51" s="95"/>
      <c r="DU51" s="95"/>
      <c r="DV51" s="95"/>
      <c r="DW51" s="95"/>
      <c r="DX51" s="95"/>
    </row>
    <row r="52" spans="1:128" ht="10.7" customHeight="1">
      <c r="A52" s="94">
        <v>1</v>
      </c>
      <c r="B52" s="95">
        <f t="shared" ref="B52:H52" si="80">ROUNDUP(B25*0.87,)</f>
        <v>25644</v>
      </c>
      <c r="C52" s="95">
        <f t="shared" si="80"/>
        <v>25644</v>
      </c>
      <c r="D52" s="95">
        <f t="shared" si="80"/>
        <v>26897</v>
      </c>
      <c r="E52" s="95">
        <f t="shared" si="80"/>
        <v>41382</v>
      </c>
      <c r="F52" s="95">
        <f t="shared" si="80"/>
        <v>68004</v>
      </c>
      <c r="G52" s="95">
        <f t="shared" si="80"/>
        <v>68004</v>
      </c>
      <c r="H52" s="95">
        <f t="shared" si="80"/>
        <v>68004</v>
      </c>
      <c r="I52" s="95">
        <f t="shared" ref="I52:BV52" si="81">ROUNDUP(I25*0.87,)</f>
        <v>71919</v>
      </c>
      <c r="J52" s="95">
        <f t="shared" si="81"/>
        <v>71919</v>
      </c>
      <c r="K52" s="95">
        <f t="shared" si="81"/>
        <v>79749</v>
      </c>
      <c r="L52" s="95">
        <f t="shared" si="81"/>
        <v>79749</v>
      </c>
      <c r="M52" s="95">
        <f t="shared" si="81"/>
        <v>71919</v>
      </c>
      <c r="N52" s="95">
        <f t="shared" si="81"/>
        <v>68004</v>
      </c>
      <c r="O52" s="95">
        <f t="shared" si="81"/>
        <v>68004</v>
      </c>
      <c r="P52" s="95">
        <f t="shared" si="81"/>
        <v>43183</v>
      </c>
      <c r="Q52" s="95">
        <f t="shared" si="81"/>
        <v>43183</v>
      </c>
      <c r="R52" s="95">
        <f t="shared" si="81"/>
        <v>34961</v>
      </c>
      <c r="S52" s="95">
        <f t="shared" si="81"/>
        <v>40834</v>
      </c>
      <c r="T52" s="95">
        <f t="shared" si="81"/>
        <v>40834</v>
      </c>
      <c r="U52" s="95">
        <f t="shared" si="81"/>
        <v>36919</v>
      </c>
      <c r="V52" s="95">
        <f t="shared" si="81"/>
        <v>36919</v>
      </c>
      <c r="W52" s="95">
        <f t="shared" si="81"/>
        <v>34961</v>
      </c>
      <c r="X52" s="95">
        <f t="shared" si="81"/>
        <v>34961</v>
      </c>
      <c r="Y52" s="95">
        <f t="shared" si="81"/>
        <v>33395</v>
      </c>
      <c r="Z52" s="95">
        <f t="shared" si="81"/>
        <v>33395</v>
      </c>
      <c r="AA52" s="95">
        <f t="shared" si="81"/>
        <v>33395</v>
      </c>
      <c r="AB52" s="95">
        <f t="shared" si="81"/>
        <v>33395</v>
      </c>
      <c r="AC52" s="95">
        <f t="shared" si="81"/>
        <v>33395</v>
      </c>
      <c r="AD52" s="95">
        <f t="shared" si="81"/>
        <v>33395</v>
      </c>
      <c r="AE52" s="95">
        <f t="shared" si="81"/>
        <v>33395</v>
      </c>
      <c r="AF52" s="95">
        <f t="shared" si="81"/>
        <v>34961</v>
      </c>
      <c r="AG52" s="95">
        <f t="shared" si="81"/>
        <v>36919</v>
      </c>
      <c r="AH52" s="95">
        <f t="shared" si="81"/>
        <v>36919</v>
      </c>
      <c r="AI52" s="95">
        <f t="shared" si="81"/>
        <v>40834</v>
      </c>
      <c r="AJ52" s="95">
        <f t="shared" si="81"/>
        <v>40834</v>
      </c>
      <c r="AK52" s="95">
        <f t="shared" si="81"/>
        <v>40834</v>
      </c>
      <c r="AL52" s="95">
        <f t="shared" si="81"/>
        <v>40834</v>
      </c>
      <c r="AM52" s="95">
        <f t="shared" si="81"/>
        <v>40834</v>
      </c>
      <c r="AN52" s="95">
        <f t="shared" si="81"/>
        <v>42791</v>
      </c>
      <c r="AO52" s="95">
        <f t="shared" si="81"/>
        <v>44749</v>
      </c>
      <c r="AP52" s="95">
        <f t="shared" si="81"/>
        <v>44749</v>
      </c>
      <c r="AQ52" s="95">
        <f t="shared" si="81"/>
        <v>51404</v>
      </c>
      <c r="AR52" s="95">
        <f t="shared" si="81"/>
        <v>51404</v>
      </c>
      <c r="AS52" s="95">
        <f t="shared" si="81"/>
        <v>51404</v>
      </c>
      <c r="AT52" s="95">
        <f t="shared" si="81"/>
        <v>49055</v>
      </c>
      <c r="AU52" s="95">
        <f t="shared" si="81"/>
        <v>44749</v>
      </c>
      <c r="AV52" s="95">
        <f t="shared" si="81"/>
        <v>46706</v>
      </c>
      <c r="AW52" s="95">
        <f t="shared" si="81"/>
        <v>46706</v>
      </c>
      <c r="AX52" s="95">
        <f t="shared" si="81"/>
        <v>46706</v>
      </c>
      <c r="AY52" s="95">
        <f t="shared" si="81"/>
        <v>39659</v>
      </c>
      <c r="AZ52" s="95">
        <f t="shared" si="81"/>
        <v>44749</v>
      </c>
      <c r="BA52" s="95">
        <f t="shared" si="81"/>
        <v>44749</v>
      </c>
      <c r="BB52" s="95">
        <f t="shared" si="81"/>
        <v>49055</v>
      </c>
      <c r="BC52" s="95">
        <f t="shared" si="81"/>
        <v>51404</v>
      </c>
      <c r="BD52" s="95">
        <f t="shared" si="81"/>
        <v>51404</v>
      </c>
      <c r="BE52" s="95">
        <f t="shared" ref="BE52:BF52" si="82">ROUNDUP(BE25*0.87,)</f>
        <v>51404</v>
      </c>
      <c r="BF52" s="95">
        <f t="shared" si="82"/>
        <v>56885</v>
      </c>
      <c r="BG52" s="95">
        <f t="shared" si="81"/>
        <v>56885</v>
      </c>
      <c r="BH52" s="95">
        <f t="shared" si="81"/>
        <v>59626</v>
      </c>
      <c r="BI52" s="95">
        <f t="shared" si="81"/>
        <v>59626</v>
      </c>
      <c r="BJ52" s="95">
        <f t="shared" si="81"/>
        <v>65890</v>
      </c>
      <c r="BK52" s="95">
        <f t="shared" si="81"/>
        <v>65890</v>
      </c>
      <c r="BL52" s="95">
        <f t="shared" si="81"/>
        <v>65890</v>
      </c>
      <c r="BM52" s="95">
        <f t="shared" si="81"/>
        <v>62758</v>
      </c>
      <c r="BN52" s="95">
        <f t="shared" si="81"/>
        <v>59626</v>
      </c>
      <c r="BO52" s="95">
        <f t="shared" si="81"/>
        <v>54145</v>
      </c>
      <c r="BP52" s="95">
        <f t="shared" si="81"/>
        <v>54145</v>
      </c>
      <c r="BQ52" s="95">
        <f t="shared" si="81"/>
        <v>51404</v>
      </c>
      <c r="BR52" s="95">
        <f t="shared" si="81"/>
        <v>44749</v>
      </c>
      <c r="BS52" s="95">
        <f t="shared" si="81"/>
        <v>44749</v>
      </c>
      <c r="BT52" s="95">
        <f t="shared" si="81"/>
        <v>42791</v>
      </c>
      <c r="BU52" s="95">
        <f t="shared" si="81"/>
        <v>39659</v>
      </c>
      <c r="BV52" s="95">
        <f t="shared" si="81"/>
        <v>39659</v>
      </c>
      <c r="BW52" s="95">
        <f t="shared" ref="BW52:CT52" si="83">ROUNDUP(BW25*0.87,)</f>
        <v>39659</v>
      </c>
      <c r="BX52" s="95">
        <f t="shared" si="83"/>
        <v>31829</v>
      </c>
      <c r="BY52" s="95">
        <f t="shared" si="83"/>
        <v>31829</v>
      </c>
      <c r="BZ52" s="95">
        <f t="shared" si="83"/>
        <v>31829</v>
      </c>
      <c r="CA52" s="95">
        <f t="shared" si="83"/>
        <v>31829</v>
      </c>
      <c r="CB52" s="95">
        <f t="shared" si="83"/>
        <v>31829</v>
      </c>
      <c r="CC52" s="95">
        <f t="shared" si="83"/>
        <v>31829</v>
      </c>
      <c r="CD52" s="95">
        <f t="shared" si="83"/>
        <v>31829</v>
      </c>
      <c r="CE52" s="95">
        <f t="shared" si="83"/>
        <v>31829</v>
      </c>
      <c r="CF52" s="95">
        <f t="shared" si="83"/>
        <v>31829</v>
      </c>
      <c r="CG52" s="95">
        <f t="shared" si="83"/>
        <v>31829</v>
      </c>
      <c r="CH52" s="95">
        <f t="shared" si="83"/>
        <v>31829</v>
      </c>
      <c r="CI52" s="95">
        <f t="shared" si="83"/>
        <v>31829</v>
      </c>
      <c r="CJ52" s="95">
        <f t="shared" si="83"/>
        <v>31829</v>
      </c>
      <c r="CK52" s="95">
        <f t="shared" si="83"/>
        <v>31829</v>
      </c>
      <c r="CL52" s="95">
        <f t="shared" si="83"/>
        <v>31829</v>
      </c>
      <c r="CM52" s="95">
        <f t="shared" si="83"/>
        <v>31829</v>
      </c>
      <c r="CN52" s="95">
        <f t="shared" si="83"/>
        <v>31829</v>
      </c>
      <c r="CO52" s="95">
        <f t="shared" si="83"/>
        <v>31829</v>
      </c>
      <c r="CP52" s="95">
        <f t="shared" si="83"/>
        <v>31829</v>
      </c>
      <c r="CQ52" s="95">
        <f t="shared" si="83"/>
        <v>31829</v>
      </c>
      <c r="CR52" s="95">
        <f t="shared" si="83"/>
        <v>31829</v>
      </c>
      <c r="CS52" s="95">
        <f t="shared" si="83"/>
        <v>31829</v>
      </c>
      <c r="CT52" s="95">
        <f t="shared" si="83"/>
        <v>31829</v>
      </c>
      <c r="CU52" s="95">
        <f t="shared" ref="CU52:DX52" si="84">ROUNDUP(CU25*0.87,)</f>
        <v>25918</v>
      </c>
      <c r="CV52" s="95">
        <f t="shared" si="84"/>
        <v>25918</v>
      </c>
      <c r="CW52" s="95">
        <f t="shared" si="84"/>
        <v>26466</v>
      </c>
      <c r="CX52" s="95">
        <f t="shared" si="84"/>
        <v>26466</v>
      </c>
      <c r="CY52" s="95">
        <f t="shared" si="84"/>
        <v>25918</v>
      </c>
      <c r="CZ52" s="95">
        <f t="shared" si="84"/>
        <v>25918</v>
      </c>
      <c r="DA52" s="95">
        <f t="shared" si="84"/>
        <v>25918</v>
      </c>
      <c r="DB52" s="95">
        <f t="shared" si="84"/>
        <v>25918</v>
      </c>
      <c r="DC52" s="95">
        <f t="shared" si="84"/>
        <v>25918</v>
      </c>
      <c r="DD52" s="95">
        <f t="shared" si="84"/>
        <v>26466</v>
      </c>
      <c r="DE52" s="95">
        <f t="shared" si="84"/>
        <v>26466</v>
      </c>
      <c r="DF52" s="95">
        <f t="shared" si="84"/>
        <v>25918</v>
      </c>
      <c r="DG52" s="95">
        <f t="shared" si="84"/>
        <v>25918</v>
      </c>
      <c r="DH52" s="95">
        <f t="shared" si="84"/>
        <v>25918</v>
      </c>
      <c r="DI52" s="95">
        <f t="shared" si="84"/>
        <v>24587</v>
      </c>
      <c r="DJ52" s="95">
        <f t="shared" si="84"/>
        <v>24587</v>
      </c>
      <c r="DK52" s="95">
        <f t="shared" si="84"/>
        <v>24978</v>
      </c>
      <c r="DL52" s="95">
        <f t="shared" si="84"/>
        <v>24978</v>
      </c>
      <c r="DM52" s="95">
        <f t="shared" si="84"/>
        <v>24587</v>
      </c>
      <c r="DN52" s="95">
        <f t="shared" si="84"/>
        <v>24587</v>
      </c>
      <c r="DO52" s="95">
        <f t="shared" si="84"/>
        <v>24587</v>
      </c>
      <c r="DP52" s="95">
        <f t="shared" si="84"/>
        <v>24587</v>
      </c>
      <c r="DQ52" s="95">
        <f t="shared" si="84"/>
        <v>24587</v>
      </c>
      <c r="DR52" s="95">
        <f t="shared" si="84"/>
        <v>24978</v>
      </c>
      <c r="DS52" s="95">
        <f t="shared" si="84"/>
        <v>24978</v>
      </c>
      <c r="DT52" s="95">
        <f t="shared" si="84"/>
        <v>24587</v>
      </c>
      <c r="DU52" s="95">
        <f t="shared" si="84"/>
        <v>24587</v>
      </c>
      <c r="DV52" s="95">
        <f t="shared" si="84"/>
        <v>24587</v>
      </c>
      <c r="DW52" s="95">
        <f t="shared" si="84"/>
        <v>24587</v>
      </c>
      <c r="DX52" s="95">
        <f t="shared" si="84"/>
        <v>25918</v>
      </c>
    </row>
    <row r="53" spans="1:128" ht="10.7" customHeight="1">
      <c r="A53" s="94">
        <v>2</v>
      </c>
      <c r="B53" s="95">
        <f t="shared" ref="B53:H53" si="85">ROUNDUP(B26*0.87,)</f>
        <v>27405</v>
      </c>
      <c r="C53" s="95">
        <f t="shared" si="85"/>
        <v>27405</v>
      </c>
      <c r="D53" s="95">
        <f t="shared" si="85"/>
        <v>28658</v>
      </c>
      <c r="E53" s="95">
        <f t="shared" si="85"/>
        <v>43614</v>
      </c>
      <c r="F53" s="95">
        <f t="shared" si="85"/>
        <v>70236</v>
      </c>
      <c r="G53" s="95">
        <f t="shared" si="85"/>
        <v>70236</v>
      </c>
      <c r="H53" s="95">
        <f t="shared" si="85"/>
        <v>70236</v>
      </c>
      <c r="I53" s="95">
        <f t="shared" ref="I53:BV53" si="86">ROUNDUP(I26*0.87,)</f>
        <v>74151</v>
      </c>
      <c r="J53" s="95">
        <f t="shared" si="86"/>
        <v>74151</v>
      </c>
      <c r="K53" s="95">
        <f t="shared" si="86"/>
        <v>81981</v>
      </c>
      <c r="L53" s="95">
        <f t="shared" si="86"/>
        <v>81981</v>
      </c>
      <c r="M53" s="95">
        <f t="shared" si="86"/>
        <v>74151</v>
      </c>
      <c r="N53" s="95">
        <f t="shared" si="86"/>
        <v>70236</v>
      </c>
      <c r="O53" s="95">
        <f t="shared" si="86"/>
        <v>70236</v>
      </c>
      <c r="P53" s="95">
        <f t="shared" si="86"/>
        <v>45258</v>
      </c>
      <c r="Q53" s="95">
        <f t="shared" si="86"/>
        <v>45258</v>
      </c>
      <c r="R53" s="95">
        <f t="shared" si="86"/>
        <v>37036</v>
      </c>
      <c r="S53" s="95">
        <f t="shared" si="86"/>
        <v>42909</v>
      </c>
      <c r="T53" s="95">
        <f t="shared" si="86"/>
        <v>42909</v>
      </c>
      <c r="U53" s="95">
        <f t="shared" si="86"/>
        <v>38994</v>
      </c>
      <c r="V53" s="95">
        <f t="shared" si="86"/>
        <v>38994</v>
      </c>
      <c r="W53" s="95">
        <f t="shared" si="86"/>
        <v>37036</v>
      </c>
      <c r="X53" s="95">
        <f t="shared" si="86"/>
        <v>37036</v>
      </c>
      <c r="Y53" s="95">
        <f t="shared" si="86"/>
        <v>35470</v>
      </c>
      <c r="Z53" s="95">
        <f t="shared" si="86"/>
        <v>35470</v>
      </c>
      <c r="AA53" s="95">
        <f t="shared" si="86"/>
        <v>35470</v>
      </c>
      <c r="AB53" s="95">
        <f t="shared" si="86"/>
        <v>35470</v>
      </c>
      <c r="AC53" s="95">
        <f t="shared" si="86"/>
        <v>35470</v>
      </c>
      <c r="AD53" s="95">
        <f t="shared" si="86"/>
        <v>35470</v>
      </c>
      <c r="AE53" s="95">
        <f t="shared" si="86"/>
        <v>35470</v>
      </c>
      <c r="AF53" s="95">
        <f t="shared" si="86"/>
        <v>37036</v>
      </c>
      <c r="AG53" s="95">
        <f t="shared" si="86"/>
        <v>38994</v>
      </c>
      <c r="AH53" s="95">
        <f t="shared" si="86"/>
        <v>38994</v>
      </c>
      <c r="AI53" s="95">
        <f t="shared" si="86"/>
        <v>42909</v>
      </c>
      <c r="AJ53" s="95">
        <f t="shared" si="86"/>
        <v>42909</v>
      </c>
      <c r="AK53" s="95">
        <f t="shared" si="86"/>
        <v>42909</v>
      </c>
      <c r="AL53" s="95">
        <f t="shared" si="86"/>
        <v>42909</v>
      </c>
      <c r="AM53" s="95">
        <f t="shared" si="86"/>
        <v>42909</v>
      </c>
      <c r="AN53" s="95">
        <f t="shared" si="86"/>
        <v>44866</v>
      </c>
      <c r="AO53" s="95">
        <f t="shared" si="86"/>
        <v>46824</v>
      </c>
      <c r="AP53" s="95">
        <f t="shared" si="86"/>
        <v>46824</v>
      </c>
      <c r="AQ53" s="95">
        <f t="shared" si="86"/>
        <v>53479</v>
      </c>
      <c r="AR53" s="95">
        <f t="shared" si="86"/>
        <v>53479</v>
      </c>
      <c r="AS53" s="95">
        <f t="shared" si="86"/>
        <v>53479</v>
      </c>
      <c r="AT53" s="95">
        <f t="shared" si="86"/>
        <v>51130</v>
      </c>
      <c r="AU53" s="95">
        <f t="shared" si="86"/>
        <v>46824</v>
      </c>
      <c r="AV53" s="95">
        <f t="shared" si="86"/>
        <v>48781</v>
      </c>
      <c r="AW53" s="95">
        <f t="shared" si="86"/>
        <v>48781</v>
      </c>
      <c r="AX53" s="95">
        <f t="shared" si="86"/>
        <v>48781</v>
      </c>
      <c r="AY53" s="95">
        <f t="shared" si="86"/>
        <v>41734</v>
      </c>
      <c r="AZ53" s="95">
        <f t="shared" si="86"/>
        <v>46824</v>
      </c>
      <c r="BA53" s="95">
        <f t="shared" si="86"/>
        <v>46824</v>
      </c>
      <c r="BB53" s="95">
        <f t="shared" si="86"/>
        <v>51130</v>
      </c>
      <c r="BC53" s="95">
        <f t="shared" si="86"/>
        <v>53479</v>
      </c>
      <c r="BD53" s="95">
        <f t="shared" si="86"/>
        <v>53479</v>
      </c>
      <c r="BE53" s="95">
        <f t="shared" ref="BE53:BF53" si="87">ROUNDUP(BE26*0.87,)</f>
        <v>53479</v>
      </c>
      <c r="BF53" s="95">
        <f t="shared" si="87"/>
        <v>58960</v>
      </c>
      <c r="BG53" s="95">
        <f t="shared" si="86"/>
        <v>58960</v>
      </c>
      <c r="BH53" s="95">
        <f t="shared" si="86"/>
        <v>61701</v>
      </c>
      <c r="BI53" s="95">
        <f t="shared" si="86"/>
        <v>61701</v>
      </c>
      <c r="BJ53" s="95">
        <f t="shared" si="86"/>
        <v>67965</v>
      </c>
      <c r="BK53" s="95">
        <f t="shared" si="86"/>
        <v>67965</v>
      </c>
      <c r="BL53" s="95">
        <f t="shared" si="86"/>
        <v>67965</v>
      </c>
      <c r="BM53" s="95">
        <f t="shared" si="86"/>
        <v>64833</v>
      </c>
      <c r="BN53" s="95">
        <f t="shared" si="86"/>
        <v>61701</v>
      </c>
      <c r="BO53" s="95">
        <f t="shared" si="86"/>
        <v>56220</v>
      </c>
      <c r="BP53" s="95">
        <f t="shared" si="86"/>
        <v>56220</v>
      </c>
      <c r="BQ53" s="95">
        <f t="shared" si="86"/>
        <v>53479</v>
      </c>
      <c r="BR53" s="95">
        <f t="shared" si="86"/>
        <v>46824</v>
      </c>
      <c r="BS53" s="95">
        <f t="shared" si="86"/>
        <v>46824</v>
      </c>
      <c r="BT53" s="95">
        <f t="shared" si="86"/>
        <v>44866</v>
      </c>
      <c r="BU53" s="95">
        <f t="shared" si="86"/>
        <v>41734</v>
      </c>
      <c r="BV53" s="95">
        <f t="shared" si="86"/>
        <v>41734</v>
      </c>
      <c r="BW53" s="95">
        <f t="shared" ref="BW53:CT53" si="88">ROUNDUP(BW26*0.87,)</f>
        <v>41734</v>
      </c>
      <c r="BX53" s="95">
        <f t="shared" si="88"/>
        <v>33904</v>
      </c>
      <c r="BY53" s="95">
        <f t="shared" si="88"/>
        <v>33904</v>
      </c>
      <c r="BZ53" s="95">
        <f t="shared" si="88"/>
        <v>33904</v>
      </c>
      <c r="CA53" s="95">
        <f t="shared" si="88"/>
        <v>33904</v>
      </c>
      <c r="CB53" s="95">
        <f t="shared" si="88"/>
        <v>33904</v>
      </c>
      <c r="CC53" s="95">
        <f t="shared" si="88"/>
        <v>33904</v>
      </c>
      <c r="CD53" s="95">
        <f t="shared" si="88"/>
        <v>33904</v>
      </c>
      <c r="CE53" s="95">
        <f t="shared" si="88"/>
        <v>33904</v>
      </c>
      <c r="CF53" s="95">
        <f t="shared" si="88"/>
        <v>33904</v>
      </c>
      <c r="CG53" s="95">
        <f t="shared" si="88"/>
        <v>33904</v>
      </c>
      <c r="CH53" s="95">
        <f t="shared" si="88"/>
        <v>33904</v>
      </c>
      <c r="CI53" s="95">
        <f t="shared" si="88"/>
        <v>33904</v>
      </c>
      <c r="CJ53" s="95">
        <f t="shared" si="88"/>
        <v>33904</v>
      </c>
      <c r="CK53" s="95">
        <f t="shared" si="88"/>
        <v>33904</v>
      </c>
      <c r="CL53" s="95">
        <f t="shared" si="88"/>
        <v>33904</v>
      </c>
      <c r="CM53" s="95">
        <f t="shared" si="88"/>
        <v>33904</v>
      </c>
      <c r="CN53" s="95">
        <f t="shared" si="88"/>
        <v>33904</v>
      </c>
      <c r="CO53" s="95">
        <f t="shared" si="88"/>
        <v>33904</v>
      </c>
      <c r="CP53" s="95">
        <f t="shared" si="88"/>
        <v>33904</v>
      </c>
      <c r="CQ53" s="95">
        <f t="shared" si="88"/>
        <v>33904</v>
      </c>
      <c r="CR53" s="95">
        <f t="shared" si="88"/>
        <v>33904</v>
      </c>
      <c r="CS53" s="95">
        <f t="shared" si="88"/>
        <v>33904</v>
      </c>
      <c r="CT53" s="95">
        <f t="shared" si="88"/>
        <v>33904</v>
      </c>
      <c r="CU53" s="95">
        <f t="shared" ref="CU53:DX53" si="89">ROUNDUP(CU26*0.87,)</f>
        <v>27640</v>
      </c>
      <c r="CV53" s="95">
        <f t="shared" si="89"/>
        <v>27640</v>
      </c>
      <c r="CW53" s="95">
        <f t="shared" si="89"/>
        <v>28188</v>
      </c>
      <c r="CX53" s="95">
        <f t="shared" si="89"/>
        <v>28188</v>
      </c>
      <c r="CY53" s="95">
        <f t="shared" si="89"/>
        <v>27640</v>
      </c>
      <c r="CZ53" s="95">
        <f t="shared" si="89"/>
        <v>27640</v>
      </c>
      <c r="DA53" s="95">
        <f t="shared" si="89"/>
        <v>27640</v>
      </c>
      <c r="DB53" s="95">
        <f t="shared" si="89"/>
        <v>27640</v>
      </c>
      <c r="DC53" s="95">
        <f t="shared" si="89"/>
        <v>27640</v>
      </c>
      <c r="DD53" s="95">
        <f t="shared" si="89"/>
        <v>28188</v>
      </c>
      <c r="DE53" s="95">
        <f t="shared" si="89"/>
        <v>28188</v>
      </c>
      <c r="DF53" s="95">
        <f t="shared" si="89"/>
        <v>27640</v>
      </c>
      <c r="DG53" s="95">
        <f t="shared" si="89"/>
        <v>27640</v>
      </c>
      <c r="DH53" s="95">
        <f t="shared" si="89"/>
        <v>27640</v>
      </c>
      <c r="DI53" s="95">
        <f t="shared" si="89"/>
        <v>26309</v>
      </c>
      <c r="DJ53" s="95">
        <f t="shared" si="89"/>
        <v>26309</v>
      </c>
      <c r="DK53" s="95">
        <f t="shared" si="89"/>
        <v>26701</v>
      </c>
      <c r="DL53" s="95">
        <f t="shared" si="89"/>
        <v>26701</v>
      </c>
      <c r="DM53" s="95">
        <f t="shared" si="89"/>
        <v>26309</v>
      </c>
      <c r="DN53" s="95">
        <f t="shared" si="89"/>
        <v>26309</v>
      </c>
      <c r="DO53" s="95">
        <f t="shared" si="89"/>
        <v>26309</v>
      </c>
      <c r="DP53" s="95">
        <f t="shared" si="89"/>
        <v>26309</v>
      </c>
      <c r="DQ53" s="95">
        <f t="shared" si="89"/>
        <v>26309</v>
      </c>
      <c r="DR53" s="95">
        <f t="shared" si="89"/>
        <v>26701</v>
      </c>
      <c r="DS53" s="95">
        <f t="shared" si="89"/>
        <v>26701</v>
      </c>
      <c r="DT53" s="95">
        <f t="shared" si="89"/>
        <v>26309</v>
      </c>
      <c r="DU53" s="95">
        <f t="shared" si="89"/>
        <v>26309</v>
      </c>
      <c r="DV53" s="95">
        <f t="shared" si="89"/>
        <v>26309</v>
      </c>
      <c r="DW53" s="95">
        <f t="shared" si="89"/>
        <v>26309</v>
      </c>
      <c r="DX53" s="95">
        <f t="shared" si="89"/>
        <v>27640</v>
      </c>
    </row>
    <row r="54" spans="1:128" ht="12.75" customHeight="1">
      <c r="A54" s="95" t="s">
        <v>11</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c r="BO54" s="95"/>
      <c r="BP54" s="95"/>
      <c r="BQ54" s="95"/>
      <c r="BR54" s="95"/>
      <c r="BS54" s="95"/>
      <c r="BT54" s="95"/>
      <c r="BU54" s="95"/>
      <c r="BV54" s="95"/>
      <c r="BW54" s="95"/>
      <c r="BX54" s="95"/>
      <c r="BY54" s="95"/>
      <c r="BZ54" s="95"/>
      <c r="CA54" s="95"/>
      <c r="CB54" s="95"/>
      <c r="CC54" s="95"/>
      <c r="CD54" s="95"/>
      <c r="CE54" s="95"/>
      <c r="CF54" s="95"/>
      <c r="CG54" s="95"/>
      <c r="CH54" s="95"/>
      <c r="CI54" s="95"/>
      <c r="CJ54" s="95"/>
      <c r="CK54" s="95"/>
      <c r="CL54" s="95"/>
      <c r="CM54" s="95"/>
      <c r="CN54" s="95"/>
      <c r="CO54" s="95"/>
      <c r="CP54" s="95"/>
      <c r="CQ54" s="95"/>
      <c r="CR54" s="95"/>
      <c r="CS54" s="95"/>
      <c r="CT54" s="95"/>
      <c r="CU54" s="95"/>
      <c r="CV54" s="95"/>
      <c r="CW54" s="95"/>
      <c r="CX54" s="95"/>
      <c r="CY54" s="95"/>
      <c r="CZ54" s="95"/>
      <c r="DA54" s="95"/>
      <c r="DB54" s="95"/>
      <c r="DC54" s="95"/>
      <c r="DD54" s="95"/>
      <c r="DE54" s="95"/>
      <c r="DF54" s="95"/>
      <c r="DG54" s="95"/>
      <c r="DH54" s="95"/>
      <c r="DI54" s="95"/>
      <c r="DJ54" s="95"/>
      <c r="DK54" s="95"/>
      <c r="DL54" s="95"/>
      <c r="DM54" s="95"/>
      <c r="DN54" s="95"/>
      <c r="DO54" s="95"/>
      <c r="DP54" s="95"/>
      <c r="DQ54" s="95"/>
      <c r="DR54" s="95"/>
      <c r="DS54" s="95"/>
      <c r="DT54" s="95"/>
      <c r="DU54" s="95"/>
      <c r="DV54" s="95"/>
      <c r="DW54" s="95"/>
      <c r="DX54" s="95"/>
    </row>
    <row r="55" spans="1:128">
      <c r="A55" s="94" t="s">
        <v>12</v>
      </c>
      <c r="B55" s="95">
        <f t="shared" ref="B55:H55" si="90">ROUNDUP(B28*0.87,)</f>
        <v>86130</v>
      </c>
      <c r="C55" s="95">
        <f t="shared" si="90"/>
        <v>86130</v>
      </c>
      <c r="D55" s="95">
        <f t="shared" si="90"/>
        <v>86130</v>
      </c>
      <c r="E55" s="95">
        <f t="shared" si="90"/>
        <v>172260</v>
      </c>
      <c r="F55" s="95">
        <f t="shared" si="90"/>
        <v>172260</v>
      </c>
      <c r="G55" s="95">
        <f t="shared" si="90"/>
        <v>172260</v>
      </c>
      <c r="H55" s="95">
        <f t="shared" si="90"/>
        <v>172260</v>
      </c>
      <c r="I55" s="95">
        <f t="shared" ref="I55:BV55" si="91">ROUNDUP(I28*0.87,)</f>
        <v>172260</v>
      </c>
      <c r="J55" s="95">
        <f t="shared" si="91"/>
        <v>172260</v>
      </c>
      <c r="K55" s="95">
        <f t="shared" si="91"/>
        <v>172260</v>
      </c>
      <c r="L55" s="95">
        <f t="shared" si="91"/>
        <v>172260</v>
      </c>
      <c r="M55" s="95">
        <f t="shared" si="91"/>
        <v>172260</v>
      </c>
      <c r="N55" s="95">
        <f t="shared" si="91"/>
        <v>172260</v>
      </c>
      <c r="O55" s="95">
        <f t="shared" si="91"/>
        <v>172260</v>
      </c>
      <c r="P55" s="95">
        <f t="shared" si="91"/>
        <v>172260</v>
      </c>
      <c r="Q55" s="95">
        <f t="shared" si="91"/>
        <v>172260</v>
      </c>
      <c r="R55" s="95">
        <f t="shared" si="91"/>
        <v>125280</v>
      </c>
      <c r="S55" s="95">
        <f t="shared" si="91"/>
        <v>125280</v>
      </c>
      <c r="T55" s="95">
        <f t="shared" si="91"/>
        <v>125280</v>
      </c>
      <c r="U55" s="95">
        <f t="shared" si="91"/>
        <v>125280</v>
      </c>
      <c r="V55" s="95">
        <f t="shared" si="91"/>
        <v>125280</v>
      </c>
      <c r="W55" s="95">
        <f t="shared" si="91"/>
        <v>125280</v>
      </c>
      <c r="X55" s="95">
        <f t="shared" si="91"/>
        <v>125280</v>
      </c>
      <c r="Y55" s="95">
        <f t="shared" si="91"/>
        <v>125280</v>
      </c>
      <c r="Z55" s="95">
        <f t="shared" si="91"/>
        <v>125280</v>
      </c>
      <c r="AA55" s="95">
        <f t="shared" si="91"/>
        <v>125280</v>
      </c>
      <c r="AB55" s="95">
        <f t="shared" si="91"/>
        <v>125280</v>
      </c>
      <c r="AC55" s="95">
        <f t="shared" si="91"/>
        <v>125280</v>
      </c>
      <c r="AD55" s="95">
        <f t="shared" si="91"/>
        <v>125280</v>
      </c>
      <c r="AE55" s="95">
        <f t="shared" si="91"/>
        <v>125280</v>
      </c>
      <c r="AF55" s="95">
        <f t="shared" si="91"/>
        <v>125280</v>
      </c>
      <c r="AG55" s="95">
        <f t="shared" si="91"/>
        <v>125280</v>
      </c>
      <c r="AH55" s="95">
        <f t="shared" si="91"/>
        <v>125280</v>
      </c>
      <c r="AI55" s="95">
        <f t="shared" si="91"/>
        <v>125280</v>
      </c>
      <c r="AJ55" s="95">
        <f t="shared" si="91"/>
        <v>125280</v>
      </c>
      <c r="AK55" s="95">
        <f t="shared" si="91"/>
        <v>125280</v>
      </c>
      <c r="AL55" s="95">
        <f t="shared" si="91"/>
        <v>125280</v>
      </c>
      <c r="AM55" s="95">
        <f t="shared" si="91"/>
        <v>125281</v>
      </c>
      <c r="AN55" s="95">
        <f t="shared" si="91"/>
        <v>125280</v>
      </c>
      <c r="AO55" s="95">
        <f t="shared" si="91"/>
        <v>125280</v>
      </c>
      <c r="AP55" s="95">
        <f t="shared" si="91"/>
        <v>125280</v>
      </c>
      <c r="AQ55" s="95">
        <f t="shared" si="91"/>
        <v>125280</v>
      </c>
      <c r="AR55" s="95">
        <f t="shared" si="91"/>
        <v>125280</v>
      </c>
      <c r="AS55" s="95">
        <f t="shared" si="91"/>
        <v>125281</v>
      </c>
      <c r="AT55" s="95">
        <f t="shared" si="91"/>
        <v>125282</v>
      </c>
      <c r="AU55" s="95">
        <f t="shared" si="91"/>
        <v>125280</v>
      </c>
      <c r="AV55" s="95">
        <f t="shared" si="91"/>
        <v>125280</v>
      </c>
      <c r="AW55" s="95">
        <f t="shared" si="91"/>
        <v>125280</v>
      </c>
      <c r="AX55" s="95">
        <f t="shared" si="91"/>
        <v>125280</v>
      </c>
      <c r="AY55" s="95">
        <f t="shared" si="91"/>
        <v>125280</v>
      </c>
      <c r="AZ55" s="95">
        <f t="shared" si="91"/>
        <v>125280</v>
      </c>
      <c r="BA55" s="95">
        <f t="shared" si="91"/>
        <v>125280</v>
      </c>
      <c r="BB55" s="95">
        <f t="shared" si="91"/>
        <v>125280</v>
      </c>
      <c r="BC55" s="95">
        <f t="shared" si="91"/>
        <v>125280</v>
      </c>
      <c r="BD55" s="95">
        <f t="shared" si="91"/>
        <v>125280</v>
      </c>
      <c r="BE55" s="95">
        <v>125280</v>
      </c>
      <c r="BF55" s="95">
        <v>125280</v>
      </c>
      <c r="BG55" s="95">
        <f t="shared" si="91"/>
        <v>125280</v>
      </c>
      <c r="BH55" s="95">
        <f t="shared" si="91"/>
        <v>125280</v>
      </c>
      <c r="BI55" s="95">
        <f t="shared" si="91"/>
        <v>125280</v>
      </c>
      <c r="BJ55" s="95">
        <f t="shared" si="91"/>
        <v>125280</v>
      </c>
      <c r="BK55" s="95">
        <f t="shared" si="91"/>
        <v>125280</v>
      </c>
      <c r="BL55" s="95">
        <f t="shared" si="91"/>
        <v>125280</v>
      </c>
      <c r="BM55" s="95">
        <f t="shared" si="91"/>
        <v>125280</v>
      </c>
      <c r="BN55" s="95">
        <f t="shared" si="91"/>
        <v>125280</v>
      </c>
      <c r="BO55" s="95">
        <f t="shared" si="91"/>
        <v>125280</v>
      </c>
      <c r="BP55" s="95">
        <f t="shared" si="91"/>
        <v>125280</v>
      </c>
      <c r="BQ55" s="95">
        <f t="shared" si="91"/>
        <v>125280</v>
      </c>
      <c r="BR55" s="95">
        <f t="shared" si="91"/>
        <v>125280</v>
      </c>
      <c r="BS55" s="95">
        <f t="shared" si="91"/>
        <v>125280</v>
      </c>
      <c r="BT55" s="95">
        <f t="shared" si="91"/>
        <v>125280</v>
      </c>
      <c r="BU55" s="95">
        <f t="shared" si="91"/>
        <v>125280</v>
      </c>
      <c r="BV55" s="95">
        <f t="shared" si="91"/>
        <v>125280</v>
      </c>
      <c r="BW55" s="95">
        <f t="shared" ref="BW55:CT55" si="92">ROUNDUP(BW28*0.87,)</f>
        <v>125280</v>
      </c>
      <c r="BX55" s="95">
        <f t="shared" si="92"/>
        <v>125280</v>
      </c>
      <c r="BY55" s="95">
        <f t="shared" si="92"/>
        <v>125280</v>
      </c>
      <c r="BZ55" s="95">
        <f t="shared" si="92"/>
        <v>125280</v>
      </c>
      <c r="CA55" s="95">
        <f t="shared" si="92"/>
        <v>125280</v>
      </c>
      <c r="CB55" s="95">
        <f t="shared" si="92"/>
        <v>125280</v>
      </c>
      <c r="CC55" s="95">
        <f t="shared" si="92"/>
        <v>125280</v>
      </c>
      <c r="CD55" s="95">
        <f t="shared" si="92"/>
        <v>125280</v>
      </c>
      <c r="CE55" s="95">
        <f t="shared" si="92"/>
        <v>125280</v>
      </c>
      <c r="CF55" s="95">
        <f t="shared" si="92"/>
        <v>125280</v>
      </c>
      <c r="CG55" s="95">
        <f t="shared" si="92"/>
        <v>125280</v>
      </c>
      <c r="CH55" s="95">
        <f t="shared" si="92"/>
        <v>125280</v>
      </c>
      <c r="CI55" s="95">
        <f t="shared" si="92"/>
        <v>125280</v>
      </c>
      <c r="CJ55" s="95">
        <f t="shared" si="92"/>
        <v>125280</v>
      </c>
      <c r="CK55" s="95">
        <f t="shared" si="92"/>
        <v>125280</v>
      </c>
      <c r="CL55" s="95">
        <f t="shared" si="92"/>
        <v>125280</v>
      </c>
      <c r="CM55" s="95">
        <f t="shared" si="92"/>
        <v>125280</v>
      </c>
      <c r="CN55" s="95">
        <f t="shared" si="92"/>
        <v>125280</v>
      </c>
      <c r="CO55" s="95">
        <f t="shared" si="92"/>
        <v>125280</v>
      </c>
      <c r="CP55" s="95">
        <f t="shared" si="92"/>
        <v>125280</v>
      </c>
      <c r="CQ55" s="95">
        <f t="shared" si="92"/>
        <v>125280</v>
      </c>
      <c r="CR55" s="95">
        <f t="shared" si="92"/>
        <v>125280</v>
      </c>
      <c r="CS55" s="95">
        <f t="shared" si="92"/>
        <v>125280</v>
      </c>
      <c r="CT55" s="95">
        <f t="shared" si="92"/>
        <v>125280</v>
      </c>
      <c r="CU55" s="95">
        <f t="shared" ref="CU55:DX55" si="93">ROUNDUP(CU28*0.87,)</f>
        <v>89341</v>
      </c>
      <c r="CV55" s="95">
        <f t="shared" si="93"/>
        <v>89341</v>
      </c>
      <c r="CW55" s="95">
        <f t="shared" si="93"/>
        <v>89889</v>
      </c>
      <c r="CX55" s="95">
        <f t="shared" si="93"/>
        <v>89889</v>
      </c>
      <c r="CY55" s="95">
        <f t="shared" si="93"/>
        <v>89341</v>
      </c>
      <c r="CZ55" s="95">
        <f t="shared" si="93"/>
        <v>89341</v>
      </c>
      <c r="DA55" s="95">
        <f t="shared" si="93"/>
        <v>89341</v>
      </c>
      <c r="DB55" s="95">
        <f t="shared" si="93"/>
        <v>89341</v>
      </c>
      <c r="DC55" s="95">
        <f t="shared" si="93"/>
        <v>89341</v>
      </c>
      <c r="DD55" s="95">
        <f t="shared" si="93"/>
        <v>89889</v>
      </c>
      <c r="DE55" s="95">
        <f t="shared" si="93"/>
        <v>89889</v>
      </c>
      <c r="DF55" s="95">
        <f t="shared" si="93"/>
        <v>89341</v>
      </c>
      <c r="DG55" s="95">
        <f t="shared" si="93"/>
        <v>89341</v>
      </c>
      <c r="DH55" s="95">
        <f t="shared" si="93"/>
        <v>89341</v>
      </c>
      <c r="DI55" s="95">
        <f t="shared" si="93"/>
        <v>88010</v>
      </c>
      <c r="DJ55" s="95">
        <f t="shared" si="93"/>
        <v>88010</v>
      </c>
      <c r="DK55" s="95">
        <f t="shared" si="93"/>
        <v>88401</v>
      </c>
      <c r="DL55" s="95">
        <f t="shared" si="93"/>
        <v>88401</v>
      </c>
      <c r="DM55" s="95">
        <f t="shared" si="93"/>
        <v>88010</v>
      </c>
      <c r="DN55" s="95">
        <f t="shared" si="93"/>
        <v>88010</v>
      </c>
      <c r="DO55" s="95">
        <f t="shared" si="93"/>
        <v>88010</v>
      </c>
      <c r="DP55" s="95">
        <f t="shared" si="93"/>
        <v>88010</v>
      </c>
      <c r="DQ55" s="95">
        <f t="shared" si="93"/>
        <v>88010</v>
      </c>
      <c r="DR55" s="95">
        <f t="shared" si="93"/>
        <v>88401</v>
      </c>
      <c r="DS55" s="95">
        <f t="shared" si="93"/>
        <v>88401</v>
      </c>
      <c r="DT55" s="95">
        <f t="shared" si="93"/>
        <v>88010</v>
      </c>
      <c r="DU55" s="95">
        <f t="shared" si="93"/>
        <v>88010</v>
      </c>
      <c r="DV55" s="95">
        <f t="shared" si="93"/>
        <v>88010</v>
      </c>
      <c r="DW55" s="95">
        <f t="shared" si="93"/>
        <v>88010</v>
      </c>
      <c r="DX55" s="95">
        <f t="shared" si="93"/>
        <v>89341</v>
      </c>
    </row>
    <row r="57" spans="1:128" hidden="1">
      <c r="A57" s="112" t="s">
        <v>62</v>
      </c>
    </row>
    <row r="58" spans="1:128" hidden="1">
      <c r="A58" s="113" t="s">
        <v>64</v>
      </c>
    </row>
    <row r="59" spans="1:128" ht="21.75" hidden="1">
      <c r="A59" s="114" t="s">
        <v>65</v>
      </c>
    </row>
    <row r="60" spans="1:128" hidden="1">
      <c r="A60" s="113" t="s">
        <v>66</v>
      </c>
    </row>
    <row r="62" spans="1:128">
      <c r="A62" s="115" t="s">
        <v>14</v>
      </c>
    </row>
    <row r="63" spans="1:128">
      <c r="A63" s="116" t="s">
        <v>15</v>
      </c>
    </row>
    <row r="64" spans="1:128">
      <c r="A64" s="116" t="s">
        <v>16</v>
      </c>
    </row>
    <row r="65" spans="1:1" ht="12" customHeight="1">
      <c r="A65" s="117" t="s">
        <v>17</v>
      </c>
    </row>
    <row r="66" spans="1:1">
      <c r="A66" s="116" t="s">
        <v>18</v>
      </c>
    </row>
    <row r="68" spans="1:1">
      <c r="A68" s="115" t="s">
        <v>32</v>
      </c>
    </row>
    <row r="69" spans="1:1">
      <c r="A69" s="118" t="s">
        <v>242</v>
      </c>
    </row>
    <row r="71" spans="1:1">
      <c r="A71" s="119" t="s">
        <v>19</v>
      </c>
    </row>
    <row r="72" spans="1:1" ht="45">
      <c r="A72" s="120" t="s">
        <v>243</v>
      </c>
    </row>
    <row r="74" spans="1:1" ht="12">
      <c r="A74" s="47" t="s">
        <v>32</v>
      </c>
    </row>
    <row r="75" spans="1:1" ht="12">
      <c r="A75" s="33" t="e">
        <f>#REF!</f>
        <v>#REF!</v>
      </c>
    </row>
  </sheetData>
  <pageMargins left="0.25" right="0.25" top="0.75" bottom="0.75" header="0.3" footer="0.3"/>
  <pageSetup scale="51" fitToHeight="0" orientation="landscape"/>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000"/>
    <pageSetUpPr fitToPage="1"/>
  </sheetPr>
  <dimension ref="A1:DX48"/>
  <sheetViews>
    <sheetView zoomScale="90" zoomScaleNormal="90" workbookViewId="0">
      <pane xSplit="1" topLeftCell="B1" activePane="topRight" state="frozen"/>
      <selection pane="topRight" activeCell="B1" sqref="B1:C1048576"/>
    </sheetView>
  </sheetViews>
  <sheetFormatPr defaultColWidth="9" defaultRowHeight="12"/>
  <cols>
    <col min="1" max="1" width="81.5703125" style="33" customWidth="1"/>
    <col min="2" max="15" width="9" style="33" hidden="1" customWidth="1"/>
    <col min="16" max="16384" width="9" style="33"/>
  </cols>
  <sheetData>
    <row r="1" spans="1:128" ht="11.45" customHeight="1">
      <c r="A1" s="2" t="s">
        <v>0</v>
      </c>
    </row>
    <row r="2" spans="1:128" ht="11.45" customHeight="1">
      <c r="A2" s="34" t="s">
        <v>85</v>
      </c>
    </row>
    <row r="3" spans="1:128" ht="10.5" customHeight="1">
      <c r="A3" s="4" t="s">
        <v>51</v>
      </c>
    </row>
    <row r="4" spans="1:128" ht="10.5" customHeight="1">
      <c r="A4" s="42"/>
      <c r="B4" s="96">
        <f>'РБ ББ10% (2025)| FIT18'!B4</f>
        <v>46017</v>
      </c>
      <c r="C4" s="96">
        <f>'РБ ББ10% (2025)| FIT18'!C4</f>
        <v>46018</v>
      </c>
      <c r="D4" s="96">
        <f>'РБ ББ10% (2025)| FIT18'!D4</f>
        <v>46019</v>
      </c>
      <c r="E4" s="96">
        <f>'РБ ББ10% (2025)| FIT18'!E4</f>
        <v>46020</v>
      </c>
      <c r="F4" s="96">
        <f>'РБ ББ10% (2025)| FIT18'!F4</f>
        <v>46021</v>
      </c>
      <c r="G4" s="96">
        <f>'РБ ББ10% (2025)| FIT18'!G4</f>
        <v>46022</v>
      </c>
      <c r="H4" s="96">
        <f>'РБ ББ10% (2025)| FIT18'!H4</f>
        <v>46023</v>
      </c>
      <c r="I4" s="96">
        <f>'РБ ББ10% (2025)| FIT18'!I4</f>
        <v>46024</v>
      </c>
      <c r="J4" s="96">
        <f>'РБ ББ10% (2025)| FIT18'!J4</f>
        <v>46025</v>
      </c>
      <c r="K4" s="96">
        <f>'РБ ББ10% (2025)| FIT18'!K4</f>
        <v>46026</v>
      </c>
      <c r="L4" s="96">
        <f>'РБ ББ10% (2025)| FIT18'!L4</f>
        <v>46027</v>
      </c>
      <c r="M4" s="96">
        <f>'РБ ББ10% (2025)| FIT18'!M4</f>
        <v>46028</v>
      </c>
      <c r="N4" s="96">
        <f>'РБ ББ10% (2025)| FIT18'!N4</f>
        <v>46029</v>
      </c>
      <c r="O4" s="96">
        <f>'РБ ББ10% (2025)| FIT18'!O4</f>
        <v>46030</v>
      </c>
      <c r="P4" s="96">
        <f>'РБ ББ10% (2025)| FIT18'!P4</f>
        <v>46031</v>
      </c>
      <c r="Q4" s="96">
        <f>'РБ ББ10% (2025)| FIT18'!Q4</f>
        <v>46032</v>
      </c>
      <c r="R4" s="96">
        <f>'РБ ББ10% (2025)| FIT18'!R4</f>
        <v>46033</v>
      </c>
      <c r="S4" s="96">
        <f>'РБ ББ10% (2025)| FIT18'!S4</f>
        <v>46034</v>
      </c>
      <c r="T4" s="96">
        <f>'РБ ББ10% (2025)| FIT18'!T4</f>
        <v>46035</v>
      </c>
      <c r="U4" s="96">
        <f>'РБ ББ10% (2025)| FIT18'!U4</f>
        <v>46036</v>
      </c>
      <c r="V4" s="96">
        <f>'РБ ББ10% (2025)| FIT18'!V4</f>
        <v>46037</v>
      </c>
      <c r="W4" s="96">
        <f>'РБ ББ10% (2025)| FIT18'!W4</f>
        <v>46038</v>
      </c>
      <c r="X4" s="96">
        <f>'РБ ББ10% (2025)| FIT18'!X4</f>
        <v>46039</v>
      </c>
      <c r="Y4" s="96">
        <f>'РБ ББ10% (2025)| FIT18'!Y4</f>
        <v>46040</v>
      </c>
      <c r="Z4" s="96">
        <f>'РБ ББ10% (2025)| FIT18'!Z4</f>
        <v>46041</v>
      </c>
      <c r="AA4" s="96">
        <f>'РБ ББ10% (2025)| FIT18'!AA4</f>
        <v>46042</v>
      </c>
      <c r="AB4" s="96">
        <f>'РБ ББ10% (2025)| FIT18'!AB4</f>
        <v>46043</v>
      </c>
      <c r="AC4" s="96">
        <f>'РБ ББ10% (2025)| FIT18'!AC4</f>
        <v>46044</v>
      </c>
      <c r="AD4" s="96">
        <f>'РБ ББ10% (2025)| FIT18'!AD4</f>
        <v>46045</v>
      </c>
      <c r="AE4" s="96">
        <f>'РБ ББ10% (2025)| FIT18'!AE4</f>
        <v>46045</v>
      </c>
      <c r="AF4" s="96">
        <f>'РБ ББ10% (2025)| FIT18'!AF4</f>
        <v>46046</v>
      </c>
      <c r="AG4" s="96">
        <f>'РБ ББ10% (2025)| FIT18'!AG4</f>
        <v>46047</v>
      </c>
      <c r="AH4" s="96">
        <f>'РБ ББ10% (2025)| FIT18'!AH4</f>
        <v>46048</v>
      </c>
      <c r="AI4" s="96">
        <f>'РБ ББ10% (2025)| FIT18'!AI4</f>
        <v>46049</v>
      </c>
      <c r="AJ4" s="96">
        <f>'РБ ББ10% (2025)| FIT18'!AJ4</f>
        <v>46050</v>
      </c>
      <c r="AK4" s="96">
        <f>'РБ ББ10% (2025)| FIT18'!AK4</f>
        <v>46051</v>
      </c>
      <c r="AL4" s="96">
        <f>'РБ ББ10% (2025)| FIT18'!AL4</f>
        <v>46052</v>
      </c>
      <c r="AM4" s="96">
        <f>'РБ ББ10% (2025)| FIT18'!AM4</f>
        <v>46053</v>
      </c>
      <c r="AN4" s="96">
        <f>'РБ ББ10% (2025)| FIT18'!AN4</f>
        <v>46054</v>
      </c>
      <c r="AO4" s="96">
        <f>'РБ ББ10% (2025)| FIT18'!AO4</f>
        <v>46055</v>
      </c>
      <c r="AP4" s="96">
        <f>'РБ ББ10% (2025)| FIT18'!AP4</f>
        <v>46056</v>
      </c>
      <c r="AQ4" s="96">
        <f>'РБ ББ10% (2025)| FIT18'!AQ4</f>
        <v>46057</v>
      </c>
      <c r="AR4" s="96">
        <f>'РБ ББ10% (2025)| FIT18'!AR4</f>
        <v>46058</v>
      </c>
      <c r="AS4" s="96">
        <f>'РБ ББ10% (2025)| FIT18'!AS4</f>
        <v>46059</v>
      </c>
      <c r="AT4" s="96">
        <f>'РБ ББ10% (2025)| FIT18'!AT4</f>
        <v>46060</v>
      </c>
      <c r="AU4" s="96">
        <f>'РБ ББ10% (2025)| FIT18'!AU4</f>
        <v>46061</v>
      </c>
      <c r="AV4" s="96">
        <f>'РБ ББ10% (2025)| FIT18'!AV4</f>
        <v>46062</v>
      </c>
      <c r="AW4" s="96">
        <f>'РБ ББ10% (2025)| FIT18'!AW4</f>
        <v>46063</v>
      </c>
      <c r="AX4" s="96">
        <f>'РБ ББ10% (2025)| FIT18'!AX4</f>
        <v>46064</v>
      </c>
      <c r="AY4" s="96">
        <f>'РБ ББ10% (2025)| FIT18'!AY4</f>
        <v>46065</v>
      </c>
      <c r="AZ4" s="96">
        <f>'РБ ББ10% (2025)| FIT18'!AZ4</f>
        <v>46066</v>
      </c>
      <c r="BA4" s="96">
        <f>'РБ ББ10% (2025)| FIT18'!BA4</f>
        <v>46067</v>
      </c>
      <c r="BB4" s="96">
        <f>'РБ ББ10% (2025)| FIT18'!BB4</f>
        <v>46068</v>
      </c>
      <c r="BC4" s="96">
        <f>'РБ ББ10% (2025)| FIT18'!BC4</f>
        <v>46069</v>
      </c>
      <c r="BD4" s="96">
        <f>'РБ ББ10% (2025)| FIT18'!BD4</f>
        <v>46070</v>
      </c>
      <c r="BE4" s="96">
        <f>'РБ ББ10% (2025)| FIT18'!BE4</f>
        <v>46071</v>
      </c>
      <c r="BF4" s="96">
        <f>'РБ ББ10% (2025)| FIT18'!BF4</f>
        <v>46072</v>
      </c>
      <c r="BG4" s="96">
        <f>'РБ ББ10% (2025)| FIT18'!BG4</f>
        <v>46073</v>
      </c>
      <c r="BH4" s="96">
        <f>'РБ ББ10% (2025)| FIT18'!BH4</f>
        <v>46074</v>
      </c>
      <c r="BI4" s="96">
        <f>'РБ ББ10% (2025)| FIT18'!BI4</f>
        <v>46075</v>
      </c>
      <c r="BJ4" s="96">
        <f>'РБ ББ10% (2025)| FIT18'!BJ4</f>
        <v>46076</v>
      </c>
      <c r="BK4" s="96">
        <f>'РБ ББ10% (2025)| FIT18'!BK4</f>
        <v>46077</v>
      </c>
      <c r="BL4" s="96">
        <f>'РБ ББ10% (2025)| FIT18'!BL4</f>
        <v>46078</v>
      </c>
      <c r="BM4" s="96">
        <f>'РБ ББ10% (2025)| FIT18'!BM4</f>
        <v>46079</v>
      </c>
      <c r="BN4" s="96">
        <f>'РБ ББ10% (2025)| FIT18'!BN4</f>
        <v>46080</v>
      </c>
      <c r="BO4" s="96">
        <f>'РБ ББ10% (2025)| FIT18'!BO4</f>
        <v>46081</v>
      </c>
      <c r="BP4" s="96">
        <f>'РБ ББ10% (2025)| FIT18'!BP4</f>
        <v>46082</v>
      </c>
      <c r="BQ4" s="96">
        <f>'РБ ББ10% (2025)| FIT18'!BQ4</f>
        <v>46083</v>
      </c>
      <c r="BR4" s="96">
        <f>'РБ ББ10% (2025)| FIT18'!BR4</f>
        <v>46084</v>
      </c>
      <c r="BS4" s="96">
        <f>'РБ ББ10% (2025)| FIT18'!BS4</f>
        <v>46085</v>
      </c>
      <c r="BT4" s="96">
        <f>'РБ ББ10% (2025)| FIT18'!BT4</f>
        <v>46086</v>
      </c>
      <c r="BU4" s="96">
        <f>'РБ ББ10% (2025)| FIT18'!BU4</f>
        <v>46087</v>
      </c>
      <c r="BV4" s="96">
        <f>'РБ ББ10% (2025)| FIT18'!BV4</f>
        <v>46088</v>
      </c>
      <c r="BW4" s="96">
        <f>'РБ ББ10% (2025)| FIT18'!BW4</f>
        <v>46089</v>
      </c>
      <c r="BX4" s="96">
        <f>'РБ ББ10% (2025)| FIT18'!BX4</f>
        <v>46090</v>
      </c>
      <c r="BY4" s="96">
        <f>'РБ ББ10% (2025)| FIT18'!BY4</f>
        <v>46091</v>
      </c>
      <c r="BZ4" s="96">
        <f>'РБ ББ10% (2025)| FIT18'!BZ4</f>
        <v>46092</v>
      </c>
      <c r="CA4" s="96">
        <f>'РБ ББ10% (2025)| FIT18'!CA4</f>
        <v>46093</v>
      </c>
      <c r="CB4" s="96">
        <f>'РБ ББ10% (2025)| FIT18'!CB4</f>
        <v>46094</v>
      </c>
      <c r="CC4" s="96">
        <f>'РБ ББ10% (2025)| FIT18'!CC4</f>
        <v>46095</v>
      </c>
      <c r="CD4" s="96">
        <f>'РБ ББ10% (2025)| FIT18'!CD4</f>
        <v>46096</v>
      </c>
      <c r="CE4" s="96">
        <f>'РБ ББ10% (2025)| FIT18'!CE4</f>
        <v>46097</v>
      </c>
      <c r="CF4" s="96">
        <f>'РБ ББ10% (2025)| FIT18'!CF4</f>
        <v>46098</v>
      </c>
      <c r="CG4" s="96">
        <f>'РБ ББ10% (2025)| FIT18'!CG4</f>
        <v>46099</v>
      </c>
      <c r="CH4" s="96">
        <f>'РБ ББ10% (2025)| FIT18'!CH4</f>
        <v>46100</v>
      </c>
      <c r="CI4" s="96">
        <f>'РБ ББ10% (2025)| FIT18'!CI4</f>
        <v>46101</v>
      </c>
      <c r="CJ4" s="96">
        <f>'РБ ББ10% (2025)| FIT18'!CJ4</f>
        <v>46102</v>
      </c>
      <c r="CK4" s="96">
        <f>'РБ ББ10% (2025)| FIT18'!CK4</f>
        <v>46103</v>
      </c>
      <c r="CL4" s="96">
        <f>'РБ ББ10% (2025)| FIT18'!CL4</f>
        <v>46104</v>
      </c>
      <c r="CM4" s="96">
        <f>'РБ ББ10% (2025)| FIT18'!CM4</f>
        <v>46105</v>
      </c>
      <c r="CN4" s="96">
        <f>'РБ ББ10% (2025)| FIT18'!CN4</f>
        <v>46106</v>
      </c>
      <c r="CO4" s="96">
        <f>'РБ ББ10% (2025)| FIT18'!CO4</f>
        <v>46107</v>
      </c>
      <c r="CP4" s="96">
        <f>'РБ ББ10% (2025)| FIT18'!CP4</f>
        <v>46108</v>
      </c>
      <c r="CQ4" s="96">
        <f>'РБ ББ10% (2025)| FIT18'!CQ4</f>
        <v>46109</v>
      </c>
      <c r="CR4" s="96">
        <f>'РБ ББ10% (2025)| FIT18'!CR4</f>
        <v>46110</v>
      </c>
      <c r="CS4" s="96">
        <f>'РБ ББ10% (2025)| FIT18'!CS4</f>
        <v>46111</v>
      </c>
      <c r="CT4" s="96">
        <f>'РБ ББ10% (2025)| FIT18'!CT4</f>
        <v>46112</v>
      </c>
      <c r="CU4" s="96">
        <f>'РБ ББ10% (2025)| FIT18'!CU4</f>
        <v>46113</v>
      </c>
      <c r="CV4" s="96">
        <f>'РБ ББ10% (2025)| FIT18'!CV4</f>
        <v>46114</v>
      </c>
      <c r="CW4" s="96">
        <f>'РБ ББ10% (2025)| FIT18'!CW4</f>
        <v>46115</v>
      </c>
      <c r="CX4" s="96">
        <f>'РБ ББ10% (2025)| FIT18'!CX4</f>
        <v>46116</v>
      </c>
      <c r="CY4" s="96">
        <f>'РБ ББ10% (2025)| FIT18'!CY4</f>
        <v>46117</v>
      </c>
      <c r="CZ4" s="96">
        <f>'РБ ББ10% (2025)| FIT18'!CZ4</f>
        <v>46118</v>
      </c>
      <c r="DA4" s="96">
        <f>'РБ ББ10% (2025)| FIT18'!DA4</f>
        <v>46119</v>
      </c>
      <c r="DB4" s="96">
        <f>'РБ ББ10% (2025)| FIT18'!DB4</f>
        <v>46120</v>
      </c>
      <c r="DC4" s="96">
        <f>'РБ ББ10% (2025)| FIT18'!DC4</f>
        <v>46121</v>
      </c>
      <c r="DD4" s="96">
        <f>'РБ ББ10% (2025)| FIT18'!DD4</f>
        <v>46122</v>
      </c>
      <c r="DE4" s="96">
        <f>'РБ ББ10% (2025)| FIT18'!DE4</f>
        <v>46123</v>
      </c>
      <c r="DF4" s="96">
        <f>'РБ ББ10% (2025)| FIT18'!DF4</f>
        <v>46124</v>
      </c>
      <c r="DG4" s="96">
        <f>'РБ ББ10% (2025)| FIT18'!DG4</f>
        <v>46125</v>
      </c>
      <c r="DH4" s="96">
        <f>'РБ ББ10% (2025)| FIT18'!DH4</f>
        <v>46126</v>
      </c>
      <c r="DI4" s="96">
        <f>'РБ ББ10% (2025)| FIT18'!DI4</f>
        <v>46127</v>
      </c>
      <c r="DJ4" s="96">
        <f>'РБ ББ10% (2025)| FIT18'!DJ4</f>
        <v>46128</v>
      </c>
      <c r="DK4" s="96">
        <f>'РБ ББ10% (2025)| FIT18'!DK4</f>
        <v>46129</v>
      </c>
      <c r="DL4" s="96">
        <f>'РБ ББ10% (2025)| FIT18'!DL4</f>
        <v>46130</v>
      </c>
      <c r="DM4" s="96">
        <f>'РБ ББ10% (2025)| FIT18'!DM4</f>
        <v>46131</v>
      </c>
      <c r="DN4" s="96">
        <f>'РБ ББ10% (2025)| FIT18'!DN4</f>
        <v>46132</v>
      </c>
      <c r="DO4" s="96">
        <f>'РБ ББ10% (2025)| FIT18'!DO4</f>
        <v>46133</v>
      </c>
      <c r="DP4" s="96">
        <f>'РБ ББ10% (2025)| FIT18'!DP4</f>
        <v>46134</v>
      </c>
      <c r="DQ4" s="96">
        <f>'РБ ББ10% (2025)| FIT18'!DQ4</f>
        <v>46135</v>
      </c>
      <c r="DR4" s="96">
        <f>'РБ ББ10% (2025)| FIT18'!DR4</f>
        <v>46136</v>
      </c>
      <c r="DS4" s="96">
        <f>'РБ ББ10% (2025)| FIT18'!DS4</f>
        <v>46137</v>
      </c>
      <c r="DT4" s="96">
        <f>'РБ ББ10% (2025)| FIT18'!DT4</f>
        <v>46138</v>
      </c>
      <c r="DU4" s="96">
        <f>'РБ ББ10% (2025)| FIT18'!DU4</f>
        <v>46139</v>
      </c>
      <c r="DV4" s="96">
        <f>'РБ ББ10% (2025)| FIT18'!DV4</f>
        <v>46140</v>
      </c>
      <c r="DW4" s="96">
        <f>'РБ ББ10% (2025)| FIT18'!DW4</f>
        <v>46141</v>
      </c>
      <c r="DX4" s="96">
        <f>'РБ ББ10% (2025)| FIT18'!DX4</f>
        <v>46142</v>
      </c>
    </row>
    <row r="5" spans="1:128" ht="24.6" customHeight="1">
      <c r="A5" s="38" t="s">
        <v>3</v>
      </c>
      <c r="B5" s="96">
        <f>'РБ ББ10% (2025)| FIT18'!B5</f>
        <v>46017</v>
      </c>
      <c r="C5" s="96">
        <f>'РБ ББ10% (2025)| FIT18'!C5</f>
        <v>46018</v>
      </c>
      <c r="D5" s="96">
        <f>'РБ ББ10% (2025)| FIT18'!D5</f>
        <v>46019</v>
      </c>
      <c r="E5" s="96">
        <f>'РБ ББ10% (2025)| FIT18'!E5</f>
        <v>46020</v>
      </c>
      <c r="F5" s="96">
        <f>'РБ ББ10% (2025)| FIT18'!F5</f>
        <v>46021</v>
      </c>
      <c r="G5" s="96">
        <f>'РБ ББ10% (2025)| FIT18'!G5</f>
        <v>46022</v>
      </c>
      <c r="H5" s="96">
        <f>'РБ ББ10% (2025)| FIT18'!H5</f>
        <v>46023</v>
      </c>
      <c r="I5" s="96">
        <f>'РБ ББ10% (2025)| FIT18'!I5</f>
        <v>46024</v>
      </c>
      <c r="J5" s="96">
        <f>'РБ ББ10% (2025)| FIT18'!J5</f>
        <v>46025</v>
      </c>
      <c r="K5" s="96">
        <f>'РБ ББ10% (2025)| FIT18'!K5</f>
        <v>46026</v>
      </c>
      <c r="L5" s="96">
        <f>'РБ ББ10% (2025)| FIT18'!L5</f>
        <v>46027</v>
      </c>
      <c r="M5" s="96">
        <f>'РБ ББ10% (2025)| FIT18'!M5</f>
        <v>46028</v>
      </c>
      <c r="N5" s="96">
        <f>'РБ ББ10% (2025)| FIT18'!N5</f>
        <v>46029</v>
      </c>
      <c r="O5" s="96">
        <f>'РБ ББ10% (2025)| FIT18'!O5</f>
        <v>46030</v>
      </c>
      <c r="P5" s="96">
        <f>'РБ ББ10% (2025)| FIT18'!P5</f>
        <v>46031</v>
      </c>
      <c r="Q5" s="96">
        <f>'РБ ББ10% (2025)| FIT18'!Q5</f>
        <v>46032</v>
      </c>
      <c r="R5" s="96">
        <f>'РБ ББ10% (2025)| FIT18'!R5</f>
        <v>46033</v>
      </c>
      <c r="S5" s="96">
        <f>'РБ ББ10% (2025)| FIT18'!S5</f>
        <v>46034</v>
      </c>
      <c r="T5" s="96">
        <f>'РБ ББ10% (2025)| FIT18'!T5</f>
        <v>46035</v>
      </c>
      <c r="U5" s="96">
        <f>'РБ ББ10% (2025)| FIT18'!U5</f>
        <v>46036</v>
      </c>
      <c r="V5" s="96">
        <f>'РБ ББ10% (2025)| FIT18'!V5</f>
        <v>46037</v>
      </c>
      <c r="W5" s="96">
        <f>'РБ ББ10% (2025)| FIT18'!W5</f>
        <v>46038</v>
      </c>
      <c r="X5" s="96">
        <f>'РБ ББ10% (2025)| FIT18'!X5</f>
        <v>46039</v>
      </c>
      <c r="Y5" s="96">
        <f>'РБ ББ10% (2025)| FIT18'!Y5</f>
        <v>46040</v>
      </c>
      <c r="Z5" s="96">
        <f>'РБ ББ10% (2025)| FIT18'!Z5</f>
        <v>46041</v>
      </c>
      <c r="AA5" s="96">
        <f>'РБ ББ10% (2025)| FIT18'!AA5</f>
        <v>46042</v>
      </c>
      <c r="AB5" s="96">
        <f>'РБ ББ10% (2025)| FIT18'!AB5</f>
        <v>46043</v>
      </c>
      <c r="AC5" s="96">
        <f>'РБ ББ10% (2025)| FIT18'!AC5</f>
        <v>46044</v>
      </c>
      <c r="AD5" s="96">
        <f>'РБ ББ10% (2025)| FIT18'!AD5</f>
        <v>46045</v>
      </c>
      <c r="AE5" s="96">
        <f>'РБ ББ10% (2025)| FIT18'!AE5</f>
        <v>46045</v>
      </c>
      <c r="AF5" s="96">
        <f>'РБ ББ10% (2025)| FIT18'!AF5</f>
        <v>46046</v>
      </c>
      <c r="AG5" s="96">
        <f>'РБ ББ10% (2025)| FIT18'!AG5</f>
        <v>46047</v>
      </c>
      <c r="AH5" s="96">
        <f>'РБ ББ10% (2025)| FIT18'!AH5</f>
        <v>46048</v>
      </c>
      <c r="AI5" s="96">
        <f>'РБ ББ10% (2025)| FIT18'!AI5</f>
        <v>46049</v>
      </c>
      <c r="AJ5" s="96">
        <f>'РБ ББ10% (2025)| FIT18'!AJ5</f>
        <v>46050</v>
      </c>
      <c r="AK5" s="96">
        <f>'РБ ББ10% (2025)| FIT18'!AK5</f>
        <v>46051</v>
      </c>
      <c r="AL5" s="96">
        <f>'РБ ББ10% (2025)| FIT18'!AL5</f>
        <v>46052</v>
      </c>
      <c r="AM5" s="96">
        <f>'РБ ББ10% (2025)| FIT18'!AM5</f>
        <v>46053</v>
      </c>
      <c r="AN5" s="96">
        <f>'РБ ББ10% (2025)| FIT18'!AN5</f>
        <v>46054</v>
      </c>
      <c r="AO5" s="96">
        <f>'РБ ББ10% (2025)| FIT18'!AO5</f>
        <v>46055</v>
      </c>
      <c r="AP5" s="96">
        <f>'РБ ББ10% (2025)| FIT18'!AP5</f>
        <v>46056</v>
      </c>
      <c r="AQ5" s="96">
        <f>'РБ ББ10% (2025)| FIT18'!AQ5</f>
        <v>46057</v>
      </c>
      <c r="AR5" s="96">
        <f>'РБ ББ10% (2025)| FIT18'!AR5</f>
        <v>46058</v>
      </c>
      <c r="AS5" s="96">
        <f>'РБ ББ10% (2025)| FIT18'!AS5</f>
        <v>46059</v>
      </c>
      <c r="AT5" s="96">
        <f>'РБ ББ10% (2025)| FIT18'!AT5</f>
        <v>46060</v>
      </c>
      <c r="AU5" s="96">
        <f>'РБ ББ10% (2025)| FIT18'!AU5</f>
        <v>46061</v>
      </c>
      <c r="AV5" s="96">
        <f>'РБ ББ10% (2025)| FIT18'!AV5</f>
        <v>46062</v>
      </c>
      <c r="AW5" s="96">
        <f>'РБ ББ10% (2025)| FIT18'!AW5</f>
        <v>46063</v>
      </c>
      <c r="AX5" s="96">
        <f>'РБ ББ10% (2025)| FIT18'!AX5</f>
        <v>46064</v>
      </c>
      <c r="AY5" s="96">
        <f>'РБ ББ10% (2025)| FIT18'!AY5</f>
        <v>46065</v>
      </c>
      <c r="AZ5" s="96">
        <f>'РБ ББ10% (2025)| FIT18'!AZ5</f>
        <v>46066</v>
      </c>
      <c r="BA5" s="96">
        <f>'РБ ББ10% (2025)| FIT18'!BA5</f>
        <v>46067</v>
      </c>
      <c r="BB5" s="96">
        <f>'РБ ББ10% (2025)| FIT18'!BB5</f>
        <v>46068</v>
      </c>
      <c r="BC5" s="96">
        <f>'РБ ББ10% (2025)| FIT18'!BC5</f>
        <v>46069</v>
      </c>
      <c r="BD5" s="96">
        <f>'РБ ББ10% (2025)| FIT18'!BD5</f>
        <v>46070</v>
      </c>
      <c r="BE5" s="96">
        <f>'РБ ББ10% (2025)| FIT18'!BE5</f>
        <v>46071</v>
      </c>
      <c r="BF5" s="96">
        <f>'РБ ББ10% (2025)| FIT18'!BF5</f>
        <v>46072</v>
      </c>
      <c r="BG5" s="96">
        <f>'РБ ББ10% (2025)| FIT18'!BG5</f>
        <v>46073</v>
      </c>
      <c r="BH5" s="96">
        <f>'РБ ББ10% (2025)| FIT18'!BH5</f>
        <v>46074</v>
      </c>
      <c r="BI5" s="96">
        <f>'РБ ББ10% (2025)| FIT18'!BI5</f>
        <v>46075</v>
      </c>
      <c r="BJ5" s="96">
        <f>'РБ ББ10% (2025)| FIT18'!BJ5</f>
        <v>46076</v>
      </c>
      <c r="BK5" s="96">
        <f>'РБ ББ10% (2025)| FIT18'!BK5</f>
        <v>46077</v>
      </c>
      <c r="BL5" s="96">
        <f>'РБ ББ10% (2025)| FIT18'!BL5</f>
        <v>46078</v>
      </c>
      <c r="BM5" s="96">
        <f>'РБ ББ10% (2025)| FIT18'!BM5</f>
        <v>46079</v>
      </c>
      <c r="BN5" s="96">
        <f>'РБ ББ10% (2025)| FIT18'!BN5</f>
        <v>46080</v>
      </c>
      <c r="BO5" s="96">
        <f>'РБ ББ10% (2025)| FIT18'!BO5</f>
        <v>46081</v>
      </c>
      <c r="BP5" s="96">
        <f>'РБ ББ10% (2025)| FIT18'!BP5</f>
        <v>46082</v>
      </c>
      <c r="BQ5" s="96">
        <f>'РБ ББ10% (2025)| FIT18'!BQ5</f>
        <v>46083</v>
      </c>
      <c r="BR5" s="96">
        <f>'РБ ББ10% (2025)| FIT18'!BR5</f>
        <v>46084</v>
      </c>
      <c r="BS5" s="96">
        <f>'РБ ББ10% (2025)| FIT18'!BS5</f>
        <v>46085</v>
      </c>
      <c r="BT5" s="96">
        <f>'РБ ББ10% (2025)| FIT18'!BT5</f>
        <v>46086</v>
      </c>
      <c r="BU5" s="96">
        <f>'РБ ББ10% (2025)| FIT18'!BU5</f>
        <v>46087</v>
      </c>
      <c r="BV5" s="96">
        <f>'РБ ББ10% (2025)| FIT18'!BV5</f>
        <v>46088</v>
      </c>
      <c r="BW5" s="96">
        <f>'РБ ББ10% (2025)| FIT18'!BW5</f>
        <v>46089</v>
      </c>
      <c r="BX5" s="96">
        <f>'РБ ББ10% (2025)| FIT18'!BX5</f>
        <v>46090</v>
      </c>
      <c r="BY5" s="96">
        <f>'РБ ББ10% (2025)| FIT18'!BY5</f>
        <v>46091</v>
      </c>
      <c r="BZ5" s="96">
        <f>'РБ ББ10% (2025)| FIT18'!BZ5</f>
        <v>46092</v>
      </c>
      <c r="CA5" s="96">
        <f>'РБ ББ10% (2025)| FIT18'!CA5</f>
        <v>46093</v>
      </c>
      <c r="CB5" s="96">
        <f>'РБ ББ10% (2025)| FIT18'!CB5</f>
        <v>46094</v>
      </c>
      <c r="CC5" s="96">
        <f>'РБ ББ10% (2025)| FIT18'!CC5</f>
        <v>46095</v>
      </c>
      <c r="CD5" s="96">
        <f>'РБ ББ10% (2025)| FIT18'!CD5</f>
        <v>46096</v>
      </c>
      <c r="CE5" s="96">
        <f>'РБ ББ10% (2025)| FIT18'!CE5</f>
        <v>46097</v>
      </c>
      <c r="CF5" s="96">
        <f>'РБ ББ10% (2025)| FIT18'!CF5</f>
        <v>46098</v>
      </c>
      <c r="CG5" s="96">
        <f>'РБ ББ10% (2025)| FIT18'!CG5</f>
        <v>46099</v>
      </c>
      <c r="CH5" s="96">
        <f>'РБ ББ10% (2025)| FIT18'!CH5</f>
        <v>46100</v>
      </c>
      <c r="CI5" s="96">
        <f>'РБ ББ10% (2025)| FIT18'!CI5</f>
        <v>46101</v>
      </c>
      <c r="CJ5" s="96">
        <f>'РБ ББ10% (2025)| FIT18'!CJ5</f>
        <v>46102</v>
      </c>
      <c r="CK5" s="96">
        <f>'РБ ББ10% (2025)| FIT18'!CK5</f>
        <v>46103</v>
      </c>
      <c r="CL5" s="96">
        <f>'РБ ББ10% (2025)| FIT18'!CL5</f>
        <v>46104</v>
      </c>
      <c r="CM5" s="96">
        <f>'РБ ББ10% (2025)| FIT18'!CM5</f>
        <v>46105</v>
      </c>
      <c r="CN5" s="96">
        <f>'РБ ББ10% (2025)| FIT18'!CN5</f>
        <v>46106</v>
      </c>
      <c r="CO5" s="96">
        <f>'РБ ББ10% (2025)| FIT18'!CO5</f>
        <v>46107</v>
      </c>
      <c r="CP5" s="96">
        <f>'РБ ББ10% (2025)| FIT18'!CP5</f>
        <v>46108</v>
      </c>
      <c r="CQ5" s="96">
        <f>'РБ ББ10% (2025)| FIT18'!CQ5</f>
        <v>46109</v>
      </c>
      <c r="CR5" s="96">
        <f>'РБ ББ10% (2025)| FIT18'!CR5</f>
        <v>46110</v>
      </c>
      <c r="CS5" s="96">
        <f>'РБ ББ10% (2025)| FIT18'!CS5</f>
        <v>46111</v>
      </c>
      <c r="CT5" s="96">
        <f>'РБ ББ10% (2025)| FIT18'!CT5</f>
        <v>46112</v>
      </c>
      <c r="CU5" s="96">
        <f>'РБ ББ10% (2025)| FIT18'!CU5</f>
        <v>46113</v>
      </c>
      <c r="CV5" s="96">
        <f>'РБ ББ10% (2025)| FIT18'!CV5</f>
        <v>46114</v>
      </c>
      <c r="CW5" s="96">
        <f>'РБ ББ10% (2025)| FIT18'!CW5</f>
        <v>46115</v>
      </c>
      <c r="CX5" s="96">
        <f>'РБ ББ10% (2025)| FIT18'!CX5</f>
        <v>46116</v>
      </c>
      <c r="CY5" s="96">
        <f>'РБ ББ10% (2025)| FIT18'!CY5</f>
        <v>46117</v>
      </c>
      <c r="CZ5" s="96">
        <f>'РБ ББ10% (2025)| FIT18'!CZ5</f>
        <v>46118</v>
      </c>
      <c r="DA5" s="96">
        <f>'РБ ББ10% (2025)| FIT18'!DA5</f>
        <v>46119</v>
      </c>
      <c r="DB5" s="96">
        <f>'РБ ББ10% (2025)| FIT18'!DB5</f>
        <v>46120</v>
      </c>
      <c r="DC5" s="96">
        <f>'РБ ББ10% (2025)| FIT18'!DC5</f>
        <v>46121</v>
      </c>
      <c r="DD5" s="96">
        <f>'РБ ББ10% (2025)| FIT18'!DD5</f>
        <v>46122</v>
      </c>
      <c r="DE5" s="96">
        <f>'РБ ББ10% (2025)| FIT18'!DE5</f>
        <v>46123</v>
      </c>
      <c r="DF5" s="96">
        <f>'РБ ББ10% (2025)| FIT18'!DF5</f>
        <v>46124</v>
      </c>
      <c r="DG5" s="96">
        <f>'РБ ББ10% (2025)| FIT18'!DG5</f>
        <v>46125</v>
      </c>
      <c r="DH5" s="96">
        <f>'РБ ББ10% (2025)| FIT18'!DH5</f>
        <v>46126</v>
      </c>
      <c r="DI5" s="96">
        <f>'РБ ББ10% (2025)| FIT18'!DI5</f>
        <v>46127</v>
      </c>
      <c r="DJ5" s="96">
        <f>'РБ ББ10% (2025)| FIT18'!DJ5</f>
        <v>46128</v>
      </c>
      <c r="DK5" s="96">
        <f>'РБ ББ10% (2025)| FIT18'!DK5</f>
        <v>46129</v>
      </c>
      <c r="DL5" s="96">
        <f>'РБ ББ10% (2025)| FIT18'!DL5</f>
        <v>46130</v>
      </c>
      <c r="DM5" s="96">
        <f>'РБ ББ10% (2025)| FIT18'!DM5</f>
        <v>46131</v>
      </c>
      <c r="DN5" s="96">
        <f>'РБ ББ10% (2025)| FIT18'!DN5</f>
        <v>46132</v>
      </c>
      <c r="DO5" s="96">
        <f>'РБ ББ10% (2025)| FIT18'!DO5</f>
        <v>46133</v>
      </c>
      <c r="DP5" s="96">
        <f>'РБ ББ10% (2025)| FIT18'!DP5</f>
        <v>46134</v>
      </c>
      <c r="DQ5" s="96">
        <f>'РБ ББ10% (2025)| FIT18'!DQ5</f>
        <v>46135</v>
      </c>
      <c r="DR5" s="96">
        <f>'РБ ББ10% (2025)| FIT18'!DR5</f>
        <v>46136</v>
      </c>
      <c r="DS5" s="96">
        <f>'РБ ББ10% (2025)| FIT18'!DS5</f>
        <v>46137</v>
      </c>
      <c r="DT5" s="96">
        <f>'РБ ББ10% (2025)| FIT18'!DT5</f>
        <v>46138</v>
      </c>
      <c r="DU5" s="96">
        <f>'РБ ББ10% (2025)| FIT18'!DU5</f>
        <v>46139</v>
      </c>
      <c r="DV5" s="96">
        <f>'РБ ББ10% (2025)| FIT18'!DV5</f>
        <v>46140</v>
      </c>
      <c r="DW5" s="96">
        <f>'РБ ББ10% (2025)| FIT18'!DW5</f>
        <v>46141</v>
      </c>
      <c r="DX5" s="96">
        <f>'РБ ББ10% (2025)| FIT18'!DX5</f>
        <v>46142</v>
      </c>
    </row>
    <row r="6" spans="1:128" ht="10.5" customHeight="1">
      <c r="A6" s="39" t="s">
        <v>4</v>
      </c>
      <c r="B6" s="97"/>
      <c r="C6" s="97"/>
      <c r="D6" s="97"/>
      <c r="E6" s="97"/>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7"/>
      <c r="DU6" s="97"/>
      <c r="DV6" s="97"/>
      <c r="DW6" s="97"/>
      <c r="DX6" s="97"/>
    </row>
    <row r="7" spans="1:128" ht="10.5" customHeight="1">
      <c r="A7" s="40">
        <v>1</v>
      </c>
      <c r="B7" s="98">
        <f>'РБ ББ10% (2025)| FIT18'!B34+25</f>
        <v>13924</v>
      </c>
      <c r="C7" s="98">
        <f>'РБ ББ10% (2025)| FIT18'!C34+25</f>
        <v>13924</v>
      </c>
      <c r="D7" s="98">
        <f>'РБ ББ10% (2025)| FIT18'!D34+25</f>
        <v>15177</v>
      </c>
      <c r="E7" s="98">
        <f>'РБ ББ10% (2025)| FIT18'!E34+25</f>
        <v>17917</v>
      </c>
      <c r="F7" s="98">
        <f>'РБ ББ10% (2025)| FIT18'!F34+25</f>
        <v>44539</v>
      </c>
      <c r="G7" s="98">
        <f>'РБ ББ10% (2025)| FIT18'!G34+25</f>
        <v>44539</v>
      </c>
      <c r="H7" s="98">
        <f>'РБ ББ10% (2025)| FIT18'!H34+25</f>
        <v>44539</v>
      </c>
      <c r="I7" s="98">
        <f>'РБ ББ10% (2025)| FIT18'!I34+25</f>
        <v>48454</v>
      </c>
      <c r="J7" s="98">
        <f>'РБ ББ10% (2025)| FIT18'!J34+25</f>
        <v>48454</v>
      </c>
      <c r="K7" s="98">
        <f>'РБ ББ10% (2025)| FIT18'!K34+25</f>
        <v>56284</v>
      </c>
      <c r="L7" s="98">
        <f>'РБ ББ10% (2025)| FIT18'!L34+25</f>
        <v>56284</v>
      </c>
      <c r="M7" s="98">
        <f>'РБ ББ10% (2025)| FIT18'!M34+25</f>
        <v>48454</v>
      </c>
      <c r="N7" s="98">
        <f>'РБ ББ10% (2025)| FIT18'!N34+25</f>
        <v>44539</v>
      </c>
      <c r="O7" s="98">
        <f>'РБ ББ10% (2025)| FIT18'!O34+25</f>
        <v>44539</v>
      </c>
      <c r="P7" s="98">
        <f>'РБ ББ10% (2025)| FIT18'!P34+25</f>
        <v>27548</v>
      </c>
      <c r="Q7" s="98">
        <f>'РБ ББ10% (2025)| FIT18'!Q34+25</f>
        <v>27548</v>
      </c>
      <c r="R7" s="98">
        <f>'РБ ББ10% (2025)| FIT18'!R34+25</f>
        <v>19326</v>
      </c>
      <c r="S7" s="98">
        <f>'РБ ББ10% (2025)| FIT18'!S34+25</f>
        <v>25199</v>
      </c>
      <c r="T7" s="98">
        <f>'РБ ББ10% (2025)| FIT18'!T34+25</f>
        <v>25199</v>
      </c>
      <c r="U7" s="98">
        <f>'РБ ББ10% (2025)| FIT18'!U34+25</f>
        <v>21284</v>
      </c>
      <c r="V7" s="98">
        <f>'РБ ББ10% (2025)| FIT18'!V34+25</f>
        <v>21284</v>
      </c>
      <c r="W7" s="98">
        <f>'РБ ББ10% (2025)| FIT18'!W34+25</f>
        <v>19326</v>
      </c>
      <c r="X7" s="98">
        <f>'РБ ББ10% (2025)| FIT18'!X34+25</f>
        <v>19326</v>
      </c>
      <c r="Y7" s="98">
        <f>'РБ ББ10% (2025)| FIT18'!Y34+25</f>
        <v>17760</v>
      </c>
      <c r="Z7" s="98">
        <f>'РБ ББ10% (2025)| FIT18'!Z34+25</f>
        <v>17760</v>
      </c>
      <c r="AA7" s="98">
        <f>'РБ ББ10% (2025)| FIT18'!AA34+25</f>
        <v>17760</v>
      </c>
      <c r="AB7" s="98">
        <f>'РБ ББ10% (2025)| FIT18'!AB34+25</f>
        <v>17760</v>
      </c>
      <c r="AC7" s="98">
        <f>'РБ ББ10% (2025)| FIT18'!AC34+25</f>
        <v>17760</v>
      </c>
      <c r="AD7" s="98">
        <f>'РБ ББ10% (2025)| FIT18'!AD34+25</f>
        <v>17760</v>
      </c>
      <c r="AE7" s="98">
        <f>'РБ ББ10% (2025)| FIT18'!AE34+25</f>
        <v>17760</v>
      </c>
      <c r="AF7" s="98">
        <f>'РБ ББ10% (2025)| FIT18'!AF34+25</f>
        <v>19326</v>
      </c>
      <c r="AG7" s="98">
        <f>'РБ ББ10% (2025)| FIT18'!AG34+25</f>
        <v>21284</v>
      </c>
      <c r="AH7" s="98">
        <f>'РБ ББ10% (2025)| FIT18'!AH34+25</f>
        <v>21284</v>
      </c>
      <c r="AI7" s="98">
        <f>'РБ ББ10% (2025)| FIT18'!AI34+25</f>
        <v>25199</v>
      </c>
      <c r="AJ7" s="98">
        <f>'РБ ББ10% (2025)| FIT18'!AJ34+25</f>
        <v>25199</v>
      </c>
      <c r="AK7" s="98">
        <f>'РБ ББ10% (2025)| FIT18'!AK34+25</f>
        <v>25199</v>
      </c>
      <c r="AL7" s="98">
        <f>'РБ ББ10% (2025)| FIT18'!AL34+25</f>
        <v>25199</v>
      </c>
      <c r="AM7" s="98">
        <f>'РБ ББ10% (2025)| FIT18'!AM34+25</f>
        <v>25199</v>
      </c>
      <c r="AN7" s="98">
        <f>'РБ ББ10% (2025)| FIT18'!AN34+25</f>
        <v>23241</v>
      </c>
      <c r="AO7" s="98">
        <f>'РБ ББ10% (2025)| FIT18'!AO34+25</f>
        <v>25199</v>
      </c>
      <c r="AP7" s="98">
        <f>'РБ ББ10% (2025)| FIT18'!AP34+25</f>
        <v>25199</v>
      </c>
      <c r="AQ7" s="98">
        <f>'РБ ББ10% (2025)| FIT18'!AQ34+25</f>
        <v>31854</v>
      </c>
      <c r="AR7" s="98">
        <f>'РБ ББ10% (2025)| FIT18'!AR34+25</f>
        <v>31854</v>
      </c>
      <c r="AS7" s="98">
        <f>'РБ ББ10% (2025)| FIT18'!AS34+25</f>
        <v>31854</v>
      </c>
      <c r="AT7" s="98">
        <f>'РБ ББ10% (2025)| FIT18'!AT34+25</f>
        <v>29505</v>
      </c>
      <c r="AU7" s="98">
        <f>'РБ ББ10% (2025)| FIT18'!AU34+25</f>
        <v>25199</v>
      </c>
      <c r="AV7" s="98">
        <f>'РБ ББ10% (2025)| FIT18'!AV34+25</f>
        <v>27156</v>
      </c>
      <c r="AW7" s="98">
        <f>'РБ ББ10% (2025)| FIT18'!AW34+25</f>
        <v>27156</v>
      </c>
      <c r="AX7" s="98">
        <f>'РБ ББ10% (2025)| FIT18'!AX34+25</f>
        <v>27156</v>
      </c>
      <c r="AY7" s="98">
        <f>'РБ ББ10% (2025)| FIT18'!AY34+25</f>
        <v>20109</v>
      </c>
      <c r="AZ7" s="98">
        <f>'РБ ББ10% (2025)| FIT18'!AZ34+25</f>
        <v>25199</v>
      </c>
      <c r="BA7" s="98">
        <f>'РБ ББ10% (2025)| FIT18'!BA34+25</f>
        <v>25199</v>
      </c>
      <c r="BB7" s="98">
        <f>'РБ ББ10% (2025)| FIT18'!BB34+25</f>
        <v>29505</v>
      </c>
      <c r="BC7" s="98">
        <f>'РБ ББ10% (2025)| FIT18'!BC34+25</f>
        <v>31854</v>
      </c>
      <c r="BD7" s="98">
        <f>'РБ ББ10% (2025)| FIT18'!BD34+25</f>
        <v>31854</v>
      </c>
      <c r="BE7" s="98">
        <f>'РБ ББ10% (2025)| FIT18'!BE34+25</f>
        <v>31854</v>
      </c>
      <c r="BF7" s="98">
        <f>'РБ ББ10% (2025)| FIT18'!BF34+25</f>
        <v>37335</v>
      </c>
      <c r="BG7" s="98">
        <f>'РБ ББ10% (2025)| FIT18'!BG34+25</f>
        <v>37335</v>
      </c>
      <c r="BH7" s="98">
        <f>'РБ ББ10% (2025)| FIT18'!BH34+25</f>
        <v>40076</v>
      </c>
      <c r="BI7" s="98">
        <f>'РБ ББ10% (2025)| FIT18'!BI34+25</f>
        <v>40076</v>
      </c>
      <c r="BJ7" s="98">
        <f>'РБ ББ10% (2025)| FIT18'!BJ34+25</f>
        <v>46340</v>
      </c>
      <c r="BK7" s="98">
        <f>'РБ ББ10% (2025)| FIT18'!BK34+25</f>
        <v>46340</v>
      </c>
      <c r="BL7" s="98">
        <f>'РБ ББ10% (2025)| FIT18'!BL34+25</f>
        <v>46340</v>
      </c>
      <c r="BM7" s="98">
        <f>'РБ ББ10% (2025)| FIT18'!BM34+25</f>
        <v>43208</v>
      </c>
      <c r="BN7" s="98">
        <f>'РБ ББ10% (2025)| FIT18'!BN34+25</f>
        <v>40076</v>
      </c>
      <c r="BO7" s="98">
        <f>'РБ ББ10% (2025)| FIT18'!BO34+25</f>
        <v>34595</v>
      </c>
      <c r="BP7" s="98">
        <f>'РБ ББ10% (2025)| FIT18'!BP34+25</f>
        <v>34595</v>
      </c>
      <c r="BQ7" s="98">
        <f>'РБ ББ10% (2025)| FIT18'!BQ34+25</f>
        <v>31854</v>
      </c>
      <c r="BR7" s="98">
        <f>'РБ ББ10% (2025)| FIT18'!BR34+25</f>
        <v>25199</v>
      </c>
      <c r="BS7" s="98">
        <f>'РБ ББ10% (2025)| FIT18'!BS34+25</f>
        <v>25199</v>
      </c>
      <c r="BT7" s="98">
        <f>'РБ ББ10% (2025)| FIT18'!BT34+25</f>
        <v>23241</v>
      </c>
      <c r="BU7" s="98">
        <f>'РБ ББ10% (2025)| FIT18'!BU34+25</f>
        <v>20109</v>
      </c>
      <c r="BV7" s="98">
        <f>'РБ ББ10% (2025)| FIT18'!BV34+25</f>
        <v>20109</v>
      </c>
      <c r="BW7" s="98">
        <f>'РБ ББ10% (2025)| FIT18'!BW34+25</f>
        <v>20109</v>
      </c>
      <c r="BX7" s="98">
        <f>'РБ ББ10% (2025)| FIT18'!BX34+25</f>
        <v>16194</v>
      </c>
      <c r="BY7" s="98">
        <f>'РБ ББ10% (2025)| FIT18'!BY34+25</f>
        <v>16194</v>
      </c>
      <c r="BZ7" s="98">
        <f>'РБ ББ10% (2025)| FIT18'!BZ34+25</f>
        <v>16194</v>
      </c>
      <c r="CA7" s="98">
        <f>'РБ ББ10% (2025)| FIT18'!CA34+25</f>
        <v>16194</v>
      </c>
      <c r="CB7" s="98">
        <f>'РБ ББ10% (2025)| FIT18'!CB34+25</f>
        <v>16194</v>
      </c>
      <c r="CC7" s="98">
        <f>'РБ ББ10% (2025)| FIT18'!CC34+25</f>
        <v>16194</v>
      </c>
      <c r="CD7" s="98">
        <f>'РБ ББ10% (2025)| FIT18'!CD34+25</f>
        <v>16194</v>
      </c>
      <c r="CE7" s="98">
        <f>'РБ ББ10% (2025)| FIT18'!CE34+25</f>
        <v>16194</v>
      </c>
      <c r="CF7" s="98">
        <f>'РБ ББ10% (2025)| FIT18'!CF34+25</f>
        <v>16194</v>
      </c>
      <c r="CG7" s="98">
        <f>'РБ ББ10% (2025)| FIT18'!CG34+25</f>
        <v>16194</v>
      </c>
      <c r="CH7" s="98">
        <f>'РБ ББ10% (2025)| FIT18'!CH34+25</f>
        <v>16194</v>
      </c>
      <c r="CI7" s="98">
        <f>'РБ ББ10% (2025)| FIT18'!CI34+25</f>
        <v>16194</v>
      </c>
      <c r="CJ7" s="98">
        <f>'РБ ББ10% (2025)| FIT18'!CJ34+25</f>
        <v>16194</v>
      </c>
      <c r="CK7" s="98">
        <f>'РБ ББ10% (2025)| FIT18'!CK34+25</f>
        <v>16194</v>
      </c>
      <c r="CL7" s="98">
        <f>'РБ ББ10% (2025)| FIT18'!CL34+25</f>
        <v>16194</v>
      </c>
      <c r="CM7" s="98">
        <f>'РБ ББ10% (2025)| FIT18'!CM34+25</f>
        <v>16194</v>
      </c>
      <c r="CN7" s="98">
        <f>'РБ ББ10% (2025)| FIT18'!CN34+25</f>
        <v>16194</v>
      </c>
      <c r="CO7" s="98">
        <f>'РБ ББ10% (2025)| FIT18'!CO34+25</f>
        <v>16194</v>
      </c>
      <c r="CP7" s="98">
        <f>'РБ ББ10% (2025)| FIT18'!CP34+25</f>
        <v>16194</v>
      </c>
      <c r="CQ7" s="98">
        <f>'РБ ББ10% (2025)| FIT18'!CQ34+25</f>
        <v>16194</v>
      </c>
      <c r="CR7" s="98">
        <f>'РБ ББ10% (2025)| FIT18'!CR34+25</f>
        <v>16194</v>
      </c>
      <c r="CS7" s="98">
        <f>'РБ ББ10% (2025)| FIT18'!CS34+25</f>
        <v>16194</v>
      </c>
      <c r="CT7" s="98">
        <f>'РБ ББ10% (2025)| FIT18'!CT34+25</f>
        <v>16194</v>
      </c>
      <c r="CU7" s="98">
        <f>'РБ ББ10% (2025)| FIT18'!CU34+25</f>
        <v>10283</v>
      </c>
      <c r="CV7" s="98">
        <f>'РБ ББ10% (2025)| FIT18'!CV34+25</f>
        <v>10283</v>
      </c>
      <c r="CW7" s="98">
        <f>'РБ ББ10% (2025)| FIT18'!CW34+25</f>
        <v>10831</v>
      </c>
      <c r="CX7" s="98">
        <f>'РБ ББ10% (2025)| FIT18'!CX34+25</f>
        <v>10831</v>
      </c>
      <c r="CY7" s="98">
        <f>'РБ ББ10% (2025)| FIT18'!CY34+25</f>
        <v>10283</v>
      </c>
      <c r="CZ7" s="98">
        <f>'РБ ББ10% (2025)| FIT18'!CZ34+25</f>
        <v>10283</v>
      </c>
      <c r="DA7" s="98">
        <f>'РБ ББ10% (2025)| FIT18'!DA34+25</f>
        <v>10283</v>
      </c>
      <c r="DB7" s="98">
        <f>'РБ ББ10% (2025)| FIT18'!DB34+25</f>
        <v>10283</v>
      </c>
      <c r="DC7" s="98">
        <f>'РБ ББ10% (2025)| FIT18'!DC34+25</f>
        <v>10283</v>
      </c>
      <c r="DD7" s="98">
        <f>'РБ ББ10% (2025)| FIT18'!DD34+25</f>
        <v>10831</v>
      </c>
      <c r="DE7" s="98">
        <f>'РБ ББ10% (2025)| FIT18'!DE34+25</f>
        <v>10831</v>
      </c>
      <c r="DF7" s="98">
        <f>'РБ ББ10% (2025)| FIT18'!DF34+25</f>
        <v>10283</v>
      </c>
      <c r="DG7" s="98">
        <f>'РБ ББ10% (2025)| FIT18'!DG34+25</f>
        <v>10283</v>
      </c>
      <c r="DH7" s="98">
        <f>'РБ ББ10% (2025)| FIT18'!DH34+25</f>
        <v>10283</v>
      </c>
      <c r="DI7" s="98">
        <f>'РБ ББ10% (2025)| FIT18'!DI34+25</f>
        <v>8952</v>
      </c>
      <c r="DJ7" s="98">
        <f>'РБ ББ10% (2025)| FIT18'!DJ34+25</f>
        <v>8952</v>
      </c>
      <c r="DK7" s="98">
        <f>'РБ ББ10% (2025)| FIT18'!DK34+25</f>
        <v>9343</v>
      </c>
      <c r="DL7" s="98">
        <f>'РБ ББ10% (2025)| FIT18'!DL34+25</f>
        <v>9343</v>
      </c>
      <c r="DM7" s="98">
        <f>'РБ ББ10% (2025)| FIT18'!DM34+25</f>
        <v>8952</v>
      </c>
      <c r="DN7" s="98">
        <f>'РБ ББ10% (2025)| FIT18'!DN34+25</f>
        <v>8952</v>
      </c>
      <c r="DO7" s="98">
        <f>'РБ ББ10% (2025)| FIT18'!DO34+25</f>
        <v>8952</v>
      </c>
      <c r="DP7" s="98">
        <f>'РБ ББ10% (2025)| FIT18'!DP34+25</f>
        <v>8952</v>
      </c>
      <c r="DQ7" s="98">
        <f>'РБ ББ10% (2025)| FIT18'!DQ34+25</f>
        <v>8952</v>
      </c>
      <c r="DR7" s="98">
        <f>'РБ ББ10% (2025)| FIT18'!DR34+25</f>
        <v>9343</v>
      </c>
      <c r="DS7" s="98">
        <f>'РБ ББ10% (2025)| FIT18'!DS34+25</f>
        <v>9343</v>
      </c>
      <c r="DT7" s="98">
        <f>'РБ ББ10% (2025)| FIT18'!DT34+25</f>
        <v>8952</v>
      </c>
      <c r="DU7" s="98">
        <f>'РБ ББ10% (2025)| FIT18'!DU34+25</f>
        <v>8952</v>
      </c>
      <c r="DV7" s="98">
        <f>'РБ ББ10% (2025)| FIT18'!DV34+25</f>
        <v>8952</v>
      </c>
      <c r="DW7" s="98">
        <f>'РБ ББ10% (2025)| FIT18'!DW34+25</f>
        <v>8952</v>
      </c>
      <c r="DX7" s="98">
        <f>'РБ ББ10% (2025)| FIT18'!DX34+25</f>
        <v>10283</v>
      </c>
    </row>
    <row r="8" spans="1:128" ht="10.5" customHeight="1">
      <c r="A8" s="40">
        <v>2</v>
      </c>
      <c r="B8" s="98">
        <f>'РБ ББ10% (2025)| FIT18'!B35+25</f>
        <v>15685</v>
      </c>
      <c r="C8" s="98">
        <f>'РБ ББ10% (2025)| FIT18'!C35+25</f>
        <v>15685</v>
      </c>
      <c r="D8" s="98">
        <f>'РБ ББ10% (2025)| FIT18'!D35+25</f>
        <v>16938</v>
      </c>
      <c r="E8" s="98">
        <f>'РБ ББ10% (2025)| FIT18'!E35+25</f>
        <v>20149</v>
      </c>
      <c r="F8" s="98">
        <f>'РБ ББ10% (2025)| FIT18'!F35+25</f>
        <v>46771</v>
      </c>
      <c r="G8" s="98">
        <f>'РБ ББ10% (2025)| FIT18'!G35+25</f>
        <v>46771</v>
      </c>
      <c r="H8" s="98">
        <f>'РБ ББ10% (2025)| FIT18'!H35+25</f>
        <v>46771</v>
      </c>
      <c r="I8" s="98">
        <f>'РБ ББ10% (2025)| FIT18'!I35+25</f>
        <v>50686</v>
      </c>
      <c r="J8" s="98">
        <f>'РБ ББ10% (2025)| FIT18'!J35+25</f>
        <v>50686</v>
      </c>
      <c r="K8" s="98">
        <f>'РБ ББ10% (2025)| FIT18'!K35+25</f>
        <v>58516</v>
      </c>
      <c r="L8" s="98">
        <f>'РБ ББ10% (2025)| FIT18'!L35+25</f>
        <v>58516</v>
      </c>
      <c r="M8" s="98">
        <f>'РБ ББ10% (2025)| FIT18'!M35+25</f>
        <v>50686</v>
      </c>
      <c r="N8" s="98">
        <f>'РБ ББ10% (2025)| FIT18'!N35+25</f>
        <v>46771</v>
      </c>
      <c r="O8" s="98">
        <f>'РБ ББ10% (2025)| FIT18'!O35+25</f>
        <v>46771</v>
      </c>
      <c r="P8" s="98">
        <f>'РБ ББ10% (2025)| FIT18'!P35+25</f>
        <v>29623</v>
      </c>
      <c r="Q8" s="98">
        <f>'РБ ББ10% (2025)| FIT18'!Q35+25</f>
        <v>29623</v>
      </c>
      <c r="R8" s="98">
        <f>'РБ ББ10% (2025)| FIT18'!R35+25</f>
        <v>21401</v>
      </c>
      <c r="S8" s="98">
        <f>'РБ ББ10% (2025)| FIT18'!S35+25</f>
        <v>27274</v>
      </c>
      <c r="T8" s="98">
        <f>'РБ ББ10% (2025)| FIT18'!T35+25</f>
        <v>27274</v>
      </c>
      <c r="U8" s="98">
        <f>'РБ ББ10% (2025)| FIT18'!U35+25</f>
        <v>23359</v>
      </c>
      <c r="V8" s="98">
        <f>'РБ ББ10% (2025)| FIT18'!V35+25</f>
        <v>23359</v>
      </c>
      <c r="W8" s="98">
        <f>'РБ ББ10% (2025)| FIT18'!W35+25</f>
        <v>21401</v>
      </c>
      <c r="X8" s="98">
        <f>'РБ ББ10% (2025)| FIT18'!X35+25</f>
        <v>21401</v>
      </c>
      <c r="Y8" s="98">
        <f>'РБ ББ10% (2025)| FIT18'!Y35+25</f>
        <v>19835</v>
      </c>
      <c r="Z8" s="98">
        <f>'РБ ББ10% (2025)| FIT18'!Z35+25</f>
        <v>19835</v>
      </c>
      <c r="AA8" s="98">
        <f>'РБ ББ10% (2025)| FIT18'!AA35+25</f>
        <v>19835</v>
      </c>
      <c r="AB8" s="98">
        <f>'РБ ББ10% (2025)| FIT18'!AB35+25</f>
        <v>19835</v>
      </c>
      <c r="AC8" s="98">
        <f>'РБ ББ10% (2025)| FIT18'!AC35+25</f>
        <v>19835</v>
      </c>
      <c r="AD8" s="98">
        <f>'РБ ББ10% (2025)| FIT18'!AD35+25</f>
        <v>19835</v>
      </c>
      <c r="AE8" s="98">
        <f>'РБ ББ10% (2025)| FIT18'!AE35+25</f>
        <v>19835</v>
      </c>
      <c r="AF8" s="98">
        <f>'РБ ББ10% (2025)| FIT18'!AF35+25</f>
        <v>21401</v>
      </c>
      <c r="AG8" s="98">
        <f>'РБ ББ10% (2025)| FIT18'!AG35+25</f>
        <v>23359</v>
      </c>
      <c r="AH8" s="98">
        <f>'РБ ББ10% (2025)| FIT18'!AH35+25</f>
        <v>23359</v>
      </c>
      <c r="AI8" s="98">
        <f>'РБ ББ10% (2025)| FIT18'!AI35+25</f>
        <v>27274</v>
      </c>
      <c r="AJ8" s="98">
        <f>'РБ ББ10% (2025)| FIT18'!AJ35+25</f>
        <v>27274</v>
      </c>
      <c r="AK8" s="98">
        <f>'РБ ББ10% (2025)| FIT18'!AK35+25</f>
        <v>27274</v>
      </c>
      <c r="AL8" s="98">
        <f>'РБ ББ10% (2025)| FIT18'!AL35+25</f>
        <v>27274</v>
      </c>
      <c r="AM8" s="98">
        <f>'РБ ББ10% (2025)| FIT18'!AM35+25</f>
        <v>27274</v>
      </c>
      <c r="AN8" s="98">
        <f>'РБ ББ10% (2025)| FIT18'!AN35+25</f>
        <v>25316</v>
      </c>
      <c r="AO8" s="98">
        <f>'РБ ББ10% (2025)| FIT18'!AO35+25</f>
        <v>27274</v>
      </c>
      <c r="AP8" s="98">
        <f>'РБ ББ10% (2025)| FIT18'!AP35+25</f>
        <v>27274</v>
      </c>
      <c r="AQ8" s="98">
        <f>'РБ ББ10% (2025)| FIT18'!AQ35+25</f>
        <v>33929</v>
      </c>
      <c r="AR8" s="98">
        <f>'РБ ББ10% (2025)| FIT18'!AR35+25</f>
        <v>33929</v>
      </c>
      <c r="AS8" s="98">
        <f>'РБ ББ10% (2025)| FIT18'!AS35+25</f>
        <v>33929</v>
      </c>
      <c r="AT8" s="98">
        <f>'РБ ББ10% (2025)| FIT18'!AT35+25</f>
        <v>31580</v>
      </c>
      <c r="AU8" s="98">
        <f>'РБ ББ10% (2025)| FIT18'!AU35+25</f>
        <v>27274</v>
      </c>
      <c r="AV8" s="98">
        <f>'РБ ББ10% (2025)| FIT18'!AV35+25</f>
        <v>29231</v>
      </c>
      <c r="AW8" s="98">
        <f>'РБ ББ10% (2025)| FIT18'!AW35+25</f>
        <v>29231</v>
      </c>
      <c r="AX8" s="98">
        <f>'РБ ББ10% (2025)| FIT18'!AX35+25</f>
        <v>29231</v>
      </c>
      <c r="AY8" s="98">
        <f>'РБ ББ10% (2025)| FIT18'!AY35+25</f>
        <v>22184</v>
      </c>
      <c r="AZ8" s="98">
        <f>'РБ ББ10% (2025)| FIT18'!AZ35+25</f>
        <v>27274</v>
      </c>
      <c r="BA8" s="98">
        <f>'РБ ББ10% (2025)| FIT18'!BA35+25</f>
        <v>27274</v>
      </c>
      <c r="BB8" s="98">
        <f>'РБ ББ10% (2025)| FIT18'!BB35+25</f>
        <v>31580</v>
      </c>
      <c r="BC8" s="98">
        <f>'РБ ББ10% (2025)| FIT18'!BC35+25</f>
        <v>33929</v>
      </c>
      <c r="BD8" s="98">
        <f>'РБ ББ10% (2025)| FIT18'!BD35+25</f>
        <v>33929</v>
      </c>
      <c r="BE8" s="98">
        <f>'РБ ББ10% (2025)| FIT18'!BE35+25</f>
        <v>33929</v>
      </c>
      <c r="BF8" s="98">
        <f>'РБ ББ10% (2025)| FIT18'!BF35+25</f>
        <v>39410</v>
      </c>
      <c r="BG8" s="98">
        <f>'РБ ББ10% (2025)| FIT18'!BG35+25</f>
        <v>39410</v>
      </c>
      <c r="BH8" s="98">
        <f>'РБ ББ10% (2025)| FIT18'!BH35+25</f>
        <v>42151</v>
      </c>
      <c r="BI8" s="98">
        <f>'РБ ББ10% (2025)| FIT18'!BI35+25</f>
        <v>42151</v>
      </c>
      <c r="BJ8" s="98">
        <f>'РБ ББ10% (2025)| FIT18'!BJ35+25</f>
        <v>48415</v>
      </c>
      <c r="BK8" s="98">
        <f>'РБ ББ10% (2025)| FIT18'!BK35+25</f>
        <v>48415</v>
      </c>
      <c r="BL8" s="98">
        <f>'РБ ББ10% (2025)| FIT18'!BL35+25</f>
        <v>48415</v>
      </c>
      <c r="BM8" s="98">
        <f>'РБ ББ10% (2025)| FIT18'!BM35+25</f>
        <v>45283</v>
      </c>
      <c r="BN8" s="98">
        <f>'РБ ББ10% (2025)| FIT18'!BN35+25</f>
        <v>42151</v>
      </c>
      <c r="BO8" s="98">
        <f>'РБ ББ10% (2025)| FIT18'!BO35+25</f>
        <v>36670</v>
      </c>
      <c r="BP8" s="98">
        <f>'РБ ББ10% (2025)| FIT18'!BP35+25</f>
        <v>36670</v>
      </c>
      <c r="BQ8" s="98">
        <f>'РБ ББ10% (2025)| FIT18'!BQ35+25</f>
        <v>33929</v>
      </c>
      <c r="BR8" s="98">
        <f>'РБ ББ10% (2025)| FIT18'!BR35+25</f>
        <v>27274</v>
      </c>
      <c r="BS8" s="98">
        <f>'РБ ББ10% (2025)| FIT18'!BS35+25</f>
        <v>27274</v>
      </c>
      <c r="BT8" s="98">
        <f>'РБ ББ10% (2025)| FIT18'!BT35+25</f>
        <v>25316</v>
      </c>
      <c r="BU8" s="98">
        <f>'РБ ББ10% (2025)| FIT18'!BU35+25</f>
        <v>22184</v>
      </c>
      <c r="BV8" s="98">
        <f>'РБ ББ10% (2025)| FIT18'!BV35+25</f>
        <v>22184</v>
      </c>
      <c r="BW8" s="98">
        <f>'РБ ББ10% (2025)| FIT18'!BW35+25</f>
        <v>22184</v>
      </c>
      <c r="BX8" s="98">
        <f>'РБ ББ10% (2025)| FIT18'!BX35+25</f>
        <v>18269</v>
      </c>
      <c r="BY8" s="98">
        <f>'РБ ББ10% (2025)| FIT18'!BY35+25</f>
        <v>18269</v>
      </c>
      <c r="BZ8" s="98">
        <f>'РБ ББ10% (2025)| FIT18'!BZ35+25</f>
        <v>18269</v>
      </c>
      <c r="CA8" s="98">
        <f>'РБ ББ10% (2025)| FIT18'!CA35+25</f>
        <v>18269</v>
      </c>
      <c r="CB8" s="98">
        <f>'РБ ББ10% (2025)| FIT18'!CB35+25</f>
        <v>18269</v>
      </c>
      <c r="CC8" s="98">
        <f>'РБ ББ10% (2025)| FIT18'!CC35+25</f>
        <v>18269</v>
      </c>
      <c r="CD8" s="98">
        <f>'РБ ББ10% (2025)| FIT18'!CD35+25</f>
        <v>18269</v>
      </c>
      <c r="CE8" s="98">
        <f>'РБ ББ10% (2025)| FIT18'!CE35+25</f>
        <v>18269</v>
      </c>
      <c r="CF8" s="98">
        <f>'РБ ББ10% (2025)| FIT18'!CF35+25</f>
        <v>18269</v>
      </c>
      <c r="CG8" s="98">
        <f>'РБ ББ10% (2025)| FIT18'!CG35+25</f>
        <v>18269</v>
      </c>
      <c r="CH8" s="98">
        <f>'РБ ББ10% (2025)| FIT18'!CH35+25</f>
        <v>18269</v>
      </c>
      <c r="CI8" s="98">
        <f>'РБ ББ10% (2025)| FIT18'!CI35+25</f>
        <v>18269</v>
      </c>
      <c r="CJ8" s="98">
        <f>'РБ ББ10% (2025)| FIT18'!CJ35+25</f>
        <v>18269</v>
      </c>
      <c r="CK8" s="98">
        <f>'РБ ББ10% (2025)| FIT18'!CK35+25</f>
        <v>18269</v>
      </c>
      <c r="CL8" s="98">
        <f>'РБ ББ10% (2025)| FIT18'!CL35+25</f>
        <v>18269</v>
      </c>
      <c r="CM8" s="98">
        <f>'РБ ББ10% (2025)| FIT18'!CM35+25</f>
        <v>18269</v>
      </c>
      <c r="CN8" s="98">
        <f>'РБ ББ10% (2025)| FIT18'!CN35+25</f>
        <v>18269</v>
      </c>
      <c r="CO8" s="98">
        <f>'РБ ББ10% (2025)| FIT18'!CO35+25</f>
        <v>18269</v>
      </c>
      <c r="CP8" s="98">
        <f>'РБ ББ10% (2025)| FIT18'!CP35+25</f>
        <v>18269</v>
      </c>
      <c r="CQ8" s="98">
        <f>'РБ ББ10% (2025)| FIT18'!CQ35+25</f>
        <v>18269</v>
      </c>
      <c r="CR8" s="98">
        <f>'РБ ББ10% (2025)| FIT18'!CR35+25</f>
        <v>18269</v>
      </c>
      <c r="CS8" s="98">
        <f>'РБ ББ10% (2025)| FIT18'!CS35+25</f>
        <v>18269</v>
      </c>
      <c r="CT8" s="98">
        <f>'РБ ББ10% (2025)| FIT18'!CT35+25</f>
        <v>18269</v>
      </c>
      <c r="CU8" s="98">
        <f>'РБ ББ10% (2025)| FIT18'!CU35+25</f>
        <v>12005</v>
      </c>
      <c r="CV8" s="98">
        <f>'РБ ББ10% (2025)| FIT18'!CV35+25</f>
        <v>12005</v>
      </c>
      <c r="CW8" s="98">
        <f>'РБ ББ10% (2025)| FIT18'!CW35+25</f>
        <v>12553</v>
      </c>
      <c r="CX8" s="98">
        <f>'РБ ББ10% (2025)| FIT18'!CX35+25</f>
        <v>12553</v>
      </c>
      <c r="CY8" s="98">
        <f>'РБ ББ10% (2025)| FIT18'!CY35+25</f>
        <v>12005</v>
      </c>
      <c r="CZ8" s="98">
        <f>'РБ ББ10% (2025)| FIT18'!CZ35+25</f>
        <v>12005</v>
      </c>
      <c r="DA8" s="98">
        <f>'РБ ББ10% (2025)| FIT18'!DA35+25</f>
        <v>12005</v>
      </c>
      <c r="DB8" s="98">
        <f>'РБ ББ10% (2025)| FIT18'!DB35+25</f>
        <v>12005</v>
      </c>
      <c r="DC8" s="98">
        <f>'РБ ББ10% (2025)| FIT18'!DC35+25</f>
        <v>12005</v>
      </c>
      <c r="DD8" s="98">
        <f>'РБ ББ10% (2025)| FIT18'!DD35+25</f>
        <v>12553</v>
      </c>
      <c r="DE8" s="98">
        <f>'РБ ББ10% (2025)| FIT18'!DE35+25</f>
        <v>12553</v>
      </c>
      <c r="DF8" s="98">
        <f>'РБ ББ10% (2025)| FIT18'!DF35+25</f>
        <v>12005</v>
      </c>
      <c r="DG8" s="98">
        <f>'РБ ББ10% (2025)| FIT18'!DG35+25</f>
        <v>12005</v>
      </c>
      <c r="DH8" s="98">
        <f>'РБ ББ10% (2025)| FIT18'!DH35+25</f>
        <v>12005</v>
      </c>
      <c r="DI8" s="98">
        <f>'РБ ББ10% (2025)| FIT18'!DI35+25</f>
        <v>10674</v>
      </c>
      <c r="DJ8" s="98">
        <f>'РБ ББ10% (2025)| FIT18'!DJ35+25</f>
        <v>10674</v>
      </c>
      <c r="DK8" s="98">
        <f>'РБ ББ10% (2025)| FIT18'!DK35+25</f>
        <v>11066</v>
      </c>
      <c r="DL8" s="98">
        <f>'РБ ББ10% (2025)| FIT18'!DL35+25</f>
        <v>11066</v>
      </c>
      <c r="DM8" s="98">
        <f>'РБ ББ10% (2025)| FIT18'!DM35+25</f>
        <v>10674</v>
      </c>
      <c r="DN8" s="98">
        <f>'РБ ББ10% (2025)| FIT18'!DN35+25</f>
        <v>10674</v>
      </c>
      <c r="DO8" s="98">
        <f>'РБ ББ10% (2025)| FIT18'!DO35+25</f>
        <v>10674</v>
      </c>
      <c r="DP8" s="98">
        <f>'РБ ББ10% (2025)| FIT18'!DP35+25</f>
        <v>10674</v>
      </c>
      <c r="DQ8" s="98">
        <f>'РБ ББ10% (2025)| FIT18'!DQ35+25</f>
        <v>10674</v>
      </c>
      <c r="DR8" s="98">
        <f>'РБ ББ10% (2025)| FIT18'!DR35+25</f>
        <v>11066</v>
      </c>
      <c r="DS8" s="98">
        <f>'РБ ББ10% (2025)| FIT18'!DS35+25</f>
        <v>11066</v>
      </c>
      <c r="DT8" s="98">
        <f>'РБ ББ10% (2025)| FIT18'!DT35+25</f>
        <v>10674</v>
      </c>
      <c r="DU8" s="98">
        <f>'РБ ББ10% (2025)| FIT18'!DU35+25</f>
        <v>10674</v>
      </c>
      <c r="DV8" s="98">
        <f>'РБ ББ10% (2025)| FIT18'!DV35+25</f>
        <v>10674</v>
      </c>
      <c r="DW8" s="98">
        <f>'РБ ББ10% (2025)| FIT18'!DW35+25</f>
        <v>10674</v>
      </c>
      <c r="DX8" s="98">
        <f>'РБ ББ10% (2025)| FIT18'!DX35+25</f>
        <v>12005</v>
      </c>
    </row>
    <row r="9" spans="1:128" ht="10.5" customHeight="1">
      <c r="A9" s="39" t="s">
        <v>5</v>
      </c>
      <c r="B9" s="98"/>
      <c r="C9" s="98"/>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row>
    <row r="10" spans="1:128" ht="10.5" customHeight="1">
      <c r="A10" s="40">
        <v>1</v>
      </c>
      <c r="B10" s="98">
        <f>'РБ ББ10% (2025)| FIT18'!B37+25</f>
        <v>14707</v>
      </c>
      <c r="C10" s="98">
        <f>'РБ ББ10% (2025)| FIT18'!C37+25</f>
        <v>14707</v>
      </c>
      <c r="D10" s="98">
        <f>'РБ ББ10% (2025)| FIT18'!D37+25</f>
        <v>15960</v>
      </c>
      <c r="E10" s="98">
        <f>'РБ ББ10% (2025)| FIT18'!E37+25</f>
        <v>18700</v>
      </c>
      <c r="F10" s="98">
        <f>'РБ ББ10% (2025)| FIT18'!F37+25</f>
        <v>45322</v>
      </c>
      <c r="G10" s="98">
        <f>'РБ ББ10% (2025)| FIT18'!G37+25</f>
        <v>45322</v>
      </c>
      <c r="H10" s="98">
        <f>'РБ ББ10% (2025)| FIT18'!H37+25</f>
        <v>45322</v>
      </c>
      <c r="I10" s="98">
        <f>'РБ ББ10% (2025)| FIT18'!I37+25</f>
        <v>49237</v>
      </c>
      <c r="J10" s="98">
        <f>'РБ ББ10% (2025)| FIT18'!J37+25</f>
        <v>49237</v>
      </c>
      <c r="K10" s="98">
        <f>'РБ ББ10% (2025)| FIT18'!K37+25</f>
        <v>57067</v>
      </c>
      <c r="L10" s="98">
        <f>'РБ ББ10% (2025)| FIT18'!L37+25</f>
        <v>57067</v>
      </c>
      <c r="M10" s="98">
        <f>'РБ ББ10% (2025)| FIT18'!M37+25</f>
        <v>49237</v>
      </c>
      <c r="N10" s="98">
        <f>'РБ ББ10% (2025)| FIT18'!N37+25</f>
        <v>45322</v>
      </c>
      <c r="O10" s="98">
        <f>'РБ ББ10% (2025)| FIT18'!O37+25</f>
        <v>45322</v>
      </c>
      <c r="P10" s="98">
        <f>'РБ ББ10% (2025)| FIT18'!P37+25</f>
        <v>28331</v>
      </c>
      <c r="Q10" s="98">
        <f>'РБ ББ10% (2025)| FIT18'!Q37+25</f>
        <v>28331</v>
      </c>
      <c r="R10" s="98">
        <f>'РБ ББ10% (2025)| FIT18'!R37+25</f>
        <v>20109</v>
      </c>
      <c r="S10" s="98">
        <f>'РБ ББ10% (2025)| FIT18'!S37+25</f>
        <v>25982</v>
      </c>
      <c r="T10" s="98">
        <f>'РБ ББ10% (2025)| FIT18'!T37+25</f>
        <v>25982</v>
      </c>
      <c r="U10" s="98">
        <f>'РБ ББ10% (2025)| FIT18'!U37+25</f>
        <v>22067</v>
      </c>
      <c r="V10" s="98">
        <f>'РБ ББ10% (2025)| FIT18'!V37+25</f>
        <v>22067</v>
      </c>
      <c r="W10" s="98">
        <f>'РБ ББ10% (2025)| FIT18'!W37+25</f>
        <v>20109</v>
      </c>
      <c r="X10" s="98">
        <f>'РБ ББ10% (2025)| FIT18'!X37+25</f>
        <v>20109</v>
      </c>
      <c r="Y10" s="98">
        <f>'РБ ББ10% (2025)| FIT18'!Y37+25</f>
        <v>18543</v>
      </c>
      <c r="Z10" s="98">
        <f>'РБ ББ10% (2025)| FIT18'!Z37+25</f>
        <v>18543</v>
      </c>
      <c r="AA10" s="98">
        <f>'РБ ББ10% (2025)| FIT18'!AA37+25</f>
        <v>18543</v>
      </c>
      <c r="AB10" s="98">
        <f>'РБ ББ10% (2025)| FIT18'!AB37+25</f>
        <v>18543</v>
      </c>
      <c r="AC10" s="98">
        <f>'РБ ББ10% (2025)| FIT18'!AC37+25</f>
        <v>18543</v>
      </c>
      <c r="AD10" s="98">
        <f>'РБ ББ10% (2025)| FIT18'!AD37+25</f>
        <v>18543</v>
      </c>
      <c r="AE10" s="98">
        <f>'РБ ББ10% (2025)| FIT18'!AE37+25</f>
        <v>18543</v>
      </c>
      <c r="AF10" s="98">
        <f>'РБ ББ10% (2025)| FIT18'!AF37+25</f>
        <v>20109</v>
      </c>
      <c r="AG10" s="98">
        <f>'РБ ББ10% (2025)| FIT18'!AG37+25</f>
        <v>22067</v>
      </c>
      <c r="AH10" s="98">
        <f>'РБ ББ10% (2025)| FIT18'!AH37+25</f>
        <v>22067</v>
      </c>
      <c r="AI10" s="98">
        <f>'РБ ББ10% (2025)| FIT18'!AI37+25</f>
        <v>25982</v>
      </c>
      <c r="AJ10" s="98">
        <f>'РБ ББ10% (2025)| FIT18'!AJ37+25</f>
        <v>25982</v>
      </c>
      <c r="AK10" s="98">
        <f>'РБ ББ10% (2025)| FIT18'!AK37+25</f>
        <v>25982</v>
      </c>
      <c r="AL10" s="98">
        <f>'РБ ББ10% (2025)| FIT18'!AL37+25</f>
        <v>25982</v>
      </c>
      <c r="AM10" s="98">
        <f>'РБ ББ10% (2025)| FIT18'!AM37+25</f>
        <v>25982</v>
      </c>
      <c r="AN10" s="98">
        <f>'РБ ББ10% (2025)| FIT18'!AN37+25</f>
        <v>24024</v>
      </c>
      <c r="AO10" s="98">
        <f>'РБ ББ10% (2025)| FIT18'!AO37+25</f>
        <v>25982</v>
      </c>
      <c r="AP10" s="98">
        <f>'РБ ББ10% (2025)| FIT18'!AP37+25</f>
        <v>25982</v>
      </c>
      <c r="AQ10" s="98">
        <f>'РБ ББ10% (2025)| FIT18'!AQ37+25</f>
        <v>32637</v>
      </c>
      <c r="AR10" s="98">
        <f>'РБ ББ10% (2025)| FIT18'!AR37+25</f>
        <v>32637</v>
      </c>
      <c r="AS10" s="98">
        <f>'РБ ББ10% (2025)| FIT18'!AS37+25</f>
        <v>32637</v>
      </c>
      <c r="AT10" s="98">
        <f>'РБ ББ10% (2025)| FIT18'!AT37+25</f>
        <v>30288</v>
      </c>
      <c r="AU10" s="98">
        <f>'РБ ББ10% (2025)| FIT18'!AU37+25</f>
        <v>25982</v>
      </c>
      <c r="AV10" s="98">
        <f>'РБ ББ10% (2025)| FIT18'!AV37+25</f>
        <v>27939</v>
      </c>
      <c r="AW10" s="98">
        <f>'РБ ББ10% (2025)| FIT18'!AW37+25</f>
        <v>27939</v>
      </c>
      <c r="AX10" s="98">
        <f>'РБ ББ10% (2025)| FIT18'!AX37+25</f>
        <v>27939</v>
      </c>
      <c r="AY10" s="98">
        <f>'РБ ББ10% (2025)| FIT18'!AY37+25</f>
        <v>20892</v>
      </c>
      <c r="AZ10" s="98">
        <f>'РБ ББ10% (2025)| FIT18'!AZ37+25</f>
        <v>25982</v>
      </c>
      <c r="BA10" s="98">
        <f>'РБ ББ10% (2025)| FIT18'!BA37+25</f>
        <v>25982</v>
      </c>
      <c r="BB10" s="98">
        <f>'РБ ББ10% (2025)| FIT18'!BB37+25</f>
        <v>30288</v>
      </c>
      <c r="BC10" s="98">
        <f>'РБ ББ10% (2025)| FIT18'!BC37+25</f>
        <v>32637</v>
      </c>
      <c r="BD10" s="98">
        <f>'РБ ББ10% (2025)| FIT18'!BD37+25</f>
        <v>32637</v>
      </c>
      <c r="BE10" s="98">
        <f>'РБ ББ10% (2025)| FIT18'!BE37+25</f>
        <v>32637</v>
      </c>
      <c r="BF10" s="98">
        <f>'РБ ББ10% (2025)| FIT18'!BF37+25</f>
        <v>38118</v>
      </c>
      <c r="BG10" s="98">
        <f>'РБ ББ10% (2025)| FIT18'!BG37+25</f>
        <v>38118</v>
      </c>
      <c r="BH10" s="98">
        <f>'РБ ББ10% (2025)| FIT18'!BH37+25</f>
        <v>40859</v>
      </c>
      <c r="BI10" s="98">
        <f>'РБ ББ10% (2025)| FIT18'!BI37+25</f>
        <v>40859</v>
      </c>
      <c r="BJ10" s="98">
        <f>'РБ ББ10% (2025)| FIT18'!BJ37+25</f>
        <v>47123</v>
      </c>
      <c r="BK10" s="98">
        <f>'РБ ББ10% (2025)| FIT18'!BK37+25</f>
        <v>47123</v>
      </c>
      <c r="BL10" s="98">
        <f>'РБ ББ10% (2025)| FIT18'!BL37+25</f>
        <v>47123</v>
      </c>
      <c r="BM10" s="98">
        <f>'РБ ББ10% (2025)| FIT18'!BM37+25</f>
        <v>43991</v>
      </c>
      <c r="BN10" s="98">
        <f>'РБ ББ10% (2025)| FIT18'!BN37+25</f>
        <v>40859</v>
      </c>
      <c r="BO10" s="98">
        <f>'РБ ББ10% (2025)| FIT18'!BO37+25</f>
        <v>35378</v>
      </c>
      <c r="BP10" s="98">
        <f>'РБ ББ10% (2025)| FIT18'!BP37+25</f>
        <v>35378</v>
      </c>
      <c r="BQ10" s="98">
        <f>'РБ ББ10% (2025)| FIT18'!BQ37+25</f>
        <v>32637</v>
      </c>
      <c r="BR10" s="98">
        <f>'РБ ББ10% (2025)| FIT18'!BR37+25</f>
        <v>25982</v>
      </c>
      <c r="BS10" s="98">
        <f>'РБ ББ10% (2025)| FIT18'!BS37+25</f>
        <v>25982</v>
      </c>
      <c r="BT10" s="98">
        <f>'РБ ББ10% (2025)| FIT18'!BT37+25</f>
        <v>24024</v>
      </c>
      <c r="BU10" s="98">
        <f>'РБ ББ10% (2025)| FIT18'!BU37+25</f>
        <v>20892</v>
      </c>
      <c r="BV10" s="98">
        <f>'РБ ББ10% (2025)| FIT18'!BV37+25</f>
        <v>20892</v>
      </c>
      <c r="BW10" s="98">
        <f>'РБ ББ10% (2025)| FIT18'!BW37+25</f>
        <v>20892</v>
      </c>
      <c r="BX10" s="98">
        <f>'РБ ББ10% (2025)| FIT18'!BX37+25</f>
        <v>16977</v>
      </c>
      <c r="BY10" s="98">
        <f>'РБ ББ10% (2025)| FIT18'!BY37+25</f>
        <v>16977</v>
      </c>
      <c r="BZ10" s="98">
        <f>'РБ ББ10% (2025)| FIT18'!BZ37+25</f>
        <v>16977</v>
      </c>
      <c r="CA10" s="98">
        <f>'РБ ББ10% (2025)| FIT18'!CA37+25</f>
        <v>16977</v>
      </c>
      <c r="CB10" s="98">
        <f>'РБ ББ10% (2025)| FIT18'!CB37+25</f>
        <v>16977</v>
      </c>
      <c r="CC10" s="98">
        <f>'РБ ББ10% (2025)| FIT18'!CC37+25</f>
        <v>16977</v>
      </c>
      <c r="CD10" s="98">
        <f>'РБ ББ10% (2025)| FIT18'!CD37+25</f>
        <v>16977</v>
      </c>
      <c r="CE10" s="98">
        <f>'РБ ББ10% (2025)| FIT18'!CE37+25</f>
        <v>16977</v>
      </c>
      <c r="CF10" s="98">
        <f>'РБ ББ10% (2025)| FIT18'!CF37+25</f>
        <v>16977</v>
      </c>
      <c r="CG10" s="98">
        <f>'РБ ББ10% (2025)| FIT18'!CG37+25</f>
        <v>16977</v>
      </c>
      <c r="CH10" s="98">
        <f>'РБ ББ10% (2025)| FIT18'!CH37+25</f>
        <v>16977</v>
      </c>
      <c r="CI10" s="98">
        <f>'РБ ББ10% (2025)| FIT18'!CI37+25</f>
        <v>16977</v>
      </c>
      <c r="CJ10" s="98">
        <f>'РБ ББ10% (2025)| FIT18'!CJ37+25</f>
        <v>16977</v>
      </c>
      <c r="CK10" s="98">
        <f>'РБ ББ10% (2025)| FIT18'!CK37+25</f>
        <v>16977</v>
      </c>
      <c r="CL10" s="98">
        <f>'РБ ББ10% (2025)| FIT18'!CL37+25</f>
        <v>16977</v>
      </c>
      <c r="CM10" s="98">
        <f>'РБ ББ10% (2025)| FIT18'!CM37+25</f>
        <v>16977</v>
      </c>
      <c r="CN10" s="98">
        <f>'РБ ББ10% (2025)| FIT18'!CN37+25</f>
        <v>16977</v>
      </c>
      <c r="CO10" s="98">
        <f>'РБ ББ10% (2025)| FIT18'!CO37+25</f>
        <v>16977</v>
      </c>
      <c r="CP10" s="98">
        <f>'РБ ББ10% (2025)| FIT18'!CP37+25</f>
        <v>16977</v>
      </c>
      <c r="CQ10" s="98">
        <f>'РБ ББ10% (2025)| FIT18'!CQ37+25</f>
        <v>16977</v>
      </c>
      <c r="CR10" s="98">
        <f>'РБ ББ10% (2025)| FIT18'!CR37+25</f>
        <v>16977</v>
      </c>
      <c r="CS10" s="98">
        <f>'РБ ББ10% (2025)| FIT18'!CS37+25</f>
        <v>16977</v>
      </c>
      <c r="CT10" s="98">
        <f>'РБ ББ10% (2025)| FIT18'!CT37+25</f>
        <v>16977</v>
      </c>
      <c r="CU10" s="98">
        <f>'РБ ББ10% (2025)| FIT18'!CU37+25</f>
        <v>11066</v>
      </c>
      <c r="CV10" s="98">
        <f>'РБ ББ10% (2025)| FIT18'!CV37+25</f>
        <v>11066</v>
      </c>
      <c r="CW10" s="98">
        <f>'РБ ББ10% (2025)| FIT18'!CW37+25</f>
        <v>11614</v>
      </c>
      <c r="CX10" s="98">
        <f>'РБ ББ10% (2025)| FIT18'!CX37+25</f>
        <v>11614</v>
      </c>
      <c r="CY10" s="98">
        <f>'РБ ББ10% (2025)| FIT18'!CY37+25</f>
        <v>11066</v>
      </c>
      <c r="CZ10" s="98">
        <f>'РБ ББ10% (2025)| FIT18'!CZ37+25</f>
        <v>11066</v>
      </c>
      <c r="DA10" s="98">
        <f>'РБ ББ10% (2025)| FIT18'!DA37+25</f>
        <v>11066</v>
      </c>
      <c r="DB10" s="98">
        <f>'РБ ББ10% (2025)| FIT18'!DB37+25</f>
        <v>11066</v>
      </c>
      <c r="DC10" s="98">
        <f>'РБ ББ10% (2025)| FIT18'!DC37+25</f>
        <v>11066</v>
      </c>
      <c r="DD10" s="98">
        <f>'РБ ББ10% (2025)| FIT18'!DD37+25</f>
        <v>11614</v>
      </c>
      <c r="DE10" s="98">
        <f>'РБ ББ10% (2025)| FIT18'!DE37+25</f>
        <v>11614</v>
      </c>
      <c r="DF10" s="98">
        <f>'РБ ББ10% (2025)| FIT18'!DF37+25</f>
        <v>11066</v>
      </c>
      <c r="DG10" s="98">
        <f>'РБ ББ10% (2025)| FIT18'!DG37+25</f>
        <v>11066</v>
      </c>
      <c r="DH10" s="98">
        <f>'РБ ББ10% (2025)| FIT18'!DH37+25</f>
        <v>11066</v>
      </c>
      <c r="DI10" s="98">
        <f>'РБ ББ10% (2025)| FIT18'!DI37+25</f>
        <v>9735</v>
      </c>
      <c r="DJ10" s="98">
        <f>'РБ ББ10% (2025)| FIT18'!DJ37+25</f>
        <v>9735</v>
      </c>
      <c r="DK10" s="98">
        <f>'РБ ББ10% (2025)| FIT18'!DK37+25</f>
        <v>10126</v>
      </c>
      <c r="DL10" s="98">
        <f>'РБ ББ10% (2025)| FIT18'!DL37+25</f>
        <v>10126</v>
      </c>
      <c r="DM10" s="98">
        <f>'РБ ББ10% (2025)| FIT18'!DM37+25</f>
        <v>9735</v>
      </c>
      <c r="DN10" s="98">
        <f>'РБ ББ10% (2025)| FIT18'!DN37+25</f>
        <v>9735</v>
      </c>
      <c r="DO10" s="98">
        <f>'РБ ББ10% (2025)| FIT18'!DO37+25</f>
        <v>9735</v>
      </c>
      <c r="DP10" s="98">
        <f>'РБ ББ10% (2025)| FIT18'!DP37+25</f>
        <v>9735</v>
      </c>
      <c r="DQ10" s="98">
        <f>'РБ ББ10% (2025)| FIT18'!DQ37+25</f>
        <v>9735</v>
      </c>
      <c r="DR10" s="98">
        <f>'РБ ББ10% (2025)| FIT18'!DR37+25</f>
        <v>10126</v>
      </c>
      <c r="DS10" s="98">
        <f>'РБ ББ10% (2025)| FIT18'!DS37+25</f>
        <v>10126</v>
      </c>
      <c r="DT10" s="98">
        <f>'РБ ББ10% (2025)| FIT18'!DT37+25</f>
        <v>9735</v>
      </c>
      <c r="DU10" s="98">
        <f>'РБ ББ10% (2025)| FIT18'!DU37+25</f>
        <v>9735</v>
      </c>
      <c r="DV10" s="98">
        <f>'РБ ББ10% (2025)| FIT18'!DV37+25</f>
        <v>9735</v>
      </c>
      <c r="DW10" s="98">
        <f>'РБ ББ10% (2025)| FIT18'!DW37+25</f>
        <v>9735</v>
      </c>
      <c r="DX10" s="98">
        <f>'РБ ББ10% (2025)| FIT18'!DX37+25</f>
        <v>11066</v>
      </c>
    </row>
    <row r="11" spans="1:128" ht="10.5" customHeight="1">
      <c r="A11" s="40">
        <v>2</v>
      </c>
      <c r="B11" s="98">
        <f>'РБ ББ10% (2025)| FIT18'!B38+25</f>
        <v>16468</v>
      </c>
      <c r="C11" s="98">
        <f>'РБ ББ10% (2025)| FIT18'!C38+25</f>
        <v>16468</v>
      </c>
      <c r="D11" s="98">
        <f>'РБ ББ10% (2025)| FIT18'!D38+25</f>
        <v>17721</v>
      </c>
      <c r="E11" s="98">
        <f>'РБ ББ10% (2025)| FIT18'!E38+25</f>
        <v>20932</v>
      </c>
      <c r="F11" s="98">
        <f>'РБ ББ10% (2025)| FIT18'!F38+25</f>
        <v>47554</v>
      </c>
      <c r="G11" s="98">
        <f>'РБ ББ10% (2025)| FIT18'!G38+25</f>
        <v>47554</v>
      </c>
      <c r="H11" s="98">
        <f>'РБ ББ10% (2025)| FIT18'!H38+25</f>
        <v>47554</v>
      </c>
      <c r="I11" s="98">
        <f>'РБ ББ10% (2025)| FIT18'!I38+25</f>
        <v>51469</v>
      </c>
      <c r="J11" s="98">
        <f>'РБ ББ10% (2025)| FIT18'!J38+25</f>
        <v>51469</v>
      </c>
      <c r="K11" s="98">
        <f>'РБ ББ10% (2025)| FIT18'!K38+25</f>
        <v>59299</v>
      </c>
      <c r="L11" s="98">
        <f>'РБ ББ10% (2025)| FIT18'!L38+25</f>
        <v>59299</v>
      </c>
      <c r="M11" s="98">
        <f>'РБ ББ10% (2025)| FIT18'!M38+25</f>
        <v>51469</v>
      </c>
      <c r="N11" s="98">
        <f>'РБ ББ10% (2025)| FIT18'!N38+25</f>
        <v>47554</v>
      </c>
      <c r="O11" s="98">
        <f>'РБ ББ10% (2025)| FIT18'!O38+25</f>
        <v>47554</v>
      </c>
      <c r="P11" s="98">
        <f>'РБ ББ10% (2025)| FIT18'!P38+25</f>
        <v>30406</v>
      </c>
      <c r="Q11" s="98">
        <f>'РБ ББ10% (2025)| FIT18'!Q38+25</f>
        <v>30406</v>
      </c>
      <c r="R11" s="98">
        <f>'РБ ББ10% (2025)| FIT18'!R38+25</f>
        <v>22184</v>
      </c>
      <c r="S11" s="98">
        <f>'РБ ББ10% (2025)| FIT18'!S38+25</f>
        <v>28057</v>
      </c>
      <c r="T11" s="98">
        <f>'РБ ББ10% (2025)| FIT18'!T38+25</f>
        <v>28057</v>
      </c>
      <c r="U11" s="98">
        <f>'РБ ББ10% (2025)| FIT18'!U38+25</f>
        <v>24142</v>
      </c>
      <c r="V11" s="98">
        <f>'РБ ББ10% (2025)| FIT18'!V38+25</f>
        <v>24142</v>
      </c>
      <c r="W11" s="98">
        <f>'РБ ББ10% (2025)| FIT18'!W38+25</f>
        <v>22184</v>
      </c>
      <c r="X11" s="98">
        <f>'РБ ББ10% (2025)| FIT18'!X38+25</f>
        <v>22184</v>
      </c>
      <c r="Y11" s="98">
        <f>'РБ ББ10% (2025)| FIT18'!Y38+25</f>
        <v>20618</v>
      </c>
      <c r="Z11" s="98">
        <f>'РБ ББ10% (2025)| FIT18'!Z38+25</f>
        <v>20618</v>
      </c>
      <c r="AA11" s="98">
        <f>'РБ ББ10% (2025)| FIT18'!AA38+25</f>
        <v>20618</v>
      </c>
      <c r="AB11" s="98">
        <f>'РБ ББ10% (2025)| FIT18'!AB38+25</f>
        <v>20618</v>
      </c>
      <c r="AC11" s="98">
        <f>'РБ ББ10% (2025)| FIT18'!AC38+25</f>
        <v>20618</v>
      </c>
      <c r="AD11" s="98">
        <f>'РБ ББ10% (2025)| FIT18'!AD38+25</f>
        <v>20618</v>
      </c>
      <c r="AE11" s="98">
        <f>'РБ ББ10% (2025)| FIT18'!AE38+25</f>
        <v>20618</v>
      </c>
      <c r="AF11" s="98">
        <f>'РБ ББ10% (2025)| FIT18'!AF38+25</f>
        <v>22184</v>
      </c>
      <c r="AG11" s="98">
        <f>'РБ ББ10% (2025)| FIT18'!AG38+25</f>
        <v>24142</v>
      </c>
      <c r="AH11" s="98">
        <f>'РБ ББ10% (2025)| FIT18'!AH38+25</f>
        <v>24142</v>
      </c>
      <c r="AI11" s="98">
        <f>'РБ ББ10% (2025)| FIT18'!AI38+25</f>
        <v>28057</v>
      </c>
      <c r="AJ11" s="98">
        <f>'РБ ББ10% (2025)| FIT18'!AJ38+25</f>
        <v>28057</v>
      </c>
      <c r="AK11" s="98">
        <f>'РБ ББ10% (2025)| FIT18'!AK38+25</f>
        <v>28057</v>
      </c>
      <c r="AL11" s="98">
        <f>'РБ ББ10% (2025)| FIT18'!AL38+25</f>
        <v>28057</v>
      </c>
      <c r="AM11" s="98">
        <f>'РБ ББ10% (2025)| FIT18'!AM38+25</f>
        <v>28057</v>
      </c>
      <c r="AN11" s="98">
        <f>'РБ ББ10% (2025)| FIT18'!AN38+25</f>
        <v>26099</v>
      </c>
      <c r="AO11" s="98">
        <f>'РБ ББ10% (2025)| FIT18'!AO38+25</f>
        <v>28057</v>
      </c>
      <c r="AP11" s="98">
        <f>'РБ ББ10% (2025)| FIT18'!AP38+25</f>
        <v>28057</v>
      </c>
      <c r="AQ11" s="98">
        <f>'РБ ББ10% (2025)| FIT18'!AQ38+25</f>
        <v>34712</v>
      </c>
      <c r="AR11" s="98">
        <f>'РБ ББ10% (2025)| FIT18'!AR38+25</f>
        <v>34712</v>
      </c>
      <c r="AS11" s="98">
        <f>'РБ ББ10% (2025)| FIT18'!AS38+25</f>
        <v>34712</v>
      </c>
      <c r="AT11" s="98">
        <f>'РБ ББ10% (2025)| FIT18'!AT38+25</f>
        <v>32363</v>
      </c>
      <c r="AU11" s="98">
        <f>'РБ ББ10% (2025)| FIT18'!AU38+25</f>
        <v>28057</v>
      </c>
      <c r="AV11" s="98">
        <f>'РБ ББ10% (2025)| FIT18'!AV38+25</f>
        <v>30014</v>
      </c>
      <c r="AW11" s="98">
        <f>'РБ ББ10% (2025)| FIT18'!AW38+25</f>
        <v>30014</v>
      </c>
      <c r="AX11" s="98">
        <f>'РБ ББ10% (2025)| FIT18'!AX38+25</f>
        <v>30014</v>
      </c>
      <c r="AY11" s="98">
        <f>'РБ ББ10% (2025)| FIT18'!AY38+25</f>
        <v>22967</v>
      </c>
      <c r="AZ11" s="98">
        <f>'РБ ББ10% (2025)| FIT18'!AZ38+25</f>
        <v>28057</v>
      </c>
      <c r="BA11" s="98">
        <f>'РБ ББ10% (2025)| FIT18'!BA38+25</f>
        <v>28057</v>
      </c>
      <c r="BB11" s="98">
        <f>'РБ ББ10% (2025)| FIT18'!BB38+25</f>
        <v>32363</v>
      </c>
      <c r="BC11" s="98">
        <f>'РБ ББ10% (2025)| FIT18'!BC38+25</f>
        <v>34712</v>
      </c>
      <c r="BD11" s="98">
        <f>'РБ ББ10% (2025)| FIT18'!BD38+25</f>
        <v>34712</v>
      </c>
      <c r="BE11" s="98">
        <f>'РБ ББ10% (2025)| FIT18'!BE38+25</f>
        <v>34712</v>
      </c>
      <c r="BF11" s="98">
        <f>'РБ ББ10% (2025)| FIT18'!BF38+25</f>
        <v>40193</v>
      </c>
      <c r="BG11" s="98">
        <f>'РБ ББ10% (2025)| FIT18'!BG38+25</f>
        <v>40193</v>
      </c>
      <c r="BH11" s="98">
        <f>'РБ ББ10% (2025)| FIT18'!BH38+25</f>
        <v>42934</v>
      </c>
      <c r="BI11" s="98">
        <f>'РБ ББ10% (2025)| FIT18'!BI38+25</f>
        <v>42934</v>
      </c>
      <c r="BJ11" s="98">
        <f>'РБ ББ10% (2025)| FIT18'!BJ38+25</f>
        <v>49198</v>
      </c>
      <c r="BK11" s="98">
        <f>'РБ ББ10% (2025)| FIT18'!BK38+25</f>
        <v>49198</v>
      </c>
      <c r="BL11" s="98">
        <f>'РБ ББ10% (2025)| FIT18'!BL38+25</f>
        <v>49198</v>
      </c>
      <c r="BM11" s="98">
        <f>'РБ ББ10% (2025)| FIT18'!BM38+25</f>
        <v>46066</v>
      </c>
      <c r="BN11" s="98">
        <f>'РБ ББ10% (2025)| FIT18'!BN38+25</f>
        <v>42934</v>
      </c>
      <c r="BO11" s="98">
        <f>'РБ ББ10% (2025)| FIT18'!BO38+25</f>
        <v>37453</v>
      </c>
      <c r="BP11" s="98">
        <f>'РБ ББ10% (2025)| FIT18'!BP38+25</f>
        <v>37453</v>
      </c>
      <c r="BQ11" s="98">
        <f>'РБ ББ10% (2025)| FIT18'!BQ38+25</f>
        <v>34712</v>
      </c>
      <c r="BR11" s="98">
        <f>'РБ ББ10% (2025)| FIT18'!BR38+25</f>
        <v>28057</v>
      </c>
      <c r="BS11" s="98">
        <f>'РБ ББ10% (2025)| FIT18'!BS38+25</f>
        <v>28057</v>
      </c>
      <c r="BT11" s="98">
        <f>'РБ ББ10% (2025)| FIT18'!BT38+25</f>
        <v>26099</v>
      </c>
      <c r="BU11" s="98">
        <f>'РБ ББ10% (2025)| FIT18'!BU38+25</f>
        <v>22967</v>
      </c>
      <c r="BV11" s="98">
        <f>'РБ ББ10% (2025)| FIT18'!BV38+25</f>
        <v>22967</v>
      </c>
      <c r="BW11" s="98">
        <f>'РБ ББ10% (2025)| FIT18'!BW38+25</f>
        <v>22967</v>
      </c>
      <c r="BX11" s="98">
        <f>'РБ ББ10% (2025)| FIT18'!BX38+25</f>
        <v>19052</v>
      </c>
      <c r="BY11" s="98">
        <f>'РБ ББ10% (2025)| FIT18'!BY38+25</f>
        <v>19052</v>
      </c>
      <c r="BZ11" s="98">
        <f>'РБ ББ10% (2025)| FIT18'!BZ38+25</f>
        <v>19052</v>
      </c>
      <c r="CA11" s="98">
        <f>'РБ ББ10% (2025)| FIT18'!CA38+25</f>
        <v>19052</v>
      </c>
      <c r="CB11" s="98">
        <f>'РБ ББ10% (2025)| FIT18'!CB38+25</f>
        <v>19052</v>
      </c>
      <c r="CC11" s="98">
        <f>'РБ ББ10% (2025)| FIT18'!CC38+25</f>
        <v>19052</v>
      </c>
      <c r="CD11" s="98">
        <f>'РБ ББ10% (2025)| FIT18'!CD38+25</f>
        <v>19052</v>
      </c>
      <c r="CE11" s="98">
        <f>'РБ ББ10% (2025)| FIT18'!CE38+25</f>
        <v>19052</v>
      </c>
      <c r="CF11" s="98">
        <f>'РБ ББ10% (2025)| FIT18'!CF38+25</f>
        <v>19052</v>
      </c>
      <c r="CG11" s="98">
        <f>'РБ ББ10% (2025)| FIT18'!CG38+25</f>
        <v>19052</v>
      </c>
      <c r="CH11" s="98">
        <f>'РБ ББ10% (2025)| FIT18'!CH38+25</f>
        <v>19052</v>
      </c>
      <c r="CI11" s="98">
        <f>'РБ ББ10% (2025)| FIT18'!CI38+25</f>
        <v>19052</v>
      </c>
      <c r="CJ11" s="98">
        <f>'РБ ББ10% (2025)| FIT18'!CJ38+25</f>
        <v>19052</v>
      </c>
      <c r="CK11" s="98">
        <f>'РБ ББ10% (2025)| FIT18'!CK38+25</f>
        <v>19052</v>
      </c>
      <c r="CL11" s="98">
        <f>'РБ ББ10% (2025)| FIT18'!CL38+25</f>
        <v>19052</v>
      </c>
      <c r="CM11" s="98">
        <f>'РБ ББ10% (2025)| FIT18'!CM38+25</f>
        <v>19052</v>
      </c>
      <c r="CN11" s="98">
        <f>'РБ ББ10% (2025)| FIT18'!CN38+25</f>
        <v>19052</v>
      </c>
      <c r="CO11" s="98">
        <f>'РБ ББ10% (2025)| FIT18'!CO38+25</f>
        <v>19052</v>
      </c>
      <c r="CP11" s="98">
        <f>'РБ ББ10% (2025)| FIT18'!CP38+25</f>
        <v>19052</v>
      </c>
      <c r="CQ11" s="98">
        <f>'РБ ББ10% (2025)| FIT18'!CQ38+25</f>
        <v>19052</v>
      </c>
      <c r="CR11" s="98">
        <f>'РБ ББ10% (2025)| FIT18'!CR38+25</f>
        <v>19052</v>
      </c>
      <c r="CS11" s="98">
        <f>'РБ ББ10% (2025)| FIT18'!CS38+25</f>
        <v>19052</v>
      </c>
      <c r="CT11" s="98">
        <f>'РБ ББ10% (2025)| FIT18'!CT38+25</f>
        <v>19052</v>
      </c>
      <c r="CU11" s="98">
        <f>'РБ ББ10% (2025)| FIT18'!CU38+25</f>
        <v>12788</v>
      </c>
      <c r="CV11" s="98">
        <f>'РБ ББ10% (2025)| FIT18'!CV38+25</f>
        <v>12788</v>
      </c>
      <c r="CW11" s="98">
        <f>'РБ ББ10% (2025)| FIT18'!CW38+25</f>
        <v>13336</v>
      </c>
      <c r="CX11" s="98">
        <f>'РБ ББ10% (2025)| FIT18'!CX38+25</f>
        <v>13336</v>
      </c>
      <c r="CY11" s="98">
        <f>'РБ ББ10% (2025)| FIT18'!CY38+25</f>
        <v>12788</v>
      </c>
      <c r="CZ11" s="98">
        <f>'РБ ББ10% (2025)| FIT18'!CZ38+25</f>
        <v>12788</v>
      </c>
      <c r="DA11" s="98">
        <f>'РБ ББ10% (2025)| FIT18'!DA38+25</f>
        <v>12788</v>
      </c>
      <c r="DB11" s="98">
        <f>'РБ ББ10% (2025)| FIT18'!DB38+25</f>
        <v>12788</v>
      </c>
      <c r="DC11" s="98">
        <f>'РБ ББ10% (2025)| FIT18'!DC38+25</f>
        <v>12788</v>
      </c>
      <c r="DD11" s="98">
        <f>'РБ ББ10% (2025)| FIT18'!DD38+25</f>
        <v>13336</v>
      </c>
      <c r="DE11" s="98">
        <f>'РБ ББ10% (2025)| FIT18'!DE38+25</f>
        <v>13336</v>
      </c>
      <c r="DF11" s="98">
        <f>'РБ ББ10% (2025)| FIT18'!DF38+25</f>
        <v>12788</v>
      </c>
      <c r="DG11" s="98">
        <f>'РБ ББ10% (2025)| FIT18'!DG38+25</f>
        <v>12788</v>
      </c>
      <c r="DH11" s="98">
        <f>'РБ ББ10% (2025)| FIT18'!DH38+25</f>
        <v>12788</v>
      </c>
      <c r="DI11" s="98">
        <f>'РБ ББ10% (2025)| FIT18'!DI38+25</f>
        <v>11457</v>
      </c>
      <c r="DJ11" s="98">
        <f>'РБ ББ10% (2025)| FIT18'!DJ38+25</f>
        <v>11457</v>
      </c>
      <c r="DK11" s="98">
        <f>'РБ ББ10% (2025)| FIT18'!DK38+25</f>
        <v>11849</v>
      </c>
      <c r="DL11" s="98">
        <f>'РБ ББ10% (2025)| FIT18'!DL38+25</f>
        <v>11849</v>
      </c>
      <c r="DM11" s="98">
        <f>'РБ ББ10% (2025)| FIT18'!DM38+25</f>
        <v>11457</v>
      </c>
      <c r="DN11" s="98">
        <f>'РБ ББ10% (2025)| FIT18'!DN38+25</f>
        <v>11457</v>
      </c>
      <c r="DO11" s="98">
        <f>'РБ ББ10% (2025)| FIT18'!DO38+25</f>
        <v>11457</v>
      </c>
      <c r="DP11" s="98">
        <f>'РБ ББ10% (2025)| FIT18'!DP38+25</f>
        <v>11457</v>
      </c>
      <c r="DQ11" s="98">
        <f>'РБ ББ10% (2025)| FIT18'!DQ38+25</f>
        <v>11457</v>
      </c>
      <c r="DR11" s="98">
        <f>'РБ ББ10% (2025)| FIT18'!DR38+25</f>
        <v>11849</v>
      </c>
      <c r="DS11" s="98">
        <f>'РБ ББ10% (2025)| FIT18'!DS38+25</f>
        <v>11849</v>
      </c>
      <c r="DT11" s="98">
        <f>'РБ ББ10% (2025)| FIT18'!DT38+25</f>
        <v>11457</v>
      </c>
      <c r="DU11" s="98">
        <f>'РБ ББ10% (2025)| FIT18'!DU38+25</f>
        <v>11457</v>
      </c>
      <c r="DV11" s="98">
        <f>'РБ ББ10% (2025)| FIT18'!DV38+25</f>
        <v>11457</v>
      </c>
      <c r="DW11" s="98">
        <f>'РБ ББ10% (2025)| FIT18'!DW38+25</f>
        <v>11457</v>
      </c>
      <c r="DX11" s="98">
        <f>'РБ ББ10% (2025)| FIT18'!DX38+25</f>
        <v>12788</v>
      </c>
    </row>
    <row r="12" spans="1:128" ht="10.5" customHeight="1">
      <c r="A12" s="39" t="s">
        <v>6</v>
      </c>
      <c r="B12" s="98"/>
      <c r="C12" s="98"/>
      <c r="D12" s="98"/>
      <c r="E12" s="98"/>
      <c r="F12" s="98"/>
      <c r="G12" s="98"/>
      <c r="H12" s="98"/>
      <c r="I12" s="98"/>
      <c r="J12" s="98"/>
      <c r="K12" s="98"/>
      <c r="L12" s="98"/>
      <c r="M12" s="98"/>
      <c r="N12" s="98"/>
      <c r="O12" s="98"/>
      <c r="P12" s="98"/>
      <c r="Q12" s="98"/>
      <c r="R12" s="98"/>
      <c r="S12" s="98"/>
      <c r="T12" s="98"/>
      <c r="U12" s="98"/>
      <c r="V12" s="98"/>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c r="AX12" s="98"/>
      <c r="AY12" s="98"/>
      <c r="AZ12" s="98"/>
      <c r="BA12" s="98"/>
      <c r="BB12" s="98"/>
      <c r="BC12" s="98"/>
      <c r="BD12" s="98"/>
      <c r="BE12" s="98"/>
      <c r="BF12" s="98"/>
      <c r="BG12" s="98"/>
      <c r="BH12" s="98"/>
      <c r="BI12" s="98"/>
      <c r="BJ12" s="98"/>
      <c r="BK12" s="98"/>
      <c r="BL12" s="98"/>
      <c r="BM12" s="98"/>
      <c r="BN12" s="98"/>
      <c r="BO12" s="98"/>
      <c r="BP12" s="98"/>
      <c r="BQ12" s="98"/>
      <c r="BR12" s="98"/>
      <c r="BS12" s="98"/>
      <c r="BT12" s="98"/>
      <c r="BU12" s="98"/>
      <c r="BV12" s="98"/>
      <c r="BW12" s="98"/>
      <c r="BX12" s="98"/>
      <c r="BY12" s="98"/>
      <c r="BZ12" s="98"/>
      <c r="CA12" s="98"/>
      <c r="CB12" s="98"/>
      <c r="CC12" s="98"/>
      <c r="CD12" s="98"/>
      <c r="CE12" s="98"/>
      <c r="CF12" s="98"/>
      <c r="CG12" s="98"/>
      <c r="CH12" s="98"/>
      <c r="CI12" s="98"/>
      <c r="CJ12" s="98"/>
      <c r="CK12" s="98"/>
      <c r="CL12" s="98"/>
      <c r="CM12" s="98"/>
      <c r="CN12" s="98"/>
      <c r="CO12" s="98"/>
      <c r="CP12" s="98"/>
      <c r="CQ12" s="98"/>
      <c r="CR12" s="98"/>
      <c r="CS12" s="98"/>
      <c r="CT12" s="98"/>
      <c r="CU12" s="98"/>
      <c r="CV12" s="98"/>
      <c r="CW12" s="98"/>
      <c r="CX12" s="98"/>
      <c r="CY12" s="98"/>
      <c r="CZ12" s="98"/>
      <c r="DA12" s="98"/>
      <c r="DB12" s="98"/>
      <c r="DC12" s="98"/>
      <c r="DD12" s="98"/>
      <c r="DE12" s="98"/>
      <c r="DF12" s="98"/>
      <c r="DG12" s="98"/>
      <c r="DH12" s="98"/>
      <c r="DI12" s="98"/>
      <c r="DJ12" s="98"/>
      <c r="DK12" s="98"/>
      <c r="DL12" s="98"/>
      <c r="DM12" s="98"/>
      <c r="DN12" s="98"/>
      <c r="DO12" s="98"/>
      <c r="DP12" s="98"/>
      <c r="DQ12" s="98"/>
      <c r="DR12" s="98"/>
      <c r="DS12" s="98"/>
      <c r="DT12" s="98"/>
      <c r="DU12" s="98"/>
      <c r="DV12" s="98"/>
      <c r="DW12" s="98"/>
      <c r="DX12" s="98"/>
    </row>
    <row r="13" spans="1:128" ht="10.5" customHeight="1">
      <c r="A13" s="40">
        <v>1</v>
      </c>
      <c r="B13" s="98">
        <f>'РБ ББ10% (2025)| FIT18'!B40+25</f>
        <v>15490</v>
      </c>
      <c r="C13" s="98">
        <f>'РБ ББ10% (2025)| FIT18'!C40+25</f>
        <v>15490</v>
      </c>
      <c r="D13" s="98">
        <f>'РБ ББ10% (2025)| FIT18'!D40+25</f>
        <v>16743</v>
      </c>
      <c r="E13" s="98">
        <f>'РБ ББ10% (2025)| FIT18'!E40+25</f>
        <v>19483</v>
      </c>
      <c r="F13" s="98">
        <f>'РБ ББ10% (2025)| FIT18'!F40+25</f>
        <v>46105</v>
      </c>
      <c r="G13" s="98">
        <f>'РБ ББ10% (2025)| FIT18'!G40+25</f>
        <v>46105</v>
      </c>
      <c r="H13" s="98">
        <f>'РБ ББ10% (2025)| FIT18'!H40+25</f>
        <v>46105</v>
      </c>
      <c r="I13" s="98">
        <f>'РБ ББ10% (2025)| FIT18'!I40+25</f>
        <v>50020</v>
      </c>
      <c r="J13" s="98">
        <f>'РБ ББ10% (2025)| FIT18'!J40+25</f>
        <v>50020</v>
      </c>
      <c r="K13" s="98">
        <f>'РБ ББ10% (2025)| FIT18'!K40+25</f>
        <v>57850</v>
      </c>
      <c r="L13" s="98">
        <f>'РБ ББ10% (2025)| FIT18'!L40+25</f>
        <v>57850</v>
      </c>
      <c r="M13" s="98">
        <f>'РБ ББ10% (2025)| FIT18'!M40+25</f>
        <v>50020</v>
      </c>
      <c r="N13" s="98">
        <f>'РБ ББ10% (2025)| FIT18'!N40+25</f>
        <v>46105</v>
      </c>
      <c r="O13" s="98">
        <f>'РБ ББ10% (2025)| FIT18'!O40+25</f>
        <v>46105</v>
      </c>
      <c r="P13" s="98">
        <f>'РБ ББ10% (2025)| FIT18'!P40+25</f>
        <v>29114</v>
      </c>
      <c r="Q13" s="98">
        <f>'РБ ББ10% (2025)| FIT18'!Q40+25</f>
        <v>29114</v>
      </c>
      <c r="R13" s="98">
        <f>'РБ ББ10% (2025)| FIT18'!R40+25</f>
        <v>20892</v>
      </c>
      <c r="S13" s="98">
        <f>'РБ ББ10% (2025)| FIT18'!S40+25</f>
        <v>26765</v>
      </c>
      <c r="T13" s="98">
        <f>'РБ ББ10% (2025)| FIT18'!T40+25</f>
        <v>26765</v>
      </c>
      <c r="U13" s="98">
        <f>'РБ ББ10% (2025)| FIT18'!U40+25</f>
        <v>22850</v>
      </c>
      <c r="V13" s="98">
        <f>'РБ ББ10% (2025)| FIT18'!V40+25</f>
        <v>22850</v>
      </c>
      <c r="W13" s="98">
        <f>'РБ ББ10% (2025)| FIT18'!W40+25</f>
        <v>20892</v>
      </c>
      <c r="X13" s="98">
        <f>'РБ ББ10% (2025)| FIT18'!X40+25</f>
        <v>20892</v>
      </c>
      <c r="Y13" s="98">
        <f>'РБ ББ10% (2025)| FIT18'!Y40+25</f>
        <v>19326</v>
      </c>
      <c r="Z13" s="98">
        <f>'РБ ББ10% (2025)| FIT18'!Z40+25</f>
        <v>19326</v>
      </c>
      <c r="AA13" s="98">
        <f>'РБ ББ10% (2025)| FIT18'!AA40+25</f>
        <v>19326</v>
      </c>
      <c r="AB13" s="98">
        <f>'РБ ББ10% (2025)| FIT18'!AB40+25</f>
        <v>19326</v>
      </c>
      <c r="AC13" s="98">
        <f>'РБ ББ10% (2025)| FIT18'!AC40+25</f>
        <v>19326</v>
      </c>
      <c r="AD13" s="98">
        <f>'РБ ББ10% (2025)| FIT18'!AD40+25</f>
        <v>19326</v>
      </c>
      <c r="AE13" s="98">
        <f>'РБ ББ10% (2025)| FIT18'!AE40+25</f>
        <v>19326</v>
      </c>
      <c r="AF13" s="98">
        <f>'РБ ББ10% (2025)| FIT18'!AF40+25</f>
        <v>20892</v>
      </c>
      <c r="AG13" s="98">
        <f>'РБ ББ10% (2025)| FIT18'!AG40+25</f>
        <v>22850</v>
      </c>
      <c r="AH13" s="98">
        <f>'РБ ББ10% (2025)| FIT18'!AH40+25</f>
        <v>22850</v>
      </c>
      <c r="AI13" s="98">
        <f>'РБ ББ10% (2025)| FIT18'!AI40+25</f>
        <v>26765</v>
      </c>
      <c r="AJ13" s="98">
        <f>'РБ ББ10% (2025)| FIT18'!AJ40+25</f>
        <v>26765</v>
      </c>
      <c r="AK13" s="98">
        <f>'РБ ББ10% (2025)| FIT18'!AK40+25</f>
        <v>26765</v>
      </c>
      <c r="AL13" s="98">
        <f>'РБ ББ10% (2025)| FIT18'!AL40+25</f>
        <v>26765</v>
      </c>
      <c r="AM13" s="98">
        <f>'РБ ББ10% (2025)| FIT18'!AM40+25</f>
        <v>26765</v>
      </c>
      <c r="AN13" s="98">
        <f>'РБ ББ10% (2025)| FIT18'!AN40+25</f>
        <v>24807</v>
      </c>
      <c r="AO13" s="98">
        <f>'РБ ББ10% (2025)| FIT18'!AO40+25</f>
        <v>26765</v>
      </c>
      <c r="AP13" s="98">
        <f>'РБ ББ10% (2025)| FIT18'!AP40+25</f>
        <v>26765</v>
      </c>
      <c r="AQ13" s="98">
        <f>'РБ ББ10% (2025)| FIT18'!AQ40+25</f>
        <v>33420</v>
      </c>
      <c r="AR13" s="98">
        <f>'РБ ББ10% (2025)| FIT18'!AR40+25</f>
        <v>33420</v>
      </c>
      <c r="AS13" s="98">
        <f>'РБ ББ10% (2025)| FIT18'!AS40+25</f>
        <v>33420</v>
      </c>
      <c r="AT13" s="98">
        <f>'РБ ББ10% (2025)| FIT18'!AT40+25</f>
        <v>31071</v>
      </c>
      <c r="AU13" s="98">
        <f>'РБ ББ10% (2025)| FIT18'!AU40+25</f>
        <v>26765</v>
      </c>
      <c r="AV13" s="98">
        <f>'РБ ББ10% (2025)| FIT18'!AV40+25</f>
        <v>28722</v>
      </c>
      <c r="AW13" s="98">
        <f>'РБ ББ10% (2025)| FIT18'!AW40+25</f>
        <v>28722</v>
      </c>
      <c r="AX13" s="98">
        <f>'РБ ББ10% (2025)| FIT18'!AX40+25</f>
        <v>28722</v>
      </c>
      <c r="AY13" s="98">
        <f>'РБ ББ10% (2025)| FIT18'!AY40+25</f>
        <v>21675</v>
      </c>
      <c r="AZ13" s="98">
        <f>'РБ ББ10% (2025)| FIT18'!AZ40+25</f>
        <v>26765</v>
      </c>
      <c r="BA13" s="98">
        <f>'РБ ББ10% (2025)| FIT18'!BA40+25</f>
        <v>26765</v>
      </c>
      <c r="BB13" s="98">
        <f>'РБ ББ10% (2025)| FIT18'!BB40+25</f>
        <v>31071</v>
      </c>
      <c r="BC13" s="98">
        <f>'РБ ББ10% (2025)| FIT18'!BC40+25</f>
        <v>33420</v>
      </c>
      <c r="BD13" s="98">
        <f>'РБ ББ10% (2025)| FIT18'!BD40+25</f>
        <v>33420</v>
      </c>
      <c r="BE13" s="98">
        <f>'РБ ББ10% (2025)| FIT18'!BE40+25</f>
        <v>33420</v>
      </c>
      <c r="BF13" s="98">
        <f>'РБ ББ10% (2025)| FIT18'!BF40+25</f>
        <v>38901</v>
      </c>
      <c r="BG13" s="98">
        <f>'РБ ББ10% (2025)| FIT18'!BG40+25</f>
        <v>38901</v>
      </c>
      <c r="BH13" s="98">
        <f>'РБ ББ10% (2025)| FIT18'!BH40+25</f>
        <v>41642</v>
      </c>
      <c r="BI13" s="98">
        <f>'РБ ББ10% (2025)| FIT18'!BI40+25</f>
        <v>41642</v>
      </c>
      <c r="BJ13" s="98">
        <f>'РБ ББ10% (2025)| FIT18'!BJ40+25</f>
        <v>47906</v>
      </c>
      <c r="BK13" s="98">
        <f>'РБ ББ10% (2025)| FIT18'!BK40+25</f>
        <v>47906</v>
      </c>
      <c r="BL13" s="98">
        <f>'РБ ББ10% (2025)| FIT18'!BL40+25</f>
        <v>47906</v>
      </c>
      <c r="BM13" s="98">
        <f>'РБ ББ10% (2025)| FIT18'!BM40+25</f>
        <v>44774</v>
      </c>
      <c r="BN13" s="98">
        <f>'РБ ББ10% (2025)| FIT18'!BN40+25</f>
        <v>41642</v>
      </c>
      <c r="BO13" s="98">
        <f>'РБ ББ10% (2025)| FIT18'!BO40+25</f>
        <v>36161</v>
      </c>
      <c r="BP13" s="98">
        <f>'РБ ББ10% (2025)| FIT18'!BP40+25</f>
        <v>36161</v>
      </c>
      <c r="BQ13" s="98">
        <f>'РБ ББ10% (2025)| FIT18'!BQ40+25</f>
        <v>33420</v>
      </c>
      <c r="BR13" s="98">
        <f>'РБ ББ10% (2025)| FIT18'!BR40+25</f>
        <v>26765</v>
      </c>
      <c r="BS13" s="98">
        <f>'РБ ББ10% (2025)| FIT18'!BS40+25</f>
        <v>26765</v>
      </c>
      <c r="BT13" s="98">
        <f>'РБ ББ10% (2025)| FIT18'!BT40+25</f>
        <v>24807</v>
      </c>
      <c r="BU13" s="98">
        <f>'РБ ББ10% (2025)| FIT18'!BU40+25</f>
        <v>21675</v>
      </c>
      <c r="BV13" s="98">
        <f>'РБ ББ10% (2025)| FIT18'!BV40+25</f>
        <v>21675</v>
      </c>
      <c r="BW13" s="98">
        <f>'РБ ББ10% (2025)| FIT18'!BW40+25</f>
        <v>21675</v>
      </c>
      <c r="BX13" s="98">
        <f>'РБ ББ10% (2025)| FIT18'!BX40+25</f>
        <v>17760</v>
      </c>
      <c r="BY13" s="98">
        <f>'РБ ББ10% (2025)| FIT18'!BY40+25</f>
        <v>17760</v>
      </c>
      <c r="BZ13" s="98">
        <f>'РБ ББ10% (2025)| FIT18'!BZ40+25</f>
        <v>17760</v>
      </c>
      <c r="CA13" s="98">
        <f>'РБ ББ10% (2025)| FIT18'!CA40+25</f>
        <v>17760</v>
      </c>
      <c r="CB13" s="98">
        <f>'РБ ББ10% (2025)| FIT18'!CB40+25</f>
        <v>17760</v>
      </c>
      <c r="CC13" s="98">
        <f>'РБ ББ10% (2025)| FIT18'!CC40+25</f>
        <v>17760</v>
      </c>
      <c r="CD13" s="98">
        <f>'РБ ББ10% (2025)| FIT18'!CD40+25</f>
        <v>17760</v>
      </c>
      <c r="CE13" s="98">
        <f>'РБ ББ10% (2025)| FIT18'!CE40+25</f>
        <v>17760</v>
      </c>
      <c r="CF13" s="98">
        <f>'РБ ББ10% (2025)| FIT18'!CF40+25</f>
        <v>17760</v>
      </c>
      <c r="CG13" s="98">
        <f>'РБ ББ10% (2025)| FIT18'!CG40+25</f>
        <v>17760</v>
      </c>
      <c r="CH13" s="98">
        <f>'РБ ББ10% (2025)| FIT18'!CH40+25</f>
        <v>17760</v>
      </c>
      <c r="CI13" s="98">
        <f>'РБ ББ10% (2025)| FIT18'!CI40+25</f>
        <v>17760</v>
      </c>
      <c r="CJ13" s="98">
        <f>'РБ ББ10% (2025)| FIT18'!CJ40+25</f>
        <v>17760</v>
      </c>
      <c r="CK13" s="98">
        <f>'РБ ББ10% (2025)| FIT18'!CK40+25</f>
        <v>17760</v>
      </c>
      <c r="CL13" s="98">
        <f>'РБ ББ10% (2025)| FIT18'!CL40+25</f>
        <v>17760</v>
      </c>
      <c r="CM13" s="98">
        <f>'РБ ББ10% (2025)| FIT18'!CM40+25</f>
        <v>17760</v>
      </c>
      <c r="CN13" s="98">
        <f>'РБ ББ10% (2025)| FIT18'!CN40+25</f>
        <v>17760</v>
      </c>
      <c r="CO13" s="98">
        <f>'РБ ББ10% (2025)| FIT18'!CO40+25</f>
        <v>17760</v>
      </c>
      <c r="CP13" s="98">
        <f>'РБ ББ10% (2025)| FIT18'!CP40+25</f>
        <v>17760</v>
      </c>
      <c r="CQ13" s="98">
        <f>'РБ ББ10% (2025)| FIT18'!CQ40+25</f>
        <v>17760</v>
      </c>
      <c r="CR13" s="98">
        <f>'РБ ББ10% (2025)| FIT18'!CR40+25</f>
        <v>17760</v>
      </c>
      <c r="CS13" s="98">
        <f>'РБ ББ10% (2025)| FIT18'!CS40+25</f>
        <v>17760</v>
      </c>
      <c r="CT13" s="98">
        <f>'РБ ББ10% (2025)| FIT18'!CT40+25</f>
        <v>17760</v>
      </c>
      <c r="CU13" s="98">
        <f>'РБ ББ10% (2025)| FIT18'!CU40+25</f>
        <v>11849</v>
      </c>
      <c r="CV13" s="98">
        <f>'РБ ББ10% (2025)| FIT18'!CV40+25</f>
        <v>11849</v>
      </c>
      <c r="CW13" s="98">
        <f>'РБ ББ10% (2025)| FIT18'!CW40+25</f>
        <v>12397</v>
      </c>
      <c r="CX13" s="98">
        <f>'РБ ББ10% (2025)| FIT18'!CX40+25</f>
        <v>12397</v>
      </c>
      <c r="CY13" s="98">
        <f>'РБ ББ10% (2025)| FIT18'!CY40+25</f>
        <v>11849</v>
      </c>
      <c r="CZ13" s="98">
        <f>'РБ ББ10% (2025)| FIT18'!CZ40+25</f>
        <v>11849</v>
      </c>
      <c r="DA13" s="98">
        <f>'РБ ББ10% (2025)| FIT18'!DA40+25</f>
        <v>11849</v>
      </c>
      <c r="DB13" s="98">
        <f>'РБ ББ10% (2025)| FIT18'!DB40+25</f>
        <v>11849</v>
      </c>
      <c r="DC13" s="98">
        <f>'РБ ББ10% (2025)| FIT18'!DC40+25</f>
        <v>11849</v>
      </c>
      <c r="DD13" s="98">
        <f>'РБ ББ10% (2025)| FIT18'!DD40+25</f>
        <v>12397</v>
      </c>
      <c r="DE13" s="98">
        <f>'РБ ББ10% (2025)| FIT18'!DE40+25</f>
        <v>12397</v>
      </c>
      <c r="DF13" s="98">
        <f>'РБ ББ10% (2025)| FIT18'!DF40+25</f>
        <v>11849</v>
      </c>
      <c r="DG13" s="98">
        <f>'РБ ББ10% (2025)| FIT18'!DG40+25</f>
        <v>11849</v>
      </c>
      <c r="DH13" s="98">
        <f>'РБ ББ10% (2025)| FIT18'!DH40+25</f>
        <v>11849</v>
      </c>
      <c r="DI13" s="98">
        <f>'РБ ББ10% (2025)| FIT18'!DI40+25</f>
        <v>10518</v>
      </c>
      <c r="DJ13" s="98">
        <f>'РБ ББ10% (2025)| FIT18'!DJ40+25</f>
        <v>10518</v>
      </c>
      <c r="DK13" s="98">
        <f>'РБ ББ10% (2025)| FIT18'!DK40+25</f>
        <v>10909</v>
      </c>
      <c r="DL13" s="98">
        <f>'РБ ББ10% (2025)| FIT18'!DL40+25</f>
        <v>10909</v>
      </c>
      <c r="DM13" s="98">
        <f>'РБ ББ10% (2025)| FIT18'!DM40+25</f>
        <v>10518</v>
      </c>
      <c r="DN13" s="98">
        <f>'РБ ББ10% (2025)| FIT18'!DN40+25</f>
        <v>10518</v>
      </c>
      <c r="DO13" s="98">
        <f>'РБ ББ10% (2025)| FIT18'!DO40+25</f>
        <v>10518</v>
      </c>
      <c r="DP13" s="98">
        <f>'РБ ББ10% (2025)| FIT18'!DP40+25</f>
        <v>10518</v>
      </c>
      <c r="DQ13" s="98">
        <f>'РБ ББ10% (2025)| FIT18'!DQ40+25</f>
        <v>10518</v>
      </c>
      <c r="DR13" s="98">
        <f>'РБ ББ10% (2025)| FIT18'!DR40+25</f>
        <v>10909</v>
      </c>
      <c r="DS13" s="98">
        <f>'РБ ББ10% (2025)| FIT18'!DS40+25</f>
        <v>10909</v>
      </c>
      <c r="DT13" s="98">
        <f>'РБ ББ10% (2025)| FIT18'!DT40+25</f>
        <v>10518</v>
      </c>
      <c r="DU13" s="98">
        <f>'РБ ББ10% (2025)| FIT18'!DU40+25</f>
        <v>10518</v>
      </c>
      <c r="DV13" s="98">
        <f>'РБ ББ10% (2025)| FIT18'!DV40+25</f>
        <v>10518</v>
      </c>
      <c r="DW13" s="98">
        <f>'РБ ББ10% (2025)| FIT18'!DW40+25</f>
        <v>10518</v>
      </c>
      <c r="DX13" s="98">
        <f>'РБ ББ10% (2025)| FIT18'!DX40+25</f>
        <v>11849</v>
      </c>
    </row>
    <row r="14" spans="1:128" ht="10.5" customHeight="1">
      <c r="A14" s="40">
        <v>2</v>
      </c>
      <c r="B14" s="98">
        <f>'РБ ББ10% (2025)| FIT18'!B41+25</f>
        <v>17251</v>
      </c>
      <c r="C14" s="98">
        <f>'РБ ББ10% (2025)| FIT18'!C41+25</f>
        <v>17251</v>
      </c>
      <c r="D14" s="98">
        <f>'РБ ББ10% (2025)| FIT18'!D41+25</f>
        <v>18504</v>
      </c>
      <c r="E14" s="98">
        <f>'РБ ББ10% (2025)| FIT18'!E41+25</f>
        <v>21715</v>
      </c>
      <c r="F14" s="98">
        <f>'РБ ББ10% (2025)| FIT18'!F41+25</f>
        <v>48337</v>
      </c>
      <c r="G14" s="98">
        <f>'РБ ББ10% (2025)| FIT18'!G41+25</f>
        <v>48337</v>
      </c>
      <c r="H14" s="98">
        <f>'РБ ББ10% (2025)| FIT18'!H41+25</f>
        <v>48337</v>
      </c>
      <c r="I14" s="98">
        <f>'РБ ББ10% (2025)| FIT18'!I41+25</f>
        <v>52252</v>
      </c>
      <c r="J14" s="98">
        <f>'РБ ББ10% (2025)| FIT18'!J41+25</f>
        <v>52252</v>
      </c>
      <c r="K14" s="98">
        <f>'РБ ББ10% (2025)| FIT18'!K41+25</f>
        <v>60082</v>
      </c>
      <c r="L14" s="98">
        <f>'РБ ББ10% (2025)| FIT18'!L41+25</f>
        <v>60082</v>
      </c>
      <c r="M14" s="98">
        <f>'РБ ББ10% (2025)| FIT18'!M41+25</f>
        <v>52252</v>
      </c>
      <c r="N14" s="98">
        <f>'РБ ББ10% (2025)| FIT18'!N41+25</f>
        <v>48337</v>
      </c>
      <c r="O14" s="98">
        <f>'РБ ББ10% (2025)| FIT18'!O41+25</f>
        <v>48337</v>
      </c>
      <c r="P14" s="98">
        <f>'РБ ББ10% (2025)| FIT18'!P41+25</f>
        <v>31189</v>
      </c>
      <c r="Q14" s="98">
        <f>'РБ ББ10% (2025)| FIT18'!Q41+25</f>
        <v>31189</v>
      </c>
      <c r="R14" s="98">
        <f>'РБ ББ10% (2025)| FIT18'!R41+25</f>
        <v>22967</v>
      </c>
      <c r="S14" s="98">
        <f>'РБ ББ10% (2025)| FIT18'!S41+25</f>
        <v>28840</v>
      </c>
      <c r="T14" s="98">
        <f>'РБ ББ10% (2025)| FIT18'!T41+25</f>
        <v>28840</v>
      </c>
      <c r="U14" s="98">
        <f>'РБ ББ10% (2025)| FIT18'!U41+25</f>
        <v>24925</v>
      </c>
      <c r="V14" s="98">
        <f>'РБ ББ10% (2025)| FIT18'!V41+25</f>
        <v>24925</v>
      </c>
      <c r="W14" s="98">
        <f>'РБ ББ10% (2025)| FIT18'!W41+25</f>
        <v>22967</v>
      </c>
      <c r="X14" s="98">
        <f>'РБ ББ10% (2025)| FIT18'!X41+25</f>
        <v>22967</v>
      </c>
      <c r="Y14" s="98">
        <f>'РБ ББ10% (2025)| FIT18'!Y41+25</f>
        <v>21401</v>
      </c>
      <c r="Z14" s="98">
        <f>'РБ ББ10% (2025)| FIT18'!Z41+25</f>
        <v>21401</v>
      </c>
      <c r="AA14" s="98">
        <f>'РБ ББ10% (2025)| FIT18'!AA41+25</f>
        <v>21401</v>
      </c>
      <c r="AB14" s="98">
        <f>'РБ ББ10% (2025)| FIT18'!AB41+25</f>
        <v>21401</v>
      </c>
      <c r="AC14" s="98">
        <f>'РБ ББ10% (2025)| FIT18'!AC41+25</f>
        <v>21401</v>
      </c>
      <c r="AD14" s="98">
        <f>'РБ ББ10% (2025)| FIT18'!AD41+25</f>
        <v>21401</v>
      </c>
      <c r="AE14" s="98">
        <f>'РБ ББ10% (2025)| FIT18'!AE41+25</f>
        <v>21401</v>
      </c>
      <c r="AF14" s="98">
        <f>'РБ ББ10% (2025)| FIT18'!AF41+25</f>
        <v>22967</v>
      </c>
      <c r="AG14" s="98">
        <f>'РБ ББ10% (2025)| FIT18'!AG41+25</f>
        <v>24925</v>
      </c>
      <c r="AH14" s="98">
        <f>'РБ ББ10% (2025)| FIT18'!AH41+25</f>
        <v>24925</v>
      </c>
      <c r="AI14" s="98">
        <f>'РБ ББ10% (2025)| FIT18'!AI41+25</f>
        <v>28840</v>
      </c>
      <c r="AJ14" s="98">
        <f>'РБ ББ10% (2025)| FIT18'!AJ41+25</f>
        <v>28840</v>
      </c>
      <c r="AK14" s="98">
        <f>'РБ ББ10% (2025)| FIT18'!AK41+25</f>
        <v>28840</v>
      </c>
      <c r="AL14" s="98">
        <f>'РБ ББ10% (2025)| FIT18'!AL41+25</f>
        <v>28840</v>
      </c>
      <c r="AM14" s="98">
        <f>'РБ ББ10% (2025)| FIT18'!AM41+25</f>
        <v>28840</v>
      </c>
      <c r="AN14" s="98">
        <f>'РБ ББ10% (2025)| FIT18'!AN41+25</f>
        <v>26882</v>
      </c>
      <c r="AO14" s="98">
        <f>'РБ ББ10% (2025)| FIT18'!AO41+25</f>
        <v>28840</v>
      </c>
      <c r="AP14" s="98">
        <f>'РБ ББ10% (2025)| FIT18'!AP41+25</f>
        <v>28840</v>
      </c>
      <c r="AQ14" s="98">
        <f>'РБ ББ10% (2025)| FIT18'!AQ41+25</f>
        <v>35495</v>
      </c>
      <c r="AR14" s="98">
        <f>'РБ ББ10% (2025)| FIT18'!AR41+25</f>
        <v>35495</v>
      </c>
      <c r="AS14" s="98">
        <f>'РБ ББ10% (2025)| FIT18'!AS41+25</f>
        <v>35495</v>
      </c>
      <c r="AT14" s="98">
        <f>'РБ ББ10% (2025)| FIT18'!AT41+25</f>
        <v>33146</v>
      </c>
      <c r="AU14" s="98">
        <f>'РБ ББ10% (2025)| FIT18'!AU41+25</f>
        <v>28840</v>
      </c>
      <c r="AV14" s="98">
        <f>'РБ ББ10% (2025)| FIT18'!AV41+25</f>
        <v>30797</v>
      </c>
      <c r="AW14" s="98">
        <f>'РБ ББ10% (2025)| FIT18'!AW41+25</f>
        <v>30797</v>
      </c>
      <c r="AX14" s="98">
        <f>'РБ ББ10% (2025)| FIT18'!AX41+25</f>
        <v>30797</v>
      </c>
      <c r="AY14" s="98">
        <f>'РБ ББ10% (2025)| FIT18'!AY41+25</f>
        <v>23750</v>
      </c>
      <c r="AZ14" s="98">
        <f>'РБ ББ10% (2025)| FIT18'!AZ41+25</f>
        <v>28840</v>
      </c>
      <c r="BA14" s="98">
        <f>'РБ ББ10% (2025)| FIT18'!BA41+25</f>
        <v>28840</v>
      </c>
      <c r="BB14" s="98">
        <f>'РБ ББ10% (2025)| FIT18'!BB41+25</f>
        <v>33146</v>
      </c>
      <c r="BC14" s="98">
        <f>'РБ ББ10% (2025)| FIT18'!BC41+25</f>
        <v>35495</v>
      </c>
      <c r="BD14" s="98">
        <f>'РБ ББ10% (2025)| FIT18'!BD41+25</f>
        <v>35495</v>
      </c>
      <c r="BE14" s="98">
        <f>'РБ ББ10% (2025)| FIT18'!BE41+25</f>
        <v>35495</v>
      </c>
      <c r="BF14" s="98">
        <f>'РБ ББ10% (2025)| FIT18'!BF41+25</f>
        <v>40976</v>
      </c>
      <c r="BG14" s="98">
        <f>'РБ ББ10% (2025)| FIT18'!BG41+25</f>
        <v>40976</v>
      </c>
      <c r="BH14" s="98">
        <f>'РБ ББ10% (2025)| FIT18'!BH41+25</f>
        <v>43717</v>
      </c>
      <c r="BI14" s="98">
        <f>'РБ ББ10% (2025)| FIT18'!BI41+25</f>
        <v>43717</v>
      </c>
      <c r="BJ14" s="98">
        <f>'РБ ББ10% (2025)| FIT18'!BJ41+25</f>
        <v>49981</v>
      </c>
      <c r="BK14" s="98">
        <f>'РБ ББ10% (2025)| FIT18'!BK41+25</f>
        <v>49981</v>
      </c>
      <c r="BL14" s="98">
        <f>'РБ ББ10% (2025)| FIT18'!BL41+25</f>
        <v>49981</v>
      </c>
      <c r="BM14" s="98">
        <f>'РБ ББ10% (2025)| FIT18'!BM41+25</f>
        <v>46849</v>
      </c>
      <c r="BN14" s="98">
        <f>'РБ ББ10% (2025)| FIT18'!BN41+25</f>
        <v>43717</v>
      </c>
      <c r="BO14" s="98">
        <f>'РБ ББ10% (2025)| FIT18'!BO41+25</f>
        <v>38236</v>
      </c>
      <c r="BP14" s="98">
        <f>'РБ ББ10% (2025)| FIT18'!BP41+25</f>
        <v>38236</v>
      </c>
      <c r="BQ14" s="98">
        <f>'РБ ББ10% (2025)| FIT18'!BQ41+25</f>
        <v>35495</v>
      </c>
      <c r="BR14" s="98">
        <f>'РБ ББ10% (2025)| FIT18'!BR41+25</f>
        <v>28840</v>
      </c>
      <c r="BS14" s="98">
        <f>'РБ ББ10% (2025)| FIT18'!BS41+25</f>
        <v>28840</v>
      </c>
      <c r="BT14" s="98">
        <f>'РБ ББ10% (2025)| FIT18'!BT41+25</f>
        <v>26882</v>
      </c>
      <c r="BU14" s="98">
        <f>'РБ ББ10% (2025)| FIT18'!BU41+25</f>
        <v>23750</v>
      </c>
      <c r="BV14" s="98">
        <f>'РБ ББ10% (2025)| FIT18'!BV41+25</f>
        <v>23750</v>
      </c>
      <c r="BW14" s="98">
        <f>'РБ ББ10% (2025)| FIT18'!BW41+25</f>
        <v>23750</v>
      </c>
      <c r="BX14" s="98">
        <f>'РБ ББ10% (2025)| FIT18'!BX41+25</f>
        <v>19835</v>
      </c>
      <c r="BY14" s="98">
        <f>'РБ ББ10% (2025)| FIT18'!BY41+25</f>
        <v>19835</v>
      </c>
      <c r="BZ14" s="98">
        <f>'РБ ББ10% (2025)| FIT18'!BZ41+25</f>
        <v>19835</v>
      </c>
      <c r="CA14" s="98">
        <f>'РБ ББ10% (2025)| FIT18'!CA41+25</f>
        <v>19835</v>
      </c>
      <c r="CB14" s="98">
        <f>'РБ ББ10% (2025)| FIT18'!CB41+25</f>
        <v>19835</v>
      </c>
      <c r="CC14" s="98">
        <f>'РБ ББ10% (2025)| FIT18'!CC41+25</f>
        <v>19835</v>
      </c>
      <c r="CD14" s="98">
        <f>'РБ ББ10% (2025)| FIT18'!CD41+25</f>
        <v>19835</v>
      </c>
      <c r="CE14" s="98">
        <f>'РБ ББ10% (2025)| FIT18'!CE41+25</f>
        <v>19835</v>
      </c>
      <c r="CF14" s="98">
        <f>'РБ ББ10% (2025)| FIT18'!CF41+25</f>
        <v>19835</v>
      </c>
      <c r="CG14" s="98">
        <f>'РБ ББ10% (2025)| FIT18'!CG41+25</f>
        <v>19835</v>
      </c>
      <c r="CH14" s="98">
        <f>'РБ ББ10% (2025)| FIT18'!CH41+25</f>
        <v>19835</v>
      </c>
      <c r="CI14" s="98">
        <f>'РБ ББ10% (2025)| FIT18'!CI41+25</f>
        <v>19835</v>
      </c>
      <c r="CJ14" s="98">
        <f>'РБ ББ10% (2025)| FIT18'!CJ41+25</f>
        <v>19835</v>
      </c>
      <c r="CK14" s="98">
        <f>'РБ ББ10% (2025)| FIT18'!CK41+25</f>
        <v>19835</v>
      </c>
      <c r="CL14" s="98">
        <f>'РБ ББ10% (2025)| FIT18'!CL41+25</f>
        <v>19835</v>
      </c>
      <c r="CM14" s="98">
        <f>'РБ ББ10% (2025)| FIT18'!CM41+25</f>
        <v>19835</v>
      </c>
      <c r="CN14" s="98">
        <f>'РБ ББ10% (2025)| FIT18'!CN41+25</f>
        <v>19835</v>
      </c>
      <c r="CO14" s="98">
        <f>'РБ ББ10% (2025)| FIT18'!CO41+25</f>
        <v>19835</v>
      </c>
      <c r="CP14" s="98">
        <f>'РБ ББ10% (2025)| FIT18'!CP41+25</f>
        <v>19835</v>
      </c>
      <c r="CQ14" s="98">
        <f>'РБ ББ10% (2025)| FIT18'!CQ41+25</f>
        <v>19835</v>
      </c>
      <c r="CR14" s="98">
        <f>'РБ ББ10% (2025)| FIT18'!CR41+25</f>
        <v>19835</v>
      </c>
      <c r="CS14" s="98">
        <f>'РБ ББ10% (2025)| FIT18'!CS41+25</f>
        <v>19835</v>
      </c>
      <c r="CT14" s="98">
        <f>'РБ ББ10% (2025)| FIT18'!CT41+25</f>
        <v>19835</v>
      </c>
      <c r="CU14" s="98">
        <f>'РБ ББ10% (2025)| FIT18'!CU41+25</f>
        <v>13571</v>
      </c>
      <c r="CV14" s="98">
        <f>'РБ ББ10% (2025)| FIT18'!CV41+25</f>
        <v>13571</v>
      </c>
      <c r="CW14" s="98">
        <f>'РБ ББ10% (2025)| FIT18'!CW41+25</f>
        <v>14119</v>
      </c>
      <c r="CX14" s="98">
        <f>'РБ ББ10% (2025)| FIT18'!CX41+25</f>
        <v>14119</v>
      </c>
      <c r="CY14" s="98">
        <f>'РБ ББ10% (2025)| FIT18'!CY41+25</f>
        <v>13571</v>
      </c>
      <c r="CZ14" s="98">
        <f>'РБ ББ10% (2025)| FIT18'!CZ41+25</f>
        <v>13571</v>
      </c>
      <c r="DA14" s="98">
        <f>'РБ ББ10% (2025)| FIT18'!DA41+25</f>
        <v>13571</v>
      </c>
      <c r="DB14" s="98">
        <f>'РБ ББ10% (2025)| FIT18'!DB41+25</f>
        <v>13571</v>
      </c>
      <c r="DC14" s="98">
        <f>'РБ ББ10% (2025)| FIT18'!DC41+25</f>
        <v>13571</v>
      </c>
      <c r="DD14" s="98">
        <f>'РБ ББ10% (2025)| FIT18'!DD41+25</f>
        <v>14119</v>
      </c>
      <c r="DE14" s="98">
        <f>'РБ ББ10% (2025)| FIT18'!DE41+25</f>
        <v>14119</v>
      </c>
      <c r="DF14" s="98">
        <f>'РБ ББ10% (2025)| FIT18'!DF41+25</f>
        <v>13571</v>
      </c>
      <c r="DG14" s="98">
        <f>'РБ ББ10% (2025)| FIT18'!DG41+25</f>
        <v>13571</v>
      </c>
      <c r="DH14" s="98">
        <f>'РБ ББ10% (2025)| FIT18'!DH41+25</f>
        <v>13571</v>
      </c>
      <c r="DI14" s="98">
        <f>'РБ ББ10% (2025)| FIT18'!DI41+25</f>
        <v>12240</v>
      </c>
      <c r="DJ14" s="98">
        <f>'РБ ББ10% (2025)| FIT18'!DJ41+25</f>
        <v>12240</v>
      </c>
      <c r="DK14" s="98">
        <f>'РБ ББ10% (2025)| FIT18'!DK41+25</f>
        <v>12632</v>
      </c>
      <c r="DL14" s="98">
        <f>'РБ ББ10% (2025)| FIT18'!DL41+25</f>
        <v>12632</v>
      </c>
      <c r="DM14" s="98">
        <f>'РБ ББ10% (2025)| FIT18'!DM41+25</f>
        <v>12240</v>
      </c>
      <c r="DN14" s="98">
        <f>'РБ ББ10% (2025)| FIT18'!DN41+25</f>
        <v>12240</v>
      </c>
      <c r="DO14" s="98">
        <f>'РБ ББ10% (2025)| FIT18'!DO41+25</f>
        <v>12240</v>
      </c>
      <c r="DP14" s="98">
        <f>'РБ ББ10% (2025)| FIT18'!DP41+25</f>
        <v>12240</v>
      </c>
      <c r="DQ14" s="98">
        <f>'РБ ББ10% (2025)| FIT18'!DQ41+25</f>
        <v>12240</v>
      </c>
      <c r="DR14" s="98">
        <f>'РБ ББ10% (2025)| FIT18'!DR41+25</f>
        <v>12632</v>
      </c>
      <c r="DS14" s="98">
        <f>'РБ ББ10% (2025)| FIT18'!DS41+25</f>
        <v>12632</v>
      </c>
      <c r="DT14" s="98">
        <f>'РБ ББ10% (2025)| FIT18'!DT41+25</f>
        <v>12240</v>
      </c>
      <c r="DU14" s="98">
        <f>'РБ ББ10% (2025)| FIT18'!DU41+25</f>
        <v>12240</v>
      </c>
      <c r="DV14" s="98">
        <f>'РБ ББ10% (2025)| FIT18'!DV41+25</f>
        <v>12240</v>
      </c>
      <c r="DW14" s="98">
        <f>'РБ ББ10% (2025)| FIT18'!DW41+25</f>
        <v>12240</v>
      </c>
      <c r="DX14" s="98">
        <f>'РБ ББ10% (2025)| FIT18'!DX41+25</f>
        <v>13571</v>
      </c>
    </row>
    <row r="15" spans="1:128" ht="10.5" customHeight="1">
      <c r="A15" s="39" t="s">
        <v>7</v>
      </c>
      <c r="B15" s="98"/>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c r="AH15" s="98"/>
      <c r="AI15" s="98"/>
      <c r="AJ15" s="98"/>
      <c r="AK15" s="98"/>
      <c r="AL15" s="98"/>
      <c r="AM15" s="98"/>
      <c r="AN15" s="98"/>
      <c r="AO15" s="98"/>
      <c r="AP15" s="98"/>
      <c r="AQ15" s="98"/>
      <c r="AR15" s="98"/>
      <c r="AS15" s="98"/>
      <c r="AT15" s="98"/>
      <c r="AU15" s="98"/>
      <c r="AV15" s="98"/>
      <c r="AW15" s="98"/>
      <c r="AX15" s="98"/>
      <c r="AY15" s="98"/>
      <c r="AZ15" s="98"/>
      <c r="BA15" s="98"/>
      <c r="BB15" s="98"/>
      <c r="BC15" s="98"/>
      <c r="BD15" s="98"/>
      <c r="BE15" s="98"/>
      <c r="BF15" s="98"/>
      <c r="BG15" s="98"/>
      <c r="BH15" s="98"/>
      <c r="BI15" s="98"/>
      <c r="BJ15" s="98"/>
      <c r="BK15" s="98"/>
      <c r="BL15" s="98"/>
      <c r="BM15" s="98"/>
      <c r="BN15" s="98"/>
      <c r="BO15" s="98"/>
      <c r="BP15" s="98"/>
      <c r="BQ15" s="98"/>
      <c r="BR15" s="98"/>
      <c r="BS15" s="98"/>
      <c r="BT15" s="98"/>
      <c r="BU15" s="98"/>
      <c r="BV15" s="98"/>
      <c r="BW15" s="98"/>
      <c r="BX15" s="98"/>
      <c r="BY15" s="98"/>
      <c r="BZ15" s="98"/>
      <c r="CA15" s="98"/>
      <c r="CB15" s="98"/>
      <c r="CC15" s="98"/>
      <c r="CD15" s="98"/>
      <c r="CE15" s="98"/>
      <c r="CF15" s="98"/>
      <c r="CG15" s="98"/>
      <c r="CH15" s="98"/>
      <c r="CI15" s="98"/>
      <c r="CJ15" s="98"/>
      <c r="CK15" s="98"/>
      <c r="CL15" s="98"/>
      <c r="CM15" s="98"/>
      <c r="CN15" s="98"/>
      <c r="CO15" s="98"/>
      <c r="CP15" s="98"/>
      <c r="CQ15" s="98"/>
      <c r="CR15" s="98"/>
      <c r="CS15" s="98"/>
      <c r="CT15" s="98"/>
      <c r="CU15" s="98"/>
      <c r="CV15" s="98"/>
      <c r="CW15" s="98"/>
      <c r="CX15" s="98"/>
      <c r="CY15" s="98"/>
      <c r="CZ15" s="98"/>
      <c r="DA15" s="98"/>
      <c r="DB15" s="98"/>
      <c r="DC15" s="98"/>
      <c r="DD15" s="98"/>
      <c r="DE15" s="98"/>
      <c r="DF15" s="98"/>
      <c r="DG15" s="98"/>
      <c r="DH15" s="98"/>
      <c r="DI15" s="98"/>
      <c r="DJ15" s="98"/>
      <c r="DK15" s="98"/>
      <c r="DL15" s="98"/>
      <c r="DM15" s="98"/>
      <c r="DN15" s="98"/>
      <c r="DO15" s="98"/>
      <c r="DP15" s="98"/>
      <c r="DQ15" s="98"/>
      <c r="DR15" s="98"/>
      <c r="DS15" s="98"/>
      <c r="DT15" s="98"/>
      <c r="DU15" s="98"/>
      <c r="DV15" s="98"/>
      <c r="DW15" s="98"/>
      <c r="DX15" s="98"/>
    </row>
    <row r="16" spans="1:128" ht="10.5" customHeight="1">
      <c r="A16" s="40">
        <v>1</v>
      </c>
      <c r="B16" s="98">
        <f>'РБ ББ10% (2025)| FIT18'!B43+25</f>
        <v>16273</v>
      </c>
      <c r="C16" s="98">
        <f>'РБ ББ10% (2025)| FIT18'!C43+25</f>
        <v>16273</v>
      </c>
      <c r="D16" s="98">
        <f>'РБ ББ10% (2025)| FIT18'!D43+25</f>
        <v>17526</v>
      </c>
      <c r="E16" s="98">
        <f>'РБ ББ10% (2025)| FIT18'!E43+25</f>
        <v>21049</v>
      </c>
      <c r="F16" s="98">
        <f>'РБ ББ10% (2025)| FIT18'!F43+25</f>
        <v>47671</v>
      </c>
      <c r="G16" s="98">
        <f>'РБ ББ10% (2025)| FIT18'!G43+25</f>
        <v>47671</v>
      </c>
      <c r="H16" s="98">
        <f>'РБ ББ10% (2025)| FIT18'!H43+25</f>
        <v>47671</v>
      </c>
      <c r="I16" s="98">
        <f>'РБ ББ10% (2025)| FIT18'!I43+25</f>
        <v>51586</v>
      </c>
      <c r="J16" s="98">
        <f>'РБ ББ10% (2025)| FIT18'!J43+25</f>
        <v>51586</v>
      </c>
      <c r="K16" s="98">
        <f>'РБ ББ10% (2025)| FIT18'!K43+25</f>
        <v>59416</v>
      </c>
      <c r="L16" s="98">
        <f>'РБ ББ10% (2025)| FIT18'!L43+25</f>
        <v>59416</v>
      </c>
      <c r="M16" s="98">
        <f>'РБ ББ10% (2025)| FIT18'!M43+25</f>
        <v>51586</v>
      </c>
      <c r="N16" s="98">
        <f>'РБ ББ10% (2025)| FIT18'!N43+25</f>
        <v>47671</v>
      </c>
      <c r="O16" s="98">
        <f>'РБ ББ10% (2025)| FIT18'!O43+25</f>
        <v>47671</v>
      </c>
      <c r="P16" s="98">
        <f>'РБ ББ10% (2025)| FIT18'!P43+25</f>
        <v>30288</v>
      </c>
      <c r="Q16" s="98">
        <f>'РБ ББ10% (2025)| FIT18'!Q43+25</f>
        <v>30288</v>
      </c>
      <c r="R16" s="98">
        <f>'РБ ББ10% (2025)| FIT18'!R43+25</f>
        <v>22067</v>
      </c>
      <c r="S16" s="98">
        <f>'РБ ББ10% (2025)| FIT18'!S43+25</f>
        <v>27939</v>
      </c>
      <c r="T16" s="98">
        <f>'РБ ББ10% (2025)| FIT18'!T43+25</f>
        <v>27939</v>
      </c>
      <c r="U16" s="98">
        <f>'РБ ББ10% (2025)| FIT18'!U43+25</f>
        <v>24024</v>
      </c>
      <c r="V16" s="98">
        <f>'РБ ББ10% (2025)| FIT18'!V43+25</f>
        <v>24024</v>
      </c>
      <c r="W16" s="98">
        <f>'РБ ББ10% (2025)| FIT18'!W43+25</f>
        <v>22067</v>
      </c>
      <c r="X16" s="98">
        <f>'РБ ББ10% (2025)| FIT18'!X43+25</f>
        <v>22067</v>
      </c>
      <c r="Y16" s="98">
        <f>'РБ ББ10% (2025)| FIT18'!Y43+25</f>
        <v>20501</v>
      </c>
      <c r="Z16" s="98">
        <f>'РБ ББ10% (2025)| FIT18'!Z43+25</f>
        <v>20501</v>
      </c>
      <c r="AA16" s="98">
        <f>'РБ ББ10% (2025)| FIT18'!AA43+25</f>
        <v>20501</v>
      </c>
      <c r="AB16" s="98">
        <f>'РБ ББ10% (2025)| FIT18'!AB43+25</f>
        <v>20501</v>
      </c>
      <c r="AC16" s="98">
        <f>'РБ ББ10% (2025)| FIT18'!AC43+25</f>
        <v>20501</v>
      </c>
      <c r="AD16" s="98">
        <f>'РБ ББ10% (2025)| FIT18'!AD43+25</f>
        <v>20501</v>
      </c>
      <c r="AE16" s="98">
        <f>'РБ ББ10% (2025)| FIT18'!AE43+25</f>
        <v>20501</v>
      </c>
      <c r="AF16" s="98">
        <f>'РБ ББ10% (2025)| FIT18'!AF43+25</f>
        <v>22067</v>
      </c>
      <c r="AG16" s="98">
        <f>'РБ ББ10% (2025)| FIT18'!AG43+25</f>
        <v>24024</v>
      </c>
      <c r="AH16" s="98">
        <f>'РБ ББ10% (2025)| FIT18'!AH43+25</f>
        <v>24024</v>
      </c>
      <c r="AI16" s="98">
        <f>'РБ ББ10% (2025)| FIT18'!AI43+25</f>
        <v>27939</v>
      </c>
      <c r="AJ16" s="98">
        <f>'РБ ББ10% (2025)| FIT18'!AJ43+25</f>
        <v>27939</v>
      </c>
      <c r="AK16" s="98">
        <f>'РБ ББ10% (2025)| FIT18'!AK43+25</f>
        <v>27939</v>
      </c>
      <c r="AL16" s="98">
        <f>'РБ ББ10% (2025)| FIT18'!AL43+25</f>
        <v>27939</v>
      </c>
      <c r="AM16" s="98">
        <f>'РБ ББ10% (2025)| FIT18'!AM43+25</f>
        <v>27939</v>
      </c>
      <c r="AN16" s="98">
        <f>'РБ ББ10% (2025)| FIT18'!AN43+25</f>
        <v>26373</v>
      </c>
      <c r="AO16" s="98">
        <f>'РБ ББ10% (2025)| FIT18'!AO43+25</f>
        <v>28331</v>
      </c>
      <c r="AP16" s="98">
        <f>'РБ ББ10% (2025)| FIT18'!AP43+25</f>
        <v>28331</v>
      </c>
      <c r="AQ16" s="98">
        <f>'РБ ББ10% (2025)| FIT18'!AQ43+25</f>
        <v>34986</v>
      </c>
      <c r="AR16" s="98">
        <f>'РБ ББ10% (2025)| FIT18'!AR43+25</f>
        <v>34986</v>
      </c>
      <c r="AS16" s="98">
        <f>'РБ ББ10% (2025)| FIT18'!AS43+25</f>
        <v>34986</v>
      </c>
      <c r="AT16" s="98">
        <f>'РБ ББ10% (2025)| FIT18'!AT43+25</f>
        <v>32637</v>
      </c>
      <c r="AU16" s="98">
        <f>'РБ ББ10% (2025)| FIT18'!AU43+25</f>
        <v>28331</v>
      </c>
      <c r="AV16" s="98">
        <f>'РБ ББ10% (2025)| FIT18'!AV43+25</f>
        <v>30288</v>
      </c>
      <c r="AW16" s="98">
        <f>'РБ ББ10% (2025)| FIT18'!AW43+25</f>
        <v>30288</v>
      </c>
      <c r="AX16" s="98">
        <f>'РБ ББ10% (2025)| FIT18'!AX43+25</f>
        <v>30288</v>
      </c>
      <c r="AY16" s="98">
        <f>'РБ ББ10% (2025)| FIT18'!AY43+25</f>
        <v>23241</v>
      </c>
      <c r="AZ16" s="98">
        <f>'РБ ББ10% (2025)| FIT18'!AZ43+25</f>
        <v>28331</v>
      </c>
      <c r="BA16" s="98">
        <f>'РБ ББ10% (2025)| FIT18'!BA43+25</f>
        <v>28331</v>
      </c>
      <c r="BB16" s="98">
        <f>'РБ ББ10% (2025)| FIT18'!BB43+25</f>
        <v>32637</v>
      </c>
      <c r="BC16" s="98">
        <f>'РБ ББ10% (2025)| FIT18'!BC43+25</f>
        <v>34986</v>
      </c>
      <c r="BD16" s="98">
        <f>'РБ ББ10% (2025)| FIT18'!BD43+25</f>
        <v>34986</v>
      </c>
      <c r="BE16" s="98">
        <f>'РБ ББ10% (2025)| FIT18'!BE43+25</f>
        <v>34986</v>
      </c>
      <c r="BF16" s="98">
        <f>'РБ ББ10% (2025)| FIT18'!BF43+25</f>
        <v>40467</v>
      </c>
      <c r="BG16" s="98">
        <f>'РБ ББ10% (2025)| FIT18'!BG43+25</f>
        <v>40467</v>
      </c>
      <c r="BH16" s="98">
        <f>'РБ ББ10% (2025)| FIT18'!BH43+25</f>
        <v>43208</v>
      </c>
      <c r="BI16" s="98">
        <f>'РБ ББ10% (2025)| FIT18'!BI43+25</f>
        <v>43208</v>
      </c>
      <c r="BJ16" s="98">
        <f>'РБ ББ10% (2025)| FIT18'!BJ43+25</f>
        <v>49472</v>
      </c>
      <c r="BK16" s="98">
        <f>'РБ ББ10% (2025)| FIT18'!BK43+25</f>
        <v>49472</v>
      </c>
      <c r="BL16" s="98">
        <f>'РБ ББ10% (2025)| FIT18'!BL43+25</f>
        <v>49472</v>
      </c>
      <c r="BM16" s="98">
        <f>'РБ ББ10% (2025)| FIT18'!BM43+25</f>
        <v>46340</v>
      </c>
      <c r="BN16" s="98">
        <f>'РБ ББ10% (2025)| FIT18'!BN43+25</f>
        <v>43208</v>
      </c>
      <c r="BO16" s="98">
        <f>'РБ ББ10% (2025)| FIT18'!BO43+25</f>
        <v>37727</v>
      </c>
      <c r="BP16" s="98">
        <f>'РБ ББ10% (2025)| FIT18'!BP43+25</f>
        <v>37727</v>
      </c>
      <c r="BQ16" s="98">
        <f>'РБ ББ10% (2025)| FIT18'!BQ43+25</f>
        <v>34986</v>
      </c>
      <c r="BR16" s="98">
        <f>'РБ ББ10% (2025)| FIT18'!BR43+25</f>
        <v>28331</v>
      </c>
      <c r="BS16" s="98">
        <f>'РБ ББ10% (2025)| FIT18'!BS43+25</f>
        <v>28331</v>
      </c>
      <c r="BT16" s="98">
        <f>'РБ ББ10% (2025)| FIT18'!BT43+25</f>
        <v>26373</v>
      </c>
      <c r="BU16" s="98">
        <f>'РБ ББ10% (2025)| FIT18'!BU43+25</f>
        <v>23241</v>
      </c>
      <c r="BV16" s="98">
        <f>'РБ ББ10% (2025)| FIT18'!BV43+25</f>
        <v>23241</v>
      </c>
      <c r="BW16" s="98">
        <f>'РБ ББ10% (2025)| FIT18'!BW43+25</f>
        <v>23241</v>
      </c>
      <c r="BX16" s="98">
        <f>'РБ ББ10% (2025)| FIT18'!BX43+25</f>
        <v>18935</v>
      </c>
      <c r="BY16" s="98">
        <f>'РБ ББ10% (2025)| FIT18'!BY43+25</f>
        <v>18935</v>
      </c>
      <c r="BZ16" s="98">
        <f>'РБ ББ10% (2025)| FIT18'!BZ43+25</f>
        <v>18935</v>
      </c>
      <c r="CA16" s="98">
        <f>'РБ ББ10% (2025)| FIT18'!CA43+25</f>
        <v>18935</v>
      </c>
      <c r="CB16" s="98">
        <f>'РБ ББ10% (2025)| FIT18'!CB43+25</f>
        <v>18935</v>
      </c>
      <c r="CC16" s="98">
        <f>'РБ ББ10% (2025)| FIT18'!CC43+25</f>
        <v>18935</v>
      </c>
      <c r="CD16" s="98">
        <f>'РБ ББ10% (2025)| FIT18'!CD43+25</f>
        <v>18935</v>
      </c>
      <c r="CE16" s="98">
        <f>'РБ ББ10% (2025)| FIT18'!CE43+25</f>
        <v>18935</v>
      </c>
      <c r="CF16" s="98">
        <f>'РБ ББ10% (2025)| FIT18'!CF43+25</f>
        <v>18935</v>
      </c>
      <c r="CG16" s="98">
        <f>'РБ ББ10% (2025)| FIT18'!CG43+25</f>
        <v>18935</v>
      </c>
      <c r="CH16" s="98">
        <f>'РБ ББ10% (2025)| FIT18'!CH43+25</f>
        <v>18935</v>
      </c>
      <c r="CI16" s="98">
        <f>'РБ ББ10% (2025)| FIT18'!CI43+25</f>
        <v>18935</v>
      </c>
      <c r="CJ16" s="98">
        <f>'РБ ББ10% (2025)| FIT18'!CJ43+25</f>
        <v>18935</v>
      </c>
      <c r="CK16" s="98">
        <f>'РБ ББ10% (2025)| FIT18'!CK43+25</f>
        <v>18935</v>
      </c>
      <c r="CL16" s="98">
        <f>'РБ ББ10% (2025)| FIT18'!CL43+25</f>
        <v>18935</v>
      </c>
      <c r="CM16" s="98">
        <f>'РБ ББ10% (2025)| FIT18'!CM43+25</f>
        <v>18935</v>
      </c>
      <c r="CN16" s="98">
        <f>'РБ ББ10% (2025)| FIT18'!CN43+25</f>
        <v>18935</v>
      </c>
      <c r="CO16" s="98">
        <f>'РБ ББ10% (2025)| FIT18'!CO43+25</f>
        <v>18935</v>
      </c>
      <c r="CP16" s="98">
        <f>'РБ ББ10% (2025)| FIT18'!CP43+25</f>
        <v>18935</v>
      </c>
      <c r="CQ16" s="98">
        <f>'РБ ББ10% (2025)| FIT18'!CQ43+25</f>
        <v>18935</v>
      </c>
      <c r="CR16" s="98">
        <f>'РБ ББ10% (2025)| FIT18'!CR43+25</f>
        <v>18935</v>
      </c>
      <c r="CS16" s="98">
        <f>'РБ ББ10% (2025)| FIT18'!CS43+25</f>
        <v>18935</v>
      </c>
      <c r="CT16" s="98">
        <f>'РБ ББ10% (2025)| FIT18'!CT43+25</f>
        <v>18935</v>
      </c>
      <c r="CU16" s="98">
        <f>'РБ ББ10% (2025)| FIT18'!CU43+25</f>
        <v>13023</v>
      </c>
      <c r="CV16" s="98">
        <f>'РБ ББ10% (2025)| FIT18'!CV43+25</f>
        <v>13023</v>
      </c>
      <c r="CW16" s="98">
        <f>'РБ ББ10% (2025)| FIT18'!CW43+25</f>
        <v>13571</v>
      </c>
      <c r="CX16" s="98">
        <f>'РБ ББ10% (2025)| FIT18'!CX43+25</f>
        <v>13571</v>
      </c>
      <c r="CY16" s="98">
        <f>'РБ ББ10% (2025)| FIT18'!CY43+25</f>
        <v>13023</v>
      </c>
      <c r="CZ16" s="98">
        <f>'РБ ББ10% (2025)| FIT18'!CZ43+25</f>
        <v>13023</v>
      </c>
      <c r="DA16" s="98">
        <f>'РБ ББ10% (2025)| FIT18'!DA43+25</f>
        <v>13023</v>
      </c>
      <c r="DB16" s="98">
        <f>'РБ ББ10% (2025)| FIT18'!DB43+25</f>
        <v>13023</v>
      </c>
      <c r="DC16" s="98">
        <f>'РБ ББ10% (2025)| FIT18'!DC43+25</f>
        <v>13023</v>
      </c>
      <c r="DD16" s="98">
        <f>'РБ ББ10% (2025)| FIT18'!DD43+25</f>
        <v>13571</v>
      </c>
      <c r="DE16" s="98">
        <f>'РБ ББ10% (2025)| FIT18'!DE43+25</f>
        <v>13571</v>
      </c>
      <c r="DF16" s="98">
        <f>'РБ ББ10% (2025)| FIT18'!DF43+25</f>
        <v>13023</v>
      </c>
      <c r="DG16" s="98">
        <f>'РБ ББ10% (2025)| FIT18'!DG43+25</f>
        <v>13023</v>
      </c>
      <c r="DH16" s="98">
        <f>'РБ ББ10% (2025)| FIT18'!DH43+25</f>
        <v>13023</v>
      </c>
      <c r="DI16" s="98">
        <f>'РБ ББ10% (2025)| FIT18'!DI43+25</f>
        <v>11692</v>
      </c>
      <c r="DJ16" s="98">
        <f>'РБ ББ10% (2025)| FIT18'!DJ43+25</f>
        <v>11692</v>
      </c>
      <c r="DK16" s="98">
        <f>'РБ ББ10% (2025)| FIT18'!DK43+25</f>
        <v>12084</v>
      </c>
      <c r="DL16" s="98">
        <f>'РБ ББ10% (2025)| FIT18'!DL43+25</f>
        <v>12084</v>
      </c>
      <c r="DM16" s="98">
        <f>'РБ ББ10% (2025)| FIT18'!DM43+25</f>
        <v>11692</v>
      </c>
      <c r="DN16" s="98">
        <f>'РБ ББ10% (2025)| FIT18'!DN43+25</f>
        <v>11692</v>
      </c>
      <c r="DO16" s="98">
        <f>'РБ ББ10% (2025)| FIT18'!DO43+25</f>
        <v>11692</v>
      </c>
      <c r="DP16" s="98">
        <f>'РБ ББ10% (2025)| FIT18'!DP43+25</f>
        <v>11692</v>
      </c>
      <c r="DQ16" s="98">
        <f>'РБ ББ10% (2025)| FIT18'!DQ43+25</f>
        <v>11692</v>
      </c>
      <c r="DR16" s="98">
        <f>'РБ ББ10% (2025)| FIT18'!DR43+25</f>
        <v>12084</v>
      </c>
      <c r="DS16" s="98">
        <f>'РБ ББ10% (2025)| FIT18'!DS43+25</f>
        <v>12084</v>
      </c>
      <c r="DT16" s="98">
        <f>'РБ ББ10% (2025)| FIT18'!DT43+25</f>
        <v>11692</v>
      </c>
      <c r="DU16" s="98">
        <f>'РБ ББ10% (2025)| FIT18'!DU43+25</f>
        <v>11692</v>
      </c>
      <c r="DV16" s="98">
        <f>'РБ ББ10% (2025)| FIT18'!DV43+25</f>
        <v>11692</v>
      </c>
      <c r="DW16" s="98">
        <f>'РБ ББ10% (2025)| FIT18'!DW43+25</f>
        <v>11692</v>
      </c>
      <c r="DX16" s="98">
        <f>'РБ ББ10% (2025)| FIT18'!DX43+25</f>
        <v>13023</v>
      </c>
    </row>
    <row r="17" spans="1:128" ht="10.7" customHeight="1">
      <c r="A17" s="40">
        <v>2</v>
      </c>
      <c r="B17" s="98">
        <f>'РБ ББ10% (2025)| FIT18'!B44+25</f>
        <v>18034</v>
      </c>
      <c r="C17" s="98">
        <f>'РБ ББ10% (2025)| FIT18'!C44+25</f>
        <v>18034</v>
      </c>
      <c r="D17" s="98">
        <f>'РБ ББ10% (2025)| FIT18'!D44+25</f>
        <v>19287</v>
      </c>
      <c r="E17" s="98">
        <f>'РБ ББ10% (2025)| FIT18'!E44+25</f>
        <v>23281</v>
      </c>
      <c r="F17" s="98">
        <f>'РБ ББ10% (2025)| FIT18'!F44+25</f>
        <v>49903</v>
      </c>
      <c r="G17" s="98">
        <f>'РБ ББ10% (2025)| FIT18'!G44+25</f>
        <v>49903</v>
      </c>
      <c r="H17" s="98">
        <f>'РБ ББ10% (2025)| FIT18'!H44+25</f>
        <v>49903</v>
      </c>
      <c r="I17" s="98">
        <f>'РБ ББ10% (2025)| FIT18'!I44+25</f>
        <v>53818</v>
      </c>
      <c r="J17" s="98">
        <f>'РБ ББ10% (2025)| FIT18'!J44+25</f>
        <v>53818</v>
      </c>
      <c r="K17" s="98">
        <f>'РБ ББ10% (2025)| FIT18'!K44+25</f>
        <v>61648</v>
      </c>
      <c r="L17" s="98">
        <f>'РБ ББ10% (2025)| FIT18'!L44+25</f>
        <v>61648</v>
      </c>
      <c r="M17" s="98">
        <f>'РБ ББ10% (2025)| FIT18'!M44+25</f>
        <v>53818</v>
      </c>
      <c r="N17" s="98">
        <f>'РБ ББ10% (2025)| FIT18'!N44+25</f>
        <v>49903</v>
      </c>
      <c r="O17" s="98">
        <f>'РБ ББ10% (2025)| FIT18'!O44+25</f>
        <v>49903</v>
      </c>
      <c r="P17" s="98">
        <f>'РБ ББ10% (2025)| FIT18'!P44+25</f>
        <v>32363</v>
      </c>
      <c r="Q17" s="98">
        <f>'РБ ББ10% (2025)| FIT18'!Q44+25</f>
        <v>32363</v>
      </c>
      <c r="R17" s="98">
        <f>'РБ ББ10% (2025)| FIT18'!R44+25</f>
        <v>24142</v>
      </c>
      <c r="S17" s="98">
        <f>'РБ ББ10% (2025)| FIT18'!S44+25</f>
        <v>30014</v>
      </c>
      <c r="T17" s="98">
        <f>'РБ ББ10% (2025)| FIT18'!T44+25</f>
        <v>30014</v>
      </c>
      <c r="U17" s="98">
        <f>'РБ ББ10% (2025)| FIT18'!U44+25</f>
        <v>26099</v>
      </c>
      <c r="V17" s="98">
        <f>'РБ ББ10% (2025)| FIT18'!V44+25</f>
        <v>26099</v>
      </c>
      <c r="W17" s="98">
        <f>'РБ ББ10% (2025)| FIT18'!W44+25</f>
        <v>24142</v>
      </c>
      <c r="X17" s="98">
        <f>'РБ ББ10% (2025)| FIT18'!X44+25</f>
        <v>24142</v>
      </c>
      <c r="Y17" s="98">
        <f>'РБ ББ10% (2025)| FIT18'!Y44+25</f>
        <v>22576</v>
      </c>
      <c r="Z17" s="98">
        <f>'РБ ББ10% (2025)| FIT18'!Z44+25</f>
        <v>22576</v>
      </c>
      <c r="AA17" s="98">
        <f>'РБ ББ10% (2025)| FIT18'!AA44+25</f>
        <v>22576</v>
      </c>
      <c r="AB17" s="98">
        <f>'РБ ББ10% (2025)| FIT18'!AB44+25</f>
        <v>22576</v>
      </c>
      <c r="AC17" s="98">
        <f>'РБ ББ10% (2025)| FIT18'!AC44+25</f>
        <v>22576</v>
      </c>
      <c r="AD17" s="98">
        <f>'РБ ББ10% (2025)| FIT18'!AD44+25</f>
        <v>22576</v>
      </c>
      <c r="AE17" s="98">
        <f>'РБ ББ10% (2025)| FIT18'!AE44+25</f>
        <v>22576</v>
      </c>
      <c r="AF17" s="98">
        <f>'РБ ББ10% (2025)| FIT18'!AF44+25</f>
        <v>24142</v>
      </c>
      <c r="AG17" s="98">
        <f>'РБ ББ10% (2025)| FIT18'!AG44+25</f>
        <v>26099</v>
      </c>
      <c r="AH17" s="98">
        <f>'РБ ББ10% (2025)| FIT18'!AH44+25</f>
        <v>26099</v>
      </c>
      <c r="AI17" s="98">
        <f>'РБ ББ10% (2025)| FIT18'!AI44+25</f>
        <v>30014</v>
      </c>
      <c r="AJ17" s="98">
        <f>'РБ ББ10% (2025)| FIT18'!AJ44+25</f>
        <v>30014</v>
      </c>
      <c r="AK17" s="98">
        <f>'РБ ББ10% (2025)| FIT18'!AK44+25</f>
        <v>30014</v>
      </c>
      <c r="AL17" s="98">
        <f>'РБ ББ10% (2025)| FIT18'!AL44+25</f>
        <v>30014</v>
      </c>
      <c r="AM17" s="98">
        <f>'РБ ББ10% (2025)| FIT18'!AM44+25</f>
        <v>30014</v>
      </c>
      <c r="AN17" s="98">
        <f>'РБ ББ10% (2025)| FIT18'!AN44+25</f>
        <v>28448</v>
      </c>
      <c r="AO17" s="98">
        <f>'РБ ББ10% (2025)| FIT18'!AO44+25</f>
        <v>30406</v>
      </c>
      <c r="AP17" s="98">
        <f>'РБ ББ10% (2025)| FIT18'!AP44+25</f>
        <v>30406</v>
      </c>
      <c r="AQ17" s="98">
        <f>'РБ ББ10% (2025)| FIT18'!AQ44+25</f>
        <v>37061</v>
      </c>
      <c r="AR17" s="98">
        <f>'РБ ББ10% (2025)| FIT18'!AR44+25</f>
        <v>37061</v>
      </c>
      <c r="AS17" s="98">
        <f>'РБ ББ10% (2025)| FIT18'!AS44+25</f>
        <v>37061</v>
      </c>
      <c r="AT17" s="98">
        <f>'РБ ББ10% (2025)| FIT18'!AT44+25</f>
        <v>34712</v>
      </c>
      <c r="AU17" s="98">
        <f>'РБ ББ10% (2025)| FIT18'!AU44+25</f>
        <v>30406</v>
      </c>
      <c r="AV17" s="98">
        <f>'РБ ББ10% (2025)| FIT18'!AV44+25</f>
        <v>32363</v>
      </c>
      <c r="AW17" s="98">
        <f>'РБ ББ10% (2025)| FIT18'!AW44+25</f>
        <v>32363</v>
      </c>
      <c r="AX17" s="98">
        <f>'РБ ББ10% (2025)| FIT18'!AX44+25</f>
        <v>32363</v>
      </c>
      <c r="AY17" s="98">
        <f>'РБ ББ10% (2025)| FIT18'!AY44+25</f>
        <v>25316</v>
      </c>
      <c r="AZ17" s="98">
        <f>'РБ ББ10% (2025)| FIT18'!AZ44+25</f>
        <v>30406</v>
      </c>
      <c r="BA17" s="98">
        <f>'РБ ББ10% (2025)| FIT18'!BA44+25</f>
        <v>30406</v>
      </c>
      <c r="BB17" s="98">
        <f>'РБ ББ10% (2025)| FIT18'!BB44+25</f>
        <v>34712</v>
      </c>
      <c r="BC17" s="98">
        <f>'РБ ББ10% (2025)| FIT18'!BC44+25</f>
        <v>37061</v>
      </c>
      <c r="BD17" s="98">
        <f>'РБ ББ10% (2025)| FIT18'!BD44+25</f>
        <v>37061</v>
      </c>
      <c r="BE17" s="98">
        <f>'РБ ББ10% (2025)| FIT18'!BE44+25</f>
        <v>37061</v>
      </c>
      <c r="BF17" s="98">
        <f>'РБ ББ10% (2025)| FIT18'!BF44+25</f>
        <v>42542</v>
      </c>
      <c r="BG17" s="98">
        <f>'РБ ББ10% (2025)| FIT18'!BG44+25</f>
        <v>42542</v>
      </c>
      <c r="BH17" s="98">
        <f>'РБ ББ10% (2025)| FIT18'!BH44+25</f>
        <v>45283</v>
      </c>
      <c r="BI17" s="98">
        <f>'РБ ББ10% (2025)| FIT18'!BI44+25</f>
        <v>45283</v>
      </c>
      <c r="BJ17" s="98">
        <f>'РБ ББ10% (2025)| FIT18'!BJ44+25</f>
        <v>51547</v>
      </c>
      <c r="BK17" s="98">
        <f>'РБ ББ10% (2025)| FIT18'!BK44+25</f>
        <v>51547</v>
      </c>
      <c r="BL17" s="98">
        <f>'РБ ББ10% (2025)| FIT18'!BL44+25</f>
        <v>51547</v>
      </c>
      <c r="BM17" s="98">
        <f>'РБ ББ10% (2025)| FIT18'!BM44+25</f>
        <v>48415</v>
      </c>
      <c r="BN17" s="98">
        <f>'РБ ББ10% (2025)| FIT18'!BN44+25</f>
        <v>45283</v>
      </c>
      <c r="BO17" s="98">
        <f>'РБ ББ10% (2025)| FIT18'!BO44+25</f>
        <v>39802</v>
      </c>
      <c r="BP17" s="98">
        <f>'РБ ББ10% (2025)| FIT18'!BP44+25</f>
        <v>39802</v>
      </c>
      <c r="BQ17" s="98">
        <f>'РБ ББ10% (2025)| FIT18'!BQ44+25</f>
        <v>37061</v>
      </c>
      <c r="BR17" s="98">
        <f>'РБ ББ10% (2025)| FIT18'!BR44+25</f>
        <v>30406</v>
      </c>
      <c r="BS17" s="98">
        <f>'РБ ББ10% (2025)| FIT18'!BS44+25</f>
        <v>30406</v>
      </c>
      <c r="BT17" s="98">
        <f>'РБ ББ10% (2025)| FIT18'!BT44+25</f>
        <v>28448</v>
      </c>
      <c r="BU17" s="98">
        <f>'РБ ББ10% (2025)| FIT18'!BU44+25</f>
        <v>25316</v>
      </c>
      <c r="BV17" s="98">
        <f>'РБ ББ10% (2025)| FIT18'!BV44+25</f>
        <v>25316</v>
      </c>
      <c r="BW17" s="98">
        <f>'РБ ББ10% (2025)| FIT18'!BW44+25</f>
        <v>25316</v>
      </c>
      <c r="BX17" s="98">
        <f>'РБ ББ10% (2025)| FIT18'!BX44+25</f>
        <v>21010</v>
      </c>
      <c r="BY17" s="98">
        <f>'РБ ББ10% (2025)| FIT18'!BY44+25</f>
        <v>21010</v>
      </c>
      <c r="BZ17" s="98">
        <f>'РБ ББ10% (2025)| FIT18'!BZ44+25</f>
        <v>21010</v>
      </c>
      <c r="CA17" s="98">
        <f>'РБ ББ10% (2025)| FIT18'!CA44+25</f>
        <v>21010</v>
      </c>
      <c r="CB17" s="98">
        <f>'РБ ББ10% (2025)| FIT18'!CB44+25</f>
        <v>21010</v>
      </c>
      <c r="CC17" s="98">
        <f>'РБ ББ10% (2025)| FIT18'!CC44+25</f>
        <v>21010</v>
      </c>
      <c r="CD17" s="98">
        <f>'РБ ББ10% (2025)| FIT18'!CD44+25</f>
        <v>21010</v>
      </c>
      <c r="CE17" s="98">
        <f>'РБ ББ10% (2025)| FIT18'!CE44+25</f>
        <v>21010</v>
      </c>
      <c r="CF17" s="98">
        <f>'РБ ББ10% (2025)| FIT18'!CF44+25</f>
        <v>21010</v>
      </c>
      <c r="CG17" s="98">
        <f>'РБ ББ10% (2025)| FIT18'!CG44+25</f>
        <v>21010</v>
      </c>
      <c r="CH17" s="98">
        <f>'РБ ББ10% (2025)| FIT18'!CH44+25</f>
        <v>21010</v>
      </c>
      <c r="CI17" s="98">
        <f>'РБ ББ10% (2025)| FIT18'!CI44+25</f>
        <v>21010</v>
      </c>
      <c r="CJ17" s="98">
        <f>'РБ ББ10% (2025)| FIT18'!CJ44+25</f>
        <v>21010</v>
      </c>
      <c r="CK17" s="98">
        <f>'РБ ББ10% (2025)| FIT18'!CK44+25</f>
        <v>21010</v>
      </c>
      <c r="CL17" s="98">
        <f>'РБ ББ10% (2025)| FIT18'!CL44+25</f>
        <v>21010</v>
      </c>
      <c r="CM17" s="98">
        <f>'РБ ББ10% (2025)| FIT18'!CM44+25</f>
        <v>21010</v>
      </c>
      <c r="CN17" s="98">
        <f>'РБ ББ10% (2025)| FIT18'!CN44+25</f>
        <v>21010</v>
      </c>
      <c r="CO17" s="98">
        <f>'РБ ББ10% (2025)| FIT18'!CO44+25</f>
        <v>21010</v>
      </c>
      <c r="CP17" s="98">
        <f>'РБ ББ10% (2025)| FIT18'!CP44+25</f>
        <v>21010</v>
      </c>
      <c r="CQ17" s="98">
        <f>'РБ ББ10% (2025)| FIT18'!CQ44+25</f>
        <v>21010</v>
      </c>
      <c r="CR17" s="98">
        <f>'РБ ББ10% (2025)| FIT18'!CR44+25</f>
        <v>21010</v>
      </c>
      <c r="CS17" s="98">
        <f>'РБ ББ10% (2025)| FIT18'!CS44+25</f>
        <v>21010</v>
      </c>
      <c r="CT17" s="98">
        <f>'РБ ББ10% (2025)| FIT18'!CT44+25</f>
        <v>21010</v>
      </c>
      <c r="CU17" s="98">
        <f>'РБ ББ10% (2025)| FIT18'!CU44+25</f>
        <v>14746</v>
      </c>
      <c r="CV17" s="98">
        <f>'РБ ББ10% (2025)| FIT18'!CV44+25</f>
        <v>14746</v>
      </c>
      <c r="CW17" s="98">
        <f>'РБ ББ10% (2025)| FIT18'!CW44+25</f>
        <v>15294</v>
      </c>
      <c r="CX17" s="98">
        <f>'РБ ББ10% (2025)| FIT18'!CX44+25</f>
        <v>15294</v>
      </c>
      <c r="CY17" s="98">
        <f>'РБ ББ10% (2025)| FIT18'!CY44+25</f>
        <v>14746</v>
      </c>
      <c r="CZ17" s="98">
        <f>'РБ ББ10% (2025)| FIT18'!CZ44+25</f>
        <v>14746</v>
      </c>
      <c r="DA17" s="98">
        <f>'РБ ББ10% (2025)| FIT18'!DA44+25</f>
        <v>14746</v>
      </c>
      <c r="DB17" s="98">
        <f>'РБ ББ10% (2025)| FIT18'!DB44+25</f>
        <v>14746</v>
      </c>
      <c r="DC17" s="98">
        <f>'РБ ББ10% (2025)| FIT18'!DC44+25</f>
        <v>14746</v>
      </c>
      <c r="DD17" s="98">
        <f>'РБ ББ10% (2025)| FIT18'!DD44+25</f>
        <v>15294</v>
      </c>
      <c r="DE17" s="98">
        <f>'РБ ББ10% (2025)| FIT18'!DE44+25</f>
        <v>15294</v>
      </c>
      <c r="DF17" s="98">
        <f>'РБ ББ10% (2025)| FIT18'!DF44+25</f>
        <v>14746</v>
      </c>
      <c r="DG17" s="98">
        <f>'РБ ББ10% (2025)| FIT18'!DG44+25</f>
        <v>14746</v>
      </c>
      <c r="DH17" s="98">
        <f>'РБ ББ10% (2025)| FIT18'!DH44+25</f>
        <v>14746</v>
      </c>
      <c r="DI17" s="98">
        <f>'РБ ББ10% (2025)| FIT18'!DI44+25</f>
        <v>13415</v>
      </c>
      <c r="DJ17" s="98">
        <f>'РБ ББ10% (2025)| FIT18'!DJ44+25</f>
        <v>13415</v>
      </c>
      <c r="DK17" s="98">
        <f>'РБ ББ10% (2025)| FIT18'!DK44+25</f>
        <v>13806</v>
      </c>
      <c r="DL17" s="98">
        <f>'РБ ББ10% (2025)| FIT18'!DL44+25</f>
        <v>13806</v>
      </c>
      <c r="DM17" s="98">
        <f>'РБ ББ10% (2025)| FIT18'!DM44+25</f>
        <v>13415</v>
      </c>
      <c r="DN17" s="98">
        <f>'РБ ББ10% (2025)| FIT18'!DN44+25</f>
        <v>13415</v>
      </c>
      <c r="DO17" s="98">
        <f>'РБ ББ10% (2025)| FIT18'!DO44+25</f>
        <v>13415</v>
      </c>
      <c r="DP17" s="98">
        <f>'РБ ББ10% (2025)| FIT18'!DP44+25</f>
        <v>13415</v>
      </c>
      <c r="DQ17" s="98">
        <f>'РБ ББ10% (2025)| FIT18'!DQ44+25</f>
        <v>13415</v>
      </c>
      <c r="DR17" s="98">
        <f>'РБ ББ10% (2025)| FIT18'!DR44+25</f>
        <v>13806</v>
      </c>
      <c r="DS17" s="98">
        <f>'РБ ББ10% (2025)| FIT18'!DS44+25</f>
        <v>13806</v>
      </c>
      <c r="DT17" s="98">
        <f>'РБ ББ10% (2025)| FIT18'!DT44+25</f>
        <v>13415</v>
      </c>
      <c r="DU17" s="98">
        <f>'РБ ББ10% (2025)| FIT18'!DU44+25</f>
        <v>13415</v>
      </c>
      <c r="DV17" s="98">
        <f>'РБ ББ10% (2025)| FIT18'!DV44+25</f>
        <v>13415</v>
      </c>
      <c r="DW17" s="98">
        <f>'РБ ББ10% (2025)| FIT18'!DW44+25</f>
        <v>13415</v>
      </c>
      <c r="DX17" s="98">
        <f>'РБ ББ10% (2025)| FIT18'!DX44+25</f>
        <v>14746</v>
      </c>
    </row>
    <row r="18" spans="1:128" ht="10.7" customHeight="1">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row>
    <row r="19" spans="1:128" ht="10.7" customHeight="1">
      <c r="A19" s="94">
        <v>1</v>
      </c>
      <c r="B19" s="95">
        <f t="shared" ref="B19:H19" si="0">B10</f>
        <v>14707</v>
      </c>
      <c r="C19" s="95">
        <f t="shared" si="0"/>
        <v>14707</v>
      </c>
      <c r="D19" s="95">
        <f t="shared" si="0"/>
        <v>15960</v>
      </c>
      <c r="E19" s="95">
        <f t="shared" si="0"/>
        <v>18700</v>
      </c>
      <c r="F19" s="95">
        <f t="shared" si="0"/>
        <v>45322</v>
      </c>
      <c r="G19" s="95">
        <f t="shared" si="0"/>
        <v>45322</v>
      </c>
      <c r="H19" s="95">
        <f t="shared" si="0"/>
        <v>45322</v>
      </c>
      <c r="I19" s="95">
        <f t="shared" ref="I19:BV19" si="1">I10</f>
        <v>49237</v>
      </c>
      <c r="J19" s="95">
        <f t="shared" si="1"/>
        <v>49237</v>
      </c>
      <c r="K19" s="95">
        <f t="shared" si="1"/>
        <v>57067</v>
      </c>
      <c r="L19" s="95">
        <f t="shared" si="1"/>
        <v>57067</v>
      </c>
      <c r="M19" s="95">
        <f t="shared" si="1"/>
        <v>49237</v>
      </c>
      <c r="N19" s="95">
        <f t="shared" si="1"/>
        <v>45322</v>
      </c>
      <c r="O19" s="95">
        <f t="shared" si="1"/>
        <v>45322</v>
      </c>
      <c r="P19" s="95">
        <f t="shared" si="1"/>
        <v>28331</v>
      </c>
      <c r="Q19" s="95">
        <f t="shared" si="1"/>
        <v>28331</v>
      </c>
      <c r="R19" s="95">
        <f t="shared" si="1"/>
        <v>20109</v>
      </c>
      <c r="S19" s="95">
        <f t="shared" si="1"/>
        <v>25982</v>
      </c>
      <c r="T19" s="95">
        <f t="shared" si="1"/>
        <v>25982</v>
      </c>
      <c r="U19" s="95">
        <f t="shared" si="1"/>
        <v>22067</v>
      </c>
      <c r="V19" s="95">
        <f t="shared" si="1"/>
        <v>22067</v>
      </c>
      <c r="W19" s="95">
        <f t="shared" si="1"/>
        <v>20109</v>
      </c>
      <c r="X19" s="95">
        <f t="shared" si="1"/>
        <v>20109</v>
      </c>
      <c r="Y19" s="95">
        <f t="shared" si="1"/>
        <v>18543</v>
      </c>
      <c r="Z19" s="95">
        <f t="shared" si="1"/>
        <v>18543</v>
      </c>
      <c r="AA19" s="95">
        <f t="shared" si="1"/>
        <v>18543</v>
      </c>
      <c r="AB19" s="95">
        <f t="shared" si="1"/>
        <v>18543</v>
      </c>
      <c r="AC19" s="95">
        <f t="shared" si="1"/>
        <v>18543</v>
      </c>
      <c r="AD19" s="95">
        <f t="shared" si="1"/>
        <v>18543</v>
      </c>
      <c r="AE19" s="95">
        <f t="shared" si="1"/>
        <v>18543</v>
      </c>
      <c r="AF19" s="95">
        <f t="shared" si="1"/>
        <v>20109</v>
      </c>
      <c r="AG19" s="95">
        <f t="shared" si="1"/>
        <v>22067</v>
      </c>
      <c r="AH19" s="95">
        <f t="shared" si="1"/>
        <v>22067</v>
      </c>
      <c r="AI19" s="95">
        <f t="shared" si="1"/>
        <v>25982</v>
      </c>
      <c r="AJ19" s="95">
        <f t="shared" si="1"/>
        <v>25982</v>
      </c>
      <c r="AK19" s="95">
        <f t="shared" si="1"/>
        <v>25982</v>
      </c>
      <c r="AL19" s="95">
        <f t="shared" si="1"/>
        <v>25982</v>
      </c>
      <c r="AM19" s="95">
        <f t="shared" si="1"/>
        <v>25982</v>
      </c>
      <c r="AN19" s="95">
        <f t="shared" si="1"/>
        <v>24024</v>
      </c>
      <c r="AO19" s="95">
        <f t="shared" si="1"/>
        <v>25982</v>
      </c>
      <c r="AP19" s="95">
        <f t="shared" si="1"/>
        <v>25982</v>
      </c>
      <c r="AQ19" s="95">
        <f t="shared" si="1"/>
        <v>32637</v>
      </c>
      <c r="AR19" s="95">
        <f t="shared" si="1"/>
        <v>32637</v>
      </c>
      <c r="AS19" s="95">
        <f t="shared" si="1"/>
        <v>32637</v>
      </c>
      <c r="AT19" s="95">
        <f t="shared" si="1"/>
        <v>30288</v>
      </c>
      <c r="AU19" s="95">
        <f t="shared" si="1"/>
        <v>25982</v>
      </c>
      <c r="AV19" s="95">
        <f t="shared" si="1"/>
        <v>27939</v>
      </c>
      <c r="AW19" s="95">
        <f t="shared" si="1"/>
        <v>27939</v>
      </c>
      <c r="AX19" s="95">
        <f t="shared" si="1"/>
        <v>27939</v>
      </c>
      <c r="AY19" s="95">
        <f t="shared" si="1"/>
        <v>20892</v>
      </c>
      <c r="AZ19" s="95">
        <f t="shared" si="1"/>
        <v>25982</v>
      </c>
      <c r="BA19" s="95">
        <f t="shared" si="1"/>
        <v>25982</v>
      </c>
      <c r="BB19" s="95">
        <f t="shared" si="1"/>
        <v>30288</v>
      </c>
      <c r="BC19" s="95">
        <f t="shared" si="1"/>
        <v>32637</v>
      </c>
      <c r="BD19" s="95">
        <f t="shared" si="1"/>
        <v>32637</v>
      </c>
      <c r="BE19" s="95">
        <f t="shared" ref="BE19:BF19" si="2">BE10</f>
        <v>32637</v>
      </c>
      <c r="BF19" s="95">
        <f t="shared" si="2"/>
        <v>38118</v>
      </c>
      <c r="BG19" s="95">
        <f t="shared" si="1"/>
        <v>38118</v>
      </c>
      <c r="BH19" s="95">
        <f t="shared" si="1"/>
        <v>40859</v>
      </c>
      <c r="BI19" s="95">
        <f t="shared" si="1"/>
        <v>40859</v>
      </c>
      <c r="BJ19" s="95">
        <f t="shared" si="1"/>
        <v>47123</v>
      </c>
      <c r="BK19" s="95">
        <f t="shared" si="1"/>
        <v>47123</v>
      </c>
      <c r="BL19" s="95">
        <f t="shared" si="1"/>
        <v>47123</v>
      </c>
      <c r="BM19" s="95">
        <f t="shared" si="1"/>
        <v>43991</v>
      </c>
      <c r="BN19" s="95">
        <f t="shared" si="1"/>
        <v>40859</v>
      </c>
      <c r="BO19" s="95">
        <f t="shared" si="1"/>
        <v>35378</v>
      </c>
      <c r="BP19" s="95">
        <f t="shared" si="1"/>
        <v>35378</v>
      </c>
      <c r="BQ19" s="95">
        <f t="shared" si="1"/>
        <v>32637</v>
      </c>
      <c r="BR19" s="95">
        <f t="shared" si="1"/>
        <v>25982</v>
      </c>
      <c r="BS19" s="95">
        <f t="shared" si="1"/>
        <v>25982</v>
      </c>
      <c r="BT19" s="95">
        <f t="shared" si="1"/>
        <v>24024</v>
      </c>
      <c r="BU19" s="95">
        <f t="shared" si="1"/>
        <v>20892</v>
      </c>
      <c r="BV19" s="95">
        <f t="shared" si="1"/>
        <v>20892</v>
      </c>
      <c r="BW19" s="95">
        <f t="shared" ref="BW19:CT19" si="3">BW10</f>
        <v>20892</v>
      </c>
      <c r="BX19" s="95">
        <f t="shared" si="3"/>
        <v>16977</v>
      </c>
      <c r="BY19" s="95">
        <f t="shared" si="3"/>
        <v>16977</v>
      </c>
      <c r="BZ19" s="95">
        <f t="shared" si="3"/>
        <v>16977</v>
      </c>
      <c r="CA19" s="95">
        <f t="shared" si="3"/>
        <v>16977</v>
      </c>
      <c r="CB19" s="95">
        <f t="shared" si="3"/>
        <v>16977</v>
      </c>
      <c r="CC19" s="95">
        <f t="shared" si="3"/>
        <v>16977</v>
      </c>
      <c r="CD19" s="95">
        <f t="shared" si="3"/>
        <v>16977</v>
      </c>
      <c r="CE19" s="95">
        <f t="shared" si="3"/>
        <v>16977</v>
      </c>
      <c r="CF19" s="95">
        <f t="shared" si="3"/>
        <v>16977</v>
      </c>
      <c r="CG19" s="95">
        <f t="shared" si="3"/>
        <v>16977</v>
      </c>
      <c r="CH19" s="95">
        <f t="shared" si="3"/>
        <v>16977</v>
      </c>
      <c r="CI19" s="95">
        <f t="shared" si="3"/>
        <v>16977</v>
      </c>
      <c r="CJ19" s="95">
        <f t="shared" si="3"/>
        <v>16977</v>
      </c>
      <c r="CK19" s="95">
        <f t="shared" si="3"/>
        <v>16977</v>
      </c>
      <c r="CL19" s="95">
        <f t="shared" si="3"/>
        <v>16977</v>
      </c>
      <c r="CM19" s="95">
        <f t="shared" si="3"/>
        <v>16977</v>
      </c>
      <c r="CN19" s="95">
        <f t="shared" si="3"/>
        <v>16977</v>
      </c>
      <c r="CO19" s="95">
        <f t="shared" si="3"/>
        <v>16977</v>
      </c>
      <c r="CP19" s="95">
        <f t="shared" si="3"/>
        <v>16977</v>
      </c>
      <c r="CQ19" s="95">
        <f t="shared" si="3"/>
        <v>16977</v>
      </c>
      <c r="CR19" s="95">
        <f t="shared" si="3"/>
        <v>16977</v>
      </c>
      <c r="CS19" s="95">
        <f t="shared" si="3"/>
        <v>16977</v>
      </c>
      <c r="CT19" s="95">
        <f t="shared" si="3"/>
        <v>16977</v>
      </c>
      <c r="CU19" s="95">
        <f t="shared" ref="CU19:DX19" si="4">CU10</f>
        <v>11066</v>
      </c>
      <c r="CV19" s="95">
        <f t="shared" si="4"/>
        <v>11066</v>
      </c>
      <c r="CW19" s="95">
        <f t="shared" si="4"/>
        <v>11614</v>
      </c>
      <c r="CX19" s="95">
        <f t="shared" si="4"/>
        <v>11614</v>
      </c>
      <c r="CY19" s="95">
        <f t="shared" si="4"/>
        <v>11066</v>
      </c>
      <c r="CZ19" s="95">
        <f t="shared" si="4"/>
        <v>11066</v>
      </c>
      <c r="DA19" s="95">
        <f t="shared" si="4"/>
        <v>11066</v>
      </c>
      <c r="DB19" s="95">
        <f t="shared" si="4"/>
        <v>11066</v>
      </c>
      <c r="DC19" s="95">
        <f t="shared" si="4"/>
        <v>11066</v>
      </c>
      <c r="DD19" s="95">
        <f t="shared" si="4"/>
        <v>11614</v>
      </c>
      <c r="DE19" s="95">
        <f t="shared" si="4"/>
        <v>11614</v>
      </c>
      <c r="DF19" s="95">
        <f t="shared" si="4"/>
        <v>11066</v>
      </c>
      <c r="DG19" s="95">
        <f t="shared" si="4"/>
        <v>11066</v>
      </c>
      <c r="DH19" s="95">
        <f t="shared" si="4"/>
        <v>11066</v>
      </c>
      <c r="DI19" s="95">
        <f t="shared" si="4"/>
        <v>9735</v>
      </c>
      <c r="DJ19" s="95">
        <f t="shared" si="4"/>
        <v>9735</v>
      </c>
      <c r="DK19" s="95">
        <f t="shared" si="4"/>
        <v>10126</v>
      </c>
      <c r="DL19" s="95">
        <f t="shared" si="4"/>
        <v>10126</v>
      </c>
      <c r="DM19" s="95">
        <f t="shared" si="4"/>
        <v>9735</v>
      </c>
      <c r="DN19" s="95">
        <f t="shared" si="4"/>
        <v>9735</v>
      </c>
      <c r="DO19" s="95">
        <f t="shared" si="4"/>
        <v>9735</v>
      </c>
      <c r="DP19" s="95">
        <f t="shared" si="4"/>
        <v>9735</v>
      </c>
      <c r="DQ19" s="95">
        <f t="shared" si="4"/>
        <v>9735</v>
      </c>
      <c r="DR19" s="95">
        <f t="shared" si="4"/>
        <v>10126</v>
      </c>
      <c r="DS19" s="95">
        <f t="shared" si="4"/>
        <v>10126</v>
      </c>
      <c r="DT19" s="95">
        <f t="shared" si="4"/>
        <v>9735</v>
      </c>
      <c r="DU19" s="95">
        <f t="shared" si="4"/>
        <v>9735</v>
      </c>
      <c r="DV19" s="95">
        <f t="shared" si="4"/>
        <v>9735</v>
      </c>
      <c r="DW19" s="95">
        <f t="shared" si="4"/>
        <v>9735</v>
      </c>
      <c r="DX19" s="95">
        <f t="shared" si="4"/>
        <v>11066</v>
      </c>
    </row>
    <row r="20" spans="1:128" ht="10.7" customHeight="1">
      <c r="A20" s="94">
        <v>2</v>
      </c>
      <c r="B20" s="95">
        <f t="shared" ref="B20:H20" si="5">B11</f>
        <v>16468</v>
      </c>
      <c r="C20" s="95">
        <f t="shared" si="5"/>
        <v>16468</v>
      </c>
      <c r="D20" s="95">
        <f t="shared" si="5"/>
        <v>17721</v>
      </c>
      <c r="E20" s="95">
        <f t="shared" si="5"/>
        <v>20932</v>
      </c>
      <c r="F20" s="95">
        <f t="shared" si="5"/>
        <v>47554</v>
      </c>
      <c r="G20" s="95">
        <f t="shared" si="5"/>
        <v>47554</v>
      </c>
      <c r="H20" s="95">
        <f t="shared" si="5"/>
        <v>47554</v>
      </c>
      <c r="I20" s="95">
        <f t="shared" ref="I20:BV20" si="6">I11</f>
        <v>51469</v>
      </c>
      <c r="J20" s="95">
        <f t="shared" si="6"/>
        <v>51469</v>
      </c>
      <c r="K20" s="95">
        <f t="shared" si="6"/>
        <v>59299</v>
      </c>
      <c r="L20" s="95">
        <f t="shared" si="6"/>
        <v>59299</v>
      </c>
      <c r="M20" s="95">
        <f t="shared" si="6"/>
        <v>51469</v>
      </c>
      <c r="N20" s="95">
        <f t="shared" si="6"/>
        <v>47554</v>
      </c>
      <c r="O20" s="95">
        <f t="shared" si="6"/>
        <v>47554</v>
      </c>
      <c r="P20" s="95">
        <f t="shared" si="6"/>
        <v>30406</v>
      </c>
      <c r="Q20" s="95">
        <f t="shared" si="6"/>
        <v>30406</v>
      </c>
      <c r="R20" s="95">
        <f t="shared" si="6"/>
        <v>22184</v>
      </c>
      <c r="S20" s="95">
        <f t="shared" si="6"/>
        <v>28057</v>
      </c>
      <c r="T20" s="95">
        <f t="shared" si="6"/>
        <v>28057</v>
      </c>
      <c r="U20" s="95">
        <f t="shared" si="6"/>
        <v>24142</v>
      </c>
      <c r="V20" s="95">
        <f t="shared" si="6"/>
        <v>24142</v>
      </c>
      <c r="W20" s="95">
        <f t="shared" si="6"/>
        <v>22184</v>
      </c>
      <c r="X20" s="95">
        <f t="shared" si="6"/>
        <v>22184</v>
      </c>
      <c r="Y20" s="95">
        <f t="shared" si="6"/>
        <v>20618</v>
      </c>
      <c r="Z20" s="95">
        <f t="shared" si="6"/>
        <v>20618</v>
      </c>
      <c r="AA20" s="95">
        <f t="shared" si="6"/>
        <v>20618</v>
      </c>
      <c r="AB20" s="95">
        <f t="shared" si="6"/>
        <v>20618</v>
      </c>
      <c r="AC20" s="95">
        <f t="shared" si="6"/>
        <v>20618</v>
      </c>
      <c r="AD20" s="95">
        <f t="shared" si="6"/>
        <v>20618</v>
      </c>
      <c r="AE20" s="95">
        <f t="shared" si="6"/>
        <v>20618</v>
      </c>
      <c r="AF20" s="95">
        <f t="shared" si="6"/>
        <v>22184</v>
      </c>
      <c r="AG20" s="95">
        <f t="shared" si="6"/>
        <v>24142</v>
      </c>
      <c r="AH20" s="95">
        <f t="shared" si="6"/>
        <v>24142</v>
      </c>
      <c r="AI20" s="95">
        <f t="shared" si="6"/>
        <v>28057</v>
      </c>
      <c r="AJ20" s="95">
        <f t="shared" si="6"/>
        <v>28057</v>
      </c>
      <c r="AK20" s="95">
        <f t="shared" si="6"/>
        <v>28057</v>
      </c>
      <c r="AL20" s="95">
        <f t="shared" si="6"/>
        <v>28057</v>
      </c>
      <c r="AM20" s="95">
        <f t="shared" si="6"/>
        <v>28057</v>
      </c>
      <c r="AN20" s="95">
        <f t="shared" si="6"/>
        <v>26099</v>
      </c>
      <c r="AO20" s="95">
        <f t="shared" si="6"/>
        <v>28057</v>
      </c>
      <c r="AP20" s="95">
        <f t="shared" si="6"/>
        <v>28057</v>
      </c>
      <c r="AQ20" s="95">
        <f t="shared" si="6"/>
        <v>34712</v>
      </c>
      <c r="AR20" s="95">
        <f t="shared" si="6"/>
        <v>34712</v>
      </c>
      <c r="AS20" s="95">
        <f t="shared" si="6"/>
        <v>34712</v>
      </c>
      <c r="AT20" s="95">
        <f t="shared" si="6"/>
        <v>32363</v>
      </c>
      <c r="AU20" s="95">
        <f t="shared" si="6"/>
        <v>28057</v>
      </c>
      <c r="AV20" s="95">
        <f t="shared" si="6"/>
        <v>30014</v>
      </c>
      <c r="AW20" s="95">
        <f t="shared" si="6"/>
        <v>30014</v>
      </c>
      <c r="AX20" s="95">
        <f t="shared" si="6"/>
        <v>30014</v>
      </c>
      <c r="AY20" s="95">
        <f t="shared" si="6"/>
        <v>22967</v>
      </c>
      <c r="AZ20" s="95">
        <f t="shared" si="6"/>
        <v>28057</v>
      </c>
      <c r="BA20" s="95">
        <f t="shared" si="6"/>
        <v>28057</v>
      </c>
      <c r="BB20" s="95">
        <f t="shared" si="6"/>
        <v>32363</v>
      </c>
      <c r="BC20" s="95">
        <f t="shared" si="6"/>
        <v>34712</v>
      </c>
      <c r="BD20" s="95">
        <f t="shared" si="6"/>
        <v>34712</v>
      </c>
      <c r="BE20" s="95">
        <f t="shared" ref="BE20:BF20" si="7">BE11</f>
        <v>34712</v>
      </c>
      <c r="BF20" s="95">
        <f t="shared" si="7"/>
        <v>40193</v>
      </c>
      <c r="BG20" s="95">
        <f t="shared" si="6"/>
        <v>40193</v>
      </c>
      <c r="BH20" s="95">
        <f t="shared" si="6"/>
        <v>42934</v>
      </c>
      <c r="BI20" s="95">
        <f t="shared" si="6"/>
        <v>42934</v>
      </c>
      <c r="BJ20" s="95">
        <f t="shared" si="6"/>
        <v>49198</v>
      </c>
      <c r="BK20" s="95">
        <f t="shared" si="6"/>
        <v>49198</v>
      </c>
      <c r="BL20" s="95">
        <f t="shared" si="6"/>
        <v>49198</v>
      </c>
      <c r="BM20" s="95">
        <f t="shared" si="6"/>
        <v>46066</v>
      </c>
      <c r="BN20" s="95">
        <f t="shared" si="6"/>
        <v>42934</v>
      </c>
      <c r="BO20" s="95">
        <f t="shared" si="6"/>
        <v>37453</v>
      </c>
      <c r="BP20" s="95">
        <f t="shared" si="6"/>
        <v>37453</v>
      </c>
      <c r="BQ20" s="95">
        <f t="shared" si="6"/>
        <v>34712</v>
      </c>
      <c r="BR20" s="95">
        <f t="shared" si="6"/>
        <v>28057</v>
      </c>
      <c r="BS20" s="95">
        <f t="shared" si="6"/>
        <v>28057</v>
      </c>
      <c r="BT20" s="95">
        <f t="shared" si="6"/>
        <v>26099</v>
      </c>
      <c r="BU20" s="95">
        <f t="shared" si="6"/>
        <v>22967</v>
      </c>
      <c r="BV20" s="95">
        <f t="shared" si="6"/>
        <v>22967</v>
      </c>
      <c r="BW20" s="95">
        <f t="shared" ref="BW20:CT20" si="8">BW11</f>
        <v>22967</v>
      </c>
      <c r="BX20" s="95">
        <f t="shared" si="8"/>
        <v>19052</v>
      </c>
      <c r="BY20" s="95">
        <f t="shared" si="8"/>
        <v>19052</v>
      </c>
      <c r="BZ20" s="95">
        <f t="shared" si="8"/>
        <v>19052</v>
      </c>
      <c r="CA20" s="95">
        <f t="shared" si="8"/>
        <v>19052</v>
      </c>
      <c r="CB20" s="95">
        <f t="shared" si="8"/>
        <v>19052</v>
      </c>
      <c r="CC20" s="95">
        <f t="shared" si="8"/>
        <v>19052</v>
      </c>
      <c r="CD20" s="95">
        <f t="shared" si="8"/>
        <v>19052</v>
      </c>
      <c r="CE20" s="95">
        <f t="shared" si="8"/>
        <v>19052</v>
      </c>
      <c r="CF20" s="95">
        <f t="shared" si="8"/>
        <v>19052</v>
      </c>
      <c r="CG20" s="95">
        <f t="shared" si="8"/>
        <v>19052</v>
      </c>
      <c r="CH20" s="95">
        <f t="shared" si="8"/>
        <v>19052</v>
      </c>
      <c r="CI20" s="95">
        <f t="shared" si="8"/>
        <v>19052</v>
      </c>
      <c r="CJ20" s="95">
        <f t="shared" si="8"/>
        <v>19052</v>
      </c>
      <c r="CK20" s="95">
        <f t="shared" si="8"/>
        <v>19052</v>
      </c>
      <c r="CL20" s="95">
        <f t="shared" si="8"/>
        <v>19052</v>
      </c>
      <c r="CM20" s="95">
        <f t="shared" si="8"/>
        <v>19052</v>
      </c>
      <c r="CN20" s="95">
        <f t="shared" si="8"/>
        <v>19052</v>
      </c>
      <c r="CO20" s="95">
        <f t="shared" si="8"/>
        <v>19052</v>
      </c>
      <c r="CP20" s="95">
        <f t="shared" si="8"/>
        <v>19052</v>
      </c>
      <c r="CQ20" s="95">
        <f t="shared" si="8"/>
        <v>19052</v>
      </c>
      <c r="CR20" s="95">
        <f t="shared" si="8"/>
        <v>19052</v>
      </c>
      <c r="CS20" s="95">
        <f t="shared" si="8"/>
        <v>19052</v>
      </c>
      <c r="CT20" s="95">
        <f t="shared" si="8"/>
        <v>19052</v>
      </c>
      <c r="CU20" s="95">
        <f t="shared" ref="CU20:DX20" si="9">CU11</f>
        <v>12788</v>
      </c>
      <c r="CV20" s="95">
        <f t="shared" si="9"/>
        <v>12788</v>
      </c>
      <c r="CW20" s="95">
        <f t="shared" si="9"/>
        <v>13336</v>
      </c>
      <c r="CX20" s="95">
        <f t="shared" si="9"/>
        <v>13336</v>
      </c>
      <c r="CY20" s="95">
        <f t="shared" si="9"/>
        <v>12788</v>
      </c>
      <c r="CZ20" s="95">
        <f t="shared" si="9"/>
        <v>12788</v>
      </c>
      <c r="DA20" s="95">
        <f t="shared" si="9"/>
        <v>12788</v>
      </c>
      <c r="DB20" s="95">
        <f t="shared" si="9"/>
        <v>12788</v>
      </c>
      <c r="DC20" s="95">
        <f t="shared" si="9"/>
        <v>12788</v>
      </c>
      <c r="DD20" s="95">
        <f t="shared" si="9"/>
        <v>13336</v>
      </c>
      <c r="DE20" s="95">
        <f t="shared" si="9"/>
        <v>13336</v>
      </c>
      <c r="DF20" s="95">
        <f t="shared" si="9"/>
        <v>12788</v>
      </c>
      <c r="DG20" s="95">
        <f t="shared" si="9"/>
        <v>12788</v>
      </c>
      <c r="DH20" s="95">
        <f t="shared" si="9"/>
        <v>12788</v>
      </c>
      <c r="DI20" s="95">
        <f t="shared" si="9"/>
        <v>11457</v>
      </c>
      <c r="DJ20" s="95">
        <f t="shared" si="9"/>
        <v>11457</v>
      </c>
      <c r="DK20" s="95">
        <f t="shared" si="9"/>
        <v>11849</v>
      </c>
      <c r="DL20" s="95">
        <f t="shared" si="9"/>
        <v>11849</v>
      </c>
      <c r="DM20" s="95">
        <f t="shared" si="9"/>
        <v>11457</v>
      </c>
      <c r="DN20" s="95">
        <f t="shared" si="9"/>
        <v>11457</v>
      </c>
      <c r="DO20" s="95">
        <f t="shared" si="9"/>
        <v>11457</v>
      </c>
      <c r="DP20" s="95">
        <f t="shared" si="9"/>
        <v>11457</v>
      </c>
      <c r="DQ20" s="95">
        <f t="shared" si="9"/>
        <v>11457</v>
      </c>
      <c r="DR20" s="95">
        <f t="shared" si="9"/>
        <v>11849</v>
      </c>
      <c r="DS20" s="95">
        <f t="shared" si="9"/>
        <v>11849</v>
      </c>
      <c r="DT20" s="95">
        <f t="shared" si="9"/>
        <v>11457</v>
      </c>
      <c r="DU20" s="95">
        <f t="shared" si="9"/>
        <v>11457</v>
      </c>
      <c r="DV20" s="95">
        <f t="shared" si="9"/>
        <v>11457</v>
      </c>
      <c r="DW20" s="95">
        <f t="shared" si="9"/>
        <v>11457</v>
      </c>
      <c r="DX20" s="95">
        <f t="shared" si="9"/>
        <v>12788</v>
      </c>
    </row>
    <row r="21" spans="1:128" ht="10.7" customHeight="1">
      <c r="A21" s="39" t="s">
        <v>9</v>
      </c>
      <c r="B21" s="98"/>
      <c r="C21" s="98"/>
      <c r="D21" s="98"/>
      <c r="E21" s="98"/>
      <c r="F21" s="98"/>
      <c r="G21" s="98"/>
      <c r="H21" s="98"/>
      <c r="I21" s="98"/>
      <c r="J21" s="98"/>
      <c r="K21" s="98"/>
      <c r="L21" s="98"/>
      <c r="M21" s="98"/>
      <c r="N21" s="98"/>
      <c r="O21" s="98"/>
      <c r="P21" s="98"/>
      <c r="Q21" s="98"/>
      <c r="R21" s="98"/>
      <c r="S21" s="98"/>
      <c r="T21" s="98"/>
      <c r="U21" s="98"/>
      <c r="V21" s="98"/>
      <c r="W21" s="98"/>
      <c r="X21" s="98"/>
      <c r="Y21" s="98"/>
      <c r="Z21" s="98"/>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8"/>
      <c r="BD21" s="98"/>
      <c r="BE21" s="98"/>
      <c r="BF21" s="98"/>
      <c r="BG21" s="98"/>
      <c r="BH21" s="98"/>
      <c r="BI21" s="98"/>
      <c r="BJ21" s="98"/>
      <c r="BK21" s="98"/>
      <c r="BL21" s="98"/>
      <c r="BM21" s="98"/>
      <c r="BN21" s="98"/>
      <c r="BO21" s="98"/>
      <c r="BP21" s="98"/>
      <c r="BQ21" s="98"/>
      <c r="BR21" s="98"/>
      <c r="BS21" s="98"/>
      <c r="BT21" s="98"/>
      <c r="BU21" s="98"/>
      <c r="BV21" s="98"/>
      <c r="BW21" s="98"/>
      <c r="BX21" s="98"/>
      <c r="BY21" s="98"/>
      <c r="BZ21" s="98"/>
      <c r="CA21" s="98"/>
      <c r="CB21" s="98"/>
      <c r="CC21" s="98"/>
      <c r="CD21" s="98"/>
      <c r="CE21" s="98"/>
      <c r="CF21" s="98"/>
      <c r="CG21" s="98"/>
      <c r="CH21" s="98"/>
      <c r="CI21" s="98"/>
      <c r="CJ21" s="98"/>
      <c r="CK21" s="98"/>
      <c r="CL21" s="98"/>
      <c r="CM21" s="98"/>
      <c r="CN21" s="98"/>
      <c r="CO21" s="98"/>
      <c r="CP21" s="98"/>
      <c r="CQ21" s="98"/>
      <c r="CR21" s="98"/>
      <c r="CS21" s="98"/>
      <c r="CT21" s="98"/>
      <c r="CU21" s="98"/>
      <c r="CV21" s="98"/>
      <c r="CW21" s="98"/>
      <c r="CX21" s="98"/>
      <c r="CY21" s="98"/>
      <c r="CZ21" s="98"/>
      <c r="DA21" s="98"/>
      <c r="DB21" s="98"/>
      <c r="DC21" s="98"/>
      <c r="DD21" s="98"/>
      <c r="DE21" s="98"/>
      <c r="DF21" s="98"/>
      <c r="DG21" s="98"/>
      <c r="DH21" s="98"/>
      <c r="DI21" s="98"/>
      <c r="DJ21" s="98"/>
      <c r="DK21" s="98"/>
      <c r="DL21" s="98"/>
      <c r="DM21" s="98"/>
      <c r="DN21" s="98"/>
      <c r="DO21" s="98"/>
      <c r="DP21" s="98"/>
      <c r="DQ21" s="98"/>
      <c r="DR21" s="98"/>
      <c r="DS21" s="98"/>
      <c r="DT21" s="98"/>
      <c r="DU21" s="98"/>
      <c r="DV21" s="98"/>
      <c r="DW21" s="98"/>
      <c r="DX21" s="98"/>
    </row>
    <row r="22" spans="1:128" ht="10.7" customHeight="1">
      <c r="A22" s="40">
        <v>1</v>
      </c>
      <c r="B22" s="98">
        <f>'РБ ББ10% (2025)| FIT18'!B49+25</f>
        <v>17056</v>
      </c>
      <c r="C22" s="98">
        <f>'РБ ББ10% (2025)| FIT18'!C49+25</f>
        <v>17056</v>
      </c>
      <c r="D22" s="98">
        <f>'РБ ББ10% (2025)| FIT18'!D49+25</f>
        <v>18309</v>
      </c>
      <c r="E22" s="98">
        <f>'РБ ББ10% (2025)| FIT18'!E49+25</f>
        <v>24181</v>
      </c>
      <c r="F22" s="98">
        <f>'РБ ББ10% (2025)| FIT18'!F49+25</f>
        <v>50803</v>
      </c>
      <c r="G22" s="98">
        <f>'РБ ББ10% (2025)| FIT18'!G49+25</f>
        <v>50803</v>
      </c>
      <c r="H22" s="98">
        <f>'РБ ББ10% (2025)| FIT18'!H49+25</f>
        <v>50803</v>
      </c>
      <c r="I22" s="98">
        <f>'РБ ББ10% (2025)| FIT18'!I49+25</f>
        <v>54718</v>
      </c>
      <c r="J22" s="98">
        <f>'РБ ББ10% (2025)| FIT18'!J49+25</f>
        <v>54718</v>
      </c>
      <c r="K22" s="98">
        <f>'РБ ББ10% (2025)| FIT18'!K49+25</f>
        <v>62548</v>
      </c>
      <c r="L22" s="98">
        <f>'РБ ББ10% (2025)| FIT18'!L49+25</f>
        <v>62548</v>
      </c>
      <c r="M22" s="98">
        <f>'РБ ББ10% (2025)| FIT18'!M49+25</f>
        <v>54718</v>
      </c>
      <c r="N22" s="98">
        <f>'РБ ББ10% (2025)| FIT18'!N49+25</f>
        <v>50803</v>
      </c>
      <c r="O22" s="98">
        <f>'РБ ББ10% (2025)| FIT18'!O49+25</f>
        <v>50803</v>
      </c>
      <c r="P22" s="98">
        <f>'РБ ББ10% (2025)| FIT18'!P49+25</f>
        <v>33029</v>
      </c>
      <c r="Q22" s="98">
        <f>'РБ ББ10% (2025)| FIT18'!Q49+25</f>
        <v>33029</v>
      </c>
      <c r="R22" s="98">
        <f>'РБ ББ10% (2025)| FIT18'!R49+25</f>
        <v>24807</v>
      </c>
      <c r="S22" s="98">
        <f>'РБ ББ10% (2025)| FIT18'!S49+25</f>
        <v>30680</v>
      </c>
      <c r="T22" s="98">
        <f>'РБ ББ10% (2025)| FIT18'!T49+25</f>
        <v>30680</v>
      </c>
      <c r="U22" s="98">
        <f>'РБ ББ10% (2025)| FIT18'!U49+25</f>
        <v>26765</v>
      </c>
      <c r="V22" s="98">
        <f>'РБ ББ10% (2025)| FIT18'!V49+25</f>
        <v>26765</v>
      </c>
      <c r="W22" s="98">
        <f>'РБ ББ10% (2025)| FIT18'!W49+25</f>
        <v>24807</v>
      </c>
      <c r="X22" s="98">
        <f>'РБ ББ10% (2025)| FIT18'!X49+25</f>
        <v>24807</v>
      </c>
      <c r="Y22" s="98">
        <f>'РБ ББ10% (2025)| FIT18'!Y49+25</f>
        <v>23241</v>
      </c>
      <c r="Z22" s="98">
        <f>'РБ ББ10% (2025)| FIT18'!Z49+25</f>
        <v>23241</v>
      </c>
      <c r="AA22" s="98">
        <f>'РБ ББ10% (2025)| FIT18'!AA49+25</f>
        <v>23241</v>
      </c>
      <c r="AB22" s="98">
        <f>'РБ ББ10% (2025)| FIT18'!AB49+25</f>
        <v>23241</v>
      </c>
      <c r="AC22" s="98">
        <f>'РБ ББ10% (2025)| FIT18'!AC49+25</f>
        <v>23241</v>
      </c>
      <c r="AD22" s="98">
        <f>'РБ ББ10% (2025)| FIT18'!AD49+25</f>
        <v>23241</v>
      </c>
      <c r="AE22" s="98">
        <f>'РБ ББ10% (2025)| FIT18'!AE49+25</f>
        <v>23241</v>
      </c>
      <c r="AF22" s="98">
        <f>'РБ ББ10% (2025)| FIT18'!AF49+25</f>
        <v>24807</v>
      </c>
      <c r="AG22" s="98">
        <f>'РБ ББ10% (2025)| FIT18'!AG49+25</f>
        <v>26765</v>
      </c>
      <c r="AH22" s="98">
        <f>'РБ ББ10% (2025)| FIT18'!AH49+25</f>
        <v>26765</v>
      </c>
      <c r="AI22" s="98">
        <f>'РБ ББ10% (2025)| FIT18'!AI49+25</f>
        <v>30680</v>
      </c>
      <c r="AJ22" s="98">
        <f>'РБ ББ10% (2025)| FIT18'!AJ49+25</f>
        <v>30680</v>
      </c>
      <c r="AK22" s="98">
        <f>'РБ ББ10% (2025)| FIT18'!AK49+25</f>
        <v>30680</v>
      </c>
      <c r="AL22" s="98">
        <f>'РБ ББ10% (2025)| FIT18'!AL49+25</f>
        <v>30680</v>
      </c>
      <c r="AM22" s="98">
        <f>'РБ ББ10% (2025)| FIT18'!AM49+25</f>
        <v>30680</v>
      </c>
      <c r="AN22" s="98">
        <f>'РБ ББ10% (2025)| FIT18'!AN49+25</f>
        <v>29505</v>
      </c>
      <c r="AO22" s="98">
        <f>'РБ ББ10% (2025)| FIT18'!AO49+25</f>
        <v>31463</v>
      </c>
      <c r="AP22" s="98">
        <f>'РБ ББ10% (2025)| FIT18'!AP49+25</f>
        <v>31463</v>
      </c>
      <c r="AQ22" s="98">
        <f>'РБ ББ10% (2025)| FIT18'!AQ49+25</f>
        <v>38118</v>
      </c>
      <c r="AR22" s="98">
        <f>'РБ ББ10% (2025)| FIT18'!AR49+25</f>
        <v>38118</v>
      </c>
      <c r="AS22" s="98">
        <f>'РБ ББ10% (2025)| FIT18'!AS49+25</f>
        <v>38118</v>
      </c>
      <c r="AT22" s="98">
        <f>'РБ ББ10% (2025)| FIT18'!AT49+25</f>
        <v>35769</v>
      </c>
      <c r="AU22" s="98">
        <f>'РБ ББ10% (2025)| FIT18'!AU49+25</f>
        <v>31463</v>
      </c>
      <c r="AV22" s="98">
        <f>'РБ ББ10% (2025)| FIT18'!AV49+25</f>
        <v>33420</v>
      </c>
      <c r="AW22" s="98">
        <f>'РБ ББ10% (2025)| FIT18'!AW49+25</f>
        <v>33420</v>
      </c>
      <c r="AX22" s="98">
        <f>'РБ ББ10% (2025)| FIT18'!AX49+25</f>
        <v>33420</v>
      </c>
      <c r="AY22" s="98">
        <f>'РБ ББ10% (2025)| FIT18'!AY49+25</f>
        <v>26373</v>
      </c>
      <c r="AZ22" s="98">
        <f>'РБ ББ10% (2025)| FIT18'!AZ49+25</f>
        <v>31463</v>
      </c>
      <c r="BA22" s="98">
        <f>'РБ ББ10% (2025)| FIT18'!BA49+25</f>
        <v>31463</v>
      </c>
      <c r="BB22" s="98">
        <f>'РБ ББ10% (2025)| FIT18'!BB49+25</f>
        <v>35769</v>
      </c>
      <c r="BC22" s="98">
        <f>'РБ ББ10% (2025)| FIT18'!BC49+25</f>
        <v>38118</v>
      </c>
      <c r="BD22" s="98">
        <f>'РБ ББ10% (2025)| FIT18'!BD49+25</f>
        <v>38118</v>
      </c>
      <c r="BE22" s="98">
        <f>'РБ ББ10% (2025)| FIT18'!BE49+25</f>
        <v>38118</v>
      </c>
      <c r="BF22" s="98">
        <f>'РБ ББ10% (2025)| FIT18'!BF49+25</f>
        <v>43599</v>
      </c>
      <c r="BG22" s="98">
        <f>'РБ ББ10% (2025)| FIT18'!BG49+25</f>
        <v>43599</v>
      </c>
      <c r="BH22" s="98">
        <f>'РБ ББ10% (2025)| FIT18'!BH49+25</f>
        <v>46340</v>
      </c>
      <c r="BI22" s="98">
        <f>'РБ ББ10% (2025)| FIT18'!BI49+25</f>
        <v>46340</v>
      </c>
      <c r="BJ22" s="98">
        <f>'РБ ББ10% (2025)| FIT18'!BJ49+25</f>
        <v>52604</v>
      </c>
      <c r="BK22" s="98">
        <f>'РБ ББ10% (2025)| FIT18'!BK49+25</f>
        <v>52604</v>
      </c>
      <c r="BL22" s="98">
        <f>'РБ ББ10% (2025)| FIT18'!BL49+25</f>
        <v>52604</v>
      </c>
      <c r="BM22" s="98">
        <f>'РБ ББ10% (2025)| FIT18'!BM49+25</f>
        <v>49472</v>
      </c>
      <c r="BN22" s="98">
        <f>'РБ ББ10% (2025)| FIT18'!BN49+25</f>
        <v>46340</v>
      </c>
      <c r="BO22" s="98">
        <f>'РБ ББ10% (2025)| FIT18'!BO49+25</f>
        <v>40859</v>
      </c>
      <c r="BP22" s="98">
        <f>'РБ ББ10% (2025)| FIT18'!BP49+25</f>
        <v>40859</v>
      </c>
      <c r="BQ22" s="98">
        <f>'РБ ББ10% (2025)| FIT18'!BQ49+25</f>
        <v>38118</v>
      </c>
      <c r="BR22" s="98">
        <f>'РБ ББ10% (2025)| FIT18'!BR49+25</f>
        <v>31463</v>
      </c>
      <c r="BS22" s="98">
        <f>'РБ ББ10% (2025)| FIT18'!BS49+25</f>
        <v>31463</v>
      </c>
      <c r="BT22" s="98">
        <f>'РБ ББ10% (2025)| FIT18'!BT49+25</f>
        <v>29505</v>
      </c>
      <c r="BU22" s="98">
        <f>'РБ ББ10% (2025)| FIT18'!BU49+25</f>
        <v>26373</v>
      </c>
      <c r="BV22" s="98">
        <f>'РБ ББ10% (2025)| FIT18'!BV49+25</f>
        <v>26373</v>
      </c>
      <c r="BW22" s="98">
        <f>'РБ ББ10% (2025)| FIT18'!BW49+25</f>
        <v>26373</v>
      </c>
      <c r="BX22" s="98">
        <f>'РБ ББ10% (2025)| FIT18'!BX49+25</f>
        <v>21675</v>
      </c>
      <c r="BY22" s="98">
        <f>'РБ ББ10% (2025)| FIT18'!BY49+25</f>
        <v>21675</v>
      </c>
      <c r="BZ22" s="98">
        <f>'РБ ББ10% (2025)| FIT18'!BZ49+25</f>
        <v>21675</v>
      </c>
      <c r="CA22" s="98">
        <f>'РБ ББ10% (2025)| FIT18'!CA49+25</f>
        <v>21675</v>
      </c>
      <c r="CB22" s="98">
        <f>'РБ ББ10% (2025)| FIT18'!CB49+25</f>
        <v>21675</v>
      </c>
      <c r="CC22" s="98">
        <f>'РБ ББ10% (2025)| FIT18'!CC49+25</f>
        <v>21675</v>
      </c>
      <c r="CD22" s="98">
        <f>'РБ ББ10% (2025)| FIT18'!CD49+25</f>
        <v>21675</v>
      </c>
      <c r="CE22" s="98">
        <f>'РБ ББ10% (2025)| FIT18'!CE49+25</f>
        <v>21675</v>
      </c>
      <c r="CF22" s="98">
        <f>'РБ ББ10% (2025)| FIT18'!CF49+25</f>
        <v>21675</v>
      </c>
      <c r="CG22" s="98">
        <f>'РБ ББ10% (2025)| FIT18'!CG49+25</f>
        <v>21675</v>
      </c>
      <c r="CH22" s="98">
        <f>'РБ ББ10% (2025)| FIT18'!CH49+25</f>
        <v>21675</v>
      </c>
      <c r="CI22" s="98">
        <f>'РБ ББ10% (2025)| FIT18'!CI49+25</f>
        <v>21675</v>
      </c>
      <c r="CJ22" s="98">
        <f>'РБ ББ10% (2025)| FIT18'!CJ49+25</f>
        <v>21675</v>
      </c>
      <c r="CK22" s="98">
        <f>'РБ ББ10% (2025)| FIT18'!CK49+25</f>
        <v>21675</v>
      </c>
      <c r="CL22" s="98">
        <f>'РБ ББ10% (2025)| FIT18'!CL49+25</f>
        <v>21675</v>
      </c>
      <c r="CM22" s="98">
        <f>'РБ ББ10% (2025)| FIT18'!CM49+25</f>
        <v>21675</v>
      </c>
      <c r="CN22" s="98">
        <f>'РБ ББ10% (2025)| FIT18'!CN49+25</f>
        <v>21675</v>
      </c>
      <c r="CO22" s="98">
        <f>'РБ ББ10% (2025)| FIT18'!CO49+25</f>
        <v>21675</v>
      </c>
      <c r="CP22" s="98">
        <f>'РБ ББ10% (2025)| FIT18'!CP49+25</f>
        <v>21675</v>
      </c>
      <c r="CQ22" s="98">
        <f>'РБ ББ10% (2025)| FIT18'!CQ49+25</f>
        <v>21675</v>
      </c>
      <c r="CR22" s="98">
        <f>'РБ ББ10% (2025)| FIT18'!CR49+25</f>
        <v>21675</v>
      </c>
      <c r="CS22" s="98">
        <f>'РБ ББ10% (2025)| FIT18'!CS49+25</f>
        <v>21675</v>
      </c>
      <c r="CT22" s="98">
        <f>'РБ ББ10% (2025)| FIT18'!CT49+25</f>
        <v>21675</v>
      </c>
      <c r="CU22" s="98">
        <f>'РБ ББ10% (2025)| FIT18'!CU49+25</f>
        <v>15764</v>
      </c>
      <c r="CV22" s="98">
        <f>'РБ ББ10% (2025)| FIT18'!CV49+25</f>
        <v>15764</v>
      </c>
      <c r="CW22" s="98">
        <f>'РБ ББ10% (2025)| FIT18'!CW49+25</f>
        <v>16312</v>
      </c>
      <c r="CX22" s="98">
        <f>'РБ ББ10% (2025)| FIT18'!CX49+25</f>
        <v>16312</v>
      </c>
      <c r="CY22" s="98">
        <f>'РБ ББ10% (2025)| FIT18'!CY49+25</f>
        <v>15764</v>
      </c>
      <c r="CZ22" s="98">
        <f>'РБ ББ10% (2025)| FIT18'!CZ49+25</f>
        <v>15764</v>
      </c>
      <c r="DA22" s="98">
        <f>'РБ ББ10% (2025)| FIT18'!DA49+25</f>
        <v>15764</v>
      </c>
      <c r="DB22" s="98">
        <f>'РБ ББ10% (2025)| FIT18'!DB49+25</f>
        <v>15764</v>
      </c>
      <c r="DC22" s="98">
        <f>'РБ ББ10% (2025)| FIT18'!DC49+25</f>
        <v>15764</v>
      </c>
      <c r="DD22" s="98">
        <f>'РБ ББ10% (2025)| FIT18'!DD49+25</f>
        <v>16312</v>
      </c>
      <c r="DE22" s="98">
        <f>'РБ ББ10% (2025)| FIT18'!DE49+25</f>
        <v>16312</v>
      </c>
      <c r="DF22" s="98">
        <f>'РБ ББ10% (2025)| FIT18'!DF49+25</f>
        <v>15764</v>
      </c>
      <c r="DG22" s="98">
        <f>'РБ ББ10% (2025)| FIT18'!DG49+25</f>
        <v>15764</v>
      </c>
      <c r="DH22" s="98">
        <f>'РБ ББ10% (2025)| FIT18'!DH49+25</f>
        <v>15764</v>
      </c>
      <c r="DI22" s="98">
        <f>'РБ ББ10% (2025)| FIT18'!DI49+25</f>
        <v>14433</v>
      </c>
      <c r="DJ22" s="98">
        <f>'РБ ББ10% (2025)| FIT18'!DJ49+25</f>
        <v>14433</v>
      </c>
      <c r="DK22" s="98">
        <f>'РБ ББ10% (2025)| FIT18'!DK49+25</f>
        <v>14824</v>
      </c>
      <c r="DL22" s="98">
        <f>'РБ ББ10% (2025)| FIT18'!DL49+25</f>
        <v>14824</v>
      </c>
      <c r="DM22" s="98">
        <f>'РБ ББ10% (2025)| FIT18'!DM49+25</f>
        <v>14433</v>
      </c>
      <c r="DN22" s="98">
        <f>'РБ ББ10% (2025)| FIT18'!DN49+25</f>
        <v>14433</v>
      </c>
      <c r="DO22" s="98">
        <f>'РБ ББ10% (2025)| FIT18'!DO49+25</f>
        <v>14433</v>
      </c>
      <c r="DP22" s="98">
        <f>'РБ ББ10% (2025)| FIT18'!DP49+25</f>
        <v>14433</v>
      </c>
      <c r="DQ22" s="98">
        <f>'РБ ББ10% (2025)| FIT18'!DQ49+25</f>
        <v>14433</v>
      </c>
      <c r="DR22" s="98">
        <f>'РБ ББ10% (2025)| FIT18'!DR49+25</f>
        <v>14824</v>
      </c>
      <c r="DS22" s="98">
        <f>'РБ ББ10% (2025)| FIT18'!DS49+25</f>
        <v>14824</v>
      </c>
      <c r="DT22" s="98">
        <f>'РБ ББ10% (2025)| FIT18'!DT49+25</f>
        <v>14433</v>
      </c>
      <c r="DU22" s="98">
        <f>'РБ ББ10% (2025)| FIT18'!DU49+25</f>
        <v>14433</v>
      </c>
      <c r="DV22" s="98">
        <f>'РБ ББ10% (2025)| FIT18'!DV49+25</f>
        <v>14433</v>
      </c>
      <c r="DW22" s="98">
        <f>'РБ ББ10% (2025)| FIT18'!DW49+25</f>
        <v>14433</v>
      </c>
      <c r="DX22" s="98">
        <f>'РБ ББ10% (2025)| FIT18'!DX49+25</f>
        <v>15764</v>
      </c>
    </row>
    <row r="23" spans="1:128" ht="10.7" customHeight="1">
      <c r="A23" s="40">
        <v>2</v>
      </c>
      <c r="B23" s="98">
        <f>'РБ ББ10% (2025)| FIT18'!B50+25</f>
        <v>18817</v>
      </c>
      <c r="C23" s="98">
        <f>'РБ ББ10% (2025)| FIT18'!C50+25</f>
        <v>18817</v>
      </c>
      <c r="D23" s="98">
        <f>'РБ ББ10% (2025)| FIT18'!D50+25</f>
        <v>20070</v>
      </c>
      <c r="E23" s="98">
        <f>'РБ ББ10% (2025)| FIT18'!E50+25</f>
        <v>26413</v>
      </c>
      <c r="F23" s="98">
        <f>'РБ ББ10% (2025)| FIT18'!F50+25</f>
        <v>53035</v>
      </c>
      <c r="G23" s="98">
        <f>'РБ ББ10% (2025)| FIT18'!G50+25</f>
        <v>53035</v>
      </c>
      <c r="H23" s="98">
        <f>'РБ ББ10% (2025)| FIT18'!H50+25</f>
        <v>53035</v>
      </c>
      <c r="I23" s="98">
        <f>'РБ ББ10% (2025)| FIT18'!I50+25</f>
        <v>56950</v>
      </c>
      <c r="J23" s="98">
        <f>'РБ ББ10% (2025)| FIT18'!J50+25</f>
        <v>56950</v>
      </c>
      <c r="K23" s="98">
        <f>'РБ ББ10% (2025)| FIT18'!K50+25</f>
        <v>64780</v>
      </c>
      <c r="L23" s="98">
        <f>'РБ ББ10% (2025)| FIT18'!L50+25</f>
        <v>64780</v>
      </c>
      <c r="M23" s="98">
        <f>'РБ ББ10% (2025)| FIT18'!M50+25</f>
        <v>56950</v>
      </c>
      <c r="N23" s="98">
        <f>'РБ ББ10% (2025)| FIT18'!N50+25</f>
        <v>53035</v>
      </c>
      <c r="O23" s="98">
        <f>'РБ ББ10% (2025)| FIT18'!O50+25</f>
        <v>53035</v>
      </c>
      <c r="P23" s="98">
        <f>'РБ ББ10% (2025)| FIT18'!P50+25</f>
        <v>35104</v>
      </c>
      <c r="Q23" s="98">
        <f>'РБ ББ10% (2025)| FIT18'!Q50+25</f>
        <v>35104</v>
      </c>
      <c r="R23" s="98">
        <f>'РБ ББ10% (2025)| FIT18'!R50+25</f>
        <v>26882</v>
      </c>
      <c r="S23" s="98">
        <f>'РБ ББ10% (2025)| FIT18'!S50+25</f>
        <v>32755</v>
      </c>
      <c r="T23" s="98">
        <f>'РБ ББ10% (2025)| FIT18'!T50+25</f>
        <v>32755</v>
      </c>
      <c r="U23" s="98">
        <f>'РБ ББ10% (2025)| FIT18'!U50+25</f>
        <v>28840</v>
      </c>
      <c r="V23" s="98">
        <f>'РБ ББ10% (2025)| FIT18'!V50+25</f>
        <v>28840</v>
      </c>
      <c r="W23" s="98">
        <f>'РБ ББ10% (2025)| FIT18'!W50+25</f>
        <v>26882</v>
      </c>
      <c r="X23" s="98">
        <f>'РБ ББ10% (2025)| FIT18'!X50+25</f>
        <v>26882</v>
      </c>
      <c r="Y23" s="98">
        <f>'РБ ББ10% (2025)| FIT18'!Y50+25</f>
        <v>25316</v>
      </c>
      <c r="Z23" s="98">
        <f>'РБ ББ10% (2025)| FIT18'!Z50+25</f>
        <v>25316</v>
      </c>
      <c r="AA23" s="98">
        <f>'РБ ББ10% (2025)| FIT18'!AA50+25</f>
        <v>25316</v>
      </c>
      <c r="AB23" s="98">
        <f>'РБ ББ10% (2025)| FIT18'!AB50+25</f>
        <v>25316</v>
      </c>
      <c r="AC23" s="98">
        <f>'РБ ББ10% (2025)| FIT18'!AC50+25</f>
        <v>25316</v>
      </c>
      <c r="AD23" s="98">
        <f>'РБ ББ10% (2025)| FIT18'!AD50+25</f>
        <v>25316</v>
      </c>
      <c r="AE23" s="98">
        <f>'РБ ББ10% (2025)| FIT18'!AE50+25</f>
        <v>25316</v>
      </c>
      <c r="AF23" s="98">
        <f>'РБ ББ10% (2025)| FIT18'!AF50+25</f>
        <v>26882</v>
      </c>
      <c r="AG23" s="98">
        <f>'РБ ББ10% (2025)| FIT18'!AG50+25</f>
        <v>28840</v>
      </c>
      <c r="AH23" s="98">
        <f>'РБ ББ10% (2025)| FIT18'!AH50+25</f>
        <v>28840</v>
      </c>
      <c r="AI23" s="98">
        <f>'РБ ББ10% (2025)| FIT18'!AI50+25</f>
        <v>32755</v>
      </c>
      <c r="AJ23" s="98">
        <f>'РБ ББ10% (2025)| FIT18'!AJ50+25</f>
        <v>32755</v>
      </c>
      <c r="AK23" s="98">
        <f>'РБ ББ10% (2025)| FIT18'!AK50+25</f>
        <v>32755</v>
      </c>
      <c r="AL23" s="98">
        <f>'РБ ББ10% (2025)| FIT18'!AL50+25</f>
        <v>32755</v>
      </c>
      <c r="AM23" s="98">
        <f>'РБ ББ10% (2025)| FIT18'!AM50+25</f>
        <v>32755</v>
      </c>
      <c r="AN23" s="98">
        <f>'РБ ББ10% (2025)| FIT18'!AN50+25</f>
        <v>31580</v>
      </c>
      <c r="AO23" s="98">
        <f>'РБ ББ10% (2025)| FIT18'!AO50+25</f>
        <v>33538</v>
      </c>
      <c r="AP23" s="98">
        <f>'РБ ББ10% (2025)| FIT18'!AP50+25</f>
        <v>33538</v>
      </c>
      <c r="AQ23" s="98">
        <f>'РБ ББ10% (2025)| FIT18'!AQ50+25</f>
        <v>40193</v>
      </c>
      <c r="AR23" s="98">
        <f>'РБ ББ10% (2025)| FIT18'!AR50+25</f>
        <v>40193</v>
      </c>
      <c r="AS23" s="98">
        <f>'РБ ББ10% (2025)| FIT18'!AS50+25</f>
        <v>40193</v>
      </c>
      <c r="AT23" s="98">
        <f>'РБ ББ10% (2025)| FIT18'!AT50+25</f>
        <v>37844</v>
      </c>
      <c r="AU23" s="98">
        <f>'РБ ББ10% (2025)| FIT18'!AU50+25</f>
        <v>33538</v>
      </c>
      <c r="AV23" s="98">
        <f>'РБ ББ10% (2025)| FIT18'!AV50+25</f>
        <v>35495</v>
      </c>
      <c r="AW23" s="98">
        <f>'РБ ББ10% (2025)| FIT18'!AW50+25</f>
        <v>35495</v>
      </c>
      <c r="AX23" s="98">
        <f>'РБ ББ10% (2025)| FIT18'!AX50+25</f>
        <v>35495</v>
      </c>
      <c r="AY23" s="98">
        <f>'РБ ББ10% (2025)| FIT18'!AY50+25</f>
        <v>28448</v>
      </c>
      <c r="AZ23" s="98">
        <f>'РБ ББ10% (2025)| FIT18'!AZ50+25</f>
        <v>33538</v>
      </c>
      <c r="BA23" s="98">
        <f>'РБ ББ10% (2025)| FIT18'!BA50+25</f>
        <v>33538</v>
      </c>
      <c r="BB23" s="98">
        <f>'РБ ББ10% (2025)| FIT18'!BB50+25</f>
        <v>37844</v>
      </c>
      <c r="BC23" s="98">
        <f>'РБ ББ10% (2025)| FIT18'!BC50+25</f>
        <v>40193</v>
      </c>
      <c r="BD23" s="98">
        <f>'РБ ББ10% (2025)| FIT18'!BD50+25</f>
        <v>40193</v>
      </c>
      <c r="BE23" s="98">
        <f>'РБ ББ10% (2025)| FIT18'!BE50+25</f>
        <v>40193</v>
      </c>
      <c r="BF23" s="98">
        <f>'РБ ББ10% (2025)| FIT18'!BF50+25</f>
        <v>45674</v>
      </c>
      <c r="BG23" s="98">
        <f>'РБ ББ10% (2025)| FIT18'!BG50+25</f>
        <v>45674</v>
      </c>
      <c r="BH23" s="98">
        <f>'РБ ББ10% (2025)| FIT18'!BH50+25</f>
        <v>48415</v>
      </c>
      <c r="BI23" s="98">
        <f>'РБ ББ10% (2025)| FIT18'!BI50+25</f>
        <v>48415</v>
      </c>
      <c r="BJ23" s="98">
        <f>'РБ ББ10% (2025)| FIT18'!BJ50+25</f>
        <v>54679</v>
      </c>
      <c r="BK23" s="98">
        <f>'РБ ББ10% (2025)| FIT18'!BK50+25</f>
        <v>54679</v>
      </c>
      <c r="BL23" s="98">
        <f>'РБ ББ10% (2025)| FIT18'!BL50+25</f>
        <v>54679</v>
      </c>
      <c r="BM23" s="98">
        <f>'РБ ББ10% (2025)| FIT18'!BM50+25</f>
        <v>51547</v>
      </c>
      <c r="BN23" s="98">
        <f>'РБ ББ10% (2025)| FIT18'!BN50+25</f>
        <v>48415</v>
      </c>
      <c r="BO23" s="98">
        <f>'РБ ББ10% (2025)| FIT18'!BO50+25</f>
        <v>42934</v>
      </c>
      <c r="BP23" s="98">
        <f>'РБ ББ10% (2025)| FIT18'!BP50+25</f>
        <v>42934</v>
      </c>
      <c r="BQ23" s="98">
        <f>'РБ ББ10% (2025)| FIT18'!BQ50+25</f>
        <v>40193</v>
      </c>
      <c r="BR23" s="98">
        <f>'РБ ББ10% (2025)| FIT18'!BR50+25</f>
        <v>33538</v>
      </c>
      <c r="BS23" s="98">
        <f>'РБ ББ10% (2025)| FIT18'!BS50+25</f>
        <v>33538</v>
      </c>
      <c r="BT23" s="98">
        <f>'РБ ББ10% (2025)| FIT18'!BT50+25</f>
        <v>31580</v>
      </c>
      <c r="BU23" s="98">
        <f>'РБ ББ10% (2025)| FIT18'!BU50+25</f>
        <v>28448</v>
      </c>
      <c r="BV23" s="98">
        <f>'РБ ББ10% (2025)| FIT18'!BV50+25</f>
        <v>28448</v>
      </c>
      <c r="BW23" s="98">
        <f>'РБ ББ10% (2025)| FIT18'!BW50+25</f>
        <v>28448</v>
      </c>
      <c r="BX23" s="98">
        <f>'РБ ББ10% (2025)| FIT18'!BX50+25</f>
        <v>23750</v>
      </c>
      <c r="BY23" s="98">
        <f>'РБ ББ10% (2025)| FIT18'!BY50+25</f>
        <v>23750</v>
      </c>
      <c r="BZ23" s="98">
        <f>'РБ ББ10% (2025)| FIT18'!BZ50+25</f>
        <v>23750</v>
      </c>
      <c r="CA23" s="98">
        <f>'РБ ББ10% (2025)| FIT18'!CA50+25</f>
        <v>23750</v>
      </c>
      <c r="CB23" s="98">
        <f>'РБ ББ10% (2025)| FIT18'!CB50+25</f>
        <v>23750</v>
      </c>
      <c r="CC23" s="98">
        <f>'РБ ББ10% (2025)| FIT18'!CC50+25</f>
        <v>23750</v>
      </c>
      <c r="CD23" s="98">
        <f>'РБ ББ10% (2025)| FIT18'!CD50+25</f>
        <v>23750</v>
      </c>
      <c r="CE23" s="98">
        <f>'РБ ББ10% (2025)| FIT18'!CE50+25</f>
        <v>23750</v>
      </c>
      <c r="CF23" s="98">
        <f>'РБ ББ10% (2025)| FIT18'!CF50+25</f>
        <v>23750</v>
      </c>
      <c r="CG23" s="98">
        <f>'РБ ББ10% (2025)| FIT18'!CG50+25</f>
        <v>23750</v>
      </c>
      <c r="CH23" s="98">
        <f>'РБ ББ10% (2025)| FIT18'!CH50+25</f>
        <v>23750</v>
      </c>
      <c r="CI23" s="98">
        <f>'РБ ББ10% (2025)| FIT18'!CI50+25</f>
        <v>23750</v>
      </c>
      <c r="CJ23" s="98">
        <f>'РБ ББ10% (2025)| FIT18'!CJ50+25</f>
        <v>23750</v>
      </c>
      <c r="CK23" s="98">
        <f>'РБ ББ10% (2025)| FIT18'!CK50+25</f>
        <v>23750</v>
      </c>
      <c r="CL23" s="98">
        <f>'РБ ББ10% (2025)| FIT18'!CL50+25</f>
        <v>23750</v>
      </c>
      <c r="CM23" s="98">
        <f>'РБ ББ10% (2025)| FIT18'!CM50+25</f>
        <v>23750</v>
      </c>
      <c r="CN23" s="98">
        <f>'РБ ББ10% (2025)| FIT18'!CN50+25</f>
        <v>23750</v>
      </c>
      <c r="CO23" s="98">
        <f>'РБ ББ10% (2025)| FIT18'!CO50+25</f>
        <v>23750</v>
      </c>
      <c r="CP23" s="98">
        <f>'РБ ББ10% (2025)| FIT18'!CP50+25</f>
        <v>23750</v>
      </c>
      <c r="CQ23" s="98">
        <f>'РБ ББ10% (2025)| FIT18'!CQ50+25</f>
        <v>23750</v>
      </c>
      <c r="CR23" s="98">
        <f>'РБ ББ10% (2025)| FIT18'!CR50+25</f>
        <v>23750</v>
      </c>
      <c r="CS23" s="98">
        <f>'РБ ББ10% (2025)| FIT18'!CS50+25</f>
        <v>23750</v>
      </c>
      <c r="CT23" s="98">
        <f>'РБ ББ10% (2025)| FIT18'!CT50+25</f>
        <v>23750</v>
      </c>
      <c r="CU23" s="98">
        <f>'РБ ББ10% (2025)| FIT18'!CU50+25</f>
        <v>17486</v>
      </c>
      <c r="CV23" s="98">
        <f>'РБ ББ10% (2025)| FIT18'!CV50+25</f>
        <v>17486</v>
      </c>
      <c r="CW23" s="98">
        <f>'РБ ББ10% (2025)| FIT18'!CW50+25</f>
        <v>18034</v>
      </c>
      <c r="CX23" s="98">
        <f>'РБ ББ10% (2025)| FIT18'!CX50+25</f>
        <v>18034</v>
      </c>
      <c r="CY23" s="98">
        <f>'РБ ББ10% (2025)| FIT18'!CY50+25</f>
        <v>17486</v>
      </c>
      <c r="CZ23" s="98">
        <f>'РБ ББ10% (2025)| FIT18'!CZ50+25</f>
        <v>17486</v>
      </c>
      <c r="DA23" s="98">
        <f>'РБ ББ10% (2025)| FIT18'!DA50+25</f>
        <v>17486</v>
      </c>
      <c r="DB23" s="98">
        <f>'РБ ББ10% (2025)| FIT18'!DB50+25</f>
        <v>17486</v>
      </c>
      <c r="DC23" s="98">
        <f>'РБ ББ10% (2025)| FIT18'!DC50+25</f>
        <v>17486</v>
      </c>
      <c r="DD23" s="98">
        <f>'РБ ББ10% (2025)| FIT18'!DD50+25</f>
        <v>18034</v>
      </c>
      <c r="DE23" s="98">
        <f>'РБ ББ10% (2025)| FIT18'!DE50+25</f>
        <v>18034</v>
      </c>
      <c r="DF23" s="98">
        <f>'РБ ББ10% (2025)| FIT18'!DF50+25</f>
        <v>17486</v>
      </c>
      <c r="DG23" s="98">
        <f>'РБ ББ10% (2025)| FIT18'!DG50+25</f>
        <v>17486</v>
      </c>
      <c r="DH23" s="98">
        <f>'РБ ББ10% (2025)| FIT18'!DH50+25</f>
        <v>17486</v>
      </c>
      <c r="DI23" s="98">
        <f>'РБ ББ10% (2025)| FIT18'!DI50+25</f>
        <v>16155</v>
      </c>
      <c r="DJ23" s="98">
        <f>'РБ ББ10% (2025)| FIT18'!DJ50+25</f>
        <v>16155</v>
      </c>
      <c r="DK23" s="98">
        <f>'РБ ББ10% (2025)| FIT18'!DK50+25</f>
        <v>16547</v>
      </c>
      <c r="DL23" s="98">
        <f>'РБ ББ10% (2025)| FIT18'!DL50+25</f>
        <v>16547</v>
      </c>
      <c r="DM23" s="98">
        <f>'РБ ББ10% (2025)| FIT18'!DM50+25</f>
        <v>16155</v>
      </c>
      <c r="DN23" s="98">
        <f>'РБ ББ10% (2025)| FIT18'!DN50+25</f>
        <v>16155</v>
      </c>
      <c r="DO23" s="98">
        <f>'РБ ББ10% (2025)| FIT18'!DO50+25</f>
        <v>16155</v>
      </c>
      <c r="DP23" s="98">
        <f>'РБ ББ10% (2025)| FIT18'!DP50+25</f>
        <v>16155</v>
      </c>
      <c r="DQ23" s="98">
        <f>'РБ ББ10% (2025)| FIT18'!DQ50+25</f>
        <v>16155</v>
      </c>
      <c r="DR23" s="98">
        <f>'РБ ББ10% (2025)| FIT18'!DR50+25</f>
        <v>16547</v>
      </c>
      <c r="DS23" s="98">
        <f>'РБ ББ10% (2025)| FIT18'!DS50+25</f>
        <v>16547</v>
      </c>
      <c r="DT23" s="98">
        <f>'РБ ББ10% (2025)| FIT18'!DT50+25</f>
        <v>16155</v>
      </c>
      <c r="DU23" s="98">
        <f>'РБ ББ10% (2025)| FIT18'!DU50+25</f>
        <v>16155</v>
      </c>
      <c r="DV23" s="98">
        <f>'РБ ББ10% (2025)| FIT18'!DV50+25</f>
        <v>16155</v>
      </c>
      <c r="DW23" s="98">
        <f>'РБ ББ10% (2025)| FIT18'!DW50+25</f>
        <v>16155</v>
      </c>
      <c r="DX23" s="98">
        <f>'РБ ББ10% (2025)| FIT18'!DX50+25</f>
        <v>17486</v>
      </c>
    </row>
    <row r="24" spans="1:128" ht="10.7" customHeight="1">
      <c r="A24" s="39" t="s">
        <v>10</v>
      </c>
      <c r="B24" s="98"/>
      <c r="C24" s="98"/>
      <c r="D24" s="98"/>
      <c r="E24" s="98"/>
      <c r="F24" s="98"/>
      <c r="G24" s="98"/>
      <c r="H24" s="98"/>
      <c r="I24" s="98"/>
      <c r="J24" s="98"/>
      <c r="K24" s="98"/>
      <c r="L24" s="98"/>
      <c r="M24" s="98"/>
      <c r="N24" s="98"/>
      <c r="O24" s="98"/>
      <c r="P24" s="98"/>
      <c r="Q24" s="98"/>
      <c r="R24" s="98"/>
      <c r="S24" s="98"/>
      <c r="T24" s="98"/>
      <c r="U24" s="98"/>
      <c r="V24" s="98"/>
      <c r="W24" s="98"/>
      <c r="X24" s="98"/>
      <c r="Y24" s="98"/>
      <c r="Z24" s="98"/>
      <c r="AA24" s="98"/>
      <c r="AB24" s="98"/>
      <c r="AC24" s="98"/>
      <c r="AD24" s="98"/>
      <c r="AE24" s="98"/>
      <c r="AF24" s="98"/>
      <c r="AG24" s="98"/>
      <c r="AH24" s="98"/>
      <c r="AI24" s="98"/>
      <c r="AJ24" s="98"/>
      <c r="AK24" s="98"/>
      <c r="AL24" s="98"/>
      <c r="AM24" s="98"/>
      <c r="AN24" s="98"/>
      <c r="AO24" s="98"/>
      <c r="AP24" s="98"/>
      <c r="AQ24" s="98"/>
      <c r="AR24" s="98"/>
      <c r="AS24" s="98"/>
      <c r="AT24" s="98"/>
      <c r="AU24" s="98"/>
      <c r="AV24" s="98"/>
      <c r="AW24" s="98"/>
      <c r="AX24" s="98"/>
      <c r="AY24" s="98"/>
      <c r="AZ24" s="98"/>
      <c r="BA24" s="98"/>
      <c r="BB24" s="98"/>
      <c r="BC24" s="98"/>
      <c r="BD24" s="98"/>
      <c r="BE24" s="98"/>
      <c r="BF24" s="98"/>
      <c r="BG24" s="98"/>
      <c r="BH24" s="98"/>
      <c r="BI24" s="98"/>
      <c r="BJ24" s="98"/>
      <c r="BK24" s="98"/>
      <c r="BL24" s="98"/>
      <c r="BM24" s="98"/>
      <c r="BN24" s="98"/>
      <c r="BO24" s="98"/>
      <c r="BP24" s="98"/>
      <c r="BQ24" s="98"/>
      <c r="BR24" s="98"/>
      <c r="BS24" s="98"/>
      <c r="BT24" s="98"/>
      <c r="BU24" s="98"/>
      <c r="BV24" s="98"/>
      <c r="BW24" s="98"/>
      <c r="BX24" s="98"/>
      <c r="BY24" s="98"/>
      <c r="BZ24" s="98"/>
      <c r="CA24" s="98"/>
      <c r="CB24" s="98"/>
      <c r="CC24" s="98"/>
      <c r="CD24" s="98"/>
      <c r="CE24" s="98"/>
      <c r="CF24" s="98"/>
      <c r="CG24" s="98"/>
      <c r="CH24" s="98"/>
      <c r="CI24" s="98"/>
      <c r="CJ24" s="98"/>
      <c r="CK24" s="98"/>
      <c r="CL24" s="98"/>
      <c r="CM24" s="98"/>
      <c r="CN24" s="98"/>
      <c r="CO24" s="98"/>
      <c r="CP24" s="98"/>
      <c r="CQ24" s="98"/>
      <c r="CR24" s="98"/>
      <c r="CS24" s="98"/>
      <c r="CT24" s="98"/>
      <c r="CU24" s="98"/>
      <c r="CV24" s="98"/>
      <c r="CW24" s="98"/>
      <c r="CX24" s="98"/>
      <c r="CY24" s="98"/>
      <c r="CZ24" s="98"/>
      <c r="DA24" s="98"/>
      <c r="DB24" s="98"/>
      <c r="DC24" s="98"/>
      <c r="DD24" s="98"/>
      <c r="DE24" s="98"/>
      <c r="DF24" s="98"/>
      <c r="DG24" s="98"/>
      <c r="DH24" s="98"/>
      <c r="DI24" s="98"/>
      <c r="DJ24" s="98"/>
      <c r="DK24" s="98"/>
      <c r="DL24" s="98"/>
      <c r="DM24" s="98"/>
      <c r="DN24" s="98"/>
      <c r="DO24" s="98"/>
      <c r="DP24" s="98"/>
      <c r="DQ24" s="98"/>
      <c r="DR24" s="98"/>
      <c r="DS24" s="98"/>
      <c r="DT24" s="98"/>
      <c r="DU24" s="98"/>
      <c r="DV24" s="98"/>
      <c r="DW24" s="98"/>
      <c r="DX24" s="98"/>
    </row>
    <row r="25" spans="1:128" ht="10.7" customHeight="1">
      <c r="A25" s="40">
        <v>1</v>
      </c>
      <c r="B25" s="98">
        <f>'РБ ББ10% (2025)| FIT18'!B52+25</f>
        <v>25669</v>
      </c>
      <c r="C25" s="98">
        <f>'РБ ББ10% (2025)| FIT18'!C52+25</f>
        <v>25669</v>
      </c>
      <c r="D25" s="98">
        <f>'РБ ББ10% (2025)| FIT18'!D52+25</f>
        <v>26922</v>
      </c>
      <c r="E25" s="98">
        <f>'РБ ББ10% (2025)| FIT18'!E52+25</f>
        <v>41407</v>
      </c>
      <c r="F25" s="98">
        <f>'РБ ББ10% (2025)| FIT18'!F52+25</f>
        <v>68029</v>
      </c>
      <c r="G25" s="98">
        <f>'РБ ББ10% (2025)| FIT18'!G52+25</f>
        <v>68029</v>
      </c>
      <c r="H25" s="98">
        <f>'РБ ББ10% (2025)| FIT18'!H52+25</f>
        <v>68029</v>
      </c>
      <c r="I25" s="98">
        <f>'РБ ББ10% (2025)| FIT18'!I52+25</f>
        <v>71944</v>
      </c>
      <c r="J25" s="98">
        <f>'РБ ББ10% (2025)| FIT18'!J52+25</f>
        <v>71944</v>
      </c>
      <c r="K25" s="98">
        <f>'РБ ББ10% (2025)| FIT18'!K52+25</f>
        <v>79774</v>
      </c>
      <c r="L25" s="98">
        <f>'РБ ББ10% (2025)| FIT18'!L52+25</f>
        <v>79774</v>
      </c>
      <c r="M25" s="98">
        <f>'РБ ББ10% (2025)| FIT18'!M52+25</f>
        <v>71944</v>
      </c>
      <c r="N25" s="98">
        <f>'РБ ББ10% (2025)| FIT18'!N52+25</f>
        <v>68029</v>
      </c>
      <c r="O25" s="98">
        <f>'РБ ББ10% (2025)| FIT18'!O52+25</f>
        <v>68029</v>
      </c>
      <c r="P25" s="98">
        <f>'РБ ББ10% (2025)| FIT18'!P52+25</f>
        <v>43208</v>
      </c>
      <c r="Q25" s="98">
        <f>'РБ ББ10% (2025)| FIT18'!Q52+25</f>
        <v>43208</v>
      </c>
      <c r="R25" s="98">
        <f>'РБ ББ10% (2025)| FIT18'!R52+25</f>
        <v>34986</v>
      </c>
      <c r="S25" s="98">
        <f>'РБ ББ10% (2025)| FIT18'!S52+25</f>
        <v>40859</v>
      </c>
      <c r="T25" s="98">
        <f>'РБ ББ10% (2025)| FIT18'!T52+25</f>
        <v>40859</v>
      </c>
      <c r="U25" s="98">
        <f>'РБ ББ10% (2025)| FIT18'!U52+25</f>
        <v>36944</v>
      </c>
      <c r="V25" s="98">
        <f>'РБ ББ10% (2025)| FIT18'!V52+25</f>
        <v>36944</v>
      </c>
      <c r="W25" s="98">
        <f>'РБ ББ10% (2025)| FIT18'!W52+25</f>
        <v>34986</v>
      </c>
      <c r="X25" s="98">
        <f>'РБ ББ10% (2025)| FIT18'!X52+25</f>
        <v>34986</v>
      </c>
      <c r="Y25" s="98">
        <f>'РБ ББ10% (2025)| FIT18'!Y52+25</f>
        <v>33420</v>
      </c>
      <c r="Z25" s="98">
        <f>'РБ ББ10% (2025)| FIT18'!Z52+25</f>
        <v>33420</v>
      </c>
      <c r="AA25" s="98">
        <f>'РБ ББ10% (2025)| FIT18'!AA52+25</f>
        <v>33420</v>
      </c>
      <c r="AB25" s="98">
        <f>'РБ ББ10% (2025)| FIT18'!AB52+25</f>
        <v>33420</v>
      </c>
      <c r="AC25" s="98">
        <f>'РБ ББ10% (2025)| FIT18'!AC52+25</f>
        <v>33420</v>
      </c>
      <c r="AD25" s="98">
        <f>'РБ ББ10% (2025)| FIT18'!AD52+25</f>
        <v>33420</v>
      </c>
      <c r="AE25" s="98">
        <f>'РБ ББ10% (2025)| FIT18'!AE52+25</f>
        <v>33420</v>
      </c>
      <c r="AF25" s="98">
        <f>'РБ ББ10% (2025)| FIT18'!AF52+25</f>
        <v>34986</v>
      </c>
      <c r="AG25" s="98">
        <f>'РБ ББ10% (2025)| FIT18'!AG52+25</f>
        <v>36944</v>
      </c>
      <c r="AH25" s="98">
        <f>'РБ ББ10% (2025)| FIT18'!AH52+25</f>
        <v>36944</v>
      </c>
      <c r="AI25" s="98">
        <f>'РБ ББ10% (2025)| FIT18'!AI52+25</f>
        <v>40859</v>
      </c>
      <c r="AJ25" s="98">
        <f>'РБ ББ10% (2025)| FIT18'!AJ52+25</f>
        <v>40859</v>
      </c>
      <c r="AK25" s="98">
        <f>'РБ ББ10% (2025)| FIT18'!AK52+25</f>
        <v>40859</v>
      </c>
      <c r="AL25" s="98">
        <f>'РБ ББ10% (2025)| FIT18'!AL52+25</f>
        <v>40859</v>
      </c>
      <c r="AM25" s="98">
        <f>'РБ ББ10% (2025)| FIT18'!AM52+25</f>
        <v>40859</v>
      </c>
      <c r="AN25" s="98">
        <f>'РБ ББ10% (2025)| FIT18'!AN52+25</f>
        <v>42816</v>
      </c>
      <c r="AO25" s="98">
        <f>'РБ ББ10% (2025)| FIT18'!AO52+25</f>
        <v>44774</v>
      </c>
      <c r="AP25" s="98">
        <f>'РБ ББ10% (2025)| FIT18'!AP52+25</f>
        <v>44774</v>
      </c>
      <c r="AQ25" s="98">
        <f>'РБ ББ10% (2025)| FIT18'!AQ52+25</f>
        <v>51429</v>
      </c>
      <c r="AR25" s="98">
        <f>'РБ ББ10% (2025)| FIT18'!AR52+25</f>
        <v>51429</v>
      </c>
      <c r="AS25" s="98">
        <f>'РБ ББ10% (2025)| FIT18'!AS52+25</f>
        <v>51429</v>
      </c>
      <c r="AT25" s="98">
        <f>'РБ ББ10% (2025)| FIT18'!AT52+25</f>
        <v>49080</v>
      </c>
      <c r="AU25" s="98">
        <f>'РБ ББ10% (2025)| FIT18'!AU52+25</f>
        <v>44774</v>
      </c>
      <c r="AV25" s="98">
        <f>'РБ ББ10% (2025)| FIT18'!AV52+25</f>
        <v>46731</v>
      </c>
      <c r="AW25" s="98">
        <f>'РБ ББ10% (2025)| FIT18'!AW52+25</f>
        <v>46731</v>
      </c>
      <c r="AX25" s="98">
        <f>'РБ ББ10% (2025)| FIT18'!AX52+25</f>
        <v>46731</v>
      </c>
      <c r="AY25" s="98">
        <f>'РБ ББ10% (2025)| FIT18'!AY52+25</f>
        <v>39684</v>
      </c>
      <c r="AZ25" s="98">
        <f>'РБ ББ10% (2025)| FIT18'!AZ52+25</f>
        <v>44774</v>
      </c>
      <c r="BA25" s="98">
        <f>'РБ ББ10% (2025)| FIT18'!BA52+25</f>
        <v>44774</v>
      </c>
      <c r="BB25" s="98">
        <f>'РБ ББ10% (2025)| FIT18'!BB52+25</f>
        <v>49080</v>
      </c>
      <c r="BC25" s="98">
        <f>'РБ ББ10% (2025)| FIT18'!BC52+25</f>
        <v>51429</v>
      </c>
      <c r="BD25" s="98">
        <f>'РБ ББ10% (2025)| FIT18'!BD52+25</f>
        <v>51429</v>
      </c>
      <c r="BE25" s="98">
        <f>'РБ ББ10% (2025)| FIT18'!BE52+25</f>
        <v>51429</v>
      </c>
      <c r="BF25" s="98">
        <f>'РБ ББ10% (2025)| FIT18'!BF52+25</f>
        <v>56910</v>
      </c>
      <c r="BG25" s="98">
        <f>'РБ ББ10% (2025)| FIT18'!BG52+25</f>
        <v>56910</v>
      </c>
      <c r="BH25" s="98">
        <f>'РБ ББ10% (2025)| FIT18'!BH52+25</f>
        <v>59651</v>
      </c>
      <c r="BI25" s="98">
        <f>'РБ ББ10% (2025)| FIT18'!BI52+25</f>
        <v>59651</v>
      </c>
      <c r="BJ25" s="98">
        <f>'РБ ББ10% (2025)| FIT18'!BJ52+25</f>
        <v>65915</v>
      </c>
      <c r="BK25" s="98">
        <f>'РБ ББ10% (2025)| FIT18'!BK52+25</f>
        <v>65915</v>
      </c>
      <c r="BL25" s="98">
        <f>'РБ ББ10% (2025)| FIT18'!BL52+25</f>
        <v>65915</v>
      </c>
      <c r="BM25" s="98">
        <f>'РБ ББ10% (2025)| FIT18'!BM52+25</f>
        <v>62783</v>
      </c>
      <c r="BN25" s="98">
        <f>'РБ ББ10% (2025)| FIT18'!BN52+25</f>
        <v>59651</v>
      </c>
      <c r="BO25" s="98">
        <f>'РБ ББ10% (2025)| FIT18'!BO52+25</f>
        <v>54170</v>
      </c>
      <c r="BP25" s="98">
        <f>'РБ ББ10% (2025)| FIT18'!BP52+25</f>
        <v>54170</v>
      </c>
      <c r="BQ25" s="98">
        <f>'РБ ББ10% (2025)| FIT18'!BQ52+25</f>
        <v>51429</v>
      </c>
      <c r="BR25" s="98">
        <f>'РБ ББ10% (2025)| FIT18'!BR52+25</f>
        <v>44774</v>
      </c>
      <c r="BS25" s="98">
        <f>'РБ ББ10% (2025)| FIT18'!BS52+25</f>
        <v>44774</v>
      </c>
      <c r="BT25" s="98">
        <f>'РБ ББ10% (2025)| FIT18'!BT52+25</f>
        <v>42816</v>
      </c>
      <c r="BU25" s="98">
        <f>'РБ ББ10% (2025)| FIT18'!BU52+25</f>
        <v>39684</v>
      </c>
      <c r="BV25" s="98">
        <f>'РБ ББ10% (2025)| FIT18'!BV52+25</f>
        <v>39684</v>
      </c>
      <c r="BW25" s="98">
        <f>'РБ ББ10% (2025)| FIT18'!BW52+25</f>
        <v>39684</v>
      </c>
      <c r="BX25" s="98">
        <f>'РБ ББ10% (2025)| FIT18'!BX52+25</f>
        <v>31854</v>
      </c>
      <c r="BY25" s="98">
        <f>'РБ ББ10% (2025)| FIT18'!BY52+25</f>
        <v>31854</v>
      </c>
      <c r="BZ25" s="98">
        <f>'РБ ББ10% (2025)| FIT18'!BZ52+25</f>
        <v>31854</v>
      </c>
      <c r="CA25" s="98">
        <f>'РБ ББ10% (2025)| FIT18'!CA52+25</f>
        <v>31854</v>
      </c>
      <c r="CB25" s="98">
        <f>'РБ ББ10% (2025)| FIT18'!CB52+25</f>
        <v>31854</v>
      </c>
      <c r="CC25" s="98">
        <f>'РБ ББ10% (2025)| FIT18'!CC52+25</f>
        <v>31854</v>
      </c>
      <c r="CD25" s="98">
        <f>'РБ ББ10% (2025)| FIT18'!CD52+25</f>
        <v>31854</v>
      </c>
      <c r="CE25" s="98">
        <f>'РБ ББ10% (2025)| FIT18'!CE52+25</f>
        <v>31854</v>
      </c>
      <c r="CF25" s="98">
        <f>'РБ ББ10% (2025)| FIT18'!CF52+25</f>
        <v>31854</v>
      </c>
      <c r="CG25" s="98">
        <f>'РБ ББ10% (2025)| FIT18'!CG52+25</f>
        <v>31854</v>
      </c>
      <c r="CH25" s="98">
        <f>'РБ ББ10% (2025)| FIT18'!CH52+25</f>
        <v>31854</v>
      </c>
      <c r="CI25" s="98">
        <f>'РБ ББ10% (2025)| FIT18'!CI52+25</f>
        <v>31854</v>
      </c>
      <c r="CJ25" s="98">
        <f>'РБ ББ10% (2025)| FIT18'!CJ52+25</f>
        <v>31854</v>
      </c>
      <c r="CK25" s="98">
        <f>'РБ ББ10% (2025)| FIT18'!CK52+25</f>
        <v>31854</v>
      </c>
      <c r="CL25" s="98">
        <f>'РБ ББ10% (2025)| FIT18'!CL52+25</f>
        <v>31854</v>
      </c>
      <c r="CM25" s="98">
        <f>'РБ ББ10% (2025)| FIT18'!CM52+25</f>
        <v>31854</v>
      </c>
      <c r="CN25" s="98">
        <f>'РБ ББ10% (2025)| FIT18'!CN52+25</f>
        <v>31854</v>
      </c>
      <c r="CO25" s="98">
        <f>'РБ ББ10% (2025)| FIT18'!CO52+25</f>
        <v>31854</v>
      </c>
      <c r="CP25" s="98">
        <f>'РБ ББ10% (2025)| FIT18'!CP52+25</f>
        <v>31854</v>
      </c>
      <c r="CQ25" s="98">
        <f>'РБ ББ10% (2025)| FIT18'!CQ52+25</f>
        <v>31854</v>
      </c>
      <c r="CR25" s="98">
        <f>'РБ ББ10% (2025)| FIT18'!CR52+25</f>
        <v>31854</v>
      </c>
      <c r="CS25" s="98">
        <f>'РБ ББ10% (2025)| FIT18'!CS52+25</f>
        <v>31854</v>
      </c>
      <c r="CT25" s="98">
        <f>'РБ ББ10% (2025)| FIT18'!CT52+25</f>
        <v>31854</v>
      </c>
      <c r="CU25" s="98">
        <f>'РБ ББ10% (2025)| FIT18'!CU52+25</f>
        <v>25943</v>
      </c>
      <c r="CV25" s="98">
        <f>'РБ ББ10% (2025)| FIT18'!CV52+25</f>
        <v>25943</v>
      </c>
      <c r="CW25" s="98">
        <f>'РБ ББ10% (2025)| FIT18'!CW52+25</f>
        <v>26491</v>
      </c>
      <c r="CX25" s="98">
        <f>'РБ ББ10% (2025)| FIT18'!CX52+25</f>
        <v>26491</v>
      </c>
      <c r="CY25" s="98">
        <f>'РБ ББ10% (2025)| FIT18'!CY52+25</f>
        <v>25943</v>
      </c>
      <c r="CZ25" s="98">
        <f>'РБ ББ10% (2025)| FIT18'!CZ52+25</f>
        <v>25943</v>
      </c>
      <c r="DA25" s="98">
        <f>'РБ ББ10% (2025)| FIT18'!DA52+25</f>
        <v>25943</v>
      </c>
      <c r="DB25" s="98">
        <f>'РБ ББ10% (2025)| FIT18'!DB52+25</f>
        <v>25943</v>
      </c>
      <c r="DC25" s="98">
        <f>'РБ ББ10% (2025)| FIT18'!DC52+25</f>
        <v>25943</v>
      </c>
      <c r="DD25" s="98">
        <f>'РБ ББ10% (2025)| FIT18'!DD52+25</f>
        <v>26491</v>
      </c>
      <c r="DE25" s="98">
        <f>'РБ ББ10% (2025)| FIT18'!DE52+25</f>
        <v>26491</v>
      </c>
      <c r="DF25" s="98">
        <f>'РБ ББ10% (2025)| FIT18'!DF52+25</f>
        <v>25943</v>
      </c>
      <c r="DG25" s="98">
        <f>'РБ ББ10% (2025)| FIT18'!DG52+25</f>
        <v>25943</v>
      </c>
      <c r="DH25" s="98">
        <f>'РБ ББ10% (2025)| FIT18'!DH52+25</f>
        <v>25943</v>
      </c>
      <c r="DI25" s="98">
        <f>'РБ ББ10% (2025)| FIT18'!DI52+25</f>
        <v>24612</v>
      </c>
      <c r="DJ25" s="98">
        <f>'РБ ББ10% (2025)| FIT18'!DJ52+25</f>
        <v>24612</v>
      </c>
      <c r="DK25" s="98">
        <f>'РБ ББ10% (2025)| FIT18'!DK52+25</f>
        <v>25003</v>
      </c>
      <c r="DL25" s="98">
        <f>'РБ ББ10% (2025)| FIT18'!DL52+25</f>
        <v>25003</v>
      </c>
      <c r="DM25" s="98">
        <f>'РБ ББ10% (2025)| FIT18'!DM52+25</f>
        <v>24612</v>
      </c>
      <c r="DN25" s="98">
        <f>'РБ ББ10% (2025)| FIT18'!DN52+25</f>
        <v>24612</v>
      </c>
      <c r="DO25" s="98">
        <f>'РБ ББ10% (2025)| FIT18'!DO52+25</f>
        <v>24612</v>
      </c>
      <c r="DP25" s="98">
        <f>'РБ ББ10% (2025)| FIT18'!DP52+25</f>
        <v>24612</v>
      </c>
      <c r="DQ25" s="98">
        <f>'РБ ББ10% (2025)| FIT18'!DQ52+25</f>
        <v>24612</v>
      </c>
      <c r="DR25" s="98">
        <f>'РБ ББ10% (2025)| FIT18'!DR52+25</f>
        <v>25003</v>
      </c>
      <c r="DS25" s="98">
        <f>'РБ ББ10% (2025)| FIT18'!DS52+25</f>
        <v>25003</v>
      </c>
      <c r="DT25" s="98">
        <f>'РБ ББ10% (2025)| FIT18'!DT52+25</f>
        <v>24612</v>
      </c>
      <c r="DU25" s="98">
        <f>'РБ ББ10% (2025)| FIT18'!DU52+25</f>
        <v>24612</v>
      </c>
      <c r="DV25" s="98">
        <f>'РБ ББ10% (2025)| FIT18'!DV52+25</f>
        <v>24612</v>
      </c>
      <c r="DW25" s="98">
        <f>'РБ ББ10% (2025)| FIT18'!DW52+25</f>
        <v>24612</v>
      </c>
      <c r="DX25" s="98">
        <f>'РБ ББ10% (2025)| FIT18'!DX52+25</f>
        <v>25943</v>
      </c>
    </row>
    <row r="26" spans="1:128" ht="10.7" customHeight="1">
      <c r="A26" s="40">
        <v>2</v>
      </c>
      <c r="B26" s="98">
        <f>'РБ ББ10% (2025)| FIT18'!B53+25</f>
        <v>27430</v>
      </c>
      <c r="C26" s="98">
        <f>'РБ ББ10% (2025)| FIT18'!C53+25</f>
        <v>27430</v>
      </c>
      <c r="D26" s="98">
        <f>'РБ ББ10% (2025)| FIT18'!D53+25</f>
        <v>28683</v>
      </c>
      <c r="E26" s="98">
        <f>'РБ ББ10% (2025)| FIT18'!E53+25</f>
        <v>43639</v>
      </c>
      <c r="F26" s="98">
        <f>'РБ ББ10% (2025)| FIT18'!F53+25</f>
        <v>70261</v>
      </c>
      <c r="G26" s="98">
        <f>'РБ ББ10% (2025)| FIT18'!G53+25</f>
        <v>70261</v>
      </c>
      <c r="H26" s="98">
        <f>'РБ ББ10% (2025)| FIT18'!H53+25</f>
        <v>70261</v>
      </c>
      <c r="I26" s="98">
        <f>'РБ ББ10% (2025)| FIT18'!I53+25</f>
        <v>74176</v>
      </c>
      <c r="J26" s="98">
        <f>'РБ ББ10% (2025)| FIT18'!J53+25</f>
        <v>74176</v>
      </c>
      <c r="K26" s="98">
        <f>'РБ ББ10% (2025)| FIT18'!K53+25</f>
        <v>82006</v>
      </c>
      <c r="L26" s="98">
        <f>'РБ ББ10% (2025)| FIT18'!L53+25</f>
        <v>82006</v>
      </c>
      <c r="M26" s="98">
        <f>'РБ ББ10% (2025)| FIT18'!M53+25</f>
        <v>74176</v>
      </c>
      <c r="N26" s="98">
        <f>'РБ ББ10% (2025)| FIT18'!N53+25</f>
        <v>70261</v>
      </c>
      <c r="O26" s="98">
        <f>'РБ ББ10% (2025)| FIT18'!O53+25</f>
        <v>70261</v>
      </c>
      <c r="P26" s="98">
        <f>'РБ ББ10% (2025)| FIT18'!P53+25</f>
        <v>45283</v>
      </c>
      <c r="Q26" s="98">
        <f>'РБ ББ10% (2025)| FIT18'!Q53+25</f>
        <v>45283</v>
      </c>
      <c r="R26" s="98">
        <f>'РБ ББ10% (2025)| FIT18'!R53+25</f>
        <v>37061</v>
      </c>
      <c r="S26" s="98">
        <f>'РБ ББ10% (2025)| FIT18'!S53+25</f>
        <v>42934</v>
      </c>
      <c r="T26" s="98">
        <f>'РБ ББ10% (2025)| FIT18'!T53+25</f>
        <v>42934</v>
      </c>
      <c r="U26" s="98">
        <f>'РБ ББ10% (2025)| FIT18'!U53+25</f>
        <v>39019</v>
      </c>
      <c r="V26" s="98">
        <f>'РБ ББ10% (2025)| FIT18'!V53+25</f>
        <v>39019</v>
      </c>
      <c r="W26" s="98">
        <f>'РБ ББ10% (2025)| FIT18'!W53+25</f>
        <v>37061</v>
      </c>
      <c r="X26" s="98">
        <f>'РБ ББ10% (2025)| FIT18'!X53+25</f>
        <v>37061</v>
      </c>
      <c r="Y26" s="98">
        <f>'РБ ББ10% (2025)| FIT18'!Y53+25</f>
        <v>35495</v>
      </c>
      <c r="Z26" s="98">
        <f>'РБ ББ10% (2025)| FIT18'!Z53+25</f>
        <v>35495</v>
      </c>
      <c r="AA26" s="98">
        <f>'РБ ББ10% (2025)| FIT18'!AA53+25</f>
        <v>35495</v>
      </c>
      <c r="AB26" s="98">
        <f>'РБ ББ10% (2025)| FIT18'!AB53+25</f>
        <v>35495</v>
      </c>
      <c r="AC26" s="98">
        <f>'РБ ББ10% (2025)| FIT18'!AC53+25</f>
        <v>35495</v>
      </c>
      <c r="AD26" s="98">
        <f>'РБ ББ10% (2025)| FIT18'!AD53+25</f>
        <v>35495</v>
      </c>
      <c r="AE26" s="98">
        <f>'РБ ББ10% (2025)| FIT18'!AE53+25</f>
        <v>35495</v>
      </c>
      <c r="AF26" s="98">
        <f>'РБ ББ10% (2025)| FIT18'!AF53+25</f>
        <v>37061</v>
      </c>
      <c r="AG26" s="98">
        <f>'РБ ББ10% (2025)| FIT18'!AG53+25</f>
        <v>39019</v>
      </c>
      <c r="AH26" s="98">
        <f>'РБ ББ10% (2025)| FIT18'!AH53+25</f>
        <v>39019</v>
      </c>
      <c r="AI26" s="98">
        <f>'РБ ББ10% (2025)| FIT18'!AI53+25</f>
        <v>42934</v>
      </c>
      <c r="AJ26" s="98">
        <f>'РБ ББ10% (2025)| FIT18'!AJ53+25</f>
        <v>42934</v>
      </c>
      <c r="AK26" s="98">
        <f>'РБ ББ10% (2025)| FIT18'!AK53+25</f>
        <v>42934</v>
      </c>
      <c r="AL26" s="98">
        <f>'РБ ББ10% (2025)| FIT18'!AL53+25</f>
        <v>42934</v>
      </c>
      <c r="AM26" s="98">
        <f>'РБ ББ10% (2025)| FIT18'!AM53+25</f>
        <v>42934</v>
      </c>
      <c r="AN26" s="98">
        <f>'РБ ББ10% (2025)| FIT18'!AN53+25</f>
        <v>44891</v>
      </c>
      <c r="AO26" s="98">
        <f>'РБ ББ10% (2025)| FIT18'!AO53+25</f>
        <v>46849</v>
      </c>
      <c r="AP26" s="98">
        <f>'РБ ББ10% (2025)| FIT18'!AP53+25</f>
        <v>46849</v>
      </c>
      <c r="AQ26" s="98">
        <f>'РБ ББ10% (2025)| FIT18'!AQ53+25</f>
        <v>53504</v>
      </c>
      <c r="AR26" s="98">
        <f>'РБ ББ10% (2025)| FIT18'!AR53+25</f>
        <v>53504</v>
      </c>
      <c r="AS26" s="98">
        <f>'РБ ББ10% (2025)| FIT18'!AS53+25</f>
        <v>53504</v>
      </c>
      <c r="AT26" s="98">
        <f>'РБ ББ10% (2025)| FIT18'!AT53+25</f>
        <v>51155</v>
      </c>
      <c r="AU26" s="98">
        <f>'РБ ББ10% (2025)| FIT18'!AU53+25</f>
        <v>46849</v>
      </c>
      <c r="AV26" s="98">
        <f>'РБ ББ10% (2025)| FIT18'!AV53+25</f>
        <v>48806</v>
      </c>
      <c r="AW26" s="98">
        <f>'РБ ББ10% (2025)| FIT18'!AW53+25</f>
        <v>48806</v>
      </c>
      <c r="AX26" s="98">
        <f>'РБ ББ10% (2025)| FIT18'!AX53+25</f>
        <v>48806</v>
      </c>
      <c r="AY26" s="98">
        <f>'РБ ББ10% (2025)| FIT18'!AY53+25</f>
        <v>41759</v>
      </c>
      <c r="AZ26" s="98">
        <f>'РБ ББ10% (2025)| FIT18'!AZ53+25</f>
        <v>46849</v>
      </c>
      <c r="BA26" s="98">
        <f>'РБ ББ10% (2025)| FIT18'!BA53+25</f>
        <v>46849</v>
      </c>
      <c r="BB26" s="98">
        <f>'РБ ББ10% (2025)| FIT18'!BB53+25</f>
        <v>51155</v>
      </c>
      <c r="BC26" s="98">
        <f>'РБ ББ10% (2025)| FIT18'!BC53+25</f>
        <v>53504</v>
      </c>
      <c r="BD26" s="98">
        <f>'РБ ББ10% (2025)| FIT18'!BD53+25</f>
        <v>53504</v>
      </c>
      <c r="BE26" s="98">
        <f>'РБ ББ10% (2025)| FIT18'!BE53+25</f>
        <v>53504</v>
      </c>
      <c r="BF26" s="98">
        <f>'РБ ББ10% (2025)| FIT18'!BF53+25</f>
        <v>58985</v>
      </c>
      <c r="BG26" s="98">
        <f>'РБ ББ10% (2025)| FIT18'!BG53+25</f>
        <v>58985</v>
      </c>
      <c r="BH26" s="98">
        <f>'РБ ББ10% (2025)| FIT18'!BH53+25</f>
        <v>61726</v>
      </c>
      <c r="BI26" s="98">
        <f>'РБ ББ10% (2025)| FIT18'!BI53+25</f>
        <v>61726</v>
      </c>
      <c r="BJ26" s="98">
        <f>'РБ ББ10% (2025)| FIT18'!BJ53+25</f>
        <v>67990</v>
      </c>
      <c r="BK26" s="98">
        <f>'РБ ББ10% (2025)| FIT18'!BK53+25</f>
        <v>67990</v>
      </c>
      <c r="BL26" s="98">
        <f>'РБ ББ10% (2025)| FIT18'!BL53+25</f>
        <v>67990</v>
      </c>
      <c r="BM26" s="98">
        <f>'РБ ББ10% (2025)| FIT18'!BM53+25</f>
        <v>64858</v>
      </c>
      <c r="BN26" s="98">
        <f>'РБ ББ10% (2025)| FIT18'!BN53+25</f>
        <v>61726</v>
      </c>
      <c r="BO26" s="98">
        <f>'РБ ББ10% (2025)| FIT18'!BO53+25</f>
        <v>56245</v>
      </c>
      <c r="BP26" s="98">
        <f>'РБ ББ10% (2025)| FIT18'!BP53+25</f>
        <v>56245</v>
      </c>
      <c r="BQ26" s="98">
        <f>'РБ ББ10% (2025)| FIT18'!BQ53+25</f>
        <v>53504</v>
      </c>
      <c r="BR26" s="98">
        <f>'РБ ББ10% (2025)| FIT18'!BR53+25</f>
        <v>46849</v>
      </c>
      <c r="BS26" s="98">
        <f>'РБ ББ10% (2025)| FIT18'!BS53+25</f>
        <v>46849</v>
      </c>
      <c r="BT26" s="98">
        <f>'РБ ББ10% (2025)| FIT18'!BT53+25</f>
        <v>44891</v>
      </c>
      <c r="BU26" s="98">
        <f>'РБ ББ10% (2025)| FIT18'!BU53+25</f>
        <v>41759</v>
      </c>
      <c r="BV26" s="98">
        <f>'РБ ББ10% (2025)| FIT18'!BV53+25</f>
        <v>41759</v>
      </c>
      <c r="BW26" s="98">
        <f>'РБ ББ10% (2025)| FIT18'!BW53+25</f>
        <v>41759</v>
      </c>
      <c r="BX26" s="98">
        <f>'РБ ББ10% (2025)| FIT18'!BX53+25</f>
        <v>33929</v>
      </c>
      <c r="BY26" s="98">
        <f>'РБ ББ10% (2025)| FIT18'!BY53+25</f>
        <v>33929</v>
      </c>
      <c r="BZ26" s="98">
        <f>'РБ ББ10% (2025)| FIT18'!BZ53+25</f>
        <v>33929</v>
      </c>
      <c r="CA26" s="98">
        <f>'РБ ББ10% (2025)| FIT18'!CA53+25</f>
        <v>33929</v>
      </c>
      <c r="CB26" s="98">
        <f>'РБ ББ10% (2025)| FIT18'!CB53+25</f>
        <v>33929</v>
      </c>
      <c r="CC26" s="98">
        <f>'РБ ББ10% (2025)| FIT18'!CC53+25</f>
        <v>33929</v>
      </c>
      <c r="CD26" s="98">
        <f>'РБ ББ10% (2025)| FIT18'!CD53+25</f>
        <v>33929</v>
      </c>
      <c r="CE26" s="98">
        <f>'РБ ББ10% (2025)| FIT18'!CE53+25</f>
        <v>33929</v>
      </c>
      <c r="CF26" s="98">
        <f>'РБ ББ10% (2025)| FIT18'!CF53+25</f>
        <v>33929</v>
      </c>
      <c r="CG26" s="98">
        <f>'РБ ББ10% (2025)| FIT18'!CG53+25</f>
        <v>33929</v>
      </c>
      <c r="CH26" s="98">
        <f>'РБ ББ10% (2025)| FIT18'!CH53+25</f>
        <v>33929</v>
      </c>
      <c r="CI26" s="98">
        <f>'РБ ББ10% (2025)| FIT18'!CI53+25</f>
        <v>33929</v>
      </c>
      <c r="CJ26" s="98">
        <f>'РБ ББ10% (2025)| FIT18'!CJ53+25</f>
        <v>33929</v>
      </c>
      <c r="CK26" s="98">
        <f>'РБ ББ10% (2025)| FIT18'!CK53+25</f>
        <v>33929</v>
      </c>
      <c r="CL26" s="98">
        <f>'РБ ББ10% (2025)| FIT18'!CL53+25</f>
        <v>33929</v>
      </c>
      <c r="CM26" s="98">
        <f>'РБ ББ10% (2025)| FIT18'!CM53+25</f>
        <v>33929</v>
      </c>
      <c r="CN26" s="98">
        <f>'РБ ББ10% (2025)| FIT18'!CN53+25</f>
        <v>33929</v>
      </c>
      <c r="CO26" s="98">
        <f>'РБ ББ10% (2025)| FIT18'!CO53+25</f>
        <v>33929</v>
      </c>
      <c r="CP26" s="98">
        <f>'РБ ББ10% (2025)| FIT18'!CP53+25</f>
        <v>33929</v>
      </c>
      <c r="CQ26" s="98">
        <f>'РБ ББ10% (2025)| FIT18'!CQ53+25</f>
        <v>33929</v>
      </c>
      <c r="CR26" s="98">
        <f>'РБ ББ10% (2025)| FIT18'!CR53+25</f>
        <v>33929</v>
      </c>
      <c r="CS26" s="98">
        <f>'РБ ББ10% (2025)| FIT18'!CS53+25</f>
        <v>33929</v>
      </c>
      <c r="CT26" s="98">
        <f>'РБ ББ10% (2025)| FIT18'!CT53+25</f>
        <v>33929</v>
      </c>
      <c r="CU26" s="98">
        <f>'РБ ББ10% (2025)| FIT18'!CU53+25</f>
        <v>27665</v>
      </c>
      <c r="CV26" s="98">
        <f>'РБ ББ10% (2025)| FIT18'!CV53+25</f>
        <v>27665</v>
      </c>
      <c r="CW26" s="98">
        <f>'РБ ББ10% (2025)| FIT18'!CW53+25</f>
        <v>28213</v>
      </c>
      <c r="CX26" s="98">
        <f>'РБ ББ10% (2025)| FIT18'!CX53+25</f>
        <v>28213</v>
      </c>
      <c r="CY26" s="98">
        <f>'РБ ББ10% (2025)| FIT18'!CY53+25</f>
        <v>27665</v>
      </c>
      <c r="CZ26" s="98">
        <f>'РБ ББ10% (2025)| FIT18'!CZ53+25</f>
        <v>27665</v>
      </c>
      <c r="DA26" s="98">
        <f>'РБ ББ10% (2025)| FIT18'!DA53+25</f>
        <v>27665</v>
      </c>
      <c r="DB26" s="98">
        <f>'РБ ББ10% (2025)| FIT18'!DB53+25</f>
        <v>27665</v>
      </c>
      <c r="DC26" s="98">
        <f>'РБ ББ10% (2025)| FIT18'!DC53+25</f>
        <v>27665</v>
      </c>
      <c r="DD26" s="98">
        <f>'РБ ББ10% (2025)| FIT18'!DD53+25</f>
        <v>28213</v>
      </c>
      <c r="DE26" s="98">
        <f>'РБ ББ10% (2025)| FIT18'!DE53+25</f>
        <v>28213</v>
      </c>
      <c r="DF26" s="98">
        <f>'РБ ББ10% (2025)| FIT18'!DF53+25</f>
        <v>27665</v>
      </c>
      <c r="DG26" s="98">
        <f>'РБ ББ10% (2025)| FIT18'!DG53+25</f>
        <v>27665</v>
      </c>
      <c r="DH26" s="98">
        <f>'РБ ББ10% (2025)| FIT18'!DH53+25</f>
        <v>27665</v>
      </c>
      <c r="DI26" s="98">
        <f>'РБ ББ10% (2025)| FIT18'!DI53+25</f>
        <v>26334</v>
      </c>
      <c r="DJ26" s="98">
        <f>'РБ ББ10% (2025)| FIT18'!DJ53+25</f>
        <v>26334</v>
      </c>
      <c r="DK26" s="98">
        <f>'РБ ББ10% (2025)| FIT18'!DK53+25</f>
        <v>26726</v>
      </c>
      <c r="DL26" s="98">
        <f>'РБ ББ10% (2025)| FIT18'!DL53+25</f>
        <v>26726</v>
      </c>
      <c r="DM26" s="98">
        <f>'РБ ББ10% (2025)| FIT18'!DM53+25</f>
        <v>26334</v>
      </c>
      <c r="DN26" s="98">
        <f>'РБ ББ10% (2025)| FIT18'!DN53+25</f>
        <v>26334</v>
      </c>
      <c r="DO26" s="98">
        <f>'РБ ББ10% (2025)| FIT18'!DO53+25</f>
        <v>26334</v>
      </c>
      <c r="DP26" s="98">
        <f>'РБ ББ10% (2025)| FIT18'!DP53+25</f>
        <v>26334</v>
      </c>
      <c r="DQ26" s="98">
        <f>'РБ ББ10% (2025)| FIT18'!DQ53+25</f>
        <v>26334</v>
      </c>
      <c r="DR26" s="98">
        <f>'РБ ББ10% (2025)| FIT18'!DR53+25</f>
        <v>26726</v>
      </c>
      <c r="DS26" s="98">
        <f>'РБ ББ10% (2025)| FIT18'!DS53+25</f>
        <v>26726</v>
      </c>
      <c r="DT26" s="98">
        <f>'РБ ББ10% (2025)| FIT18'!DT53+25</f>
        <v>26334</v>
      </c>
      <c r="DU26" s="98">
        <f>'РБ ББ10% (2025)| FIT18'!DU53+25</f>
        <v>26334</v>
      </c>
      <c r="DV26" s="98">
        <f>'РБ ББ10% (2025)| FIT18'!DV53+25</f>
        <v>26334</v>
      </c>
      <c r="DW26" s="98">
        <f>'РБ ББ10% (2025)| FIT18'!DW53+25</f>
        <v>26334</v>
      </c>
      <c r="DX26" s="98">
        <f>'РБ ББ10% (2025)| FIT18'!DX53+25</f>
        <v>27665</v>
      </c>
    </row>
    <row r="27" spans="1:128" ht="12.75" customHeight="1">
      <c r="A27" s="39" t="s">
        <v>11</v>
      </c>
      <c r="B27" s="98"/>
      <c r="C27" s="98"/>
      <c r="D27" s="98"/>
      <c r="E27" s="98"/>
      <c r="F27" s="98"/>
      <c r="G27" s="98"/>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8"/>
      <c r="BM27" s="98"/>
      <c r="BN27" s="98"/>
      <c r="BO27" s="98"/>
      <c r="BP27" s="98"/>
      <c r="BQ27" s="98"/>
      <c r="BR27" s="98"/>
      <c r="BS27" s="98"/>
      <c r="BT27" s="98"/>
      <c r="BU27" s="98"/>
      <c r="BV27" s="98"/>
      <c r="BW27" s="98"/>
      <c r="BX27" s="98"/>
      <c r="BY27" s="98"/>
      <c r="BZ27" s="98"/>
      <c r="CA27" s="98"/>
      <c r="CB27" s="98"/>
      <c r="CC27" s="98"/>
      <c r="CD27" s="98"/>
      <c r="CE27" s="98"/>
      <c r="CF27" s="98"/>
      <c r="CG27" s="98"/>
      <c r="CH27" s="98"/>
      <c r="CI27" s="98"/>
      <c r="CJ27" s="98"/>
      <c r="CK27" s="98"/>
      <c r="CL27" s="98"/>
      <c r="CM27" s="98"/>
      <c r="CN27" s="98"/>
      <c r="CO27" s="98"/>
      <c r="CP27" s="98"/>
      <c r="CQ27" s="98"/>
      <c r="CR27" s="98"/>
      <c r="CS27" s="98"/>
      <c r="CT27" s="98"/>
      <c r="CU27" s="98"/>
      <c r="CV27" s="98"/>
      <c r="CW27" s="98"/>
      <c r="CX27" s="98"/>
      <c r="CY27" s="98"/>
      <c r="CZ27" s="98"/>
      <c r="DA27" s="98"/>
      <c r="DB27" s="98"/>
      <c r="DC27" s="98"/>
      <c r="DD27" s="98"/>
      <c r="DE27" s="98"/>
      <c r="DF27" s="98"/>
      <c r="DG27" s="98"/>
      <c r="DH27" s="98"/>
      <c r="DI27" s="98"/>
      <c r="DJ27" s="98"/>
      <c r="DK27" s="98"/>
      <c r="DL27" s="98"/>
      <c r="DM27" s="98"/>
      <c r="DN27" s="98"/>
      <c r="DO27" s="98"/>
      <c r="DP27" s="98"/>
      <c r="DQ27" s="98"/>
      <c r="DR27" s="98"/>
      <c r="DS27" s="98"/>
      <c r="DT27" s="98"/>
      <c r="DU27" s="98"/>
      <c r="DV27" s="98"/>
      <c r="DW27" s="98"/>
      <c r="DX27" s="98"/>
    </row>
    <row r="28" spans="1:128">
      <c r="A28" s="40" t="s">
        <v>12</v>
      </c>
      <c r="B28" s="98">
        <f>'РБ ББ10% (2025)| FIT18'!B55+25</f>
        <v>86155</v>
      </c>
      <c r="C28" s="98">
        <f>'РБ ББ10% (2025)| FIT18'!C55+25</f>
        <v>86155</v>
      </c>
      <c r="D28" s="98">
        <f>'РБ ББ10% (2025)| FIT18'!D55+25</f>
        <v>86155</v>
      </c>
      <c r="E28" s="98">
        <f>'РБ ББ10% (2025)| FIT18'!E55+25</f>
        <v>172285</v>
      </c>
      <c r="F28" s="98">
        <f>'РБ ББ10% (2025)| FIT18'!F55+25</f>
        <v>172285</v>
      </c>
      <c r="G28" s="98">
        <f>'РБ ББ10% (2025)| FIT18'!G55+25</f>
        <v>172285</v>
      </c>
      <c r="H28" s="98">
        <f>'РБ ББ10% (2025)| FIT18'!H55+25</f>
        <v>172285</v>
      </c>
      <c r="I28" s="98">
        <f>'РБ ББ10% (2025)| FIT18'!I55+25</f>
        <v>172285</v>
      </c>
      <c r="J28" s="98">
        <f>'РБ ББ10% (2025)| FIT18'!J55+25</f>
        <v>172285</v>
      </c>
      <c r="K28" s="98">
        <f>'РБ ББ10% (2025)| FIT18'!K55+25</f>
        <v>172285</v>
      </c>
      <c r="L28" s="98">
        <f>'РБ ББ10% (2025)| FIT18'!L55+25</f>
        <v>172285</v>
      </c>
      <c r="M28" s="98">
        <f>'РБ ББ10% (2025)| FIT18'!M55+25</f>
        <v>172285</v>
      </c>
      <c r="N28" s="98">
        <f>'РБ ББ10% (2025)| FIT18'!N55+25</f>
        <v>172285</v>
      </c>
      <c r="O28" s="98">
        <f>'РБ ББ10% (2025)| FIT18'!O55+25</f>
        <v>172285</v>
      </c>
      <c r="P28" s="98">
        <f>'РБ ББ10% (2025)| FIT18'!P55+25</f>
        <v>172285</v>
      </c>
      <c r="Q28" s="98">
        <f>'РБ ББ10% (2025)| FIT18'!Q55+25</f>
        <v>172285</v>
      </c>
      <c r="R28" s="98">
        <f>'РБ ББ10% (2025)| FIT18'!R55+25</f>
        <v>125305</v>
      </c>
      <c r="S28" s="98">
        <f>'РБ ББ10% (2025)| FIT18'!S55+25</f>
        <v>125305</v>
      </c>
      <c r="T28" s="98">
        <f>'РБ ББ10% (2025)| FIT18'!T55+25</f>
        <v>125305</v>
      </c>
      <c r="U28" s="98">
        <f>'РБ ББ10% (2025)| FIT18'!U55+25</f>
        <v>125305</v>
      </c>
      <c r="V28" s="98">
        <f>'РБ ББ10% (2025)| FIT18'!V55+25</f>
        <v>125305</v>
      </c>
      <c r="W28" s="98">
        <f>'РБ ББ10% (2025)| FIT18'!W55+25</f>
        <v>125305</v>
      </c>
      <c r="X28" s="98">
        <f>'РБ ББ10% (2025)| FIT18'!X55+25</f>
        <v>125305</v>
      </c>
      <c r="Y28" s="98">
        <f>'РБ ББ10% (2025)| FIT18'!Y55+25</f>
        <v>125305</v>
      </c>
      <c r="Z28" s="98">
        <f>'РБ ББ10% (2025)| FIT18'!Z55+25</f>
        <v>125305</v>
      </c>
      <c r="AA28" s="98">
        <f>'РБ ББ10% (2025)| FIT18'!AA55+25</f>
        <v>125305</v>
      </c>
      <c r="AB28" s="98">
        <f>'РБ ББ10% (2025)| FIT18'!AB55+25</f>
        <v>125305</v>
      </c>
      <c r="AC28" s="98">
        <f>'РБ ББ10% (2025)| FIT18'!AC55+25</f>
        <v>125305</v>
      </c>
      <c r="AD28" s="98">
        <f>'РБ ББ10% (2025)| FIT18'!AD55+25</f>
        <v>125305</v>
      </c>
      <c r="AE28" s="98">
        <f>'РБ ББ10% (2025)| FIT18'!AE55+25</f>
        <v>125305</v>
      </c>
      <c r="AF28" s="98">
        <f>'РБ ББ10% (2025)| FIT18'!AF55+25</f>
        <v>125305</v>
      </c>
      <c r="AG28" s="98">
        <f>'РБ ББ10% (2025)| FIT18'!AG55+25</f>
        <v>125305</v>
      </c>
      <c r="AH28" s="98">
        <f>'РБ ББ10% (2025)| FIT18'!AH55+25</f>
        <v>125305</v>
      </c>
      <c r="AI28" s="98">
        <f>'РБ ББ10% (2025)| FIT18'!AI55+25</f>
        <v>125305</v>
      </c>
      <c r="AJ28" s="98">
        <f>'РБ ББ10% (2025)| FIT18'!AJ55+25</f>
        <v>125305</v>
      </c>
      <c r="AK28" s="98">
        <f>'РБ ББ10% (2025)| FIT18'!AK55+25</f>
        <v>125305</v>
      </c>
      <c r="AL28" s="98">
        <f>'РБ ББ10% (2025)| FIT18'!AL55+25</f>
        <v>125305</v>
      </c>
      <c r="AM28" s="98">
        <f>'РБ ББ10% (2025)| FIT18'!AM55+25</f>
        <v>125306</v>
      </c>
      <c r="AN28" s="98">
        <f>'РБ ББ10% (2025)| FIT18'!AN55+25</f>
        <v>125305</v>
      </c>
      <c r="AO28" s="98">
        <f>'РБ ББ10% (2025)| FIT18'!AO55+25</f>
        <v>125305</v>
      </c>
      <c r="AP28" s="98">
        <f>'РБ ББ10% (2025)| FIT18'!AP55+25</f>
        <v>125305</v>
      </c>
      <c r="AQ28" s="98">
        <f>'РБ ББ10% (2025)| FIT18'!AQ55+25</f>
        <v>125305</v>
      </c>
      <c r="AR28" s="98">
        <f>'РБ ББ10% (2025)| FIT18'!AR55+25</f>
        <v>125305</v>
      </c>
      <c r="AS28" s="98">
        <f>'РБ ББ10% (2025)| FIT18'!AS55+25</f>
        <v>125306</v>
      </c>
      <c r="AT28" s="98">
        <f>'РБ ББ10% (2025)| FIT18'!AT55+25</f>
        <v>125307</v>
      </c>
      <c r="AU28" s="98">
        <f>'РБ ББ10% (2025)| FIT18'!AU55+25</f>
        <v>125305</v>
      </c>
      <c r="AV28" s="98">
        <f>'РБ ББ10% (2025)| FIT18'!AV55+25</f>
        <v>125305</v>
      </c>
      <c r="AW28" s="98">
        <f>'РБ ББ10% (2025)| FIT18'!AW55+25</f>
        <v>125305</v>
      </c>
      <c r="AX28" s="98">
        <f>'РБ ББ10% (2025)| FIT18'!AX55+25</f>
        <v>125305</v>
      </c>
      <c r="AY28" s="98">
        <f>'РБ ББ10% (2025)| FIT18'!AY55+25</f>
        <v>125305</v>
      </c>
      <c r="AZ28" s="98">
        <f>'РБ ББ10% (2025)| FIT18'!AZ55+25</f>
        <v>125305</v>
      </c>
      <c r="BA28" s="98">
        <f>'РБ ББ10% (2025)| FIT18'!BA55+25</f>
        <v>125305</v>
      </c>
      <c r="BB28" s="98">
        <f>'РБ ББ10% (2025)| FIT18'!BB55+25</f>
        <v>125305</v>
      </c>
      <c r="BC28" s="98">
        <f>'РБ ББ10% (2025)| FIT18'!BC55+25</f>
        <v>125305</v>
      </c>
      <c r="BD28" s="98">
        <f>'РБ ББ10% (2025)| FIT18'!BD55+25</f>
        <v>125305</v>
      </c>
      <c r="BE28" s="98">
        <f>'РБ ББ10% (2025)| FIT18'!BE55+25</f>
        <v>125305</v>
      </c>
      <c r="BF28" s="98">
        <f>'РБ ББ10% (2025)| FIT18'!BF55+25</f>
        <v>125305</v>
      </c>
      <c r="BG28" s="98">
        <f>'РБ ББ10% (2025)| FIT18'!BG55+25</f>
        <v>125305</v>
      </c>
      <c r="BH28" s="98">
        <f>'РБ ББ10% (2025)| FIT18'!BH55+25</f>
        <v>125305</v>
      </c>
      <c r="BI28" s="98">
        <f>'РБ ББ10% (2025)| FIT18'!BI55+25</f>
        <v>125305</v>
      </c>
      <c r="BJ28" s="98">
        <f>'РБ ББ10% (2025)| FIT18'!BJ55+25</f>
        <v>125305</v>
      </c>
      <c r="BK28" s="98">
        <f>'РБ ББ10% (2025)| FIT18'!BK55+25</f>
        <v>125305</v>
      </c>
      <c r="BL28" s="98">
        <f>'РБ ББ10% (2025)| FIT18'!BL55+25</f>
        <v>125305</v>
      </c>
      <c r="BM28" s="98">
        <f>'РБ ББ10% (2025)| FIT18'!BM55+25</f>
        <v>125305</v>
      </c>
      <c r="BN28" s="98">
        <f>'РБ ББ10% (2025)| FIT18'!BN55+25</f>
        <v>125305</v>
      </c>
      <c r="BO28" s="98">
        <f>'РБ ББ10% (2025)| FIT18'!BO55+25</f>
        <v>125305</v>
      </c>
      <c r="BP28" s="98">
        <f>'РБ ББ10% (2025)| FIT18'!BP55+25</f>
        <v>125305</v>
      </c>
      <c r="BQ28" s="98">
        <f>'РБ ББ10% (2025)| FIT18'!BQ55+25</f>
        <v>125305</v>
      </c>
      <c r="BR28" s="98">
        <f>'РБ ББ10% (2025)| FIT18'!BR55+25</f>
        <v>125305</v>
      </c>
      <c r="BS28" s="98">
        <f>'РБ ББ10% (2025)| FIT18'!BS55+25</f>
        <v>125305</v>
      </c>
      <c r="BT28" s="98">
        <f>'РБ ББ10% (2025)| FIT18'!BT55+25</f>
        <v>125305</v>
      </c>
      <c r="BU28" s="98">
        <f>'РБ ББ10% (2025)| FIT18'!BU55+25</f>
        <v>125305</v>
      </c>
      <c r="BV28" s="98">
        <f>'РБ ББ10% (2025)| FIT18'!BV55+25</f>
        <v>125305</v>
      </c>
      <c r="BW28" s="98">
        <f>'РБ ББ10% (2025)| FIT18'!BW55+25</f>
        <v>125305</v>
      </c>
      <c r="BX28" s="98">
        <f>'РБ ББ10% (2025)| FIT18'!BX55+25</f>
        <v>125305</v>
      </c>
      <c r="BY28" s="98">
        <f>'РБ ББ10% (2025)| FIT18'!BY55+25</f>
        <v>125305</v>
      </c>
      <c r="BZ28" s="98">
        <f>'РБ ББ10% (2025)| FIT18'!BZ55+25</f>
        <v>125305</v>
      </c>
      <c r="CA28" s="98">
        <f>'РБ ББ10% (2025)| FIT18'!CA55+25</f>
        <v>125305</v>
      </c>
      <c r="CB28" s="98">
        <f>'РБ ББ10% (2025)| FIT18'!CB55+25</f>
        <v>125305</v>
      </c>
      <c r="CC28" s="98">
        <f>'РБ ББ10% (2025)| FIT18'!CC55+25</f>
        <v>125305</v>
      </c>
      <c r="CD28" s="98">
        <f>'РБ ББ10% (2025)| FIT18'!CD55+25</f>
        <v>125305</v>
      </c>
      <c r="CE28" s="98">
        <f>'РБ ББ10% (2025)| FIT18'!CE55+25</f>
        <v>125305</v>
      </c>
      <c r="CF28" s="98">
        <f>'РБ ББ10% (2025)| FIT18'!CF55+25</f>
        <v>125305</v>
      </c>
      <c r="CG28" s="98">
        <f>'РБ ББ10% (2025)| FIT18'!CG55+25</f>
        <v>125305</v>
      </c>
      <c r="CH28" s="98">
        <f>'РБ ББ10% (2025)| FIT18'!CH55+25</f>
        <v>125305</v>
      </c>
      <c r="CI28" s="98">
        <f>'РБ ББ10% (2025)| FIT18'!CI55+25</f>
        <v>125305</v>
      </c>
      <c r="CJ28" s="98">
        <f>'РБ ББ10% (2025)| FIT18'!CJ55+25</f>
        <v>125305</v>
      </c>
      <c r="CK28" s="98">
        <f>'РБ ББ10% (2025)| FIT18'!CK55+25</f>
        <v>125305</v>
      </c>
      <c r="CL28" s="98">
        <f>'РБ ББ10% (2025)| FIT18'!CL55+25</f>
        <v>125305</v>
      </c>
      <c r="CM28" s="98">
        <f>'РБ ББ10% (2025)| FIT18'!CM55+25</f>
        <v>125305</v>
      </c>
      <c r="CN28" s="98">
        <f>'РБ ББ10% (2025)| FIT18'!CN55+25</f>
        <v>125305</v>
      </c>
      <c r="CO28" s="98">
        <f>'РБ ББ10% (2025)| FIT18'!CO55+25</f>
        <v>125305</v>
      </c>
      <c r="CP28" s="98">
        <f>'РБ ББ10% (2025)| FIT18'!CP55+25</f>
        <v>125305</v>
      </c>
      <c r="CQ28" s="98">
        <f>'РБ ББ10% (2025)| FIT18'!CQ55+25</f>
        <v>125305</v>
      </c>
      <c r="CR28" s="98">
        <f>'РБ ББ10% (2025)| FIT18'!CR55+25</f>
        <v>125305</v>
      </c>
      <c r="CS28" s="98">
        <f>'РБ ББ10% (2025)| FIT18'!CS55+25</f>
        <v>125305</v>
      </c>
      <c r="CT28" s="98">
        <f>'РБ ББ10% (2025)| FIT18'!CT55+25</f>
        <v>125305</v>
      </c>
      <c r="CU28" s="98">
        <f>'РБ ББ10% (2025)| FIT18'!CU55+25</f>
        <v>89366</v>
      </c>
      <c r="CV28" s="98">
        <f>'РБ ББ10% (2025)| FIT18'!CV55+25</f>
        <v>89366</v>
      </c>
      <c r="CW28" s="98">
        <f>'РБ ББ10% (2025)| FIT18'!CW55+25</f>
        <v>89914</v>
      </c>
      <c r="CX28" s="98">
        <f>'РБ ББ10% (2025)| FIT18'!CX55+25</f>
        <v>89914</v>
      </c>
      <c r="CY28" s="98">
        <f>'РБ ББ10% (2025)| FIT18'!CY55+25</f>
        <v>89366</v>
      </c>
      <c r="CZ28" s="98">
        <f>'РБ ББ10% (2025)| FIT18'!CZ55+25</f>
        <v>89366</v>
      </c>
      <c r="DA28" s="98">
        <f>'РБ ББ10% (2025)| FIT18'!DA55+25</f>
        <v>89366</v>
      </c>
      <c r="DB28" s="98">
        <f>'РБ ББ10% (2025)| FIT18'!DB55+25</f>
        <v>89366</v>
      </c>
      <c r="DC28" s="98">
        <f>'РБ ББ10% (2025)| FIT18'!DC55+25</f>
        <v>89366</v>
      </c>
      <c r="DD28" s="98">
        <f>'РБ ББ10% (2025)| FIT18'!DD55+25</f>
        <v>89914</v>
      </c>
      <c r="DE28" s="98">
        <f>'РБ ББ10% (2025)| FIT18'!DE55+25</f>
        <v>89914</v>
      </c>
      <c r="DF28" s="98">
        <f>'РБ ББ10% (2025)| FIT18'!DF55+25</f>
        <v>89366</v>
      </c>
      <c r="DG28" s="98">
        <f>'РБ ББ10% (2025)| FIT18'!DG55+25</f>
        <v>89366</v>
      </c>
      <c r="DH28" s="98">
        <f>'РБ ББ10% (2025)| FIT18'!DH55+25</f>
        <v>89366</v>
      </c>
      <c r="DI28" s="98">
        <f>'РБ ББ10% (2025)| FIT18'!DI55+25</f>
        <v>88035</v>
      </c>
      <c r="DJ28" s="98">
        <f>'РБ ББ10% (2025)| FIT18'!DJ55+25</f>
        <v>88035</v>
      </c>
      <c r="DK28" s="98">
        <f>'РБ ББ10% (2025)| FIT18'!DK55+25</f>
        <v>88426</v>
      </c>
      <c r="DL28" s="98">
        <f>'РБ ББ10% (2025)| FIT18'!DL55+25</f>
        <v>88426</v>
      </c>
      <c r="DM28" s="98">
        <f>'РБ ББ10% (2025)| FIT18'!DM55+25</f>
        <v>88035</v>
      </c>
      <c r="DN28" s="98">
        <f>'РБ ББ10% (2025)| FIT18'!DN55+25</f>
        <v>88035</v>
      </c>
      <c r="DO28" s="98">
        <f>'РБ ББ10% (2025)| FIT18'!DO55+25</f>
        <v>88035</v>
      </c>
      <c r="DP28" s="98">
        <f>'РБ ББ10% (2025)| FIT18'!DP55+25</f>
        <v>88035</v>
      </c>
      <c r="DQ28" s="98">
        <f>'РБ ББ10% (2025)| FIT18'!DQ55+25</f>
        <v>88035</v>
      </c>
      <c r="DR28" s="98">
        <f>'РБ ББ10% (2025)| FIT18'!DR55+25</f>
        <v>88426</v>
      </c>
      <c r="DS28" s="98">
        <f>'РБ ББ10% (2025)| FIT18'!DS55+25</f>
        <v>88426</v>
      </c>
      <c r="DT28" s="98">
        <f>'РБ ББ10% (2025)| FIT18'!DT55+25</f>
        <v>88035</v>
      </c>
      <c r="DU28" s="98">
        <f>'РБ ББ10% (2025)| FIT18'!DU55+25</f>
        <v>88035</v>
      </c>
      <c r="DV28" s="98">
        <f>'РБ ББ10% (2025)| FIT18'!DV55+25</f>
        <v>88035</v>
      </c>
      <c r="DW28" s="98">
        <f>'РБ ББ10% (2025)| FIT18'!DW55+25</f>
        <v>88035</v>
      </c>
      <c r="DX28" s="98">
        <f>'РБ ББ10% (2025)| FIT18'!DX55+25</f>
        <v>89366</v>
      </c>
    </row>
    <row r="30" spans="1:128" hidden="1">
      <c r="A30" s="44" t="s">
        <v>62</v>
      </c>
    </row>
    <row r="31" spans="1:128" hidden="1">
      <c r="A31" s="45" t="s">
        <v>64</v>
      </c>
    </row>
    <row r="32" spans="1:128" ht="25.5" hidden="1">
      <c r="A32" s="46" t="s">
        <v>65</v>
      </c>
    </row>
    <row r="33" spans="1:1" hidden="1">
      <c r="A33" s="45" t="s">
        <v>66</v>
      </c>
    </row>
    <row r="35" spans="1:1">
      <c r="A35" s="47" t="s">
        <v>14</v>
      </c>
    </row>
    <row r="36" spans="1:1">
      <c r="A36" s="48" t="s">
        <v>15</v>
      </c>
    </row>
    <row r="37" spans="1:1">
      <c r="A37" s="48" t="s">
        <v>16</v>
      </c>
    </row>
    <row r="38" spans="1:1" ht="12" customHeight="1">
      <c r="A38" s="49" t="s">
        <v>17</v>
      </c>
    </row>
    <row r="39" spans="1:1">
      <c r="A39" s="48" t="s">
        <v>18</v>
      </c>
    </row>
    <row r="41" spans="1:1">
      <c r="A41" s="47" t="s">
        <v>32</v>
      </c>
    </row>
    <row r="42" spans="1:1">
      <c r="A42" s="50" t="s">
        <v>86</v>
      </c>
    </row>
    <row r="44" spans="1:1">
      <c r="A44" s="51" t="s">
        <v>19</v>
      </c>
    </row>
    <row r="45" spans="1:1" ht="63" customHeight="1">
      <c r="A45" s="27" t="s">
        <v>87</v>
      </c>
    </row>
    <row r="47" spans="1:1">
      <c r="A47" s="47" t="s">
        <v>32</v>
      </c>
    </row>
    <row r="48" spans="1:1">
      <c r="A48" s="33" t="e">
        <f>'РБ ББ10% (2025)| FIT18'!A75</f>
        <v>#REF!</v>
      </c>
    </row>
  </sheetData>
  <pageMargins left="0.25" right="0.25" top="0.75" bottom="0.75" header="0.3" footer="0.3"/>
  <pageSetup scale="51" fitToHeight="0" orientation="landscape"/>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0000"/>
    <pageSetUpPr fitToPage="1"/>
  </sheetPr>
  <dimension ref="A1:DX75"/>
  <sheetViews>
    <sheetView zoomScale="90" zoomScaleNormal="90" workbookViewId="0">
      <pane xSplit="1" topLeftCell="B1" activePane="topRight" state="frozen"/>
      <selection pane="topRight" activeCell="B1" sqref="B1:C1048576"/>
    </sheetView>
  </sheetViews>
  <sheetFormatPr defaultColWidth="9" defaultRowHeight="12"/>
  <cols>
    <col min="1" max="1" width="81.5703125" style="33" customWidth="1"/>
    <col min="2" max="15" width="9" style="65" hidden="1" customWidth="1"/>
    <col min="16" max="16384" width="9" style="65"/>
  </cols>
  <sheetData>
    <row r="1" spans="1:128" ht="11.45" customHeight="1">
      <c r="A1" s="2" t="s">
        <v>0</v>
      </c>
    </row>
    <row r="2" spans="1:128" ht="11.45" customHeight="1">
      <c r="A2" s="34" t="s">
        <v>85</v>
      </c>
    </row>
    <row r="3" spans="1:128" ht="11.45" customHeight="1">
      <c r="A3" s="35"/>
    </row>
    <row r="4" spans="1:128" ht="11.45" customHeight="1">
      <c r="A4" s="36" t="s">
        <v>2</v>
      </c>
      <c r="B4" s="92">
        <f>'C завтраками| Bed and breakfast'!B4</f>
        <v>46017</v>
      </c>
      <c r="C4" s="92">
        <f>'C завтраками| Bed and breakfast'!C4</f>
        <v>46018</v>
      </c>
      <c r="D4" s="92">
        <f>'C завтраками| Bed and breakfast'!D4</f>
        <v>46019</v>
      </c>
      <c r="E4" s="92">
        <f>'C завтраками| Bed and breakfast'!E4</f>
        <v>46020</v>
      </c>
      <c r="F4" s="92">
        <f>'C завтраками| Bed and breakfast'!F4</f>
        <v>46021</v>
      </c>
      <c r="G4" s="92">
        <f>'C завтраками| Bed and breakfast'!G4</f>
        <v>46022</v>
      </c>
      <c r="H4" s="92">
        <f>'C завтраками| Bed and breakfast'!H4</f>
        <v>46023</v>
      </c>
      <c r="I4" s="92">
        <f>'C завтраками| Bed and breakfast'!I4</f>
        <v>46024</v>
      </c>
      <c r="J4" s="92">
        <f>'C завтраками| Bed and breakfast'!J4</f>
        <v>46025</v>
      </c>
      <c r="K4" s="92">
        <f>'C завтраками| Bed and breakfast'!K4</f>
        <v>46026</v>
      </c>
      <c r="L4" s="92">
        <f>'C завтраками| Bed and breakfast'!L4</f>
        <v>46027</v>
      </c>
      <c r="M4" s="92">
        <f>'C завтраками| Bed and breakfast'!M4</f>
        <v>46028</v>
      </c>
      <c r="N4" s="92">
        <f>'C завтраками| Bed and breakfast'!N4</f>
        <v>46029</v>
      </c>
      <c r="O4" s="92">
        <f>'C завтраками| Bed and breakfast'!O4</f>
        <v>46030</v>
      </c>
      <c r="P4" s="92">
        <f>'C завтраками| Bed and breakfast'!P4</f>
        <v>46031</v>
      </c>
      <c r="Q4" s="92">
        <f>'C завтраками| Bed and breakfast'!Q4</f>
        <v>46032</v>
      </c>
      <c r="R4" s="92">
        <f>'C завтраками| Bed and breakfast'!R4</f>
        <v>46033</v>
      </c>
      <c r="S4" s="92">
        <f>'C завтраками| Bed and breakfast'!S4</f>
        <v>46034</v>
      </c>
      <c r="T4" s="92">
        <f>'C завтраками| Bed and breakfast'!T4</f>
        <v>46035</v>
      </c>
      <c r="U4" s="92">
        <f>'C завтраками| Bed and breakfast'!U4</f>
        <v>46036</v>
      </c>
      <c r="V4" s="92">
        <f>'C завтраками| Bed and breakfast'!V4</f>
        <v>46037</v>
      </c>
      <c r="W4" s="92">
        <f>'C завтраками| Bed and breakfast'!W4</f>
        <v>46038</v>
      </c>
      <c r="X4" s="92">
        <f>'C завтраками| Bed and breakfast'!X4</f>
        <v>46039</v>
      </c>
      <c r="Y4" s="92">
        <f>'C завтраками| Bed and breakfast'!Y4</f>
        <v>46040</v>
      </c>
      <c r="Z4" s="92">
        <f>'C завтраками| Bed and breakfast'!Z4</f>
        <v>46041</v>
      </c>
      <c r="AA4" s="92">
        <f>'C завтраками| Bed and breakfast'!AA4</f>
        <v>46042</v>
      </c>
      <c r="AB4" s="92">
        <f>'C завтраками| Bed and breakfast'!AB4</f>
        <v>46043</v>
      </c>
      <c r="AC4" s="92">
        <f>'C завтраками| Bed and breakfast'!AC4</f>
        <v>46044</v>
      </c>
      <c r="AD4" s="92">
        <f>'C завтраками| Bed and breakfast'!AD4</f>
        <v>46045</v>
      </c>
      <c r="AE4" s="92">
        <f>'C завтраками| Bed and breakfast'!AE4</f>
        <v>46045</v>
      </c>
      <c r="AF4" s="92">
        <f>'C завтраками| Bed and breakfast'!AF4</f>
        <v>46046</v>
      </c>
      <c r="AG4" s="92">
        <f>'C завтраками| Bed and breakfast'!AG4</f>
        <v>46047</v>
      </c>
      <c r="AH4" s="92">
        <f>'C завтраками| Bed and breakfast'!AH4</f>
        <v>46048</v>
      </c>
      <c r="AI4" s="92">
        <f>'C завтраками| Bed and breakfast'!AI4</f>
        <v>46049</v>
      </c>
      <c r="AJ4" s="92">
        <f>'C завтраками| Bed and breakfast'!AJ4</f>
        <v>46050</v>
      </c>
      <c r="AK4" s="92">
        <f>'C завтраками| Bed and breakfast'!AK4</f>
        <v>46051</v>
      </c>
      <c r="AL4" s="92">
        <f>'C завтраками| Bed and breakfast'!AL4</f>
        <v>46052</v>
      </c>
      <c r="AM4" s="92">
        <f>'C завтраками| Bed and breakfast'!AM4</f>
        <v>46053</v>
      </c>
      <c r="AN4" s="92">
        <f>'C завтраками| Bed and breakfast'!AN4</f>
        <v>46054</v>
      </c>
      <c r="AO4" s="92">
        <f>'C завтраками| Bed and breakfast'!AO4</f>
        <v>46055</v>
      </c>
      <c r="AP4" s="92">
        <f>'C завтраками| Bed and breakfast'!AP4</f>
        <v>46056</v>
      </c>
      <c r="AQ4" s="92">
        <f>'C завтраками| Bed and breakfast'!AQ4</f>
        <v>46057</v>
      </c>
      <c r="AR4" s="92">
        <f>'C завтраками| Bed and breakfast'!AR4</f>
        <v>46058</v>
      </c>
      <c r="AS4" s="92">
        <f>'C завтраками| Bed and breakfast'!AS4</f>
        <v>46059</v>
      </c>
      <c r="AT4" s="92">
        <f>'C завтраками| Bed and breakfast'!AT4</f>
        <v>46060</v>
      </c>
      <c r="AU4" s="92">
        <f>'C завтраками| Bed and breakfast'!AU4</f>
        <v>46061</v>
      </c>
      <c r="AV4" s="92">
        <f>'C завтраками| Bed and breakfast'!AV4</f>
        <v>46062</v>
      </c>
      <c r="AW4" s="92">
        <f>'C завтраками| Bed and breakfast'!AW4</f>
        <v>46063</v>
      </c>
      <c r="AX4" s="92">
        <f>'C завтраками| Bed and breakfast'!AX4</f>
        <v>46064</v>
      </c>
      <c r="AY4" s="92">
        <f>'C завтраками| Bed and breakfast'!AY4</f>
        <v>46065</v>
      </c>
      <c r="AZ4" s="92">
        <f>'C завтраками| Bed and breakfast'!AZ4</f>
        <v>46066</v>
      </c>
      <c r="BA4" s="92">
        <f>'C завтраками| Bed and breakfast'!BA4</f>
        <v>46067</v>
      </c>
      <c r="BB4" s="92">
        <f>'C завтраками| Bed and breakfast'!BB4</f>
        <v>46068</v>
      </c>
      <c r="BC4" s="92">
        <f>'C завтраками| Bed and breakfast'!BC4</f>
        <v>46069</v>
      </c>
      <c r="BD4" s="92">
        <f>'C завтраками| Bed and breakfast'!BD4</f>
        <v>46070</v>
      </c>
      <c r="BE4" s="92">
        <f>'C завтраками| Bed and breakfast'!BE4</f>
        <v>46071</v>
      </c>
      <c r="BF4" s="92">
        <f>'C завтраками| Bed and breakfast'!BF4</f>
        <v>46072</v>
      </c>
      <c r="BG4" s="92">
        <f>'C завтраками| Bed and breakfast'!BG4</f>
        <v>46073</v>
      </c>
      <c r="BH4" s="92">
        <f>'C завтраками| Bed and breakfast'!BH4</f>
        <v>46074</v>
      </c>
      <c r="BI4" s="92">
        <f>'C завтраками| Bed and breakfast'!BI4</f>
        <v>46075</v>
      </c>
      <c r="BJ4" s="92">
        <f>'C завтраками| Bed and breakfast'!BJ4</f>
        <v>46076</v>
      </c>
      <c r="BK4" s="92">
        <f>'C завтраками| Bed and breakfast'!BK4</f>
        <v>46077</v>
      </c>
      <c r="BL4" s="92">
        <f>'C завтраками| Bed and breakfast'!BL4</f>
        <v>46078</v>
      </c>
      <c r="BM4" s="92">
        <f>'C завтраками| Bed and breakfast'!BM4</f>
        <v>46079</v>
      </c>
      <c r="BN4" s="92">
        <f>'C завтраками| Bed and breakfast'!BN4</f>
        <v>46080</v>
      </c>
      <c r="BO4" s="92">
        <f>'C завтраками| Bed and breakfast'!BO4</f>
        <v>46081</v>
      </c>
      <c r="BP4" s="92">
        <f>'C завтраками| Bed and breakfast'!BP4</f>
        <v>46082</v>
      </c>
      <c r="BQ4" s="92">
        <f>'C завтраками| Bed and breakfast'!BQ4</f>
        <v>46083</v>
      </c>
      <c r="BR4" s="92">
        <f>'C завтраками| Bed and breakfast'!BR4</f>
        <v>46084</v>
      </c>
      <c r="BS4" s="92">
        <f>'C завтраками| Bed and breakfast'!BS4</f>
        <v>46085</v>
      </c>
      <c r="BT4" s="92">
        <f>'C завтраками| Bed and breakfast'!BT4</f>
        <v>46086</v>
      </c>
      <c r="BU4" s="92">
        <f>'C завтраками| Bed and breakfast'!BU4</f>
        <v>46087</v>
      </c>
      <c r="BV4" s="92">
        <f>'C завтраками| Bed and breakfast'!BV4</f>
        <v>46088</v>
      </c>
      <c r="BW4" s="92">
        <f>'C завтраками| Bed and breakfast'!BW4</f>
        <v>46089</v>
      </c>
      <c r="BX4" s="92">
        <f>'C завтраками| Bed and breakfast'!BX4</f>
        <v>46090</v>
      </c>
      <c r="BY4" s="92">
        <f>'C завтраками| Bed and breakfast'!BY4</f>
        <v>46091</v>
      </c>
      <c r="BZ4" s="92">
        <f>'C завтраками| Bed and breakfast'!BZ4</f>
        <v>46092</v>
      </c>
      <c r="CA4" s="92">
        <f>'C завтраками| Bed and breakfast'!CA4</f>
        <v>46093</v>
      </c>
      <c r="CB4" s="92">
        <f>'C завтраками| Bed and breakfast'!CB4</f>
        <v>46094</v>
      </c>
      <c r="CC4" s="92">
        <f>'C завтраками| Bed and breakfast'!CC4</f>
        <v>46095</v>
      </c>
      <c r="CD4" s="92">
        <f>'C завтраками| Bed and breakfast'!CD4</f>
        <v>46096</v>
      </c>
      <c r="CE4" s="92">
        <f>'C завтраками| Bed and breakfast'!CE4</f>
        <v>46097</v>
      </c>
      <c r="CF4" s="92">
        <f>'C завтраками| Bed and breakfast'!CF4</f>
        <v>46098</v>
      </c>
      <c r="CG4" s="92">
        <f>'C завтраками| Bed and breakfast'!CG4</f>
        <v>46099</v>
      </c>
      <c r="CH4" s="92">
        <f>'C завтраками| Bed and breakfast'!CH4</f>
        <v>46100</v>
      </c>
      <c r="CI4" s="92">
        <f>'C завтраками| Bed and breakfast'!CI4</f>
        <v>46101</v>
      </c>
      <c r="CJ4" s="92">
        <f>'C завтраками| Bed and breakfast'!CJ4</f>
        <v>46102</v>
      </c>
      <c r="CK4" s="92">
        <f>'C завтраками| Bed and breakfast'!CK4</f>
        <v>46103</v>
      </c>
      <c r="CL4" s="92">
        <f>'C завтраками| Bed and breakfast'!CL4</f>
        <v>46104</v>
      </c>
      <c r="CM4" s="92">
        <f>'C завтраками| Bed and breakfast'!CM4</f>
        <v>46105</v>
      </c>
      <c r="CN4" s="92">
        <f>'C завтраками| Bed and breakfast'!CN4</f>
        <v>46106</v>
      </c>
      <c r="CO4" s="92">
        <f>'C завтраками| Bed and breakfast'!CO4</f>
        <v>46107</v>
      </c>
      <c r="CP4" s="92">
        <f>'C завтраками| Bed and breakfast'!CP4</f>
        <v>46108</v>
      </c>
      <c r="CQ4" s="92">
        <f>'C завтраками| Bed and breakfast'!CQ4</f>
        <v>46109</v>
      </c>
      <c r="CR4" s="92">
        <f>'C завтраками| Bed and breakfast'!CR4</f>
        <v>46110</v>
      </c>
      <c r="CS4" s="92">
        <f>'C завтраками| Bed and breakfast'!CS4</f>
        <v>46111</v>
      </c>
      <c r="CT4" s="92">
        <f>'C завтраками| Bed and breakfast'!CT4</f>
        <v>46112</v>
      </c>
      <c r="CU4" s="92">
        <f>'C завтраками| Bed and breakfast'!CU4</f>
        <v>46113</v>
      </c>
      <c r="CV4" s="92">
        <f>'C завтраками| Bed and breakfast'!CV4</f>
        <v>46114</v>
      </c>
      <c r="CW4" s="92">
        <f>'C завтраками| Bed and breakfast'!CW4</f>
        <v>46115</v>
      </c>
      <c r="CX4" s="92">
        <f>'C завтраками| Bed and breakfast'!CX4</f>
        <v>46116</v>
      </c>
      <c r="CY4" s="92">
        <f>'C завтраками| Bed and breakfast'!CY4</f>
        <v>46117</v>
      </c>
      <c r="CZ4" s="92">
        <f>'C завтраками| Bed and breakfast'!CZ4</f>
        <v>46118</v>
      </c>
      <c r="DA4" s="92">
        <f>'C завтраками| Bed and breakfast'!DA4</f>
        <v>46119</v>
      </c>
      <c r="DB4" s="92">
        <f>'C завтраками| Bed and breakfast'!DB4</f>
        <v>46120</v>
      </c>
      <c r="DC4" s="92">
        <f>'C завтраками| Bed and breakfast'!DC4</f>
        <v>46121</v>
      </c>
      <c r="DD4" s="92">
        <f>'C завтраками| Bed and breakfast'!DD4</f>
        <v>46122</v>
      </c>
      <c r="DE4" s="92">
        <f>'C завтраками| Bed and breakfast'!DE4</f>
        <v>46123</v>
      </c>
      <c r="DF4" s="92">
        <f>'C завтраками| Bed and breakfast'!DF4</f>
        <v>46124</v>
      </c>
      <c r="DG4" s="92">
        <f>'C завтраками| Bed and breakfast'!DG4</f>
        <v>46125</v>
      </c>
      <c r="DH4" s="92">
        <f>'C завтраками| Bed and breakfast'!DH4</f>
        <v>46126</v>
      </c>
      <c r="DI4" s="92">
        <f>'C завтраками| Bed and breakfast'!DI4</f>
        <v>46127</v>
      </c>
      <c r="DJ4" s="92">
        <f>'C завтраками| Bed and breakfast'!DJ4</f>
        <v>46128</v>
      </c>
      <c r="DK4" s="92">
        <f>'C завтраками| Bed and breakfast'!DK4</f>
        <v>46129</v>
      </c>
      <c r="DL4" s="92">
        <f>'C завтраками| Bed and breakfast'!DL4</f>
        <v>46130</v>
      </c>
      <c r="DM4" s="92">
        <f>'C завтраками| Bed and breakfast'!DM4</f>
        <v>46131</v>
      </c>
      <c r="DN4" s="92">
        <f>'C завтраками| Bed and breakfast'!DN4</f>
        <v>46132</v>
      </c>
      <c r="DO4" s="92">
        <f>'C завтраками| Bed and breakfast'!DO4</f>
        <v>46133</v>
      </c>
      <c r="DP4" s="92">
        <f>'C завтраками| Bed and breakfast'!DP4</f>
        <v>46134</v>
      </c>
      <c r="DQ4" s="92">
        <f>'C завтраками| Bed and breakfast'!DQ4</f>
        <v>46135</v>
      </c>
      <c r="DR4" s="92">
        <f>'C завтраками| Bed and breakfast'!DR4</f>
        <v>46136</v>
      </c>
      <c r="DS4" s="92">
        <f>'C завтраками| Bed and breakfast'!DS4</f>
        <v>46137</v>
      </c>
      <c r="DT4" s="92">
        <f>'C завтраками| Bed and breakfast'!DT4</f>
        <v>46138</v>
      </c>
      <c r="DU4" s="92">
        <f>'C завтраками| Bed and breakfast'!DU4</f>
        <v>46139</v>
      </c>
      <c r="DV4" s="92">
        <f>'C завтраками| Bed and breakfast'!DV4</f>
        <v>46140</v>
      </c>
      <c r="DW4" s="92">
        <f>'C завтраками| Bed and breakfast'!DW4</f>
        <v>46141</v>
      </c>
      <c r="DX4" s="92">
        <f>'C завтраками| Bed and breakfast'!DX4</f>
        <v>46142</v>
      </c>
    </row>
    <row r="5" spans="1:128" s="63" customFormat="1" ht="22.35" customHeight="1">
      <c r="A5" s="38" t="s">
        <v>3</v>
      </c>
      <c r="B5" s="92">
        <f>'C завтраками| Bed and breakfast'!B5</f>
        <v>46017</v>
      </c>
      <c r="C5" s="92">
        <f>'C завтраками| Bed and breakfast'!C5</f>
        <v>46018</v>
      </c>
      <c r="D5" s="92">
        <f>'C завтраками| Bed and breakfast'!D5</f>
        <v>46019</v>
      </c>
      <c r="E5" s="92">
        <f>'C завтраками| Bed and breakfast'!E5</f>
        <v>46020</v>
      </c>
      <c r="F5" s="92">
        <f>'C завтраками| Bed and breakfast'!F5</f>
        <v>46021</v>
      </c>
      <c r="G5" s="92">
        <f>'C завтраками| Bed and breakfast'!G5</f>
        <v>46022</v>
      </c>
      <c r="H5" s="92">
        <f>'C завтраками| Bed and breakfast'!H5</f>
        <v>46023</v>
      </c>
      <c r="I5" s="92">
        <f>'C завтраками| Bed and breakfast'!I5</f>
        <v>46024</v>
      </c>
      <c r="J5" s="92">
        <f>'C завтраками| Bed and breakfast'!J5</f>
        <v>46025</v>
      </c>
      <c r="K5" s="92">
        <f>'C завтраками| Bed and breakfast'!K5</f>
        <v>46026</v>
      </c>
      <c r="L5" s="92">
        <f>'C завтраками| Bed and breakfast'!L5</f>
        <v>46027</v>
      </c>
      <c r="M5" s="92">
        <f>'C завтраками| Bed and breakfast'!M5</f>
        <v>46028</v>
      </c>
      <c r="N5" s="92">
        <f>'C завтраками| Bed and breakfast'!N5</f>
        <v>46029</v>
      </c>
      <c r="O5" s="92">
        <f>'C завтраками| Bed and breakfast'!O5</f>
        <v>46030</v>
      </c>
      <c r="P5" s="92">
        <f>'C завтраками| Bed and breakfast'!P5</f>
        <v>46031</v>
      </c>
      <c r="Q5" s="92">
        <f>'C завтраками| Bed and breakfast'!Q5</f>
        <v>46032</v>
      </c>
      <c r="R5" s="92">
        <f>'C завтраками| Bed and breakfast'!R5</f>
        <v>46033</v>
      </c>
      <c r="S5" s="92">
        <f>'C завтраками| Bed and breakfast'!S5</f>
        <v>46034</v>
      </c>
      <c r="T5" s="92">
        <f>'C завтраками| Bed and breakfast'!T5</f>
        <v>46035</v>
      </c>
      <c r="U5" s="92">
        <f>'C завтраками| Bed and breakfast'!U5</f>
        <v>46036</v>
      </c>
      <c r="V5" s="92">
        <f>'C завтраками| Bed and breakfast'!V5</f>
        <v>46037</v>
      </c>
      <c r="W5" s="92">
        <f>'C завтраками| Bed and breakfast'!W5</f>
        <v>46038</v>
      </c>
      <c r="X5" s="92">
        <f>'C завтраками| Bed and breakfast'!X5</f>
        <v>46039</v>
      </c>
      <c r="Y5" s="92">
        <f>'C завтраками| Bed and breakfast'!Y5</f>
        <v>46040</v>
      </c>
      <c r="Z5" s="92">
        <f>'C завтраками| Bed and breakfast'!Z5</f>
        <v>46041</v>
      </c>
      <c r="AA5" s="92">
        <f>'C завтраками| Bed and breakfast'!AA5</f>
        <v>46042</v>
      </c>
      <c r="AB5" s="92">
        <f>'C завтраками| Bed and breakfast'!AB5</f>
        <v>46043</v>
      </c>
      <c r="AC5" s="92">
        <f>'C завтраками| Bed and breakfast'!AC5</f>
        <v>46044</v>
      </c>
      <c r="AD5" s="92">
        <f>'C завтраками| Bed and breakfast'!AD5</f>
        <v>46045</v>
      </c>
      <c r="AE5" s="92">
        <f>'C завтраками| Bed and breakfast'!AE5</f>
        <v>46045</v>
      </c>
      <c r="AF5" s="92">
        <f>'C завтраками| Bed and breakfast'!AF5</f>
        <v>46046</v>
      </c>
      <c r="AG5" s="92">
        <f>'C завтраками| Bed and breakfast'!AG5</f>
        <v>46047</v>
      </c>
      <c r="AH5" s="92">
        <f>'C завтраками| Bed and breakfast'!AH5</f>
        <v>46048</v>
      </c>
      <c r="AI5" s="92">
        <f>'C завтраками| Bed and breakfast'!AI5</f>
        <v>46049</v>
      </c>
      <c r="AJ5" s="92">
        <f>'C завтраками| Bed and breakfast'!AJ5</f>
        <v>46050</v>
      </c>
      <c r="AK5" s="92">
        <f>'C завтраками| Bed and breakfast'!AK5</f>
        <v>46051</v>
      </c>
      <c r="AL5" s="92">
        <f>'C завтраками| Bed and breakfast'!AL5</f>
        <v>46052</v>
      </c>
      <c r="AM5" s="92">
        <f>'C завтраками| Bed and breakfast'!AM5</f>
        <v>46053</v>
      </c>
      <c r="AN5" s="92">
        <f>'C завтраками| Bed and breakfast'!AN5</f>
        <v>46054</v>
      </c>
      <c r="AO5" s="92">
        <f>'C завтраками| Bed and breakfast'!AO5</f>
        <v>46055</v>
      </c>
      <c r="AP5" s="92">
        <f>'C завтраками| Bed and breakfast'!AP5</f>
        <v>46056</v>
      </c>
      <c r="AQ5" s="92">
        <f>'C завтраками| Bed and breakfast'!AQ5</f>
        <v>46057</v>
      </c>
      <c r="AR5" s="92">
        <f>'C завтраками| Bed and breakfast'!AR5</f>
        <v>46058</v>
      </c>
      <c r="AS5" s="92">
        <f>'C завтраками| Bed and breakfast'!AS5</f>
        <v>46059</v>
      </c>
      <c r="AT5" s="92">
        <f>'C завтраками| Bed and breakfast'!AT5</f>
        <v>46060</v>
      </c>
      <c r="AU5" s="92">
        <f>'C завтраками| Bed and breakfast'!AU5</f>
        <v>46061</v>
      </c>
      <c r="AV5" s="92">
        <f>'C завтраками| Bed and breakfast'!AV5</f>
        <v>46062</v>
      </c>
      <c r="AW5" s="92">
        <f>'C завтраками| Bed and breakfast'!AW5</f>
        <v>46063</v>
      </c>
      <c r="AX5" s="92">
        <f>'C завтраками| Bed and breakfast'!AX5</f>
        <v>46064</v>
      </c>
      <c r="AY5" s="92">
        <f>'C завтраками| Bed and breakfast'!AY5</f>
        <v>46065</v>
      </c>
      <c r="AZ5" s="92">
        <f>'C завтраками| Bed and breakfast'!AZ5</f>
        <v>46066</v>
      </c>
      <c r="BA5" s="92">
        <f>'C завтраками| Bed and breakfast'!BA5</f>
        <v>46067</v>
      </c>
      <c r="BB5" s="92">
        <f>'C завтраками| Bed and breakfast'!BB5</f>
        <v>46068</v>
      </c>
      <c r="BC5" s="92">
        <f>'C завтраками| Bed and breakfast'!BC5</f>
        <v>46069</v>
      </c>
      <c r="BD5" s="92">
        <f>'C завтраками| Bed and breakfast'!BD5</f>
        <v>46070</v>
      </c>
      <c r="BE5" s="92">
        <f>'C завтраками| Bed and breakfast'!BE5</f>
        <v>46071</v>
      </c>
      <c r="BF5" s="92">
        <f>'C завтраками| Bed and breakfast'!BF5</f>
        <v>46072</v>
      </c>
      <c r="BG5" s="92">
        <f>'C завтраками| Bed and breakfast'!BG5</f>
        <v>46073</v>
      </c>
      <c r="BH5" s="92">
        <f>'C завтраками| Bed and breakfast'!BH5</f>
        <v>46074</v>
      </c>
      <c r="BI5" s="92">
        <f>'C завтраками| Bed and breakfast'!BI5</f>
        <v>46075</v>
      </c>
      <c r="BJ5" s="92">
        <f>'C завтраками| Bed and breakfast'!BJ5</f>
        <v>46076</v>
      </c>
      <c r="BK5" s="92">
        <f>'C завтраками| Bed and breakfast'!BK5</f>
        <v>46077</v>
      </c>
      <c r="BL5" s="92">
        <f>'C завтраками| Bed and breakfast'!BL5</f>
        <v>46078</v>
      </c>
      <c r="BM5" s="92">
        <f>'C завтраками| Bed and breakfast'!BM5</f>
        <v>46079</v>
      </c>
      <c r="BN5" s="92">
        <f>'C завтраками| Bed and breakfast'!BN5</f>
        <v>46080</v>
      </c>
      <c r="BO5" s="92">
        <f>'C завтраками| Bed and breakfast'!BO5</f>
        <v>46081</v>
      </c>
      <c r="BP5" s="92">
        <f>'C завтраками| Bed and breakfast'!BP5</f>
        <v>46082</v>
      </c>
      <c r="BQ5" s="92">
        <f>'C завтраками| Bed and breakfast'!BQ5</f>
        <v>46083</v>
      </c>
      <c r="BR5" s="92">
        <f>'C завтраками| Bed and breakfast'!BR5</f>
        <v>46084</v>
      </c>
      <c r="BS5" s="92">
        <f>'C завтраками| Bed and breakfast'!BS5</f>
        <v>46085</v>
      </c>
      <c r="BT5" s="92">
        <f>'C завтраками| Bed and breakfast'!BT5</f>
        <v>46086</v>
      </c>
      <c r="BU5" s="92">
        <f>'C завтраками| Bed and breakfast'!BU5</f>
        <v>46087</v>
      </c>
      <c r="BV5" s="92">
        <f>'C завтраками| Bed and breakfast'!BV5</f>
        <v>46088</v>
      </c>
      <c r="BW5" s="92">
        <f>'C завтраками| Bed and breakfast'!BW5</f>
        <v>46089</v>
      </c>
      <c r="BX5" s="92">
        <f>'C завтраками| Bed and breakfast'!BX5</f>
        <v>46090</v>
      </c>
      <c r="BY5" s="92">
        <f>'C завтраками| Bed and breakfast'!BY5</f>
        <v>46091</v>
      </c>
      <c r="BZ5" s="92">
        <f>'C завтраками| Bed and breakfast'!BZ5</f>
        <v>46092</v>
      </c>
      <c r="CA5" s="92">
        <f>'C завтраками| Bed and breakfast'!CA5</f>
        <v>46093</v>
      </c>
      <c r="CB5" s="92">
        <f>'C завтраками| Bed and breakfast'!CB5</f>
        <v>46094</v>
      </c>
      <c r="CC5" s="92">
        <f>'C завтраками| Bed and breakfast'!CC5</f>
        <v>46095</v>
      </c>
      <c r="CD5" s="92">
        <f>'C завтраками| Bed and breakfast'!CD5</f>
        <v>46096</v>
      </c>
      <c r="CE5" s="92">
        <f>'C завтраками| Bed and breakfast'!CE5</f>
        <v>46097</v>
      </c>
      <c r="CF5" s="92">
        <f>'C завтраками| Bed and breakfast'!CF5</f>
        <v>46098</v>
      </c>
      <c r="CG5" s="92">
        <f>'C завтраками| Bed and breakfast'!CG5</f>
        <v>46099</v>
      </c>
      <c r="CH5" s="92">
        <f>'C завтраками| Bed and breakfast'!CH5</f>
        <v>46100</v>
      </c>
      <c r="CI5" s="92">
        <f>'C завтраками| Bed and breakfast'!CI5</f>
        <v>46101</v>
      </c>
      <c r="CJ5" s="92">
        <f>'C завтраками| Bed and breakfast'!CJ5</f>
        <v>46102</v>
      </c>
      <c r="CK5" s="92">
        <f>'C завтраками| Bed and breakfast'!CK5</f>
        <v>46103</v>
      </c>
      <c r="CL5" s="92">
        <f>'C завтраками| Bed and breakfast'!CL5</f>
        <v>46104</v>
      </c>
      <c r="CM5" s="92">
        <f>'C завтраками| Bed and breakfast'!CM5</f>
        <v>46105</v>
      </c>
      <c r="CN5" s="92">
        <f>'C завтраками| Bed and breakfast'!CN5</f>
        <v>46106</v>
      </c>
      <c r="CO5" s="92">
        <f>'C завтраками| Bed and breakfast'!CO5</f>
        <v>46107</v>
      </c>
      <c r="CP5" s="92">
        <f>'C завтраками| Bed and breakfast'!CP5</f>
        <v>46108</v>
      </c>
      <c r="CQ5" s="92">
        <f>'C завтраками| Bed and breakfast'!CQ5</f>
        <v>46109</v>
      </c>
      <c r="CR5" s="92">
        <f>'C завтраками| Bed and breakfast'!CR5</f>
        <v>46110</v>
      </c>
      <c r="CS5" s="92">
        <f>'C завтраками| Bed and breakfast'!CS5</f>
        <v>46111</v>
      </c>
      <c r="CT5" s="92">
        <f>'C завтраками| Bed and breakfast'!CT5</f>
        <v>46112</v>
      </c>
      <c r="CU5" s="92">
        <f>'C завтраками| Bed and breakfast'!CU5</f>
        <v>46113</v>
      </c>
      <c r="CV5" s="92">
        <f>'C завтраками| Bed and breakfast'!CV5</f>
        <v>46114</v>
      </c>
      <c r="CW5" s="92">
        <f>'C завтраками| Bed and breakfast'!CW5</f>
        <v>46115</v>
      </c>
      <c r="CX5" s="92">
        <f>'C завтраками| Bed and breakfast'!CX5</f>
        <v>46116</v>
      </c>
      <c r="CY5" s="92">
        <f>'C завтраками| Bed and breakfast'!CY5</f>
        <v>46117</v>
      </c>
      <c r="CZ5" s="92">
        <f>'C завтраками| Bed and breakfast'!CZ5</f>
        <v>46118</v>
      </c>
      <c r="DA5" s="92">
        <f>'C завтраками| Bed and breakfast'!DA5</f>
        <v>46119</v>
      </c>
      <c r="DB5" s="92">
        <f>'C завтраками| Bed and breakfast'!DB5</f>
        <v>46120</v>
      </c>
      <c r="DC5" s="92">
        <f>'C завтраками| Bed and breakfast'!DC5</f>
        <v>46121</v>
      </c>
      <c r="DD5" s="92">
        <f>'C завтраками| Bed and breakfast'!DD5</f>
        <v>46122</v>
      </c>
      <c r="DE5" s="92">
        <f>'C завтраками| Bed and breakfast'!DE5</f>
        <v>46123</v>
      </c>
      <c r="DF5" s="92">
        <f>'C завтраками| Bed and breakfast'!DF5</f>
        <v>46124</v>
      </c>
      <c r="DG5" s="92">
        <f>'C завтраками| Bed and breakfast'!DG5</f>
        <v>46125</v>
      </c>
      <c r="DH5" s="92">
        <f>'C завтраками| Bed and breakfast'!DH5</f>
        <v>46126</v>
      </c>
      <c r="DI5" s="92">
        <f>'C завтраками| Bed and breakfast'!DI5</f>
        <v>46127</v>
      </c>
      <c r="DJ5" s="92">
        <f>'C завтраками| Bed and breakfast'!DJ5</f>
        <v>46128</v>
      </c>
      <c r="DK5" s="92">
        <f>'C завтраками| Bed and breakfast'!DK5</f>
        <v>46129</v>
      </c>
      <c r="DL5" s="92">
        <f>'C завтраками| Bed and breakfast'!DL5</f>
        <v>46130</v>
      </c>
      <c r="DM5" s="92">
        <f>'C завтраками| Bed and breakfast'!DM5</f>
        <v>46131</v>
      </c>
      <c r="DN5" s="92">
        <f>'C завтраками| Bed and breakfast'!DN5</f>
        <v>46132</v>
      </c>
      <c r="DO5" s="92">
        <f>'C завтраками| Bed and breakfast'!DO5</f>
        <v>46133</v>
      </c>
      <c r="DP5" s="92">
        <f>'C завтраками| Bed and breakfast'!DP5</f>
        <v>46134</v>
      </c>
      <c r="DQ5" s="92">
        <f>'C завтраками| Bed and breakfast'!DQ5</f>
        <v>46135</v>
      </c>
      <c r="DR5" s="92">
        <f>'C завтраками| Bed and breakfast'!DR5</f>
        <v>46136</v>
      </c>
      <c r="DS5" s="92">
        <f>'C завтраками| Bed and breakfast'!DS5</f>
        <v>46137</v>
      </c>
      <c r="DT5" s="92">
        <f>'C завтраками| Bed and breakfast'!DT5</f>
        <v>46138</v>
      </c>
      <c r="DU5" s="92">
        <f>'C завтраками| Bed and breakfast'!DU5</f>
        <v>46139</v>
      </c>
      <c r="DV5" s="92">
        <f>'C завтраками| Bed and breakfast'!DV5</f>
        <v>46140</v>
      </c>
      <c r="DW5" s="92">
        <f>'C завтраками| Bed and breakfast'!DW5</f>
        <v>46141</v>
      </c>
      <c r="DX5" s="92">
        <f>'C завтраками| Bed and breakfast'!DX5</f>
        <v>46142</v>
      </c>
    </row>
    <row r="6" spans="1:128" ht="10.7" customHeight="1">
      <c r="A6" s="39" t="s">
        <v>4</v>
      </c>
    </row>
    <row r="7" spans="1:128" ht="10.7" customHeight="1">
      <c r="A7" s="40">
        <v>1</v>
      </c>
      <c r="B7" s="68">
        <f>'C завтраками| Bed and breakfast'!B7*0.9</f>
        <v>15975</v>
      </c>
      <c r="C7" s="68">
        <f>'C завтраками| Bed and breakfast'!C7*0.9</f>
        <v>15975</v>
      </c>
      <c r="D7" s="68">
        <f>'C завтраками| Bed and breakfast'!D7*0.9</f>
        <v>17415</v>
      </c>
      <c r="E7" s="68">
        <f>'C завтраками| Bed and breakfast'!E7*0.9</f>
        <v>20565</v>
      </c>
      <c r="F7" s="68">
        <f>'C завтраками| Bed and breakfast'!F7*0.9</f>
        <v>51165</v>
      </c>
      <c r="G7" s="68">
        <f>'C завтраками| Bed and breakfast'!G7*0.9</f>
        <v>51165</v>
      </c>
      <c r="H7" s="68">
        <f>'C завтраками| Bed and breakfast'!H7*0.9</f>
        <v>51165</v>
      </c>
      <c r="I7" s="68">
        <f>'C завтраками| Bed and breakfast'!I7*0.9</f>
        <v>55665</v>
      </c>
      <c r="J7" s="68">
        <f>'C завтраками| Bed and breakfast'!J7*0.9</f>
        <v>55665</v>
      </c>
      <c r="K7" s="68">
        <f>'C завтраками| Bed and breakfast'!K7*0.9</f>
        <v>64665</v>
      </c>
      <c r="L7" s="68">
        <f>'C завтраками| Bed and breakfast'!L7*0.9</f>
        <v>64665</v>
      </c>
      <c r="M7" s="68">
        <f>'C завтраками| Bed and breakfast'!M7*0.9</f>
        <v>55665</v>
      </c>
      <c r="N7" s="68">
        <f>'C завтраками| Bed and breakfast'!N7*0.9</f>
        <v>51165</v>
      </c>
      <c r="O7" s="68">
        <f>'C завтраками| Bed and breakfast'!O7*0.9</f>
        <v>51165</v>
      </c>
      <c r="P7" s="68">
        <f>'C завтраками| Bed and breakfast'!P7*0.9</f>
        <v>31635</v>
      </c>
      <c r="Q7" s="68">
        <f>'C завтраками| Bed and breakfast'!Q7*0.9</f>
        <v>31635</v>
      </c>
      <c r="R7" s="68">
        <f>'C завтраками| Bed and breakfast'!R7*0.9</f>
        <v>22185</v>
      </c>
      <c r="S7" s="68">
        <f>'C завтраками| Bed and breakfast'!S7*0.9</f>
        <v>28935</v>
      </c>
      <c r="T7" s="68">
        <f>'C завтраками| Bed and breakfast'!T7*0.9</f>
        <v>28935</v>
      </c>
      <c r="U7" s="68">
        <f>'C завтраками| Bed and breakfast'!U7*0.9</f>
        <v>24435</v>
      </c>
      <c r="V7" s="68">
        <f>'C завтраками| Bed and breakfast'!V7*0.9</f>
        <v>24435</v>
      </c>
      <c r="W7" s="68">
        <f>'C завтраками| Bed and breakfast'!W7*0.9</f>
        <v>22185</v>
      </c>
      <c r="X7" s="68">
        <f>'C завтраками| Bed and breakfast'!X7*0.9</f>
        <v>22185</v>
      </c>
      <c r="Y7" s="68">
        <f>'C завтраками| Bed and breakfast'!Y7*0.9</f>
        <v>20385</v>
      </c>
      <c r="Z7" s="68">
        <f>'C завтраками| Bed and breakfast'!Z7*0.9</f>
        <v>20385</v>
      </c>
      <c r="AA7" s="68">
        <f>'C завтраками| Bed and breakfast'!AA7*0.9</f>
        <v>20385</v>
      </c>
      <c r="AB7" s="68">
        <f>'C завтраками| Bed and breakfast'!AB7*0.9</f>
        <v>20385</v>
      </c>
      <c r="AC7" s="68">
        <f>'C завтраками| Bed and breakfast'!AC7*0.9</f>
        <v>20385</v>
      </c>
      <c r="AD7" s="68">
        <f>'C завтраками| Bed and breakfast'!AD7*0.9</f>
        <v>20385</v>
      </c>
      <c r="AE7" s="68">
        <f>'C завтраками| Bed and breakfast'!AE7*0.9</f>
        <v>20385</v>
      </c>
      <c r="AF7" s="68">
        <f>'C завтраками| Bed and breakfast'!AF7*0.9</f>
        <v>22185</v>
      </c>
      <c r="AG7" s="68">
        <f>'C завтраками| Bed and breakfast'!AG7*0.9</f>
        <v>24435</v>
      </c>
      <c r="AH7" s="68">
        <f>'C завтраками| Bed and breakfast'!AH7*0.9</f>
        <v>24435</v>
      </c>
      <c r="AI7" s="68">
        <f>'C завтраками| Bed and breakfast'!AI7*0.9</f>
        <v>28935</v>
      </c>
      <c r="AJ7" s="68">
        <f>'C завтраками| Bed and breakfast'!AJ7*0.9</f>
        <v>28935</v>
      </c>
      <c r="AK7" s="68">
        <f>'C завтраками| Bed and breakfast'!AK7*0.9</f>
        <v>28935</v>
      </c>
      <c r="AL7" s="68">
        <f>'C завтраками| Bed and breakfast'!AL7*0.9</f>
        <v>28935</v>
      </c>
      <c r="AM7" s="68">
        <f>'C завтраками| Bed and breakfast'!AM7*0.9</f>
        <v>28935</v>
      </c>
      <c r="AN7" s="68">
        <f>'C завтраками| Bed and breakfast'!AN7*0.9</f>
        <v>26685</v>
      </c>
      <c r="AO7" s="68">
        <f>'C завтраками| Bed and breakfast'!AO7*0.9</f>
        <v>28935</v>
      </c>
      <c r="AP7" s="68">
        <f>'C завтраками| Bed and breakfast'!AP7*0.9</f>
        <v>28935</v>
      </c>
      <c r="AQ7" s="68">
        <f>'C завтраками| Bed and breakfast'!AQ7*0.9</f>
        <v>36585</v>
      </c>
      <c r="AR7" s="68">
        <f>'C завтраками| Bed and breakfast'!AR7*0.9</f>
        <v>36585</v>
      </c>
      <c r="AS7" s="68">
        <f>'C завтраками| Bed and breakfast'!AS7*0.9</f>
        <v>36585</v>
      </c>
      <c r="AT7" s="68">
        <f>'C завтраками| Bed and breakfast'!AT7*0.9</f>
        <v>33885</v>
      </c>
      <c r="AU7" s="68">
        <f>'C завтраками| Bed and breakfast'!AU7*0.9</f>
        <v>28935</v>
      </c>
      <c r="AV7" s="68">
        <f>'C завтраками| Bed and breakfast'!AV7*0.9</f>
        <v>31185</v>
      </c>
      <c r="AW7" s="68">
        <f>'C завтраками| Bed and breakfast'!AW7*0.9</f>
        <v>31185</v>
      </c>
      <c r="AX7" s="68">
        <f>'C завтраками| Bed and breakfast'!AX7*0.9</f>
        <v>31185</v>
      </c>
      <c r="AY7" s="68">
        <f>'C завтраками| Bed and breakfast'!AY7*0.9</f>
        <v>23085</v>
      </c>
      <c r="AZ7" s="68">
        <f>'C завтраками| Bed and breakfast'!AZ7*0.9</f>
        <v>28935</v>
      </c>
      <c r="BA7" s="68">
        <f>'C завтраками| Bed and breakfast'!BA7*0.9</f>
        <v>28935</v>
      </c>
      <c r="BB7" s="68">
        <f>'C завтраками| Bed and breakfast'!BB7*0.9</f>
        <v>33885</v>
      </c>
      <c r="BC7" s="68">
        <f>'C завтраками| Bed and breakfast'!BC7*0.9</f>
        <v>36585</v>
      </c>
      <c r="BD7" s="68">
        <f>'C завтраками| Bed and breakfast'!BD7*0.9</f>
        <v>36585</v>
      </c>
      <c r="BE7" s="68">
        <f>'C завтраками| Bed and breakfast'!BE7*0.9</f>
        <v>36585</v>
      </c>
      <c r="BF7" s="68">
        <f>'C завтраками| Bed and breakfast'!BF7*0.9</f>
        <v>42885</v>
      </c>
      <c r="BG7" s="68">
        <f>'C завтраками| Bed and breakfast'!BG7*0.9</f>
        <v>42885</v>
      </c>
      <c r="BH7" s="68">
        <f>'C завтраками| Bed and breakfast'!BH7*0.9</f>
        <v>46035</v>
      </c>
      <c r="BI7" s="68">
        <f>'C завтраками| Bed and breakfast'!BI7*0.9</f>
        <v>46035</v>
      </c>
      <c r="BJ7" s="68">
        <f>'C завтраками| Bed and breakfast'!BJ7*0.9</f>
        <v>53235</v>
      </c>
      <c r="BK7" s="68">
        <f>'C завтраками| Bed and breakfast'!BK7*0.9</f>
        <v>53235</v>
      </c>
      <c r="BL7" s="68">
        <f>'C завтраками| Bed and breakfast'!BL7*0.9</f>
        <v>53235</v>
      </c>
      <c r="BM7" s="68">
        <f>'C завтраками| Bed and breakfast'!BM7*0.9</f>
        <v>49635</v>
      </c>
      <c r="BN7" s="68">
        <f>'C завтраками| Bed and breakfast'!BN7*0.9</f>
        <v>46035</v>
      </c>
      <c r="BO7" s="68">
        <f>'C завтраками| Bed and breakfast'!BO7*0.9</f>
        <v>39735</v>
      </c>
      <c r="BP7" s="68">
        <f>'C завтраками| Bed and breakfast'!BP7*0.9</f>
        <v>39735</v>
      </c>
      <c r="BQ7" s="68">
        <f>'C завтраками| Bed and breakfast'!BQ7*0.9</f>
        <v>36585</v>
      </c>
      <c r="BR7" s="68">
        <f>'C завтраками| Bed and breakfast'!BR7*0.9</f>
        <v>28935</v>
      </c>
      <c r="BS7" s="68">
        <f>'C завтраками| Bed and breakfast'!BS7*0.9</f>
        <v>28935</v>
      </c>
      <c r="BT7" s="68">
        <f>'C завтраками| Bed and breakfast'!BT7*0.9</f>
        <v>26685</v>
      </c>
      <c r="BU7" s="68">
        <f>'C завтраками| Bed and breakfast'!BU7*0.9</f>
        <v>23085</v>
      </c>
      <c r="BV7" s="68">
        <f>'C завтраками| Bed and breakfast'!BV7*0.9</f>
        <v>23085</v>
      </c>
      <c r="BW7" s="68">
        <f>'C завтраками| Bed and breakfast'!BW7*0.9</f>
        <v>23085</v>
      </c>
      <c r="BX7" s="68">
        <f>'C завтраками| Bed and breakfast'!BX7*0.9</f>
        <v>18585</v>
      </c>
      <c r="BY7" s="68">
        <f>'C завтраками| Bed and breakfast'!BY7*0.9</f>
        <v>18585</v>
      </c>
      <c r="BZ7" s="68">
        <f>'C завтраками| Bed and breakfast'!BZ7*0.9</f>
        <v>18585</v>
      </c>
      <c r="CA7" s="68">
        <f>'C завтраками| Bed and breakfast'!CA7*0.9</f>
        <v>18585</v>
      </c>
      <c r="CB7" s="68">
        <f>'C завтраками| Bed and breakfast'!CB7*0.9</f>
        <v>18585</v>
      </c>
      <c r="CC7" s="68">
        <f>'C завтраками| Bed and breakfast'!CC7*0.9</f>
        <v>18585</v>
      </c>
      <c r="CD7" s="68">
        <f>'C завтраками| Bed and breakfast'!CD7*0.9</f>
        <v>18585</v>
      </c>
      <c r="CE7" s="68">
        <f>'C завтраками| Bed and breakfast'!CE7*0.9</f>
        <v>18585</v>
      </c>
      <c r="CF7" s="68">
        <f>'C завтраками| Bed and breakfast'!CF7*0.9</f>
        <v>18585</v>
      </c>
      <c r="CG7" s="68">
        <f>'C завтраками| Bed and breakfast'!CG7*0.9</f>
        <v>18585</v>
      </c>
      <c r="CH7" s="68">
        <f>'C завтраками| Bed and breakfast'!CH7*0.9</f>
        <v>18585</v>
      </c>
      <c r="CI7" s="68">
        <f>'C завтраками| Bed and breakfast'!CI7*0.9</f>
        <v>18585</v>
      </c>
      <c r="CJ7" s="68">
        <f>'C завтраками| Bed and breakfast'!CJ7*0.9</f>
        <v>18585</v>
      </c>
      <c r="CK7" s="68">
        <f>'C завтраками| Bed and breakfast'!CK7*0.9</f>
        <v>18585</v>
      </c>
      <c r="CL7" s="68">
        <f>'C завтраками| Bed and breakfast'!CL7*0.9</f>
        <v>18585</v>
      </c>
      <c r="CM7" s="68">
        <f>'C завтраками| Bed and breakfast'!CM7*0.9</f>
        <v>18585</v>
      </c>
      <c r="CN7" s="68">
        <f>'C завтраками| Bed and breakfast'!CN7*0.9</f>
        <v>18585</v>
      </c>
      <c r="CO7" s="68">
        <f>'C завтраками| Bed and breakfast'!CO7*0.9</f>
        <v>18585</v>
      </c>
      <c r="CP7" s="68">
        <f>'C завтраками| Bed and breakfast'!CP7*0.9</f>
        <v>18585</v>
      </c>
      <c r="CQ7" s="68">
        <f>'C завтраками| Bed and breakfast'!CQ7*0.9</f>
        <v>18585</v>
      </c>
      <c r="CR7" s="68">
        <f>'C завтраками| Bed and breakfast'!CR7*0.9</f>
        <v>18585</v>
      </c>
      <c r="CS7" s="68">
        <f>'C завтраками| Bed and breakfast'!CS7*0.9</f>
        <v>18585</v>
      </c>
      <c r="CT7" s="68">
        <f>'C завтраками| Bed and breakfast'!CT7*0.9</f>
        <v>18585</v>
      </c>
      <c r="CU7" s="68">
        <f>'C завтраками| Bed and breakfast'!CU7*0.9</f>
        <v>11790</v>
      </c>
      <c r="CV7" s="68">
        <f>'C завтраками| Bed and breakfast'!CV7*0.9</f>
        <v>11790</v>
      </c>
      <c r="CW7" s="68">
        <f>'C завтраками| Bed and breakfast'!CW7*0.9</f>
        <v>12420</v>
      </c>
      <c r="CX7" s="68">
        <f>'C завтраками| Bed and breakfast'!CX7*0.9</f>
        <v>12420</v>
      </c>
      <c r="CY7" s="68">
        <f>'C завтраками| Bed and breakfast'!CY7*0.9</f>
        <v>11790</v>
      </c>
      <c r="CZ7" s="68">
        <f>'C завтраками| Bed and breakfast'!CZ7*0.9</f>
        <v>11790</v>
      </c>
      <c r="DA7" s="68">
        <f>'C завтраками| Bed and breakfast'!DA7*0.9</f>
        <v>11790</v>
      </c>
      <c r="DB7" s="68">
        <f>'C завтраками| Bed and breakfast'!DB7*0.9</f>
        <v>11790</v>
      </c>
      <c r="DC7" s="68">
        <f>'C завтраками| Bed and breakfast'!DC7*0.9</f>
        <v>11790</v>
      </c>
      <c r="DD7" s="68">
        <f>'C завтраками| Bed and breakfast'!DD7*0.9</f>
        <v>12420</v>
      </c>
      <c r="DE7" s="68">
        <f>'C завтраками| Bed and breakfast'!DE7*0.9</f>
        <v>12420</v>
      </c>
      <c r="DF7" s="68">
        <f>'C завтраками| Bed and breakfast'!DF7*0.9</f>
        <v>11790</v>
      </c>
      <c r="DG7" s="68">
        <f>'C завтраками| Bed and breakfast'!DG7*0.9</f>
        <v>11790</v>
      </c>
      <c r="DH7" s="68">
        <f>'C завтраками| Bed and breakfast'!DH7*0.9</f>
        <v>11790</v>
      </c>
      <c r="DI7" s="68">
        <f>'C завтраками| Bed and breakfast'!DI7*0.9</f>
        <v>10260</v>
      </c>
      <c r="DJ7" s="68">
        <f>'C завтраками| Bed and breakfast'!DJ7*0.9</f>
        <v>10260</v>
      </c>
      <c r="DK7" s="68">
        <f>'C завтраками| Bed and breakfast'!DK7*0.9</f>
        <v>10710</v>
      </c>
      <c r="DL7" s="68">
        <f>'C завтраками| Bed and breakfast'!DL7*0.9</f>
        <v>10710</v>
      </c>
      <c r="DM7" s="68">
        <f>'C завтраками| Bed and breakfast'!DM7*0.9</f>
        <v>10260</v>
      </c>
      <c r="DN7" s="68">
        <f>'C завтраками| Bed and breakfast'!DN7*0.9</f>
        <v>10260</v>
      </c>
      <c r="DO7" s="68">
        <f>'C завтраками| Bed and breakfast'!DO7*0.9</f>
        <v>10260</v>
      </c>
      <c r="DP7" s="68">
        <f>'C завтраками| Bed and breakfast'!DP7*0.9</f>
        <v>10260</v>
      </c>
      <c r="DQ7" s="68">
        <f>'C завтраками| Bed and breakfast'!DQ7*0.9</f>
        <v>10260</v>
      </c>
      <c r="DR7" s="68">
        <f>'C завтраками| Bed and breakfast'!DR7*0.9</f>
        <v>10710</v>
      </c>
      <c r="DS7" s="68">
        <f>'C завтраками| Bed and breakfast'!DS7*0.9</f>
        <v>10710</v>
      </c>
      <c r="DT7" s="68">
        <f>'C завтраками| Bed and breakfast'!DT7*0.9</f>
        <v>10260</v>
      </c>
      <c r="DU7" s="68">
        <f>'C завтраками| Bed and breakfast'!DU7*0.9</f>
        <v>10260</v>
      </c>
      <c r="DV7" s="68">
        <f>'C завтраками| Bed and breakfast'!DV7*0.9</f>
        <v>10260</v>
      </c>
      <c r="DW7" s="68">
        <f>'C завтраками| Bed and breakfast'!DW7*0.9</f>
        <v>10260</v>
      </c>
      <c r="DX7" s="68">
        <f>'C завтраками| Bed and breakfast'!DX7*0.9</f>
        <v>11790</v>
      </c>
    </row>
    <row r="8" spans="1:128" ht="10.7" customHeight="1">
      <c r="A8" s="40">
        <v>2</v>
      </c>
      <c r="B8" s="68">
        <f>'C завтраками| Bed and breakfast'!B8*0.9</f>
        <v>18000</v>
      </c>
      <c r="C8" s="68">
        <f>'C завтраками| Bed and breakfast'!C8*0.9</f>
        <v>18000</v>
      </c>
      <c r="D8" s="68">
        <f>'C завтраками| Bed and breakfast'!D8*0.9</f>
        <v>19440</v>
      </c>
      <c r="E8" s="68">
        <f>'C завтраками| Bed and breakfast'!E8*0.9</f>
        <v>23130</v>
      </c>
      <c r="F8" s="68">
        <f>'C завтраками| Bed and breakfast'!F8*0.9</f>
        <v>53730</v>
      </c>
      <c r="G8" s="68">
        <f>'C завтраками| Bed and breakfast'!G8*0.9</f>
        <v>53730</v>
      </c>
      <c r="H8" s="68">
        <f>'C завтраками| Bed and breakfast'!H8*0.9</f>
        <v>53730</v>
      </c>
      <c r="I8" s="68">
        <f>'C завтраками| Bed and breakfast'!I8*0.9</f>
        <v>58230</v>
      </c>
      <c r="J8" s="68">
        <f>'C завтраками| Bed and breakfast'!J8*0.9</f>
        <v>58230</v>
      </c>
      <c r="K8" s="68">
        <f>'C завтраками| Bed and breakfast'!K8*0.9</f>
        <v>67230</v>
      </c>
      <c r="L8" s="68">
        <f>'C завтраками| Bed and breakfast'!L8*0.9</f>
        <v>67230</v>
      </c>
      <c r="M8" s="68">
        <f>'C завтраками| Bed and breakfast'!M8*0.9</f>
        <v>58230</v>
      </c>
      <c r="N8" s="68">
        <f>'C завтраками| Bed and breakfast'!N8*0.9</f>
        <v>53730</v>
      </c>
      <c r="O8" s="68">
        <f>'C завтраками| Bed and breakfast'!O8*0.9</f>
        <v>53730</v>
      </c>
      <c r="P8" s="68">
        <f>'C завтраками| Bed and breakfast'!P8*0.9</f>
        <v>34020</v>
      </c>
      <c r="Q8" s="68">
        <f>'C завтраками| Bed and breakfast'!Q8*0.9</f>
        <v>34020</v>
      </c>
      <c r="R8" s="68">
        <f>'C завтраками| Bed and breakfast'!R8*0.9</f>
        <v>24570</v>
      </c>
      <c r="S8" s="68">
        <f>'C завтраками| Bed and breakfast'!S8*0.9</f>
        <v>31320</v>
      </c>
      <c r="T8" s="68">
        <f>'C завтраками| Bed and breakfast'!T8*0.9</f>
        <v>31320</v>
      </c>
      <c r="U8" s="68">
        <f>'C завтраками| Bed and breakfast'!U8*0.9</f>
        <v>26820</v>
      </c>
      <c r="V8" s="68">
        <f>'C завтраками| Bed and breakfast'!V8*0.9</f>
        <v>26820</v>
      </c>
      <c r="W8" s="68">
        <f>'C завтраками| Bed and breakfast'!W8*0.9</f>
        <v>24570</v>
      </c>
      <c r="X8" s="68">
        <f>'C завтраками| Bed and breakfast'!X8*0.9</f>
        <v>24570</v>
      </c>
      <c r="Y8" s="68">
        <f>'C завтраками| Bed and breakfast'!Y8*0.9</f>
        <v>22770</v>
      </c>
      <c r="Z8" s="68">
        <f>'C завтраками| Bed and breakfast'!Z8*0.9</f>
        <v>22770</v>
      </c>
      <c r="AA8" s="68">
        <f>'C завтраками| Bed and breakfast'!AA8*0.9</f>
        <v>22770</v>
      </c>
      <c r="AB8" s="68">
        <f>'C завтраками| Bed and breakfast'!AB8*0.9</f>
        <v>22770</v>
      </c>
      <c r="AC8" s="68">
        <f>'C завтраками| Bed and breakfast'!AC8*0.9</f>
        <v>22770</v>
      </c>
      <c r="AD8" s="68">
        <f>'C завтраками| Bed and breakfast'!AD8*0.9</f>
        <v>22770</v>
      </c>
      <c r="AE8" s="68">
        <f>'C завтраками| Bed and breakfast'!AE8*0.9</f>
        <v>22770</v>
      </c>
      <c r="AF8" s="68">
        <f>'C завтраками| Bed and breakfast'!AF8*0.9</f>
        <v>24570</v>
      </c>
      <c r="AG8" s="68">
        <f>'C завтраками| Bed and breakfast'!AG8*0.9</f>
        <v>26820</v>
      </c>
      <c r="AH8" s="68">
        <f>'C завтраками| Bed and breakfast'!AH8*0.9</f>
        <v>26820</v>
      </c>
      <c r="AI8" s="68">
        <f>'C завтраками| Bed and breakfast'!AI8*0.9</f>
        <v>31320</v>
      </c>
      <c r="AJ8" s="68">
        <f>'C завтраками| Bed and breakfast'!AJ8*0.9</f>
        <v>31320</v>
      </c>
      <c r="AK8" s="68">
        <f>'C завтраками| Bed and breakfast'!AK8*0.9</f>
        <v>31320</v>
      </c>
      <c r="AL8" s="68">
        <f>'C завтраками| Bed and breakfast'!AL8*0.9</f>
        <v>31320</v>
      </c>
      <c r="AM8" s="68">
        <f>'C завтраками| Bed and breakfast'!AM8*0.9</f>
        <v>31320</v>
      </c>
      <c r="AN8" s="68">
        <f>'C завтраками| Bed and breakfast'!AN8*0.9</f>
        <v>29070</v>
      </c>
      <c r="AO8" s="68">
        <f>'C завтраками| Bed and breakfast'!AO8*0.9</f>
        <v>31320</v>
      </c>
      <c r="AP8" s="68">
        <f>'C завтраками| Bed and breakfast'!AP8*0.9</f>
        <v>31320</v>
      </c>
      <c r="AQ8" s="68">
        <f>'C завтраками| Bed and breakfast'!AQ8*0.9</f>
        <v>38970</v>
      </c>
      <c r="AR8" s="68">
        <f>'C завтраками| Bed and breakfast'!AR8*0.9</f>
        <v>38970</v>
      </c>
      <c r="AS8" s="68">
        <f>'C завтраками| Bed and breakfast'!AS8*0.9</f>
        <v>38970</v>
      </c>
      <c r="AT8" s="68">
        <f>'C завтраками| Bed and breakfast'!AT8*0.9</f>
        <v>36270</v>
      </c>
      <c r="AU8" s="68">
        <f>'C завтраками| Bed and breakfast'!AU8*0.9</f>
        <v>31320</v>
      </c>
      <c r="AV8" s="68">
        <f>'C завтраками| Bed and breakfast'!AV8*0.9</f>
        <v>33570</v>
      </c>
      <c r="AW8" s="68">
        <f>'C завтраками| Bed and breakfast'!AW8*0.9</f>
        <v>33570</v>
      </c>
      <c r="AX8" s="68">
        <f>'C завтраками| Bed and breakfast'!AX8*0.9</f>
        <v>33570</v>
      </c>
      <c r="AY8" s="68">
        <f>'C завтраками| Bed and breakfast'!AY8*0.9</f>
        <v>25470</v>
      </c>
      <c r="AZ8" s="68">
        <f>'C завтраками| Bed and breakfast'!AZ8*0.9</f>
        <v>31320</v>
      </c>
      <c r="BA8" s="68">
        <f>'C завтраками| Bed and breakfast'!BA8*0.9</f>
        <v>31320</v>
      </c>
      <c r="BB8" s="68">
        <f>'C завтраками| Bed and breakfast'!BB8*0.9</f>
        <v>36270</v>
      </c>
      <c r="BC8" s="68">
        <f>'C завтраками| Bed and breakfast'!BC8*0.9</f>
        <v>38970</v>
      </c>
      <c r="BD8" s="68">
        <f>'C завтраками| Bed and breakfast'!BD8*0.9</f>
        <v>38970</v>
      </c>
      <c r="BE8" s="68">
        <f>'C завтраками| Bed and breakfast'!BE8*0.9</f>
        <v>38970</v>
      </c>
      <c r="BF8" s="68">
        <f>'C завтраками| Bed and breakfast'!BF8*0.9</f>
        <v>45270</v>
      </c>
      <c r="BG8" s="68">
        <f>'C завтраками| Bed and breakfast'!BG8*0.9</f>
        <v>45270</v>
      </c>
      <c r="BH8" s="68">
        <f>'C завтраками| Bed and breakfast'!BH8*0.9</f>
        <v>48420</v>
      </c>
      <c r="BI8" s="68">
        <f>'C завтраками| Bed and breakfast'!BI8*0.9</f>
        <v>48420</v>
      </c>
      <c r="BJ8" s="68">
        <f>'C завтраками| Bed and breakfast'!BJ8*0.9</f>
        <v>55620</v>
      </c>
      <c r="BK8" s="68">
        <f>'C завтраками| Bed and breakfast'!BK8*0.9</f>
        <v>55620</v>
      </c>
      <c r="BL8" s="68">
        <f>'C завтраками| Bed and breakfast'!BL8*0.9</f>
        <v>55620</v>
      </c>
      <c r="BM8" s="68">
        <f>'C завтраками| Bed and breakfast'!BM8*0.9</f>
        <v>52020</v>
      </c>
      <c r="BN8" s="68">
        <f>'C завтраками| Bed and breakfast'!BN8*0.9</f>
        <v>48420</v>
      </c>
      <c r="BO8" s="68">
        <f>'C завтраками| Bed and breakfast'!BO8*0.9</f>
        <v>42120</v>
      </c>
      <c r="BP8" s="68">
        <f>'C завтраками| Bed and breakfast'!BP8*0.9</f>
        <v>42120</v>
      </c>
      <c r="BQ8" s="68">
        <f>'C завтраками| Bed and breakfast'!BQ8*0.9</f>
        <v>38970</v>
      </c>
      <c r="BR8" s="68">
        <f>'C завтраками| Bed and breakfast'!BR8*0.9</f>
        <v>31320</v>
      </c>
      <c r="BS8" s="68">
        <f>'C завтраками| Bed and breakfast'!BS8*0.9</f>
        <v>31320</v>
      </c>
      <c r="BT8" s="68">
        <f>'C завтраками| Bed and breakfast'!BT8*0.9</f>
        <v>29070</v>
      </c>
      <c r="BU8" s="68">
        <f>'C завтраками| Bed and breakfast'!BU8*0.9</f>
        <v>25470</v>
      </c>
      <c r="BV8" s="68">
        <f>'C завтраками| Bed and breakfast'!BV8*0.9</f>
        <v>25470</v>
      </c>
      <c r="BW8" s="68">
        <f>'C завтраками| Bed and breakfast'!BW8*0.9</f>
        <v>25470</v>
      </c>
      <c r="BX8" s="68">
        <f>'C завтраками| Bed and breakfast'!BX8*0.9</f>
        <v>20970</v>
      </c>
      <c r="BY8" s="68">
        <f>'C завтраками| Bed and breakfast'!BY8*0.9</f>
        <v>20970</v>
      </c>
      <c r="BZ8" s="68">
        <f>'C завтраками| Bed and breakfast'!BZ8*0.9</f>
        <v>20970</v>
      </c>
      <c r="CA8" s="68">
        <f>'C завтраками| Bed and breakfast'!CA8*0.9</f>
        <v>20970</v>
      </c>
      <c r="CB8" s="68">
        <f>'C завтраками| Bed and breakfast'!CB8*0.9</f>
        <v>20970</v>
      </c>
      <c r="CC8" s="68">
        <f>'C завтраками| Bed and breakfast'!CC8*0.9</f>
        <v>20970</v>
      </c>
      <c r="CD8" s="68">
        <f>'C завтраками| Bed and breakfast'!CD8*0.9</f>
        <v>20970</v>
      </c>
      <c r="CE8" s="68">
        <f>'C завтраками| Bed and breakfast'!CE8*0.9</f>
        <v>20970</v>
      </c>
      <c r="CF8" s="68">
        <f>'C завтраками| Bed and breakfast'!CF8*0.9</f>
        <v>20970</v>
      </c>
      <c r="CG8" s="68">
        <f>'C завтраками| Bed and breakfast'!CG8*0.9</f>
        <v>20970</v>
      </c>
      <c r="CH8" s="68">
        <f>'C завтраками| Bed and breakfast'!CH8*0.9</f>
        <v>20970</v>
      </c>
      <c r="CI8" s="68">
        <f>'C завтраками| Bed and breakfast'!CI8*0.9</f>
        <v>20970</v>
      </c>
      <c r="CJ8" s="68">
        <f>'C завтраками| Bed and breakfast'!CJ8*0.9</f>
        <v>20970</v>
      </c>
      <c r="CK8" s="68">
        <f>'C завтраками| Bed and breakfast'!CK8*0.9</f>
        <v>20970</v>
      </c>
      <c r="CL8" s="68">
        <f>'C завтраками| Bed and breakfast'!CL8*0.9</f>
        <v>20970</v>
      </c>
      <c r="CM8" s="68">
        <f>'C завтраками| Bed and breakfast'!CM8*0.9</f>
        <v>20970</v>
      </c>
      <c r="CN8" s="68">
        <f>'C завтраками| Bed and breakfast'!CN8*0.9</f>
        <v>20970</v>
      </c>
      <c r="CO8" s="68">
        <f>'C завтраками| Bed and breakfast'!CO8*0.9</f>
        <v>20970</v>
      </c>
      <c r="CP8" s="68">
        <f>'C завтраками| Bed and breakfast'!CP8*0.9</f>
        <v>20970</v>
      </c>
      <c r="CQ8" s="68">
        <f>'C завтраками| Bed and breakfast'!CQ8*0.9</f>
        <v>20970</v>
      </c>
      <c r="CR8" s="68">
        <f>'C завтраками| Bed and breakfast'!CR8*0.9</f>
        <v>20970</v>
      </c>
      <c r="CS8" s="68">
        <f>'C завтраками| Bed and breakfast'!CS8*0.9</f>
        <v>20970</v>
      </c>
      <c r="CT8" s="68">
        <f>'C завтраками| Bed and breakfast'!CT8*0.9</f>
        <v>20970</v>
      </c>
      <c r="CU8" s="68">
        <f>'C завтраками| Bed and breakfast'!CU8*0.9</f>
        <v>13770</v>
      </c>
      <c r="CV8" s="68">
        <f>'C завтраками| Bed and breakfast'!CV8*0.9</f>
        <v>13770</v>
      </c>
      <c r="CW8" s="68">
        <f>'C завтраками| Bed and breakfast'!CW8*0.9</f>
        <v>14400</v>
      </c>
      <c r="CX8" s="68">
        <f>'C завтраками| Bed and breakfast'!CX8*0.9</f>
        <v>14400</v>
      </c>
      <c r="CY8" s="68">
        <f>'C завтраками| Bed and breakfast'!CY8*0.9</f>
        <v>13770</v>
      </c>
      <c r="CZ8" s="68">
        <f>'C завтраками| Bed and breakfast'!CZ8*0.9</f>
        <v>13770</v>
      </c>
      <c r="DA8" s="68">
        <f>'C завтраками| Bed and breakfast'!DA8*0.9</f>
        <v>13770</v>
      </c>
      <c r="DB8" s="68">
        <f>'C завтраками| Bed and breakfast'!DB8*0.9</f>
        <v>13770</v>
      </c>
      <c r="DC8" s="68">
        <f>'C завтраками| Bed and breakfast'!DC8*0.9</f>
        <v>13770</v>
      </c>
      <c r="DD8" s="68">
        <f>'C завтраками| Bed and breakfast'!DD8*0.9</f>
        <v>14400</v>
      </c>
      <c r="DE8" s="68">
        <f>'C завтраками| Bed and breakfast'!DE8*0.9</f>
        <v>14400</v>
      </c>
      <c r="DF8" s="68">
        <f>'C завтраками| Bed and breakfast'!DF8*0.9</f>
        <v>13770</v>
      </c>
      <c r="DG8" s="68">
        <f>'C завтраками| Bed and breakfast'!DG8*0.9</f>
        <v>13770</v>
      </c>
      <c r="DH8" s="68">
        <f>'C завтраками| Bed and breakfast'!DH8*0.9</f>
        <v>13770</v>
      </c>
      <c r="DI8" s="68">
        <f>'C завтраками| Bed and breakfast'!DI8*0.9</f>
        <v>12240</v>
      </c>
      <c r="DJ8" s="68">
        <f>'C завтраками| Bed and breakfast'!DJ8*0.9</f>
        <v>12240</v>
      </c>
      <c r="DK8" s="68">
        <f>'C завтраками| Bed and breakfast'!DK8*0.9</f>
        <v>12690</v>
      </c>
      <c r="DL8" s="68">
        <f>'C завтраками| Bed and breakfast'!DL8*0.9</f>
        <v>12690</v>
      </c>
      <c r="DM8" s="68">
        <f>'C завтраками| Bed and breakfast'!DM8*0.9</f>
        <v>12240</v>
      </c>
      <c r="DN8" s="68">
        <f>'C завтраками| Bed and breakfast'!DN8*0.9</f>
        <v>12240</v>
      </c>
      <c r="DO8" s="68">
        <f>'C завтраками| Bed and breakfast'!DO8*0.9</f>
        <v>12240</v>
      </c>
      <c r="DP8" s="68">
        <f>'C завтраками| Bed and breakfast'!DP8*0.9</f>
        <v>12240</v>
      </c>
      <c r="DQ8" s="68">
        <f>'C завтраками| Bed and breakfast'!DQ8*0.9</f>
        <v>12240</v>
      </c>
      <c r="DR8" s="68">
        <f>'C завтраками| Bed and breakfast'!DR8*0.9</f>
        <v>12690</v>
      </c>
      <c r="DS8" s="68">
        <f>'C завтраками| Bed and breakfast'!DS8*0.9</f>
        <v>12690</v>
      </c>
      <c r="DT8" s="68">
        <f>'C завтраками| Bed and breakfast'!DT8*0.9</f>
        <v>12240</v>
      </c>
      <c r="DU8" s="68">
        <f>'C завтраками| Bed and breakfast'!DU8*0.9</f>
        <v>12240</v>
      </c>
      <c r="DV8" s="68">
        <f>'C завтраками| Bed and breakfast'!DV8*0.9</f>
        <v>12240</v>
      </c>
      <c r="DW8" s="68">
        <f>'C завтраками| Bed and breakfast'!DW8*0.9</f>
        <v>12240</v>
      </c>
      <c r="DX8" s="68">
        <f>'C завтраками| Bed and breakfast'!DX8*0.9</f>
        <v>13770</v>
      </c>
    </row>
    <row r="9" spans="1:128" ht="10.7" customHeight="1">
      <c r="A9" s="39" t="s">
        <v>5</v>
      </c>
      <c r="B9" s="68"/>
      <c r="C9" s="68"/>
      <c r="D9" s="68"/>
      <c r="E9" s="68"/>
      <c r="F9" s="68"/>
      <c r="G9" s="68"/>
      <c r="H9" s="68"/>
      <c r="I9" s="68"/>
      <c r="J9" s="68"/>
      <c r="K9" s="68"/>
      <c r="L9" s="68"/>
      <c r="M9" s="68"/>
      <c r="N9" s="68"/>
      <c r="O9" s="68"/>
      <c r="P9" s="68"/>
      <c r="Q9" s="68"/>
      <c r="R9" s="68"/>
      <c r="S9" s="68"/>
      <c r="T9" s="68"/>
      <c r="U9" s="68"/>
      <c r="V9" s="68"/>
      <c r="W9" s="68"/>
      <c r="X9" s="68"/>
      <c r="Y9" s="68"/>
      <c r="Z9" s="68"/>
      <c r="AA9" s="68"/>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c r="DT9" s="68"/>
      <c r="DU9" s="68"/>
      <c r="DV9" s="68"/>
      <c r="DW9" s="68"/>
      <c r="DX9" s="68"/>
    </row>
    <row r="10" spans="1:128" s="64" customFormat="1" ht="10.7" customHeight="1">
      <c r="A10" s="40">
        <v>1</v>
      </c>
      <c r="B10" s="68">
        <f>'C завтраками| Bed and breakfast'!B10*0.9</f>
        <v>16875</v>
      </c>
      <c r="C10" s="68">
        <f>'C завтраками| Bed and breakfast'!C10*0.9</f>
        <v>16875</v>
      </c>
      <c r="D10" s="68">
        <f>'C завтраками| Bed and breakfast'!D10*0.9</f>
        <v>18315</v>
      </c>
      <c r="E10" s="68">
        <f>'C завтраками| Bed and breakfast'!E10*0.9</f>
        <v>21465</v>
      </c>
      <c r="F10" s="68">
        <f>'C завтраками| Bed and breakfast'!F10*0.9</f>
        <v>52065</v>
      </c>
      <c r="G10" s="68">
        <f>'C завтраками| Bed and breakfast'!G10*0.9</f>
        <v>52065</v>
      </c>
      <c r="H10" s="68">
        <f>'C завтраками| Bed and breakfast'!H10*0.9</f>
        <v>52065</v>
      </c>
      <c r="I10" s="68">
        <f>'C завтраками| Bed and breakfast'!I10*0.9</f>
        <v>56565</v>
      </c>
      <c r="J10" s="68">
        <f>'C завтраками| Bed and breakfast'!J10*0.9</f>
        <v>56565</v>
      </c>
      <c r="K10" s="68">
        <f>'C завтраками| Bed and breakfast'!K10*0.9</f>
        <v>65565</v>
      </c>
      <c r="L10" s="68">
        <f>'C завтраками| Bed and breakfast'!L10*0.9</f>
        <v>65565</v>
      </c>
      <c r="M10" s="68">
        <f>'C завтраками| Bed and breakfast'!M10*0.9</f>
        <v>56565</v>
      </c>
      <c r="N10" s="68">
        <f>'C завтраками| Bed and breakfast'!N10*0.9</f>
        <v>52065</v>
      </c>
      <c r="O10" s="68">
        <f>'C завтраками| Bed and breakfast'!O10*0.9</f>
        <v>52065</v>
      </c>
      <c r="P10" s="68">
        <f>'C завтраками| Bed and breakfast'!P10*0.9</f>
        <v>32535</v>
      </c>
      <c r="Q10" s="68">
        <f>'C завтраками| Bed and breakfast'!Q10*0.9</f>
        <v>32535</v>
      </c>
      <c r="R10" s="68">
        <f>'C завтраками| Bed and breakfast'!R10*0.9</f>
        <v>23085</v>
      </c>
      <c r="S10" s="68">
        <f>'C завтраками| Bed and breakfast'!S10*0.9</f>
        <v>29835</v>
      </c>
      <c r="T10" s="68">
        <f>'C завтраками| Bed and breakfast'!T10*0.9</f>
        <v>29835</v>
      </c>
      <c r="U10" s="68">
        <f>'C завтраками| Bed and breakfast'!U10*0.9</f>
        <v>25335</v>
      </c>
      <c r="V10" s="68">
        <f>'C завтраками| Bed and breakfast'!V10*0.9</f>
        <v>25335</v>
      </c>
      <c r="W10" s="68">
        <f>'C завтраками| Bed and breakfast'!W10*0.9</f>
        <v>23085</v>
      </c>
      <c r="X10" s="68">
        <f>'C завтраками| Bed and breakfast'!X10*0.9</f>
        <v>23085</v>
      </c>
      <c r="Y10" s="68">
        <f>'C завтраками| Bed and breakfast'!Y10*0.9</f>
        <v>21285</v>
      </c>
      <c r="Z10" s="68">
        <f>'C завтраками| Bed and breakfast'!Z10*0.9</f>
        <v>21285</v>
      </c>
      <c r="AA10" s="68">
        <f>'C завтраками| Bed and breakfast'!AA10*0.9</f>
        <v>21285</v>
      </c>
      <c r="AB10" s="68">
        <f>'C завтраками| Bed and breakfast'!AB10*0.9</f>
        <v>21285</v>
      </c>
      <c r="AC10" s="68">
        <f>'C завтраками| Bed and breakfast'!AC10*0.9</f>
        <v>21285</v>
      </c>
      <c r="AD10" s="68">
        <f>'C завтраками| Bed and breakfast'!AD10*0.9</f>
        <v>21285</v>
      </c>
      <c r="AE10" s="68">
        <f>'C завтраками| Bed and breakfast'!AE10*0.9</f>
        <v>21285</v>
      </c>
      <c r="AF10" s="68">
        <f>'C завтраками| Bed and breakfast'!AF10*0.9</f>
        <v>23085</v>
      </c>
      <c r="AG10" s="68">
        <f>'C завтраками| Bed and breakfast'!AG10*0.9</f>
        <v>25335</v>
      </c>
      <c r="AH10" s="68">
        <f>'C завтраками| Bed and breakfast'!AH10*0.9</f>
        <v>25335</v>
      </c>
      <c r="AI10" s="68">
        <f>'C завтраками| Bed and breakfast'!AI10*0.9</f>
        <v>29835</v>
      </c>
      <c r="AJ10" s="68">
        <f>'C завтраками| Bed and breakfast'!AJ10*0.9</f>
        <v>29835</v>
      </c>
      <c r="AK10" s="68">
        <f>'C завтраками| Bed and breakfast'!AK10*0.9</f>
        <v>29835</v>
      </c>
      <c r="AL10" s="68">
        <f>'C завтраками| Bed and breakfast'!AL10*0.9</f>
        <v>29835</v>
      </c>
      <c r="AM10" s="68">
        <f>'C завтраками| Bed and breakfast'!AM10*0.9</f>
        <v>29835</v>
      </c>
      <c r="AN10" s="68">
        <f>'C завтраками| Bed and breakfast'!AN10*0.9</f>
        <v>27585</v>
      </c>
      <c r="AO10" s="68">
        <f>'C завтраками| Bed and breakfast'!AO10*0.9</f>
        <v>29835</v>
      </c>
      <c r="AP10" s="68">
        <f>'C завтраками| Bed and breakfast'!AP10*0.9</f>
        <v>29835</v>
      </c>
      <c r="AQ10" s="68">
        <f>'C завтраками| Bed and breakfast'!AQ10*0.9</f>
        <v>37485</v>
      </c>
      <c r="AR10" s="68">
        <f>'C завтраками| Bed and breakfast'!AR10*0.9</f>
        <v>37485</v>
      </c>
      <c r="AS10" s="68">
        <f>'C завтраками| Bed and breakfast'!AS10*0.9</f>
        <v>37485</v>
      </c>
      <c r="AT10" s="68">
        <f>'C завтраками| Bed and breakfast'!AT10*0.9</f>
        <v>34785</v>
      </c>
      <c r="AU10" s="68">
        <f>'C завтраками| Bed and breakfast'!AU10*0.9</f>
        <v>29835</v>
      </c>
      <c r="AV10" s="68">
        <f>'C завтраками| Bed and breakfast'!AV10*0.9</f>
        <v>32085</v>
      </c>
      <c r="AW10" s="68">
        <f>'C завтраками| Bed and breakfast'!AW10*0.9</f>
        <v>32085</v>
      </c>
      <c r="AX10" s="68">
        <f>'C завтраками| Bed and breakfast'!AX10*0.9</f>
        <v>32085</v>
      </c>
      <c r="AY10" s="68">
        <f>'C завтраками| Bed and breakfast'!AY10*0.9</f>
        <v>23985</v>
      </c>
      <c r="AZ10" s="68">
        <f>'C завтраками| Bed and breakfast'!AZ10*0.9</f>
        <v>29835</v>
      </c>
      <c r="BA10" s="68">
        <f>'C завтраками| Bed and breakfast'!BA10*0.9</f>
        <v>29835</v>
      </c>
      <c r="BB10" s="68">
        <f>'C завтраками| Bed and breakfast'!BB10*0.9</f>
        <v>34785</v>
      </c>
      <c r="BC10" s="68">
        <f>'C завтраками| Bed and breakfast'!BC10*0.9</f>
        <v>37485</v>
      </c>
      <c r="BD10" s="68">
        <f>'C завтраками| Bed and breakfast'!BD10*0.9</f>
        <v>37485</v>
      </c>
      <c r="BE10" s="68">
        <f>'C завтраками| Bed and breakfast'!BE10*0.9</f>
        <v>37485</v>
      </c>
      <c r="BF10" s="68">
        <f>'C завтраками| Bed and breakfast'!BF10*0.9</f>
        <v>43785</v>
      </c>
      <c r="BG10" s="68">
        <f>'C завтраками| Bed and breakfast'!BG10*0.9</f>
        <v>43785</v>
      </c>
      <c r="BH10" s="68">
        <f>'C завтраками| Bed and breakfast'!BH10*0.9</f>
        <v>46935</v>
      </c>
      <c r="BI10" s="68">
        <f>'C завтраками| Bed and breakfast'!BI10*0.9</f>
        <v>46935</v>
      </c>
      <c r="BJ10" s="68">
        <f>'C завтраками| Bed and breakfast'!BJ10*0.9</f>
        <v>54135</v>
      </c>
      <c r="BK10" s="68">
        <f>'C завтраками| Bed and breakfast'!BK10*0.9</f>
        <v>54135</v>
      </c>
      <c r="BL10" s="68">
        <f>'C завтраками| Bed and breakfast'!BL10*0.9</f>
        <v>54135</v>
      </c>
      <c r="BM10" s="68">
        <f>'C завтраками| Bed and breakfast'!BM10*0.9</f>
        <v>50535</v>
      </c>
      <c r="BN10" s="68">
        <f>'C завтраками| Bed and breakfast'!BN10*0.9</f>
        <v>46935</v>
      </c>
      <c r="BO10" s="68">
        <f>'C завтраками| Bed and breakfast'!BO10*0.9</f>
        <v>40635</v>
      </c>
      <c r="BP10" s="68">
        <f>'C завтраками| Bed and breakfast'!BP10*0.9</f>
        <v>40635</v>
      </c>
      <c r="BQ10" s="68">
        <f>'C завтраками| Bed and breakfast'!BQ10*0.9</f>
        <v>37485</v>
      </c>
      <c r="BR10" s="68">
        <f>'C завтраками| Bed and breakfast'!BR10*0.9</f>
        <v>29835</v>
      </c>
      <c r="BS10" s="68">
        <f>'C завтраками| Bed and breakfast'!BS10*0.9</f>
        <v>29835</v>
      </c>
      <c r="BT10" s="68">
        <f>'C завтраками| Bed and breakfast'!BT10*0.9</f>
        <v>27585</v>
      </c>
      <c r="BU10" s="68">
        <f>'C завтраками| Bed and breakfast'!BU10*0.9</f>
        <v>23985</v>
      </c>
      <c r="BV10" s="68">
        <f>'C завтраками| Bed and breakfast'!BV10*0.9</f>
        <v>23985</v>
      </c>
      <c r="BW10" s="68">
        <f>'C завтраками| Bed and breakfast'!BW10*0.9</f>
        <v>23985</v>
      </c>
      <c r="BX10" s="68">
        <f>'C завтраками| Bed and breakfast'!BX10*0.9</f>
        <v>19485</v>
      </c>
      <c r="BY10" s="68">
        <f>'C завтраками| Bed and breakfast'!BY10*0.9</f>
        <v>19485</v>
      </c>
      <c r="BZ10" s="68">
        <f>'C завтраками| Bed and breakfast'!BZ10*0.9</f>
        <v>19485</v>
      </c>
      <c r="CA10" s="68">
        <f>'C завтраками| Bed and breakfast'!CA10*0.9</f>
        <v>19485</v>
      </c>
      <c r="CB10" s="68">
        <f>'C завтраками| Bed and breakfast'!CB10*0.9</f>
        <v>19485</v>
      </c>
      <c r="CC10" s="68">
        <f>'C завтраками| Bed and breakfast'!CC10*0.9</f>
        <v>19485</v>
      </c>
      <c r="CD10" s="68">
        <f>'C завтраками| Bed and breakfast'!CD10*0.9</f>
        <v>19485</v>
      </c>
      <c r="CE10" s="68">
        <f>'C завтраками| Bed and breakfast'!CE10*0.9</f>
        <v>19485</v>
      </c>
      <c r="CF10" s="68">
        <f>'C завтраками| Bed and breakfast'!CF10*0.9</f>
        <v>19485</v>
      </c>
      <c r="CG10" s="68">
        <f>'C завтраками| Bed and breakfast'!CG10*0.9</f>
        <v>19485</v>
      </c>
      <c r="CH10" s="68">
        <f>'C завтраками| Bed and breakfast'!CH10*0.9</f>
        <v>19485</v>
      </c>
      <c r="CI10" s="68">
        <f>'C завтраками| Bed and breakfast'!CI10*0.9</f>
        <v>19485</v>
      </c>
      <c r="CJ10" s="68">
        <f>'C завтраками| Bed and breakfast'!CJ10*0.9</f>
        <v>19485</v>
      </c>
      <c r="CK10" s="68">
        <f>'C завтраками| Bed and breakfast'!CK10*0.9</f>
        <v>19485</v>
      </c>
      <c r="CL10" s="68">
        <f>'C завтраками| Bed and breakfast'!CL10*0.9</f>
        <v>19485</v>
      </c>
      <c r="CM10" s="68">
        <f>'C завтраками| Bed and breakfast'!CM10*0.9</f>
        <v>19485</v>
      </c>
      <c r="CN10" s="68">
        <f>'C завтраками| Bed and breakfast'!CN10*0.9</f>
        <v>19485</v>
      </c>
      <c r="CO10" s="68">
        <f>'C завтраками| Bed and breakfast'!CO10*0.9</f>
        <v>19485</v>
      </c>
      <c r="CP10" s="68">
        <f>'C завтраками| Bed and breakfast'!CP10*0.9</f>
        <v>19485</v>
      </c>
      <c r="CQ10" s="68">
        <f>'C завтраками| Bed and breakfast'!CQ10*0.9</f>
        <v>19485</v>
      </c>
      <c r="CR10" s="68">
        <f>'C завтраками| Bed and breakfast'!CR10*0.9</f>
        <v>19485</v>
      </c>
      <c r="CS10" s="68">
        <f>'C завтраками| Bed and breakfast'!CS10*0.9</f>
        <v>19485</v>
      </c>
      <c r="CT10" s="68">
        <f>'C завтраками| Bed and breakfast'!CT10*0.9</f>
        <v>19485</v>
      </c>
      <c r="CU10" s="68">
        <f>'C завтраками| Bed and breakfast'!CU10*0.9</f>
        <v>12690</v>
      </c>
      <c r="CV10" s="68">
        <f>'C завтраками| Bed and breakfast'!CV10*0.9</f>
        <v>12690</v>
      </c>
      <c r="CW10" s="68">
        <f>'C завтраками| Bed and breakfast'!CW10*0.9</f>
        <v>13320</v>
      </c>
      <c r="CX10" s="68">
        <f>'C завтраками| Bed and breakfast'!CX10*0.9</f>
        <v>13320</v>
      </c>
      <c r="CY10" s="68">
        <f>'C завтраками| Bed and breakfast'!CY10*0.9</f>
        <v>12690</v>
      </c>
      <c r="CZ10" s="68">
        <f>'C завтраками| Bed and breakfast'!CZ10*0.9</f>
        <v>12690</v>
      </c>
      <c r="DA10" s="68">
        <f>'C завтраками| Bed and breakfast'!DA10*0.9</f>
        <v>12690</v>
      </c>
      <c r="DB10" s="68">
        <f>'C завтраками| Bed and breakfast'!DB10*0.9</f>
        <v>12690</v>
      </c>
      <c r="DC10" s="68">
        <f>'C завтраками| Bed and breakfast'!DC10*0.9</f>
        <v>12690</v>
      </c>
      <c r="DD10" s="68">
        <f>'C завтраками| Bed and breakfast'!DD10*0.9</f>
        <v>13320</v>
      </c>
      <c r="DE10" s="68">
        <f>'C завтраками| Bed and breakfast'!DE10*0.9</f>
        <v>13320</v>
      </c>
      <c r="DF10" s="68">
        <f>'C завтраками| Bed and breakfast'!DF10*0.9</f>
        <v>12690</v>
      </c>
      <c r="DG10" s="68">
        <f>'C завтраками| Bed and breakfast'!DG10*0.9</f>
        <v>12690</v>
      </c>
      <c r="DH10" s="68">
        <f>'C завтраками| Bed and breakfast'!DH10*0.9</f>
        <v>12690</v>
      </c>
      <c r="DI10" s="68">
        <f>'C завтраками| Bed and breakfast'!DI10*0.9</f>
        <v>11160</v>
      </c>
      <c r="DJ10" s="68">
        <f>'C завтраками| Bed and breakfast'!DJ10*0.9</f>
        <v>11160</v>
      </c>
      <c r="DK10" s="68">
        <f>'C завтраками| Bed and breakfast'!DK10*0.9</f>
        <v>11610</v>
      </c>
      <c r="DL10" s="68">
        <f>'C завтраками| Bed and breakfast'!DL10*0.9</f>
        <v>11610</v>
      </c>
      <c r="DM10" s="68">
        <f>'C завтраками| Bed and breakfast'!DM10*0.9</f>
        <v>11160</v>
      </c>
      <c r="DN10" s="68">
        <f>'C завтраками| Bed and breakfast'!DN10*0.9</f>
        <v>11160</v>
      </c>
      <c r="DO10" s="68">
        <f>'C завтраками| Bed and breakfast'!DO10*0.9</f>
        <v>11160</v>
      </c>
      <c r="DP10" s="68">
        <f>'C завтраками| Bed and breakfast'!DP10*0.9</f>
        <v>11160</v>
      </c>
      <c r="DQ10" s="68">
        <f>'C завтраками| Bed and breakfast'!DQ10*0.9</f>
        <v>11160</v>
      </c>
      <c r="DR10" s="68">
        <f>'C завтраками| Bed and breakfast'!DR10*0.9</f>
        <v>11610</v>
      </c>
      <c r="DS10" s="68">
        <f>'C завтраками| Bed and breakfast'!DS10*0.9</f>
        <v>11610</v>
      </c>
      <c r="DT10" s="68">
        <f>'C завтраками| Bed and breakfast'!DT10*0.9</f>
        <v>11160</v>
      </c>
      <c r="DU10" s="68">
        <f>'C завтраками| Bed and breakfast'!DU10*0.9</f>
        <v>11160</v>
      </c>
      <c r="DV10" s="68">
        <f>'C завтраками| Bed and breakfast'!DV10*0.9</f>
        <v>11160</v>
      </c>
      <c r="DW10" s="68">
        <f>'C завтраками| Bed and breakfast'!DW10*0.9</f>
        <v>11160</v>
      </c>
      <c r="DX10" s="68">
        <f>'C завтраками| Bed and breakfast'!DX10*0.9</f>
        <v>12690</v>
      </c>
    </row>
    <row r="11" spans="1:128" ht="10.7" customHeight="1">
      <c r="A11" s="40">
        <v>2</v>
      </c>
      <c r="B11" s="68">
        <f>'C завтраками| Bed and breakfast'!B11*0.9</f>
        <v>18900</v>
      </c>
      <c r="C11" s="68">
        <f>'C завтраками| Bed and breakfast'!C11*0.9</f>
        <v>18900</v>
      </c>
      <c r="D11" s="68">
        <f>'C завтраками| Bed and breakfast'!D11*0.9</f>
        <v>20340</v>
      </c>
      <c r="E11" s="68">
        <f>'C завтраками| Bed and breakfast'!E11*0.9</f>
        <v>24030</v>
      </c>
      <c r="F11" s="68">
        <f>'C завтраками| Bed and breakfast'!F11*0.9</f>
        <v>54630</v>
      </c>
      <c r="G11" s="68">
        <f>'C завтраками| Bed and breakfast'!G11*0.9</f>
        <v>54630</v>
      </c>
      <c r="H11" s="68">
        <f>'C завтраками| Bed and breakfast'!H11*0.9</f>
        <v>54630</v>
      </c>
      <c r="I11" s="68">
        <f>'C завтраками| Bed and breakfast'!I11*0.9</f>
        <v>59130</v>
      </c>
      <c r="J11" s="68">
        <f>'C завтраками| Bed and breakfast'!J11*0.9</f>
        <v>59130</v>
      </c>
      <c r="K11" s="68">
        <f>'C завтраками| Bed and breakfast'!K11*0.9</f>
        <v>68130</v>
      </c>
      <c r="L11" s="68">
        <f>'C завтраками| Bed and breakfast'!L11*0.9</f>
        <v>68130</v>
      </c>
      <c r="M11" s="68">
        <f>'C завтраками| Bed and breakfast'!M11*0.9</f>
        <v>59130</v>
      </c>
      <c r="N11" s="68">
        <f>'C завтраками| Bed and breakfast'!N11*0.9</f>
        <v>54630</v>
      </c>
      <c r="O11" s="68">
        <f>'C завтраками| Bed and breakfast'!O11*0.9</f>
        <v>54630</v>
      </c>
      <c r="P11" s="68">
        <f>'C завтраками| Bed and breakfast'!P11*0.9</f>
        <v>34920</v>
      </c>
      <c r="Q11" s="68">
        <f>'C завтраками| Bed and breakfast'!Q11*0.9</f>
        <v>34920</v>
      </c>
      <c r="R11" s="68">
        <f>'C завтраками| Bed and breakfast'!R11*0.9</f>
        <v>25470</v>
      </c>
      <c r="S11" s="68">
        <f>'C завтраками| Bed and breakfast'!S11*0.9</f>
        <v>32220</v>
      </c>
      <c r="T11" s="68">
        <f>'C завтраками| Bed and breakfast'!T11*0.9</f>
        <v>32220</v>
      </c>
      <c r="U11" s="68">
        <f>'C завтраками| Bed and breakfast'!U11*0.9</f>
        <v>27720</v>
      </c>
      <c r="V11" s="68">
        <f>'C завтраками| Bed and breakfast'!V11*0.9</f>
        <v>27720</v>
      </c>
      <c r="W11" s="68">
        <f>'C завтраками| Bed and breakfast'!W11*0.9</f>
        <v>25470</v>
      </c>
      <c r="X11" s="68">
        <f>'C завтраками| Bed and breakfast'!X11*0.9</f>
        <v>25470</v>
      </c>
      <c r="Y11" s="68">
        <f>'C завтраками| Bed and breakfast'!Y11*0.9</f>
        <v>23670</v>
      </c>
      <c r="Z11" s="68">
        <f>'C завтраками| Bed and breakfast'!Z11*0.9</f>
        <v>23670</v>
      </c>
      <c r="AA11" s="68">
        <f>'C завтраками| Bed and breakfast'!AA11*0.9</f>
        <v>23670</v>
      </c>
      <c r="AB11" s="68">
        <f>'C завтраками| Bed and breakfast'!AB11*0.9</f>
        <v>23670</v>
      </c>
      <c r="AC11" s="68">
        <f>'C завтраками| Bed and breakfast'!AC11*0.9</f>
        <v>23670</v>
      </c>
      <c r="AD11" s="68">
        <f>'C завтраками| Bed and breakfast'!AD11*0.9</f>
        <v>23670</v>
      </c>
      <c r="AE11" s="68">
        <f>'C завтраками| Bed and breakfast'!AE11*0.9</f>
        <v>23670</v>
      </c>
      <c r="AF11" s="68">
        <f>'C завтраками| Bed and breakfast'!AF11*0.9</f>
        <v>25470</v>
      </c>
      <c r="AG11" s="68">
        <f>'C завтраками| Bed and breakfast'!AG11*0.9</f>
        <v>27720</v>
      </c>
      <c r="AH11" s="68">
        <f>'C завтраками| Bed and breakfast'!AH11*0.9</f>
        <v>27720</v>
      </c>
      <c r="AI11" s="68">
        <f>'C завтраками| Bed and breakfast'!AI11*0.9</f>
        <v>32220</v>
      </c>
      <c r="AJ11" s="68">
        <f>'C завтраками| Bed and breakfast'!AJ11*0.9</f>
        <v>32220</v>
      </c>
      <c r="AK11" s="68">
        <f>'C завтраками| Bed and breakfast'!AK11*0.9</f>
        <v>32220</v>
      </c>
      <c r="AL11" s="68">
        <f>'C завтраками| Bed and breakfast'!AL11*0.9</f>
        <v>32220</v>
      </c>
      <c r="AM11" s="68">
        <f>'C завтраками| Bed and breakfast'!AM11*0.9</f>
        <v>32220</v>
      </c>
      <c r="AN11" s="68">
        <f>'C завтраками| Bed and breakfast'!AN11*0.9</f>
        <v>29970</v>
      </c>
      <c r="AO11" s="68">
        <f>'C завтраками| Bed and breakfast'!AO11*0.9</f>
        <v>32220</v>
      </c>
      <c r="AP11" s="68">
        <f>'C завтраками| Bed and breakfast'!AP11*0.9</f>
        <v>32220</v>
      </c>
      <c r="AQ11" s="68">
        <f>'C завтраками| Bed and breakfast'!AQ11*0.9</f>
        <v>39870</v>
      </c>
      <c r="AR11" s="68">
        <f>'C завтраками| Bed and breakfast'!AR11*0.9</f>
        <v>39870</v>
      </c>
      <c r="AS11" s="68">
        <f>'C завтраками| Bed and breakfast'!AS11*0.9</f>
        <v>39870</v>
      </c>
      <c r="AT11" s="68">
        <f>'C завтраками| Bed and breakfast'!AT11*0.9</f>
        <v>37170</v>
      </c>
      <c r="AU11" s="68">
        <f>'C завтраками| Bed and breakfast'!AU11*0.9</f>
        <v>32220</v>
      </c>
      <c r="AV11" s="68">
        <f>'C завтраками| Bed and breakfast'!AV11*0.9</f>
        <v>34470</v>
      </c>
      <c r="AW11" s="68">
        <f>'C завтраками| Bed and breakfast'!AW11*0.9</f>
        <v>34470</v>
      </c>
      <c r="AX11" s="68">
        <f>'C завтраками| Bed and breakfast'!AX11*0.9</f>
        <v>34470</v>
      </c>
      <c r="AY11" s="68">
        <f>'C завтраками| Bed and breakfast'!AY11*0.9</f>
        <v>26370</v>
      </c>
      <c r="AZ11" s="68">
        <f>'C завтраками| Bed and breakfast'!AZ11*0.9</f>
        <v>32220</v>
      </c>
      <c r="BA11" s="68">
        <f>'C завтраками| Bed and breakfast'!BA11*0.9</f>
        <v>32220</v>
      </c>
      <c r="BB11" s="68">
        <f>'C завтраками| Bed and breakfast'!BB11*0.9</f>
        <v>37170</v>
      </c>
      <c r="BC11" s="68">
        <f>'C завтраками| Bed and breakfast'!BC11*0.9</f>
        <v>39870</v>
      </c>
      <c r="BD11" s="68">
        <f>'C завтраками| Bed and breakfast'!BD11*0.9</f>
        <v>39870</v>
      </c>
      <c r="BE11" s="68">
        <f>'C завтраками| Bed and breakfast'!BE11*0.9</f>
        <v>39870</v>
      </c>
      <c r="BF11" s="68">
        <f>'C завтраками| Bed and breakfast'!BF11*0.9</f>
        <v>46170</v>
      </c>
      <c r="BG11" s="68">
        <f>'C завтраками| Bed and breakfast'!BG11*0.9</f>
        <v>46170</v>
      </c>
      <c r="BH11" s="68">
        <f>'C завтраками| Bed and breakfast'!BH11*0.9</f>
        <v>49320</v>
      </c>
      <c r="BI11" s="68">
        <f>'C завтраками| Bed and breakfast'!BI11*0.9</f>
        <v>49320</v>
      </c>
      <c r="BJ11" s="68">
        <f>'C завтраками| Bed and breakfast'!BJ11*0.9</f>
        <v>56520</v>
      </c>
      <c r="BK11" s="68">
        <f>'C завтраками| Bed and breakfast'!BK11*0.9</f>
        <v>56520</v>
      </c>
      <c r="BL11" s="68">
        <f>'C завтраками| Bed and breakfast'!BL11*0.9</f>
        <v>56520</v>
      </c>
      <c r="BM11" s="68">
        <f>'C завтраками| Bed and breakfast'!BM11*0.9</f>
        <v>52920</v>
      </c>
      <c r="BN11" s="68">
        <f>'C завтраками| Bed and breakfast'!BN11*0.9</f>
        <v>49320</v>
      </c>
      <c r="BO11" s="68">
        <f>'C завтраками| Bed and breakfast'!BO11*0.9</f>
        <v>43020</v>
      </c>
      <c r="BP11" s="68">
        <f>'C завтраками| Bed and breakfast'!BP11*0.9</f>
        <v>43020</v>
      </c>
      <c r="BQ11" s="68">
        <f>'C завтраками| Bed and breakfast'!BQ11*0.9</f>
        <v>39870</v>
      </c>
      <c r="BR11" s="68">
        <f>'C завтраками| Bed and breakfast'!BR11*0.9</f>
        <v>32220</v>
      </c>
      <c r="BS11" s="68">
        <f>'C завтраками| Bed and breakfast'!BS11*0.9</f>
        <v>32220</v>
      </c>
      <c r="BT11" s="68">
        <f>'C завтраками| Bed and breakfast'!BT11*0.9</f>
        <v>29970</v>
      </c>
      <c r="BU11" s="68">
        <f>'C завтраками| Bed and breakfast'!BU11*0.9</f>
        <v>26370</v>
      </c>
      <c r="BV11" s="68">
        <f>'C завтраками| Bed and breakfast'!BV11*0.9</f>
        <v>26370</v>
      </c>
      <c r="BW11" s="68">
        <f>'C завтраками| Bed and breakfast'!BW11*0.9</f>
        <v>26370</v>
      </c>
      <c r="BX11" s="68">
        <f>'C завтраками| Bed and breakfast'!BX11*0.9</f>
        <v>21870</v>
      </c>
      <c r="BY11" s="68">
        <f>'C завтраками| Bed and breakfast'!BY11*0.9</f>
        <v>21870</v>
      </c>
      <c r="BZ11" s="68">
        <f>'C завтраками| Bed and breakfast'!BZ11*0.9</f>
        <v>21870</v>
      </c>
      <c r="CA11" s="68">
        <f>'C завтраками| Bed and breakfast'!CA11*0.9</f>
        <v>21870</v>
      </c>
      <c r="CB11" s="68">
        <f>'C завтраками| Bed and breakfast'!CB11*0.9</f>
        <v>21870</v>
      </c>
      <c r="CC11" s="68">
        <f>'C завтраками| Bed and breakfast'!CC11*0.9</f>
        <v>21870</v>
      </c>
      <c r="CD11" s="68">
        <f>'C завтраками| Bed and breakfast'!CD11*0.9</f>
        <v>21870</v>
      </c>
      <c r="CE11" s="68">
        <f>'C завтраками| Bed and breakfast'!CE11*0.9</f>
        <v>21870</v>
      </c>
      <c r="CF11" s="68">
        <f>'C завтраками| Bed and breakfast'!CF11*0.9</f>
        <v>21870</v>
      </c>
      <c r="CG11" s="68">
        <f>'C завтраками| Bed and breakfast'!CG11*0.9</f>
        <v>21870</v>
      </c>
      <c r="CH11" s="68">
        <f>'C завтраками| Bed and breakfast'!CH11*0.9</f>
        <v>21870</v>
      </c>
      <c r="CI11" s="68">
        <f>'C завтраками| Bed and breakfast'!CI11*0.9</f>
        <v>21870</v>
      </c>
      <c r="CJ11" s="68">
        <f>'C завтраками| Bed and breakfast'!CJ11*0.9</f>
        <v>21870</v>
      </c>
      <c r="CK11" s="68">
        <f>'C завтраками| Bed and breakfast'!CK11*0.9</f>
        <v>21870</v>
      </c>
      <c r="CL11" s="68">
        <f>'C завтраками| Bed and breakfast'!CL11*0.9</f>
        <v>21870</v>
      </c>
      <c r="CM11" s="68">
        <f>'C завтраками| Bed and breakfast'!CM11*0.9</f>
        <v>21870</v>
      </c>
      <c r="CN11" s="68">
        <f>'C завтраками| Bed and breakfast'!CN11*0.9</f>
        <v>21870</v>
      </c>
      <c r="CO11" s="68">
        <f>'C завтраками| Bed and breakfast'!CO11*0.9</f>
        <v>21870</v>
      </c>
      <c r="CP11" s="68">
        <f>'C завтраками| Bed and breakfast'!CP11*0.9</f>
        <v>21870</v>
      </c>
      <c r="CQ11" s="68">
        <f>'C завтраками| Bed and breakfast'!CQ11*0.9</f>
        <v>21870</v>
      </c>
      <c r="CR11" s="68">
        <f>'C завтраками| Bed and breakfast'!CR11*0.9</f>
        <v>21870</v>
      </c>
      <c r="CS11" s="68">
        <f>'C завтраками| Bed and breakfast'!CS11*0.9</f>
        <v>21870</v>
      </c>
      <c r="CT11" s="68">
        <f>'C завтраками| Bed and breakfast'!CT11*0.9</f>
        <v>21870</v>
      </c>
      <c r="CU11" s="68">
        <f>'C завтраками| Bed and breakfast'!CU11*0.9</f>
        <v>14670</v>
      </c>
      <c r="CV11" s="68">
        <f>'C завтраками| Bed and breakfast'!CV11*0.9</f>
        <v>14670</v>
      </c>
      <c r="CW11" s="68">
        <f>'C завтраками| Bed and breakfast'!CW11*0.9</f>
        <v>15300</v>
      </c>
      <c r="CX11" s="68">
        <f>'C завтраками| Bed and breakfast'!CX11*0.9</f>
        <v>15300</v>
      </c>
      <c r="CY11" s="68">
        <f>'C завтраками| Bed and breakfast'!CY11*0.9</f>
        <v>14670</v>
      </c>
      <c r="CZ11" s="68">
        <f>'C завтраками| Bed and breakfast'!CZ11*0.9</f>
        <v>14670</v>
      </c>
      <c r="DA11" s="68">
        <f>'C завтраками| Bed and breakfast'!DA11*0.9</f>
        <v>14670</v>
      </c>
      <c r="DB11" s="68">
        <f>'C завтраками| Bed and breakfast'!DB11*0.9</f>
        <v>14670</v>
      </c>
      <c r="DC11" s="68">
        <f>'C завтраками| Bed and breakfast'!DC11*0.9</f>
        <v>14670</v>
      </c>
      <c r="DD11" s="68">
        <f>'C завтраками| Bed and breakfast'!DD11*0.9</f>
        <v>15300</v>
      </c>
      <c r="DE11" s="68">
        <f>'C завтраками| Bed and breakfast'!DE11*0.9</f>
        <v>15300</v>
      </c>
      <c r="DF11" s="68">
        <f>'C завтраками| Bed and breakfast'!DF11*0.9</f>
        <v>14670</v>
      </c>
      <c r="DG11" s="68">
        <f>'C завтраками| Bed and breakfast'!DG11*0.9</f>
        <v>14670</v>
      </c>
      <c r="DH11" s="68">
        <f>'C завтраками| Bed and breakfast'!DH11*0.9</f>
        <v>14670</v>
      </c>
      <c r="DI11" s="68">
        <f>'C завтраками| Bed and breakfast'!DI11*0.9</f>
        <v>13140</v>
      </c>
      <c r="DJ11" s="68">
        <f>'C завтраками| Bed and breakfast'!DJ11*0.9</f>
        <v>13140</v>
      </c>
      <c r="DK11" s="68">
        <f>'C завтраками| Bed and breakfast'!DK11*0.9</f>
        <v>13590</v>
      </c>
      <c r="DL11" s="68">
        <f>'C завтраками| Bed and breakfast'!DL11*0.9</f>
        <v>13590</v>
      </c>
      <c r="DM11" s="68">
        <f>'C завтраками| Bed and breakfast'!DM11*0.9</f>
        <v>13140</v>
      </c>
      <c r="DN11" s="68">
        <f>'C завтраками| Bed and breakfast'!DN11*0.9</f>
        <v>13140</v>
      </c>
      <c r="DO11" s="68">
        <f>'C завтраками| Bed and breakfast'!DO11*0.9</f>
        <v>13140</v>
      </c>
      <c r="DP11" s="68">
        <f>'C завтраками| Bed and breakfast'!DP11*0.9</f>
        <v>13140</v>
      </c>
      <c r="DQ11" s="68">
        <f>'C завтраками| Bed and breakfast'!DQ11*0.9</f>
        <v>13140</v>
      </c>
      <c r="DR11" s="68">
        <f>'C завтраками| Bed and breakfast'!DR11*0.9</f>
        <v>13590</v>
      </c>
      <c r="DS11" s="68">
        <f>'C завтраками| Bed and breakfast'!DS11*0.9</f>
        <v>13590</v>
      </c>
      <c r="DT11" s="68">
        <f>'C завтраками| Bed and breakfast'!DT11*0.9</f>
        <v>13140</v>
      </c>
      <c r="DU11" s="68">
        <f>'C завтраками| Bed and breakfast'!DU11*0.9</f>
        <v>13140</v>
      </c>
      <c r="DV11" s="68">
        <f>'C завтраками| Bed and breakfast'!DV11*0.9</f>
        <v>13140</v>
      </c>
      <c r="DW11" s="68">
        <f>'C завтраками| Bed and breakfast'!DW11*0.9</f>
        <v>13140</v>
      </c>
      <c r="DX11" s="68">
        <f>'C завтраками| Bed and breakfast'!DX11*0.9</f>
        <v>14670</v>
      </c>
    </row>
    <row r="12" spans="1:128" ht="10.7" customHeight="1">
      <c r="A12" s="39" t="s">
        <v>6</v>
      </c>
      <c r="B12" s="68"/>
      <c r="C12" s="68"/>
      <c r="D12" s="68"/>
      <c r="E12" s="68"/>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c r="DT12" s="68"/>
      <c r="DU12" s="68"/>
      <c r="DV12" s="68"/>
      <c r="DW12" s="68"/>
      <c r="DX12" s="68"/>
    </row>
    <row r="13" spans="1:128" ht="10.7" customHeight="1">
      <c r="A13" s="40">
        <v>1</v>
      </c>
      <c r="B13" s="68">
        <f>'C завтраками| Bed and breakfast'!B13*0.9</f>
        <v>17775</v>
      </c>
      <c r="C13" s="68">
        <f>'C завтраками| Bed and breakfast'!C13*0.9</f>
        <v>17775</v>
      </c>
      <c r="D13" s="68">
        <f>'C завтраками| Bed and breakfast'!D13*0.9</f>
        <v>19215</v>
      </c>
      <c r="E13" s="68">
        <f>'C завтраками| Bed and breakfast'!E13*0.9</f>
        <v>22365</v>
      </c>
      <c r="F13" s="68">
        <f>'C завтраками| Bed and breakfast'!F13*0.9</f>
        <v>52965</v>
      </c>
      <c r="G13" s="68">
        <f>'C завтраками| Bed and breakfast'!G13*0.9</f>
        <v>52965</v>
      </c>
      <c r="H13" s="68">
        <f>'C завтраками| Bed and breakfast'!H13*0.9</f>
        <v>52965</v>
      </c>
      <c r="I13" s="68">
        <f>'C завтраками| Bed and breakfast'!I13*0.9</f>
        <v>57465</v>
      </c>
      <c r="J13" s="68">
        <f>'C завтраками| Bed and breakfast'!J13*0.9</f>
        <v>57465</v>
      </c>
      <c r="K13" s="68">
        <f>'C завтраками| Bed and breakfast'!K13*0.9</f>
        <v>66465</v>
      </c>
      <c r="L13" s="68">
        <f>'C завтраками| Bed and breakfast'!L13*0.9</f>
        <v>66465</v>
      </c>
      <c r="M13" s="68">
        <f>'C завтраками| Bed and breakfast'!M13*0.9</f>
        <v>57465</v>
      </c>
      <c r="N13" s="68">
        <f>'C завтраками| Bed and breakfast'!N13*0.9</f>
        <v>52965</v>
      </c>
      <c r="O13" s="68">
        <f>'C завтраками| Bed and breakfast'!O13*0.9</f>
        <v>52965</v>
      </c>
      <c r="P13" s="68">
        <f>'C завтраками| Bed and breakfast'!P13*0.9</f>
        <v>33435</v>
      </c>
      <c r="Q13" s="68">
        <f>'C завтраками| Bed and breakfast'!Q13*0.9</f>
        <v>33435</v>
      </c>
      <c r="R13" s="68">
        <f>'C завтраками| Bed and breakfast'!R13*0.9</f>
        <v>23985</v>
      </c>
      <c r="S13" s="68">
        <f>'C завтраками| Bed and breakfast'!S13*0.9</f>
        <v>30735</v>
      </c>
      <c r="T13" s="68">
        <f>'C завтраками| Bed and breakfast'!T13*0.9</f>
        <v>30735</v>
      </c>
      <c r="U13" s="68">
        <f>'C завтраками| Bed and breakfast'!U13*0.9</f>
        <v>26235</v>
      </c>
      <c r="V13" s="68">
        <f>'C завтраками| Bed and breakfast'!V13*0.9</f>
        <v>26235</v>
      </c>
      <c r="W13" s="68">
        <f>'C завтраками| Bed and breakfast'!W13*0.9</f>
        <v>23985</v>
      </c>
      <c r="X13" s="68">
        <f>'C завтраками| Bed and breakfast'!X13*0.9</f>
        <v>23985</v>
      </c>
      <c r="Y13" s="68">
        <f>'C завтраками| Bed and breakfast'!Y13*0.9</f>
        <v>22185</v>
      </c>
      <c r="Z13" s="68">
        <f>'C завтраками| Bed and breakfast'!Z13*0.9</f>
        <v>22185</v>
      </c>
      <c r="AA13" s="68">
        <f>'C завтраками| Bed and breakfast'!AA13*0.9</f>
        <v>22185</v>
      </c>
      <c r="AB13" s="68">
        <f>'C завтраками| Bed and breakfast'!AB13*0.9</f>
        <v>22185</v>
      </c>
      <c r="AC13" s="68">
        <f>'C завтраками| Bed and breakfast'!AC13*0.9</f>
        <v>22185</v>
      </c>
      <c r="AD13" s="68">
        <f>'C завтраками| Bed and breakfast'!AD13*0.9</f>
        <v>22185</v>
      </c>
      <c r="AE13" s="68">
        <f>'C завтраками| Bed and breakfast'!AE13*0.9</f>
        <v>22185</v>
      </c>
      <c r="AF13" s="68">
        <f>'C завтраками| Bed and breakfast'!AF13*0.9</f>
        <v>23985</v>
      </c>
      <c r="AG13" s="68">
        <f>'C завтраками| Bed and breakfast'!AG13*0.9</f>
        <v>26235</v>
      </c>
      <c r="AH13" s="68">
        <f>'C завтраками| Bed and breakfast'!AH13*0.9</f>
        <v>26235</v>
      </c>
      <c r="AI13" s="68">
        <f>'C завтраками| Bed and breakfast'!AI13*0.9</f>
        <v>30735</v>
      </c>
      <c r="AJ13" s="68">
        <f>'C завтраками| Bed and breakfast'!AJ13*0.9</f>
        <v>30735</v>
      </c>
      <c r="AK13" s="68">
        <f>'C завтраками| Bed and breakfast'!AK13*0.9</f>
        <v>30735</v>
      </c>
      <c r="AL13" s="68">
        <f>'C завтраками| Bed and breakfast'!AL13*0.9</f>
        <v>30735</v>
      </c>
      <c r="AM13" s="68">
        <f>'C завтраками| Bed and breakfast'!AM13*0.9</f>
        <v>30735</v>
      </c>
      <c r="AN13" s="68">
        <f>'C завтраками| Bed and breakfast'!AN13*0.9</f>
        <v>28485</v>
      </c>
      <c r="AO13" s="68">
        <f>'C завтраками| Bed and breakfast'!AO13*0.9</f>
        <v>30735</v>
      </c>
      <c r="AP13" s="68">
        <f>'C завтраками| Bed and breakfast'!AP13*0.9</f>
        <v>30735</v>
      </c>
      <c r="AQ13" s="68">
        <f>'C завтраками| Bed and breakfast'!AQ13*0.9</f>
        <v>38385</v>
      </c>
      <c r="AR13" s="68">
        <f>'C завтраками| Bed and breakfast'!AR13*0.9</f>
        <v>38385</v>
      </c>
      <c r="AS13" s="68">
        <f>'C завтраками| Bed and breakfast'!AS13*0.9</f>
        <v>38385</v>
      </c>
      <c r="AT13" s="68">
        <f>'C завтраками| Bed and breakfast'!AT13*0.9</f>
        <v>35685</v>
      </c>
      <c r="AU13" s="68">
        <f>'C завтраками| Bed and breakfast'!AU13*0.9</f>
        <v>30735</v>
      </c>
      <c r="AV13" s="68">
        <f>'C завтраками| Bed and breakfast'!AV13*0.9</f>
        <v>32985</v>
      </c>
      <c r="AW13" s="68">
        <f>'C завтраками| Bed and breakfast'!AW13*0.9</f>
        <v>32985</v>
      </c>
      <c r="AX13" s="68">
        <f>'C завтраками| Bed and breakfast'!AX13*0.9</f>
        <v>32985</v>
      </c>
      <c r="AY13" s="68">
        <f>'C завтраками| Bed and breakfast'!AY13*0.9</f>
        <v>24885</v>
      </c>
      <c r="AZ13" s="68">
        <f>'C завтраками| Bed and breakfast'!AZ13*0.9</f>
        <v>30735</v>
      </c>
      <c r="BA13" s="68">
        <f>'C завтраками| Bed and breakfast'!BA13*0.9</f>
        <v>30735</v>
      </c>
      <c r="BB13" s="68">
        <f>'C завтраками| Bed and breakfast'!BB13*0.9</f>
        <v>35685</v>
      </c>
      <c r="BC13" s="68">
        <f>'C завтраками| Bed and breakfast'!BC13*0.9</f>
        <v>38385</v>
      </c>
      <c r="BD13" s="68">
        <f>'C завтраками| Bed and breakfast'!BD13*0.9</f>
        <v>38385</v>
      </c>
      <c r="BE13" s="68">
        <f>'C завтраками| Bed and breakfast'!BE13*0.9</f>
        <v>38385</v>
      </c>
      <c r="BF13" s="68">
        <f>'C завтраками| Bed and breakfast'!BF13*0.9</f>
        <v>44685</v>
      </c>
      <c r="BG13" s="68">
        <f>'C завтраками| Bed and breakfast'!BG13*0.9</f>
        <v>44685</v>
      </c>
      <c r="BH13" s="68">
        <f>'C завтраками| Bed and breakfast'!BH13*0.9</f>
        <v>47835</v>
      </c>
      <c r="BI13" s="68">
        <f>'C завтраками| Bed and breakfast'!BI13*0.9</f>
        <v>47835</v>
      </c>
      <c r="BJ13" s="68">
        <f>'C завтраками| Bed and breakfast'!BJ13*0.9</f>
        <v>55035</v>
      </c>
      <c r="BK13" s="68">
        <f>'C завтраками| Bed and breakfast'!BK13*0.9</f>
        <v>55035</v>
      </c>
      <c r="BL13" s="68">
        <f>'C завтраками| Bed and breakfast'!BL13*0.9</f>
        <v>55035</v>
      </c>
      <c r="BM13" s="68">
        <f>'C завтраками| Bed and breakfast'!BM13*0.9</f>
        <v>51435</v>
      </c>
      <c r="BN13" s="68">
        <f>'C завтраками| Bed and breakfast'!BN13*0.9</f>
        <v>47835</v>
      </c>
      <c r="BO13" s="68">
        <f>'C завтраками| Bed and breakfast'!BO13*0.9</f>
        <v>41535</v>
      </c>
      <c r="BP13" s="68">
        <f>'C завтраками| Bed and breakfast'!BP13*0.9</f>
        <v>41535</v>
      </c>
      <c r="BQ13" s="68">
        <f>'C завтраками| Bed and breakfast'!BQ13*0.9</f>
        <v>38385</v>
      </c>
      <c r="BR13" s="68">
        <f>'C завтраками| Bed and breakfast'!BR13*0.9</f>
        <v>30735</v>
      </c>
      <c r="BS13" s="68">
        <f>'C завтраками| Bed and breakfast'!BS13*0.9</f>
        <v>30735</v>
      </c>
      <c r="BT13" s="68">
        <f>'C завтраками| Bed and breakfast'!BT13*0.9</f>
        <v>28485</v>
      </c>
      <c r="BU13" s="68">
        <f>'C завтраками| Bed and breakfast'!BU13*0.9</f>
        <v>24885</v>
      </c>
      <c r="BV13" s="68">
        <f>'C завтраками| Bed and breakfast'!BV13*0.9</f>
        <v>24885</v>
      </c>
      <c r="BW13" s="68">
        <f>'C завтраками| Bed and breakfast'!BW13*0.9</f>
        <v>24885</v>
      </c>
      <c r="BX13" s="68">
        <f>'C завтраками| Bed and breakfast'!BX13*0.9</f>
        <v>20385</v>
      </c>
      <c r="BY13" s="68">
        <f>'C завтраками| Bed and breakfast'!BY13*0.9</f>
        <v>20385</v>
      </c>
      <c r="BZ13" s="68">
        <f>'C завтраками| Bed and breakfast'!BZ13*0.9</f>
        <v>20385</v>
      </c>
      <c r="CA13" s="68">
        <f>'C завтраками| Bed and breakfast'!CA13*0.9</f>
        <v>20385</v>
      </c>
      <c r="CB13" s="68">
        <f>'C завтраками| Bed and breakfast'!CB13*0.9</f>
        <v>20385</v>
      </c>
      <c r="CC13" s="68">
        <f>'C завтраками| Bed and breakfast'!CC13*0.9</f>
        <v>20385</v>
      </c>
      <c r="CD13" s="68">
        <f>'C завтраками| Bed and breakfast'!CD13*0.9</f>
        <v>20385</v>
      </c>
      <c r="CE13" s="68">
        <f>'C завтраками| Bed and breakfast'!CE13*0.9</f>
        <v>20385</v>
      </c>
      <c r="CF13" s="68">
        <f>'C завтраками| Bed and breakfast'!CF13*0.9</f>
        <v>20385</v>
      </c>
      <c r="CG13" s="68">
        <f>'C завтраками| Bed and breakfast'!CG13*0.9</f>
        <v>20385</v>
      </c>
      <c r="CH13" s="68">
        <f>'C завтраками| Bed and breakfast'!CH13*0.9</f>
        <v>20385</v>
      </c>
      <c r="CI13" s="68">
        <f>'C завтраками| Bed and breakfast'!CI13*0.9</f>
        <v>20385</v>
      </c>
      <c r="CJ13" s="68">
        <f>'C завтраками| Bed and breakfast'!CJ13*0.9</f>
        <v>20385</v>
      </c>
      <c r="CK13" s="68">
        <f>'C завтраками| Bed and breakfast'!CK13*0.9</f>
        <v>20385</v>
      </c>
      <c r="CL13" s="68">
        <f>'C завтраками| Bed and breakfast'!CL13*0.9</f>
        <v>20385</v>
      </c>
      <c r="CM13" s="68">
        <f>'C завтраками| Bed and breakfast'!CM13*0.9</f>
        <v>20385</v>
      </c>
      <c r="CN13" s="68">
        <f>'C завтраками| Bed and breakfast'!CN13*0.9</f>
        <v>20385</v>
      </c>
      <c r="CO13" s="68">
        <f>'C завтраками| Bed and breakfast'!CO13*0.9</f>
        <v>20385</v>
      </c>
      <c r="CP13" s="68">
        <f>'C завтраками| Bed and breakfast'!CP13*0.9</f>
        <v>20385</v>
      </c>
      <c r="CQ13" s="68">
        <f>'C завтраками| Bed and breakfast'!CQ13*0.9</f>
        <v>20385</v>
      </c>
      <c r="CR13" s="68">
        <f>'C завтраками| Bed and breakfast'!CR13*0.9</f>
        <v>20385</v>
      </c>
      <c r="CS13" s="68">
        <f>'C завтраками| Bed and breakfast'!CS13*0.9</f>
        <v>20385</v>
      </c>
      <c r="CT13" s="68">
        <f>'C завтраками| Bed and breakfast'!CT13*0.9</f>
        <v>20385</v>
      </c>
      <c r="CU13" s="68">
        <f>'C завтраками| Bed and breakfast'!CU13*0.9</f>
        <v>13590</v>
      </c>
      <c r="CV13" s="68">
        <f>'C завтраками| Bed and breakfast'!CV13*0.9</f>
        <v>13590</v>
      </c>
      <c r="CW13" s="68">
        <f>'C завтраками| Bed and breakfast'!CW13*0.9</f>
        <v>14220</v>
      </c>
      <c r="CX13" s="68">
        <f>'C завтраками| Bed and breakfast'!CX13*0.9</f>
        <v>14220</v>
      </c>
      <c r="CY13" s="68">
        <f>'C завтраками| Bed and breakfast'!CY13*0.9</f>
        <v>13590</v>
      </c>
      <c r="CZ13" s="68">
        <f>'C завтраками| Bed and breakfast'!CZ13*0.9</f>
        <v>13590</v>
      </c>
      <c r="DA13" s="68">
        <f>'C завтраками| Bed and breakfast'!DA13*0.9</f>
        <v>13590</v>
      </c>
      <c r="DB13" s="68">
        <f>'C завтраками| Bed and breakfast'!DB13*0.9</f>
        <v>13590</v>
      </c>
      <c r="DC13" s="68">
        <f>'C завтраками| Bed and breakfast'!DC13*0.9</f>
        <v>13590</v>
      </c>
      <c r="DD13" s="68">
        <f>'C завтраками| Bed and breakfast'!DD13*0.9</f>
        <v>14220</v>
      </c>
      <c r="DE13" s="68">
        <f>'C завтраками| Bed and breakfast'!DE13*0.9</f>
        <v>14220</v>
      </c>
      <c r="DF13" s="68">
        <f>'C завтраками| Bed and breakfast'!DF13*0.9</f>
        <v>13590</v>
      </c>
      <c r="DG13" s="68">
        <f>'C завтраками| Bed and breakfast'!DG13*0.9</f>
        <v>13590</v>
      </c>
      <c r="DH13" s="68">
        <f>'C завтраками| Bed and breakfast'!DH13*0.9</f>
        <v>13590</v>
      </c>
      <c r="DI13" s="68">
        <f>'C завтраками| Bed and breakfast'!DI13*0.9</f>
        <v>12060</v>
      </c>
      <c r="DJ13" s="68">
        <f>'C завтраками| Bed and breakfast'!DJ13*0.9</f>
        <v>12060</v>
      </c>
      <c r="DK13" s="68">
        <f>'C завтраками| Bed and breakfast'!DK13*0.9</f>
        <v>12510</v>
      </c>
      <c r="DL13" s="68">
        <f>'C завтраками| Bed and breakfast'!DL13*0.9</f>
        <v>12510</v>
      </c>
      <c r="DM13" s="68">
        <f>'C завтраками| Bed and breakfast'!DM13*0.9</f>
        <v>12060</v>
      </c>
      <c r="DN13" s="68">
        <f>'C завтраками| Bed and breakfast'!DN13*0.9</f>
        <v>12060</v>
      </c>
      <c r="DO13" s="68">
        <f>'C завтраками| Bed and breakfast'!DO13*0.9</f>
        <v>12060</v>
      </c>
      <c r="DP13" s="68">
        <f>'C завтраками| Bed and breakfast'!DP13*0.9</f>
        <v>12060</v>
      </c>
      <c r="DQ13" s="68">
        <f>'C завтраками| Bed and breakfast'!DQ13*0.9</f>
        <v>12060</v>
      </c>
      <c r="DR13" s="68">
        <f>'C завтраками| Bed and breakfast'!DR13*0.9</f>
        <v>12510</v>
      </c>
      <c r="DS13" s="68">
        <f>'C завтраками| Bed and breakfast'!DS13*0.9</f>
        <v>12510</v>
      </c>
      <c r="DT13" s="68">
        <f>'C завтраками| Bed and breakfast'!DT13*0.9</f>
        <v>12060</v>
      </c>
      <c r="DU13" s="68">
        <f>'C завтраками| Bed and breakfast'!DU13*0.9</f>
        <v>12060</v>
      </c>
      <c r="DV13" s="68">
        <f>'C завтраками| Bed and breakfast'!DV13*0.9</f>
        <v>12060</v>
      </c>
      <c r="DW13" s="68">
        <f>'C завтраками| Bed and breakfast'!DW13*0.9</f>
        <v>12060</v>
      </c>
      <c r="DX13" s="68">
        <f>'C завтраками| Bed and breakfast'!DX13*0.9</f>
        <v>13590</v>
      </c>
    </row>
    <row r="14" spans="1:128" ht="10.7" customHeight="1">
      <c r="A14" s="40">
        <v>2</v>
      </c>
      <c r="B14" s="68">
        <f>'C завтраками| Bed and breakfast'!B14*0.9</f>
        <v>19800</v>
      </c>
      <c r="C14" s="68">
        <f>'C завтраками| Bed and breakfast'!C14*0.9</f>
        <v>19800</v>
      </c>
      <c r="D14" s="68">
        <f>'C завтраками| Bed and breakfast'!D14*0.9</f>
        <v>21240</v>
      </c>
      <c r="E14" s="68">
        <f>'C завтраками| Bed and breakfast'!E14*0.9</f>
        <v>24930</v>
      </c>
      <c r="F14" s="68">
        <f>'C завтраками| Bed and breakfast'!F14*0.9</f>
        <v>55530</v>
      </c>
      <c r="G14" s="68">
        <f>'C завтраками| Bed and breakfast'!G14*0.9</f>
        <v>55530</v>
      </c>
      <c r="H14" s="68">
        <f>'C завтраками| Bed and breakfast'!H14*0.9</f>
        <v>55530</v>
      </c>
      <c r="I14" s="68">
        <f>'C завтраками| Bed and breakfast'!I14*0.9</f>
        <v>60030</v>
      </c>
      <c r="J14" s="68">
        <f>'C завтраками| Bed and breakfast'!J14*0.9</f>
        <v>60030</v>
      </c>
      <c r="K14" s="68">
        <f>'C завтраками| Bed and breakfast'!K14*0.9</f>
        <v>69030</v>
      </c>
      <c r="L14" s="68">
        <f>'C завтраками| Bed and breakfast'!L14*0.9</f>
        <v>69030</v>
      </c>
      <c r="M14" s="68">
        <f>'C завтраками| Bed and breakfast'!M14*0.9</f>
        <v>60030</v>
      </c>
      <c r="N14" s="68">
        <f>'C завтраками| Bed and breakfast'!N14*0.9</f>
        <v>55530</v>
      </c>
      <c r="O14" s="68">
        <f>'C завтраками| Bed and breakfast'!O14*0.9</f>
        <v>55530</v>
      </c>
      <c r="P14" s="68">
        <f>'C завтраками| Bed and breakfast'!P14*0.9</f>
        <v>35820</v>
      </c>
      <c r="Q14" s="68">
        <f>'C завтраками| Bed and breakfast'!Q14*0.9</f>
        <v>35820</v>
      </c>
      <c r="R14" s="68">
        <f>'C завтраками| Bed and breakfast'!R14*0.9</f>
        <v>26370</v>
      </c>
      <c r="S14" s="68">
        <f>'C завтраками| Bed and breakfast'!S14*0.9</f>
        <v>33120</v>
      </c>
      <c r="T14" s="68">
        <f>'C завтраками| Bed and breakfast'!T14*0.9</f>
        <v>33120</v>
      </c>
      <c r="U14" s="68">
        <f>'C завтраками| Bed and breakfast'!U14*0.9</f>
        <v>28620</v>
      </c>
      <c r="V14" s="68">
        <f>'C завтраками| Bed and breakfast'!V14*0.9</f>
        <v>28620</v>
      </c>
      <c r="W14" s="68">
        <f>'C завтраками| Bed and breakfast'!W14*0.9</f>
        <v>26370</v>
      </c>
      <c r="X14" s="68">
        <f>'C завтраками| Bed and breakfast'!X14*0.9</f>
        <v>26370</v>
      </c>
      <c r="Y14" s="68">
        <f>'C завтраками| Bed and breakfast'!Y14*0.9</f>
        <v>24570</v>
      </c>
      <c r="Z14" s="68">
        <f>'C завтраками| Bed and breakfast'!Z14*0.9</f>
        <v>24570</v>
      </c>
      <c r="AA14" s="68">
        <f>'C завтраками| Bed and breakfast'!AA14*0.9</f>
        <v>24570</v>
      </c>
      <c r="AB14" s="68">
        <f>'C завтраками| Bed and breakfast'!AB14*0.9</f>
        <v>24570</v>
      </c>
      <c r="AC14" s="68">
        <f>'C завтраками| Bed and breakfast'!AC14*0.9</f>
        <v>24570</v>
      </c>
      <c r="AD14" s="68">
        <f>'C завтраками| Bed and breakfast'!AD14*0.9</f>
        <v>24570</v>
      </c>
      <c r="AE14" s="68">
        <f>'C завтраками| Bed and breakfast'!AE14*0.9</f>
        <v>24570</v>
      </c>
      <c r="AF14" s="68">
        <f>'C завтраками| Bed and breakfast'!AF14*0.9</f>
        <v>26370</v>
      </c>
      <c r="AG14" s="68">
        <f>'C завтраками| Bed and breakfast'!AG14*0.9</f>
        <v>28620</v>
      </c>
      <c r="AH14" s="68">
        <f>'C завтраками| Bed and breakfast'!AH14*0.9</f>
        <v>28620</v>
      </c>
      <c r="AI14" s="68">
        <f>'C завтраками| Bed and breakfast'!AI14*0.9</f>
        <v>33120</v>
      </c>
      <c r="AJ14" s="68">
        <f>'C завтраками| Bed and breakfast'!AJ14*0.9</f>
        <v>33120</v>
      </c>
      <c r="AK14" s="68">
        <f>'C завтраками| Bed and breakfast'!AK14*0.9</f>
        <v>33120</v>
      </c>
      <c r="AL14" s="68">
        <f>'C завтраками| Bed and breakfast'!AL14*0.9</f>
        <v>33120</v>
      </c>
      <c r="AM14" s="68">
        <f>'C завтраками| Bed and breakfast'!AM14*0.9</f>
        <v>33120</v>
      </c>
      <c r="AN14" s="68">
        <f>'C завтраками| Bed and breakfast'!AN14*0.9</f>
        <v>30870</v>
      </c>
      <c r="AO14" s="68">
        <f>'C завтраками| Bed and breakfast'!AO14*0.9</f>
        <v>33120</v>
      </c>
      <c r="AP14" s="68">
        <f>'C завтраками| Bed and breakfast'!AP14*0.9</f>
        <v>33120</v>
      </c>
      <c r="AQ14" s="68">
        <f>'C завтраками| Bed and breakfast'!AQ14*0.9</f>
        <v>40770</v>
      </c>
      <c r="AR14" s="68">
        <f>'C завтраками| Bed and breakfast'!AR14*0.9</f>
        <v>40770</v>
      </c>
      <c r="AS14" s="68">
        <f>'C завтраками| Bed and breakfast'!AS14*0.9</f>
        <v>40770</v>
      </c>
      <c r="AT14" s="68">
        <f>'C завтраками| Bed and breakfast'!AT14*0.9</f>
        <v>38070</v>
      </c>
      <c r="AU14" s="68">
        <f>'C завтраками| Bed and breakfast'!AU14*0.9</f>
        <v>33120</v>
      </c>
      <c r="AV14" s="68">
        <f>'C завтраками| Bed and breakfast'!AV14*0.9</f>
        <v>35370</v>
      </c>
      <c r="AW14" s="68">
        <f>'C завтраками| Bed and breakfast'!AW14*0.9</f>
        <v>35370</v>
      </c>
      <c r="AX14" s="68">
        <f>'C завтраками| Bed and breakfast'!AX14*0.9</f>
        <v>35370</v>
      </c>
      <c r="AY14" s="68">
        <f>'C завтраками| Bed and breakfast'!AY14*0.9</f>
        <v>27270</v>
      </c>
      <c r="AZ14" s="68">
        <f>'C завтраками| Bed and breakfast'!AZ14*0.9</f>
        <v>33120</v>
      </c>
      <c r="BA14" s="68">
        <f>'C завтраками| Bed and breakfast'!BA14*0.9</f>
        <v>33120</v>
      </c>
      <c r="BB14" s="68">
        <f>'C завтраками| Bed and breakfast'!BB14*0.9</f>
        <v>38070</v>
      </c>
      <c r="BC14" s="68">
        <f>'C завтраками| Bed and breakfast'!BC14*0.9</f>
        <v>40770</v>
      </c>
      <c r="BD14" s="68">
        <f>'C завтраками| Bed and breakfast'!BD14*0.9</f>
        <v>40770</v>
      </c>
      <c r="BE14" s="68">
        <f>'C завтраками| Bed and breakfast'!BE14*0.9</f>
        <v>40770</v>
      </c>
      <c r="BF14" s="68">
        <f>'C завтраками| Bed and breakfast'!BF14*0.9</f>
        <v>47070</v>
      </c>
      <c r="BG14" s="68">
        <f>'C завтраками| Bed and breakfast'!BG14*0.9</f>
        <v>47070</v>
      </c>
      <c r="BH14" s="68">
        <f>'C завтраками| Bed and breakfast'!BH14*0.9</f>
        <v>50220</v>
      </c>
      <c r="BI14" s="68">
        <f>'C завтраками| Bed and breakfast'!BI14*0.9</f>
        <v>50220</v>
      </c>
      <c r="BJ14" s="68">
        <f>'C завтраками| Bed and breakfast'!BJ14*0.9</f>
        <v>57420</v>
      </c>
      <c r="BK14" s="68">
        <f>'C завтраками| Bed and breakfast'!BK14*0.9</f>
        <v>57420</v>
      </c>
      <c r="BL14" s="68">
        <f>'C завтраками| Bed and breakfast'!BL14*0.9</f>
        <v>57420</v>
      </c>
      <c r="BM14" s="68">
        <f>'C завтраками| Bed and breakfast'!BM14*0.9</f>
        <v>53820</v>
      </c>
      <c r="BN14" s="68">
        <f>'C завтраками| Bed and breakfast'!BN14*0.9</f>
        <v>50220</v>
      </c>
      <c r="BO14" s="68">
        <f>'C завтраками| Bed and breakfast'!BO14*0.9</f>
        <v>43920</v>
      </c>
      <c r="BP14" s="68">
        <f>'C завтраками| Bed and breakfast'!BP14*0.9</f>
        <v>43920</v>
      </c>
      <c r="BQ14" s="68">
        <f>'C завтраками| Bed and breakfast'!BQ14*0.9</f>
        <v>40770</v>
      </c>
      <c r="BR14" s="68">
        <f>'C завтраками| Bed and breakfast'!BR14*0.9</f>
        <v>33120</v>
      </c>
      <c r="BS14" s="68">
        <f>'C завтраками| Bed and breakfast'!BS14*0.9</f>
        <v>33120</v>
      </c>
      <c r="BT14" s="68">
        <f>'C завтраками| Bed and breakfast'!BT14*0.9</f>
        <v>30870</v>
      </c>
      <c r="BU14" s="68">
        <f>'C завтраками| Bed and breakfast'!BU14*0.9</f>
        <v>27270</v>
      </c>
      <c r="BV14" s="68">
        <f>'C завтраками| Bed and breakfast'!BV14*0.9</f>
        <v>27270</v>
      </c>
      <c r="BW14" s="68">
        <f>'C завтраками| Bed and breakfast'!BW14*0.9</f>
        <v>27270</v>
      </c>
      <c r="BX14" s="68">
        <f>'C завтраками| Bed and breakfast'!BX14*0.9</f>
        <v>22770</v>
      </c>
      <c r="BY14" s="68">
        <f>'C завтраками| Bed and breakfast'!BY14*0.9</f>
        <v>22770</v>
      </c>
      <c r="BZ14" s="68">
        <f>'C завтраками| Bed and breakfast'!BZ14*0.9</f>
        <v>22770</v>
      </c>
      <c r="CA14" s="68">
        <f>'C завтраками| Bed and breakfast'!CA14*0.9</f>
        <v>22770</v>
      </c>
      <c r="CB14" s="68">
        <f>'C завтраками| Bed and breakfast'!CB14*0.9</f>
        <v>22770</v>
      </c>
      <c r="CC14" s="68">
        <f>'C завтраками| Bed and breakfast'!CC14*0.9</f>
        <v>22770</v>
      </c>
      <c r="CD14" s="68">
        <f>'C завтраками| Bed and breakfast'!CD14*0.9</f>
        <v>22770</v>
      </c>
      <c r="CE14" s="68">
        <f>'C завтраками| Bed and breakfast'!CE14*0.9</f>
        <v>22770</v>
      </c>
      <c r="CF14" s="68">
        <f>'C завтраками| Bed and breakfast'!CF14*0.9</f>
        <v>22770</v>
      </c>
      <c r="CG14" s="68">
        <f>'C завтраками| Bed and breakfast'!CG14*0.9</f>
        <v>22770</v>
      </c>
      <c r="CH14" s="68">
        <f>'C завтраками| Bed and breakfast'!CH14*0.9</f>
        <v>22770</v>
      </c>
      <c r="CI14" s="68">
        <f>'C завтраками| Bed and breakfast'!CI14*0.9</f>
        <v>22770</v>
      </c>
      <c r="CJ14" s="68">
        <f>'C завтраками| Bed and breakfast'!CJ14*0.9</f>
        <v>22770</v>
      </c>
      <c r="CK14" s="68">
        <f>'C завтраками| Bed and breakfast'!CK14*0.9</f>
        <v>22770</v>
      </c>
      <c r="CL14" s="68">
        <f>'C завтраками| Bed and breakfast'!CL14*0.9</f>
        <v>22770</v>
      </c>
      <c r="CM14" s="68">
        <f>'C завтраками| Bed and breakfast'!CM14*0.9</f>
        <v>22770</v>
      </c>
      <c r="CN14" s="68">
        <f>'C завтраками| Bed and breakfast'!CN14*0.9</f>
        <v>22770</v>
      </c>
      <c r="CO14" s="68">
        <f>'C завтраками| Bed and breakfast'!CO14*0.9</f>
        <v>22770</v>
      </c>
      <c r="CP14" s="68">
        <f>'C завтраками| Bed and breakfast'!CP14*0.9</f>
        <v>22770</v>
      </c>
      <c r="CQ14" s="68">
        <f>'C завтраками| Bed and breakfast'!CQ14*0.9</f>
        <v>22770</v>
      </c>
      <c r="CR14" s="68">
        <f>'C завтраками| Bed and breakfast'!CR14*0.9</f>
        <v>22770</v>
      </c>
      <c r="CS14" s="68">
        <f>'C завтраками| Bed and breakfast'!CS14*0.9</f>
        <v>22770</v>
      </c>
      <c r="CT14" s="68">
        <f>'C завтраками| Bed and breakfast'!CT14*0.9</f>
        <v>22770</v>
      </c>
      <c r="CU14" s="68">
        <f>'C завтраками| Bed and breakfast'!CU14*0.9</f>
        <v>15570</v>
      </c>
      <c r="CV14" s="68">
        <f>'C завтраками| Bed and breakfast'!CV14*0.9</f>
        <v>15570</v>
      </c>
      <c r="CW14" s="68">
        <f>'C завтраками| Bed and breakfast'!CW14*0.9</f>
        <v>16200</v>
      </c>
      <c r="CX14" s="68">
        <f>'C завтраками| Bed and breakfast'!CX14*0.9</f>
        <v>16200</v>
      </c>
      <c r="CY14" s="68">
        <f>'C завтраками| Bed and breakfast'!CY14*0.9</f>
        <v>15570</v>
      </c>
      <c r="CZ14" s="68">
        <f>'C завтраками| Bed and breakfast'!CZ14*0.9</f>
        <v>15570</v>
      </c>
      <c r="DA14" s="68">
        <f>'C завтраками| Bed and breakfast'!DA14*0.9</f>
        <v>15570</v>
      </c>
      <c r="DB14" s="68">
        <f>'C завтраками| Bed and breakfast'!DB14*0.9</f>
        <v>15570</v>
      </c>
      <c r="DC14" s="68">
        <f>'C завтраками| Bed and breakfast'!DC14*0.9</f>
        <v>15570</v>
      </c>
      <c r="DD14" s="68">
        <f>'C завтраками| Bed and breakfast'!DD14*0.9</f>
        <v>16200</v>
      </c>
      <c r="DE14" s="68">
        <f>'C завтраками| Bed and breakfast'!DE14*0.9</f>
        <v>16200</v>
      </c>
      <c r="DF14" s="68">
        <f>'C завтраками| Bed and breakfast'!DF14*0.9</f>
        <v>15570</v>
      </c>
      <c r="DG14" s="68">
        <f>'C завтраками| Bed and breakfast'!DG14*0.9</f>
        <v>15570</v>
      </c>
      <c r="DH14" s="68">
        <f>'C завтраками| Bed and breakfast'!DH14*0.9</f>
        <v>15570</v>
      </c>
      <c r="DI14" s="68">
        <f>'C завтраками| Bed and breakfast'!DI14*0.9</f>
        <v>14040</v>
      </c>
      <c r="DJ14" s="68">
        <f>'C завтраками| Bed and breakfast'!DJ14*0.9</f>
        <v>14040</v>
      </c>
      <c r="DK14" s="68">
        <f>'C завтраками| Bed and breakfast'!DK14*0.9</f>
        <v>14490</v>
      </c>
      <c r="DL14" s="68">
        <f>'C завтраками| Bed and breakfast'!DL14*0.9</f>
        <v>14490</v>
      </c>
      <c r="DM14" s="68">
        <f>'C завтраками| Bed and breakfast'!DM14*0.9</f>
        <v>14040</v>
      </c>
      <c r="DN14" s="68">
        <f>'C завтраками| Bed and breakfast'!DN14*0.9</f>
        <v>14040</v>
      </c>
      <c r="DO14" s="68">
        <f>'C завтраками| Bed and breakfast'!DO14*0.9</f>
        <v>14040</v>
      </c>
      <c r="DP14" s="68">
        <f>'C завтраками| Bed and breakfast'!DP14*0.9</f>
        <v>14040</v>
      </c>
      <c r="DQ14" s="68">
        <f>'C завтраками| Bed and breakfast'!DQ14*0.9</f>
        <v>14040</v>
      </c>
      <c r="DR14" s="68">
        <f>'C завтраками| Bed and breakfast'!DR14*0.9</f>
        <v>14490</v>
      </c>
      <c r="DS14" s="68">
        <f>'C завтраками| Bed and breakfast'!DS14*0.9</f>
        <v>14490</v>
      </c>
      <c r="DT14" s="68">
        <f>'C завтраками| Bed and breakfast'!DT14*0.9</f>
        <v>14040</v>
      </c>
      <c r="DU14" s="68">
        <f>'C завтраками| Bed and breakfast'!DU14*0.9</f>
        <v>14040</v>
      </c>
      <c r="DV14" s="68">
        <f>'C завтраками| Bed and breakfast'!DV14*0.9</f>
        <v>14040</v>
      </c>
      <c r="DW14" s="68">
        <f>'C завтраками| Bed and breakfast'!DW14*0.9</f>
        <v>14040</v>
      </c>
      <c r="DX14" s="68">
        <f>'C завтраками| Bed and breakfast'!DX14*0.9</f>
        <v>15570</v>
      </c>
    </row>
    <row r="15" spans="1:128" ht="10.7" customHeight="1">
      <c r="A15" s="39" t="s">
        <v>7</v>
      </c>
      <c r="B15" s="68"/>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row>
    <row r="16" spans="1:128" ht="10.7" customHeight="1">
      <c r="A16" s="40">
        <v>1</v>
      </c>
      <c r="B16" s="68">
        <f>'C завтраками| Bed and breakfast'!B16*0.9</f>
        <v>18675</v>
      </c>
      <c r="C16" s="68">
        <f>'C завтраками| Bed and breakfast'!C16*0.9</f>
        <v>18675</v>
      </c>
      <c r="D16" s="68">
        <f>'C завтраками| Bed and breakfast'!D16*0.9</f>
        <v>20115</v>
      </c>
      <c r="E16" s="68">
        <f>'C завтраками| Bed and breakfast'!E16*0.9</f>
        <v>24165</v>
      </c>
      <c r="F16" s="68">
        <f>'C завтраками| Bed and breakfast'!F16*0.9</f>
        <v>54765</v>
      </c>
      <c r="G16" s="68">
        <f>'C завтраками| Bed and breakfast'!G16*0.9</f>
        <v>54765</v>
      </c>
      <c r="H16" s="68">
        <f>'C завтраками| Bed and breakfast'!H16*0.9</f>
        <v>54765</v>
      </c>
      <c r="I16" s="68">
        <f>'C завтраками| Bed and breakfast'!I16*0.9</f>
        <v>59265</v>
      </c>
      <c r="J16" s="68">
        <f>'C завтраками| Bed and breakfast'!J16*0.9</f>
        <v>59265</v>
      </c>
      <c r="K16" s="68">
        <f>'C завтраками| Bed and breakfast'!K16*0.9</f>
        <v>68265</v>
      </c>
      <c r="L16" s="68">
        <f>'C завтраками| Bed and breakfast'!L16*0.9</f>
        <v>68265</v>
      </c>
      <c r="M16" s="68">
        <f>'C завтраками| Bed and breakfast'!M16*0.9</f>
        <v>59265</v>
      </c>
      <c r="N16" s="68">
        <f>'C завтраками| Bed and breakfast'!N16*0.9</f>
        <v>54765</v>
      </c>
      <c r="O16" s="68">
        <f>'C завтраками| Bed and breakfast'!O16*0.9</f>
        <v>54765</v>
      </c>
      <c r="P16" s="68">
        <f>'C завтраками| Bed and breakfast'!P16*0.9</f>
        <v>34785</v>
      </c>
      <c r="Q16" s="68">
        <f>'C завтраками| Bed and breakfast'!Q16*0.9</f>
        <v>34785</v>
      </c>
      <c r="R16" s="68">
        <f>'C завтраками| Bed and breakfast'!R16*0.9</f>
        <v>25335</v>
      </c>
      <c r="S16" s="68">
        <f>'C завтраками| Bed and breakfast'!S16*0.9</f>
        <v>32085</v>
      </c>
      <c r="T16" s="68">
        <f>'C завтраками| Bed and breakfast'!T16*0.9</f>
        <v>32085</v>
      </c>
      <c r="U16" s="68">
        <f>'C завтраками| Bed and breakfast'!U16*0.9</f>
        <v>27585</v>
      </c>
      <c r="V16" s="68">
        <f>'C завтраками| Bed and breakfast'!V16*0.9</f>
        <v>27585</v>
      </c>
      <c r="W16" s="68">
        <f>'C завтраками| Bed and breakfast'!W16*0.9</f>
        <v>25335</v>
      </c>
      <c r="X16" s="68">
        <f>'C завтраками| Bed and breakfast'!X16*0.9</f>
        <v>25335</v>
      </c>
      <c r="Y16" s="68">
        <f>'C завтраками| Bed and breakfast'!Y16*0.9</f>
        <v>23535</v>
      </c>
      <c r="Z16" s="68">
        <f>'C завтраками| Bed and breakfast'!Z16*0.9</f>
        <v>23535</v>
      </c>
      <c r="AA16" s="68">
        <f>'C завтраками| Bed and breakfast'!AA16*0.9</f>
        <v>23535</v>
      </c>
      <c r="AB16" s="68">
        <f>'C завтраками| Bed and breakfast'!AB16*0.9</f>
        <v>23535</v>
      </c>
      <c r="AC16" s="68">
        <f>'C завтраками| Bed and breakfast'!AC16*0.9</f>
        <v>23535</v>
      </c>
      <c r="AD16" s="68">
        <f>'C завтраками| Bed and breakfast'!AD16*0.9</f>
        <v>23535</v>
      </c>
      <c r="AE16" s="68">
        <f>'C завтраками| Bed and breakfast'!AE16*0.9</f>
        <v>23535</v>
      </c>
      <c r="AF16" s="68">
        <f>'C завтраками| Bed and breakfast'!AF16*0.9</f>
        <v>25335</v>
      </c>
      <c r="AG16" s="68">
        <f>'C завтраками| Bed and breakfast'!AG16*0.9</f>
        <v>27585</v>
      </c>
      <c r="AH16" s="68">
        <f>'C завтраками| Bed and breakfast'!AH16*0.9</f>
        <v>27585</v>
      </c>
      <c r="AI16" s="68">
        <f>'C завтраками| Bed and breakfast'!AI16*0.9</f>
        <v>32085</v>
      </c>
      <c r="AJ16" s="68">
        <f>'C завтраками| Bed and breakfast'!AJ16*0.9</f>
        <v>32085</v>
      </c>
      <c r="AK16" s="68">
        <f>'C завтраками| Bed and breakfast'!AK16*0.9</f>
        <v>32085</v>
      </c>
      <c r="AL16" s="68">
        <f>'C завтраками| Bed and breakfast'!AL16*0.9</f>
        <v>32085</v>
      </c>
      <c r="AM16" s="68">
        <f>'C завтраками| Bed and breakfast'!AM16*0.9</f>
        <v>32085</v>
      </c>
      <c r="AN16" s="68">
        <f>'C завтраками| Bed and breakfast'!AN16*0.9</f>
        <v>30285</v>
      </c>
      <c r="AO16" s="68">
        <f>'C завтраками| Bed and breakfast'!AO16*0.9</f>
        <v>32535</v>
      </c>
      <c r="AP16" s="68">
        <f>'C завтраками| Bed and breakfast'!AP16*0.9</f>
        <v>32535</v>
      </c>
      <c r="AQ16" s="68">
        <f>'C завтраками| Bed and breakfast'!AQ16*0.9</f>
        <v>40185</v>
      </c>
      <c r="AR16" s="68">
        <f>'C завтраками| Bed and breakfast'!AR16*0.9</f>
        <v>40185</v>
      </c>
      <c r="AS16" s="68">
        <f>'C завтраками| Bed and breakfast'!AS16*0.9</f>
        <v>40185</v>
      </c>
      <c r="AT16" s="68">
        <f>'C завтраками| Bed and breakfast'!AT16*0.9</f>
        <v>37485</v>
      </c>
      <c r="AU16" s="68">
        <f>'C завтраками| Bed and breakfast'!AU16*0.9</f>
        <v>32535</v>
      </c>
      <c r="AV16" s="68">
        <f>'C завтраками| Bed and breakfast'!AV16*0.9</f>
        <v>34785</v>
      </c>
      <c r="AW16" s="68">
        <f>'C завтраками| Bed and breakfast'!AW16*0.9</f>
        <v>34785</v>
      </c>
      <c r="AX16" s="68">
        <f>'C завтраками| Bed and breakfast'!AX16*0.9</f>
        <v>34785</v>
      </c>
      <c r="AY16" s="68">
        <f>'C завтраками| Bed and breakfast'!AY16*0.9</f>
        <v>26685</v>
      </c>
      <c r="AZ16" s="68">
        <f>'C завтраками| Bed and breakfast'!AZ16*0.9</f>
        <v>32535</v>
      </c>
      <c r="BA16" s="68">
        <f>'C завтраками| Bed and breakfast'!BA16*0.9</f>
        <v>32535</v>
      </c>
      <c r="BB16" s="68">
        <f>'C завтраками| Bed and breakfast'!BB16*0.9</f>
        <v>37485</v>
      </c>
      <c r="BC16" s="68">
        <f>'C завтраками| Bed and breakfast'!BC16*0.9</f>
        <v>40185</v>
      </c>
      <c r="BD16" s="68">
        <f>'C завтраками| Bed and breakfast'!BD16*0.9</f>
        <v>40185</v>
      </c>
      <c r="BE16" s="68">
        <f>'C завтраками| Bed and breakfast'!BE16*0.9</f>
        <v>40185</v>
      </c>
      <c r="BF16" s="68">
        <f>'C завтраками| Bed and breakfast'!BF16*0.9</f>
        <v>46485</v>
      </c>
      <c r="BG16" s="68">
        <f>'C завтраками| Bed and breakfast'!BG16*0.9</f>
        <v>46485</v>
      </c>
      <c r="BH16" s="68">
        <f>'C завтраками| Bed and breakfast'!BH16*0.9</f>
        <v>49635</v>
      </c>
      <c r="BI16" s="68">
        <f>'C завтраками| Bed and breakfast'!BI16*0.9</f>
        <v>49635</v>
      </c>
      <c r="BJ16" s="68">
        <f>'C завтраками| Bed and breakfast'!BJ16*0.9</f>
        <v>56835</v>
      </c>
      <c r="BK16" s="68">
        <f>'C завтраками| Bed and breakfast'!BK16*0.9</f>
        <v>56835</v>
      </c>
      <c r="BL16" s="68">
        <f>'C завтраками| Bed and breakfast'!BL16*0.9</f>
        <v>56835</v>
      </c>
      <c r="BM16" s="68">
        <f>'C завтраками| Bed and breakfast'!BM16*0.9</f>
        <v>53235</v>
      </c>
      <c r="BN16" s="68">
        <f>'C завтраками| Bed and breakfast'!BN16*0.9</f>
        <v>49635</v>
      </c>
      <c r="BO16" s="68">
        <f>'C завтраками| Bed and breakfast'!BO16*0.9</f>
        <v>43335</v>
      </c>
      <c r="BP16" s="68">
        <f>'C завтраками| Bed and breakfast'!BP16*0.9</f>
        <v>43335</v>
      </c>
      <c r="BQ16" s="68">
        <f>'C завтраками| Bed and breakfast'!BQ16*0.9</f>
        <v>40185</v>
      </c>
      <c r="BR16" s="68">
        <f>'C завтраками| Bed and breakfast'!BR16*0.9</f>
        <v>32535</v>
      </c>
      <c r="BS16" s="68">
        <f>'C завтраками| Bed and breakfast'!BS16*0.9</f>
        <v>32535</v>
      </c>
      <c r="BT16" s="68">
        <f>'C завтраками| Bed and breakfast'!BT16*0.9</f>
        <v>30285</v>
      </c>
      <c r="BU16" s="68">
        <f>'C завтраками| Bed and breakfast'!BU16*0.9</f>
        <v>26685</v>
      </c>
      <c r="BV16" s="68">
        <f>'C завтраками| Bed and breakfast'!BV16*0.9</f>
        <v>26685</v>
      </c>
      <c r="BW16" s="68">
        <f>'C завтраками| Bed and breakfast'!BW16*0.9</f>
        <v>26685</v>
      </c>
      <c r="BX16" s="68">
        <f>'C завтраками| Bed and breakfast'!BX16*0.9</f>
        <v>21735</v>
      </c>
      <c r="BY16" s="68">
        <f>'C завтраками| Bed and breakfast'!BY16*0.9</f>
        <v>21735</v>
      </c>
      <c r="BZ16" s="68">
        <f>'C завтраками| Bed and breakfast'!BZ16*0.9</f>
        <v>21735</v>
      </c>
      <c r="CA16" s="68">
        <f>'C завтраками| Bed and breakfast'!CA16*0.9</f>
        <v>21735</v>
      </c>
      <c r="CB16" s="68">
        <f>'C завтраками| Bed and breakfast'!CB16*0.9</f>
        <v>21735</v>
      </c>
      <c r="CC16" s="68">
        <f>'C завтраками| Bed and breakfast'!CC16*0.9</f>
        <v>21735</v>
      </c>
      <c r="CD16" s="68">
        <f>'C завтраками| Bed and breakfast'!CD16*0.9</f>
        <v>21735</v>
      </c>
      <c r="CE16" s="68">
        <f>'C завтраками| Bed and breakfast'!CE16*0.9</f>
        <v>21735</v>
      </c>
      <c r="CF16" s="68">
        <f>'C завтраками| Bed and breakfast'!CF16*0.9</f>
        <v>21735</v>
      </c>
      <c r="CG16" s="68">
        <f>'C завтраками| Bed and breakfast'!CG16*0.9</f>
        <v>21735</v>
      </c>
      <c r="CH16" s="68">
        <f>'C завтраками| Bed and breakfast'!CH16*0.9</f>
        <v>21735</v>
      </c>
      <c r="CI16" s="68">
        <f>'C завтраками| Bed and breakfast'!CI16*0.9</f>
        <v>21735</v>
      </c>
      <c r="CJ16" s="68">
        <f>'C завтраками| Bed and breakfast'!CJ16*0.9</f>
        <v>21735</v>
      </c>
      <c r="CK16" s="68">
        <f>'C завтраками| Bed and breakfast'!CK16*0.9</f>
        <v>21735</v>
      </c>
      <c r="CL16" s="68">
        <f>'C завтраками| Bed and breakfast'!CL16*0.9</f>
        <v>21735</v>
      </c>
      <c r="CM16" s="68">
        <f>'C завтраками| Bed and breakfast'!CM16*0.9</f>
        <v>21735</v>
      </c>
      <c r="CN16" s="68">
        <f>'C завтраками| Bed and breakfast'!CN16*0.9</f>
        <v>21735</v>
      </c>
      <c r="CO16" s="68">
        <f>'C завтраками| Bed and breakfast'!CO16*0.9</f>
        <v>21735</v>
      </c>
      <c r="CP16" s="68">
        <f>'C завтраками| Bed and breakfast'!CP16*0.9</f>
        <v>21735</v>
      </c>
      <c r="CQ16" s="68">
        <f>'C завтраками| Bed and breakfast'!CQ16*0.9</f>
        <v>21735</v>
      </c>
      <c r="CR16" s="68">
        <f>'C завтраками| Bed and breakfast'!CR16*0.9</f>
        <v>21735</v>
      </c>
      <c r="CS16" s="68">
        <f>'C завтраками| Bed and breakfast'!CS16*0.9</f>
        <v>21735</v>
      </c>
      <c r="CT16" s="68">
        <f>'C завтраками| Bed and breakfast'!CT16*0.9</f>
        <v>21735</v>
      </c>
      <c r="CU16" s="68">
        <f>'C завтраками| Bed and breakfast'!CU16*0.9</f>
        <v>14940</v>
      </c>
      <c r="CV16" s="68">
        <f>'C завтраками| Bed and breakfast'!CV16*0.9</f>
        <v>14940</v>
      </c>
      <c r="CW16" s="68">
        <f>'C завтраками| Bed and breakfast'!CW16*0.9</f>
        <v>15570</v>
      </c>
      <c r="CX16" s="68">
        <f>'C завтраками| Bed and breakfast'!CX16*0.9</f>
        <v>15570</v>
      </c>
      <c r="CY16" s="68">
        <f>'C завтраками| Bed and breakfast'!CY16*0.9</f>
        <v>14940</v>
      </c>
      <c r="CZ16" s="68">
        <f>'C завтраками| Bed and breakfast'!CZ16*0.9</f>
        <v>14940</v>
      </c>
      <c r="DA16" s="68">
        <f>'C завтраками| Bed and breakfast'!DA16*0.9</f>
        <v>14940</v>
      </c>
      <c r="DB16" s="68">
        <f>'C завтраками| Bed and breakfast'!DB16*0.9</f>
        <v>14940</v>
      </c>
      <c r="DC16" s="68">
        <f>'C завтраками| Bed and breakfast'!DC16*0.9</f>
        <v>14940</v>
      </c>
      <c r="DD16" s="68">
        <f>'C завтраками| Bed and breakfast'!DD16*0.9</f>
        <v>15570</v>
      </c>
      <c r="DE16" s="68">
        <f>'C завтраками| Bed and breakfast'!DE16*0.9</f>
        <v>15570</v>
      </c>
      <c r="DF16" s="68">
        <f>'C завтраками| Bed and breakfast'!DF16*0.9</f>
        <v>14940</v>
      </c>
      <c r="DG16" s="68">
        <f>'C завтраками| Bed and breakfast'!DG16*0.9</f>
        <v>14940</v>
      </c>
      <c r="DH16" s="68">
        <f>'C завтраками| Bed and breakfast'!DH16*0.9</f>
        <v>14940</v>
      </c>
      <c r="DI16" s="68">
        <f>'C завтраками| Bed and breakfast'!DI16*0.9</f>
        <v>13410</v>
      </c>
      <c r="DJ16" s="68">
        <f>'C завтраками| Bed and breakfast'!DJ16*0.9</f>
        <v>13410</v>
      </c>
      <c r="DK16" s="68">
        <f>'C завтраками| Bed and breakfast'!DK16*0.9</f>
        <v>13860</v>
      </c>
      <c r="DL16" s="68">
        <f>'C завтраками| Bed and breakfast'!DL16*0.9</f>
        <v>13860</v>
      </c>
      <c r="DM16" s="68">
        <f>'C завтраками| Bed and breakfast'!DM16*0.9</f>
        <v>13410</v>
      </c>
      <c r="DN16" s="68">
        <f>'C завтраками| Bed and breakfast'!DN16*0.9</f>
        <v>13410</v>
      </c>
      <c r="DO16" s="68">
        <f>'C завтраками| Bed and breakfast'!DO16*0.9</f>
        <v>13410</v>
      </c>
      <c r="DP16" s="68">
        <f>'C завтраками| Bed and breakfast'!DP16*0.9</f>
        <v>13410</v>
      </c>
      <c r="DQ16" s="68">
        <f>'C завтраками| Bed and breakfast'!DQ16*0.9</f>
        <v>13410</v>
      </c>
      <c r="DR16" s="68">
        <f>'C завтраками| Bed and breakfast'!DR16*0.9</f>
        <v>13860</v>
      </c>
      <c r="DS16" s="68">
        <f>'C завтраками| Bed and breakfast'!DS16*0.9</f>
        <v>13860</v>
      </c>
      <c r="DT16" s="68">
        <f>'C завтраками| Bed and breakfast'!DT16*0.9</f>
        <v>13410</v>
      </c>
      <c r="DU16" s="68">
        <f>'C завтраками| Bed and breakfast'!DU16*0.9</f>
        <v>13410</v>
      </c>
      <c r="DV16" s="68">
        <f>'C завтраками| Bed and breakfast'!DV16*0.9</f>
        <v>13410</v>
      </c>
      <c r="DW16" s="68">
        <f>'C завтраками| Bed and breakfast'!DW16*0.9</f>
        <v>13410</v>
      </c>
      <c r="DX16" s="68">
        <f>'C завтраками| Bed and breakfast'!DX16*0.9</f>
        <v>14940</v>
      </c>
    </row>
    <row r="17" spans="1:128" ht="10.7" customHeight="1">
      <c r="A17" s="40">
        <v>2</v>
      </c>
      <c r="B17" s="68">
        <f>'C завтраками| Bed and breakfast'!B17*0.9</f>
        <v>20700</v>
      </c>
      <c r="C17" s="68">
        <f>'C завтраками| Bed and breakfast'!C17*0.9</f>
        <v>20700</v>
      </c>
      <c r="D17" s="68">
        <f>'C завтраками| Bed and breakfast'!D17*0.9</f>
        <v>22140</v>
      </c>
      <c r="E17" s="68">
        <f>'C завтраками| Bed and breakfast'!E17*0.9</f>
        <v>26730</v>
      </c>
      <c r="F17" s="68">
        <f>'C завтраками| Bed and breakfast'!F17*0.9</f>
        <v>57330</v>
      </c>
      <c r="G17" s="68">
        <f>'C завтраками| Bed and breakfast'!G17*0.9</f>
        <v>57330</v>
      </c>
      <c r="H17" s="68">
        <f>'C завтраками| Bed and breakfast'!H17*0.9</f>
        <v>57330</v>
      </c>
      <c r="I17" s="68">
        <f>'C завтраками| Bed and breakfast'!I17*0.9</f>
        <v>61830</v>
      </c>
      <c r="J17" s="68">
        <f>'C завтраками| Bed and breakfast'!J17*0.9</f>
        <v>61830</v>
      </c>
      <c r="K17" s="68">
        <f>'C завтраками| Bed and breakfast'!K17*0.9</f>
        <v>70830</v>
      </c>
      <c r="L17" s="68">
        <f>'C завтраками| Bed and breakfast'!L17*0.9</f>
        <v>70830</v>
      </c>
      <c r="M17" s="68">
        <f>'C завтраками| Bed and breakfast'!M17*0.9</f>
        <v>61830</v>
      </c>
      <c r="N17" s="68">
        <f>'C завтраками| Bed and breakfast'!N17*0.9</f>
        <v>57330</v>
      </c>
      <c r="O17" s="68">
        <f>'C завтраками| Bed and breakfast'!O17*0.9</f>
        <v>57330</v>
      </c>
      <c r="P17" s="68">
        <f>'C завтраками| Bed and breakfast'!P17*0.9</f>
        <v>37170</v>
      </c>
      <c r="Q17" s="68">
        <f>'C завтраками| Bed and breakfast'!Q17*0.9</f>
        <v>37170</v>
      </c>
      <c r="R17" s="68">
        <f>'C завтраками| Bed and breakfast'!R17*0.9</f>
        <v>27720</v>
      </c>
      <c r="S17" s="68">
        <f>'C завтраками| Bed and breakfast'!S17*0.9</f>
        <v>34470</v>
      </c>
      <c r="T17" s="68">
        <f>'C завтраками| Bed and breakfast'!T17*0.9</f>
        <v>34470</v>
      </c>
      <c r="U17" s="68">
        <f>'C завтраками| Bed and breakfast'!U17*0.9</f>
        <v>29970</v>
      </c>
      <c r="V17" s="68">
        <f>'C завтраками| Bed and breakfast'!V17*0.9</f>
        <v>29970</v>
      </c>
      <c r="W17" s="68">
        <f>'C завтраками| Bed and breakfast'!W17*0.9</f>
        <v>27720</v>
      </c>
      <c r="X17" s="68">
        <f>'C завтраками| Bed and breakfast'!X17*0.9</f>
        <v>27720</v>
      </c>
      <c r="Y17" s="68">
        <f>'C завтраками| Bed and breakfast'!Y17*0.9</f>
        <v>25920</v>
      </c>
      <c r="Z17" s="68">
        <f>'C завтраками| Bed and breakfast'!Z17*0.9</f>
        <v>25920</v>
      </c>
      <c r="AA17" s="68">
        <f>'C завтраками| Bed and breakfast'!AA17*0.9</f>
        <v>25920</v>
      </c>
      <c r="AB17" s="68">
        <f>'C завтраками| Bed and breakfast'!AB17*0.9</f>
        <v>25920</v>
      </c>
      <c r="AC17" s="68">
        <f>'C завтраками| Bed and breakfast'!AC17*0.9</f>
        <v>25920</v>
      </c>
      <c r="AD17" s="68">
        <f>'C завтраками| Bed and breakfast'!AD17*0.9</f>
        <v>25920</v>
      </c>
      <c r="AE17" s="68">
        <f>'C завтраками| Bed and breakfast'!AE17*0.9</f>
        <v>25920</v>
      </c>
      <c r="AF17" s="68">
        <f>'C завтраками| Bed and breakfast'!AF17*0.9</f>
        <v>27720</v>
      </c>
      <c r="AG17" s="68">
        <f>'C завтраками| Bed and breakfast'!AG17*0.9</f>
        <v>29970</v>
      </c>
      <c r="AH17" s="68">
        <f>'C завтраками| Bed and breakfast'!AH17*0.9</f>
        <v>29970</v>
      </c>
      <c r="AI17" s="68">
        <f>'C завтраками| Bed and breakfast'!AI17*0.9</f>
        <v>34470</v>
      </c>
      <c r="AJ17" s="68">
        <f>'C завтраками| Bed and breakfast'!AJ17*0.9</f>
        <v>34470</v>
      </c>
      <c r="AK17" s="68">
        <f>'C завтраками| Bed and breakfast'!AK17*0.9</f>
        <v>34470</v>
      </c>
      <c r="AL17" s="68">
        <f>'C завтраками| Bed and breakfast'!AL17*0.9</f>
        <v>34470</v>
      </c>
      <c r="AM17" s="68">
        <f>'C завтраками| Bed and breakfast'!AM17*0.9</f>
        <v>34470</v>
      </c>
      <c r="AN17" s="68">
        <f>'C завтраками| Bed and breakfast'!AN17*0.9</f>
        <v>32670</v>
      </c>
      <c r="AO17" s="68">
        <f>'C завтраками| Bed and breakfast'!AO17*0.9</f>
        <v>34920</v>
      </c>
      <c r="AP17" s="68">
        <f>'C завтраками| Bed and breakfast'!AP17*0.9</f>
        <v>34920</v>
      </c>
      <c r="AQ17" s="68">
        <f>'C завтраками| Bed and breakfast'!AQ17*0.9</f>
        <v>42570</v>
      </c>
      <c r="AR17" s="68">
        <f>'C завтраками| Bed and breakfast'!AR17*0.9</f>
        <v>42570</v>
      </c>
      <c r="AS17" s="68">
        <f>'C завтраками| Bed and breakfast'!AS17*0.9</f>
        <v>42570</v>
      </c>
      <c r="AT17" s="68">
        <f>'C завтраками| Bed and breakfast'!AT17*0.9</f>
        <v>39870</v>
      </c>
      <c r="AU17" s="68">
        <f>'C завтраками| Bed and breakfast'!AU17*0.9</f>
        <v>34920</v>
      </c>
      <c r="AV17" s="68">
        <f>'C завтраками| Bed and breakfast'!AV17*0.9</f>
        <v>37170</v>
      </c>
      <c r="AW17" s="68">
        <f>'C завтраками| Bed and breakfast'!AW17*0.9</f>
        <v>37170</v>
      </c>
      <c r="AX17" s="68">
        <f>'C завтраками| Bed and breakfast'!AX17*0.9</f>
        <v>37170</v>
      </c>
      <c r="AY17" s="68">
        <f>'C завтраками| Bed and breakfast'!AY17*0.9</f>
        <v>29070</v>
      </c>
      <c r="AZ17" s="68">
        <f>'C завтраками| Bed and breakfast'!AZ17*0.9</f>
        <v>34920</v>
      </c>
      <c r="BA17" s="68">
        <f>'C завтраками| Bed and breakfast'!BA17*0.9</f>
        <v>34920</v>
      </c>
      <c r="BB17" s="68">
        <f>'C завтраками| Bed and breakfast'!BB17*0.9</f>
        <v>39870</v>
      </c>
      <c r="BC17" s="68">
        <f>'C завтраками| Bed and breakfast'!BC17*0.9</f>
        <v>42570</v>
      </c>
      <c r="BD17" s="68">
        <f>'C завтраками| Bed and breakfast'!BD17*0.9</f>
        <v>42570</v>
      </c>
      <c r="BE17" s="68">
        <f>'C завтраками| Bed and breakfast'!BE17*0.9</f>
        <v>42570</v>
      </c>
      <c r="BF17" s="68">
        <f>'C завтраками| Bed and breakfast'!BF17*0.9</f>
        <v>48870</v>
      </c>
      <c r="BG17" s="68">
        <f>'C завтраками| Bed and breakfast'!BG17*0.9</f>
        <v>48870</v>
      </c>
      <c r="BH17" s="68">
        <f>'C завтраками| Bed and breakfast'!BH17*0.9</f>
        <v>52020</v>
      </c>
      <c r="BI17" s="68">
        <f>'C завтраками| Bed and breakfast'!BI17*0.9</f>
        <v>52020</v>
      </c>
      <c r="BJ17" s="68">
        <f>'C завтраками| Bed and breakfast'!BJ17*0.9</f>
        <v>59220</v>
      </c>
      <c r="BK17" s="68">
        <f>'C завтраками| Bed and breakfast'!BK17*0.9</f>
        <v>59220</v>
      </c>
      <c r="BL17" s="68">
        <f>'C завтраками| Bed and breakfast'!BL17*0.9</f>
        <v>59220</v>
      </c>
      <c r="BM17" s="68">
        <f>'C завтраками| Bed and breakfast'!BM17*0.9</f>
        <v>55620</v>
      </c>
      <c r="BN17" s="68">
        <f>'C завтраками| Bed and breakfast'!BN17*0.9</f>
        <v>52020</v>
      </c>
      <c r="BO17" s="68">
        <f>'C завтраками| Bed and breakfast'!BO17*0.9</f>
        <v>45720</v>
      </c>
      <c r="BP17" s="68">
        <f>'C завтраками| Bed and breakfast'!BP17*0.9</f>
        <v>45720</v>
      </c>
      <c r="BQ17" s="68">
        <f>'C завтраками| Bed and breakfast'!BQ17*0.9</f>
        <v>42570</v>
      </c>
      <c r="BR17" s="68">
        <f>'C завтраками| Bed and breakfast'!BR17*0.9</f>
        <v>34920</v>
      </c>
      <c r="BS17" s="68">
        <f>'C завтраками| Bed and breakfast'!BS17*0.9</f>
        <v>34920</v>
      </c>
      <c r="BT17" s="68">
        <f>'C завтраками| Bed and breakfast'!BT17*0.9</f>
        <v>32670</v>
      </c>
      <c r="BU17" s="68">
        <f>'C завтраками| Bed and breakfast'!BU17*0.9</f>
        <v>29070</v>
      </c>
      <c r="BV17" s="68">
        <f>'C завтраками| Bed and breakfast'!BV17*0.9</f>
        <v>29070</v>
      </c>
      <c r="BW17" s="68">
        <f>'C завтраками| Bed and breakfast'!BW17*0.9</f>
        <v>29070</v>
      </c>
      <c r="BX17" s="68">
        <f>'C завтраками| Bed and breakfast'!BX17*0.9</f>
        <v>24120</v>
      </c>
      <c r="BY17" s="68">
        <f>'C завтраками| Bed and breakfast'!BY17*0.9</f>
        <v>24120</v>
      </c>
      <c r="BZ17" s="68">
        <f>'C завтраками| Bed and breakfast'!BZ17*0.9</f>
        <v>24120</v>
      </c>
      <c r="CA17" s="68">
        <f>'C завтраками| Bed and breakfast'!CA17*0.9</f>
        <v>24120</v>
      </c>
      <c r="CB17" s="68">
        <f>'C завтраками| Bed and breakfast'!CB17*0.9</f>
        <v>24120</v>
      </c>
      <c r="CC17" s="68">
        <f>'C завтраками| Bed and breakfast'!CC17*0.9</f>
        <v>24120</v>
      </c>
      <c r="CD17" s="68">
        <f>'C завтраками| Bed and breakfast'!CD17*0.9</f>
        <v>24120</v>
      </c>
      <c r="CE17" s="68">
        <f>'C завтраками| Bed and breakfast'!CE17*0.9</f>
        <v>24120</v>
      </c>
      <c r="CF17" s="68">
        <f>'C завтраками| Bed and breakfast'!CF17*0.9</f>
        <v>24120</v>
      </c>
      <c r="CG17" s="68">
        <f>'C завтраками| Bed and breakfast'!CG17*0.9</f>
        <v>24120</v>
      </c>
      <c r="CH17" s="68">
        <f>'C завтраками| Bed and breakfast'!CH17*0.9</f>
        <v>24120</v>
      </c>
      <c r="CI17" s="68">
        <f>'C завтраками| Bed and breakfast'!CI17*0.9</f>
        <v>24120</v>
      </c>
      <c r="CJ17" s="68">
        <f>'C завтраками| Bed and breakfast'!CJ17*0.9</f>
        <v>24120</v>
      </c>
      <c r="CK17" s="68">
        <f>'C завтраками| Bed and breakfast'!CK17*0.9</f>
        <v>24120</v>
      </c>
      <c r="CL17" s="68">
        <f>'C завтраками| Bed and breakfast'!CL17*0.9</f>
        <v>24120</v>
      </c>
      <c r="CM17" s="68">
        <f>'C завтраками| Bed and breakfast'!CM17*0.9</f>
        <v>24120</v>
      </c>
      <c r="CN17" s="68">
        <f>'C завтраками| Bed and breakfast'!CN17*0.9</f>
        <v>24120</v>
      </c>
      <c r="CO17" s="68">
        <f>'C завтраками| Bed and breakfast'!CO17*0.9</f>
        <v>24120</v>
      </c>
      <c r="CP17" s="68">
        <f>'C завтраками| Bed and breakfast'!CP17*0.9</f>
        <v>24120</v>
      </c>
      <c r="CQ17" s="68">
        <f>'C завтраками| Bed and breakfast'!CQ17*0.9</f>
        <v>24120</v>
      </c>
      <c r="CR17" s="68">
        <f>'C завтраками| Bed and breakfast'!CR17*0.9</f>
        <v>24120</v>
      </c>
      <c r="CS17" s="68">
        <f>'C завтраками| Bed and breakfast'!CS17*0.9</f>
        <v>24120</v>
      </c>
      <c r="CT17" s="68">
        <f>'C завтраками| Bed and breakfast'!CT17*0.9</f>
        <v>24120</v>
      </c>
      <c r="CU17" s="68">
        <f>'C завтраками| Bed and breakfast'!CU17*0.9</f>
        <v>16920</v>
      </c>
      <c r="CV17" s="68">
        <f>'C завтраками| Bed and breakfast'!CV17*0.9</f>
        <v>16920</v>
      </c>
      <c r="CW17" s="68">
        <f>'C завтраками| Bed and breakfast'!CW17*0.9</f>
        <v>17550</v>
      </c>
      <c r="CX17" s="68">
        <f>'C завтраками| Bed and breakfast'!CX17*0.9</f>
        <v>17550</v>
      </c>
      <c r="CY17" s="68">
        <f>'C завтраками| Bed and breakfast'!CY17*0.9</f>
        <v>16920</v>
      </c>
      <c r="CZ17" s="68">
        <f>'C завтраками| Bed and breakfast'!CZ17*0.9</f>
        <v>16920</v>
      </c>
      <c r="DA17" s="68">
        <f>'C завтраками| Bed and breakfast'!DA17*0.9</f>
        <v>16920</v>
      </c>
      <c r="DB17" s="68">
        <f>'C завтраками| Bed and breakfast'!DB17*0.9</f>
        <v>16920</v>
      </c>
      <c r="DC17" s="68">
        <f>'C завтраками| Bed and breakfast'!DC17*0.9</f>
        <v>16920</v>
      </c>
      <c r="DD17" s="68">
        <f>'C завтраками| Bed and breakfast'!DD17*0.9</f>
        <v>17550</v>
      </c>
      <c r="DE17" s="68">
        <f>'C завтраками| Bed and breakfast'!DE17*0.9</f>
        <v>17550</v>
      </c>
      <c r="DF17" s="68">
        <f>'C завтраками| Bed and breakfast'!DF17*0.9</f>
        <v>16920</v>
      </c>
      <c r="DG17" s="68">
        <f>'C завтраками| Bed and breakfast'!DG17*0.9</f>
        <v>16920</v>
      </c>
      <c r="DH17" s="68">
        <f>'C завтраками| Bed and breakfast'!DH17*0.9</f>
        <v>16920</v>
      </c>
      <c r="DI17" s="68">
        <f>'C завтраками| Bed and breakfast'!DI17*0.9</f>
        <v>15390</v>
      </c>
      <c r="DJ17" s="68">
        <f>'C завтраками| Bed and breakfast'!DJ17*0.9</f>
        <v>15390</v>
      </c>
      <c r="DK17" s="68">
        <f>'C завтраками| Bed and breakfast'!DK17*0.9</f>
        <v>15840</v>
      </c>
      <c r="DL17" s="68">
        <f>'C завтраками| Bed and breakfast'!DL17*0.9</f>
        <v>15840</v>
      </c>
      <c r="DM17" s="68">
        <f>'C завтраками| Bed and breakfast'!DM17*0.9</f>
        <v>15390</v>
      </c>
      <c r="DN17" s="68">
        <f>'C завтраками| Bed and breakfast'!DN17*0.9</f>
        <v>15390</v>
      </c>
      <c r="DO17" s="68">
        <f>'C завтраками| Bed and breakfast'!DO17*0.9</f>
        <v>15390</v>
      </c>
      <c r="DP17" s="68">
        <f>'C завтраками| Bed and breakfast'!DP17*0.9</f>
        <v>15390</v>
      </c>
      <c r="DQ17" s="68">
        <f>'C завтраками| Bed and breakfast'!DQ17*0.9</f>
        <v>15390</v>
      </c>
      <c r="DR17" s="68">
        <f>'C завтраками| Bed and breakfast'!DR17*0.9</f>
        <v>15840</v>
      </c>
      <c r="DS17" s="68">
        <f>'C завтраками| Bed and breakfast'!DS17*0.9</f>
        <v>15840</v>
      </c>
      <c r="DT17" s="68">
        <f>'C завтраками| Bed and breakfast'!DT17*0.9</f>
        <v>15390</v>
      </c>
      <c r="DU17" s="68">
        <f>'C завтраками| Bed and breakfast'!DU17*0.9</f>
        <v>15390</v>
      </c>
      <c r="DV17" s="68">
        <f>'C завтраками| Bed and breakfast'!DV17*0.9</f>
        <v>15390</v>
      </c>
      <c r="DW17" s="68">
        <f>'C завтраками| Bed and breakfast'!DW17*0.9</f>
        <v>15390</v>
      </c>
      <c r="DX17" s="68">
        <f>'C завтраками| Bed and breakfast'!DX17*0.9</f>
        <v>16920</v>
      </c>
    </row>
    <row r="18" spans="1:128" ht="10.7" customHeight="1">
      <c r="A18" s="93" t="s">
        <v>8</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row>
    <row r="19" spans="1:128" ht="10.7" customHeight="1">
      <c r="A19" s="94">
        <v>1</v>
      </c>
      <c r="B19" s="95">
        <f t="shared" ref="B19:H19" si="0">B10</f>
        <v>16875</v>
      </c>
      <c r="C19" s="95">
        <f t="shared" si="0"/>
        <v>16875</v>
      </c>
      <c r="D19" s="95">
        <f t="shared" si="0"/>
        <v>18315</v>
      </c>
      <c r="E19" s="95">
        <f t="shared" si="0"/>
        <v>21465</v>
      </c>
      <c r="F19" s="95">
        <f t="shared" si="0"/>
        <v>52065</v>
      </c>
      <c r="G19" s="95">
        <f t="shared" si="0"/>
        <v>52065</v>
      </c>
      <c r="H19" s="95">
        <f t="shared" si="0"/>
        <v>52065</v>
      </c>
      <c r="I19" s="95">
        <f t="shared" ref="I19:BV19" si="1">I10</f>
        <v>56565</v>
      </c>
      <c r="J19" s="95">
        <f t="shared" si="1"/>
        <v>56565</v>
      </c>
      <c r="K19" s="95">
        <f t="shared" si="1"/>
        <v>65565</v>
      </c>
      <c r="L19" s="95">
        <f t="shared" si="1"/>
        <v>65565</v>
      </c>
      <c r="M19" s="95">
        <f t="shared" si="1"/>
        <v>56565</v>
      </c>
      <c r="N19" s="95">
        <f t="shared" si="1"/>
        <v>52065</v>
      </c>
      <c r="O19" s="95">
        <f t="shared" si="1"/>
        <v>52065</v>
      </c>
      <c r="P19" s="95">
        <f t="shared" si="1"/>
        <v>32535</v>
      </c>
      <c r="Q19" s="95">
        <f t="shared" si="1"/>
        <v>32535</v>
      </c>
      <c r="R19" s="95">
        <f t="shared" si="1"/>
        <v>23085</v>
      </c>
      <c r="S19" s="95">
        <f t="shared" si="1"/>
        <v>29835</v>
      </c>
      <c r="T19" s="95">
        <f t="shared" si="1"/>
        <v>29835</v>
      </c>
      <c r="U19" s="95">
        <f t="shared" si="1"/>
        <v>25335</v>
      </c>
      <c r="V19" s="95">
        <f t="shared" si="1"/>
        <v>25335</v>
      </c>
      <c r="W19" s="95">
        <f t="shared" si="1"/>
        <v>23085</v>
      </c>
      <c r="X19" s="95">
        <f t="shared" si="1"/>
        <v>23085</v>
      </c>
      <c r="Y19" s="95">
        <f t="shared" si="1"/>
        <v>21285</v>
      </c>
      <c r="Z19" s="95">
        <f t="shared" si="1"/>
        <v>21285</v>
      </c>
      <c r="AA19" s="95">
        <f t="shared" si="1"/>
        <v>21285</v>
      </c>
      <c r="AB19" s="95">
        <f t="shared" si="1"/>
        <v>21285</v>
      </c>
      <c r="AC19" s="95">
        <f t="shared" si="1"/>
        <v>21285</v>
      </c>
      <c r="AD19" s="95">
        <f t="shared" si="1"/>
        <v>21285</v>
      </c>
      <c r="AE19" s="95">
        <f t="shared" si="1"/>
        <v>21285</v>
      </c>
      <c r="AF19" s="95">
        <f t="shared" si="1"/>
        <v>23085</v>
      </c>
      <c r="AG19" s="95">
        <f t="shared" si="1"/>
        <v>25335</v>
      </c>
      <c r="AH19" s="95">
        <f t="shared" si="1"/>
        <v>25335</v>
      </c>
      <c r="AI19" s="95">
        <f t="shared" si="1"/>
        <v>29835</v>
      </c>
      <c r="AJ19" s="95">
        <f t="shared" si="1"/>
        <v>29835</v>
      </c>
      <c r="AK19" s="95">
        <f t="shared" si="1"/>
        <v>29835</v>
      </c>
      <c r="AL19" s="95">
        <f t="shared" si="1"/>
        <v>29835</v>
      </c>
      <c r="AM19" s="95">
        <f t="shared" si="1"/>
        <v>29835</v>
      </c>
      <c r="AN19" s="95">
        <f t="shared" si="1"/>
        <v>27585</v>
      </c>
      <c r="AO19" s="95">
        <f t="shared" si="1"/>
        <v>29835</v>
      </c>
      <c r="AP19" s="95">
        <f t="shared" si="1"/>
        <v>29835</v>
      </c>
      <c r="AQ19" s="95">
        <f t="shared" si="1"/>
        <v>37485</v>
      </c>
      <c r="AR19" s="95">
        <f t="shared" si="1"/>
        <v>37485</v>
      </c>
      <c r="AS19" s="95">
        <f t="shared" si="1"/>
        <v>37485</v>
      </c>
      <c r="AT19" s="95">
        <f t="shared" si="1"/>
        <v>34785</v>
      </c>
      <c r="AU19" s="95">
        <f t="shared" si="1"/>
        <v>29835</v>
      </c>
      <c r="AV19" s="95">
        <f t="shared" si="1"/>
        <v>32085</v>
      </c>
      <c r="AW19" s="95">
        <f t="shared" si="1"/>
        <v>32085</v>
      </c>
      <c r="AX19" s="95">
        <f t="shared" si="1"/>
        <v>32085</v>
      </c>
      <c r="AY19" s="95">
        <f t="shared" si="1"/>
        <v>23985</v>
      </c>
      <c r="AZ19" s="95">
        <f t="shared" si="1"/>
        <v>29835</v>
      </c>
      <c r="BA19" s="95">
        <f t="shared" si="1"/>
        <v>29835</v>
      </c>
      <c r="BB19" s="95">
        <f t="shared" si="1"/>
        <v>34785</v>
      </c>
      <c r="BC19" s="95">
        <f t="shared" si="1"/>
        <v>37485</v>
      </c>
      <c r="BD19" s="95">
        <f t="shared" si="1"/>
        <v>37485</v>
      </c>
      <c r="BE19" s="95">
        <f t="shared" ref="BE19:BF19" si="2">BE10</f>
        <v>37485</v>
      </c>
      <c r="BF19" s="95">
        <f t="shared" si="2"/>
        <v>43785</v>
      </c>
      <c r="BG19" s="95">
        <f t="shared" si="1"/>
        <v>43785</v>
      </c>
      <c r="BH19" s="95">
        <f t="shared" si="1"/>
        <v>46935</v>
      </c>
      <c r="BI19" s="95">
        <f t="shared" si="1"/>
        <v>46935</v>
      </c>
      <c r="BJ19" s="95">
        <f t="shared" si="1"/>
        <v>54135</v>
      </c>
      <c r="BK19" s="95">
        <f t="shared" si="1"/>
        <v>54135</v>
      </c>
      <c r="BL19" s="95">
        <f t="shared" si="1"/>
        <v>54135</v>
      </c>
      <c r="BM19" s="95">
        <f t="shared" si="1"/>
        <v>50535</v>
      </c>
      <c r="BN19" s="95">
        <f t="shared" si="1"/>
        <v>46935</v>
      </c>
      <c r="BO19" s="95">
        <f t="shared" si="1"/>
        <v>40635</v>
      </c>
      <c r="BP19" s="95">
        <f t="shared" si="1"/>
        <v>40635</v>
      </c>
      <c r="BQ19" s="95">
        <f t="shared" si="1"/>
        <v>37485</v>
      </c>
      <c r="BR19" s="95">
        <f t="shared" si="1"/>
        <v>29835</v>
      </c>
      <c r="BS19" s="95">
        <f t="shared" si="1"/>
        <v>29835</v>
      </c>
      <c r="BT19" s="95">
        <f t="shared" si="1"/>
        <v>27585</v>
      </c>
      <c r="BU19" s="95">
        <f t="shared" si="1"/>
        <v>23985</v>
      </c>
      <c r="BV19" s="95">
        <f t="shared" si="1"/>
        <v>23985</v>
      </c>
      <c r="BW19" s="95">
        <f t="shared" ref="BW19:CT19" si="3">BW10</f>
        <v>23985</v>
      </c>
      <c r="BX19" s="95">
        <f t="shared" si="3"/>
        <v>19485</v>
      </c>
      <c r="BY19" s="95">
        <f t="shared" si="3"/>
        <v>19485</v>
      </c>
      <c r="BZ19" s="95">
        <f t="shared" si="3"/>
        <v>19485</v>
      </c>
      <c r="CA19" s="95">
        <f t="shared" si="3"/>
        <v>19485</v>
      </c>
      <c r="CB19" s="95">
        <f t="shared" si="3"/>
        <v>19485</v>
      </c>
      <c r="CC19" s="95">
        <f t="shared" si="3"/>
        <v>19485</v>
      </c>
      <c r="CD19" s="95">
        <f t="shared" si="3"/>
        <v>19485</v>
      </c>
      <c r="CE19" s="95">
        <f t="shared" si="3"/>
        <v>19485</v>
      </c>
      <c r="CF19" s="95">
        <f t="shared" si="3"/>
        <v>19485</v>
      </c>
      <c r="CG19" s="95">
        <f t="shared" si="3"/>
        <v>19485</v>
      </c>
      <c r="CH19" s="95">
        <f t="shared" si="3"/>
        <v>19485</v>
      </c>
      <c r="CI19" s="95">
        <f t="shared" si="3"/>
        <v>19485</v>
      </c>
      <c r="CJ19" s="95">
        <f t="shared" si="3"/>
        <v>19485</v>
      </c>
      <c r="CK19" s="95">
        <f t="shared" si="3"/>
        <v>19485</v>
      </c>
      <c r="CL19" s="95">
        <f t="shared" si="3"/>
        <v>19485</v>
      </c>
      <c r="CM19" s="95">
        <f t="shared" si="3"/>
        <v>19485</v>
      </c>
      <c r="CN19" s="95">
        <f t="shared" si="3"/>
        <v>19485</v>
      </c>
      <c r="CO19" s="95">
        <f t="shared" si="3"/>
        <v>19485</v>
      </c>
      <c r="CP19" s="95">
        <f t="shared" si="3"/>
        <v>19485</v>
      </c>
      <c r="CQ19" s="95">
        <f t="shared" si="3"/>
        <v>19485</v>
      </c>
      <c r="CR19" s="95">
        <f t="shared" si="3"/>
        <v>19485</v>
      </c>
      <c r="CS19" s="95">
        <f t="shared" si="3"/>
        <v>19485</v>
      </c>
      <c r="CT19" s="95">
        <f t="shared" si="3"/>
        <v>19485</v>
      </c>
      <c r="CU19" s="95">
        <f t="shared" ref="CU19:DX19" si="4">CU10</f>
        <v>12690</v>
      </c>
      <c r="CV19" s="95">
        <f t="shared" si="4"/>
        <v>12690</v>
      </c>
      <c r="CW19" s="95">
        <f t="shared" si="4"/>
        <v>13320</v>
      </c>
      <c r="CX19" s="95">
        <f t="shared" si="4"/>
        <v>13320</v>
      </c>
      <c r="CY19" s="95">
        <f t="shared" si="4"/>
        <v>12690</v>
      </c>
      <c r="CZ19" s="95">
        <f t="shared" si="4"/>
        <v>12690</v>
      </c>
      <c r="DA19" s="95">
        <f t="shared" si="4"/>
        <v>12690</v>
      </c>
      <c r="DB19" s="95">
        <f t="shared" si="4"/>
        <v>12690</v>
      </c>
      <c r="DC19" s="95">
        <f t="shared" si="4"/>
        <v>12690</v>
      </c>
      <c r="DD19" s="95">
        <f t="shared" si="4"/>
        <v>13320</v>
      </c>
      <c r="DE19" s="95">
        <f t="shared" si="4"/>
        <v>13320</v>
      </c>
      <c r="DF19" s="95">
        <f t="shared" si="4"/>
        <v>12690</v>
      </c>
      <c r="DG19" s="95">
        <f t="shared" si="4"/>
        <v>12690</v>
      </c>
      <c r="DH19" s="95">
        <f t="shared" si="4"/>
        <v>12690</v>
      </c>
      <c r="DI19" s="95">
        <f t="shared" si="4"/>
        <v>11160</v>
      </c>
      <c r="DJ19" s="95">
        <f t="shared" si="4"/>
        <v>11160</v>
      </c>
      <c r="DK19" s="95">
        <f t="shared" si="4"/>
        <v>11610</v>
      </c>
      <c r="DL19" s="95">
        <f t="shared" si="4"/>
        <v>11610</v>
      </c>
      <c r="DM19" s="95">
        <f t="shared" si="4"/>
        <v>11160</v>
      </c>
      <c r="DN19" s="95">
        <f t="shared" si="4"/>
        <v>11160</v>
      </c>
      <c r="DO19" s="95">
        <f t="shared" si="4"/>
        <v>11160</v>
      </c>
      <c r="DP19" s="95">
        <f t="shared" si="4"/>
        <v>11160</v>
      </c>
      <c r="DQ19" s="95">
        <f t="shared" si="4"/>
        <v>11160</v>
      </c>
      <c r="DR19" s="95">
        <f t="shared" si="4"/>
        <v>11610</v>
      </c>
      <c r="DS19" s="95">
        <f t="shared" si="4"/>
        <v>11610</v>
      </c>
      <c r="DT19" s="95">
        <f t="shared" si="4"/>
        <v>11160</v>
      </c>
      <c r="DU19" s="95">
        <f t="shared" si="4"/>
        <v>11160</v>
      </c>
      <c r="DV19" s="95">
        <f t="shared" si="4"/>
        <v>11160</v>
      </c>
      <c r="DW19" s="95">
        <f t="shared" si="4"/>
        <v>11160</v>
      </c>
      <c r="DX19" s="95">
        <f t="shared" si="4"/>
        <v>12690</v>
      </c>
    </row>
    <row r="20" spans="1:128" ht="10.7" customHeight="1">
      <c r="A20" s="94">
        <v>2</v>
      </c>
      <c r="B20" s="95">
        <f t="shared" ref="B20:H20" si="5">B11</f>
        <v>18900</v>
      </c>
      <c r="C20" s="95">
        <f t="shared" si="5"/>
        <v>18900</v>
      </c>
      <c r="D20" s="95">
        <f t="shared" si="5"/>
        <v>20340</v>
      </c>
      <c r="E20" s="95">
        <f t="shared" si="5"/>
        <v>24030</v>
      </c>
      <c r="F20" s="95">
        <f t="shared" si="5"/>
        <v>54630</v>
      </c>
      <c r="G20" s="95">
        <f t="shared" si="5"/>
        <v>54630</v>
      </c>
      <c r="H20" s="95">
        <f t="shared" si="5"/>
        <v>54630</v>
      </c>
      <c r="I20" s="95">
        <f t="shared" ref="I20:BV20" si="6">I11</f>
        <v>59130</v>
      </c>
      <c r="J20" s="95">
        <f t="shared" si="6"/>
        <v>59130</v>
      </c>
      <c r="K20" s="95">
        <f t="shared" si="6"/>
        <v>68130</v>
      </c>
      <c r="L20" s="95">
        <f t="shared" si="6"/>
        <v>68130</v>
      </c>
      <c r="M20" s="95">
        <f t="shared" si="6"/>
        <v>59130</v>
      </c>
      <c r="N20" s="95">
        <f t="shared" si="6"/>
        <v>54630</v>
      </c>
      <c r="O20" s="95">
        <f t="shared" si="6"/>
        <v>54630</v>
      </c>
      <c r="P20" s="95">
        <f t="shared" si="6"/>
        <v>34920</v>
      </c>
      <c r="Q20" s="95">
        <f t="shared" si="6"/>
        <v>34920</v>
      </c>
      <c r="R20" s="95">
        <f t="shared" si="6"/>
        <v>25470</v>
      </c>
      <c r="S20" s="95">
        <f t="shared" si="6"/>
        <v>32220</v>
      </c>
      <c r="T20" s="95">
        <f t="shared" si="6"/>
        <v>32220</v>
      </c>
      <c r="U20" s="95">
        <f t="shared" si="6"/>
        <v>27720</v>
      </c>
      <c r="V20" s="95">
        <f t="shared" si="6"/>
        <v>27720</v>
      </c>
      <c r="W20" s="95">
        <f t="shared" si="6"/>
        <v>25470</v>
      </c>
      <c r="X20" s="95">
        <f t="shared" si="6"/>
        <v>25470</v>
      </c>
      <c r="Y20" s="95">
        <f t="shared" si="6"/>
        <v>23670</v>
      </c>
      <c r="Z20" s="95">
        <f t="shared" si="6"/>
        <v>23670</v>
      </c>
      <c r="AA20" s="95">
        <f t="shared" si="6"/>
        <v>23670</v>
      </c>
      <c r="AB20" s="95">
        <f t="shared" si="6"/>
        <v>23670</v>
      </c>
      <c r="AC20" s="95">
        <f t="shared" si="6"/>
        <v>23670</v>
      </c>
      <c r="AD20" s="95">
        <f t="shared" si="6"/>
        <v>23670</v>
      </c>
      <c r="AE20" s="95">
        <f t="shared" si="6"/>
        <v>23670</v>
      </c>
      <c r="AF20" s="95">
        <f t="shared" si="6"/>
        <v>25470</v>
      </c>
      <c r="AG20" s="95">
        <f t="shared" si="6"/>
        <v>27720</v>
      </c>
      <c r="AH20" s="95">
        <f t="shared" si="6"/>
        <v>27720</v>
      </c>
      <c r="AI20" s="95">
        <f t="shared" si="6"/>
        <v>32220</v>
      </c>
      <c r="AJ20" s="95">
        <f t="shared" si="6"/>
        <v>32220</v>
      </c>
      <c r="AK20" s="95">
        <f t="shared" si="6"/>
        <v>32220</v>
      </c>
      <c r="AL20" s="95">
        <f t="shared" si="6"/>
        <v>32220</v>
      </c>
      <c r="AM20" s="95">
        <f t="shared" si="6"/>
        <v>32220</v>
      </c>
      <c r="AN20" s="95">
        <f t="shared" si="6"/>
        <v>29970</v>
      </c>
      <c r="AO20" s="95">
        <f t="shared" si="6"/>
        <v>32220</v>
      </c>
      <c r="AP20" s="95">
        <f t="shared" si="6"/>
        <v>32220</v>
      </c>
      <c r="AQ20" s="95">
        <f t="shared" si="6"/>
        <v>39870</v>
      </c>
      <c r="AR20" s="95">
        <f t="shared" si="6"/>
        <v>39870</v>
      </c>
      <c r="AS20" s="95">
        <f t="shared" si="6"/>
        <v>39870</v>
      </c>
      <c r="AT20" s="95">
        <f t="shared" si="6"/>
        <v>37170</v>
      </c>
      <c r="AU20" s="95">
        <f t="shared" si="6"/>
        <v>32220</v>
      </c>
      <c r="AV20" s="95">
        <f t="shared" si="6"/>
        <v>34470</v>
      </c>
      <c r="AW20" s="95">
        <f t="shared" si="6"/>
        <v>34470</v>
      </c>
      <c r="AX20" s="95">
        <f t="shared" si="6"/>
        <v>34470</v>
      </c>
      <c r="AY20" s="95">
        <f t="shared" si="6"/>
        <v>26370</v>
      </c>
      <c r="AZ20" s="95">
        <f t="shared" si="6"/>
        <v>32220</v>
      </c>
      <c r="BA20" s="95">
        <f t="shared" si="6"/>
        <v>32220</v>
      </c>
      <c r="BB20" s="95">
        <f t="shared" si="6"/>
        <v>37170</v>
      </c>
      <c r="BC20" s="95">
        <f t="shared" si="6"/>
        <v>39870</v>
      </c>
      <c r="BD20" s="95">
        <f t="shared" si="6"/>
        <v>39870</v>
      </c>
      <c r="BE20" s="95">
        <f t="shared" ref="BE20:BF20" si="7">BE11</f>
        <v>39870</v>
      </c>
      <c r="BF20" s="95">
        <f t="shared" si="7"/>
        <v>46170</v>
      </c>
      <c r="BG20" s="95">
        <f t="shared" si="6"/>
        <v>46170</v>
      </c>
      <c r="BH20" s="95">
        <f t="shared" si="6"/>
        <v>49320</v>
      </c>
      <c r="BI20" s="95">
        <f t="shared" si="6"/>
        <v>49320</v>
      </c>
      <c r="BJ20" s="95">
        <f t="shared" si="6"/>
        <v>56520</v>
      </c>
      <c r="BK20" s="95">
        <f t="shared" si="6"/>
        <v>56520</v>
      </c>
      <c r="BL20" s="95">
        <f t="shared" si="6"/>
        <v>56520</v>
      </c>
      <c r="BM20" s="95">
        <f t="shared" si="6"/>
        <v>52920</v>
      </c>
      <c r="BN20" s="95">
        <f t="shared" si="6"/>
        <v>49320</v>
      </c>
      <c r="BO20" s="95">
        <f t="shared" si="6"/>
        <v>43020</v>
      </c>
      <c r="BP20" s="95">
        <f t="shared" si="6"/>
        <v>43020</v>
      </c>
      <c r="BQ20" s="95">
        <f t="shared" si="6"/>
        <v>39870</v>
      </c>
      <c r="BR20" s="95">
        <f t="shared" si="6"/>
        <v>32220</v>
      </c>
      <c r="BS20" s="95">
        <f t="shared" si="6"/>
        <v>32220</v>
      </c>
      <c r="BT20" s="95">
        <f t="shared" si="6"/>
        <v>29970</v>
      </c>
      <c r="BU20" s="95">
        <f t="shared" si="6"/>
        <v>26370</v>
      </c>
      <c r="BV20" s="95">
        <f t="shared" si="6"/>
        <v>26370</v>
      </c>
      <c r="BW20" s="95">
        <f t="shared" ref="BW20:CT20" si="8">BW11</f>
        <v>26370</v>
      </c>
      <c r="BX20" s="95">
        <f t="shared" si="8"/>
        <v>21870</v>
      </c>
      <c r="BY20" s="95">
        <f t="shared" si="8"/>
        <v>21870</v>
      </c>
      <c r="BZ20" s="95">
        <f t="shared" si="8"/>
        <v>21870</v>
      </c>
      <c r="CA20" s="95">
        <f t="shared" si="8"/>
        <v>21870</v>
      </c>
      <c r="CB20" s="95">
        <f t="shared" si="8"/>
        <v>21870</v>
      </c>
      <c r="CC20" s="95">
        <f t="shared" si="8"/>
        <v>21870</v>
      </c>
      <c r="CD20" s="95">
        <f t="shared" si="8"/>
        <v>21870</v>
      </c>
      <c r="CE20" s="95">
        <f t="shared" si="8"/>
        <v>21870</v>
      </c>
      <c r="CF20" s="95">
        <f t="shared" si="8"/>
        <v>21870</v>
      </c>
      <c r="CG20" s="95">
        <f t="shared" si="8"/>
        <v>21870</v>
      </c>
      <c r="CH20" s="95">
        <f t="shared" si="8"/>
        <v>21870</v>
      </c>
      <c r="CI20" s="95">
        <f t="shared" si="8"/>
        <v>21870</v>
      </c>
      <c r="CJ20" s="95">
        <f t="shared" si="8"/>
        <v>21870</v>
      </c>
      <c r="CK20" s="95">
        <f t="shared" si="8"/>
        <v>21870</v>
      </c>
      <c r="CL20" s="95">
        <f t="shared" si="8"/>
        <v>21870</v>
      </c>
      <c r="CM20" s="95">
        <f t="shared" si="8"/>
        <v>21870</v>
      </c>
      <c r="CN20" s="95">
        <f t="shared" si="8"/>
        <v>21870</v>
      </c>
      <c r="CO20" s="95">
        <f t="shared" si="8"/>
        <v>21870</v>
      </c>
      <c r="CP20" s="95">
        <f t="shared" si="8"/>
        <v>21870</v>
      </c>
      <c r="CQ20" s="95">
        <f t="shared" si="8"/>
        <v>21870</v>
      </c>
      <c r="CR20" s="95">
        <f t="shared" si="8"/>
        <v>21870</v>
      </c>
      <c r="CS20" s="95">
        <f t="shared" si="8"/>
        <v>21870</v>
      </c>
      <c r="CT20" s="95">
        <f t="shared" si="8"/>
        <v>21870</v>
      </c>
      <c r="CU20" s="95">
        <f t="shared" ref="CU20:DX20" si="9">CU11</f>
        <v>14670</v>
      </c>
      <c r="CV20" s="95">
        <f t="shared" si="9"/>
        <v>14670</v>
      </c>
      <c r="CW20" s="95">
        <f t="shared" si="9"/>
        <v>15300</v>
      </c>
      <c r="CX20" s="95">
        <f t="shared" si="9"/>
        <v>15300</v>
      </c>
      <c r="CY20" s="95">
        <f t="shared" si="9"/>
        <v>14670</v>
      </c>
      <c r="CZ20" s="95">
        <f t="shared" si="9"/>
        <v>14670</v>
      </c>
      <c r="DA20" s="95">
        <f t="shared" si="9"/>
        <v>14670</v>
      </c>
      <c r="DB20" s="95">
        <f t="shared" si="9"/>
        <v>14670</v>
      </c>
      <c r="DC20" s="95">
        <f t="shared" si="9"/>
        <v>14670</v>
      </c>
      <c r="DD20" s="95">
        <f t="shared" si="9"/>
        <v>15300</v>
      </c>
      <c r="DE20" s="95">
        <f t="shared" si="9"/>
        <v>15300</v>
      </c>
      <c r="DF20" s="95">
        <f t="shared" si="9"/>
        <v>14670</v>
      </c>
      <c r="DG20" s="95">
        <f t="shared" si="9"/>
        <v>14670</v>
      </c>
      <c r="DH20" s="95">
        <f t="shared" si="9"/>
        <v>14670</v>
      </c>
      <c r="DI20" s="95">
        <f t="shared" si="9"/>
        <v>13140</v>
      </c>
      <c r="DJ20" s="95">
        <f t="shared" si="9"/>
        <v>13140</v>
      </c>
      <c r="DK20" s="95">
        <f t="shared" si="9"/>
        <v>13590</v>
      </c>
      <c r="DL20" s="95">
        <f t="shared" si="9"/>
        <v>13590</v>
      </c>
      <c r="DM20" s="95">
        <f t="shared" si="9"/>
        <v>13140</v>
      </c>
      <c r="DN20" s="95">
        <f t="shared" si="9"/>
        <v>13140</v>
      </c>
      <c r="DO20" s="95">
        <f t="shared" si="9"/>
        <v>13140</v>
      </c>
      <c r="DP20" s="95">
        <f t="shared" si="9"/>
        <v>13140</v>
      </c>
      <c r="DQ20" s="95">
        <f t="shared" si="9"/>
        <v>13140</v>
      </c>
      <c r="DR20" s="95">
        <f t="shared" si="9"/>
        <v>13590</v>
      </c>
      <c r="DS20" s="95">
        <f t="shared" si="9"/>
        <v>13590</v>
      </c>
      <c r="DT20" s="95">
        <f t="shared" si="9"/>
        <v>13140</v>
      </c>
      <c r="DU20" s="95">
        <f t="shared" si="9"/>
        <v>13140</v>
      </c>
      <c r="DV20" s="95">
        <f t="shared" si="9"/>
        <v>13140</v>
      </c>
      <c r="DW20" s="95">
        <f t="shared" si="9"/>
        <v>13140</v>
      </c>
      <c r="DX20" s="95">
        <f t="shared" si="9"/>
        <v>14670</v>
      </c>
    </row>
    <row r="21" spans="1:128" ht="10.7" customHeight="1">
      <c r="A21" s="39" t="s">
        <v>9</v>
      </c>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c r="DI21" s="68"/>
      <c r="DJ21" s="68"/>
      <c r="DK21" s="68"/>
      <c r="DL21" s="68"/>
      <c r="DM21" s="68"/>
      <c r="DN21" s="68"/>
      <c r="DO21" s="68"/>
      <c r="DP21" s="68"/>
      <c r="DQ21" s="68"/>
      <c r="DR21" s="68"/>
      <c r="DS21" s="68"/>
      <c r="DT21" s="68"/>
      <c r="DU21" s="68"/>
      <c r="DV21" s="68"/>
      <c r="DW21" s="68"/>
      <c r="DX21" s="68"/>
    </row>
    <row r="22" spans="1:128" ht="10.7" customHeight="1">
      <c r="A22" s="40">
        <v>1</v>
      </c>
      <c r="B22" s="68">
        <f>'C завтраками| Bed and breakfast'!B22*0.9</f>
        <v>19575</v>
      </c>
      <c r="C22" s="68">
        <f>'C завтраками| Bed and breakfast'!C22*0.9</f>
        <v>19575</v>
      </c>
      <c r="D22" s="68">
        <f>'C завтраками| Bed and breakfast'!D22*0.9</f>
        <v>21015</v>
      </c>
      <c r="E22" s="68">
        <f>'C завтраками| Bed and breakfast'!E22*0.9</f>
        <v>27765</v>
      </c>
      <c r="F22" s="68">
        <f>'C завтраками| Bed and breakfast'!F22*0.9</f>
        <v>58365</v>
      </c>
      <c r="G22" s="68">
        <f>'C завтраками| Bed and breakfast'!G22*0.9</f>
        <v>58365</v>
      </c>
      <c r="H22" s="68">
        <f>'C завтраками| Bed and breakfast'!H22*0.9</f>
        <v>58365</v>
      </c>
      <c r="I22" s="68">
        <f>'C завтраками| Bed and breakfast'!I22*0.9</f>
        <v>62865</v>
      </c>
      <c r="J22" s="68">
        <f>'C завтраками| Bed and breakfast'!J22*0.9</f>
        <v>62865</v>
      </c>
      <c r="K22" s="68">
        <f>'C завтраками| Bed and breakfast'!K22*0.9</f>
        <v>71865</v>
      </c>
      <c r="L22" s="68">
        <f>'C завтраками| Bed and breakfast'!L22*0.9</f>
        <v>71865</v>
      </c>
      <c r="M22" s="68">
        <f>'C завтраками| Bed and breakfast'!M22*0.9</f>
        <v>62865</v>
      </c>
      <c r="N22" s="68">
        <f>'C завтраками| Bed and breakfast'!N22*0.9</f>
        <v>58365</v>
      </c>
      <c r="O22" s="68">
        <f>'C завтраками| Bed and breakfast'!O22*0.9</f>
        <v>58365</v>
      </c>
      <c r="P22" s="68">
        <f>'C завтраками| Bed and breakfast'!P22*0.9</f>
        <v>37935</v>
      </c>
      <c r="Q22" s="68">
        <f>'C завтраками| Bed and breakfast'!Q22*0.9</f>
        <v>37935</v>
      </c>
      <c r="R22" s="68">
        <f>'C завтраками| Bed and breakfast'!R22*0.9</f>
        <v>28485</v>
      </c>
      <c r="S22" s="68">
        <f>'C завтраками| Bed and breakfast'!S22*0.9</f>
        <v>35235</v>
      </c>
      <c r="T22" s="68">
        <f>'C завтраками| Bed and breakfast'!T22*0.9</f>
        <v>35235</v>
      </c>
      <c r="U22" s="68">
        <f>'C завтраками| Bed and breakfast'!U22*0.9</f>
        <v>30735</v>
      </c>
      <c r="V22" s="68">
        <f>'C завтраками| Bed and breakfast'!V22*0.9</f>
        <v>30735</v>
      </c>
      <c r="W22" s="68">
        <f>'C завтраками| Bed and breakfast'!W22*0.9</f>
        <v>28485</v>
      </c>
      <c r="X22" s="68">
        <f>'C завтраками| Bed and breakfast'!X22*0.9</f>
        <v>28485</v>
      </c>
      <c r="Y22" s="68">
        <f>'C завтраками| Bed and breakfast'!Y22*0.9</f>
        <v>26685</v>
      </c>
      <c r="Z22" s="68">
        <f>'C завтраками| Bed and breakfast'!Z22*0.9</f>
        <v>26685</v>
      </c>
      <c r="AA22" s="68">
        <f>'C завтраками| Bed and breakfast'!AA22*0.9</f>
        <v>26685</v>
      </c>
      <c r="AB22" s="68">
        <f>'C завтраками| Bed and breakfast'!AB22*0.9</f>
        <v>26685</v>
      </c>
      <c r="AC22" s="68">
        <f>'C завтраками| Bed and breakfast'!AC22*0.9</f>
        <v>26685</v>
      </c>
      <c r="AD22" s="68">
        <f>'C завтраками| Bed and breakfast'!AD22*0.9</f>
        <v>26685</v>
      </c>
      <c r="AE22" s="68">
        <f>'C завтраками| Bed and breakfast'!AE22*0.9</f>
        <v>26685</v>
      </c>
      <c r="AF22" s="68">
        <f>'C завтраками| Bed and breakfast'!AF22*0.9</f>
        <v>28485</v>
      </c>
      <c r="AG22" s="68">
        <f>'C завтраками| Bed and breakfast'!AG22*0.9</f>
        <v>30735</v>
      </c>
      <c r="AH22" s="68">
        <f>'C завтраками| Bed and breakfast'!AH22*0.9</f>
        <v>30735</v>
      </c>
      <c r="AI22" s="68">
        <f>'C завтраками| Bed and breakfast'!AI22*0.9</f>
        <v>35235</v>
      </c>
      <c r="AJ22" s="68">
        <f>'C завтраками| Bed and breakfast'!AJ22*0.9</f>
        <v>35235</v>
      </c>
      <c r="AK22" s="68">
        <f>'C завтраками| Bed and breakfast'!AK22*0.9</f>
        <v>35235</v>
      </c>
      <c r="AL22" s="68">
        <f>'C завтраками| Bed and breakfast'!AL22*0.9</f>
        <v>35235</v>
      </c>
      <c r="AM22" s="68">
        <f>'C завтраками| Bed and breakfast'!AM22*0.9</f>
        <v>35235</v>
      </c>
      <c r="AN22" s="68">
        <f>'C завтраками| Bed and breakfast'!AN22*0.9</f>
        <v>33885</v>
      </c>
      <c r="AO22" s="68">
        <f>'C завтраками| Bed and breakfast'!AO22*0.9</f>
        <v>36135</v>
      </c>
      <c r="AP22" s="68">
        <f>'C завтраками| Bed and breakfast'!AP22*0.9</f>
        <v>36135</v>
      </c>
      <c r="AQ22" s="68">
        <f>'C завтраками| Bed and breakfast'!AQ22*0.9</f>
        <v>43785</v>
      </c>
      <c r="AR22" s="68">
        <f>'C завтраками| Bed and breakfast'!AR22*0.9</f>
        <v>43785</v>
      </c>
      <c r="AS22" s="68">
        <f>'C завтраками| Bed and breakfast'!AS22*0.9</f>
        <v>43785</v>
      </c>
      <c r="AT22" s="68">
        <f>'C завтраками| Bed and breakfast'!AT22*0.9</f>
        <v>41085</v>
      </c>
      <c r="AU22" s="68">
        <f>'C завтраками| Bed and breakfast'!AU22*0.9</f>
        <v>36135</v>
      </c>
      <c r="AV22" s="68">
        <f>'C завтраками| Bed and breakfast'!AV22*0.9</f>
        <v>38385</v>
      </c>
      <c r="AW22" s="68">
        <f>'C завтраками| Bed and breakfast'!AW22*0.9</f>
        <v>38385</v>
      </c>
      <c r="AX22" s="68">
        <f>'C завтраками| Bed and breakfast'!AX22*0.9</f>
        <v>38385</v>
      </c>
      <c r="AY22" s="68">
        <f>'C завтраками| Bed and breakfast'!AY22*0.9</f>
        <v>30285</v>
      </c>
      <c r="AZ22" s="68">
        <f>'C завтраками| Bed and breakfast'!AZ22*0.9</f>
        <v>36135</v>
      </c>
      <c r="BA22" s="68">
        <f>'C завтраками| Bed and breakfast'!BA22*0.9</f>
        <v>36135</v>
      </c>
      <c r="BB22" s="68">
        <f>'C завтраками| Bed and breakfast'!BB22*0.9</f>
        <v>41085</v>
      </c>
      <c r="BC22" s="68">
        <f>'C завтраками| Bed and breakfast'!BC22*0.9</f>
        <v>43785</v>
      </c>
      <c r="BD22" s="68">
        <f>'C завтраками| Bed and breakfast'!BD22*0.9</f>
        <v>43785</v>
      </c>
      <c r="BE22" s="68">
        <f>'C завтраками| Bed and breakfast'!BE22*0.9</f>
        <v>43785</v>
      </c>
      <c r="BF22" s="68">
        <f>'C завтраками| Bed and breakfast'!BF22*0.9</f>
        <v>50085</v>
      </c>
      <c r="BG22" s="68">
        <f>'C завтраками| Bed and breakfast'!BG22*0.9</f>
        <v>50085</v>
      </c>
      <c r="BH22" s="68">
        <f>'C завтраками| Bed and breakfast'!BH22*0.9</f>
        <v>53235</v>
      </c>
      <c r="BI22" s="68">
        <f>'C завтраками| Bed and breakfast'!BI22*0.9</f>
        <v>53235</v>
      </c>
      <c r="BJ22" s="68">
        <f>'C завтраками| Bed and breakfast'!BJ22*0.9</f>
        <v>60435</v>
      </c>
      <c r="BK22" s="68">
        <f>'C завтраками| Bed and breakfast'!BK22*0.9</f>
        <v>60435</v>
      </c>
      <c r="BL22" s="68">
        <f>'C завтраками| Bed and breakfast'!BL22*0.9</f>
        <v>60435</v>
      </c>
      <c r="BM22" s="68">
        <f>'C завтраками| Bed and breakfast'!BM22*0.9</f>
        <v>56835</v>
      </c>
      <c r="BN22" s="68">
        <f>'C завтраками| Bed and breakfast'!BN22*0.9</f>
        <v>53235</v>
      </c>
      <c r="BO22" s="68">
        <f>'C завтраками| Bed and breakfast'!BO22*0.9</f>
        <v>46935</v>
      </c>
      <c r="BP22" s="68">
        <f>'C завтраками| Bed and breakfast'!BP22*0.9</f>
        <v>46935</v>
      </c>
      <c r="BQ22" s="68">
        <f>'C завтраками| Bed and breakfast'!BQ22*0.9</f>
        <v>43785</v>
      </c>
      <c r="BR22" s="68">
        <f>'C завтраками| Bed and breakfast'!BR22*0.9</f>
        <v>36135</v>
      </c>
      <c r="BS22" s="68">
        <f>'C завтраками| Bed and breakfast'!BS22*0.9</f>
        <v>36135</v>
      </c>
      <c r="BT22" s="68">
        <f>'C завтраками| Bed and breakfast'!BT22*0.9</f>
        <v>33885</v>
      </c>
      <c r="BU22" s="68">
        <f>'C завтраками| Bed and breakfast'!BU22*0.9</f>
        <v>30285</v>
      </c>
      <c r="BV22" s="68">
        <f>'C завтраками| Bed and breakfast'!BV22*0.9</f>
        <v>30285</v>
      </c>
      <c r="BW22" s="68">
        <f>'C завтраками| Bed and breakfast'!BW22*0.9</f>
        <v>30285</v>
      </c>
      <c r="BX22" s="68">
        <f>'C завтраками| Bed and breakfast'!BX22*0.9</f>
        <v>24885</v>
      </c>
      <c r="BY22" s="68">
        <f>'C завтраками| Bed and breakfast'!BY22*0.9</f>
        <v>24885</v>
      </c>
      <c r="BZ22" s="68">
        <f>'C завтраками| Bed and breakfast'!BZ22*0.9</f>
        <v>24885</v>
      </c>
      <c r="CA22" s="68">
        <f>'C завтраками| Bed and breakfast'!CA22*0.9</f>
        <v>24885</v>
      </c>
      <c r="CB22" s="68">
        <f>'C завтраками| Bed and breakfast'!CB22*0.9</f>
        <v>24885</v>
      </c>
      <c r="CC22" s="68">
        <f>'C завтраками| Bed and breakfast'!CC22*0.9</f>
        <v>24885</v>
      </c>
      <c r="CD22" s="68">
        <f>'C завтраками| Bed and breakfast'!CD22*0.9</f>
        <v>24885</v>
      </c>
      <c r="CE22" s="68">
        <f>'C завтраками| Bed and breakfast'!CE22*0.9</f>
        <v>24885</v>
      </c>
      <c r="CF22" s="68">
        <f>'C завтраками| Bed and breakfast'!CF22*0.9</f>
        <v>24885</v>
      </c>
      <c r="CG22" s="68">
        <f>'C завтраками| Bed and breakfast'!CG22*0.9</f>
        <v>24885</v>
      </c>
      <c r="CH22" s="68">
        <f>'C завтраками| Bed and breakfast'!CH22*0.9</f>
        <v>24885</v>
      </c>
      <c r="CI22" s="68">
        <f>'C завтраками| Bed and breakfast'!CI22*0.9</f>
        <v>24885</v>
      </c>
      <c r="CJ22" s="68">
        <f>'C завтраками| Bed and breakfast'!CJ22*0.9</f>
        <v>24885</v>
      </c>
      <c r="CK22" s="68">
        <f>'C завтраками| Bed and breakfast'!CK22*0.9</f>
        <v>24885</v>
      </c>
      <c r="CL22" s="68">
        <f>'C завтраками| Bed and breakfast'!CL22*0.9</f>
        <v>24885</v>
      </c>
      <c r="CM22" s="68">
        <f>'C завтраками| Bed and breakfast'!CM22*0.9</f>
        <v>24885</v>
      </c>
      <c r="CN22" s="68">
        <f>'C завтраками| Bed and breakfast'!CN22*0.9</f>
        <v>24885</v>
      </c>
      <c r="CO22" s="68">
        <f>'C завтраками| Bed and breakfast'!CO22*0.9</f>
        <v>24885</v>
      </c>
      <c r="CP22" s="68">
        <f>'C завтраками| Bed and breakfast'!CP22*0.9</f>
        <v>24885</v>
      </c>
      <c r="CQ22" s="68">
        <f>'C завтраками| Bed and breakfast'!CQ22*0.9</f>
        <v>24885</v>
      </c>
      <c r="CR22" s="68">
        <f>'C завтраками| Bed and breakfast'!CR22*0.9</f>
        <v>24885</v>
      </c>
      <c r="CS22" s="68">
        <f>'C завтраками| Bed and breakfast'!CS22*0.9</f>
        <v>24885</v>
      </c>
      <c r="CT22" s="68">
        <f>'C завтраками| Bed and breakfast'!CT22*0.9</f>
        <v>24885</v>
      </c>
      <c r="CU22" s="68">
        <f>'C завтраками| Bed and breakfast'!CU22*0.9</f>
        <v>18090</v>
      </c>
      <c r="CV22" s="68">
        <f>'C завтраками| Bed and breakfast'!CV22*0.9</f>
        <v>18090</v>
      </c>
      <c r="CW22" s="68">
        <f>'C завтраками| Bed and breakfast'!CW22*0.9</f>
        <v>18720</v>
      </c>
      <c r="CX22" s="68">
        <f>'C завтраками| Bed and breakfast'!CX22*0.9</f>
        <v>18720</v>
      </c>
      <c r="CY22" s="68">
        <f>'C завтраками| Bed and breakfast'!CY22*0.9</f>
        <v>18090</v>
      </c>
      <c r="CZ22" s="68">
        <f>'C завтраками| Bed and breakfast'!CZ22*0.9</f>
        <v>18090</v>
      </c>
      <c r="DA22" s="68">
        <f>'C завтраками| Bed and breakfast'!DA22*0.9</f>
        <v>18090</v>
      </c>
      <c r="DB22" s="68">
        <f>'C завтраками| Bed and breakfast'!DB22*0.9</f>
        <v>18090</v>
      </c>
      <c r="DC22" s="68">
        <f>'C завтраками| Bed and breakfast'!DC22*0.9</f>
        <v>18090</v>
      </c>
      <c r="DD22" s="68">
        <f>'C завтраками| Bed and breakfast'!DD22*0.9</f>
        <v>18720</v>
      </c>
      <c r="DE22" s="68">
        <f>'C завтраками| Bed and breakfast'!DE22*0.9</f>
        <v>18720</v>
      </c>
      <c r="DF22" s="68">
        <f>'C завтраками| Bed and breakfast'!DF22*0.9</f>
        <v>18090</v>
      </c>
      <c r="DG22" s="68">
        <f>'C завтраками| Bed and breakfast'!DG22*0.9</f>
        <v>18090</v>
      </c>
      <c r="DH22" s="68">
        <f>'C завтраками| Bed and breakfast'!DH22*0.9</f>
        <v>18090</v>
      </c>
      <c r="DI22" s="68">
        <f>'C завтраками| Bed and breakfast'!DI22*0.9</f>
        <v>16560</v>
      </c>
      <c r="DJ22" s="68">
        <f>'C завтраками| Bed and breakfast'!DJ22*0.9</f>
        <v>16560</v>
      </c>
      <c r="DK22" s="68">
        <f>'C завтраками| Bed and breakfast'!DK22*0.9</f>
        <v>17010</v>
      </c>
      <c r="DL22" s="68">
        <f>'C завтраками| Bed and breakfast'!DL22*0.9</f>
        <v>17010</v>
      </c>
      <c r="DM22" s="68">
        <f>'C завтраками| Bed and breakfast'!DM22*0.9</f>
        <v>16560</v>
      </c>
      <c r="DN22" s="68">
        <f>'C завтраками| Bed and breakfast'!DN22*0.9</f>
        <v>16560</v>
      </c>
      <c r="DO22" s="68">
        <f>'C завтраками| Bed and breakfast'!DO22*0.9</f>
        <v>16560</v>
      </c>
      <c r="DP22" s="68">
        <f>'C завтраками| Bed and breakfast'!DP22*0.9</f>
        <v>16560</v>
      </c>
      <c r="DQ22" s="68">
        <f>'C завтраками| Bed and breakfast'!DQ22*0.9</f>
        <v>16560</v>
      </c>
      <c r="DR22" s="68">
        <f>'C завтраками| Bed and breakfast'!DR22*0.9</f>
        <v>17010</v>
      </c>
      <c r="DS22" s="68">
        <f>'C завтраками| Bed and breakfast'!DS22*0.9</f>
        <v>17010</v>
      </c>
      <c r="DT22" s="68">
        <f>'C завтраками| Bed and breakfast'!DT22*0.9</f>
        <v>16560</v>
      </c>
      <c r="DU22" s="68">
        <f>'C завтраками| Bed and breakfast'!DU22*0.9</f>
        <v>16560</v>
      </c>
      <c r="DV22" s="68">
        <f>'C завтраками| Bed and breakfast'!DV22*0.9</f>
        <v>16560</v>
      </c>
      <c r="DW22" s="68">
        <f>'C завтраками| Bed and breakfast'!DW22*0.9</f>
        <v>16560</v>
      </c>
      <c r="DX22" s="68">
        <f>'C завтраками| Bed and breakfast'!DX22*0.9</f>
        <v>18090</v>
      </c>
    </row>
    <row r="23" spans="1:128" ht="10.7" customHeight="1">
      <c r="A23" s="40">
        <v>2</v>
      </c>
      <c r="B23" s="68">
        <f>'C завтраками| Bed and breakfast'!B23*0.9</f>
        <v>21600</v>
      </c>
      <c r="C23" s="68">
        <f>'C завтраками| Bed and breakfast'!C23*0.9</f>
        <v>21600</v>
      </c>
      <c r="D23" s="68">
        <f>'C завтраками| Bed and breakfast'!D23*0.9</f>
        <v>23040</v>
      </c>
      <c r="E23" s="68">
        <f>'C завтраками| Bed and breakfast'!E23*0.9</f>
        <v>30330</v>
      </c>
      <c r="F23" s="68">
        <f>'C завтраками| Bed and breakfast'!F23*0.9</f>
        <v>60930</v>
      </c>
      <c r="G23" s="68">
        <f>'C завтраками| Bed and breakfast'!G23*0.9</f>
        <v>60930</v>
      </c>
      <c r="H23" s="68">
        <f>'C завтраками| Bed and breakfast'!H23*0.9</f>
        <v>60930</v>
      </c>
      <c r="I23" s="68">
        <f>'C завтраками| Bed and breakfast'!I23*0.9</f>
        <v>65430</v>
      </c>
      <c r="J23" s="68">
        <f>'C завтраками| Bed and breakfast'!J23*0.9</f>
        <v>65430</v>
      </c>
      <c r="K23" s="68">
        <f>'C завтраками| Bed and breakfast'!K23*0.9</f>
        <v>74430</v>
      </c>
      <c r="L23" s="68">
        <f>'C завтраками| Bed and breakfast'!L23*0.9</f>
        <v>74430</v>
      </c>
      <c r="M23" s="68">
        <f>'C завтраками| Bed and breakfast'!M23*0.9</f>
        <v>65430</v>
      </c>
      <c r="N23" s="68">
        <f>'C завтраками| Bed and breakfast'!N23*0.9</f>
        <v>60930</v>
      </c>
      <c r="O23" s="68">
        <f>'C завтраками| Bed and breakfast'!O23*0.9</f>
        <v>60930</v>
      </c>
      <c r="P23" s="68">
        <f>'C завтраками| Bed and breakfast'!P23*0.9</f>
        <v>40320</v>
      </c>
      <c r="Q23" s="68">
        <f>'C завтраками| Bed and breakfast'!Q23*0.9</f>
        <v>40320</v>
      </c>
      <c r="R23" s="68">
        <f>'C завтраками| Bed and breakfast'!R23*0.9</f>
        <v>30870</v>
      </c>
      <c r="S23" s="68">
        <f>'C завтраками| Bed and breakfast'!S23*0.9</f>
        <v>37620</v>
      </c>
      <c r="T23" s="68">
        <f>'C завтраками| Bed and breakfast'!T23*0.9</f>
        <v>37620</v>
      </c>
      <c r="U23" s="68">
        <f>'C завтраками| Bed and breakfast'!U23*0.9</f>
        <v>33120</v>
      </c>
      <c r="V23" s="68">
        <f>'C завтраками| Bed and breakfast'!V23*0.9</f>
        <v>33120</v>
      </c>
      <c r="W23" s="68">
        <f>'C завтраками| Bed and breakfast'!W23*0.9</f>
        <v>30870</v>
      </c>
      <c r="X23" s="68">
        <f>'C завтраками| Bed and breakfast'!X23*0.9</f>
        <v>30870</v>
      </c>
      <c r="Y23" s="68">
        <f>'C завтраками| Bed and breakfast'!Y23*0.9</f>
        <v>29070</v>
      </c>
      <c r="Z23" s="68">
        <f>'C завтраками| Bed and breakfast'!Z23*0.9</f>
        <v>29070</v>
      </c>
      <c r="AA23" s="68">
        <f>'C завтраками| Bed and breakfast'!AA23*0.9</f>
        <v>29070</v>
      </c>
      <c r="AB23" s="68">
        <f>'C завтраками| Bed and breakfast'!AB23*0.9</f>
        <v>29070</v>
      </c>
      <c r="AC23" s="68">
        <f>'C завтраками| Bed and breakfast'!AC23*0.9</f>
        <v>29070</v>
      </c>
      <c r="AD23" s="68">
        <f>'C завтраками| Bed and breakfast'!AD23*0.9</f>
        <v>29070</v>
      </c>
      <c r="AE23" s="68">
        <f>'C завтраками| Bed and breakfast'!AE23*0.9</f>
        <v>29070</v>
      </c>
      <c r="AF23" s="68">
        <f>'C завтраками| Bed and breakfast'!AF23*0.9</f>
        <v>30870</v>
      </c>
      <c r="AG23" s="68">
        <f>'C завтраками| Bed and breakfast'!AG23*0.9</f>
        <v>33120</v>
      </c>
      <c r="AH23" s="68">
        <f>'C завтраками| Bed and breakfast'!AH23*0.9</f>
        <v>33120</v>
      </c>
      <c r="AI23" s="68">
        <f>'C завтраками| Bed and breakfast'!AI23*0.9</f>
        <v>37620</v>
      </c>
      <c r="AJ23" s="68">
        <f>'C завтраками| Bed and breakfast'!AJ23*0.9</f>
        <v>37620</v>
      </c>
      <c r="AK23" s="68">
        <f>'C завтраками| Bed and breakfast'!AK23*0.9</f>
        <v>37620</v>
      </c>
      <c r="AL23" s="68">
        <f>'C завтраками| Bed and breakfast'!AL23*0.9</f>
        <v>37620</v>
      </c>
      <c r="AM23" s="68">
        <f>'C завтраками| Bed and breakfast'!AM23*0.9</f>
        <v>37620</v>
      </c>
      <c r="AN23" s="68">
        <f>'C завтраками| Bed and breakfast'!AN23*0.9</f>
        <v>36270</v>
      </c>
      <c r="AO23" s="68">
        <f>'C завтраками| Bed and breakfast'!AO23*0.9</f>
        <v>38520</v>
      </c>
      <c r="AP23" s="68">
        <f>'C завтраками| Bed and breakfast'!AP23*0.9</f>
        <v>38520</v>
      </c>
      <c r="AQ23" s="68">
        <f>'C завтраками| Bed and breakfast'!AQ23*0.9</f>
        <v>46170</v>
      </c>
      <c r="AR23" s="68">
        <f>'C завтраками| Bed and breakfast'!AR23*0.9</f>
        <v>46170</v>
      </c>
      <c r="AS23" s="68">
        <f>'C завтраками| Bed and breakfast'!AS23*0.9</f>
        <v>46170</v>
      </c>
      <c r="AT23" s="68">
        <f>'C завтраками| Bed and breakfast'!AT23*0.9</f>
        <v>43470</v>
      </c>
      <c r="AU23" s="68">
        <f>'C завтраками| Bed and breakfast'!AU23*0.9</f>
        <v>38520</v>
      </c>
      <c r="AV23" s="68">
        <f>'C завтраками| Bed and breakfast'!AV23*0.9</f>
        <v>40770</v>
      </c>
      <c r="AW23" s="68">
        <f>'C завтраками| Bed and breakfast'!AW23*0.9</f>
        <v>40770</v>
      </c>
      <c r="AX23" s="68">
        <f>'C завтраками| Bed and breakfast'!AX23*0.9</f>
        <v>40770</v>
      </c>
      <c r="AY23" s="68">
        <f>'C завтраками| Bed and breakfast'!AY23*0.9</f>
        <v>32670</v>
      </c>
      <c r="AZ23" s="68">
        <f>'C завтраками| Bed and breakfast'!AZ23*0.9</f>
        <v>38520</v>
      </c>
      <c r="BA23" s="68">
        <f>'C завтраками| Bed and breakfast'!BA23*0.9</f>
        <v>38520</v>
      </c>
      <c r="BB23" s="68">
        <f>'C завтраками| Bed and breakfast'!BB23*0.9</f>
        <v>43470</v>
      </c>
      <c r="BC23" s="68">
        <f>'C завтраками| Bed and breakfast'!BC23*0.9</f>
        <v>46170</v>
      </c>
      <c r="BD23" s="68">
        <f>'C завтраками| Bed and breakfast'!BD23*0.9</f>
        <v>46170</v>
      </c>
      <c r="BE23" s="68">
        <f>'C завтраками| Bed and breakfast'!BE23*0.9</f>
        <v>46170</v>
      </c>
      <c r="BF23" s="68">
        <f>'C завтраками| Bed and breakfast'!BF23*0.9</f>
        <v>52470</v>
      </c>
      <c r="BG23" s="68">
        <f>'C завтраками| Bed and breakfast'!BG23*0.9</f>
        <v>52470</v>
      </c>
      <c r="BH23" s="68">
        <f>'C завтраками| Bed and breakfast'!BH23*0.9</f>
        <v>55620</v>
      </c>
      <c r="BI23" s="68">
        <f>'C завтраками| Bed and breakfast'!BI23*0.9</f>
        <v>55620</v>
      </c>
      <c r="BJ23" s="68">
        <f>'C завтраками| Bed and breakfast'!BJ23*0.9</f>
        <v>62820</v>
      </c>
      <c r="BK23" s="68">
        <f>'C завтраками| Bed and breakfast'!BK23*0.9</f>
        <v>62820</v>
      </c>
      <c r="BL23" s="68">
        <f>'C завтраками| Bed and breakfast'!BL23*0.9</f>
        <v>62820</v>
      </c>
      <c r="BM23" s="68">
        <f>'C завтраками| Bed and breakfast'!BM23*0.9</f>
        <v>59220</v>
      </c>
      <c r="BN23" s="68">
        <f>'C завтраками| Bed and breakfast'!BN23*0.9</f>
        <v>55620</v>
      </c>
      <c r="BO23" s="68">
        <f>'C завтраками| Bed and breakfast'!BO23*0.9</f>
        <v>49320</v>
      </c>
      <c r="BP23" s="68">
        <f>'C завтраками| Bed and breakfast'!BP23*0.9</f>
        <v>49320</v>
      </c>
      <c r="BQ23" s="68">
        <f>'C завтраками| Bed and breakfast'!BQ23*0.9</f>
        <v>46170</v>
      </c>
      <c r="BR23" s="68">
        <f>'C завтраками| Bed and breakfast'!BR23*0.9</f>
        <v>38520</v>
      </c>
      <c r="BS23" s="68">
        <f>'C завтраками| Bed and breakfast'!BS23*0.9</f>
        <v>38520</v>
      </c>
      <c r="BT23" s="68">
        <f>'C завтраками| Bed and breakfast'!BT23*0.9</f>
        <v>36270</v>
      </c>
      <c r="BU23" s="68">
        <f>'C завтраками| Bed and breakfast'!BU23*0.9</f>
        <v>32670</v>
      </c>
      <c r="BV23" s="68">
        <f>'C завтраками| Bed and breakfast'!BV23*0.9</f>
        <v>32670</v>
      </c>
      <c r="BW23" s="68">
        <f>'C завтраками| Bed and breakfast'!BW23*0.9</f>
        <v>32670</v>
      </c>
      <c r="BX23" s="68">
        <f>'C завтраками| Bed and breakfast'!BX23*0.9</f>
        <v>27270</v>
      </c>
      <c r="BY23" s="68">
        <f>'C завтраками| Bed and breakfast'!BY23*0.9</f>
        <v>27270</v>
      </c>
      <c r="BZ23" s="68">
        <f>'C завтраками| Bed and breakfast'!BZ23*0.9</f>
        <v>27270</v>
      </c>
      <c r="CA23" s="68">
        <f>'C завтраками| Bed and breakfast'!CA23*0.9</f>
        <v>27270</v>
      </c>
      <c r="CB23" s="68">
        <f>'C завтраками| Bed and breakfast'!CB23*0.9</f>
        <v>27270</v>
      </c>
      <c r="CC23" s="68">
        <f>'C завтраками| Bed and breakfast'!CC23*0.9</f>
        <v>27270</v>
      </c>
      <c r="CD23" s="68">
        <f>'C завтраками| Bed and breakfast'!CD23*0.9</f>
        <v>27270</v>
      </c>
      <c r="CE23" s="68">
        <f>'C завтраками| Bed and breakfast'!CE23*0.9</f>
        <v>27270</v>
      </c>
      <c r="CF23" s="68">
        <f>'C завтраками| Bed and breakfast'!CF23*0.9</f>
        <v>27270</v>
      </c>
      <c r="CG23" s="68">
        <f>'C завтраками| Bed and breakfast'!CG23*0.9</f>
        <v>27270</v>
      </c>
      <c r="CH23" s="68">
        <f>'C завтраками| Bed and breakfast'!CH23*0.9</f>
        <v>27270</v>
      </c>
      <c r="CI23" s="68">
        <f>'C завтраками| Bed and breakfast'!CI23*0.9</f>
        <v>27270</v>
      </c>
      <c r="CJ23" s="68">
        <f>'C завтраками| Bed and breakfast'!CJ23*0.9</f>
        <v>27270</v>
      </c>
      <c r="CK23" s="68">
        <f>'C завтраками| Bed and breakfast'!CK23*0.9</f>
        <v>27270</v>
      </c>
      <c r="CL23" s="68">
        <f>'C завтраками| Bed and breakfast'!CL23*0.9</f>
        <v>27270</v>
      </c>
      <c r="CM23" s="68">
        <f>'C завтраками| Bed and breakfast'!CM23*0.9</f>
        <v>27270</v>
      </c>
      <c r="CN23" s="68">
        <f>'C завтраками| Bed and breakfast'!CN23*0.9</f>
        <v>27270</v>
      </c>
      <c r="CO23" s="68">
        <f>'C завтраками| Bed and breakfast'!CO23*0.9</f>
        <v>27270</v>
      </c>
      <c r="CP23" s="68">
        <f>'C завтраками| Bed and breakfast'!CP23*0.9</f>
        <v>27270</v>
      </c>
      <c r="CQ23" s="68">
        <f>'C завтраками| Bed and breakfast'!CQ23*0.9</f>
        <v>27270</v>
      </c>
      <c r="CR23" s="68">
        <f>'C завтраками| Bed and breakfast'!CR23*0.9</f>
        <v>27270</v>
      </c>
      <c r="CS23" s="68">
        <f>'C завтраками| Bed and breakfast'!CS23*0.9</f>
        <v>27270</v>
      </c>
      <c r="CT23" s="68">
        <f>'C завтраками| Bed and breakfast'!CT23*0.9</f>
        <v>27270</v>
      </c>
      <c r="CU23" s="68">
        <f>'C завтраками| Bed and breakfast'!CU23*0.9</f>
        <v>20070</v>
      </c>
      <c r="CV23" s="68">
        <f>'C завтраками| Bed and breakfast'!CV23*0.9</f>
        <v>20070</v>
      </c>
      <c r="CW23" s="68">
        <f>'C завтраками| Bed and breakfast'!CW23*0.9</f>
        <v>20700</v>
      </c>
      <c r="CX23" s="68">
        <f>'C завтраками| Bed and breakfast'!CX23*0.9</f>
        <v>20700</v>
      </c>
      <c r="CY23" s="68">
        <f>'C завтраками| Bed and breakfast'!CY23*0.9</f>
        <v>20070</v>
      </c>
      <c r="CZ23" s="68">
        <f>'C завтраками| Bed and breakfast'!CZ23*0.9</f>
        <v>20070</v>
      </c>
      <c r="DA23" s="68">
        <f>'C завтраками| Bed and breakfast'!DA23*0.9</f>
        <v>20070</v>
      </c>
      <c r="DB23" s="68">
        <f>'C завтраками| Bed and breakfast'!DB23*0.9</f>
        <v>20070</v>
      </c>
      <c r="DC23" s="68">
        <f>'C завтраками| Bed and breakfast'!DC23*0.9</f>
        <v>20070</v>
      </c>
      <c r="DD23" s="68">
        <f>'C завтраками| Bed and breakfast'!DD23*0.9</f>
        <v>20700</v>
      </c>
      <c r="DE23" s="68">
        <f>'C завтраками| Bed and breakfast'!DE23*0.9</f>
        <v>20700</v>
      </c>
      <c r="DF23" s="68">
        <f>'C завтраками| Bed and breakfast'!DF23*0.9</f>
        <v>20070</v>
      </c>
      <c r="DG23" s="68">
        <f>'C завтраками| Bed and breakfast'!DG23*0.9</f>
        <v>20070</v>
      </c>
      <c r="DH23" s="68">
        <f>'C завтраками| Bed and breakfast'!DH23*0.9</f>
        <v>20070</v>
      </c>
      <c r="DI23" s="68">
        <f>'C завтраками| Bed and breakfast'!DI23*0.9</f>
        <v>18540</v>
      </c>
      <c r="DJ23" s="68">
        <f>'C завтраками| Bed and breakfast'!DJ23*0.9</f>
        <v>18540</v>
      </c>
      <c r="DK23" s="68">
        <f>'C завтраками| Bed and breakfast'!DK23*0.9</f>
        <v>18990</v>
      </c>
      <c r="DL23" s="68">
        <f>'C завтраками| Bed and breakfast'!DL23*0.9</f>
        <v>18990</v>
      </c>
      <c r="DM23" s="68">
        <f>'C завтраками| Bed and breakfast'!DM23*0.9</f>
        <v>18540</v>
      </c>
      <c r="DN23" s="68">
        <f>'C завтраками| Bed and breakfast'!DN23*0.9</f>
        <v>18540</v>
      </c>
      <c r="DO23" s="68">
        <f>'C завтраками| Bed and breakfast'!DO23*0.9</f>
        <v>18540</v>
      </c>
      <c r="DP23" s="68">
        <f>'C завтраками| Bed and breakfast'!DP23*0.9</f>
        <v>18540</v>
      </c>
      <c r="DQ23" s="68">
        <f>'C завтраками| Bed and breakfast'!DQ23*0.9</f>
        <v>18540</v>
      </c>
      <c r="DR23" s="68">
        <f>'C завтраками| Bed and breakfast'!DR23*0.9</f>
        <v>18990</v>
      </c>
      <c r="DS23" s="68">
        <f>'C завтраками| Bed and breakfast'!DS23*0.9</f>
        <v>18990</v>
      </c>
      <c r="DT23" s="68">
        <f>'C завтраками| Bed and breakfast'!DT23*0.9</f>
        <v>18540</v>
      </c>
      <c r="DU23" s="68">
        <f>'C завтраками| Bed and breakfast'!DU23*0.9</f>
        <v>18540</v>
      </c>
      <c r="DV23" s="68">
        <f>'C завтраками| Bed and breakfast'!DV23*0.9</f>
        <v>18540</v>
      </c>
      <c r="DW23" s="68">
        <f>'C завтраками| Bed and breakfast'!DW23*0.9</f>
        <v>18540</v>
      </c>
      <c r="DX23" s="68">
        <f>'C завтраками| Bed and breakfast'!DX23*0.9</f>
        <v>20070</v>
      </c>
    </row>
    <row r="24" spans="1:128" ht="10.7" customHeight="1">
      <c r="A24" s="39" t="s">
        <v>10</v>
      </c>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row>
    <row r="25" spans="1:128" ht="10.7" customHeight="1">
      <c r="A25" s="40">
        <v>1</v>
      </c>
      <c r="B25" s="68">
        <f>'C завтраками| Bed and breakfast'!B25*0.9</f>
        <v>29475</v>
      </c>
      <c r="C25" s="68">
        <f>'C завтраками| Bed and breakfast'!C25*0.9</f>
        <v>29475</v>
      </c>
      <c r="D25" s="68">
        <f>'C завтраками| Bed and breakfast'!D25*0.9</f>
        <v>30915</v>
      </c>
      <c r="E25" s="68">
        <f>'C завтраками| Bed and breakfast'!E25*0.9</f>
        <v>47565</v>
      </c>
      <c r="F25" s="68">
        <f>'C завтраками| Bed and breakfast'!F25*0.9</f>
        <v>78165</v>
      </c>
      <c r="G25" s="68">
        <f>'C завтраками| Bed and breakfast'!G25*0.9</f>
        <v>78165</v>
      </c>
      <c r="H25" s="68">
        <f>'C завтраками| Bed and breakfast'!H25*0.9</f>
        <v>78165</v>
      </c>
      <c r="I25" s="68">
        <f>'C завтраками| Bed and breakfast'!I25*0.9</f>
        <v>82665</v>
      </c>
      <c r="J25" s="68">
        <f>'C завтраками| Bed and breakfast'!J25*0.9</f>
        <v>82665</v>
      </c>
      <c r="K25" s="68">
        <f>'C завтраками| Bed and breakfast'!K25*0.9</f>
        <v>91665</v>
      </c>
      <c r="L25" s="68">
        <f>'C завтраками| Bed and breakfast'!L25*0.9</f>
        <v>91665</v>
      </c>
      <c r="M25" s="68">
        <f>'C завтраками| Bed and breakfast'!M25*0.9</f>
        <v>82665</v>
      </c>
      <c r="N25" s="68">
        <f>'C завтраками| Bed and breakfast'!N25*0.9</f>
        <v>78165</v>
      </c>
      <c r="O25" s="68">
        <f>'C завтраками| Bed and breakfast'!O25*0.9</f>
        <v>78165</v>
      </c>
      <c r="P25" s="68">
        <f>'C завтраками| Bed and breakfast'!P25*0.9</f>
        <v>49635</v>
      </c>
      <c r="Q25" s="68">
        <f>'C завтраками| Bed and breakfast'!Q25*0.9</f>
        <v>49635</v>
      </c>
      <c r="R25" s="68">
        <f>'C завтраками| Bed and breakfast'!R25*0.9</f>
        <v>40185</v>
      </c>
      <c r="S25" s="68">
        <f>'C завтраками| Bed and breakfast'!S25*0.9</f>
        <v>46935</v>
      </c>
      <c r="T25" s="68">
        <f>'C завтраками| Bed and breakfast'!T25*0.9</f>
        <v>46935</v>
      </c>
      <c r="U25" s="68">
        <f>'C завтраками| Bed and breakfast'!U25*0.9</f>
        <v>42435</v>
      </c>
      <c r="V25" s="68">
        <f>'C завтраками| Bed and breakfast'!V25*0.9</f>
        <v>42435</v>
      </c>
      <c r="W25" s="68">
        <f>'C завтраками| Bed and breakfast'!W25*0.9</f>
        <v>40185</v>
      </c>
      <c r="X25" s="68">
        <f>'C завтраками| Bed and breakfast'!X25*0.9</f>
        <v>40185</v>
      </c>
      <c r="Y25" s="68">
        <f>'C завтраками| Bed and breakfast'!Y25*0.9</f>
        <v>38385</v>
      </c>
      <c r="Z25" s="68">
        <f>'C завтраками| Bed and breakfast'!Z25*0.9</f>
        <v>38385</v>
      </c>
      <c r="AA25" s="68">
        <f>'C завтраками| Bed and breakfast'!AA25*0.9</f>
        <v>38385</v>
      </c>
      <c r="AB25" s="68">
        <f>'C завтраками| Bed and breakfast'!AB25*0.9</f>
        <v>38385</v>
      </c>
      <c r="AC25" s="68">
        <f>'C завтраками| Bed and breakfast'!AC25*0.9</f>
        <v>38385</v>
      </c>
      <c r="AD25" s="68">
        <f>'C завтраками| Bed and breakfast'!AD25*0.9</f>
        <v>38385</v>
      </c>
      <c r="AE25" s="68">
        <f>'C завтраками| Bed and breakfast'!AE25*0.9</f>
        <v>38385</v>
      </c>
      <c r="AF25" s="68">
        <f>'C завтраками| Bed and breakfast'!AF25*0.9</f>
        <v>40185</v>
      </c>
      <c r="AG25" s="68">
        <f>'C завтраками| Bed and breakfast'!AG25*0.9</f>
        <v>42435</v>
      </c>
      <c r="AH25" s="68">
        <f>'C завтраками| Bed and breakfast'!AH25*0.9</f>
        <v>42435</v>
      </c>
      <c r="AI25" s="68">
        <f>'C завтраками| Bed and breakfast'!AI25*0.9</f>
        <v>46935</v>
      </c>
      <c r="AJ25" s="68">
        <f>'C завтраками| Bed and breakfast'!AJ25*0.9</f>
        <v>46935</v>
      </c>
      <c r="AK25" s="68">
        <f>'C завтраками| Bed and breakfast'!AK25*0.9</f>
        <v>46935</v>
      </c>
      <c r="AL25" s="68">
        <f>'C завтраками| Bed and breakfast'!AL25*0.9</f>
        <v>46935</v>
      </c>
      <c r="AM25" s="68">
        <f>'C завтраками| Bed and breakfast'!AM25*0.9</f>
        <v>46935</v>
      </c>
      <c r="AN25" s="68">
        <f>'C завтраками| Bed and breakfast'!AN25*0.9</f>
        <v>49185</v>
      </c>
      <c r="AO25" s="68">
        <f>'C завтраками| Bed and breakfast'!AO25*0.9</f>
        <v>51435</v>
      </c>
      <c r="AP25" s="68">
        <f>'C завтраками| Bed and breakfast'!AP25*0.9</f>
        <v>51435</v>
      </c>
      <c r="AQ25" s="68">
        <f>'C завтраками| Bed and breakfast'!AQ25*0.9</f>
        <v>59085</v>
      </c>
      <c r="AR25" s="68">
        <f>'C завтраками| Bed and breakfast'!AR25*0.9</f>
        <v>59085</v>
      </c>
      <c r="AS25" s="68">
        <f>'C завтраками| Bed and breakfast'!AS25*0.9</f>
        <v>59085</v>
      </c>
      <c r="AT25" s="68">
        <f>'C завтраками| Bed and breakfast'!AT25*0.9</f>
        <v>56385</v>
      </c>
      <c r="AU25" s="68">
        <f>'C завтраками| Bed and breakfast'!AU25*0.9</f>
        <v>51435</v>
      </c>
      <c r="AV25" s="68">
        <f>'C завтраками| Bed and breakfast'!AV25*0.9</f>
        <v>53685</v>
      </c>
      <c r="AW25" s="68">
        <f>'C завтраками| Bed and breakfast'!AW25*0.9</f>
        <v>53685</v>
      </c>
      <c r="AX25" s="68">
        <f>'C завтраками| Bed and breakfast'!AX25*0.9</f>
        <v>53685</v>
      </c>
      <c r="AY25" s="68">
        <f>'C завтраками| Bed and breakfast'!AY25*0.9</f>
        <v>45585</v>
      </c>
      <c r="AZ25" s="68">
        <f>'C завтраками| Bed and breakfast'!AZ25*0.9</f>
        <v>51435</v>
      </c>
      <c r="BA25" s="68">
        <f>'C завтраками| Bed and breakfast'!BA25*0.9</f>
        <v>51435</v>
      </c>
      <c r="BB25" s="68">
        <f>'C завтраками| Bed and breakfast'!BB25*0.9</f>
        <v>56385</v>
      </c>
      <c r="BC25" s="68">
        <f>'C завтраками| Bed and breakfast'!BC25*0.9</f>
        <v>59085</v>
      </c>
      <c r="BD25" s="68">
        <f>'C завтраками| Bed and breakfast'!BD25*0.9</f>
        <v>59085</v>
      </c>
      <c r="BE25" s="68">
        <f>'C завтраками| Bed and breakfast'!BE25*0.9</f>
        <v>59085</v>
      </c>
      <c r="BF25" s="68">
        <f>'C завтраками| Bed and breakfast'!BF25*0.9</f>
        <v>65385</v>
      </c>
      <c r="BG25" s="68">
        <f>'C завтраками| Bed and breakfast'!BG25*0.9</f>
        <v>65385</v>
      </c>
      <c r="BH25" s="68">
        <f>'C завтраками| Bed and breakfast'!BH25*0.9</f>
        <v>68535</v>
      </c>
      <c r="BI25" s="68">
        <f>'C завтраками| Bed and breakfast'!BI25*0.9</f>
        <v>68535</v>
      </c>
      <c r="BJ25" s="68">
        <f>'C завтраками| Bed and breakfast'!BJ25*0.9</f>
        <v>75735</v>
      </c>
      <c r="BK25" s="68">
        <f>'C завтраками| Bed and breakfast'!BK25*0.9</f>
        <v>75735</v>
      </c>
      <c r="BL25" s="68">
        <f>'C завтраками| Bed and breakfast'!BL25*0.9</f>
        <v>75735</v>
      </c>
      <c r="BM25" s="68">
        <f>'C завтраками| Bed and breakfast'!BM25*0.9</f>
        <v>72135</v>
      </c>
      <c r="BN25" s="68">
        <f>'C завтраками| Bed and breakfast'!BN25*0.9</f>
        <v>68535</v>
      </c>
      <c r="BO25" s="68">
        <f>'C завтраками| Bed and breakfast'!BO25*0.9</f>
        <v>62235</v>
      </c>
      <c r="BP25" s="68">
        <f>'C завтраками| Bed and breakfast'!BP25*0.9</f>
        <v>62235</v>
      </c>
      <c r="BQ25" s="68">
        <f>'C завтраками| Bed and breakfast'!BQ25*0.9</f>
        <v>59085</v>
      </c>
      <c r="BR25" s="68">
        <f>'C завтраками| Bed and breakfast'!BR25*0.9</f>
        <v>51435</v>
      </c>
      <c r="BS25" s="68">
        <f>'C завтраками| Bed and breakfast'!BS25*0.9</f>
        <v>51435</v>
      </c>
      <c r="BT25" s="68">
        <f>'C завтраками| Bed and breakfast'!BT25*0.9</f>
        <v>49185</v>
      </c>
      <c r="BU25" s="68">
        <f>'C завтраками| Bed and breakfast'!BU25*0.9</f>
        <v>45585</v>
      </c>
      <c r="BV25" s="68">
        <f>'C завтраками| Bed and breakfast'!BV25*0.9</f>
        <v>45585</v>
      </c>
      <c r="BW25" s="68">
        <f>'C завтраками| Bed and breakfast'!BW25*0.9</f>
        <v>45585</v>
      </c>
      <c r="BX25" s="68">
        <f>'C завтраками| Bed and breakfast'!BX25*0.9</f>
        <v>36585</v>
      </c>
      <c r="BY25" s="68">
        <f>'C завтраками| Bed and breakfast'!BY25*0.9</f>
        <v>36585</v>
      </c>
      <c r="BZ25" s="68">
        <f>'C завтраками| Bed and breakfast'!BZ25*0.9</f>
        <v>36585</v>
      </c>
      <c r="CA25" s="68">
        <f>'C завтраками| Bed and breakfast'!CA25*0.9</f>
        <v>36585</v>
      </c>
      <c r="CB25" s="68">
        <f>'C завтраками| Bed and breakfast'!CB25*0.9</f>
        <v>36585</v>
      </c>
      <c r="CC25" s="68">
        <f>'C завтраками| Bed and breakfast'!CC25*0.9</f>
        <v>36585</v>
      </c>
      <c r="CD25" s="68">
        <f>'C завтраками| Bed and breakfast'!CD25*0.9</f>
        <v>36585</v>
      </c>
      <c r="CE25" s="68">
        <f>'C завтраками| Bed and breakfast'!CE25*0.9</f>
        <v>36585</v>
      </c>
      <c r="CF25" s="68">
        <f>'C завтраками| Bed and breakfast'!CF25*0.9</f>
        <v>36585</v>
      </c>
      <c r="CG25" s="68">
        <f>'C завтраками| Bed and breakfast'!CG25*0.9</f>
        <v>36585</v>
      </c>
      <c r="CH25" s="68">
        <f>'C завтраками| Bed and breakfast'!CH25*0.9</f>
        <v>36585</v>
      </c>
      <c r="CI25" s="68">
        <f>'C завтраками| Bed and breakfast'!CI25*0.9</f>
        <v>36585</v>
      </c>
      <c r="CJ25" s="68">
        <f>'C завтраками| Bed and breakfast'!CJ25*0.9</f>
        <v>36585</v>
      </c>
      <c r="CK25" s="68">
        <f>'C завтраками| Bed and breakfast'!CK25*0.9</f>
        <v>36585</v>
      </c>
      <c r="CL25" s="68">
        <f>'C завтраками| Bed and breakfast'!CL25*0.9</f>
        <v>36585</v>
      </c>
      <c r="CM25" s="68">
        <f>'C завтраками| Bed and breakfast'!CM25*0.9</f>
        <v>36585</v>
      </c>
      <c r="CN25" s="68">
        <f>'C завтраками| Bed and breakfast'!CN25*0.9</f>
        <v>36585</v>
      </c>
      <c r="CO25" s="68">
        <f>'C завтраками| Bed and breakfast'!CO25*0.9</f>
        <v>36585</v>
      </c>
      <c r="CP25" s="68">
        <f>'C завтраками| Bed and breakfast'!CP25*0.9</f>
        <v>36585</v>
      </c>
      <c r="CQ25" s="68">
        <f>'C завтраками| Bed and breakfast'!CQ25*0.9</f>
        <v>36585</v>
      </c>
      <c r="CR25" s="68">
        <f>'C завтраками| Bed and breakfast'!CR25*0.9</f>
        <v>36585</v>
      </c>
      <c r="CS25" s="68">
        <f>'C завтраками| Bed and breakfast'!CS25*0.9</f>
        <v>36585</v>
      </c>
      <c r="CT25" s="68">
        <f>'C завтраками| Bed and breakfast'!CT25*0.9</f>
        <v>36585</v>
      </c>
      <c r="CU25" s="68">
        <f>'C завтраками| Bed and breakfast'!CU25*0.9</f>
        <v>29790</v>
      </c>
      <c r="CV25" s="68">
        <f>'C завтраками| Bed and breakfast'!CV25*0.9</f>
        <v>29790</v>
      </c>
      <c r="CW25" s="68">
        <f>'C завтраками| Bed and breakfast'!CW25*0.9</f>
        <v>30420</v>
      </c>
      <c r="CX25" s="68">
        <f>'C завтраками| Bed and breakfast'!CX25*0.9</f>
        <v>30420</v>
      </c>
      <c r="CY25" s="68">
        <f>'C завтраками| Bed and breakfast'!CY25*0.9</f>
        <v>29790</v>
      </c>
      <c r="CZ25" s="68">
        <f>'C завтраками| Bed and breakfast'!CZ25*0.9</f>
        <v>29790</v>
      </c>
      <c r="DA25" s="68">
        <f>'C завтраками| Bed and breakfast'!DA25*0.9</f>
        <v>29790</v>
      </c>
      <c r="DB25" s="68">
        <f>'C завтраками| Bed and breakfast'!DB25*0.9</f>
        <v>29790</v>
      </c>
      <c r="DC25" s="68">
        <f>'C завтраками| Bed and breakfast'!DC25*0.9</f>
        <v>29790</v>
      </c>
      <c r="DD25" s="68">
        <f>'C завтраками| Bed and breakfast'!DD25*0.9</f>
        <v>30420</v>
      </c>
      <c r="DE25" s="68">
        <f>'C завтраками| Bed and breakfast'!DE25*0.9</f>
        <v>30420</v>
      </c>
      <c r="DF25" s="68">
        <f>'C завтраками| Bed and breakfast'!DF25*0.9</f>
        <v>29790</v>
      </c>
      <c r="DG25" s="68">
        <f>'C завтраками| Bed and breakfast'!DG25*0.9</f>
        <v>29790</v>
      </c>
      <c r="DH25" s="68">
        <f>'C завтраками| Bed and breakfast'!DH25*0.9</f>
        <v>29790</v>
      </c>
      <c r="DI25" s="68">
        <f>'C завтраками| Bed and breakfast'!DI25*0.9</f>
        <v>28260</v>
      </c>
      <c r="DJ25" s="68">
        <f>'C завтраками| Bed and breakfast'!DJ25*0.9</f>
        <v>28260</v>
      </c>
      <c r="DK25" s="68">
        <f>'C завтраками| Bed and breakfast'!DK25*0.9</f>
        <v>28710</v>
      </c>
      <c r="DL25" s="68">
        <f>'C завтраками| Bed and breakfast'!DL25*0.9</f>
        <v>28710</v>
      </c>
      <c r="DM25" s="68">
        <f>'C завтраками| Bed and breakfast'!DM25*0.9</f>
        <v>28260</v>
      </c>
      <c r="DN25" s="68">
        <f>'C завтраками| Bed and breakfast'!DN25*0.9</f>
        <v>28260</v>
      </c>
      <c r="DO25" s="68">
        <f>'C завтраками| Bed and breakfast'!DO25*0.9</f>
        <v>28260</v>
      </c>
      <c r="DP25" s="68">
        <f>'C завтраками| Bed and breakfast'!DP25*0.9</f>
        <v>28260</v>
      </c>
      <c r="DQ25" s="68">
        <f>'C завтраками| Bed and breakfast'!DQ25*0.9</f>
        <v>28260</v>
      </c>
      <c r="DR25" s="68">
        <f>'C завтраками| Bed and breakfast'!DR25*0.9</f>
        <v>28710</v>
      </c>
      <c r="DS25" s="68">
        <f>'C завтраками| Bed and breakfast'!DS25*0.9</f>
        <v>28710</v>
      </c>
      <c r="DT25" s="68">
        <f>'C завтраками| Bed and breakfast'!DT25*0.9</f>
        <v>28260</v>
      </c>
      <c r="DU25" s="68">
        <f>'C завтраками| Bed and breakfast'!DU25*0.9</f>
        <v>28260</v>
      </c>
      <c r="DV25" s="68">
        <f>'C завтраками| Bed and breakfast'!DV25*0.9</f>
        <v>28260</v>
      </c>
      <c r="DW25" s="68">
        <f>'C завтраками| Bed and breakfast'!DW25*0.9</f>
        <v>28260</v>
      </c>
      <c r="DX25" s="68">
        <f>'C завтраками| Bed and breakfast'!DX25*0.9</f>
        <v>29790</v>
      </c>
    </row>
    <row r="26" spans="1:128" ht="10.5" customHeight="1">
      <c r="A26" s="40">
        <v>2</v>
      </c>
      <c r="B26" s="68">
        <f>'C завтраками| Bed and breakfast'!B26*0.9</f>
        <v>31500</v>
      </c>
      <c r="C26" s="68">
        <f>'C завтраками| Bed and breakfast'!C26*0.9</f>
        <v>31500</v>
      </c>
      <c r="D26" s="68">
        <f>'C завтраками| Bed and breakfast'!D26*0.9</f>
        <v>32940</v>
      </c>
      <c r="E26" s="68">
        <f>'C завтраками| Bed and breakfast'!E26*0.9</f>
        <v>50130</v>
      </c>
      <c r="F26" s="68">
        <f>'C завтраками| Bed and breakfast'!F26*0.9</f>
        <v>80730</v>
      </c>
      <c r="G26" s="68">
        <f>'C завтраками| Bed and breakfast'!G26*0.9</f>
        <v>80730</v>
      </c>
      <c r="H26" s="68">
        <f>'C завтраками| Bed and breakfast'!H26*0.9</f>
        <v>80730</v>
      </c>
      <c r="I26" s="68">
        <f>'C завтраками| Bed and breakfast'!I26*0.9</f>
        <v>85230</v>
      </c>
      <c r="J26" s="68">
        <f>'C завтраками| Bed and breakfast'!J26*0.9</f>
        <v>85230</v>
      </c>
      <c r="K26" s="68">
        <f>'C завтраками| Bed and breakfast'!K26*0.9</f>
        <v>94230</v>
      </c>
      <c r="L26" s="68">
        <f>'C завтраками| Bed and breakfast'!L26*0.9</f>
        <v>94230</v>
      </c>
      <c r="M26" s="68">
        <f>'C завтраками| Bed and breakfast'!M26*0.9</f>
        <v>85230</v>
      </c>
      <c r="N26" s="68">
        <f>'C завтраками| Bed and breakfast'!N26*0.9</f>
        <v>80730</v>
      </c>
      <c r="O26" s="68">
        <f>'C завтраками| Bed and breakfast'!O26*0.9</f>
        <v>80730</v>
      </c>
      <c r="P26" s="68">
        <f>'C завтраками| Bed and breakfast'!P26*0.9</f>
        <v>52020</v>
      </c>
      <c r="Q26" s="68">
        <f>'C завтраками| Bed and breakfast'!Q26*0.9</f>
        <v>52020</v>
      </c>
      <c r="R26" s="68">
        <f>'C завтраками| Bed and breakfast'!R26*0.9</f>
        <v>42570</v>
      </c>
      <c r="S26" s="68">
        <f>'C завтраками| Bed and breakfast'!S26*0.9</f>
        <v>49320</v>
      </c>
      <c r="T26" s="68">
        <f>'C завтраками| Bed and breakfast'!T26*0.9</f>
        <v>49320</v>
      </c>
      <c r="U26" s="68">
        <f>'C завтраками| Bed and breakfast'!U26*0.9</f>
        <v>44820</v>
      </c>
      <c r="V26" s="68">
        <f>'C завтраками| Bed and breakfast'!V26*0.9</f>
        <v>44820</v>
      </c>
      <c r="W26" s="68">
        <f>'C завтраками| Bed and breakfast'!W26*0.9</f>
        <v>42570</v>
      </c>
      <c r="X26" s="68">
        <f>'C завтраками| Bed and breakfast'!X26*0.9</f>
        <v>42570</v>
      </c>
      <c r="Y26" s="68">
        <f>'C завтраками| Bed and breakfast'!Y26*0.9</f>
        <v>40770</v>
      </c>
      <c r="Z26" s="68">
        <f>'C завтраками| Bed and breakfast'!Z26*0.9</f>
        <v>40770</v>
      </c>
      <c r="AA26" s="68">
        <f>'C завтраками| Bed and breakfast'!AA26*0.9</f>
        <v>40770</v>
      </c>
      <c r="AB26" s="68">
        <f>'C завтраками| Bed and breakfast'!AB26*0.9</f>
        <v>40770</v>
      </c>
      <c r="AC26" s="68">
        <f>'C завтраками| Bed and breakfast'!AC26*0.9</f>
        <v>40770</v>
      </c>
      <c r="AD26" s="68">
        <f>'C завтраками| Bed and breakfast'!AD26*0.9</f>
        <v>40770</v>
      </c>
      <c r="AE26" s="68">
        <f>'C завтраками| Bed and breakfast'!AE26*0.9</f>
        <v>40770</v>
      </c>
      <c r="AF26" s="68">
        <f>'C завтраками| Bed and breakfast'!AF26*0.9</f>
        <v>42570</v>
      </c>
      <c r="AG26" s="68">
        <f>'C завтраками| Bed and breakfast'!AG26*0.9</f>
        <v>44820</v>
      </c>
      <c r="AH26" s="68">
        <f>'C завтраками| Bed and breakfast'!AH26*0.9</f>
        <v>44820</v>
      </c>
      <c r="AI26" s="68">
        <f>'C завтраками| Bed and breakfast'!AI26*0.9</f>
        <v>49320</v>
      </c>
      <c r="AJ26" s="68">
        <f>'C завтраками| Bed and breakfast'!AJ26*0.9</f>
        <v>49320</v>
      </c>
      <c r="AK26" s="68">
        <f>'C завтраками| Bed and breakfast'!AK26*0.9</f>
        <v>49320</v>
      </c>
      <c r="AL26" s="68">
        <f>'C завтраками| Bed and breakfast'!AL26*0.9</f>
        <v>49320</v>
      </c>
      <c r="AM26" s="68">
        <f>'C завтраками| Bed and breakfast'!AM26*0.9</f>
        <v>49320</v>
      </c>
      <c r="AN26" s="68">
        <f>'C завтраками| Bed and breakfast'!AN26*0.9</f>
        <v>51570</v>
      </c>
      <c r="AO26" s="68">
        <f>'C завтраками| Bed and breakfast'!AO26*0.9</f>
        <v>53820</v>
      </c>
      <c r="AP26" s="68">
        <f>'C завтраками| Bed and breakfast'!AP26*0.9</f>
        <v>53820</v>
      </c>
      <c r="AQ26" s="68">
        <f>'C завтраками| Bed and breakfast'!AQ26*0.9</f>
        <v>61470</v>
      </c>
      <c r="AR26" s="68">
        <f>'C завтраками| Bed and breakfast'!AR26*0.9</f>
        <v>61470</v>
      </c>
      <c r="AS26" s="68">
        <f>'C завтраками| Bed and breakfast'!AS26*0.9</f>
        <v>61470</v>
      </c>
      <c r="AT26" s="68">
        <f>'C завтраками| Bed and breakfast'!AT26*0.9</f>
        <v>58770</v>
      </c>
      <c r="AU26" s="68">
        <f>'C завтраками| Bed and breakfast'!AU26*0.9</f>
        <v>53820</v>
      </c>
      <c r="AV26" s="68">
        <f>'C завтраками| Bed and breakfast'!AV26*0.9</f>
        <v>56070</v>
      </c>
      <c r="AW26" s="68">
        <f>'C завтраками| Bed and breakfast'!AW26*0.9</f>
        <v>56070</v>
      </c>
      <c r="AX26" s="68">
        <f>'C завтраками| Bed and breakfast'!AX26*0.9</f>
        <v>56070</v>
      </c>
      <c r="AY26" s="68">
        <f>'C завтраками| Bed and breakfast'!AY26*0.9</f>
        <v>47970</v>
      </c>
      <c r="AZ26" s="68">
        <f>'C завтраками| Bed and breakfast'!AZ26*0.9</f>
        <v>53820</v>
      </c>
      <c r="BA26" s="68">
        <f>'C завтраками| Bed and breakfast'!BA26*0.9</f>
        <v>53820</v>
      </c>
      <c r="BB26" s="68">
        <f>'C завтраками| Bed and breakfast'!BB26*0.9</f>
        <v>58770</v>
      </c>
      <c r="BC26" s="68">
        <f>'C завтраками| Bed and breakfast'!BC26*0.9</f>
        <v>61470</v>
      </c>
      <c r="BD26" s="68">
        <f>'C завтраками| Bed and breakfast'!BD26*0.9</f>
        <v>61470</v>
      </c>
      <c r="BE26" s="68">
        <f>'C завтраками| Bed and breakfast'!BE26*0.9</f>
        <v>61470</v>
      </c>
      <c r="BF26" s="68">
        <f>'C завтраками| Bed and breakfast'!BF26*0.9</f>
        <v>67770</v>
      </c>
      <c r="BG26" s="68">
        <f>'C завтраками| Bed and breakfast'!BG26*0.9</f>
        <v>67770</v>
      </c>
      <c r="BH26" s="68">
        <f>'C завтраками| Bed and breakfast'!BH26*0.9</f>
        <v>70920</v>
      </c>
      <c r="BI26" s="68">
        <f>'C завтраками| Bed and breakfast'!BI26*0.9</f>
        <v>70920</v>
      </c>
      <c r="BJ26" s="68">
        <f>'C завтраками| Bed and breakfast'!BJ26*0.9</f>
        <v>78120</v>
      </c>
      <c r="BK26" s="68">
        <f>'C завтраками| Bed and breakfast'!BK26*0.9</f>
        <v>78120</v>
      </c>
      <c r="BL26" s="68">
        <f>'C завтраками| Bed and breakfast'!BL26*0.9</f>
        <v>78120</v>
      </c>
      <c r="BM26" s="68">
        <f>'C завтраками| Bed and breakfast'!BM26*0.9</f>
        <v>74520</v>
      </c>
      <c r="BN26" s="68">
        <f>'C завтраками| Bed and breakfast'!BN26*0.9</f>
        <v>70920</v>
      </c>
      <c r="BO26" s="68">
        <f>'C завтраками| Bed and breakfast'!BO26*0.9</f>
        <v>64620</v>
      </c>
      <c r="BP26" s="68">
        <f>'C завтраками| Bed and breakfast'!BP26*0.9</f>
        <v>64620</v>
      </c>
      <c r="BQ26" s="68">
        <f>'C завтраками| Bed and breakfast'!BQ26*0.9</f>
        <v>61470</v>
      </c>
      <c r="BR26" s="68">
        <f>'C завтраками| Bed and breakfast'!BR26*0.9</f>
        <v>53820</v>
      </c>
      <c r="BS26" s="68">
        <f>'C завтраками| Bed and breakfast'!BS26*0.9</f>
        <v>53820</v>
      </c>
      <c r="BT26" s="68">
        <f>'C завтраками| Bed and breakfast'!BT26*0.9</f>
        <v>51570</v>
      </c>
      <c r="BU26" s="68">
        <f>'C завтраками| Bed and breakfast'!BU26*0.9</f>
        <v>47970</v>
      </c>
      <c r="BV26" s="68">
        <f>'C завтраками| Bed and breakfast'!BV26*0.9</f>
        <v>47970</v>
      </c>
      <c r="BW26" s="68">
        <f>'C завтраками| Bed and breakfast'!BW26*0.9</f>
        <v>47970</v>
      </c>
      <c r="BX26" s="68">
        <f>'C завтраками| Bed and breakfast'!BX26*0.9</f>
        <v>38970</v>
      </c>
      <c r="BY26" s="68">
        <f>'C завтраками| Bed and breakfast'!BY26*0.9</f>
        <v>38970</v>
      </c>
      <c r="BZ26" s="68">
        <f>'C завтраками| Bed and breakfast'!BZ26*0.9</f>
        <v>38970</v>
      </c>
      <c r="CA26" s="68">
        <f>'C завтраками| Bed and breakfast'!CA26*0.9</f>
        <v>38970</v>
      </c>
      <c r="CB26" s="68">
        <f>'C завтраками| Bed and breakfast'!CB26*0.9</f>
        <v>38970</v>
      </c>
      <c r="CC26" s="68">
        <f>'C завтраками| Bed and breakfast'!CC26*0.9</f>
        <v>38970</v>
      </c>
      <c r="CD26" s="68">
        <f>'C завтраками| Bed and breakfast'!CD26*0.9</f>
        <v>38970</v>
      </c>
      <c r="CE26" s="68">
        <f>'C завтраками| Bed and breakfast'!CE26*0.9</f>
        <v>38970</v>
      </c>
      <c r="CF26" s="68">
        <f>'C завтраками| Bed and breakfast'!CF26*0.9</f>
        <v>38970</v>
      </c>
      <c r="CG26" s="68">
        <f>'C завтраками| Bed and breakfast'!CG26*0.9</f>
        <v>38970</v>
      </c>
      <c r="CH26" s="68">
        <f>'C завтраками| Bed and breakfast'!CH26*0.9</f>
        <v>38970</v>
      </c>
      <c r="CI26" s="68">
        <f>'C завтраками| Bed and breakfast'!CI26*0.9</f>
        <v>38970</v>
      </c>
      <c r="CJ26" s="68">
        <f>'C завтраками| Bed and breakfast'!CJ26*0.9</f>
        <v>38970</v>
      </c>
      <c r="CK26" s="68">
        <f>'C завтраками| Bed and breakfast'!CK26*0.9</f>
        <v>38970</v>
      </c>
      <c r="CL26" s="68">
        <f>'C завтраками| Bed and breakfast'!CL26*0.9</f>
        <v>38970</v>
      </c>
      <c r="CM26" s="68">
        <f>'C завтраками| Bed and breakfast'!CM26*0.9</f>
        <v>38970</v>
      </c>
      <c r="CN26" s="68">
        <f>'C завтраками| Bed and breakfast'!CN26*0.9</f>
        <v>38970</v>
      </c>
      <c r="CO26" s="68">
        <f>'C завтраками| Bed and breakfast'!CO26*0.9</f>
        <v>38970</v>
      </c>
      <c r="CP26" s="68">
        <f>'C завтраками| Bed and breakfast'!CP26*0.9</f>
        <v>38970</v>
      </c>
      <c r="CQ26" s="68">
        <f>'C завтраками| Bed and breakfast'!CQ26*0.9</f>
        <v>38970</v>
      </c>
      <c r="CR26" s="68">
        <f>'C завтраками| Bed and breakfast'!CR26*0.9</f>
        <v>38970</v>
      </c>
      <c r="CS26" s="68">
        <f>'C завтраками| Bed and breakfast'!CS26*0.9</f>
        <v>38970</v>
      </c>
      <c r="CT26" s="68">
        <f>'C завтраками| Bed and breakfast'!CT26*0.9</f>
        <v>38970</v>
      </c>
      <c r="CU26" s="68">
        <f>'C завтраками| Bed and breakfast'!CU26*0.9</f>
        <v>31770</v>
      </c>
      <c r="CV26" s="68">
        <f>'C завтраками| Bed and breakfast'!CV26*0.9</f>
        <v>31770</v>
      </c>
      <c r="CW26" s="68">
        <f>'C завтраками| Bed and breakfast'!CW26*0.9</f>
        <v>32400</v>
      </c>
      <c r="CX26" s="68">
        <f>'C завтраками| Bed and breakfast'!CX26*0.9</f>
        <v>32400</v>
      </c>
      <c r="CY26" s="68">
        <f>'C завтраками| Bed and breakfast'!CY26*0.9</f>
        <v>31770</v>
      </c>
      <c r="CZ26" s="68">
        <f>'C завтраками| Bed and breakfast'!CZ26*0.9</f>
        <v>31770</v>
      </c>
      <c r="DA26" s="68">
        <f>'C завтраками| Bed and breakfast'!DA26*0.9</f>
        <v>31770</v>
      </c>
      <c r="DB26" s="68">
        <f>'C завтраками| Bed and breakfast'!DB26*0.9</f>
        <v>31770</v>
      </c>
      <c r="DC26" s="68">
        <f>'C завтраками| Bed and breakfast'!DC26*0.9</f>
        <v>31770</v>
      </c>
      <c r="DD26" s="68">
        <f>'C завтраками| Bed and breakfast'!DD26*0.9</f>
        <v>32400</v>
      </c>
      <c r="DE26" s="68">
        <f>'C завтраками| Bed and breakfast'!DE26*0.9</f>
        <v>32400</v>
      </c>
      <c r="DF26" s="68">
        <f>'C завтраками| Bed and breakfast'!DF26*0.9</f>
        <v>31770</v>
      </c>
      <c r="DG26" s="68">
        <f>'C завтраками| Bed and breakfast'!DG26*0.9</f>
        <v>31770</v>
      </c>
      <c r="DH26" s="68">
        <f>'C завтраками| Bed and breakfast'!DH26*0.9</f>
        <v>31770</v>
      </c>
      <c r="DI26" s="68">
        <f>'C завтраками| Bed and breakfast'!DI26*0.9</f>
        <v>30240</v>
      </c>
      <c r="DJ26" s="68">
        <f>'C завтраками| Bed and breakfast'!DJ26*0.9</f>
        <v>30240</v>
      </c>
      <c r="DK26" s="68">
        <f>'C завтраками| Bed and breakfast'!DK26*0.9</f>
        <v>30690</v>
      </c>
      <c r="DL26" s="68">
        <f>'C завтраками| Bed and breakfast'!DL26*0.9</f>
        <v>30690</v>
      </c>
      <c r="DM26" s="68">
        <f>'C завтраками| Bed and breakfast'!DM26*0.9</f>
        <v>30240</v>
      </c>
      <c r="DN26" s="68">
        <f>'C завтраками| Bed and breakfast'!DN26*0.9</f>
        <v>30240</v>
      </c>
      <c r="DO26" s="68">
        <f>'C завтраками| Bed and breakfast'!DO26*0.9</f>
        <v>30240</v>
      </c>
      <c r="DP26" s="68">
        <f>'C завтраками| Bed and breakfast'!DP26*0.9</f>
        <v>30240</v>
      </c>
      <c r="DQ26" s="68">
        <f>'C завтраками| Bed and breakfast'!DQ26*0.9</f>
        <v>30240</v>
      </c>
      <c r="DR26" s="68">
        <f>'C завтраками| Bed and breakfast'!DR26*0.9</f>
        <v>30690</v>
      </c>
      <c r="DS26" s="68">
        <f>'C завтраками| Bed and breakfast'!DS26*0.9</f>
        <v>30690</v>
      </c>
      <c r="DT26" s="68">
        <f>'C завтраками| Bed and breakfast'!DT26*0.9</f>
        <v>30240</v>
      </c>
      <c r="DU26" s="68">
        <f>'C завтраками| Bed and breakfast'!DU26*0.9</f>
        <v>30240</v>
      </c>
      <c r="DV26" s="68">
        <f>'C завтраками| Bed and breakfast'!DV26*0.9</f>
        <v>30240</v>
      </c>
      <c r="DW26" s="68">
        <f>'C завтраками| Bed and breakfast'!DW26*0.9</f>
        <v>30240</v>
      </c>
      <c r="DX26" s="68">
        <f>'C завтраками| Bed and breakfast'!DX26*0.9</f>
        <v>31770</v>
      </c>
    </row>
    <row r="27" spans="1:128" ht="10.5" customHeight="1">
      <c r="A27" s="39" t="s">
        <v>11</v>
      </c>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c r="DT27" s="68"/>
      <c r="DU27" s="68"/>
      <c r="DV27" s="68"/>
      <c r="DW27" s="68"/>
      <c r="DX27" s="68"/>
    </row>
    <row r="28" spans="1:128" ht="10.5" customHeight="1">
      <c r="A28" s="40" t="s">
        <v>12</v>
      </c>
      <c r="B28" s="68">
        <f>'C завтраками| Bed and breakfast'!B28*0.9</f>
        <v>99000</v>
      </c>
      <c r="C28" s="68">
        <f>'C завтраками| Bed and breakfast'!C28*0.9</f>
        <v>99000</v>
      </c>
      <c r="D28" s="68">
        <f>'C завтраками| Bed and breakfast'!D28*0.9</f>
        <v>99000</v>
      </c>
      <c r="E28" s="68">
        <f>'C завтраками| Bed and breakfast'!E28*0.9</f>
        <v>198000</v>
      </c>
      <c r="F28" s="68">
        <f>'C завтраками| Bed and breakfast'!F28*0.9</f>
        <v>198000</v>
      </c>
      <c r="G28" s="68">
        <f>'C завтраками| Bed and breakfast'!G28*0.9</f>
        <v>198000</v>
      </c>
      <c r="H28" s="68">
        <f>'C завтраками| Bed and breakfast'!H28*0.9</f>
        <v>198000</v>
      </c>
      <c r="I28" s="68">
        <f>'C завтраками| Bed and breakfast'!I28*0.9</f>
        <v>198000</v>
      </c>
      <c r="J28" s="68">
        <f>'C завтраками| Bed and breakfast'!J28*0.9</f>
        <v>198000</v>
      </c>
      <c r="K28" s="68">
        <f>'C завтраками| Bed and breakfast'!K28*0.9</f>
        <v>198000</v>
      </c>
      <c r="L28" s="68">
        <f>'C завтраками| Bed and breakfast'!L28*0.9</f>
        <v>198000</v>
      </c>
      <c r="M28" s="68">
        <f>'C завтраками| Bed and breakfast'!M28*0.9</f>
        <v>198000</v>
      </c>
      <c r="N28" s="68">
        <f>'C завтраками| Bed and breakfast'!N28*0.9</f>
        <v>198000</v>
      </c>
      <c r="O28" s="68">
        <f>'C завтраками| Bed and breakfast'!O28*0.9</f>
        <v>198000</v>
      </c>
      <c r="P28" s="68">
        <f>'C завтраками| Bed and breakfast'!P28*0.9</f>
        <v>198000</v>
      </c>
      <c r="Q28" s="68">
        <f>'C завтраками| Bed and breakfast'!Q28*0.9</f>
        <v>198000</v>
      </c>
      <c r="R28" s="68">
        <f>'C завтраками| Bed and breakfast'!R28*0.9</f>
        <v>144000</v>
      </c>
      <c r="S28" s="68">
        <f>'C завтраками| Bed and breakfast'!S28*0.9</f>
        <v>144000</v>
      </c>
      <c r="T28" s="68">
        <f>'C завтраками| Bed and breakfast'!T28*0.9</f>
        <v>144000</v>
      </c>
      <c r="U28" s="68">
        <f>'C завтраками| Bed and breakfast'!U28*0.9</f>
        <v>144000</v>
      </c>
      <c r="V28" s="68">
        <f>'C завтраками| Bed and breakfast'!V28*0.9</f>
        <v>144000</v>
      </c>
      <c r="W28" s="68">
        <f>'C завтраками| Bed and breakfast'!W28*0.9</f>
        <v>144000</v>
      </c>
      <c r="X28" s="68">
        <f>'C завтраками| Bed and breakfast'!X28*0.9</f>
        <v>144000</v>
      </c>
      <c r="Y28" s="68">
        <f>'C завтраками| Bed and breakfast'!Y28*0.9</f>
        <v>144000</v>
      </c>
      <c r="Z28" s="68">
        <f>'C завтраками| Bed and breakfast'!Z28*0.9</f>
        <v>144000</v>
      </c>
      <c r="AA28" s="68">
        <f>'C завтраками| Bed and breakfast'!AA28*0.9</f>
        <v>144000</v>
      </c>
      <c r="AB28" s="68">
        <f>'C завтраками| Bed and breakfast'!AB28*0.9</f>
        <v>144000</v>
      </c>
      <c r="AC28" s="68">
        <f>'C завтраками| Bed and breakfast'!AC28*0.9</f>
        <v>144000</v>
      </c>
      <c r="AD28" s="68">
        <f>'C завтраками| Bed and breakfast'!AD28*0.9</f>
        <v>144000</v>
      </c>
      <c r="AE28" s="68">
        <f>'C завтраками| Bed and breakfast'!AE28*0.9</f>
        <v>144000</v>
      </c>
      <c r="AF28" s="68">
        <f>'C завтраками| Bed and breakfast'!AF28*0.9</f>
        <v>144000</v>
      </c>
      <c r="AG28" s="68">
        <f>'C завтраками| Bed and breakfast'!AG28*0.9</f>
        <v>144000</v>
      </c>
      <c r="AH28" s="68">
        <f>'C завтраками| Bed and breakfast'!AH28*0.9</f>
        <v>144000</v>
      </c>
      <c r="AI28" s="68">
        <f>'C завтраками| Bed and breakfast'!AI28*0.9</f>
        <v>144000</v>
      </c>
      <c r="AJ28" s="68">
        <f>'C завтраками| Bed and breakfast'!AJ28*0.9</f>
        <v>144000</v>
      </c>
      <c r="AK28" s="68">
        <f>'C завтраками| Bed and breakfast'!AK28*0.9</f>
        <v>144000</v>
      </c>
      <c r="AL28" s="68">
        <f>'C завтраками| Bed and breakfast'!AL28*0.9</f>
        <v>144000</v>
      </c>
      <c r="AM28" s="68">
        <f>'C завтраками| Bed and breakfast'!AM28*0.9</f>
        <v>144000.9</v>
      </c>
      <c r="AN28" s="68">
        <f>'C завтраками| Bed and breakfast'!AN28*0.9</f>
        <v>144000</v>
      </c>
      <c r="AO28" s="68">
        <f>'C завтраками| Bed and breakfast'!AO28*0.9</f>
        <v>144000</v>
      </c>
      <c r="AP28" s="68">
        <f>'C завтраками| Bed and breakfast'!AP28*0.9</f>
        <v>144000</v>
      </c>
      <c r="AQ28" s="68">
        <f>'C завтраками| Bed and breakfast'!AQ28*0.9</f>
        <v>144000</v>
      </c>
      <c r="AR28" s="68">
        <f>'C завтраками| Bed and breakfast'!AR28*0.9</f>
        <v>144000</v>
      </c>
      <c r="AS28" s="68">
        <f>'C завтраками| Bed and breakfast'!AS28*0.9</f>
        <v>144000.9</v>
      </c>
      <c r="AT28" s="68">
        <f>'C завтраками| Bed and breakfast'!AT28*0.9</f>
        <v>144001.79999999999</v>
      </c>
      <c r="AU28" s="68">
        <f>'C завтраками| Bed and breakfast'!AU28*0.9</f>
        <v>144000</v>
      </c>
      <c r="AV28" s="68">
        <f>'C завтраками| Bed and breakfast'!AV28*0.9</f>
        <v>144000</v>
      </c>
      <c r="AW28" s="68">
        <f>'C завтраками| Bed and breakfast'!AW28*0.9</f>
        <v>144000</v>
      </c>
      <c r="AX28" s="68">
        <f>'C завтраками| Bed and breakfast'!AX28*0.9</f>
        <v>144000</v>
      </c>
      <c r="AY28" s="68">
        <f>'C завтраками| Bed and breakfast'!AY28*0.9</f>
        <v>144000</v>
      </c>
      <c r="AZ28" s="68">
        <f>'C завтраками| Bed and breakfast'!AZ28*0.9</f>
        <v>144000</v>
      </c>
      <c r="BA28" s="68">
        <f>'C завтраками| Bed and breakfast'!BA28*0.9</f>
        <v>144000</v>
      </c>
      <c r="BB28" s="68">
        <f>'C завтраками| Bed and breakfast'!BB28*0.9</f>
        <v>144000</v>
      </c>
      <c r="BC28" s="68">
        <f>'C завтраками| Bed and breakfast'!BC28*0.9</f>
        <v>144000</v>
      </c>
      <c r="BD28" s="68">
        <f>'C завтраками| Bed and breakfast'!BD28*0.9</f>
        <v>144000</v>
      </c>
      <c r="BE28" s="68">
        <v>144000</v>
      </c>
      <c r="BF28" s="68">
        <v>144000</v>
      </c>
      <c r="BG28" s="68">
        <f>'C завтраками| Bed and breakfast'!BG28*0.9</f>
        <v>144000</v>
      </c>
      <c r="BH28" s="68">
        <f>'C завтраками| Bed and breakfast'!BH28*0.9</f>
        <v>144000</v>
      </c>
      <c r="BI28" s="68">
        <f>'C завтраками| Bed and breakfast'!BI28*0.9</f>
        <v>144000</v>
      </c>
      <c r="BJ28" s="68">
        <f>'C завтраками| Bed and breakfast'!BJ28*0.9</f>
        <v>144000</v>
      </c>
      <c r="BK28" s="68">
        <f>'C завтраками| Bed and breakfast'!BK28*0.9</f>
        <v>144000</v>
      </c>
      <c r="BL28" s="68">
        <f>'C завтраками| Bed and breakfast'!BL28*0.9</f>
        <v>144000</v>
      </c>
      <c r="BM28" s="68">
        <f>'C завтраками| Bed and breakfast'!BM28*0.9</f>
        <v>144000</v>
      </c>
      <c r="BN28" s="68">
        <f>'C завтраками| Bed and breakfast'!BN28*0.9</f>
        <v>144000</v>
      </c>
      <c r="BO28" s="68">
        <f>'C завтраками| Bed and breakfast'!BO28*0.9</f>
        <v>144000</v>
      </c>
      <c r="BP28" s="68">
        <f>'C завтраками| Bed and breakfast'!BP28*0.9</f>
        <v>144000</v>
      </c>
      <c r="BQ28" s="68">
        <f>'C завтраками| Bed and breakfast'!BQ28*0.9</f>
        <v>144000</v>
      </c>
      <c r="BR28" s="68">
        <f>'C завтраками| Bed and breakfast'!BR28*0.9</f>
        <v>144000</v>
      </c>
      <c r="BS28" s="68">
        <f>'C завтраками| Bed and breakfast'!BS28*0.9</f>
        <v>144000</v>
      </c>
      <c r="BT28" s="68">
        <f>'C завтраками| Bed and breakfast'!BT28*0.9</f>
        <v>144000</v>
      </c>
      <c r="BU28" s="68">
        <f>'C завтраками| Bed and breakfast'!BU28*0.9</f>
        <v>144000</v>
      </c>
      <c r="BV28" s="68">
        <f>'C завтраками| Bed and breakfast'!BV28*0.9</f>
        <v>144000</v>
      </c>
      <c r="BW28" s="68">
        <f>'C завтраками| Bed and breakfast'!BW28*0.9</f>
        <v>144000</v>
      </c>
      <c r="BX28" s="68">
        <f>'C завтраками| Bed and breakfast'!BX28*0.9</f>
        <v>144000</v>
      </c>
      <c r="BY28" s="68">
        <f>'C завтраками| Bed and breakfast'!BY28*0.9</f>
        <v>144000</v>
      </c>
      <c r="BZ28" s="68">
        <f>'C завтраками| Bed and breakfast'!BZ28*0.9</f>
        <v>144000</v>
      </c>
      <c r="CA28" s="68">
        <f>'C завтраками| Bed and breakfast'!CA28*0.9</f>
        <v>144000</v>
      </c>
      <c r="CB28" s="68">
        <f>'C завтраками| Bed and breakfast'!CB28*0.9</f>
        <v>144000</v>
      </c>
      <c r="CC28" s="68">
        <f>'C завтраками| Bed and breakfast'!CC28*0.9</f>
        <v>144000</v>
      </c>
      <c r="CD28" s="68">
        <f>'C завтраками| Bed and breakfast'!CD28*0.9</f>
        <v>144000</v>
      </c>
      <c r="CE28" s="68">
        <f>'C завтраками| Bed and breakfast'!CE28*0.9</f>
        <v>144000</v>
      </c>
      <c r="CF28" s="68">
        <f>'C завтраками| Bed and breakfast'!CF28*0.9</f>
        <v>144000</v>
      </c>
      <c r="CG28" s="68">
        <f>'C завтраками| Bed and breakfast'!CG28*0.9</f>
        <v>144000</v>
      </c>
      <c r="CH28" s="68">
        <f>'C завтраками| Bed and breakfast'!CH28*0.9</f>
        <v>144000</v>
      </c>
      <c r="CI28" s="68">
        <f>'C завтраками| Bed and breakfast'!CI28*0.9</f>
        <v>144000</v>
      </c>
      <c r="CJ28" s="68">
        <f>'C завтраками| Bed and breakfast'!CJ28*0.9</f>
        <v>144000</v>
      </c>
      <c r="CK28" s="68">
        <f>'C завтраками| Bed and breakfast'!CK28*0.9</f>
        <v>144000</v>
      </c>
      <c r="CL28" s="68">
        <f>'C завтраками| Bed and breakfast'!CL28*0.9</f>
        <v>144000</v>
      </c>
      <c r="CM28" s="68">
        <f>'C завтраками| Bed and breakfast'!CM28*0.9</f>
        <v>144000</v>
      </c>
      <c r="CN28" s="68">
        <f>'C завтраками| Bed and breakfast'!CN28*0.9</f>
        <v>144000</v>
      </c>
      <c r="CO28" s="68">
        <f>'C завтраками| Bed and breakfast'!CO28*0.9</f>
        <v>144000</v>
      </c>
      <c r="CP28" s="68">
        <f>'C завтраками| Bed and breakfast'!CP28*0.9</f>
        <v>144000</v>
      </c>
      <c r="CQ28" s="68">
        <f>'C завтраками| Bed and breakfast'!CQ28*0.9</f>
        <v>144000</v>
      </c>
      <c r="CR28" s="68">
        <f>'C завтраками| Bed and breakfast'!CR28*0.9</f>
        <v>144000</v>
      </c>
      <c r="CS28" s="68">
        <f>'C завтраками| Bed and breakfast'!CS28*0.9</f>
        <v>144000</v>
      </c>
      <c r="CT28" s="68">
        <f>'C завтраками| Bed and breakfast'!CT28*0.9</f>
        <v>144000</v>
      </c>
      <c r="CU28" s="68">
        <f>'C завтраками| Bed and breakfast'!CU28*0.9</f>
        <v>102690</v>
      </c>
      <c r="CV28" s="68">
        <f>'C завтраками| Bed and breakfast'!CV28*0.9</f>
        <v>102690</v>
      </c>
      <c r="CW28" s="68">
        <f>'C завтраками| Bed and breakfast'!CW28*0.9</f>
        <v>103320</v>
      </c>
      <c r="CX28" s="68">
        <f>'C завтраками| Bed and breakfast'!CX28*0.9</f>
        <v>103320</v>
      </c>
      <c r="CY28" s="68">
        <f>'C завтраками| Bed and breakfast'!CY28*0.9</f>
        <v>102690</v>
      </c>
      <c r="CZ28" s="68">
        <f>'C завтраками| Bed and breakfast'!CZ28*0.9</f>
        <v>102690</v>
      </c>
      <c r="DA28" s="68">
        <f>'C завтраками| Bed and breakfast'!DA28*0.9</f>
        <v>102690</v>
      </c>
      <c r="DB28" s="68">
        <f>'C завтраками| Bed and breakfast'!DB28*0.9</f>
        <v>102690</v>
      </c>
      <c r="DC28" s="68">
        <f>'C завтраками| Bed and breakfast'!DC28*0.9</f>
        <v>102690</v>
      </c>
      <c r="DD28" s="68">
        <f>'C завтраками| Bed and breakfast'!DD28*0.9</f>
        <v>103320</v>
      </c>
      <c r="DE28" s="68">
        <f>'C завтраками| Bed and breakfast'!DE28*0.9</f>
        <v>103320</v>
      </c>
      <c r="DF28" s="68">
        <f>'C завтраками| Bed and breakfast'!DF28*0.9</f>
        <v>102690</v>
      </c>
      <c r="DG28" s="68">
        <f>'C завтраками| Bed and breakfast'!DG28*0.9</f>
        <v>102690</v>
      </c>
      <c r="DH28" s="68">
        <f>'C завтраками| Bed and breakfast'!DH28*0.9</f>
        <v>102690</v>
      </c>
      <c r="DI28" s="68">
        <f>'C завтраками| Bed and breakfast'!DI28*0.9</f>
        <v>101160</v>
      </c>
      <c r="DJ28" s="68">
        <f>'C завтраками| Bed and breakfast'!DJ28*0.9</f>
        <v>101160</v>
      </c>
      <c r="DK28" s="68">
        <f>'C завтраками| Bed and breakfast'!DK28*0.9</f>
        <v>101610</v>
      </c>
      <c r="DL28" s="68">
        <f>'C завтраками| Bed and breakfast'!DL28*0.9</f>
        <v>101610</v>
      </c>
      <c r="DM28" s="68">
        <f>'C завтраками| Bed and breakfast'!DM28*0.9</f>
        <v>101160</v>
      </c>
      <c r="DN28" s="68">
        <f>'C завтраками| Bed and breakfast'!DN28*0.9</f>
        <v>101160</v>
      </c>
      <c r="DO28" s="68">
        <f>'C завтраками| Bed and breakfast'!DO28*0.9</f>
        <v>101160</v>
      </c>
      <c r="DP28" s="68">
        <f>'C завтраками| Bed and breakfast'!DP28*0.9</f>
        <v>101160</v>
      </c>
      <c r="DQ28" s="68">
        <f>'C завтраками| Bed and breakfast'!DQ28*0.9</f>
        <v>101160</v>
      </c>
      <c r="DR28" s="68">
        <f>'C завтраками| Bed and breakfast'!DR28*0.9</f>
        <v>101610</v>
      </c>
      <c r="DS28" s="68">
        <f>'C завтраками| Bed and breakfast'!DS28*0.9</f>
        <v>101610</v>
      </c>
      <c r="DT28" s="68">
        <f>'C завтраками| Bed and breakfast'!DT28*0.9</f>
        <v>101160</v>
      </c>
      <c r="DU28" s="68">
        <f>'C завтраками| Bed and breakfast'!DU28*0.9</f>
        <v>101160</v>
      </c>
      <c r="DV28" s="68">
        <f>'C завтраками| Bed and breakfast'!DV28*0.9</f>
        <v>101160</v>
      </c>
      <c r="DW28" s="68">
        <f>'C завтраками| Bed and breakfast'!DW28*0.9</f>
        <v>101160</v>
      </c>
      <c r="DX28" s="68">
        <f>'C завтраками| Bed and breakfast'!DX28*0.9</f>
        <v>102690</v>
      </c>
    </row>
    <row r="29" spans="1:128" ht="10.5" customHeight="1">
      <c r="A29" s="42"/>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c r="DT29" s="81"/>
      <c r="DU29" s="81"/>
      <c r="DV29" s="81"/>
      <c r="DW29" s="81"/>
      <c r="DX29" s="81"/>
    </row>
    <row r="30" spans="1:128" ht="10.5" customHeight="1">
      <c r="A30" s="4" t="s">
        <v>51</v>
      </c>
      <c r="B30" s="81"/>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c r="DT30" s="81"/>
      <c r="DU30" s="81"/>
      <c r="DV30" s="81"/>
      <c r="DW30" s="81"/>
      <c r="DX30" s="81"/>
    </row>
    <row r="31" spans="1:128" ht="10.5" customHeight="1">
      <c r="A31" s="42"/>
      <c r="B31" s="88">
        <f t="shared" ref="B31:H31" si="10">B4</f>
        <v>46017</v>
      </c>
      <c r="C31" s="88">
        <f t="shared" si="10"/>
        <v>46018</v>
      </c>
      <c r="D31" s="88">
        <f t="shared" si="10"/>
        <v>46019</v>
      </c>
      <c r="E31" s="88">
        <f t="shared" si="10"/>
        <v>46020</v>
      </c>
      <c r="F31" s="88">
        <f t="shared" si="10"/>
        <v>46021</v>
      </c>
      <c r="G31" s="88">
        <f t="shared" si="10"/>
        <v>46022</v>
      </c>
      <c r="H31" s="88">
        <f t="shared" si="10"/>
        <v>46023</v>
      </c>
      <c r="I31" s="88">
        <f t="shared" ref="I31:BV31" si="11">I4</f>
        <v>46024</v>
      </c>
      <c r="J31" s="88">
        <f t="shared" si="11"/>
        <v>46025</v>
      </c>
      <c r="K31" s="88">
        <f t="shared" si="11"/>
        <v>46026</v>
      </c>
      <c r="L31" s="88">
        <f t="shared" si="11"/>
        <v>46027</v>
      </c>
      <c r="M31" s="88">
        <f t="shared" si="11"/>
        <v>46028</v>
      </c>
      <c r="N31" s="88">
        <f t="shared" si="11"/>
        <v>46029</v>
      </c>
      <c r="O31" s="88">
        <f t="shared" si="11"/>
        <v>46030</v>
      </c>
      <c r="P31" s="88">
        <f t="shared" si="11"/>
        <v>46031</v>
      </c>
      <c r="Q31" s="88">
        <f t="shared" si="11"/>
        <v>46032</v>
      </c>
      <c r="R31" s="88">
        <f t="shared" si="11"/>
        <v>46033</v>
      </c>
      <c r="S31" s="88">
        <f t="shared" si="11"/>
        <v>46034</v>
      </c>
      <c r="T31" s="88">
        <f t="shared" si="11"/>
        <v>46035</v>
      </c>
      <c r="U31" s="88">
        <f t="shared" si="11"/>
        <v>46036</v>
      </c>
      <c r="V31" s="88">
        <f t="shared" si="11"/>
        <v>46037</v>
      </c>
      <c r="W31" s="88">
        <f t="shared" si="11"/>
        <v>46038</v>
      </c>
      <c r="X31" s="88">
        <f t="shared" si="11"/>
        <v>46039</v>
      </c>
      <c r="Y31" s="88">
        <f t="shared" si="11"/>
        <v>46040</v>
      </c>
      <c r="Z31" s="88">
        <f t="shared" si="11"/>
        <v>46041</v>
      </c>
      <c r="AA31" s="88">
        <f t="shared" si="11"/>
        <v>46042</v>
      </c>
      <c r="AB31" s="88">
        <f t="shared" si="11"/>
        <v>46043</v>
      </c>
      <c r="AC31" s="88">
        <f t="shared" si="11"/>
        <v>46044</v>
      </c>
      <c r="AD31" s="88">
        <f t="shared" si="11"/>
        <v>46045</v>
      </c>
      <c r="AE31" s="88">
        <f t="shared" si="11"/>
        <v>46045</v>
      </c>
      <c r="AF31" s="88">
        <f t="shared" si="11"/>
        <v>46046</v>
      </c>
      <c r="AG31" s="88">
        <f t="shared" si="11"/>
        <v>46047</v>
      </c>
      <c r="AH31" s="88">
        <f t="shared" si="11"/>
        <v>46048</v>
      </c>
      <c r="AI31" s="88">
        <f t="shared" si="11"/>
        <v>46049</v>
      </c>
      <c r="AJ31" s="88">
        <f t="shared" si="11"/>
        <v>46050</v>
      </c>
      <c r="AK31" s="88">
        <f t="shared" si="11"/>
        <v>46051</v>
      </c>
      <c r="AL31" s="88">
        <f t="shared" si="11"/>
        <v>46052</v>
      </c>
      <c r="AM31" s="88">
        <f t="shared" si="11"/>
        <v>46053</v>
      </c>
      <c r="AN31" s="88">
        <f t="shared" si="11"/>
        <v>46054</v>
      </c>
      <c r="AO31" s="88">
        <f t="shared" si="11"/>
        <v>46055</v>
      </c>
      <c r="AP31" s="88">
        <f t="shared" si="11"/>
        <v>46056</v>
      </c>
      <c r="AQ31" s="88">
        <f t="shared" si="11"/>
        <v>46057</v>
      </c>
      <c r="AR31" s="88">
        <f t="shared" si="11"/>
        <v>46058</v>
      </c>
      <c r="AS31" s="88">
        <f t="shared" si="11"/>
        <v>46059</v>
      </c>
      <c r="AT31" s="88">
        <f t="shared" si="11"/>
        <v>46060</v>
      </c>
      <c r="AU31" s="88">
        <f t="shared" si="11"/>
        <v>46061</v>
      </c>
      <c r="AV31" s="88">
        <f t="shared" si="11"/>
        <v>46062</v>
      </c>
      <c r="AW31" s="88">
        <f t="shared" si="11"/>
        <v>46063</v>
      </c>
      <c r="AX31" s="88">
        <f t="shared" si="11"/>
        <v>46064</v>
      </c>
      <c r="AY31" s="88">
        <f t="shared" si="11"/>
        <v>46065</v>
      </c>
      <c r="AZ31" s="88">
        <f t="shared" si="11"/>
        <v>46066</v>
      </c>
      <c r="BA31" s="88">
        <f t="shared" si="11"/>
        <v>46067</v>
      </c>
      <c r="BB31" s="88">
        <f t="shared" si="11"/>
        <v>46068</v>
      </c>
      <c r="BC31" s="88">
        <f t="shared" si="11"/>
        <v>46069</v>
      </c>
      <c r="BD31" s="88">
        <f t="shared" si="11"/>
        <v>46070</v>
      </c>
      <c r="BE31" s="88">
        <f t="shared" ref="BE31:BF31" si="12">BE4</f>
        <v>46071</v>
      </c>
      <c r="BF31" s="88">
        <f t="shared" si="12"/>
        <v>46072</v>
      </c>
      <c r="BG31" s="88">
        <f t="shared" si="11"/>
        <v>46073</v>
      </c>
      <c r="BH31" s="88">
        <f t="shared" si="11"/>
        <v>46074</v>
      </c>
      <c r="BI31" s="88">
        <f t="shared" si="11"/>
        <v>46075</v>
      </c>
      <c r="BJ31" s="88">
        <f t="shared" si="11"/>
        <v>46076</v>
      </c>
      <c r="BK31" s="88">
        <f t="shared" si="11"/>
        <v>46077</v>
      </c>
      <c r="BL31" s="88">
        <f t="shared" si="11"/>
        <v>46078</v>
      </c>
      <c r="BM31" s="88">
        <f t="shared" si="11"/>
        <v>46079</v>
      </c>
      <c r="BN31" s="88">
        <f t="shared" si="11"/>
        <v>46080</v>
      </c>
      <c r="BO31" s="88">
        <f t="shared" si="11"/>
        <v>46081</v>
      </c>
      <c r="BP31" s="88">
        <f t="shared" si="11"/>
        <v>46082</v>
      </c>
      <c r="BQ31" s="88">
        <f t="shared" si="11"/>
        <v>46083</v>
      </c>
      <c r="BR31" s="88">
        <f t="shared" si="11"/>
        <v>46084</v>
      </c>
      <c r="BS31" s="88">
        <f t="shared" si="11"/>
        <v>46085</v>
      </c>
      <c r="BT31" s="88">
        <f t="shared" si="11"/>
        <v>46086</v>
      </c>
      <c r="BU31" s="88">
        <f t="shared" si="11"/>
        <v>46087</v>
      </c>
      <c r="BV31" s="88">
        <f t="shared" si="11"/>
        <v>46088</v>
      </c>
      <c r="BW31" s="88">
        <f t="shared" ref="BW31:CT31" si="13">BW4</f>
        <v>46089</v>
      </c>
      <c r="BX31" s="88">
        <f t="shared" si="13"/>
        <v>46090</v>
      </c>
      <c r="BY31" s="88">
        <f t="shared" si="13"/>
        <v>46091</v>
      </c>
      <c r="BZ31" s="88">
        <f t="shared" si="13"/>
        <v>46092</v>
      </c>
      <c r="CA31" s="88">
        <f t="shared" si="13"/>
        <v>46093</v>
      </c>
      <c r="CB31" s="88">
        <f t="shared" si="13"/>
        <v>46094</v>
      </c>
      <c r="CC31" s="88">
        <f t="shared" si="13"/>
        <v>46095</v>
      </c>
      <c r="CD31" s="88">
        <f t="shared" si="13"/>
        <v>46096</v>
      </c>
      <c r="CE31" s="88">
        <f t="shared" si="13"/>
        <v>46097</v>
      </c>
      <c r="CF31" s="88">
        <f t="shared" si="13"/>
        <v>46098</v>
      </c>
      <c r="CG31" s="88">
        <f t="shared" si="13"/>
        <v>46099</v>
      </c>
      <c r="CH31" s="88">
        <f t="shared" si="13"/>
        <v>46100</v>
      </c>
      <c r="CI31" s="88">
        <f t="shared" si="13"/>
        <v>46101</v>
      </c>
      <c r="CJ31" s="88">
        <f t="shared" si="13"/>
        <v>46102</v>
      </c>
      <c r="CK31" s="88">
        <f t="shared" si="13"/>
        <v>46103</v>
      </c>
      <c r="CL31" s="88">
        <f t="shared" si="13"/>
        <v>46104</v>
      </c>
      <c r="CM31" s="88">
        <f t="shared" si="13"/>
        <v>46105</v>
      </c>
      <c r="CN31" s="88">
        <f t="shared" si="13"/>
        <v>46106</v>
      </c>
      <c r="CO31" s="88">
        <f t="shared" si="13"/>
        <v>46107</v>
      </c>
      <c r="CP31" s="88">
        <f t="shared" si="13"/>
        <v>46108</v>
      </c>
      <c r="CQ31" s="88">
        <f t="shared" si="13"/>
        <v>46109</v>
      </c>
      <c r="CR31" s="88">
        <f t="shared" si="13"/>
        <v>46110</v>
      </c>
      <c r="CS31" s="88">
        <f t="shared" si="13"/>
        <v>46111</v>
      </c>
      <c r="CT31" s="88">
        <f t="shared" si="13"/>
        <v>46112</v>
      </c>
      <c r="CU31" s="88">
        <f t="shared" ref="CU31:DX31" si="14">CU4</f>
        <v>46113</v>
      </c>
      <c r="CV31" s="88">
        <f t="shared" si="14"/>
        <v>46114</v>
      </c>
      <c r="CW31" s="88">
        <f t="shared" si="14"/>
        <v>46115</v>
      </c>
      <c r="CX31" s="88">
        <f t="shared" si="14"/>
        <v>46116</v>
      </c>
      <c r="CY31" s="88">
        <f t="shared" si="14"/>
        <v>46117</v>
      </c>
      <c r="CZ31" s="88">
        <f t="shared" si="14"/>
        <v>46118</v>
      </c>
      <c r="DA31" s="88">
        <f t="shared" si="14"/>
        <v>46119</v>
      </c>
      <c r="DB31" s="88">
        <f t="shared" si="14"/>
        <v>46120</v>
      </c>
      <c r="DC31" s="88">
        <f t="shared" si="14"/>
        <v>46121</v>
      </c>
      <c r="DD31" s="88">
        <f t="shared" si="14"/>
        <v>46122</v>
      </c>
      <c r="DE31" s="88">
        <f t="shared" si="14"/>
        <v>46123</v>
      </c>
      <c r="DF31" s="88">
        <f t="shared" si="14"/>
        <v>46124</v>
      </c>
      <c r="DG31" s="88">
        <f t="shared" si="14"/>
        <v>46125</v>
      </c>
      <c r="DH31" s="88">
        <f t="shared" si="14"/>
        <v>46126</v>
      </c>
      <c r="DI31" s="88">
        <f t="shared" si="14"/>
        <v>46127</v>
      </c>
      <c r="DJ31" s="88">
        <f t="shared" si="14"/>
        <v>46128</v>
      </c>
      <c r="DK31" s="88">
        <f t="shared" si="14"/>
        <v>46129</v>
      </c>
      <c r="DL31" s="88">
        <f t="shared" si="14"/>
        <v>46130</v>
      </c>
      <c r="DM31" s="88">
        <f t="shared" si="14"/>
        <v>46131</v>
      </c>
      <c r="DN31" s="88">
        <f t="shared" si="14"/>
        <v>46132</v>
      </c>
      <c r="DO31" s="88">
        <f t="shared" si="14"/>
        <v>46133</v>
      </c>
      <c r="DP31" s="88">
        <f t="shared" si="14"/>
        <v>46134</v>
      </c>
      <c r="DQ31" s="88">
        <f t="shared" si="14"/>
        <v>46135</v>
      </c>
      <c r="DR31" s="88">
        <f t="shared" si="14"/>
        <v>46136</v>
      </c>
      <c r="DS31" s="88">
        <f t="shared" si="14"/>
        <v>46137</v>
      </c>
      <c r="DT31" s="88">
        <f t="shared" si="14"/>
        <v>46138</v>
      </c>
      <c r="DU31" s="88">
        <f t="shared" si="14"/>
        <v>46139</v>
      </c>
      <c r="DV31" s="88">
        <f t="shared" si="14"/>
        <v>46140</v>
      </c>
      <c r="DW31" s="88">
        <f t="shared" si="14"/>
        <v>46141</v>
      </c>
      <c r="DX31" s="88">
        <f t="shared" si="14"/>
        <v>46142</v>
      </c>
    </row>
    <row r="32" spans="1:128" ht="24.6" customHeight="1">
      <c r="A32" s="38" t="s">
        <v>3</v>
      </c>
      <c r="B32" s="88">
        <f t="shared" ref="B32:H32" si="15">B5</f>
        <v>46017</v>
      </c>
      <c r="C32" s="88">
        <f t="shared" si="15"/>
        <v>46018</v>
      </c>
      <c r="D32" s="88">
        <f t="shared" si="15"/>
        <v>46019</v>
      </c>
      <c r="E32" s="88">
        <f t="shared" si="15"/>
        <v>46020</v>
      </c>
      <c r="F32" s="88">
        <f t="shared" si="15"/>
        <v>46021</v>
      </c>
      <c r="G32" s="88">
        <f t="shared" si="15"/>
        <v>46022</v>
      </c>
      <c r="H32" s="88">
        <f t="shared" si="15"/>
        <v>46023</v>
      </c>
      <c r="I32" s="88">
        <f t="shared" ref="I32:BV32" si="16">I5</f>
        <v>46024</v>
      </c>
      <c r="J32" s="88">
        <f t="shared" si="16"/>
        <v>46025</v>
      </c>
      <c r="K32" s="88">
        <f t="shared" si="16"/>
        <v>46026</v>
      </c>
      <c r="L32" s="88">
        <f t="shared" si="16"/>
        <v>46027</v>
      </c>
      <c r="M32" s="88">
        <f t="shared" si="16"/>
        <v>46028</v>
      </c>
      <c r="N32" s="88">
        <f t="shared" si="16"/>
        <v>46029</v>
      </c>
      <c r="O32" s="88">
        <f t="shared" si="16"/>
        <v>46030</v>
      </c>
      <c r="P32" s="88">
        <f t="shared" si="16"/>
        <v>46031</v>
      </c>
      <c r="Q32" s="88">
        <f t="shared" si="16"/>
        <v>46032</v>
      </c>
      <c r="R32" s="88">
        <f t="shared" si="16"/>
        <v>46033</v>
      </c>
      <c r="S32" s="88">
        <f t="shared" si="16"/>
        <v>46034</v>
      </c>
      <c r="T32" s="88">
        <f t="shared" si="16"/>
        <v>46035</v>
      </c>
      <c r="U32" s="88">
        <f t="shared" si="16"/>
        <v>46036</v>
      </c>
      <c r="V32" s="88">
        <f t="shared" si="16"/>
        <v>46037</v>
      </c>
      <c r="W32" s="88">
        <f t="shared" si="16"/>
        <v>46038</v>
      </c>
      <c r="X32" s="88">
        <f t="shared" si="16"/>
        <v>46039</v>
      </c>
      <c r="Y32" s="88">
        <f t="shared" si="16"/>
        <v>46040</v>
      </c>
      <c r="Z32" s="88">
        <f t="shared" si="16"/>
        <v>46041</v>
      </c>
      <c r="AA32" s="88">
        <f t="shared" si="16"/>
        <v>46042</v>
      </c>
      <c r="AB32" s="88">
        <f t="shared" si="16"/>
        <v>46043</v>
      </c>
      <c r="AC32" s="88">
        <f t="shared" si="16"/>
        <v>46044</v>
      </c>
      <c r="AD32" s="88">
        <f t="shared" si="16"/>
        <v>46045</v>
      </c>
      <c r="AE32" s="88">
        <f t="shared" si="16"/>
        <v>46045</v>
      </c>
      <c r="AF32" s="88">
        <f t="shared" si="16"/>
        <v>46046</v>
      </c>
      <c r="AG32" s="88">
        <f t="shared" si="16"/>
        <v>46047</v>
      </c>
      <c r="AH32" s="88">
        <f t="shared" si="16"/>
        <v>46048</v>
      </c>
      <c r="AI32" s="88">
        <f t="shared" si="16"/>
        <v>46049</v>
      </c>
      <c r="AJ32" s="88">
        <f t="shared" si="16"/>
        <v>46050</v>
      </c>
      <c r="AK32" s="88">
        <f t="shared" si="16"/>
        <v>46051</v>
      </c>
      <c r="AL32" s="88">
        <f t="shared" si="16"/>
        <v>46052</v>
      </c>
      <c r="AM32" s="88">
        <f t="shared" si="16"/>
        <v>46053</v>
      </c>
      <c r="AN32" s="88">
        <f t="shared" si="16"/>
        <v>46054</v>
      </c>
      <c r="AO32" s="88">
        <f t="shared" si="16"/>
        <v>46055</v>
      </c>
      <c r="AP32" s="88">
        <f t="shared" si="16"/>
        <v>46056</v>
      </c>
      <c r="AQ32" s="88">
        <f t="shared" si="16"/>
        <v>46057</v>
      </c>
      <c r="AR32" s="88">
        <f t="shared" si="16"/>
        <v>46058</v>
      </c>
      <c r="AS32" s="88">
        <f t="shared" si="16"/>
        <v>46059</v>
      </c>
      <c r="AT32" s="88">
        <f t="shared" si="16"/>
        <v>46060</v>
      </c>
      <c r="AU32" s="88">
        <f t="shared" si="16"/>
        <v>46061</v>
      </c>
      <c r="AV32" s="88">
        <f t="shared" si="16"/>
        <v>46062</v>
      </c>
      <c r="AW32" s="88">
        <f t="shared" si="16"/>
        <v>46063</v>
      </c>
      <c r="AX32" s="88">
        <f t="shared" si="16"/>
        <v>46064</v>
      </c>
      <c r="AY32" s="88">
        <f t="shared" si="16"/>
        <v>46065</v>
      </c>
      <c r="AZ32" s="88">
        <f t="shared" si="16"/>
        <v>46066</v>
      </c>
      <c r="BA32" s="88">
        <f t="shared" si="16"/>
        <v>46067</v>
      </c>
      <c r="BB32" s="88">
        <f t="shared" si="16"/>
        <v>46068</v>
      </c>
      <c r="BC32" s="88">
        <f t="shared" si="16"/>
        <v>46069</v>
      </c>
      <c r="BD32" s="88">
        <f t="shared" si="16"/>
        <v>46070</v>
      </c>
      <c r="BE32" s="88">
        <f t="shared" ref="BE32:BF32" si="17">BE5</f>
        <v>46071</v>
      </c>
      <c r="BF32" s="88">
        <f t="shared" si="17"/>
        <v>46072</v>
      </c>
      <c r="BG32" s="88">
        <f t="shared" si="16"/>
        <v>46073</v>
      </c>
      <c r="BH32" s="88">
        <f t="shared" si="16"/>
        <v>46074</v>
      </c>
      <c r="BI32" s="88">
        <f t="shared" si="16"/>
        <v>46075</v>
      </c>
      <c r="BJ32" s="88">
        <f t="shared" si="16"/>
        <v>46076</v>
      </c>
      <c r="BK32" s="88">
        <f t="shared" si="16"/>
        <v>46077</v>
      </c>
      <c r="BL32" s="88">
        <f t="shared" si="16"/>
        <v>46078</v>
      </c>
      <c r="BM32" s="88">
        <f t="shared" si="16"/>
        <v>46079</v>
      </c>
      <c r="BN32" s="88">
        <f t="shared" si="16"/>
        <v>46080</v>
      </c>
      <c r="BO32" s="88">
        <f t="shared" si="16"/>
        <v>46081</v>
      </c>
      <c r="BP32" s="88">
        <f t="shared" si="16"/>
        <v>46082</v>
      </c>
      <c r="BQ32" s="88">
        <f t="shared" si="16"/>
        <v>46083</v>
      </c>
      <c r="BR32" s="88">
        <f t="shared" si="16"/>
        <v>46084</v>
      </c>
      <c r="BS32" s="88">
        <f t="shared" si="16"/>
        <v>46085</v>
      </c>
      <c r="BT32" s="88">
        <f t="shared" si="16"/>
        <v>46086</v>
      </c>
      <c r="BU32" s="88">
        <f t="shared" si="16"/>
        <v>46087</v>
      </c>
      <c r="BV32" s="88">
        <f t="shared" si="16"/>
        <v>46088</v>
      </c>
      <c r="BW32" s="88">
        <f t="shared" ref="BW32:CT32" si="18">BW5</f>
        <v>46089</v>
      </c>
      <c r="BX32" s="88">
        <f t="shared" si="18"/>
        <v>46090</v>
      </c>
      <c r="BY32" s="88">
        <f t="shared" si="18"/>
        <v>46091</v>
      </c>
      <c r="BZ32" s="88">
        <f t="shared" si="18"/>
        <v>46092</v>
      </c>
      <c r="CA32" s="88">
        <f t="shared" si="18"/>
        <v>46093</v>
      </c>
      <c r="CB32" s="88">
        <f t="shared" si="18"/>
        <v>46094</v>
      </c>
      <c r="CC32" s="88">
        <f t="shared" si="18"/>
        <v>46095</v>
      </c>
      <c r="CD32" s="88">
        <f t="shared" si="18"/>
        <v>46096</v>
      </c>
      <c r="CE32" s="88">
        <f t="shared" si="18"/>
        <v>46097</v>
      </c>
      <c r="CF32" s="88">
        <f t="shared" si="18"/>
        <v>46098</v>
      </c>
      <c r="CG32" s="88">
        <f t="shared" si="18"/>
        <v>46099</v>
      </c>
      <c r="CH32" s="88">
        <f t="shared" si="18"/>
        <v>46100</v>
      </c>
      <c r="CI32" s="88">
        <f t="shared" si="18"/>
        <v>46101</v>
      </c>
      <c r="CJ32" s="88">
        <f t="shared" si="18"/>
        <v>46102</v>
      </c>
      <c r="CK32" s="88">
        <f t="shared" si="18"/>
        <v>46103</v>
      </c>
      <c r="CL32" s="88">
        <f t="shared" si="18"/>
        <v>46104</v>
      </c>
      <c r="CM32" s="88">
        <f t="shared" si="18"/>
        <v>46105</v>
      </c>
      <c r="CN32" s="88">
        <f t="shared" si="18"/>
        <v>46106</v>
      </c>
      <c r="CO32" s="88">
        <f t="shared" si="18"/>
        <v>46107</v>
      </c>
      <c r="CP32" s="88">
        <f t="shared" si="18"/>
        <v>46108</v>
      </c>
      <c r="CQ32" s="88">
        <f t="shared" si="18"/>
        <v>46109</v>
      </c>
      <c r="CR32" s="88">
        <f t="shared" si="18"/>
        <v>46110</v>
      </c>
      <c r="CS32" s="88">
        <f t="shared" si="18"/>
        <v>46111</v>
      </c>
      <c r="CT32" s="88">
        <f t="shared" si="18"/>
        <v>46112</v>
      </c>
      <c r="CU32" s="88">
        <f t="shared" ref="CU32:DX32" si="19">CU5</f>
        <v>46113</v>
      </c>
      <c r="CV32" s="88">
        <f t="shared" si="19"/>
        <v>46114</v>
      </c>
      <c r="CW32" s="88">
        <f t="shared" si="19"/>
        <v>46115</v>
      </c>
      <c r="CX32" s="88">
        <f t="shared" si="19"/>
        <v>46116</v>
      </c>
      <c r="CY32" s="88">
        <f t="shared" si="19"/>
        <v>46117</v>
      </c>
      <c r="CZ32" s="88">
        <f t="shared" si="19"/>
        <v>46118</v>
      </c>
      <c r="DA32" s="88">
        <f t="shared" si="19"/>
        <v>46119</v>
      </c>
      <c r="DB32" s="88">
        <f t="shared" si="19"/>
        <v>46120</v>
      </c>
      <c r="DC32" s="88">
        <f t="shared" si="19"/>
        <v>46121</v>
      </c>
      <c r="DD32" s="88">
        <f t="shared" si="19"/>
        <v>46122</v>
      </c>
      <c r="DE32" s="88">
        <f t="shared" si="19"/>
        <v>46123</v>
      </c>
      <c r="DF32" s="88">
        <f t="shared" si="19"/>
        <v>46124</v>
      </c>
      <c r="DG32" s="88">
        <f t="shared" si="19"/>
        <v>46125</v>
      </c>
      <c r="DH32" s="88">
        <f t="shared" si="19"/>
        <v>46126</v>
      </c>
      <c r="DI32" s="88">
        <f t="shared" si="19"/>
        <v>46127</v>
      </c>
      <c r="DJ32" s="88">
        <f t="shared" si="19"/>
        <v>46128</v>
      </c>
      <c r="DK32" s="88">
        <f t="shared" si="19"/>
        <v>46129</v>
      </c>
      <c r="DL32" s="88">
        <f t="shared" si="19"/>
        <v>46130</v>
      </c>
      <c r="DM32" s="88">
        <f t="shared" si="19"/>
        <v>46131</v>
      </c>
      <c r="DN32" s="88">
        <f t="shared" si="19"/>
        <v>46132</v>
      </c>
      <c r="DO32" s="88">
        <f t="shared" si="19"/>
        <v>46133</v>
      </c>
      <c r="DP32" s="88">
        <f t="shared" si="19"/>
        <v>46134</v>
      </c>
      <c r="DQ32" s="88">
        <f t="shared" si="19"/>
        <v>46135</v>
      </c>
      <c r="DR32" s="88">
        <f t="shared" si="19"/>
        <v>46136</v>
      </c>
      <c r="DS32" s="88">
        <f t="shared" si="19"/>
        <v>46137</v>
      </c>
      <c r="DT32" s="88">
        <f t="shared" si="19"/>
        <v>46138</v>
      </c>
      <c r="DU32" s="88">
        <f t="shared" si="19"/>
        <v>46139</v>
      </c>
      <c r="DV32" s="88">
        <f t="shared" si="19"/>
        <v>46140</v>
      </c>
      <c r="DW32" s="88">
        <f t="shared" si="19"/>
        <v>46141</v>
      </c>
      <c r="DX32" s="88">
        <f t="shared" si="19"/>
        <v>46142</v>
      </c>
    </row>
    <row r="33" spans="1:128" ht="10.5" customHeight="1">
      <c r="A33" s="39" t="s">
        <v>4</v>
      </c>
      <c r="B33" s="89"/>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89"/>
      <c r="BC33" s="89"/>
      <c r="BD33" s="89"/>
      <c r="BE33" s="89"/>
      <c r="BF33" s="89"/>
      <c r="BG33" s="89"/>
      <c r="BH33" s="89"/>
      <c r="BI33" s="89"/>
      <c r="BJ33" s="89"/>
      <c r="BK33" s="89"/>
      <c r="BL33" s="89"/>
      <c r="BM33" s="89"/>
      <c r="BN33" s="89"/>
      <c r="BO33" s="89"/>
      <c r="BP33" s="89"/>
      <c r="BQ33" s="89"/>
      <c r="BR33" s="89"/>
      <c r="BS33" s="89"/>
      <c r="BT33" s="89"/>
      <c r="BU33" s="89"/>
      <c r="BV33" s="89"/>
      <c r="BW33" s="89"/>
      <c r="BX33" s="89"/>
      <c r="BY33" s="89"/>
      <c r="BZ33" s="89"/>
      <c r="CA33" s="89"/>
      <c r="CB33" s="89"/>
      <c r="CC33" s="89"/>
      <c r="CD33" s="89"/>
      <c r="CE33" s="89"/>
      <c r="CF33" s="89"/>
      <c r="CG33" s="89"/>
      <c r="CH33" s="89"/>
      <c r="CI33" s="89"/>
      <c r="CJ33" s="89"/>
      <c r="CK33" s="89"/>
      <c r="CL33" s="89"/>
      <c r="CM33" s="89"/>
      <c r="CN33" s="89"/>
      <c r="CO33" s="89"/>
      <c r="CP33" s="89"/>
      <c r="CQ33" s="89"/>
      <c r="CR33" s="89"/>
      <c r="CS33" s="89"/>
      <c r="CT33" s="89"/>
      <c r="CU33" s="89"/>
      <c r="CV33" s="89"/>
      <c r="CW33" s="89"/>
      <c r="CX33" s="89"/>
      <c r="CY33" s="89"/>
      <c r="CZ33" s="89"/>
      <c r="DA33" s="89"/>
      <c r="DB33" s="89"/>
      <c r="DC33" s="89"/>
      <c r="DD33" s="89"/>
      <c r="DE33" s="89"/>
      <c r="DF33" s="89"/>
      <c r="DG33" s="89"/>
      <c r="DH33" s="89"/>
      <c r="DI33" s="89"/>
      <c r="DJ33" s="89"/>
      <c r="DK33" s="89"/>
      <c r="DL33" s="89"/>
      <c r="DM33" s="89"/>
      <c r="DN33" s="89"/>
      <c r="DO33" s="89"/>
      <c r="DP33" s="89"/>
      <c r="DQ33" s="89"/>
      <c r="DR33" s="89"/>
      <c r="DS33" s="89"/>
      <c r="DT33" s="89"/>
      <c r="DU33" s="89"/>
      <c r="DV33" s="89"/>
      <c r="DW33" s="89"/>
      <c r="DX33" s="89"/>
    </row>
    <row r="34" spans="1:128" ht="10.5" customHeight="1">
      <c r="A34" s="40">
        <v>1</v>
      </c>
      <c r="B34" s="90">
        <f t="shared" ref="B34:H34" si="20">ROUNDUP(B7*0.85,)</f>
        <v>13579</v>
      </c>
      <c r="C34" s="90">
        <f t="shared" si="20"/>
        <v>13579</v>
      </c>
      <c r="D34" s="90">
        <f t="shared" si="20"/>
        <v>14803</v>
      </c>
      <c r="E34" s="90">
        <f t="shared" si="20"/>
        <v>17481</v>
      </c>
      <c r="F34" s="90">
        <f t="shared" si="20"/>
        <v>43491</v>
      </c>
      <c r="G34" s="90">
        <f t="shared" si="20"/>
        <v>43491</v>
      </c>
      <c r="H34" s="90">
        <f t="shared" si="20"/>
        <v>43491</v>
      </c>
      <c r="I34" s="90">
        <f t="shared" ref="I34:BV34" si="21">ROUNDUP(I7*0.85,)</f>
        <v>47316</v>
      </c>
      <c r="J34" s="90">
        <f t="shared" si="21"/>
        <v>47316</v>
      </c>
      <c r="K34" s="90">
        <f t="shared" si="21"/>
        <v>54966</v>
      </c>
      <c r="L34" s="90">
        <f t="shared" si="21"/>
        <v>54966</v>
      </c>
      <c r="M34" s="90">
        <f t="shared" si="21"/>
        <v>47316</v>
      </c>
      <c r="N34" s="90">
        <f t="shared" si="21"/>
        <v>43491</v>
      </c>
      <c r="O34" s="90">
        <f t="shared" si="21"/>
        <v>43491</v>
      </c>
      <c r="P34" s="90">
        <f t="shared" si="21"/>
        <v>26890</v>
      </c>
      <c r="Q34" s="90">
        <f t="shared" si="21"/>
        <v>26890</v>
      </c>
      <c r="R34" s="90">
        <f t="shared" si="21"/>
        <v>18858</v>
      </c>
      <c r="S34" s="90">
        <f t="shared" si="21"/>
        <v>24595</v>
      </c>
      <c r="T34" s="90">
        <f t="shared" si="21"/>
        <v>24595</v>
      </c>
      <c r="U34" s="90">
        <f t="shared" si="21"/>
        <v>20770</v>
      </c>
      <c r="V34" s="90">
        <f t="shared" si="21"/>
        <v>20770</v>
      </c>
      <c r="W34" s="90">
        <f t="shared" si="21"/>
        <v>18858</v>
      </c>
      <c r="X34" s="90">
        <f t="shared" si="21"/>
        <v>18858</v>
      </c>
      <c r="Y34" s="90">
        <f t="shared" si="21"/>
        <v>17328</v>
      </c>
      <c r="Z34" s="90">
        <f t="shared" si="21"/>
        <v>17328</v>
      </c>
      <c r="AA34" s="90">
        <f t="shared" si="21"/>
        <v>17328</v>
      </c>
      <c r="AB34" s="90">
        <f t="shared" si="21"/>
        <v>17328</v>
      </c>
      <c r="AC34" s="90">
        <f t="shared" si="21"/>
        <v>17328</v>
      </c>
      <c r="AD34" s="90">
        <f t="shared" si="21"/>
        <v>17328</v>
      </c>
      <c r="AE34" s="90">
        <f t="shared" si="21"/>
        <v>17328</v>
      </c>
      <c r="AF34" s="90">
        <f t="shared" si="21"/>
        <v>18858</v>
      </c>
      <c r="AG34" s="90">
        <f t="shared" si="21"/>
        <v>20770</v>
      </c>
      <c r="AH34" s="90">
        <f t="shared" si="21"/>
        <v>20770</v>
      </c>
      <c r="AI34" s="90">
        <f t="shared" si="21"/>
        <v>24595</v>
      </c>
      <c r="AJ34" s="90">
        <f t="shared" si="21"/>
        <v>24595</v>
      </c>
      <c r="AK34" s="90">
        <f t="shared" si="21"/>
        <v>24595</v>
      </c>
      <c r="AL34" s="90">
        <f t="shared" si="21"/>
        <v>24595</v>
      </c>
      <c r="AM34" s="90">
        <f t="shared" si="21"/>
        <v>24595</v>
      </c>
      <c r="AN34" s="90">
        <f t="shared" si="21"/>
        <v>22683</v>
      </c>
      <c r="AO34" s="90">
        <f t="shared" si="21"/>
        <v>24595</v>
      </c>
      <c r="AP34" s="90">
        <f t="shared" si="21"/>
        <v>24595</v>
      </c>
      <c r="AQ34" s="90">
        <f t="shared" si="21"/>
        <v>31098</v>
      </c>
      <c r="AR34" s="90">
        <f t="shared" si="21"/>
        <v>31098</v>
      </c>
      <c r="AS34" s="90">
        <f t="shared" si="21"/>
        <v>31098</v>
      </c>
      <c r="AT34" s="90">
        <f t="shared" si="21"/>
        <v>28803</v>
      </c>
      <c r="AU34" s="90">
        <f t="shared" si="21"/>
        <v>24595</v>
      </c>
      <c r="AV34" s="90">
        <f t="shared" si="21"/>
        <v>26508</v>
      </c>
      <c r="AW34" s="90">
        <f t="shared" si="21"/>
        <v>26508</v>
      </c>
      <c r="AX34" s="90">
        <f t="shared" si="21"/>
        <v>26508</v>
      </c>
      <c r="AY34" s="90">
        <f t="shared" si="21"/>
        <v>19623</v>
      </c>
      <c r="AZ34" s="90">
        <f t="shared" si="21"/>
        <v>24595</v>
      </c>
      <c r="BA34" s="90">
        <f t="shared" si="21"/>
        <v>24595</v>
      </c>
      <c r="BB34" s="90">
        <f t="shared" si="21"/>
        <v>28803</v>
      </c>
      <c r="BC34" s="90">
        <f t="shared" si="21"/>
        <v>31098</v>
      </c>
      <c r="BD34" s="90">
        <f t="shared" si="21"/>
        <v>31098</v>
      </c>
      <c r="BE34" s="90">
        <f t="shared" ref="BE34:BF34" si="22">ROUNDUP(BE7*0.85,)</f>
        <v>31098</v>
      </c>
      <c r="BF34" s="90">
        <f t="shared" si="22"/>
        <v>36453</v>
      </c>
      <c r="BG34" s="90">
        <f t="shared" si="21"/>
        <v>36453</v>
      </c>
      <c r="BH34" s="90">
        <f t="shared" si="21"/>
        <v>39130</v>
      </c>
      <c r="BI34" s="90">
        <f t="shared" si="21"/>
        <v>39130</v>
      </c>
      <c r="BJ34" s="90">
        <f t="shared" si="21"/>
        <v>45250</v>
      </c>
      <c r="BK34" s="90">
        <f t="shared" si="21"/>
        <v>45250</v>
      </c>
      <c r="BL34" s="90">
        <f t="shared" si="21"/>
        <v>45250</v>
      </c>
      <c r="BM34" s="90">
        <f t="shared" si="21"/>
        <v>42190</v>
      </c>
      <c r="BN34" s="90">
        <f t="shared" si="21"/>
        <v>39130</v>
      </c>
      <c r="BO34" s="90">
        <f t="shared" si="21"/>
        <v>33775</v>
      </c>
      <c r="BP34" s="90">
        <f t="shared" si="21"/>
        <v>33775</v>
      </c>
      <c r="BQ34" s="90">
        <f t="shared" si="21"/>
        <v>31098</v>
      </c>
      <c r="BR34" s="90">
        <f t="shared" si="21"/>
        <v>24595</v>
      </c>
      <c r="BS34" s="90">
        <f t="shared" si="21"/>
        <v>24595</v>
      </c>
      <c r="BT34" s="90">
        <f t="shared" si="21"/>
        <v>22683</v>
      </c>
      <c r="BU34" s="90">
        <f t="shared" si="21"/>
        <v>19623</v>
      </c>
      <c r="BV34" s="90">
        <f t="shared" si="21"/>
        <v>19623</v>
      </c>
      <c r="BW34" s="90">
        <f t="shared" ref="BW34:CT34" si="23">ROUNDUP(BW7*0.85,)</f>
        <v>19623</v>
      </c>
      <c r="BX34" s="90">
        <f t="shared" si="23"/>
        <v>15798</v>
      </c>
      <c r="BY34" s="90">
        <f t="shared" si="23"/>
        <v>15798</v>
      </c>
      <c r="BZ34" s="90">
        <f t="shared" si="23"/>
        <v>15798</v>
      </c>
      <c r="CA34" s="90">
        <f t="shared" si="23"/>
        <v>15798</v>
      </c>
      <c r="CB34" s="90">
        <f t="shared" si="23"/>
        <v>15798</v>
      </c>
      <c r="CC34" s="90">
        <f t="shared" si="23"/>
        <v>15798</v>
      </c>
      <c r="CD34" s="90">
        <f t="shared" si="23"/>
        <v>15798</v>
      </c>
      <c r="CE34" s="90">
        <f t="shared" si="23"/>
        <v>15798</v>
      </c>
      <c r="CF34" s="90">
        <f t="shared" si="23"/>
        <v>15798</v>
      </c>
      <c r="CG34" s="90">
        <f t="shared" si="23"/>
        <v>15798</v>
      </c>
      <c r="CH34" s="90">
        <f t="shared" si="23"/>
        <v>15798</v>
      </c>
      <c r="CI34" s="90">
        <f t="shared" si="23"/>
        <v>15798</v>
      </c>
      <c r="CJ34" s="90">
        <f t="shared" si="23"/>
        <v>15798</v>
      </c>
      <c r="CK34" s="90">
        <f t="shared" si="23"/>
        <v>15798</v>
      </c>
      <c r="CL34" s="90">
        <f t="shared" si="23"/>
        <v>15798</v>
      </c>
      <c r="CM34" s="90">
        <f t="shared" si="23"/>
        <v>15798</v>
      </c>
      <c r="CN34" s="90">
        <f t="shared" si="23"/>
        <v>15798</v>
      </c>
      <c r="CO34" s="90">
        <f t="shared" si="23"/>
        <v>15798</v>
      </c>
      <c r="CP34" s="90">
        <f t="shared" si="23"/>
        <v>15798</v>
      </c>
      <c r="CQ34" s="90">
        <f t="shared" si="23"/>
        <v>15798</v>
      </c>
      <c r="CR34" s="90">
        <f t="shared" si="23"/>
        <v>15798</v>
      </c>
      <c r="CS34" s="90">
        <f t="shared" si="23"/>
        <v>15798</v>
      </c>
      <c r="CT34" s="90">
        <f t="shared" si="23"/>
        <v>15798</v>
      </c>
      <c r="CU34" s="90">
        <f t="shared" ref="CU34:DX34" si="24">ROUNDUP(CU7*0.85,)</f>
        <v>10022</v>
      </c>
      <c r="CV34" s="90">
        <f t="shared" si="24"/>
        <v>10022</v>
      </c>
      <c r="CW34" s="90">
        <f t="shared" si="24"/>
        <v>10557</v>
      </c>
      <c r="CX34" s="90">
        <f t="shared" si="24"/>
        <v>10557</v>
      </c>
      <c r="CY34" s="90">
        <f t="shared" si="24"/>
        <v>10022</v>
      </c>
      <c r="CZ34" s="90">
        <f t="shared" si="24"/>
        <v>10022</v>
      </c>
      <c r="DA34" s="90">
        <f t="shared" si="24"/>
        <v>10022</v>
      </c>
      <c r="DB34" s="90">
        <f t="shared" si="24"/>
        <v>10022</v>
      </c>
      <c r="DC34" s="90">
        <f t="shared" si="24"/>
        <v>10022</v>
      </c>
      <c r="DD34" s="90">
        <f t="shared" si="24"/>
        <v>10557</v>
      </c>
      <c r="DE34" s="90">
        <f t="shared" si="24"/>
        <v>10557</v>
      </c>
      <c r="DF34" s="90">
        <f t="shared" si="24"/>
        <v>10022</v>
      </c>
      <c r="DG34" s="90">
        <f t="shared" si="24"/>
        <v>10022</v>
      </c>
      <c r="DH34" s="90">
        <f t="shared" si="24"/>
        <v>10022</v>
      </c>
      <c r="DI34" s="90">
        <f t="shared" si="24"/>
        <v>8721</v>
      </c>
      <c r="DJ34" s="90">
        <f t="shared" si="24"/>
        <v>8721</v>
      </c>
      <c r="DK34" s="90">
        <f t="shared" si="24"/>
        <v>9104</v>
      </c>
      <c r="DL34" s="90">
        <f t="shared" si="24"/>
        <v>9104</v>
      </c>
      <c r="DM34" s="90">
        <f t="shared" si="24"/>
        <v>8721</v>
      </c>
      <c r="DN34" s="90">
        <f t="shared" si="24"/>
        <v>8721</v>
      </c>
      <c r="DO34" s="90">
        <f t="shared" si="24"/>
        <v>8721</v>
      </c>
      <c r="DP34" s="90">
        <f t="shared" si="24"/>
        <v>8721</v>
      </c>
      <c r="DQ34" s="90">
        <f t="shared" si="24"/>
        <v>8721</v>
      </c>
      <c r="DR34" s="90">
        <f t="shared" si="24"/>
        <v>9104</v>
      </c>
      <c r="DS34" s="90">
        <f t="shared" si="24"/>
        <v>9104</v>
      </c>
      <c r="DT34" s="90">
        <f t="shared" si="24"/>
        <v>8721</v>
      </c>
      <c r="DU34" s="90">
        <f t="shared" si="24"/>
        <v>8721</v>
      </c>
      <c r="DV34" s="90">
        <f t="shared" si="24"/>
        <v>8721</v>
      </c>
      <c r="DW34" s="90">
        <f t="shared" si="24"/>
        <v>8721</v>
      </c>
      <c r="DX34" s="90">
        <f t="shared" si="24"/>
        <v>10022</v>
      </c>
    </row>
    <row r="35" spans="1:128" ht="10.5" customHeight="1">
      <c r="A35" s="40">
        <v>2</v>
      </c>
      <c r="B35" s="90">
        <f t="shared" ref="B35:H35" si="25">ROUNDUP(B8*0.85,)</f>
        <v>15300</v>
      </c>
      <c r="C35" s="90">
        <f t="shared" si="25"/>
        <v>15300</v>
      </c>
      <c r="D35" s="90">
        <f t="shared" si="25"/>
        <v>16524</v>
      </c>
      <c r="E35" s="90">
        <f t="shared" si="25"/>
        <v>19661</v>
      </c>
      <c r="F35" s="90">
        <f t="shared" si="25"/>
        <v>45671</v>
      </c>
      <c r="G35" s="90">
        <f t="shared" si="25"/>
        <v>45671</v>
      </c>
      <c r="H35" s="90">
        <f t="shared" si="25"/>
        <v>45671</v>
      </c>
      <c r="I35" s="90">
        <f t="shared" ref="I35:BV35" si="26">ROUNDUP(I8*0.85,)</f>
        <v>49496</v>
      </c>
      <c r="J35" s="90">
        <f t="shared" si="26"/>
        <v>49496</v>
      </c>
      <c r="K35" s="90">
        <f t="shared" si="26"/>
        <v>57146</v>
      </c>
      <c r="L35" s="90">
        <f t="shared" si="26"/>
        <v>57146</v>
      </c>
      <c r="M35" s="90">
        <f t="shared" si="26"/>
        <v>49496</v>
      </c>
      <c r="N35" s="90">
        <f t="shared" si="26"/>
        <v>45671</v>
      </c>
      <c r="O35" s="90">
        <f t="shared" si="26"/>
        <v>45671</v>
      </c>
      <c r="P35" s="90">
        <f t="shared" si="26"/>
        <v>28917</v>
      </c>
      <c r="Q35" s="90">
        <f t="shared" si="26"/>
        <v>28917</v>
      </c>
      <c r="R35" s="90">
        <f t="shared" si="26"/>
        <v>20885</v>
      </c>
      <c r="S35" s="90">
        <f t="shared" si="26"/>
        <v>26622</v>
      </c>
      <c r="T35" s="90">
        <f t="shared" si="26"/>
        <v>26622</v>
      </c>
      <c r="U35" s="90">
        <f t="shared" si="26"/>
        <v>22797</v>
      </c>
      <c r="V35" s="90">
        <f t="shared" si="26"/>
        <v>22797</v>
      </c>
      <c r="W35" s="90">
        <f t="shared" si="26"/>
        <v>20885</v>
      </c>
      <c r="X35" s="90">
        <f t="shared" si="26"/>
        <v>20885</v>
      </c>
      <c r="Y35" s="90">
        <f t="shared" si="26"/>
        <v>19355</v>
      </c>
      <c r="Z35" s="90">
        <f t="shared" si="26"/>
        <v>19355</v>
      </c>
      <c r="AA35" s="90">
        <f t="shared" si="26"/>
        <v>19355</v>
      </c>
      <c r="AB35" s="90">
        <f t="shared" si="26"/>
        <v>19355</v>
      </c>
      <c r="AC35" s="90">
        <f t="shared" si="26"/>
        <v>19355</v>
      </c>
      <c r="AD35" s="90">
        <f t="shared" si="26"/>
        <v>19355</v>
      </c>
      <c r="AE35" s="90">
        <f t="shared" si="26"/>
        <v>19355</v>
      </c>
      <c r="AF35" s="90">
        <f t="shared" si="26"/>
        <v>20885</v>
      </c>
      <c r="AG35" s="90">
        <f t="shared" si="26"/>
        <v>22797</v>
      </c>
      <c r="AH35" s="90">
        <f t="shared" si="26"/>
        <v>22797</v>
      </c>
      <c r="AI35" s="90">
        <f t="shared" si="26"/>
        <v>26622</v>
      </c>
      <c r="AJ35" s="90">
        <f t="shared" si="26"/>
        <v>26622</v>
      </c>
      <c r="AK35" s="90">
        <f t="shared" si="26"/>
        <v>26622</v>
      </c>
      <c r="AL35" s="90">
        <f t="shared" si="26"/>
        <v>26622</v>
      </c>
      <c r="AM35" s="90">
        <f t="shared" si="26"/>
        <v>26622</v>
      </c>
      <c r="AN35" s="90">
        <f t="shared" si="26"/>
        <v>24710</v>
      </c>
      <c r="AO35" s="90">
        <f t="shared" si="26"/>
        <v>26622</v>
      </c>
      <c r="AP35" s="90">
        <f t="shared" si="26"/>
        <v>26622</v>
      </c>
      <c r="AQ35" s="90">
        <f t="shared" si="26"/>
        <v>33125</v>
      </c>
      <c r="AR35" s="90">
        <f t="shared" si="26"/>
        <v>33125</v>
      </c>
      <c r="AS35" s="90">
        <f t="shared" si="26"/>
        <v>33125</v>
      </c>
      <c r="AT35" s="90">
        <f t="shared" si="26"/>
        <v>30830</v>
      </c>
      <c r="AU35" s="90">
        <f t="shared" si="26"/>
        <v>26622</v>
      </c>
      <c r="AV35" s="90">
        <f t="shared" si="26"/>
        <v>28535</v>
      </c>
      <c r="AW35" s="90">
        <f t="shared" si="26"/>
        <v>28535</v>
      </c>
      <c r="AX35" s="90">
        <f t="shared" si="26"/>
        <v>28535</v>
      </c>
      <c r="AY35" s="90">
        <f t="shared" si="26"/>
        <v>21650</v>
      </c>
      <c r="AZ35" s="90">
        <f t="shared" si="26"/>
        <v>26622</v>
      </c>
      <c r="BA35" s="90">
        <f t="shared" si="26"/>
        <v>26622</v>
      </c>
      <c r="BB35" s="90">
        <f t="shared" si="26"/>
        <v>30830</v>
      </c>
      <c r="BC35" s="90">
        <f t="shared" si="26"/>
        <v>33125</v>
      </c>
      <c r="BD35" s="90">
        <f t="shared" si="26"/>
        <v>33125</v>
      </c>
      <c r="BE35" s="90">
        <f t="shared" ref="BE35:BF35" si="27">ROUNDUP(BE8*0.85,)</f>
        <v>33125</v>
      </c>
      <c r="BF35" s="90">
        <f t="shared" si="27"/>
        <v>38480</v>
      </c>
      <c r="BG35" s="90">
        <f t="shared" si="26"/>
        <v>38480</v>
      </c>
      <c r="BH35" s="90">
        <f t="shared" si="26"/>
        <v>41157</v>
      </c>
      <c r="BI35" s="90">
        <f t="shared" si="26"/>
        <v>41157</v>
      </c>
      <c r="BJ35" s="90">
        <f t="shared" si="26"/>
        <v>47277</v>
      </c>
      <c r="BK35" s="90">
        <f t="shared" si="26"/>
        <v>47277</v>
      </c>
      <c r="BL35" s="90">
        <f t="shared" si="26"/>
        <v>47277</v>
      </c>
      <c r="BM35" s="90">
        <f t="shared" si="26"/>
        <v>44217</v>
      </c>
      <c r="BN35" s="90">
        <f t="shared" si="26"/>
        <v>41157</v>
      </c>
      <c r="BO35" s="90">
        <f t="shared" si="26"/>
        <v>35802</v>
      </c>
      <c r="BP35" s="90">
        <f t="shared" si="26"/>
        <v>35802</v>
      </c>
      <c r="BQ35" s="90">
        <f t="shared" si="26"/>
        <v>33125</v>
      </c>
      <c r="BR35" s="90">
        <f t="shared" si="26"/>
        <v>26622</v>
      </c>
      <c r="BS35" s="90">
        <f t="shared" si="26"/>
        <v>26622</v>
      </c>
      <c r="BT35" s="90">
        <f t="shared" si="26"/>
        <v>24710</v>
      </c>
      <c r="BU35" s="90">
        <f t="shared" si="26"/>
        <v>21650</v>
      </c>
      <c r="BV35" s="90">
        <f t="shared" si="26"/>
        <v>21650</v>
      </c>
      <c r="BW35" s="90">
        <f t="shared" ref="BW35:CT35" si="28">ROUNDUP(BW8*0.85,)</f>
        <v>21650</v>
      </c>
      <c r="BX35" s="90">
        <f t="shared" si="28"/>
        <v>17825</v>
      </c>
      <c r="BY35" s="90">
        <f t="shared" si="28"/>
        <v>17825</v>
      </c>
      <c r="BZ35" s="90">
        <f t="shared" si="28"/>
        <v>17825</v>
      </c>
      <c r="CA35" s="90">
        <f t="shared" si="28"/>
        <v>17825</v>
      </c>
      <c r="CB35" s="90">
        <f t="shared" si="28"/>
        <v>17825</v>
      </c>
      <c r="CC35" s="90">
        <f t="shared" si="28"/>
        <v>17825</v>
      </c>
      <c r="CD35" s="90">
        <f t="shared" si="28"/>
        <v>17825</v>
      </c>
      <c r="CE35" s="90">
        <f t="shared" si="28"/>
        <v>17825</v>
      </c>
      <c r="CF35" s="90">
        <f t="shared" si="28"/>
        <v>17825</v>
      </c>
      <c r="CG35" s="90">
        <f t="shared" si="28"/>
        <v>17825</v>
      </c>
      <c r="CH35" s="90">
        <f t="shared" si="28"/>
        <v>17825</v>
      </c>
      <c r="CI35" s="90">
        <f t="shared" si="28"/>
        <v>17825</v>
      </c>
      <c r="CJ35" s="90">
        <f t="shared" si="28"/>
        <v>17825</v>
      </c>
      <c r="CK35" s="90">
        <f t="shared" si="28"/>
        <v>17825</v>
      </c>
      <c r="CL35" s="90">
        <f t="shared" si="28"/>
        <v>17825</v>
      </c>
      <c r="CM35" s="90">
        <f t="shared" si="28"/>
        <v>17825</v>
      </c>
      <c r="CN35" s="90">
        <f t="shared" si="28"/>
        <v>17825</v>
      </c>
      <c r="CO35" s="90">
        <f t="shared" si="28"/>
        <v>17825</v>
      </c>
      <c r="CP35" s="90">
        <f t="shared" si="28"/>
        <v>17825</v>
      </c>
      <c r="CQ35" s="90">
        <f t="shared" si="28"/>
        <v>17825</v>
      </c>
      <c r="CR35" s="90">
        <f t="shared" si="28"/>
        <v>17825</v>
      </c>
      <c r="CS35" s="90">
        <f t="shared" si="28"/>
        <v>17825</v>
      </c>
      <c r="CT35" s="90">
        <f t="shared" si="28"/>
        <v>17825</v>
      </c>
      <c r="CU35" s="90">
        <f t="shared" ref="CU35:DX35" si="29">ROUNDUP(CU8*0.85,)</f>
        <v>11705</v>
      </c>
      <c r="CV35" s="90">
        <f t="shared" si="29"/>
        <v>11705</v>
      </c>
      <c r="CW35" s="90">
        <f t="shared" si="29"/>
        <v>12240</v>
      </c>
      <c r="CX35" s="90">
        <f t="shared" si="29"/>
        <v>12240</v>
      </c>
      <c r="CY35" s="90">
        <f t="shared" si="29"/>
        <v>11705</v>
      </c>
      <c r="CZ35" s="90">
        <f t="shared" si="29"/>
        <v>11705</v>
      </c>
      <c r="DA35" s="90">
        <f t="shared" si="29"/>
        <v>11705</v>
      </c>
      <c r="DB35" s="90">
        <f t="shared" si="29"/>
        <v>11705</v>
      </c>
      <c r="DC35" s="90">
        <f t="shared" si="29"/>
        <v>11705</v>
      </c>
      <c r="DD35" s="90">
        <f t="shared" si="29"/>
        <v>12240</v>
      </c>
      <c r="DE35" s="90">
        <f t="shared" si="29"/>
        <v>12240</v>
      </c>
      <c r="DF35" s="90">
        <f t="shared" si="29"/>
        <v>11705</v>
      </c>
      <c r="DG35" s="90">
        <f t="shared" si="29"/>
        <v>11705</v>
      </c>
      <c r="DH35" s="90">
        <f t="shared" si="29"/>
        <v>11705</v>
      </c>
      <c r="DI35" s="90">
        <f t="shared" si="29"/>
        <v>10404</v>
      </c>
      <c r="DJ35" s="90">
        <f t="shared" si="29"/>
        <v>10404</v>
      </c>
      <c r="DK35" s="90">
        <f t="shared" si="29"/>
        <v>10787</v>
      </c>
      <c r="DL35" s="90">
        <f t="shared" si="29"/>
        <v>10787</v>
      </c>
      <c r="DM35" s="90">
        <f t="shared" si="29"/>
        <v>10404</v>
      </c>
      <c r="DN35" s="90">
        <f t="shared" si="29"/>
        <v>10404</v>
      </c>
      <c r="DO35" s="90">
        <f t="shared" si="29"/>
        <v>10404</v>
      </c>
      <c r="DP35" s="90">
        <f t="shared" si="29"/>
        <v>10404</v>
      </c>
      <c r="DQ35" s="90">
        <f t="shared" si="29"/>
        <v>10404</v>
      </c>
      <c r="DR35" s="90">
        <f t="shared" si="29"/>
        <v>10787</v>
      </c>
      <c r="DS35" s="90">
        <f t="shared" si="29"/>
        <v>10787</v>
      </c>
      <c r="DT35" s="90">
        <f t="shared" si="29"/>
        <v>10404</v>
      </c>
      <c r="DU35" s="90">
        <f t="shared" si="29"/>
        <v>10404</v>
      </c>
      <c r="DV35" s="90">
        <f t="shared" si="29"/>
        <v>10404</v>
      </c>
      <c r="DW35" s="90">
        <f t="shared" si="29"/>
        <v>10404</v>
      </c>
      <c r="DX35" s="90">
        <f t="shared" si="29"/>
        <v>11705</v>
      </c>
    </row>
    <row r="36" spans="1:128" ht="10.5" customHeight="1">
      <c r="A36" s="39" t="s">
        <v>5</v>
      </c>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c r="BU36" s="90"/>
      <c r="BV36" s="90"/>
      <c r="BW36" s="90"/>
      <c r="BX36" s="90"/>
      <c r="BY36" s="90"/>
      <c r="BZ36" s="90"/>
      <c r="CA36" s="90"/>
      <c r="CB36" s="90"/>
      <c r="CC36" s="90"/>
      <c r="CD36" s="90"/>
      <c r="CE36" s="90"/>
      <c r="CF36" s="90"/>
      <c r="CG36" s="90"/>
      <c r="CH36" s="90"/>
      <c r="CI36" s="90"/>
      <c r="CJ36" s="90"/>
      <c r="CK36" s="90"/>
      <c r="CL36" s="90"/>
      <c r="CM36" s="90"/>
      <c r="CN36" s="90"/>
      <c r="CO36" s="90"/>
      <c r="CP36" s="90"/>
      <c r="CQ36" s="90"/>
      <c r="CR36" s="90"/>
      <c r="CS36" s="90"/>
      <c r="CT36" s="90"/>
      <c r="CU36" s="90"/>
      <c r="CV36" s="90"/>
      <c r="CW36" s="90"/>
      <c r="CX36" s="90"/>
      <c r="CY36" s="90"/>
      <c r="CZ36" s="90"/>
      <c r="DA36" s="90"/>
      <c r="DB36" s="90"/>
      <c r="DC36" s="90"/>
      <c r="DD36" s="90"/>
      <c r="DE36" s="90"/>
      <c r="DF36" s="90"/>
      <c r="DG36" s="90"/>
      <c r="DH36" s="90"/>
      <c r="DI36" s="90"/>
      <c r="DJ36" s="90"/>
      <c r="DK36" s="90"/>
      <c r="DL36" s="90"/>
      <c r="DM36" s="90"/>
      <c r="DN36" s="90"/>
      <c r="DO36" s="90"/>
      <c r="DP36" s="90"/>
      <c r="DQ36" s="90"/>
      <c r="DR36" s="90"/>
      <c r="DS36" s="90"/>
      <c r="DT36" s="90"/>
      <c r="DU36" s="90"/>
      <c r="DV36" s="90"/>
      <c r="DW36" s="90"/>
      <c r="DX36" s="90"/>
    </row>
    <row r="37" spans="1:128" ht="10.5" customHeight="1">
      <c r="A37" s="40">
        <v>1</v>
      </c>
      <c r="B37" s="90">
        <f t="shared" ref="B37:H37" si="30">ROUNDUP(B10*0.85,)</f>
        <v>14344</v>
      </c>
      <c r="C37" s="90">
        <f t="shared" si="30"/>
        <v>14344</v>
      </c>
      <c r="D37" s="90">
        <f t="shared" si="30"/>
        <v>15568</v>
      </c>
      <c r="E37" s="90">
        <f t="shared" si="30"/>
        <v>18246</v>
      </c>
      <c r="F37" s="90">
        <f t="shared" si="30"/>
        <v>44256</v>
      </c>
      <c r="G37" s="90">
        <f t="shared" si="30"/>
        <v>44256</v>
      </c>
      <c r="H37" s="90">
        <f t="shared" si="30"/>
        <v>44256</v>
      </c>
      <c r="I37" s="90">
        <f t="shared" ref="I37:BV37" si="31">ROUNDUP(I10*0.85,)</f>
        <v>48081</v>
      </c>
      <c r="J37" s="90">
        <f t="shared" si="31"/>
        <v>48081</v>
      </c>
      <c r="K37" s="90">
        <f t="shared" si="31"/>
        <v>55731</v>
      </c>
      <c r="L37" s="90">
        <f t="shared" si="31"/>
        <v>55731</v>
      </c>
      <c r="M37" s="90">
        <f t="shared" si="31"/>
        <v>48081</v>
      </c>
      <c r="N37" s="90">
        <f t="shared" si="31"/>
        <v>44256</v>
      </c>
      <c r="O37" s="90">
        <f t="shared" si="31"/>
        <v>44256</v>
      </c>
      <c r="P37" s="90">
        <f t="shared" si="31"/>
        <v>27655</v>
      </c>
      <c r="Q37" s="90">
        <f t="shared" si="31"/>
        <v>27655</v>
      </c>
      <c r="R37" s="90">
        <f t="shared" si="31"/>
        <v>19623</v>
      </c>
      <c r="S37" s="90">
        <f t="shared" si="31"/>
        <v>25360</v>
      </c>
      <c r="T37" s="90">
        <f t="shared" si="31"/>
        <v>25360</v>
      </c>
      <c r="U37" s="90">
        <f t="shared" si="31"/>
        <v>21535</v>
      </c>
      <c r="V37" s="90">
        <f t="shared" si="31"/>
        <v>21535</v>
      </c>
      <c r="W37" s="90">
        <f t="shared" si="31"/>
        <v>19623</v>
      </c>
      <c r="X37" s="90">
        <f t="shared" si="31"/>
        <v>19623</v>
      </c>
      <c r="Y37" s="90">
        <f t="shared" si="31"/>
        <v>18093</v>
      </c>
      <c r="Z37" s="90">
        <f t="shared" si="31"/>
        <v>18093</v>
      </c>
      <c r="AA37" s="90">
        <f t="shared" si="31"/>
        <v>18093</v>
      </c>
      <c r="AB37" s="90">
        <f t="shared" si="31"/>
        <v>18093</v>
      </c>
      <c r="AC37" s="90">
        <f t="shared" si="31"/>
        <v>18093</v>
      </c>
      <c r="AD37" s="90">
        <f t="shared" si="31"/>
        <v>18093</v>
      </c>
      <c r="AE37" s="90">
        <f t="shared" si="31"/>
        <v>18093</v>
      </c>
      <c r="AF37" s="90">
        <f t="shared" si="31"/>
        <v>19623</v>
      </c>
      <c r="AG37" s="90">
        <f t="shared" si="31"/>
        <v>21535</v>
      </c>
      <c r="AH37" s="90">
        <f t="shared" si="31"/>
        <v>21535</v>
      </c>
      <c r="AI37" s="90">
        <f t="shared" si="31"/>
        <v>25360</v>
      </c>
      <c r="AJ37" s="90">
        <f t="shared" si="31"/>
        <v>25360</v>
      </c>
      <c r="AK37" s="90">
        <f t="shared" si="31"/>
        <v>25360</v>
      </c>
      <c r="AL37" s="90">
        <f t="shared" si="31"/>
        <v>25360</v>
      </c>
      <c r="AM37" s="90">
        <f t="shared" si="31"/>
        <v>25360</v>
      </c>
      <c r="AN37" s="90">
        <f t="shared" si="31"/>
        <v>23448</v>
      </c>
      <c r="AO37" s="90">
        <f t="shared" si="31"/>
        <v>25360</v>
      </c>
      <c r="AP37" s="90">
        <f t="shared" si="31"/>
        <v>25360</v>
      </c>
      <c r="AQ37" s="90">
        <f t="shared" si="31"/>
        <v>31863</v>
      </c>
      <c r="AR37" s="90">
        <f t="shared" si="31"/>
        <v>31863</v>
      </c>
      <c r="AS37" s="90">
        <f t="shared" si="31"/>
        <v>31863</v>
      </c>
      <c r="AT37" s="90">
        <f t="shared" si="31"/>
        <v>29568</v>
      </c>
      <c r="AU37" s="90">
        <f t="shared" si="31"/>
        <v>25360</v>
      </c>
      <c r="AV37" s="90">
        <f t="shared" si="31"/>
        <v>27273</v>
      </c>
      <c r="AW37" s="90">
        <f t="shared" si="31"/>
        <v>27273</v>
      </c>
      <c r="AX37" s="90">
        <f t="shared" si="31"/>
        <v>27273</v>
      </c>
      <c r="AY37" s="90">
        <f t="shared" si="31"/>
        <v>20388</v>
      </c>
      <c r="AZ37" s="90">
        <f t="shared" si="31"/>
        <v>25360</v>
      </c>
      <c r="BA37" s="90">
        <f t="shared" si="31"/>
        <v>25360</v>
      </c>
      <c r="BB37" s="90">
        <f t="shared" si="31"/>
        <v>29568</v>
      </c>
      <c r="BC37" s="90">
        <f t="shared" si="31"/>
        <v>31863</v>
      </c>
      <c r="BD37" s="90">
        <f t="shared" si="31"/>
        <v>31863</v>
      </c>
      <c r="BE37" s="90">
        <f t="shared" ref="BE37:BF37" si="32">ROUNDUP(BE10*0.85,)</f>
        <v>31863</v>
      </c>
      <c r="BF37" s="90">
        <f t="shared" si="32"/>
        <v>37218</v>
      </c>
      <c r="BG37" s="90">
        <f t="shared" si="31"/>
        <v>37218</v>
      </c>
      <c r="BH37" s="90">
        <f t="shared" si="31"/>
        <v>39895</v>
      </c>
      <c r="BI37" s="90">
        <f t="shared" si="31"/>
        <v>39895</v>
      </c>
      <c r="BJ37" s="90">
        <f t="shared" si="31"/>
        <v>46015</v>
      </c>
      <c r="BK37" s="90">
        <f t="shared" si="31"/>
        <v>46015</v>
      </c>
      <c r="BL37" s="90">
        <f t="shared" si="31"/>
        <v>46015</v>
      </c>
      <c r="BM37" s="90">
        <f t="shared" si="31"/>
        <v>42955</v>
      </c>
      <c r="BN37" s="90">
        <f t="shared" si="31"/>
        <v>39895</v>
      </c>
      <c r="BO37" s="90">
        <f t="shared" si="31"/>
        <v>34540</v>
      </c>
      <c r="BP37" s="90">
        <f t="shared" si="31"/>
        <v>34540</v>
      </c>
      <c r="BQ37" s="90">
        <f t="shared" si="31"/>
        <v>31863</v>
      </c>
      <c r="BR37" s="90">
        <f t="shared" si="31"/>
        <v>25360</v>
      </c>
      <c r="BS37" s="90">
        <f t="shared" si="31"/>
        <v>25360</v>
      </c>
      <c r="BT37" s="90">
        <f t="shared" si="31"/>
        <v>23448</v>
      </c>
      <c r="BU37" s="90">
        <f t="shared" si="31"/>
        <v>20388</v>
      </c>
      <c r="BV37" s="90">
        <f t="shared" si="31"/>
        <v>20388</v>
      </c>
      <c r="BW37" s="90">
        <f t="shared" ref="BW37:CT37" si="33">ROUNDUP(BW10*0.85,)</f>
        <v>20388</v>
      </c>
      <c r="BX37" s="90">
        <f t="shared" si="33"/>
        <v>16563</v>
      </c>
      <c r="BY37" s="90">
        <f t="shared" si="33"/>
        <v>16563</v>
      </c>
      <c r="BZ37" s="90">
        <f t="shared" si="33"/>
        <v>16563</v>
      </c>
      <c r="CA37" s="90">
        <f t="shared" si="33"/>
        <v>16563</v>
      </c>
      <c r="CB37" s="90">
        <f t="shared" si="33"/>
        <v>16563</v>
      </c>
      <c r="CC37" s="90">
        <f t="shared" si="33"/>
        <v>16563</v>
      </c>
      <c r="CD37" s="90">
        <f t="shared" si="33"/>
        <v>16563</v>
      </c>
      <c r="CE37" s="90">
        <f t="shared" si="33"/>
        <v>16563</v>
      </c>
      <c r="CF37" s="90">
        <f t="shared" si="33"/>
        <v>16563</v>
      </c>
      <c r="CG37" s="90">
        <f t="shared" si="33"/>
        <v>16563</v>
      </c>
      <c r="CH37" s="90">
        <f t="shared" si="33"/>
        <v>16563</v>
      </c>
      <c r="CI37" s="90">
        <f t="shared" si="33"/>
        <v>16563</v>
      </c>
      <c r="CJ37" s="90">
        <f t="shared" si="33"/>
        <v>16563</v>
      </c>
      <c r="CK37" s="90">
        <f t="shared" si="33"/>
        <v>16563</v>
      </c>
      <c r="CL37" s="90">
        <f t="shared" si="33"/>
        <v>16563</v>
      </c>
      <c r="CM37" s="90">
        <f t="shared" si="33"/>
        <v>16563</v>
      </c>
      <c r="CN37" s="90">
        <f t="shared" si="33"/>
        <v>16563</v>
      </c>
      <c r="CO37" s="90">
        <f t="shared" si="33"/>
        <v>16563</v>
      </c>
      <c r="CP37" s="90">
        <f t="shared" si="33"/>
        <v>16563</v>
      </c>
      <c r="CQ37" s="90">
        <f t="shared" si="33"/>
        <v>16563</v>
      </c>
      <c r="CR37" s="90">
        <f t="shared" si="33"/>
        <v>16563</v>
      </c>
      <c r="CS37" s="90">
        <f t="shared" si="33"/>
        <v>16563</v>
      </c>
      <c r="CT37" s="90">
        <f t="shared" si="33"/>
        <v>16563</v>
      </c>
      <c r="CU37" s="90">
        <f t="shared" ref="CU37:DX37" si="34">ROUNDUP(CU10*0.85,)</f>
        <v>10787</v>
      </c>
      <c r="CV37" s="90">
        <f t="shared" si="34"/>
        <v>10787</v>
      </c>
      <c r="CW37" s="90">
        <f t="shared" si="34"/>
        <v>11322</v>
      </c>
      <c r="CX37" s="90">
        <f t="shared" si="34"/>
        <v>11322</v>
      </c>
      <c r="CY37" s="90">
        <f t="shared" si="34"/>
        <v>10787</v>
      </c>
      <c r="CZ37" s="90">
        <f t="shared" si="34"/>
        <v>10787</v>
      </c>
      <c r="DA37" s="90">
        <f t="shared" si="34"/>
        <v>10787</v>
      </c>
      <c r="DB37" s="90">
        <f t="shared" si="34"/>
        <v>10787</v>
      </c>
      <c r="DC37" s="90">
        <f t="shared" si="34"/>
        <v>10787</v>
      </c>
      <c r="DD37" s="90">
        <f t="shared" si="34"/>
        <v>11322</v>
      </c>
      <c r="DE37" s="90">
        <f t="shared" si="34"/>
        <v>11322</v>
      </c>
      <c r="DF37" s="90">
        <f t="shared" si="34"/>
        <v>10787</v>
      </c>
      <c r="DG37" s="90">
        <f t="shared" si="34"/>
        <v>10787</v>
      </c>
      <c r="DH37" s="90">
        <f t="shared" si="34"/>
        <v>10787</v>
      </c>
      <c r="DI37" s="90">
        <f t="shared" si="34"/>
        <v>9486</v>
      </c>
      <c r="DJ37" s="90">
        <f t="shared" si="34"/>
        <v>9486</v>
      </c>
      <c r="DK37" s="90">
        <f t="shared" si="34"/>
        <v>9869</v>
      </c>
      <c r="DL37" s="90">
        <f t="shared" si="34"/>
        <v>9869</v>
      </c>
      <c r="DM37" s="90">
        <f t="shared" si="34"/>
        <v>9486</v>
      </c>
      <c r="DN37" s="90">
        <f t="shared" si="34"/>
        <v>9486</v>
      </c>
      <c r="DO37" s="90">
        <f t="shared" si="34"/>
        <v>9486</v>
      </c>
      <c r="DP37" s="90">
        <f t="shared" si="34"/>
        <v>9486</v>
      </c>
      <c r="DQ37" s="90">
        <f t="shared" si="34"/>
        <v>9486</v>
      </c>
      <c r="DR37" s="90">
        <f t="shared" si="34"/>
        <v>9869</v>
      </c>
      <c r="DS37" s="90">
        <f t="shared" si="34"/>
        <v>9869</v>
      </c>
      <c r="DT37" s="90">
        <f t="shared" si="34"/>
        <v>9486</v>
      </c>
      <c r="DU37" s="90">
        <f t="shared" si="34"/>
        <v>9486</v>
      </c>
      <c r="DV37" s="90">
        <f t="shared" si="34"/>
        <v>9486</v>
      </c>
      <c r="DW37" s="90">
        <f t="shared" si="34"/>
        <v>9486</v>
      </c>
      <c r="DX37" s="90">
        <f t="shared" si="34"/>
        <v>10787</v>
      </c>
    </row>
    <row r="38" spans="1:128" ht="10.5" customHeight="1">
      <c r="A38" s="40">
        <v>2</v>
      </c>
      <c r="B38" s="90">
        <f t="shared" ref="B38:H38" si="35">ROUNDUP(B11*0.85,)</f>
        <v>16065</v>
      </c>
      <c r="C38" s="90">
        <f t="shared" si="35"/>
        <v>16065</v>
      </c>
      <c r="D38" s="90">
        <f t="shared" si="35"/>
        <v>17289</v>
      </c>
      <c r="E38" s="90">
        <f t="shared" si="35"/>
        <v>20426</v>
      </c>
      <c r="F38" s="90">
        <f t="shared" si="35"/>
        <v>46436</v>
      </c>
      <c r="G38" s="90">
        <f t="shared" si="35"/>
        <v>46436</v>
      </c>
      <c r="H38" s="90">
        <f t="shared" si="35"/>
        <v>46436</v>
      </c>
      <c r="I38" s="90">
        <f t="shared" ref="I38:BV38" si="36">ROUNDUP(I11*0.85,)</f>
        <v>50261</v>
      </c>
      <c r="J38" s="90">
        <f t="shared" si="36"/>
        <v>50261</v>
      </c>
      <c r="K38" s="90">
        <f t="shared" si="36"/>
        <v>57911</v>
      </c>
      <c r="L38" s="90">
        <f t="shared" si="36"/>
        <v>57911</v>
      </c>
      <c r="M38" s="90">
        <f t="shared" si="36"/>
        <v>50261</v>
      </c>
      <c r="N38" s="90">
        <f t="shared" si="36"/>
        <v>46436</v>
      </c>
      <c r="O38" s="90">
        <f t="shared" si="36"/>
        <v>46436</v>
      </c>
      <c r="P38" s="90">
        <f t="shared" si="36"/>
        <v>29682</v>
      </c>
      <c r="Q38" s="90">
        <f t="shared" si="36"/>
        <v>29682</v>
      </c>
      <c r="R38" s="90">
        <f t="shared" si="36"/>
        <v>21650</v>
      </c>
      <c r="S38" s="90">
        <f t="shared" si="36"/>
        <v>27387</v>
      </c>
      <c r="T38" s="90">
        <f t="shared" si="36"/>
        <v>27387</v>
      </c>
      <c r="U38" s="90">
        <f t="shared" si="36"/>
        <v>23562</v>
      </c>
      <c r="V38" s="90">
        <f t="shared" si="36"/>
        <v>23562</v>
      </c>
      <c r="W38" s="90">
        <f t="shared" si="36"/>
        <v>21650</v>
      </c>
      <c r="X38" s="90">
        <f t="shared" si="36"/>
        <v>21650</v>
      </c>
      <c r="Y38" s="90">
        <f t="shared" si="36"/>
        <v>20120</v>
      </c>
      <c r="Z38" s="90">
        <f t="shared" si="36"/>
        <v>20120</v>
      </c>
      <c r="AA38" s="90">
        <f t="shared" si="36"/>
        <v>20120</v>
      </c>
      <c r="AB38" s="90">
        <f t="shared" si="36"/>
        <v>20120</v>
      </c>
      <c r="AC38" s="90">
        <f t="shared" si="36"/>
        <v>20120</v>
      </c>
      <c r="AD38" s="90">
        <f t="shared" si="36"/>
        <v>20120</v>
      </c>
      <c r="AE38" s="90">
        <f t="shared" si="36"/>
        <v>20120</v>
      </c>
      <c r="AF38" s="90">
        <f t="shared" si="36"/>
        <v>21650</v>
      </c>
      <c r="AG38" s="90">
        <f t="shared" si="36"/>
        <v>23562</v>
      </c>
      <c r="AH38" s="90">
        <f t="shared" si="36"/>
        <v>23562</v>
      </c>
      <c r="AI38" s="90">
        <f t="shared" si="36"/>
        <v>27387</v>
      </c>
      <c r="AJ38" s="90">
        <f t="shared" si="36"/>
        <v>27387</v>
      </c>
      <c r="AK38" s="90">
        <f t="shared" si="36"/>
        <v>27387</v>
      </c>
      <c r="AL38" s="90">
        <f t="shared" si="36"/>
        <v>27387</v>
      </c>
      <c r="AM38" s="90">
        <f t="shared" si="36"/>
        <v>27387</v>
      </c>
      <c r="AN38" s="90">
        <f t="shared" si="36"/>
        <v>25475</v>
      </c>
      <c r="AO38" s="90">
        <f t="shared" si="36"/>
        <v>27387</v>
      </c>
      <c r="AP38" s="90">
        <f t="shared" si="36"/>
        <v>27387</v>
      </c>
      <c r="AQ38" s="90">
        <f t="shared" si="36"/>
        <v>33890</v>
      </c>
      <c r="AR38" s="90">
        <f t="shared" si="36"/>
        <v>33890</v>
      </c>
      <c r="AS38" s="90">
        <f t="shared" si="36"/>
        <v>33890</v>
      </c>
      <c r="AT38" s="90">
        <f t="shared" si="36"/>
        <v>31595</v>
      </c>
      <c r="AU38" s="90">
        <f t="shared" si="36"/>
        <v>27387</v>
      </c>
      <c r="AV38" s="90">
        <f t="shared" si="36"/>
        <v>29300</v>
      </c>
      <c r="AW38" s="90">
        <f t="shared" si="36"/>
        <v>29300</v>
      </c>
      <c r="AX38" s="90">
        <f t="shared" si="36"/>
        <v>29300</v>
      </c>
      <c r="AY38" s="90">
        <f t="shared" si="36"/>
        <v>22415</v>
      </c>
      <c r="AZ38" s="90">
        <f t="shared" si="36"/>
        <v>27387</v>
      </c>
      <c r="BA38" s="90">
        <f t="shared" si="36"/>
        <v>27387</v>
      </c>
      <c r="BB38" s="90">
        <f t="shared" si="36"/>
        <v>31595</v>
      </c>
      <c r="BC38" s="90">
        <f t="shared" si="36"/>
        <v>33890</v>
      </c>
      <c r="BD38" s="90">
        <f t="shared" si="36"/>
        <v>33890</v>
      </c>
      <c r="BE38" s="90">
        <f t="shared" ref="BE38:BF38" si="37">ROUNDUP(BE11*0.85,)</f>
        <v>33890</v>
      </c>
      <c r="BF38" s="90">
        <f t="shared" si="37"/>
        <v>39245</v>
      </c>
      <c r="BG38" s="90">
        <f t="shared" si="36"/>
        <v>39245</v>
      </c>
      <c r="BH38" s="90">
        <f t="shared" si="36"/>
        <v>41922</v>
      </c>
      <c r="BI38" s="90">
        <f t="shared" si="36"/>
        <v>41922</v>
      </c>
      <c r="BJ38" s="90">
        <f t="shared" si="36"/>
        <v>48042</v>
      </c>
      <c r="BK38" s="90">
        <f t="shared" si="36"/>
        <v>48042</v>
      </c>
      <c r="BL38" s="90">
        <f t="shared" si="36"/>
        <v>48042</v>
      </c>
      <c r="BM38" s="90">
        <f t="shared" si="36"/>
        <v>44982</v>
      </c>
      <c r="BN38" s="90">
        <f t="shared" si="36"/>
        <v>41922</v>
      </c>
      <c r="BO38" s="90">
        <f t="shared" si="36"/>
        <v>36567</v>
      </c>
      <c r="BP38" s="90">
        <f t="shared" si="36"/>
        <v>36567</v>
      </c>
      <c r="BQ38" s="90">
        <f t="shared" si="36"/>
        <v>33890</v>
      </c>
      <c r="BR38" s="90">
        <f t="shared" si="36"/>
        <v>27387</v>
      </c>
      <c r="BS38" s="90">
        <f t="shared" si="36"/>
        <v>27387</v>
      </c>
      <c r="BT38" s="90">
        <f t="shared" si="36"/>
        <v>25475</v>
      </c>
      <c r="BU38" s="90">
        <f t="shared" si="36"/>
        <v>22415</v>
      </c>
      <c r="BV38" s="90">
        <f t="shared" si="36"/>
        <v>22415</v>
      </c>
      <c r="BW38" s="90">
        <f t="shared" ref="BW38:CT38" si="38">ROUNDUP(BW11*0.85,)</f>
        <v>22415</v>
      </c>
      <c r="BX38" s="90">
        <f t="shared" si="38"/>
        <v>18590</v>
      </c>
      <c r="BY38" s="90">
        <f t="shared" si="38"/>
        <v>18590</v>
      </c>
      <c r="BZ38" s="90">
        <f t="shared" si="38"/>
        <v>18590</v>
      </c>
      <c r="CA38" s="90">
        <f t="shared" si="38"/>
        <v>18590</v>
      </c>
      <c r="CB38" s="90">
        <f t="shared" si="38"/>
        <v>18590</v>
      </c>
      <c r="CC38" s="90">
        <f t="shared" si="38"/>
        <v>18590</v>
      </c>
      <c r="CD38" s="90">
        <f t="shared" si="38"/>
        <v>18590</v>
      </c>
      <c r="CE38" s="90">
        <f t="shared" si="38"/>
        <v>18590</v>
      </c>
      <c r="CF38" s="90">
        <f t="shared" si="38"/>
        <v>18590</v>
      </c>
      <c r="CG38" s="90">
        <f t="shared" si="38"/>
        <v>18590</v>
      </c>
      <c r="CH38" s="90">
        <f t="shared" si="38"/>
        <v>18590</v>
      </c>
      <c r="CI38" s="90">
        <f t="shared" si="38"/>
        <v>18590</v>
      </c>
      <c r="CJ38" s="90">
        <f t="shared" si="38"/>
        <v>18590</v>
      </c>
      <c r="CK38" s="90">
        <f t="shared" si="38"/>
        <v>18590</v>
      </c>
      <c r="CL38" s="90">
        <f t="shared" si="38"/>
        <v>18590</v>
      </c>
      <c r="CM38" s="90">
        <f t="shared" si="38"/>
        <v>18590</v>
      </c>
      <c r="CN38" s="90">
        <f t="shared" si="38"/>
        <v>18590</v>
      </c>
      <c r="CO38" s="90">
        <f t="shared" si="38"/>
        <v>18590</v>
      </c>
      <c r="CP38" s="90">
        <f t="shared" si="38"/>
        <v>18590</v>
      </c>
      <c r="CQ38" s="90">
        <f t="shared" si="38"/>
        <v>18590</v>
      </c>
      <c r="CR38" s="90">
        <f t="shared" si="38"/>
        <v>18590</v>
      </c>
      <c r="CS38" s="90">
        <f t="shared" si="38"/>
        <v>18590</v>
      </c>
      <c r="CT38" s="90">
        <f t="shared" si="38"/>
        <v>18590</v>
      </c>
      <c r="CU38" s="90">
        <f t="shared" ref="CU38:DX38" si="39">ROUNDUP(CU11*0.85,)</f>
        <v>12470</v>
      </c>
      <c r="CV38" s="90">
        <f t="shared" si="39"/>
        <v>12470</v>
      </c>
      <c r="CW38" s="90">
        <f t="shared" si="39"/>
        <v>13005</v>
      </c>
      <c r="CX38" s="90">
        <f t="shared" si="39"/>
        <v>13005</v>
      </c>
      <c r="CY38" s="90">
        <f t="shared" si="39"/>
        <v>12470</v>
      </c>
      <c r="CZ38" s="90">
        <f t="shared" si="39"/>
        <v>12470</v>
      </c>
      <c r="DA38" s="90">
        <f t="shared" si="39"/>
        <v>12470</v>
      </c>
      <c r="DB38" s="90">
        <f t="shared" si="39"/>
        <v>12470</v>
      </c>
      <c r="DC38" s="90">
        <f t="shared" si="39"/>
        <v>12470</v>
      </c>
      <c r="DD38" s="90">
        <f t="shared" si="39"/>
        <v>13005</v>
      </c>
      <c r="DE38" s="90">
        <f t="shared" si="39"/>
        <v>13005</v>
      </c>
      <c r="DF38" s="90">
        <f t="shared" si="39"/>
        <v>12470</v>
      </c>
      <c r="DG38" s="90">
        <f t="shared" si="39"/>
        <v>12470</v>
      </c>
      <c r="DH38" s="90">
        <f t="shared" si="39"/>
        <v>12470</v>
      </c>
      <c r="DI38" s="90">
        <f t="shared" si="39"/>
        <v>11169</v>
      </c>
      <c r="DJ38" s="90">
        <f t="shared" si="39"/>
        <v>11169</v>
      </c>
      <c r="DK38" s="90">
        <f t="shared" si="39"/>
        <v>11552</v>
      </c>
      <c r="DL38" s="90">
        <f t="shared" si="39"/>
        <v>11552</v>
      </c>
      <c r="DM38" s="90">
        <f t="shared" si="39"/>
        <v>11169</v>
      </c>
      <c r="DN38" s="90">
        <f t="shared" si="39"/>
        <v>11169</v>
      </c>
      <c r="DO38" s="90">
        <f t="shared" si="39"/>
        <v>11169</v>
      </c>
      <c r="DP38" s="90">
        <f t="shared" si="39"/>
        <v>11169</v>
      </c>
      <c r="DQ38" s="90">
        <f t="shared" si="39"/>
        <v>11169</v>
      </c>
      <c r="DR38" s="90">
        <f t="shared" si="39"/>
        <v>11552</v>
      </c>
      <c r="DS38" s="90">
        <f t="shared" si="39"/>
        <v>11552</v>
      </c>
      <c r="DT38" s="90">
        <f t="shared" si="39"/>
        <v>11169</v>
      </c>
      <c r="DU38" s="90">
        <f t="shared" si="39"/>
        <v>11169</v>
      </c>
      <c r="DV38" s="90">
        <f t="shared" si="39"/>
        <v>11169</v>
      </c>
      <c r="DW38" s="90">
        <f t="shared" si="39"/>
        <v>11169</v>
      </c>
      <c r="DX38" s="90">
        <f t="shared" si="39"/>
        <v>12470</v>
      </c>
    </row>
    <row r="39" spans="1:128" ht="10.5" customHeight="1">
      <c r="A39" s="39" t="s">
        <v>6</v>
      </c>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c r="AX39" s="90"/>
      <c r="AY39" s="90"/>
      <c r="AZ39" s="90"/>
      <c r="BA39" s="90"/>
      <c r="BB39" s="90"/>
      <c r="BC39" s="90"/>
      <c r="BD39" s="90"/>
      <c r="BE39" s="90"/>
      <c r="BF39" s="90"/>
      <c r="BG39" s="90"/>
      <c r="BH39" s="90"/>
      <c r="BI39" s="90"/>
      <c r="BJ39" s="90"/>
      <c r="BK39" s="90"/>
      <c r="BL39" s="90"/>
      <c r="BM39" s="90"/>
      <c r="BN39" s="90"/>
      <c r="BO39" s="90"/>
      <c r="BP39" s="90"/>
      <c r="BQ39" s="90"/>
      <c r="BR39" s="90"/>
      <c r="BS39" s="90"/>
      <c r="BT39" s="90"/>
      <c r="BU39" s="90"/>
      <c r="BV39" s="90"/>
      <c r="BW39" s="90"/>
      <c r="BX39" s="90"/>
      <c r="BY39" s="90"/>
      <c r="BZ39" s="90"/>
      <c r="CA39" s="90"/>
      <c r="CB39" s="90"/>
      <c r="CC39" s="90"/>
      <c r="CD39" s="90"/>
      <c r="CE39" s="90"/>
      <c r="CF39" s="90"/>
      <c r="CG39" s="90"/>
      <c r="CH39" s="90"/>
      <c r="CI39" s="90"/>
      <c r="CJ39" s="90"/>
      <c r="CK39" s="90"/>
      <c r="CL39" s="90"/>
      <c r="CM39" s="90"/>
      <c r="CN39" s="90"/>
      <c r="CO39" s="90"/>
      <c r="CP39" s="90"/>
      <c r="CQ39" s="90"/>
      <c r="CR39" s="90"/>
      <c r="CS39" s="90"/>
      <c r="CT39" s="90"/>
      <c r="CU39" s="90"/>
      <c r="CV39" s="90"/>
      <c r="CW39" s="90"/>
      <c r="CX39" s="90"/>
      <c r="CY39" s="90"/>
      <c r="CZ39" s="90"/>
      <c r="DA39" s="90"/>
      <c r="DB39" s="90"/>
      <c r="DC39" s="90"/>
      <c r="DD39" s="90"/>
      <c r="DE39" s="90"/>
      <c r="DF39" s="90"/>
      <c r="DG39" s="90"/>
      <c r="DH39" s="90"/>
      <c r="DI39" s="90"/>
      <c r="DJ39" s="90"/>
      <c r="DK39" s="90"/>
      <c r="DL39" s="90"/>
      <c r="DM39" s="90"/>
      <c r="DN39" s="90"/>
      <c r="DO39" s="90"/>
      <c r="DP39" s="90"/>
      <c r="DQ39" s="90"/>
      <c r="DR39" s="90"/>
      <c r="DS39" s="90"/>
      <c r="DT39" s="90"/>
      <c r="DU39" s="90"/>
      <c r="DV39" s="90"/>
      <c r="DW39" s="90"/>
      <c r="DX39" s="90"/>
    </row>
    <row r="40" spans="1:128" ht="10.5" customHeight="1">
      <c r="A40" s="40">
        <v>1</v>
      </c>
      <c r="B40" s="90">
        <f t="shared" ref="B40:H40" si="40">ROUNDUP(B13*0.85,)</f>
        <v>15109</v>
      </c>
      <c r="C40" s="90">
        <f t="shared" si="40"/>
        <v>15109</v>
      </c>
      <c r="D40" s="90">
        <f t="shared" si="40"/>
        <v>16333</v>
      </c>
      <c r="E40" s="90">
        <f t="shared" si="40"/>
        <v>19011</v>
      </c>
      <c r="F40" s="90">
        <f t="shared" si="40"/>
        <v>45021</v>
      </c>
      <c r="G40" s="90">
        <f t="shared" si="40"/>
        <v>45021</v>
      </c>
      <c r="H40" s="90">
        <f t="shared" si="40"/>
        <v>45021</v>
      </c>
      <c r="I40" s="90">
        <f t="shared" ref="I40:BV40" si="41">ROUNDUP(I13*0.85,)</f>
        <v>48846</v>
      </c>
      <c r="J40" s="90">
        <f t="shared" si="41"/>
        <v>48846</v>
      </c>
      <c r="K40" s="90">
        <f t="shared" si="41"/>
        <v>56496</v>
      </c>
      <c r="L40" s="90">
        <f t="shared" si="41"/>
        <v>56496</v>
      </c>
      <c r="M40" s="90">
        <f t="shared" si="41"/>
        <v>48846</v>
      </c>
      <c r="N40" s="90">
        <f t="shared" si="41"/>
        <v>45021</v>
      </c>
      <c r="O40" s="90">
        <f t="shared" si="41"/>
        <v>45021</v>
      </c>
      <c r="P40" s="90">
        <f t="shared" si="41"/>
        <v>28420</v>
      </c>
      <c r="Q40" s="90">
        <f t="shared" si="41"/>
        <v>28420</v>
      </c>
      <c r="R40" s="90">
        <f t="shared" si="41"/>
        <v>20388</v>
      </c>
      <c r="S40" s="90">
        <f t="shared" si="41"/>
        <v>26125</v>
      </c>
      <c r="T40" s="90">
        <f t="shared" si="41"/>
        <v>26125</v>
      </c>
      <c r="U40" s="90">
        <f t="shared" si="41"/>
        <v>22300</v>
      </c>
      <c r="V40" s="90">
        <f t="shared" si="41"/>
        <v>22300</v>
      </c>
      <c r="W40" s="90">
        <f t="shared" si="41"/>
        <v>20388</v>
      </c>
      <c r="X40" s="90">
        <f t="shared" si="41"/>
        <v>20388</v>
      </c>
      <c r="Y40" s="90">
        <f t="shared" si="41"/>
        <v>18858</v>
      </c>
      <c r="Z40" s="90">
        <f t="shared" si="41"/>
        <v>18858</v>
      </c>
      <c r="AA40" s="90">
        <f t="shared" si="41"/>
        <v>18858</v>
      </c>
      <c r="AB40" s="90">
        <f t="shared" si="41"/>
        <v>18858</v>
      </c>
      <c r="AC40" s="90">
        <f t="shared" si="41"/>
        <v>18858</v>
      </c>
      <c r="AD40" s="90">
        <f t="shared" si="41"/>
        <v>18858</v>
      </c>
      <c r="AE40" s="90">
        <f t="shared" si="41"/>
        <v>18858</v>
      </c>
      <c r="AF40" s="90">
        <f t="shared" si="41"/>
        <v>20388</v>
      </c>
      <c r="AG40" s="90">
        <f t="shared" si="41"/>
        <v>22300</v>
      </c>
      <c r="AH40" s="90">
        <f t="shared" si="41"/>
        <v>22300</v>
      </c>
      <c r="AI40" s="90">
        <f t="shared" si="41"/>
        <v>26125</v>
      </c>
      <c r="AJ40" s="90">
        <f t="shared" si="41"/>
        <v>26125</v>
      </c>
      <c r="AK40" s="90">
        <f t="shared" si="41"/>
        <v>26125</v>
      </c>
      <c r="AL40" s="90">
        <f t="shared" si="41"/>
        <v>26125</v>
      </c>
      <c r="AM40" s="90">
        <f t="shared" si="41"/>
        <v>26125</v>
      </c>
      <c r="AN40" s="90">
        <f t="shared" si="41"/>
        <v>24213</v>
      </c>
      <c r="AO40" s="90">
        <f t="shared" si="41"/>
        <v>26125</v>
      </c>
      <c r="AP40" s="90">
        <f t="shared" si="41"/>
        <v>26125</v>
      </c>
      <c r="AQ40" s="90">
        <f t="shared" si="41"/>
        <v>32628</v>
      </c>
      <c r="AR40" s="90">
        <f t="shared" si="41"/>
        <v>32628</v>
      </c>
      <c r="AS40" s="90">
        <f t="shared" si="41"/>
        <v>32628</v>
      </c>
      <c r="AT40" s="90">
        <f t="shared" si="41"/>
        <v>30333</v>
      </c>
      <c r="AU40" s="90">
        <f t="shared" si="41"/>
        <v>26125</v>
      </c>
      <c r="AV40" s="90">
        <f t="shared" si="41"/>
        <v>28038</v>
      </c>
      <c r="AW40" s="90">
        <f t="shared" si="41"/>
        <v>28038</v>
      </c>
      <c r="AX40" s="90">
        <f t="shared" si="41"/>
        <v>28038</v>
      </c>
      <c r="AY40" s="90">
        <f t="shared" si="41"/>
        <v>21153</v>
      </c>
      <c r="AZ40" s="90">
        <f t="shared" si="41"/>
        <v>26125</v>
      </c>
      <c r="BA40" s="90">
        <f t="shared" si="41"/>
        <v>26125</v>
      </c>
      <c r="BB40" s="90">
        <f t="shared" si="41"/>
        <v>30333</v>
      </c>
      <c r="BC40" s="90">
        <f t="shared" si="41"/>
        <v>32628</v>
      </c>
      <c r="BD40" s="90">
        <f t="shared" si="41"/>
        <v>32628</v>
      </c>
      <c r="BE40" s="90">
        <f t="shared" ref="BE40:BF40" si="42">ROUNDUP(BE13*0.85,)</f>
        <v>32628</v>
      </c>
      <c r="BF40" s="90">
        <f t="shared" si="42"/>
        <v>37983</v>
      </c>
      <c r="BG40" s="90">
        <f t="shared" si="41"/>
        <v>37983</v>
      </c>
      <c r="BH40" s="90">
        <f t="shared" si="41"/>
        <v>40660</v>
      </c>
      <c r="BI40" s="90">
        <f t="shared" si="41"/>
        <v>40660</v>
      </c>
      <c r="BJ40" s="90">
        <f t="shared" si="41"/>
        <v>46780</v>
      </c>
      <c r="BK40" s="90">
        <f t="shared" si="41"/>
        <v>46780</v>
      </c>
      <c r="BL40" s="90">
        <f t="shared" si="41"/>
        <v>46780</v>
      </c>
      <c r="BM40" s="90">
        <f t="shared" si="41"/>
        <v>43720</v>
      </c>
      <c r="BN40" s="90">
        <f t="shared" si="41"/>
        <v>40660</v>
      </c>
      <c r="BO40" s="90">
        <f t="shared" si="41"/>
        <v>35305</v>
      </c>
      <c r="BP40" s="90">
        <f t="shared" si="41"/>
        <v>35305</v>
      </c>
      <c r="BQ40" s="90">
        <f t="shared" si="41"/>
        <v>32628</v>
      </c>
      <c r="BR40" s="90">
        <f t="shared" si="41"/>
        <v>26125</v>
      </c>
      <c r="BS40" s="90">
        <f t="shared" si="41"/>
        <v>26125</v>
      </c>
      <c r="BT40" s="90">
        <f t="shared" si="41"/>
        <v>24213</v>
      </c>
      <c r="BU40" s="90">
        <f t="shared" si="41"/>
        <v>21153</v>
      </c>
      <c r="BV40" s="90">
        <f t="shared" si="41"/>
        <v>21153</v>
      </c>
      <c r="BW40" s="90">
        <f t="shared" ref="BW40:CT40" si="43">ROUNDUP(BW13*0.85,)</f>
        <v>21153</v>
      </c>
      <c r="BX40" s="90">
        <f t="shared" si="43"/>
        <v>17328</v>
      </c>
      <c r="BY40" s="90">
        <f t="shared" si="43"/>
        <v>17328</v>
      </c>
      <c r="BZ40" s="90">
        <f t="shared" si="43"/>
        <v>17328</v>
      </c>
      <c r="CA40" s="90">
        <f t="shared" si="43"/>
        <v>17328</v>
      </c>
      <c r="CB40" s="90">
        <f t="shared" si="43"/>
        <v>17328</v>
      </c>
      <c r="CC40" s="90">
        <f t="shared" si="43"/>
        <v>17328</v>
      </c>
      <c r="CD40" s="90">
        <f t="shared" si="43"/>
        <v>17328</v>
      </c>
      <c r="CE40" s="90">
        <f t="shared" si="43"/>
        <v>17328</v>
      </c>
      <c r="CF40" s="90">
        <f t="shared" si="43"/>
        <v>17328</v>
      </c>
      <c r="CG40" s="90">
        <f t="shared" si="43"/>
        <v>17328</v>
      </c>
      <c r="CH40" s="90">
        <f t="shared" si="43"/>
        <v>17328</v>
      </c>
      <c r="CI40" s="90">
        <f t="shared" si="43"/>
        <v>17328</v>
      </c>
      <c r="CJ40" s="90">
        <f t="shared" si="43"/>
        <v>17328</v>
      </c>
      <c r="CK40" s="90">
        <f t="shared" si="43"/>
        <v>17328</v>
      </c>
      <c r="CL40" s="90">
        <f t="shared" si="43"/>
        <v>17328</v>
      </c>
      <c r="CM40" s="90">
        <f t="shared" si="43"/>
        <v>17328</v>
      </c>
      <c r="CN40" s="90">
        <f t="shared" si="43"/>
        <v>17328</v>
      </c>
      <c r="CO40" s="90">
        <f t="shared" si="43"/>
        <v>17328</v>
      </c>
      <c r="CP40" s="90">
        <f t="shared" si="43"/>
        <v>17328</v>
      </c>
      <c r="CQ40" s="90">
        <f t="shared" si="43"/>
        <v>17328</v>
      </c>
      <c r="CR40" s="90">
        <f t="shared" si="43"/>
        <v>17328</v>
      </c>
      <c r="CS40" s="90">
        <f t="shared" si="43"/>
        <v>17328</v>
      </c>
      <c r="CT40" s="90">
        <f t="shared" si="43"/>
        <v>17328</v>
      </c>
      <c r="CU40" s="90">
        <f t="shared" ref="CU40:DX40" si="44">ROUNDUP(CU13*0.85,)</f>
        <v>11552</v>
      </c>
      <c r="CV40" s="90">
        <f t="shared" si="44"/>
        <v>11552</v>
      </c>
      <c r="CW40" s="90">
        <f t="shared" si="44"/>
        <v>12087</v>
      </c>
      <c r="CX40" s="90">
        <f t="shared" si="44"/>
        <v>12087</v>
      </c>
      <c r="CY40" s="90">
        <f t="shared" si="44"/>
        <v>11552</v>
      </c>
      <c r="CZ40" s="90">
        <f t="shared" si="44"/>
        <v>11552</v>
      </c>
      <c r="DA40" s="90">
        <f t="shared" si="44"/>
        <v>11552</v>
      </c>
      <c r="DB40" s="90">
        <f t="shared" si="44"/>
        <v>11552</v>
      </c>
      <c r="DC40" s="90">
        <f t="shared" si="44"/>
        <v>11552</v>
      </c>
      <c r="DD40" s="90">
        <f t="shared" si="44"/>
        <v>12087</v>
      </c>
      <c r="DE40" s="90">
        <f t="shared" si="44"/>
        <v>12087</v>
      </c>
      <c r="DF40" s="90">
        <f t="shared" si="44"/>
        <v>11552</v>
      </c>
      <c r="DG40" s="90">
        <f t="shared" si="44"/>
        <v>11552</v>
      </c>
      <c r="DH40" s="90">
        <f t="shared" si="44"/>
        <v>11552</v>
      </c>
      <c r="DI40" s="90">
        <f t="shared" si="44"/>
        <v>10251</v>
      </c>
      <c r="DJ40" s="90">
        <f t="shared" si="44"/>
        <v>10251</v>
      </c>
      <c r="DK40" s="90">
        <f t="shared" si="44"/>
        <v>10634</v>
      </c>
      <c r="DL40" s="90">
        <f t="shared" si="44"/>
        <v>10634</v>
      </c>
      <c r="DM40" s="90">
        <f t="shared" si="44"/>
        <v>10251</v>
      </c>
      <c r="DN40" s="90">
        <f t="shared" si="44"/>
        <v>10251</v>
      </c>
      <c r="DO40" s="90">
        <f t="shared" si="44"/>
        <v>10251</v>
      </c>
      <c r="DP40" s="90">
        <f t="shared" si="44"/>
        <v>10251</v>
      </c>
      <c r="DQ40" s="90">
        <f t="shared" si="44"/>
        <v>10251</v>
      </c>
      <c r="DR40" s="90">
        <f t="shared" si="44"/>
        <v>10634</v>
      </c>
      <c r="DS40" s="90">
        <f t="shared" si="44"/>
        <v>10634</v>
      </c>
      <c r="DT40" s="90">
        <f t="shared" si="44"/>
        <v>10251</v>
      </c>
      <c r="DU40" s="90">
        <f t="shared" si="44"/>
        <v>10251</v>
      </c>
      <c r="DV40" s="90">
        <f t="shared" si="44"/>
        <v>10251</v>
      </c>
      <c r="DW40" s="90">
        <f t="shared" si="44"/>
        <v>10251</v>
      </c>
      <c r="DX40" s="90">
        <f t="shared" si="44"/>
        <v>11552</v>
      </c>
    </row>
    <row r="41" spans="1:128" ht="10.5" customHeight="1">
      <c r="A41" s="40">
        <v>2</v>
      </c>
      <c r="B41" s="90">
        <f t="shared" ref="B41:H41" si="45">ROUNDUP(B14*0.85,)</f>
        <v>16830</v>
      </c>
      <c r="C41" s="90">
        <f t="shared" si="45"/>
        <v>16830</v>
      </c>
      <c r="D41" s="90">
        <f t="shared" si="45"/>
        <v>18054</v>
      </c>
      <c r="E41" s="90">
        <f t="shared" si="45"/>
        <v>21191</v>
      </c>
      <c r="F41" s="90">
        <f t="shared" si="45"/>
        <v>47201</v>
      </c>
      <c r="G41" s="90">
        <f t="shared" si="45"/>
        <v>47201</v>
      </c>
      <c r="H41" s="90">
        <f t="shared" si="45"/>
        <v>47201</v>
      </c>
      <c r="I41" s="90">
        <f t="shared" ref="I41:BV41" si="46">ROUNDUP(I14*0.85,)</f>
        <v>51026</v>
      </c>
      <c r="J41" s="90">
        <f t="shared" si="46"/>
        <v>51026</v>
      </c>
      <c r="K41" s="90">
        <f t="shared" si="46"/>
        <v>58676</v>
      </c>
      <c r="L41" s="90">
        <f t="shared" si="46"/>
        <v>58676</v>
      </c>
      <c r="M41" s="90">
        <f t="shared" si="46"/>
        <v>51026</v>
      </c>
      <c r="N41" s="90">
        <f t="shared" si="46"/>
        <v>47201</v>
      </c>
      <c r="O41" s="90">
        <f t="shared" si="46"/>
        <v>47201</v>
      </c>
      <c r="P41" s="90">
        <f t="shared" si="46"/>
        <v>30447</v>
      </c>
      <c r="Q41" s="90">
        <f t="shared" si="46"/>
        <v>30447</v>
      </c>
      <c r="R41" s="90">
        <f t="shared" si="46"/>
        <v>22415</v>
      </c>
      <c r="S41" s="90">
        <f t="shared" si="46"/>
        <v>28152</v>
      </c>
      <c r="T41" s="90">
        <f t="shared" si="46"/>
        <v>28152</v>
      </c>
      <c r="U41" s="90">
        <f t="shared" si="46"/>
        <v>24327</v>
      </c>
      <c r="V41" s="90">
        <f t="shared" si="46"/>
        <v>24327</v>
      </c>
      <c r="W41" s="90">
        <f t="shared" si="46"/>
        <v>22415</v>
      </c>
      <c r="X41" s="90">
        <f t="shared" si="46"/>
        <v>22415</v>
      </c>
      <c r="Y41" s="90">
        <f t="shared" si="46"/>
        <v>20885</v>
      </c>
      <c r="Z41" s="90">
        <f t="shared" si="46"/>
        <v>20885</v>
      </c>
      <c r="AA41" s="90">
        <f t="shared" si="46"/>
        <v>20885</v>
      </c>
      <c r="AB41" s="90">
        <f t="shared" si="46"/>
        <v>20885</v>
      </c>
      <c r="AC41" s="90">
        <f t="shared" si="46"/>
        <v>20885</v>
      </c>
      <c r="AD41" s="90">
        <f t="shared" si="46"/>
        <v>20885</v>
      </c>
      <c r="AE41" s="90">
        <f t="shared" si="46"/>
        <v>20885</v>
      </c>
      <c r="AF41" s="90">
        <f t="shared" si="46"/>
        <v>22415</v>
      </c>
      <c r="AG41" s="90">
        <f t="shared" si="46"/>
        <v>24327</v>
      </c>
      <c r="AH41" s="90">
        <f t="shared" si="46"/>
        <v>24327</v>
      </c>
      <c r="AI41" s="90">
        <f t="shared" si="46"/>
        <v>28152</v>
      </c>
      <c r="AJ41" s="90">
        <f t="shared" si="46"/>
        <v>28152</v>
      </c>
      <c r="AK41" s="90">
        <f t="shared" si="46"/>
        <v>28152</v>
      </c>
      <c r="AL41" s="90">
        <f t="shared" si="46"/>
        <v>28152</v>
      </c>
      <c r="AM41" s="90">
        <f t="shared" si="46"/>
        <v>28152</v>
      </c>
      <c r="AN41" s="90">
        <f t="shared" si="46"/>
        <v>26240</v>
      </c>
      <c r="AO41" s="90">
        <f t="shared" si="46"/>
        <v>28152</v>
      </c>
      <c r="AP41" s="90">
        <f t="shared" si="46"/>
        <v>28152</v>
      </c>
      <c r="AQ41" s="90">
        <f t="shared" si="46"/>
        <v>34655</v>
      </c>
      <c r="AR41" s="90">
        <f t="shared" si="46"/>
        <v>34655</v>
      </c>
      <c r="AS41" s="90">
        <f t="shared" si="46"/>
        <v>34655</v>
      </c>
      <c r="AT41" s="90">
        <f t="shared" si="46"/>
        <v>32360</v>
      </c>
      <c r="AU41" s="90">
        <f t="shared" si="46"/>
        <v>28152</v>
      </c>
      <c r="AV41" s="90">
        <f t="shared" si="46"/>
        <v>30065</v>
      </c>
      <c r="AW41" s="90">
        <f t="shared" si="46"/>
        <v>30065</v>
      </c>
      <c r="AX41" s="90">
        <f t="shared" si="46"/>
        <v>30065</v>
      </c>
      <c r="AY41" s="90">
        <f t="shared" si="46"/>
        <v>23180</v>
      </c>
      <c r="AZ41" s="90">
        <f t="shared" si="46"/>
        <v>28152</v>
      </c>
      <c r="BA41" s="90">
        <f t="shared" si="46"/>
        <v>28152</v>
      </c>
      <c r="BB41" s="90">
        <f t="shared" si="46"/>
        <v>32360</v>
      </c>
      <c r="BC41" s="90">
        <f t="shared" si="46"/>
        <v>34655</v>
      </c>
      <c r="BD41" s="90">
        <f t="shared" si="46"/>
        <v>34655</v>
      </c>
      <c r="BE41" s="90">
        <f t="shared" ref="BE41:BF41" si="47">ROUNDUP(BE14*0.85,)</f>
        <v>34655</v>
      </c>
      <c r="BF41" s="90">
        <f t="shared" si="47"/>
        <v>40010</v>
      </c>
      <c r="BG41" s="90">
        <f t="shared" si="46"/>
        <v>40010</v>
      </c>
      <c r="BH41" s="90">
        <f t="shared" si="46"/>
        <v>42687</v>
      </c>
      <c r="BI41" s="90">
        <f t="shared" si="46"/>
        <v>42687</v>
      </c>
      <c r="BJ41" s="90">
        <f t="shared" si="46"/>
        <v>48807</v>
      </c>
      <c r="BK41" s="90">
        <f t="shared" si="46"/>
        <v>48807</v>
      </c>
      <c r="BL41" s="90">
        <f t="shared" si="46"/>
        <v>48807</v>
      </c>
      <c r="BM41" s="90">
        <f t="shared" si="46"/>
        <v>45747</v>
      </c>
      <c r="BN41" s="90">
        <f t="shared" si="46"/>
        <v>42687</v>
      </c>
      <c r="BO41" s="90">
        <f t="shared" si="46"/>
        <v>37332</v>
      </c>
      <c r="BP41" s="90">
        <f t="shared" si="46"/>
        <v>37332</v>
      </c>
      <c r="BQ41" s="90">
        <f t="shared" si="46"/>
        <v>34655</v>
      </c>
      <c r="BR41" s="90">
        <f t="shared" si="46"/>
        <v>28152</v>
      </c>
      <c r="BS41" s="90">
        <f t="shared" si="46"/>
        <v>28152</v>
      </c>
      <c r="BT41" s="90">
        <f t="shared" si="46"/>
        <v>26240</v>
      </c>
      <c r="BU41" s="90">
        <f t="shared" si="46"/>
        <v>23180</v>
      </c>
      <c r="BV41" s="90">
        <f t="shared" si="46"/>
        <v>23180</v>
      </c>
      <c r="BW41" s="90">
        <f t="shared" ref="BW41:CT41" si="48">ROUNDUP(BW14*0.85,)</f>
        <v>23180</v>
      </c>
      <c r="BX41" s="90">
        <f t="shared" si="48"/>
        <v>19355</v>
      </c>
      <c r="BY41" s="90">
        <f t="shared" si="48"/>
        <v>19355</v>
      </c>
      <c r="BZ41" s="90">
        <f t="shared" si="48"/>
        <v>19355</v>
      </c>
      <c r="CA41" s="90">
        <f t="shared" si="48"/>
        <v>19355</v>
      </c>
      <c r="CB41" s="90">
        <f t="shared" si="48"/>
        <v>19355</v>
      </c>
      <c r="CC41" s="90">
        <f t="shared" si="48"/>
        <v>19355</v>
      </c>
      <c r="CD41" s="90">
        <f t="shared" si="48"/>
        <v>19355</v>
      </c>
      <c r="CE41" s="90">
        <f t="shared" si="48"/>
        <v>19355</v>
      </c>
      <c r="CF41" s="90">
        <f t="shared" si="48"/>
        <v>19355</v>
      </c>
      <c r="CG41" s="90">
        <f t="shared" si="48"/>
        <v>19355</v>
      </c>
      <c r="CH41" s="90">
        <f t="shared" si="48"/>
        <v>19355</v>
      </c>
      <c r="CI41" s="90">
        <f t="shared" si="48"/>
        <v>19355</v>
      </c>
      <c r="CJ41" s="90">
        <f t="shared" si="48"/>
        <v>19355</v>
      </c>
      <c r="CK41" s="90">
        <f t="shared" si="48"/>
        <v>19355</v>
      </c>
      <c r="CL41" s="90">
        <f t="shared" si="48"/>
        <v>19355</v>
      </c>
      <c r="CM41" s="90">
        <f t="shared" si="48"/>
        <v>19355</v>
      </c>
      <c r="CN41" s="90">
        <f t="shared" si="48"/>
        <v>19355</v>
      </c>
      <c r="CO41" s="90">
        <f t="shared" si="48"/>
        <v>19355</v>
      </c>
      <c r="CP41" s="90">
        <f t="shared" si="48"/>
        <v>19355</v>
      </c>
      <c r="CQ41" s="90">
        <f t="shared" si="48"/>
        <v>19355</v>
      </c>
      <c r="CR41" s="90">
        <f t="shared" si="48"/>
        <v>19355</v>
      </c>
      <c r="CS41" s="90">
        <f t="shared" si="48"/>
        <v>19355</v>
      </c>
      <c r="CT41" s="90">
        <f t="shared" si="48"/>
        <v>19355</v>
      </c>
      <c r="CU41" s="90">
        <f t="shared" ref="CU41:DX41" si="49">ROUNDUP(CU14*0.85,)</f>
        <v>13235</v>
      </c>
      <c r="CV41" s="90">
        <f t="shared" si="49"/>
        <v>13235</v>
      </c>
      <c r="CW41" s="90">
        <f t="shared" si="49"/>
        <v>13770</v>
      </c>
      <c r="CX41" s="90">
        <f t="shared" si="49"/>
        <v>13770</v>
      </c>
      <c r="CY41" s="90">
        <f t="shared" si="49"/>
        <v>13235</v>
      </c>
      <c r="CZ41" s="90">
        <f t="shared" si="49"/>
        <v>13235</v>
      </c>
      <c r="DA41" s="90">
        <f t="shared" si="49"/>
        <v>13235</v>
      </c>
      <c r="DB41" s="90">
        <f t="shared" si="49"/>
        <v>13235</v>
      </c>
      <c r="DC41" s="90">
        <f t="shared" si="49"/>
        <v>13235</v>
      </c>
      <c r="DD41" s="90">
        <f t="shared" si="49"/>
        <v>13770</v>
      </c>
      <c r="DE41" s="90">
        <f t="shared" si="49"/>
        <v>13770</v>
      </c>
      <c r="DF41" s="90">
        <f t="shared" si="49"/>
        <v>13235</v>
      </c>
      <c r="DG41" s="90">
        <f t="shared" si="49"/>
        <v>13235</v>
      </c>
      <c r="DH41" s="90">
        <f t="shared" si="49"/>
        <v>13235</v>
      </c>
      <c r="DI41" s="90">
        <f t="shared" si="49"/>
        <v>11934</v>
      </c>
      <c r="DJ41" s="90">
        <f t="shared" si="49"/>
        <v>11934</v>
      </c>
      <c r="DK41" s="90">
        <f t="shared" si="49"/>
        <v>12317</v>
      </c>
      <c r="DL41" s="90">
        <f t="shared" si="49"/>
        <v>12317</v>
      </c>
      <c r="DM41" s="90">
        <f t="shared" si="49"/>
        <v>11934</v>
      </c>
      <c r="DN41" s="90">
        <f t="shared" si="49"/>
        <v>11934</v>
      </c>
      <c r="DO41" s="90">
        <f t="shared" si="49"/>
        <v>11934</v>
      </c>
      <c r="DP41" s="90">
        <f t="shared" si="49"/>
        <v>11934</v>
      </c>
      <c r="DQ41" s="90">
        <f t="shared" si="49"/>
        <v>11934</v>
      </c>
      <c r="DR41" s="90">
        <f t="shared" si="49"/>
        <v>12317</v>
      </c>
      <c r="DS41" s="90">
        <f t="shared" si="49"/>
        <v>12317</v>
      </c>
      <c r="DT41" s="90">
        <f t="shared" si="49"/>
        <v>11934</v>
      </c>
      <c r="DU41" s="90">
        <f t="shared" si="49"/>
        <v>11934</v>
      </c>
      <c r="DV41" s="90">
        <f t="shared" si="49"/>
        <v>11934</v>
      </c>
      <c r="DW41" s="90">
        <f t="shared" si="49"/>
        <v>11934</v>
      </c>
      <c r="DX41" s="90">
        <f t="shared" si="49"/>
        <v>13235</v>
      </c>
    </row>
    <row r="42" spans="1:128" ht="10.5" customHeight="1">
      <c r="A42" s="39" t="s">
        <v>7</v>
      </c>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c r="DA42" s="90"/>
      <c r="DB42" s="90"/>
      <c r="DC42" s="90"/>
      <c r="DD42" s="90"/>
      <c r="DE42" s="90"/>
      <c r="DF42" s="90"/>
      <c r="DG42" s="90"/>
      <c r="DH42" s="90"/>
      <c r="DI42" s="90"/>
      <c r="DJ42" s="90"/>
      <c r="DK42" s="90"/>
      <c r="DL42" s="90"/>
      <c r="DM42" s="90"/>
      <c r="DN42" s="90"/>
      <c r="DO42" s="90"/>
      <c r="DP42" s="90"/>
      <c r="DQ42" s="90"/>
      <c r="DR42" s="90"/>
      <c r="DS42" s="90"/>
      <c r="DT42" s="90"/>
      <c r="DU42" s="90"/>
      <c r="DV42" s="90"/>
      <c r="DW42" s="90"/>
      <c r="DX42" s="90"/>
    </row>
    <row r="43" spans="1:128" ht="10.5" customHeight="1">
      <c r="A43" s="40">
        <v>1</v>
      </c>
      <c r="B43" s="90">
        <f t="shared" ref="B43:H43" si="50">ROUNDUP(B16*0.85,)</f>
        <v>15874</v>
      </c>
      <c r="C43" s="90">
        <f t="shared" si="50"/>
        <v>15874</v>
      </c>
      <c r="D43" s="90">
        <f t="shared" si="50"/>
        <v>17098</v>
      </c>
      <c r="E43" s="90">
        <f t="shared" si="50"/>
        <v>20541</v>
      </c>
      <c r="F43" s="90">
        <f t="shared" si="50"/>
        <v>46551</v>
      </c>
      <c r="G43" s="90">
        <f t="shared" si="50"/>
        <v>46551</v>
      </c>
      <c r="H43" s="90">
        <f t="shared" si="50"/>
        <v>46551</v>
      </c>
      <c r="I43" s="90">
        <f t="shared" ref="I43:BV43" si="51">ROUNDUP(I16*0.85,)</f>
        <v>50376</v>
      </c>
      <c r="J43" s="90">
        <f t="shared" si="51"/>
        <v>50376</v>
      </c>
      <c r="K43" s="90">
        <f t="shared" si="51"/>
        <v>58026</v>
      </c>
      <c r="L43" s="90">
        <f t="shared" si="51"/>
        <v>58026</v>
      </c>
      <c r="M43" s="90">
        <f t="shared" si="51"/>
        <v>50376</v>
      </c>
      <c r="N43" s="90">
        <f t="shared" si="51"/>
        <v>46551</v>
      </c>
      <c r="O43" s="90">
        <f t="shared" si="51"/>
        <v>46551</v>
      </c>
      <c r="P43" s="90">
        <f t="shared" si="51"/>
        <v>29568</v>
      </c>
      <c r="Q43" s="90">
        <f t="shared" si="51"/>
        <v>29568</v>
      </c>
      <c r="R43" s="90">
        <f t="shared" si="51"/>
        <v>21535</v>
      </c>
      <c r="S43" s="90">
        <f t="shared" si="51"/>
        <v>27273</v>
      </c>
      <c r="T43" s="90">
        <f t="shared" si="51"/>
        <v>27273</v>
      </c>
      <c r="U43" s="90">
        <f t="shared" si="51"/>
        <v>23448</v>
      </c>
      <c r="V43" s="90">
        <f t="shared" si="51"/>
        <v>23448</v>
      </c>
      <c r="W43" s="90">
        <f t="shared" si="51"/>
        <v>21535</v>
      </c>
      <c r="X43" s="90">
        <f t="shared" si="51"/>
        <v>21535</v>
      </c>
      <c r="Y43" s="90">
        <f t="shared" si="51"/>
        <v>20005</v>
      </c>
      <c r="Z43" s="90">
        <f t="shared" si="51"/>
        <v>20005</v>
      </c>
      <c r="AA43" s="90">
        <f t="shared" si="51"/>
        <v>20005</v>
      </c>
      <c r="AB43" s="90">
        <f t="shared" si="51"/>
        <v>20005</v>
      </c>
      <c r="AC43" s="90">
        <f t="shared" si="51"/>
        <v>20005</v>
      </c>
      <c r="AD43" s="90">
        <f t="shared" si="51"/>
        <v>20005</v>
      </c>
      <c r="AE43" s="90">
        <f t="shared" si="51"/>
        <v>20005</v>
      </c>
      <c r="AF43" s="90">
        <f t="shared" si="51"/>
        <v>21535</v>
      </c>
      <c r="AG43" s="90">
        <f t="shared" si="51"/>
        <v>23448</v>
      </c>
      <c r="AH43" s="90">
        <f t="shared" si="51"/>
        <v>23448</v>
      </c>
      <c r="AI43" s="90">
        <f t="shared" si="51"/>
        <v>27273</v>
      </c>
      <c r="AJ43" s="90">
        <f t="shared" si="51"/>
        <v>27273</v>
      </c>
      <c r="AK43" s="90">
        <f t="shared" si="51"/>
        <v>27273</v>
      </c>
      <c r="AL43" s="90">
        <f t="shared" si="51"/>
        <v>27273</v>
      </c>
      <c r="AM43" s="90">
        <f t="shared" si="51"/>
        <v>27273</v>
      </c>
      <c r="AN43" s="90">
        <f t="shared" si="51"/>
        <v>25743</v>
      </c>
      <c r="AO43" s="90">
        <f t="shared" si="51"/>
        <v>27655</v>
      </c>
      <c r="AP43" s="90">
        <f t="shared" si="51"/>
        <v>27655</v>
      </c>
      <c r="AQ43" s="90">
        <f t="shared" si="51"/>
        <v>34158</v>
      </c>
      <c r="AR43" s="90">
        <f t="shared" si="51"/>
        <v>34158</v>
      </c>
      <c r="AS43" s="90">
        <f t="shared" si="51"/>
        <v>34158</v>
      </c>
      <c r="AT43" s="90">
        <f t="shared" si="51"/>
        <v>31863</v>
      </c>
      <c r="AU43" s="90">
        <f t="shared" si="51"/>
        <v>27655</v>
      </c>
      <c r="AV43" s="90">
        <f t="shared" si="51"/>
        <v>29568</v>
      </c>
      <c r="AW43" s="90">
        <f t="shared" si="51"/>
        <v>29568</v>
      </c>
      <c r="AX43" s="90">
        <f t="shared" si="51"/>
        <v>29568</v>
      </c>
      <c r="AY43" s="90">
        <f t="shared" si="51"/>
        <v>22683</v>
      </c>
      <c r="AZ43" s="90">
        <f t="shared" si="51"/>
        <v>27655</v>
      </c>
      <c r="BA43" s="90">
        <f t="shared" si="51"/>
        <v>27655</v>
      </c>
      <c r="BB43" s="90">
        <f t="shared" si="51"/>
        <v>31863</v>
      </c>
      <c r="BC43" s="90">
        <f t="shared" si="51"/>
        <v>34158</v>
      </c>
      <c r="BD43" s="90">
        <f t="shared" si="51"/>
        <v>34158</v>
      </c>
      <c r="BE43" s="90">
        <f t="shared" ref="BE43:BF43" si="52">ROUNDUP(BE16*0.85,)</f>
        <v>34158</v>
      </c>
      <c r="BF43" s="90">
        <f t="shared" si="52"/>
        <v>39513</v>
      </c>
      <c r="BG43" s="90">
        <f t="shared" si="51"/>
        <v>39513</v>
      </c>
      <c r="BH43" s="90">
        <f t="shared" si="51"/>
        <v>42190</v>
      </c>
      <c r="BI43" s="90">
        <f t="shared" si="51"/>
        <v>42190</v>
      </c>
      <c r="BJ43" s="90">
        <f t="shared" si="51"/>
        <v>48310</v>
      </c>
      <c r="BK43" s="90">
        <f t="shared" si="51"/>
        <v>48310</v>
      </c>
      <c r="BL43" s="90">
        <f t="shared" si="51"/>
        <v>48310</v>
      </c>
      <c r="BM43" s="90">
        <f t="shared" si="51"/>
        <v>45250</v>
      </c>
      <c r="BN43" s="90">
        <f t="shared" si="51"/>
        <v>42190</v>
      </c>
      <c r="BO43" s="90">
        <f t="shared" si="51"/>
        <v>36835</v>
      </c>
      <c r="BP43" s="90">
        <f t="shared" si="51"/>
        <v>36835</v>
      </c>
      <c r="BQ43" s="90">
        <f t="shared" si="51"/>
        <v>34158</v>
      </c>
      <c r="BR43" s="90">
        <f t="shared" si="51"/>
        <v>27655</v>
      </c>
      <c r="BS43" s="90">
        <f t="shared" si="51"/>
        <v>27655</v>
      </c>
      <c r="BT43" s="90">
        <f t="shared" si="51"/>
        <v>25743</v>
      </c>
      <c r="BU43" s="90">
        <f t="shared" si="51"/>
        <v>22683</v>
      </c>
      <c r="BV43" s="90">
        <f t="shared" si="51"/>
        <v>22683</v>
      </c>
      <c r="BW43" s="90">
        <f t="shared" ref="BW43:CT43" si="53">ROUNDUP(BW16*0.85,)</f>
        <v>22683</v>
      </c>
      <c r="BX43" s="90">
        <f t="shared" si="53"/>
        <v>18475</v>
      </c>
      <c r="BY43" s="90">
        <f t="shared" si="53"/>
        <v>18475</v>
      </c>
      <c r="BZ43" s="90">
        <f t="shared" si="53"/>
        <v>18475</v>
      </c>
      <c r="CA43" s="90">
        <f t="shared" si="53"/>
        <v>18475</v>
      </c>
      <c r="CB43" s="90">
        <f t="shared" si="53"/>
        <v>18475</v>
      </c>
      <c r="CC43" s="90">
        <f t="shared" si="53"/>
        <v>18475</v>
      </c>
      <c r="CD43" s="90">
        <f t="shared" si="53"/>
        <v>18475</v>
      </c>
      <c r="CE43" s="90">
        <f t="shared" si="53"/>
        <v>18475</v>
      </c>
      <c r="CF43" s="90">
        <f t="shared" si="53"/>
        <v>18475</v>
      </c>
      <c r="CG43" s="90">
        <f t="shared" si="53"/>
        <v>18475</v>
      </c>
      <c r="CH43" s="90">
        <f t="shared" si="53"/>
        <v>18475</v>
      </c>
      <c r="CI43" s="90">
        <f t="shared" si="53"/>
        <v>18475</v>
      </c>
      <c r="CJ43" s="90">
        <f t="shared" si="53"/>
        <v>18475</v>
      </c>
      <c r="CK43" s="90">
        <f t="shared" si="53"/>
        <v>18475</v>
      </c>
      <c r="CL43" s="90">
        <f t="shared" si="53"/>
        <v>18475</v>
      </c>
      <c r="CM43" s="90">
        <f t="shared" si="53"/>
        <v>18475</v>
      </c>
      <c r="CN43" s="90">
        <f t="shared" si="53"/>
        <v>18475</v>
      </c>
      <c r="CO43" s="90">
        <f t="shared" si="53"/>
        <v>18475</v>
      </c>
      <c r="CP43" s="90">
        <f t="shared" si="53"/>
        <v>18475</v>
      </c>
      <c r="CQ43" s="90">
        <f t="shared" si="53"/>
        <v>18475</v>
      </c>
      <c r="CR43" s="90">
        <f t="shared" si="53"/>
        <v>18475</v>
      </c>
      <c r="CS43" s="90">
        <f t="shared" si="53"/>
        <v>18475</v>
      </c>
      <c r="CT43" s="90">
        <f t="shared" si="53"/>
        <v>18475</v>
      </c>
      <c r="CU43" s="90">
        <f t="shared" ref="CU43:DX43" si="54">ROUNDUP(CU16*0.85,)</f>
        <v>12699</v>
      </c>
      <c r="CV43" s="90">
        <f t="shared" si="54"/>
        <v>12699</v>
      </c>
      <c r="CW43" s="90">
        <f t="shared" si="54"/>
        <v>13235</v>
      </c>
      <c r="CX43" s="90">
        <f t="shared" si="54"/>
        <v>13235</v>
      </c>
      <c r="CY43" s="90">
        <f t="shared" si="54"/>
        <v>12699</v>
      </c>
      <c r="CZ43" s="90">
        <f t="shared" si="54"/>
        <v>12699</v>
      </c>
      <c r="DA43" s="90">
        <f t="shared" si="54"/>
        <v>12699</v>
      </c>
      <c r="DB43" s="90">
        <f t="shared" si="54"/>
        <v>12699</v>
      </c>
      <c r="DC43" s="90">
        <f t="shared" si="54"/>
        <v>12699</v>
      </c>
      <c r="DD43" s="90">
        <f t="shared" si="54"/>
        <v>13235</v>
      </c>
      <c r="DE43" s="90">
        <f t="shared" si="54"/>
        <v>13235</v>
      </c>
      <c r="DF43" s="90">
        <f t="shared" si="54"/>
        <v>12699</v>
      </c>
      <c r="DG43" s="90">
        <f t="shared" si="54"/>
        <v>12699</v>
      </c>
      <c r="DH43" s="90">
        <f t="shared" si="54"/>
        <v>12699</v>
      </c>
      <c r="DI43" s="90">
        <f t="shared" si="54"/>
        <v>11399</v>
      </c>
      <c r="DJ43" s="90">
        <f t="shared" si="54"/>
        <v>11399</v>
      </c>
      <c r="DK43" s="90">
        <f t="shared" si="54"/>
        <v>11781</v>
      </c>
      <c r="DL43" s="90">
        <f t="shared" si="54"/>
        <v>11781</v>
      </c>
      <c r="DM43" s="90">
        <f t="shared" si="54"/>
        <v>11399</v>
      </c>
      <c r="DN43" s="90">
        <f t="shared" si="54"/>
        <v>11399</v>
      </c>
      <c r="DO43" s="90">
        <f t="shared" si="54"/>
        <v>11399</v>
      </c>
      <c r="DP43" s="90">
        <f t="shared" si="54"/>
        <v>11399</v>
      </c>
      <c r="DQ43" s="90">
        <f t="shared" si="54"/>
        <v>11399</v>
      </c>
      <c r="DR43" s="90">
        <f t="shared" si="54"/>
        <v>11781</v>
      </c>
      <c r="DS43" s="90">
        <f t="shared" si="54"/>
        <v>11781</v>
      </c>
      <c r="DT43" s="90">
        <f t="shared" si="54"/>
        <v>11399</v>
      </c>
      <c r="DU43" s="90">
        <f t="shared" si="54"/>
        <v>11399</v>
      </c>
      <c r="DV43" s="90">
        <f t="shared" si="54"/>
        <v>11399</v>
      </c>
      <c r="DW43" s="90">
        <f t="shared" si="54"/>
        <v>11399</v>
      </c>
      <c r="DX43" s="90">
        <f t="shared" si="54"/>
        <v>12699</v>
      </c>
    </row>
    <row r="44" spans="1:128" ht="10.7" customHeight="1">
      <c r="A44" s="40">
        <v>2</v>
      </c>
      <c r="B44" s="90">
        <f t="shared" ref="B44:H44" si="55">ROUNDUP(B17*0.85,)</f>
        <v>17595</v>
      </c>
      <c r="C44" s="90">
        <f t="shared" si="55"/>
        <v>17595</v>
      </c>
      <c r="D44" s="90">
        <f t="shared" si="55"/>
        <v>18819</v>
      </c>
      <c r="E44" s="90">
        <f t="shared" si="55"/>
        <v>22721</v>
      </c>
      <c r="F44" s="90">
        <f t="shared" si="55"/>
        <v>48731</v>
      </c>
      <c r="G44" s="90">
        <f t="shared" si="55"/>
        <v>48731</v>
      </c>
      <c r="H44" s="90">
        <f t="shared" si="55"/>
        <v>48731</v>
      </c>
      <c r="I44" s="90">
        <f t="shared" ref="I44:BV44" si="56">ROUNDUP(I17*0.85,)</f>
        <v>52556</v>
      </c>
      <c r="J44" s="90">
        <f t="shared" si="56"/>
        <v>52556</v>
      </c>
      <c r="K44" s="90">
        <f t="shared" si="56"/>
        <v>60206</v>
      </c>
      <c r="L44" s="90">
        <f t="shared" si="56"/>
        <v>60206</v>
      </c>
      <c r="M44" s="90">
        <f t="shared" si="56"/>
        <v>52556</v>
      </c>
      <c r="N44" s="90">
        <f t="shared" si="56"/>
        <v>48731</v>
      </c>
      <c r="O44" s="90">
        <f t="shared" si="56"/>
        <v>48731</v>
      </c>
      <c r="P44" s="90">
        <f t="shared" si="56"/>
        <v>31595</v>
      </c>
      <c r="Q44" s="90">
        <f t="shared" si="56"/>
        <v>31595</v>
      </c>
      <c r="R44" s="90">
        <f t="shared" si="56"/>
        <v>23562</v>
      </c>
      <c r="S44" s="90">
        <f t="shared" si="56"/>
        <v>29300</v>
      </c>
      <c r="T44" s="90">
        <f t="shared" si="56"/>
        <v>29300</v>
      </c>
      <c r="U44" s="90">
        <f t="shared" si="56"/>
        <v>25475</v>
      </c>
      <c r="V44" s="90">
        <f t="shared" si="56"/>
        <v>25475</v>
      </c>
      <c r="W44" s="90">
        <f t="shared" si="56"/>
        <v>23562</v>
      </c>
      <c r="X44" s="90">
        <f t="shared" si="56"/>
        <v>23562</v>
      </c>
      <c r="Y44" s="90">
        <f t="shared" si="56"/>
        <v>22032</v>
      </c>
      <c r="Z44" s="90">
        <f t="shared" si="56"/>
        <v>22032</v>
      </c>
      <c r="AA44" s="90">
        <f t="shared" si="56"/>
        <v>22032</v>
      </c>
      <c r="AB44" s="90">
        <f t="shared" si="56"/>
        <v>22032</v>
      </c>
      <c r="AC44" s="90">
        <f t="shared" si="56"/>
        <v>22032</v>
      </c>
      <c r="AD44" s="90">
        <f t="shared" si="56"/>
        <v>22032</v>
      </c>
      <c r="AE44" s="90">
        <f t="shared" si="56"/>
        <v>22032</v>
      </c>
      <c r="AF44" s="90">
        <f t="shared" si="56"/>
        <v>23562</v>
      </c>
      <c r="AG44" s="90">
        <f t="shared" si="56"/>
        <v>25475</v>
      </c>
      <c r="AH44" s="90">
        <f t="shared" si="56"/>
        <v>25475</v>
      </c>
      <c r="AI44" s="90">
        <f t="shared" si="56"/>
        <v>29300</v>
      </c>
      <c r="AJ44" s="90">
        <f t="shared" si="56"/>
        <v>29300</v>
      </c>
      <c r="AK44" s="90">
        <f t="shared" si="56"/>
        <v>29300</v>
      </c>
      <c r="AL44" s="90">
        <f t="shared" si="56"/>
        <v>29300</v>
      </c>
      <c r="AM44" s="90">
        <f t="shared" si="56"/>
        <v>29300</v>
      </c>
      <c r="AN44" s="90">
        <f t="shared" si="56"/>
        <v>27770</v>
      </c>
      <c r="AO44" s="90">
        <f t="shared" si="56"/>
        <v>29682</v>
      </c>
      <c r="AP44" s="90">
        <f t="shared" si="56"/>
        <v>29682</v>
      </c>
      <c r="AQ44" s="90">
        <f t="shared" si="56"/>
        <v>36185</v>
      </c>
      <c r="AR44" s="90">
        <f t="shared" si="56"/>
        <v>36185</v>
      </c>
      <c r="AS44" s="90">
        <f t="shared" si="56"/>
        <v>36185</v>
      </c>
      <c r="AT44" s="90">
        <f t="shared" si="56"/>
        <v>33890</v>
      </c>
      <c r="AU44" s="90">
        <f t="shared" si="56"/>
        <v>29682</v>
      </c>
      <c r="AV44" s="90">
        <f t="shared" si="56"/>
        <v>31595</v>
      </c>
      <c r="AW44" s="90">
        <f t="shared" si="56"/>
        <v>31595</v>
      </c>
      <c r="AX44" s="90">
        <f t="shared" si="56"/>
        <v>31595</v>
      </c>
      <c r="AY44" s="90">
        <f t="shared" si="56"/>
        <v>24710</v>
      </c>
      <c r="AZ44" s="90">
        <f t="shared" si="56"/>
        <v>29682</v>
      </c>
      <c r="BA44" s="90">
        <f t="shared" si="56"/>
        <v>29682</v>
      </c>
      <c r="BB44" s="90">
        <f t="shared" si="56"/>
        <v>33890</v>
      </c>
      <c r="BC44" s="90">
        <f t="shared" si="56"/>
        <v>36185</v>
      </c>
      <c r="BD44" s="90">
        <f t="shared" si="56"/>
        <v>36185</v>
      </c>
      <c r="BE44" s="90">
        <f t="shared" ref="BE44:BF44" si="57">ROUNDUP(BE17*0.85,)</f>
        <v>36185</v>
      </c>
      <c r="BF44" s="90">
        <f t="shared" si="57"/>
        <v>41540</v>
      </c>
      <c r="BG44" s="90">
        <f t="shared" si="56"/>
        <v>41540</v>
      </c>
      <c r="BH44" s="90">
        <f t="shared" si="56"/>
        <v>44217</v>
      </c>
      <c r="BI44" s="90">
        <f t="shared" si="56"/>
        <v>44217</v>
      </c>
      <c r="BJ44" s="90">
        <f t="shared" si="56"/>
        <v>50337</v>
      </c>
      <c r="BK44" s="90">
        <f t="shared" si="56"/>
        <v>50337</v>
      </c>
      <c r="BL44" s="90">
        <f t="shared" si="56"/>
        <v>50337</v>
      </c>
      <c r="BM44" s="90">
        <f t="shared" si="56"/>
        <v>47277</v>
      </c>
      <c r="BN44" s="90">
        <f t="shared" si="56"/>
        <v>44217</v>
      </c>
      <c r="BO44" s="90">
        <f t="shared" si="56"/>
        <v>38862</v>
      </c>
      <c r="BP44" s="90">
        <f t="shared" si="56"/>
        <v>38862</v>
      </c>
      <c r="BQ44" s="90">
        <f t="shared" si="56"/>
        <v>36185</v>
      </c>
      <c r="BR44" s="90">
        <f t="shared" si="56"/>
        <v>29682</v>
      </c>
      <c r="BS44" s="90">
        <f t="shared" si="56"/>
        <v>29682</v>
      </c>
      <c r="BT44" s="90">
        <f t="shared" si="56"/>
        <v>27770</v>
      </c>
      <c r="BU44" s="90">
        <f t="shared" si="56"/>
        <v>24710</v>
      </c>
      <c r="BV44" s="90">
        <f t="shared" si="56"/>
        <v>24710</v>
      </c>
      <c r="BW44" s="90">
        <f t="shared" ref="BW44:CT44" si="58">ROUNDUP(BW17*0.85,)</f>
        <v>24710</v>
      </c>
      <c r="BX44" s="90">
        <f t="shared" si="58"/>
        <v>20502</v>
      </c>
      <c r="BY44" s="90">
        <f t="shared" si="58"/>
        <v>20502</v>
      </c>
      <c r="BZ44" s="90">
        <f t="shared" si="58"/>
        <v>20502</v>
      </c>
      <c r="CA44" s="90">
        <f t="shared" si="58"/>
        <v>20502</v>
      </c>
      <c r="CB44" s="90">
        <f t="shared" si="58"/>
        <v>20502</v>
      </c>
      <c r="CC44" s="90">
        <f t="shared" si="58"/>
        <v>20502</v>
      </c>
      <c r="CD44" s="90">
        <f t="shared" si="58"/>
        <v>20502</v>
      </c>
      <c r="CE44" s="90">
        <f t="shared" si="58"/>
        <v>20502</v>
      </c>
      <c r="CF44" s="90">
        <f t="shared" si="58"/>
        <v>20502</v>
      </c>
      <c r="CG44" s="90">
        <f t="shared" si="58"/>
        <v>20502</v>
      </c>
      <c r="CH44" s="90">
        <f t="shared" si="58"/>
        <v>20502</v>
      </c>
      <c r="CI44" s="90">
        <f t="shared" si="58"/>
        <v>20502</v>
      </c>
      <c r="CJ44" s="90">
        <f t="shared" si="58"/>
        <v>20502</v>
      </c>
      <c r="CK44" s="90">
        <f t="shared" si="58"/>
        <v>20502</v>
      </c>
      <c r="CL44" s="90">
        <f t="shared" si="58"/>
        <v>20502</v>
      </c>
      <c r="CM44" s="90">
        <f t="shared" si="58"/>
        <v>20502</v>
      </c>
      <c r="CN44" s="90">
        <f t="shared" si="58"/>
        <v>20502</v>
      </c>
      <c r="CO44" s="90">
        <f t="shared" si="58"/>
        <v>20502</v>
      </c>
      <c r="CP44" s="90">
        <f t="shared" si="58"/>
        <v>20502</v>
      </c>
      <c r="CQ44" s="90">
        <f t="shared" si="58"/>
        <v>20502</v>
      </c>
      <c r="CR44" s="90">
        <f t="shared" si="58"/>
        <v>20502</v>
      </c>
      <c r="CS44" s="90">
        <f t="shared" si="58"/>
        <v>20502</v>
      </c>
      <c r="CT44" s="90">
        <f t="shared" si="58"/>
        <v>20502</v>
      </c>
      <c r="CU44" s="90">
        <f t="shared" ref="CU44:DX44" si="59">ROUNDUP(CU17*0.85,)</f>
        <v>14382</v>
      </c>
      <c r="CV44" s="90">
        <f t="shared" si="59"/>
        <v>14382</v>
      </c>
      <c r="CW44" s="90">
        <f t="shared" si="59"/>
        <v>14918</v>
      </c>
      <c r="CX44" s="90">
        <f t="shared" si="59"/>
        <v>14918</v>
      </c>
      <c r="CY44" s="90">
        <f t="shared" si="59"/>
        <v>14382</v>
      </c>
      <c r="CZ44" s="90">
        <f t="shared" si="59"/>
        <v>14382</v>
      </c>
      <c r="DA44" s="90">
        <f t="shared" si="59"/>
        <v>14382</v>
      </c>
      <c r="DB44" s="90">
        <f t="shared" si="59"/>
        <v>14382</v>
      </c>
      <c r="DC44" s="90">
        <f t="shared" si="59"/>
        <v>14382</v>
      </c>
      <c r="DD44" s="90">
        <f t="shared" si="59"/>
        <v>14918</v>
      </c>
      <c r="DE44" s="90">
        <f t="shared" si="59"/>
        <v>14918</v>
      </c>
      <c r="DF44" s="90">
        <f t="shared" si="59"/>
        <v>14382</v>
      </c>
      <c r="DG44" s="90">
        <f t="shared" si="59"/>
        <v>14382</v>
      </c>
      <c r="DH44" s="90">
        <f t="shared" si="59"/>
        <v>14382</v>
      </c>
      <c r="DI44" s="90">
        <f t="shared" si="59"/>
        <v>13082</v>
      </c>
      <c r="DJ44" s="90">
        <f t="shared" si="59"/>
        <v>13082</v>
      </c>
      <c r="DK44" s="90">
        <f t="shared" si="59"/>
        <v>13464</v>
      </c>
      <c r="DL44" s="90">
        <f t="shared" si="59"/>
        <v>13464</v>
      </c>
      <c r="DM44" s="90">
        <f t="shared" si="59"/>
        <v>13082</v>
      </c>
      <c r="DN44" s="90">
        <f t="shared" si="59"/>
        <v>13082</v>
      </c>
      <c r="DO44" s="90">
        <f t="shared" si="59"/>
        <v>13082</v>
      </c>
      <c r="DP44" s="90">
        <f t="shared" si="59"/>
        <v>13082</v>
      </c>
      <c r="DQ44" s="90">
        <f t="shared" si="59"/>
        <v>13082</v>
      </c>
      <c r="DR44" s="90">
        <f t="shared" si="59"/>
        <v>13464</v>
      </c>
      <c r="DS44" s="90">
        <f t="shared" si="59"/>
        <v>13464</v>
      </c>
      <c r="DT44" s="90">
        <f t="shared" si="59"/>
        <v>13082</v>
      </c>
      <c r="DU44" s="90">
        <f t="shared" si="59"/>
        <v>13082</v>
      </c>
      <c r="DV44" s="90">
        <f t="shared" si="59"/>
        <v>13082</v>
      </c>
      <c r="DW44" s="90">
        <f t="shared" si="59"/>
        <v>13082</v>
      </c>
      <c r="DX44" s="90">
        <f t="shared" si="59"/>
        <v>14382</v>
      </c>
    </row>
    <row r="45" spans="1:128" ht="10.7" customHeight="1">
      <c r="A45" s="93" t="s">
        <v>8</v>
      </c>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c r="DR45" s="39"/>
      <c r="DS45" s="39"/>
      <c r="DT45" s="39"/>
      <c r="DU45" s="39"/>
      <c r="DV45" s="39"/>
      <c r="DW45" s="39"/>
      <c r="DX45" s="39"/>
    </row>
    <row r="46" spans="1:128" ht="10.7" customHeight="1">
      <c r="A46" s="94">
        <v>1</v>
      </c>
      <c r="B46" s="95">
        <f t="shared" ref="B46:H46" si="60">B37</f>
        <v>14344</v>
      </c>
      <c r="C46" s="95">
        <f t="shared" si="60"/>
        <v>14344</v>
      </c>
      <c r="D46" s="95">
        <f t="shared" si="60"/>
        <v>15568</v>
      </c>
      <c r="E46" s="95">
        <f t="shared" si="60"/>
        <v>18246</v>
      </c>
      <c r="F46" s="95">
        <f t="shared" si="60"/>
        <v>44256</v>
      </c>
      <c r="G46" s="95">
        <f t="shared" si="60"/>
        <v>44256</v>
      </c>
      <c r="H46" s="95">
        <f t="shared" si="60"/>
        <v>44256</v>
      </c>
      <c r="I46" s="95">
        <f t="shared" ref="I46:BV46" si="61">I37</f>
        <v>48081</v>
      </c>
      <c r="J46" s="95">
        <f t="shared" si="61"/>
        <v>48081</v>
      </c>
      <c r="K46" s="95">
        <f t="shared" si="61"/>
        <v>55731</v>
      </c>
      <c r="L46" s="95">
        <f t="shared" si="61"/>
        <v>55731</v>
      </c>
      <c r="M46" s="95">
        <f t="shared" si="61"/>
        <v>48081</v>
      </c>
      <c r="N46" s="95">
        <f t="shared" si="61"/>
        <v>44256</v>
      </c>
      <c r="O46" s="95">
        <f t="shared" si="61"/>
        <v>44256</v>
      </c>
      <c r="P46" s="95">
        <f t="shared" si="61"/>
        <v>27655</v>
      </c>
      <c r="Q46" s="95">
        <f t="shared" si="61"/>
        <v>27655</v>
      </c>
      <c r="R46" s="95">
        <f t="shared" si="61"/>
        <v>19623</v>
      </c>
      <c r="S46" s="95">
        <f t="shared" si="61"/>
        <v>25360</v>
      </c>
      <c r="T46" s="95">
        <f t="shared" si="61"/>
        <v>25360</v>
      </c>
      <c r="U46" s="95">
        <f t="shared" si="61"/>
        <v>21535</v>
      </c>
      <c r="V46" s="95">
        <f t="shared" si="61"/>
        <v>21535</v>
      </c>
      <c r="W46" s="95">
        <f t="shared" si="61"/>
        <v>19623</v>
      </c>
      <c r="X46" s="95">
        <f t="shared" si="61"/>
        <v>19623</v>
      </c>
      <c r="Y46" s="95">
        <f t="shared" si="61"/>
        <v>18093</v>
      </c>
      <c r="Z46" s="95">
        <f t="shared" si="61"/>
        <v>18093</v>
      </c>
      <c r="AA46" s="95">
        <f t="shared" si="61"/>
        <v>18093</v>
      </c>
      <c r="AB46" s="95">
        <f t="shared" si="61"/>
        <v>18093</v>
      </c>
      <c r="AC46" s="95">
        <f t="shared" si="61"/>
        <v>18093</v>
      </c>
      <c r="AD46" s="95">
        <f t="shared" si="61"/>
        <v>18093</v>
      </c>
      <c r="AE46" s="95">
        <f t="shared" si="61"/>
        <v>18093</v>
      </c>
      <c r="AF46" s="95">
        <f t="shared" si="61"/>
        <v>19623</v>
      </c>
      <c r="AG46" s="95">
        <f t="shared" si="61"/>
        <v>21535</v>
      </c>
      <c r="AH46" s="95">
        <f t="shared" si="61"/>
        <v>21535</v>
      </c>
      <c r="AI46" s="95">
        <f t="shared" si="61"/>
        <v>25360</v>
      </c>
      <c r="AJ46" s="95">
        <f t="shared" si="61"/>
        <v>25360</v>
      </c>
      <c r="AK46" s="95">
        <f t="shared" si="61"/>
        <v>25360</v>
      </c>
      <c r="AL46" s="95">
        <f t="shared" si="61"/>
        <v>25360</v>
      </c>
      <c r="AM46" s="95">
        <f t="shared" si="61"/>
        <v>25360</v>
      </c>
      <c r="AN46" s="95">
        <f t="shared" si="61"/>
        <v>23448</v>
      </c>
      <c r="AO46" s="95">
        <f t="shared" si="61"/>
        <v>25360</v>
      </c>
      <c r="AP46" s="95">
        <f t="shared" si="61"/>
        <v>25360</v>
      </c>
      <c r="AQ46" s="95">
        <f t="shared" si="61"/>
        <v>31863</v>
      </c>
      <c r="AR46" s="95">
        <f t="shared" si="61"/>
        <v>31863</v>
      </c>
      <c r="AS46" s="95">
        <f t="shared" si="61"/>
        <v>31863</v>
      </c>
      <c r="AT46" s="95">
        <f t="shared" si="61"/>
        <v>29568</v>
      </c>
      <c r="AU46" s="95">
        <f t="shared" si="61"/>
        <v>25360</v>
      </c>
      <c r="AV46" s="95">
        <f t="shared" si="61"/>
        <v>27273</v>
      </c>
      <c r="AW46" s="95">
        <f t="shared" si="61"/>
        <v>27273</v>
      </c>
      <c r="AX46" s="95">
        <f t="shared" si="61"/>
        <v>27273</v>
      </c>
      <c r="AY46" s="95">
        <f t="shared" si="61"/>
        <v>20388</v>
      </c>
      <c r="AZ46" s="95">
        <f t="shared" si="61"/>
        <v>25360</v>
      </c>
      <c r="BA46" s="95">
        <f t="shared" si="61"/>
        <v>25360</v>
      </c>
      <c r="BB46" s="95">
        <f t="shared" si="61"/>
        <v>29568</v>
      </c>
      <c r="BC46" s="95">
        <f t="shared" si="61"/>
        <v>31863</v>
      </c>
      <c r="BD46" s="95">
        <f t="shared" si="61"/>
        <v>31863</v>
      </c>
      <c r="BE46" s="95">
        <f t="shared" ref="BE46:BF46" si="62">BE37</f>
        <v>31863</v>
      </c>
      <c r="BF46" s="95">
        <f t="shared" si="62"/>
        <v>37218</v>
      </c>
      <c r="BG46" s="95">
        <f t="shared" si="61"/>
        <v>37218</v>
      </c>
      <c r="BH46" s="95">
        <f t="shared" si="61"/>
        <v>39895</v>
      </c>
      <c r="BI46" s="95">
        <f t="shared" si="61"/>
        <v>39895</v>
      </c>
      <c r="BJ46" s="95">
        <f t="shared" si="61"/>
        <v>46015</v>
      </c>
      <c r="BK46" s="95">
        <f t="shared" si="61"/>
        <v>46015</v>
      </c>
      <c r="BL46" s="95">
        <f t="shared" si="61"/>
        <v>46015</v>
      </c>
      <c r="BM46" s="95">
        <f t="shared" si="61"/>
        <v>42955</v>
      </c>
      <c r="BN46" s="95">
        <f t="shared" si="61"/>
        <v>39895</v>
      </c>
      <c r="BO46" s="95">
        <f t="shared" si="61"/>
        <v>34540</v>
      </c>
      <c r="BP46" s="95">
        <f t="shared" si="61"/>
        <v>34540</v>
      </c>
      <c r="BQ46" s="95">
        <f t="shared" si="61"/>
        <v>31863</v>
      </c>
      <c r="BR46" s="95">
        <f t="shared" si="61"/>
        <v>25360</v>
      </c>
      <c r="BS46" s="95">
        <f t="shared" si="61"/>
        <v>25360</v>
      </c>
      <c r="BT46" s="95">
        <f t="shared" si="61"/>
        <v>23448</v>
      </c>
      <c r="BU46" s="95">
        <f t="shared" si="61"/>
        <v>20388</v>
      </c>
      <c r="BV46" s="95">
        <f t="shared" si="61"/>
        <v>20388</v>
      </c>
      <c r="BW46" s="95">
        <f t="shared" ref="BW46:CT46" si="63">BW37</f>
        <v>20388</v>
      </c>
      <c r="BX46" s="95">
        <f t="shared" si="63"/>
        <v>16563</v>
      </c>
      <c r="BY46" s="95">
        <f t="shared" si="63"/>
        <v>16563</v>
      </c>
      <c r="BZ46" s="95">
        <f t="shared" si="63"/>
        <v>16563</v>
      </c>
      <c r="CA46" s="95">
        <f t="shared" si="63"/>
        <v>16563</v>
      </c>
      <c r="CB46" s="95">
        <f t="shared" si="63"/>
        <v>16563</v>
      </c>
      <c r="CC46" s="95">
        <f t="shared" si="63"/>
        <v>16563</v>
      </c>
      <c r="CD46" s="95">
        <f t="shared" si="63"/>
        <v>16563</v>
      </c>
      <c r="CE46" s="95">
        <f t="shared" si="63"/>
        <v>16563</v>
      </c>
      <c r="CF46" s="95">
        <f t="shared" si="63"/>
        <v>16563</v>
      </c>
      <c r="CG46" s="95">
        <f t="shared" si="63"/>
        <v>16563</v>
      </c>
      <c r="CH46" s="95">
        <f t="shared" si="63"/>
        <v>16563</v>
      </c>
      <c r="CI46" s="95">
        <f t="shared" si="63"/>
        <v>16563</v>
      </c>
      <c r="CJ46" s="95">
        <f t="shared" si="63"/>
        <v>16563</v>
      </c>
      <c r="CK46" s="95">
        <f t="shared" si="63"/>
        <v>16563</v>
      </c>
      <c r="CL46" s="95">
        <f t="shared" si="63"/>
        <v>16563</v>
      </c>
      <c r="CM46" s="95">
        <f t="shared" si="63"/>
        <v>16563</v>
      </c>
      <c r="CN46" s="95">
        <f t="shared" si="63"/>
        <v>16563</v>
      </c>
      <c r="CO46" s="95">
        <f t="shared" si="63"/>
        <v>16563</v>
      </c>
      <c r="CP46" s="95">
        <f t="shared" si="63"/>
        <v>16563</v>
      </c>
      <c r="CQ46" s="95">
        <f t="shared" si="63"/>
        <v>16563</v>
      </c>
      <c r="CR46" s="95">
        <f t="shared" si="63"/>
        <v>16563</v>
      </c>
      <c r="CS46" s="95">
        <f t="shared" si="63"/>
        <v>16563</v>
      </c>
      <c r="CT46" s="95">
        <f t="shared" si="63"/>
        <v>16563</v>
      </c>
      <c r="CU46" s="95">
        <f t="shared" ref="CU46:DX46" si="64">CU37</f>
        <v>10787</v>
      </c>
      <c r="CV46" s="95">
        <f t="shared" si="64"/>
        <v>10787</v>
      </c>
      <c r="CW46" s="95">
        <f t="shared" si="64"/>
        <v>11322</v>
      </c>
      <c r="CX46" s="95">
        <f t="shared" si="64"/>
        <v>11322</v>
      </c>
      <c r="CY46" s="95">
        <f t="shared" si="64"/>
        <v>10787</v>
      </c>
      <c r="CZ46" s="95">
        <f t="shared" si="64"/>
        <v>10787</v>
      </c>
      <c r="DA46" s="95">
        <f t="shared" si="64"/>
        <v>10787</v>
      </c>
      <c r="DB46" s="95">
        <f t="shared" si="64"/>
        <v>10787</v>
      </c>
      <c r="DC46" s="95">
        <f t="shared" si="64"/>
        <v>10787</v>
      </c>
      <c r="DD46" s="95">
        <f t="shared" si="64"/>
        <v>11322</v>
      </c>
      <c r="DE46" s="95">
        <f t="shared" si="64"/>
        <v>11322</v>
      </c>
      <c r="DF46" s="95">
        <f t="shared" si="64"/>
        <v>10787</v>
      </c>
      <c r="DG46" s="95">
        <f t="shared" si="64"/>
        <v>10787</v>
      </c>
      <c r="DH46" s="95">
        <f t="shared" si="64"/>
        <v>10787</v>
      </c>
      <c r="DI46" s="95">
        <f t="shared" si="64"/>
        <v>9486</v>
      </c>
      <c r="DJ46" s="95">
        <f t="shared" si="64"/>
        <v>9486</v>
      </c>
      <c r="DK46" s="95">
        <f t="shared" si="64"/>
        <v>9869</v>
      </c>
      <c r="DL46" s="95">
        <f t="shared" si="64"/>
        <v>9869</v>
      </c>
      <c r="DM46" s="95">
        <f t="shared" si="64"/>
        <v>9486</v>
      </c>
      <c r="DN46" s="95">
        <f t="shared" si="64"/>
        <v>9486</v>
      </c>
      <c r="DO46" s="95">
        <f t="shared" si="64"/>
        <v>9486</v>
      </c>
      <c r="DP46" s="95">
        <f t="shared" si="64"/>
        <v>9486</v>
      </c>
      <c r="DQ46" s="95">
        <f t="shared" si="64"/>
        <v>9486</v>
      </c>
      <c r="DR46" s="95">
        <f t="shared" si="64"/>
        <v>9869</v>
      </c>
      <c r="DS46" s="95">
        <f t="shared" si="64"/>
        <v>9869</v>
      </c>
      <c r="DT46" s="95">
        <f t="shared" si="64"/>
        <v>9486</v>
      </c>
      <c r="DU46" s="95">
        <f t="shared" si="64"/>
        <v>9486</v>
      </c>
      <c r="DV46" s="95">
        <f t="shared" si="64"/>
        <v>9486</v>
      </c>
      <c r="DW46" s="95">
        <f t="shared" si="64"/>
        <v>9486</v>
      </c>
      <c r="DX46" s="95">
        <f t="shared" si="64"/>
        <v>10787</v>
      </c>
    </row>
    <row r="47" spans="1:128" ht="10.7" customHeight="1">
      <c r="A47" s="94">
        <v>2</v>
      </c>
      <c r="B47" s="95">
        <f t="shared" ref="B47:H47" si="65">B38</f>
        <v>16065</v>
      </c>
      <c r="C47" s="95">
        <f t="shared" si="65"/>
        <v>16065</v>
      </c>
      <c r="D47" s="95">
        <f t="shared" si="65"/>
        <v>17289</v>
      </c>
      <c r="E47" s="95">
        <f t="shared" si="65"/>
        <v>20426</v>
      </c>
      <c r="F47" s="95">
        <f t="shared" si="65"/>
        <v>46436</v>
      </c>
      <c r="G47" s="95">
        <f t="shared" si="65"/>
        <v>46436</v>
      </c>
      <c r="H47" s="95">
        <f t="shared" si="65"/>
        <v>46436</v>
      </c>
      <c r="I47" s="95">
        <f t="shared" ref="I47:BV47" si="66">I38</f>
        <v>50261</v>
      </c>
      <c r="J47" s="95">
        <f t="shared" si="66"/>
        <v>50261</v>
      </c>
      <c r="K47" s="95">
        <f t="shared" si="66"/>
        <v>57911</v>
      </c>
      <c r="L47" s="95">
        <f t="shared" si="66"/>
        <v>57911</v>
      </c>
      <c r="M47" s="95">
        <f t="shared" si="66"/>
        <v>50261</v>
      </c>
      <c r="N47" s="95">
        <f t="shared" si="66"/>
        <v>46436</v>
      </c>
      <c r="O47" s="95">
        <f t="shared" si="66"/>
        <v>46436</v>
      </c>
      <c r="P47" s="95">
        <f t="shared" si="66"/>
        <v>29682</v>
      </c>
      <c r="Q47" s="95">
        <f t="shared" si="66"/>
        <v>29682</v>
      </c>
      <c r="R47" s="95">
        <f t="shared" si="66"/>
        <v>21650</v>
      </c>
      <c r="S47" s="95">
        <f t="shared" si="66"/>
        <v>27387</v>
      </c>
      <c r="T47" s="95">
        <f t="shared" si="66"/>
        <v>27387</v>
      </c>
      <c r="U47" s="95">
        <f t="shared" si="66"/>
        <v>23562</v>
      </c>
      <c r="V47" s="95">
        <f t="shared" si="66"/>
        <v>23562</v>
      </c>
      <c r="W47" s="95">
        <f t="shared" si="66"/>
        <v>21650</v>
      </c>
      <c r="X47" s="95">
        <f t="shared" si="66"/>
        <v>21650</v>
      </c>
      <c r="Y47" s="95">
        <f t="shared" si="66"/>
        <v>20120</v>
      </c>
      <c r="Z47" s="95">
        <f t="shared" si="66"/>
        <v>20120</v>
      </c>
      <c r="AA47" s="95">
        <f t="shared" si="66"/>
        <v>20120</v>
      </c>
      <c r="AB47" s="95">
        <f t="shared" si="66"/>
        <v>20120</v>
      </c>
      <c r="AC47" s="95">
        <f t="shared" si="66"/>
        <v>20120</v>
      </c>
      <c r="AD47" s="95">
        <f t="shared" si="66"/>
        <v>20120</v>
      </c>
      <c r="AE47" s="95">
        <f t="shared" si="66"/>
        <v>20120</v>
      </c>
      <c r="AF47" s="95">
        <f t="shared" si="66"/>
        <v>21650</v>
      </c>
      <c r="AG47" s="95">
        <f t="shared" si="66"/>
        <v>23562</v>
      </c>
      <c r="AH47" s="95">
        <f t="shared" si="66"/>
        <v>23562</v>
      </c>
      <c r="AI47" s="95">
        <f t="shared" si="66"/>
        <v>27387</v>
      </c>
      <c r="AJ47" s="95">
        <f t="shared" si="66"/>
        <v>27387</v>
      </c>
      <c r="AK47" s="95">
        <f t="shared" si="66"/>
        <v>27387</v>
      </c>
      <c r="AL47" s="95">
        <f t="shared" si="66"/>
        <v>27387</v>
      </c>
      <c r="AM47" s="95">
        <f t="shared" si="66"/>
        <v>27387</v>
      </c>
      <c r="AN47" s="95">
        <f t="shared" si="66"/>
        <v>25475</v>
      </c>
      <c r="AO47" s="95">
        <f t="shared" si="66"/>
        <v>27387</v>
      </c>
      <c r="AP47" s="95">
        <f t="shared" si="66"/>
        <v>27387</v>
      </c>
      <c r="AQ47" s="95">
        <f t="shared" si="66"/>
        <v>33890</v>
      </c>
      <c r="AR47" s="95">
        <f t="shared" si="66"/>
        <v>33890</v>
      </c>
      <c r="AS47" s="95">
        <f t="shared" si="66"/>
        <v>33890</v>
      </c>
      <c r="AT47" s="95">
        <f t="shared" si="66"/>
        <v>31595</v>
      </c>
      <c r="AU47" s="95">
        <f t="shared" si="66"/>
        <v>27387</v>
      </c>
      <c r="AV47" s="95">
        <f t="shared" si="66"/>
        <v>29300</v>
      </c>
      <c r="AW47" s="95">
        <f t="shared" si="66"/>
        <v>29300</v>
      </c>
      <c r="AX47" s="95">
        <f t="shared" si="66"/>
        <v>29300</v>
      </c>
      <c r="AY47" s="95">
        <f t="shared" si="66"/>
        <v>22415</v>
      </c>
      <c r="AZ47" s="95">
        <f t="shared" si="66"/>
        <v>27387</v>
      </c>
      <c r="BA47" s="95">
        <f t="shared" si="66"/>
        <v>27387</v>
      </c>
      <c r="BB47" s="95">
        <f t="shared" si="66"/>
        <v>31595</v>
      </c>
      <c r="BC47" s="95">
        <f t="shared" si="66"/>
        <v>33890</v>
      </c>
      <c r="BD47" s="95">
        <f t="shared" si="66"/>
        <v>33890</v>
      </c>
      <c r="BE47" s="95">
        <f t="shared" ref="BE47:BF47" si="67">BE38</f>
        <v>33890</v>
      </c>
      <c r="BF47" s="95">
        <f t="shared" si="67"/>
        <v>39245</v>
      </c>
      <c r="BG47" s="95">
        <f t="shared" si="66"/>
        <v>39245</v>
      </c>
      <c r="BH47" s="95">
        <f t="shared" si="66"/>
        <v>41922</v>
      </c>
      <c r="BI47" s="95">
        <f t="shared" si="66"/>
        <v>41922</v>
      </c>
      <c r="BJ47" s="95">
        <f t="shared" si="66"/>
        <v>48042</v>
      </c>
      <c r="BK47" s="95">
        <f t="shared" si="66"/>
        <v>48042</v>
      </c>
      <c r="BL47" s="95">
        <f t="shared" si="66"/>
        <v>48042</v>
      </c>
      <c r="BM47" s="95">
        <f t="shared" si="66"/>
        <v>44982</v>
      </c>
      <c r="BN47" s="95">
        <f t="shared" si="66"/>
        <v>41922</v>
      </c>
      <c r="BO47" s="95">
        <f t="shared" si="66"/>
        <v>36567</v>
      </c>
      <c r="BP47" s="95">
        <f t="shared" si="66"/>
        <v>36567</v>
      </c>
      <c r="BQ47" s="95">
        <f t="shared" si="66"/>
        <v>33890</v>
      </c>
      <c r="BR47" s="95">
        <f t="shared" si="66"/>
        <v>27387</v>
      </c>
      <c r="BS47" s="95">
        <f t="shared" si="66"/>
        <v>27387</v>
      </c>
      <c r="BT47" s="95">
        <f t="shared" si="66"/>
        <v>25475</v>
      </c>
      <c r="BU47" s="95">
        <f t="shared" si="66"/>
        <v>22415</v>
      </c>
      <c r="BV47" s="95">
        <f t="shared" si="66"/>
        <v>22415</v>
      </c>
      <c r="BW47" s="95">
        <f t="shared" ref="BW47:CT47" si="68">BW38</f>
        <v>22415</v>
      </c>
      <c r="BX47" s="95">
        <f t="shared" si="68"/>
        <v>18590</v>
      </c>
      <c r="BY47" s="95">
        <f t="shared" si="68"/>
        <v>18590</v>
      </c>
      <c r="BZ47" s="95">
        <f t="shared" si="68"/>
        <v>18590</v>
      </c>
      <c r="CA47" s="95">
        <f t="shared" si="68"/>
        <v>18590</v>
      </c>
      <c r="CB47" s="95">
        <f t="shared" si="68"/>
        <v>18590</v>
      </c>
      <c r="CC47" s="95">
        <f t="shared" si="68"/>
        <v>18590</v>
      </c>
      <c r="CD47" s="95">
        <f t="shared" si="68"/>
        <v>18590</v>
      </c>
      <c r="CE47" s="95">
        <f t="shared" si="68"/>
        <v>18590</v>
      </c>
      <c r="CF47" s="95">
        <f t="shared" si="68"/>
        <v>18590</v>
      </c>
      <c r="CG47" s="95">
        <f t="shared" si="68"/>
        <v>18590</v>
      </c>
      <c r="CH47" s="95">
        <f t="shared" si="68"/>
        <v>18590</v>
      </c>
      <c r="CI47" s="95">
        <f t="shared" si="68"/>
        <v>18590</v>
      </c>
      <c r="CJ47" s="95">
        <f t="shared" si="68"/>
        <v>18590</v>
      </c>
      <c r="CK47" s="95">
        <f t="shared" si="68"/>
        <v>18590</v>
      </c>
      <c r="CL47" s="95">
        <f t="shared" si="68"/>
        <v>18590</v>
      </c>
      <c r="CM47" s="95">
        <f t="shared" si="68"/>
        <v>18590</v>
      </c>
      <c r="CN47" s="95">
        <f t="shared" si="68"/>
        <v>18590</v>
      </c>
      <c r="CO47" s="95">
        <f t="shared" si="68"/>
        <v>18590</v>
      </c>
      <c r="CP47" s="95">
        <f t="shared" si="68"/>
        <v>18590</v>
      </c>
      <c r="CQ47" s="95">
        <f t="shared" si="68"/>
        <v>18590</v>
      </c>
      <c r="CR47" s="95">
        <f t="shared" si="68"/>
        <v>18590</v>
      </c>
      <c r="CS47" s="95">
        <f t="shared" si="68"/>
        <v>18590</v>
      </c>
      <c r="CT47" s="95">
        <f t="shared" si="68"/>
        <v>18590</v>
      </c>
      <c r="CU47" s="95">
        <f t="shared" ref="CU47:DX47" si="69">CU38</f>
        <v>12470</v>
      </c>
      <c r="CV47" s="95">
        <f t="shared" si="69"/>
        <v>12470</v>
      </c>
      <c r="CW47" s="95">
        <f t="shared" si="69"/>
        <v>13005</v>
      </c>
      <c r="CX47" s="95">
        <f t="shared" si="69"/>
        <v>13005</v>
      </c>
      <c r="CY47" s="95">
        <f t="shared" si="69"/>
        <v>12470</v>
      </c>
      <c r="CZ47" s="95">
        <f t="shared" si="69"/>
        <v>12470</v>
      </c>
      <c r="DA47" s="95">
        <f t="shared" si="69"/>
        <v>12470</v>
      </c>
      <c r="DB47" s="95">
        <f t="shared" si="69"/>
        <v>12470</v>
      </c>
      <c r="DC47" s="95">
        <f t="shared" si="69"/>
        <v>12470</v>
      </c>
      <c r="DD47" s="95">
        <f t="shared" si="69"/>
        <v>13005</v>
      </c>
      <c r="DE47" s="95">
        <f t="shared" si="69"/>
        <v>13005</v>
      </c>
      <c r="DF47" s="95">
        <f t="shared" si="69"/>
        <v>12470</v>
      </c>
      <c r="DG47" s="95">
        <f t="shared" si="69"/>
        <v>12470</v>
      </c>
      <c r="DH47" s="95">
        <f t="shared" si="69"/>
        <v>12470</v>
      </c>
      <c r="DI47" s="95">
        <f t="shared" si="69"/>
        <v>11169</v>
      </c>
      <c r="DJ47" s="95">
        <f t="shared" si="69"/>
        <v>11169</v>
      </c>
      <c r="DK47" s="95">
        <f t="shared" si="69"/>
        <v>11552</v>
      </c>
      <c r="DL47" s="95">
        <f t="shared" si="69"/>
        <v>11552</v>
      </c>
      <c r="DM47" s="95">
        <f t="shared" si="69"/>
        <v>11169</v>
      </c>
      <c r="DN47" s="95">
        <f t="shared" si="69"/>
        <v>11169</v>
      </c>
      <c r="DO47" s="95">
        <f t="shared" si="69"/>
        <v>11169</v>
      </c>
      <c r="DP47" s="95">
        <f t="shared" si="69"/>
        <v>11169</v>
      </c>
      <c r="DQ47" s="95">
        <f t="shared" si="69"/>
        <v>11169</v>
      </c>
      <c r="DR47" s="95">
        <f t="shared" si="69"/>
        <v>11552</v>
      </c>
      <c r="DS47" s="95">
        <f t="shared" si="69"/>
        <v>11552</v>
      </c>
      <c r="DT47" s="95">
        <f t="shared" si="69"/>
        <v>11169</v>
      </c>
      <c r="DU47" s="95">
        <f t="shared" si="69"/>
        <v>11169</v>
      </c>
      <c r="DV47" s="95">
        <f t="shared" si="69"/>
        <v>11169</v>
      </c>
      <c r="DW47" s="95">
        <f t="shared" si="69"/>
        <v>11169</v>
      </c>
      <c r="DX47" s="95">
        <f t="shared" si="69"/>
        <v>12470</v>
      </c>
    </row>
    <row r="48" spans="1:128" ht="10.7" customHeight="1">
      <c r="A48" s="39" t="s">
        <v>9</v>
      </c>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c r="AX48" s="90"/>
      <c r="AY48" s="90"/>
      <c r="AZ48" s="90"/>
      <c r="BA48" s="90"/>
      <c r="BB48" s="90"/>
      <c r="BC48" s="90"/>
      <c r="BD48" s="90"/>
      <c r="BE48" s="90"/>
      <c r="BF48" s="90"/>
      <c r="BG48" s="90"/>
      <c r="BH48" s="90"/>
      <c r="BI48" s="90"/>
      <c r="BJ48" s="90"/>
      <c r="BK48" s="90"/>
      <c r="BL48" s="90"/>
      <c r="BM48" s="90"/>
      <c r="BN48" s="90"/>
      <c r="BO48" s="90"/>
      <c r="BP48" s="90"/>
      <c r="BQ48" s="90"/>
      <c r="BR48" s="90"/>
      <c r="BS48" s="90"/>
      <c r="BT48" s="90"/>
      <c r="BU48" s="90"/>
      <c r="BV48" s="90"/>
      <c r="BW48" s="90"/>
      <c r="BX48" s="90"/>
      <c r="BY48" s="90"/>
      <c r="BZ48" s="90"/>
      <c r="CA48" s="90"/>
      <c r="CB48" s="90"/>
      <c r="CC48" s="90"/>
      <c r="CD48" s="90"/>
      <c r="CE48" s="90"/>
      <c r="CF48" s="90"/>
      <c r="CG48" s="90"/>
      <c r="CH48" s="90"/>
      <c r="CI48" s="90"/>
      <c r="CJ48" s="90"/>
      <c r="CK48" s="90"/>
      <c r="CL48" s="90"/>
      <c r="CM48" s="90"/>
      <c r="CN48" s="90"/>
      <c r="CO48" s="90"/>
      <c r="CP48" s="90"/>
      <c r="CQ48" s="90"/>
      <c r="CR48" s="90"/>
      <c r="CS48" s="90"/>
      <c r="CT48" s="90"/>
      <c r="CU48" s="90"/>
      <c r="CV48" s="90"/>
      <c r="CW48" s="90"/>
      <c r="CX48" s="90"/>
      <c r="CY48" s="90"/>
      <c r="CZ48" s="90"/>
      <c r="DA48" s="90"/>
      <c r="DB48" s="90"/>
      <c r="DC48" s="90"/>
      <c r="DD48" s="90"/>
      <c r="DE48" s="90"/>
      <c r="DF48" s="90"/>
      <c r="DG48" s="90"/>
      <c r="DH48" s="90"/>
      <c r="DI48" s="90"/>
      <c r="DJ48" s="90"/>
      <c r="DK48" s="90"/>
      <c r="DL48" s="90"/>
      <c r="DM48" s="90"/>
      <c r="DN48" s="90"/>
      <c r="DO48" s="90"/>
      <c r="DP48" s="90"/>
      <c r="DQ48" s="90"/>
      <c r="DR48" s="90"/>
      <c r="DS48" s="90"/>
      <c r="DT48" s="90"/>
      <c r="DU48" s="90"/>
      <c r="DV48" s="90"/>
      <c r="DW48" s="90"/>
      <c r="DX48" s="90"/>
    </row>
    <row r="49" spans="1:128" ht="10.7" customHeight="1">
      <c r="A49" s="40">
        <v>1</v>
      </c>
      <c r="B49" s="90">
        <f t="shared" ref="B49:H49" si="70">ROUNDUP(B22*0.85,)</f>
        <v>16639</v>
      </c>
      <c r="C49" s="90">
        <f t="shared" si="70"/>
        <v>16639</v>
      </c>
      <c r="D49" s="90">
        <f t="shared" si="70"/>
        <v>17863</v>
      </c>
      <c r="E49" s="90">
        <f t="shared" si="70"/>
        <v>23601</v>
      </c>
      <c r="F49" s="90">
        <f t="shared" si="70"/>
        <v>49611</v>
      </c>
      <c r="G49" s="90">
        <f t="shared" si="70"/>
        <v>49611</v>
      </c>
      <c r="H49" s="90">
        <f t="shared" si="70"/>
        <v>49611</v>
      </c>
      <c r="I49" s="90">
        <f t="shared" ref="I49:BV49" si="71">ROUNDUP(I22*0.85,)</f>
        <v>53436</v>
      </c>
      <c r="J49" s="90">
        <f t="shared" si="71"/>
        <v>53436</v>
      </c>
      <c r="K49" s="90">
        <f t="shared" si="71"/>
        <v>61086</v>
      </c>
      <c r="L49" s="90">
        <f t="shared" si="71"/>
        <v>61086</v>
      </c>
      <c r="M49" s="90">
        <f t="shared" si="71"/>
        <v>53436</v>
      </c>
      <c r="N49" s="90">
        <f t="shared" si="71"/>
        <v>49611</v>
      </c>
      <c r="O49" s="90">
        <f t="shared" si="71"/>
        <v>49611</v>
      </c>
      <c r="P49" s="90">
        <f t="shared" si="71"/>
        <v>32245</v>
      </c>
      <c r="Q49" s="90">
        <f t="shared" si="71"/>
        <v>32245</v>
      </c>
      <c r="R49" s="90">
        <f t="shared" si="71"/>
        <v>24213</v>
      </c>
      <c r="S49" s="90">
        <f t="shared" si="71"/>
        <v>29950</v>
      </c>
      <c r="T49" s="90">
        <f t="shared" si="71"/>
        <v>29950</v>
      </c>
      <c r="U49" s="90">
        <f t="shared" si="71"/>
        <v>26125</v>
      </c>
      <c r="V49" s="90">
        <f t="shared" si="71"/>
        <v>26125</v>
      </c>
      <c r="W49" s="90">
        <f t="shared" si="71"/>
        <v>24213</v>
      </c>
      <c r="X49" s="90">
        <f t="shared" si="71"/>
        <v>24213</v>
      </c>
      <c r="Y49" s="90">
        <f t="shared" si="71"/>
        <v>22683</v>
      </c>
      <c r="Z49" s="90">
        <f t="shared" si="71"/>
        <v>22683</v>
      </c>
      <c r="AA49" s="90">
        <f t="shared" si="71"/>
        <v>22683</v>
      </c>
      <c r="AB49" s="90">
        <f t="shared" si="71"/>
        <v>22683</v>
      </c>
      <c r="AC49" s="90">
        <f t="shared" si="71"/>
        <v>22683</v>
      </c>
      <c r="AD49" s="90">
        <f t="shared" si="71"/>
        <v>22683</v>
      </c>
      <c r="AE49" s="90">
        <f t="shared" si="71"/>
        <v>22683</v>
      </c>
      <c r="AF49" s="90">
        <f t="shared" si="71"/>
        <v>24213</v>
      </c>
      <c r="AG49" s="90">
        <f t="shared" si="71"/>
        <v>26125</v>
      </c>
      <c r="AH49" s="90">
        <f t="shared" si="71"/>
        <v>26125</v>
      </c>
      <c r="AI49" s="90">
        <f t="shared" si="71"/>
        <v>29950</v>
      </c>
      <c r="AJ49" s="90">
        <f t="shared" si="71"/>
        <v>29950</v>
      </c>
      <c r="AK49" s="90">
        <f t="shared" si="71"/>
        <v>29950</v>
      </c>
      <c r="AL49" s="90">
        <f t="shared" si="71"/>
        <v>29950</v>
      </c>
      <c r="AM49" s="90">
        <f t="shared" si="71"/>
        <v>29950</v>
      </c>
      <c r="AN49" s="90">
        <f t="shared" si="71"/>
        <v>28803</v>
      </c>
      <c r="AO49" s="90">
        <f t="shared" si="71"/>
        <v>30715</v>
      </c>
      <c r="AP49" s="90">
        <f t="shared" si="71"/>
        <v>30715</v>
      </c>
      <c r="AQ49" s="90">
        <f t="shared" si="71"/>
        <v>37218</v>
      </c>
      <c r="AR49" s="90">
        <f t="shared" si="71"/>
        <v>37218</v>
      </c>
      <c r="AS49" s="90">
        <f t="shared" si="71"/>
        <v>37218</v>
      </c>
      <c r="AT49" s="90">
        <f t="shared" si="71"/>
        <v>34923</v>
      </c>
      <c r="AU49" s="90">
        <f t="shared" si="71"/>
        <v>30715</v>
      </c>
      <c r="AV49" s="90">
        <f t="shared" si="71"/>
        <v>32628</v>
      </c>
      <c r="AW49" s="90">
        <f t="shared" si="71"/>
        <v>32628</v>
      </c>
      <c r="AX49" s="90">
        <f t="shared" si="71"/>
        <v>32628</v>
      </c>
      <c r="AY49" s="90">
        <f t="shared" si="71"/>
        <v>25743</v>
      </c>
      <c r="AZ49" s="90">
        <f t="shared" si="71"/>
        <v>30715</v>
      </c>
      <c r="BA49" s="90">
        <f t="shared" si="71"/>
        <v>30715</v>
      </c>
      <c r="BB49" s="90">
        <f t="shared" si="71"/>
        <v>34923</v>
      </c>
      <c r="BC49" s="90">
        <f t="shared" si="71"/>
        <v>37218</v>
      </c>
      <c r="BD49" s="90">
        <f t="shared" si="71"/>
        <v>37218</v>
      </c>
      <c r="BE49" s="90">
        <f t="shared" ref="BE49:BF49" si="72">ROUNDUP(BE22*0.85,)</f>
        <v>37218</v>
      </c>
      <c r="BF49" s="90">
        <f t="shared" si="72"/>
        <v>42573</v>
      </c>
      <c r="BG49" s="90">
        <f t="shared" si="71"/>
        <v>42573</v>
      </c>
      <c r="BH49" s="90">
        <f t="shared" si="71"/>
        <v>45250</v>
      </c>
      <c r="BI49" s="90">
        <f t="shared" si="71"/>
        <v>45250</v>
      </c>
      <c r="BJ49" s="90">
        <f t="shared" si="71"/>
        <v>51370</v>
      </c>
      <c r="BK49" s="90">
        <f t="shared" si="71"/>
        <v>51370</v>
      </c>
      <c r="BL49" s="90">
        <f t="shared" si="71"/>
        <v>51370</v>
      </c>
      <c r="BM49" s="90">
        <f t="shared" si="71"/>
        <v>48310</v>
      </c>
      <c r="BN49" s="90">
        <f t="shared" si="71"/>
        <v>45250</v>
      </c>
      <c r="BO49" s="90">
        <f t="shared" si="71"/>
        <v>39895</v>
      </c>
      <c r="BP49" s="90">
        <f t="shared" si="71"/>
        <v>39895</v>
      </c>
      <c r="BQ49" s="90">
        <f t="shared" si="71"/>
        <v>37218</v>
      </c>
      <c r="BR49" s="90">
        <f t="shared" si="71"/>
        <v>30715</v>
      </c>
      <c r="BS49" s="90">
        <f t="shared" si="71"/>
        <v>30715</v>
      </c>
      <c r="BT49" s="90">
        <f t="shared" si="71"/>
        <v>28803</v>
      </c>
      <c r="BU49" s="90">
        <f t="shared" si="71"/>
        <v>25743</v>
      </c>
      <c r="BV49" s="90">
        <f t="shared" si="71"/>
        <v>25743</v>
      </c>
      <c r="BW49" s="90">
        <f t="shared" ref="BW49:CT49" si="73">ROUNDUP(BW22*0.85,)</f>
        <v>25743</v>
      </c>
      <c r="BX49" s="90">
        <f t="shared" si="73"/>
        <v>21153</v>
      </c>
      <c r="BY49" s="90">
        <f t="shared" si="73"/>
        <v>21153</v>
      </c>
      <c r="BZ49" s="90">
        <f t="shared" si="73"/>
        <v>21153</v>
      </c>
      <c r="CA49" s="90">
        <f t="shared" si="73"/>
        <v>21153</v>
      </c>
      <c r="CB49" s="90">
        <f t="shared" si="73"/>
        <v>21153</v>
      </c>
      <c r="CC49" s="90">
        <f t="shared" si="73"/>
        <v>21153</v>
      </c>
      <c r="CD49" s="90">
        <f t="shared" si="73"/>
        <v>21153</v>
      </c>
      <c r="CE49" s="90">
        <f t="shared" si="73"/>
        <v>21153</v>
      </c>
      <c r="CF49" s="90">
        <f t="shared" si="73"/>
        <v>21153</v>
      </c>
      <c r="CG49" s="90">
        <f t="shared" si="73"/>
        <v>21153</v>
      </c>
      <c r="CH49" s="90">
        <f t="shared" si="73"/>
        <v>21153</v>
      </c>
      <c r="CI49" s="90">
        <f t="shared" si="73"/>
        <v>21153</v>
      </c>
      <c r="CJ49" s="90">
        <f t="shared" si="73"/>
        <v>21153</v>
      </c>
      <c r="CK49" s="90">
        <f t="shared" si="73"/>
        <v>21153</v>
      </c>
      <c r="CL49" s="90">
        <f t="shared" si="73"/>
        <v>21153</v>
      </c>
      <c r="CM49" s="90">
        <f t="shared" si="73"/>
        <v>21153</v>
      </c>
      <c r="CN49" s="90">
        <f t="shared" si="73"/>
        <v>21153</v>
      </c>
      <c r="CO49" s="90">
        <f t="shared" si="73"/>
        <v>21153</v>
      </c>
      <c r="CP49" s="90">
        <f t="shared" si="73"/>
        <v>21153</v>
      </c>
      <c r="CQ49" s="90">
        <f t="shared" si="73"/>
        <v>21153</v>
      </c>
      <c r="CR49" s="90">
        <f t="shared" si="73"/>
        <v>21153</v>
      </c>
      <c r="CS49" s="90">
        <f t="shared" si="73"/>
        <v>21153</v>
      </c>
      <c r="CT49" s="90">
        <f t="shared" si="73"/>
        <v>21153</v>
      </c>
      <c r="CU49" s="90">
        <f t="shared" ref="CU49:DX49" si="74">ROUNDUP(CU22*0.85,)</f>
        <v>15377</v>
      </c>
      <c r="CV49" s="90">
        <f t="shared" si="74"/>
        <v>15377</v>
      </c>
      <c r="CW49" s="90">
        <f t="shared" si="74"/>
        <v>15912</v>
      </c>
      <c r="CX49" s="90">
        <f t="shared" si="74"/>
        <v>15912</v>
      </c>
      <c r="CY49" s="90">
        <f t="shared" si="74"/>
        <v>15377</v>
      </c>
      <c r="CZ49" s="90">
        <f t="shared" si="74"/>
        <v>15377</v>
      </c>
      <c r="DA49" s="90">
        <f t="shared" si="74"/>
        <v>15377</v>
      </c>
      <c r="DB49" s="90">
        <f t="shared" si="74"/>
        <v>15377</v>
      </c>
      <c r="DC49" s="90">
        <f t="shared" si="74"/>
        <v>15377</v>
      </c>
      <c r="DD49" s="90">
        <f t="shared" si="74"/>
        <v>15912</v>
      </c>
      <c r="DE49" s="90">
        <f t="shared" si="74"/>
        <v>15912</v>
      </c>
      <c r="DF49" s="90">
        <f t="shared" si="74"/>
        <v>15377</v>
      </c>
      <c r="DG49" s="90">
        <f t="shared" si="74"/>
        <v>15377</v>
      </c>
      <c r="DH49" s="90">
        <f t="shared" si="74"/>
        <v>15377</v>
      </c>
      <c r="DI49" s="90">
        <f t="shared" si="74"/>
        <v>14076</v>
      </c>
      <c r="DJ49" s="90">
        <f t="shared" si="74"/>
        <v>14076</v>
      </c>
      <c r="DK49" s="90">
        <f t="shared" si="74"/>
        <v>14459</v>
      </c>
      <c r="DL49" s="90">
        <f t="shared" si="74"/>
        <v>14459</v>
      </c>
      <c r="DM49" s="90">
        <f t="shared" si="74"/>
        <v>14076</v>
      </c>
      <c r="DN49" s="90">
        <f t="shared" si="74"/>
        <v>14076</v>
      </c>
      <c r="DO49" s="90">
        <f t="shared" si="74"/>
        <v>14076</v>
      </c>
      <c r="DP49" s="90">
        <f t="shared" si="74"/>
        <v>14076</v>
      </c>
      <c r="DQ49" s="90">
        <f t="shared" si="74"/>
        <v>14076</v>
      </c>
      <c r="DR49" s="90">
        <f t="shared" si="74"/>
        <v>14459</v>
      </c>
      <c r="DS49" s="90">
        <f t="shared" si="74"/>
        <v>14459</v>
      </c>
      <c r="DT49" s="90">
        <f t="shared" si="74"/>
        <v>14076</v>
      </c>
      <c r="DU49" s="90">
        <f t="shared" si="74"/>
        <v>14076</v>
      </c>
      <c r="DV49" s="90">
        <f t="shared" si="74"/>
        <v>14076</v>
      </c>
      <c r="DW49" s="90">
        <f t="shared" si="74"/>
        <v>14076</v>
      </c>
      <c r="DX49" s="90">
        <f t="shared" si="74"/>
        <v>15377</v>
      </c>
    </row>
    <row r="50" spans="1:128" ht="10.7" customHeight="1">
      <c r="A50" s="40">
        <v>2</v>
      </c>
      <c r="B50" s="90">
        <f t="shared" ref="B50:H50" si="75">ROUNDUP(B23*0.85,)</f>
        <v>18360</v>
      </c>
      <c r="C50" s="90">
        <f t="shared" si="75"/>
        <v>18360</v>
      </c>
      <c r="D50" s="90">
        <f t="shared" si="75"/>
        <v>19584</v>
      </c>
      <c r="E50" s="90">
        <f t="shared" si="75"/>
        <v>25781</v>
      </c>
      <c r="F50" s="90">
        <f t="shared" si="75"/>
        <v>51791</v>
      </c>
      <c r="G50" s="90">
        <f t="shared" si="75"/>
        <v>51791</v>
      </c>
      <c r="H50" s="90">
        <f t="shared" si="75"/>
        <v>51791</v>
      </c>
      <c r="I50" s="90">
        <f t="shared" ref="I50:BV50" si="76">ROUNDUP(I23*0.85,)</f>
        <v>55616</v>
      </c>
      <c r="J50" s="90">
        <f t="shared" si="76"/>
        <v>55616</v>
      </c>
      <c r="K50" s="90">
        <f t="shared" si="76"/>
        <v>63266</v>
      </c>
      <c r="L50" s="90">
        <f t="shared" si="76"/>
        <v>63266</v>
      </c>
      <c r="M50" s="90">
        <f t="shared" si="76"/>
        <v>55616</v>
      </c>
      <c r="N50" s="90">
        <f t="shared" si="76"/>
        <v>51791</v>
      </c>
      <c r="O50" s="90">
        <f t="shared" si="76"/>
        <v>51791</v>
      </c>
      <c r="P50" s="90">
        <f t="shared" si="76"/>
        <v>34272</v>
      </c>
      <c r="Q50" s="90">
        <f t="shared" si="76"/>
        <v>34272</v>
      </c>
      <c r="R50" s="90">
        <f t="shared" si="76"/>
        <v>26240</v>
      </c>
      <c r="S50" s="90">
        <f t="shared" si="76"/>
        <v>31977</v>
      </c>
      <c r="T50" s="90">
        <f t="shared" si="76"/>
        <v>31977</v>
      </c>
      <c r="U50" s="90">
        <f t="shared" si="76"/>
        <v>28152</v>
      </c>
      <c r="V50" s="90">
        <f t="shared" si="76"/>
        <v>28152</v>
      </c>
      <c r="W50" s="90">
        <f t="shared" si="76"/>
        <v>26240</v>
      </c>
      <c r="X50" s="90">
        <f t="shared" si="76"/>
        <v>26240</v>
      </c>
      <c r="Y50" s="90">
        <f t="shared" si="76"/>
        <v>24710</v>
      </c>
      <c r="Z50" s="90">
        <f t="shared" si="76"/>
        <v>24710</v>
      </c>
      <c r="AA50" s="90">
        <f t="shared" si="76"/>
        <v>24710</v>
      </c>
      <c r="AB50" s="90">
        <f t="shared" si="76"/>
        <v>24710</v>
      </c>
      <c r="AC50" s="90">
        <f t="shared" si="76"/>
        <v>24710</v>
      </c>
      <c r="AD50" s="90">
        <f t="shared" si="76"/>
        <v>24710</v>
      </c>
      <c r="AE50" s="90">
        <f t="shared" si="76"/>
        <v>24710</v>
      </c>
      <c r="AF50" s="90">
        <f t="shared" si="76"/>
        <v>26240</v>
      </c>
      <c r="AG50" s="90">
        <f t="shared" si="76"/>
        <v>28152</v>
      </c>
      <c r="AH50" s="90">
        <f t="shared" si="76"/>
        <v>28152</v>
      </c>
      <c r="AI50" s="90">
        <f t="shared" si="76"/>
        <v>31977</v>
      </c>
      <c r="AJ50" s="90">
        <f t="shared" si="76"/>
        <v>31977</v>
      </c>
      <c r="AK50" s="90">
        <f t="shared" si="76"/>
        <v>31977</v>
      </c>
      <c r="AL50" s="90">
        <f t="shared" si="76"/>
        <v>31977</v>
      </c>
      <c r="AM50" s="90">
        <f t="shared" si="76"/>
        <v>31977</v>
      </c>
      <c r="AN50" s="90">
        <f t="shared" si="76"/>
        <v>30830</v>
      </c>
      <c r="AO50" s="90">
        <f t="shared" si="76"/>
        <v>32742</v>
      </c>
      <c r="AP50" s="90">
        <f t="shared" si="76"/>
        <v>32742</v>
      </c>
      <c r="AQ50" s="90">
        <f t="shared" si="76"/>
        <v>39245</v>
      </c>
      <c r="AR50" s="90">
        <f t="shared" si="76"/>
        <v>39245</v>
      </c>
      <c r="AS50" s="90">
        <f t="shared" si="76"/>
        <v>39245</v>
      </c>
      <c r="AT50" s="90">
        <f t="shared" si="76"/>
        <v>36950</v>
      </c>
      <c r="AU50" s="90">
        <f t="shared" si="76"/>
        <v>32742</v>
      </c>
      <c r="AV50" s="90">
        <f t="shared" si="76"/>
        <v>34655</v>
      </c>
      <c r="AW50" s="90">
        <f t="shared" si="76"/>
        <v>34655</v>
      </c>
      <c r="AX50" s="90">
        <f t="shared" si="76"/>
        <v>34655</v>
      </c>
      <c r="AY50" s="90">
        <f t="shared" si="76"/>
        <v>27770</v>
      </c>
      <c r="AZ50" s="90">
        <f t="shared" si="76"/>
        <v>32742</v>
      </c>
      <c r="BA50" s="90">
        <f t="shared" si="76"/>
        <v>32742</v>
      </c>
      <c r="BB50" s="90">
        <f t="shared" si="76"/>
        <v>36950</v>
      </c>
      <c r="BC50" s="90">
        <f t="shared" si="76"/>
        <v>39245</v>
      </c>
      <c r="BD50" s="90">
        <f t="shared" si="76"/>
        <v>39245</v>
      </c>
      <c r="BE50" s="90">
        <f t="shared" ref="BE50:BF50" si="77">ROUNDUP(BE23*0.85,)</f>
        <v>39245</v>
      </c>
      <c r="BF50" s="90">
        <f t="shared" si="77"/>
        <v>44600</v>
      </c>
      <c r="BG50" s="90">
        <f t="shared" si="76"/>
        <v>44600</v>
      </c>
      <c r="BH50" s="90">
        <f t="shared" si="76"/>
        <v>47277</v>
      </c>
      <c r="BI50" s="90">
        <f t="shared" si="76"/>
        <v>47277</v>
      </c>
      <c r="BJ50" s="90">
        <f t="shared" si="76"/>
        <v>53397</v>
      </c>
      <c r="BK50" s="90">
        <f t="shared" si="76"/>
        <v>53397</v>
      </c>
      <c r="BL50" s="90">
        <f t="shared" si="76"/>
        <v>53397</v>
      </c>
      <c r="BM50" s="90">
        <f t="shared" si="76"/>
        <v>50337</v>
      </c>
      <c r="BN50" s="90">
        <f t="shared" si="76"/>
        <v>47277</v>
      </c>
      <c r="BO50" s="90">
        <f t="shared" si="76"/>
        <v>41922</v>
      </c>
      <c r="BP50" s="90">
        <f t="shared" si="76"/>
        <v>41922</v>
      </c>
      <c r="BQ50" s="90">
        <f t="shared" si="76"/>
        <v>39245</v>
      </c>
      <c r="BR50" s="90">
        <f t="shared" si="76"/>
        <v>32742</v>
      </c>
      <c r="BS50" s="90">
        <f t="shared" si="76"/>
        <v>32742</v>
      </c>
      <c r="BT50" s="90">
        <f t="shared" si="76"/>
        <v>30830</v>
      </c>
      <c r="BU50" s="90">
        <f t="shared" si="76"/>
        <v>27770</v>
      </c>
      <c r="BV50" s="90">
        <f t="shared" si="76"/>
        <v>27770</v>
      </c>
      <c r="BW50" s="90">
        <f t="shared" ref="BW50:CT50" si="78">ROUNDUP(BW23*0.85,)</f>
        <v>27770</v>
      </c>
      <c r="BX50" s="90">
        <f t="shared" si="78"/>
        <v>23180</v>
      </c>
      <c r="BY50" s="90">
        <f t="shared" si="78"/>
        <v>23180</v>
      </c>
      <c r="BZ50" s="90">
        <f t="shared" si="78"/>
        <v>23180</v>
      </c>
      <c r="CA50" s="90">
        <f t="shared" si="78"/>
        <v>23180</v>
      </c>
      <c r="CB50" s="90">
        <f t="shared" si="78"/>
        <v>23180</v>
      </c>
      <c r="CC50" s="90">
        <f t="shared" si="78"/>
        <v>23180</v>
      </c>
      <c r="CD50" s="90">
        <f t="shared" si="78"/>
        <v>23180</v>
      </c>
      <c r="CE50" s="90">
        <f t="shared" si="78"/>
        <v>23180</v>
      </c>
      <c r="CF50" s="90">
        <f t="shared" si="78"/>
        <v>23180</v>
      </c>
      <c r="CG50" s="90">
        <f t="shared" si="78"/>
        <v>23180</v>
      </c>
      <c r="CH50" s="90">
        <f t="shared" si="78"/>
        <v>23180</v>
      </c>
      <c r="CI50" s="90">
        <f t="shared" si="78"/>
        <v>23180</v>
      </c>
      <c r="CJ50" s="90">
        <f t="shared" si="78"/>
        <v>23180</v>
      </c>
      <c r="CK50" s="90">
        <f t="shared" si="78"/>
        <v>23180</v>
      </c>
      <c r="CL50" s="90">
        <f t="shared" si="78"/>
        <v>23180</v>
      </c>
      <c r="CM50" s="90">
        <f t="shared" si="78"/>
        <v>23180</v>
      </c>
      <c r="CN50" s="90">
        <f t="shared" si="78"/>
        <v>23180</v>
      </c>
      <c r="CO50" s="90">
        <f t="shared" si="78"/>
        <v>23180</v>
      </c>
      <c r="CP50" s="90">
        <f t="shared" si="78"/>
        <v>23180</v>
      </c>
      <c r="CQ50" s="90">
        <f t="shared" si="78"/>
        <v>23180</v>
      </c>
      <c r="CR50" s="90">
        <f t="shared" si="78"/>
        <v>23180</v>
      </c>
      <c r="CS50" s="90">
        <f t="shared" si="78"/>
        <v>23180</v>
      </c>
      <c r="CT50" s="90">
        <f t="shared" si="78"/>
        <v>23180</v>
      </c>
      <c r="CU50" s="90">
        <f t="shared" ref="CU50:DX50" si="79">ROUNDUP(CU23*0.85,)</f>
        <v>17060</v>
      </c>
      <c r="CV50" s="90">
        <f t="shared" si="79"/>
        <v>17060</v>
      </c>
      <c r="CW50" s="90">
        <f t="shared" si="79"/>
        <v>17595</v>
      </c>
      <c r="CX50" s="90">
        <f t="shared" si="79"/>
        <v>17595</v>
      </c>
      <c r="CY50" s="90">
        <f t="shared" si="79"/>
        <v>17060</v>
      </c>
      <c r="CZ50" s="90">
        <f t="shared" si="79"/>
        <v>17060</v>
      </c>
      <c r="DA50" s="90">
        <f t="shared" si="79"/>
        <v>17060</v>
      </c>
      <c r="DB50" s="90">
        <f t="shared" si="79"/>
        <v>17060</v>
      </c>
      <c r="DC50" s="90">
        <f t="shared" si="79"/>
        <v>17060</v>
      </c>
      <c r="DD50" s="90">
        <f t="shared" si="79"/>
        <v>17595</v>
      </c>
      <c r="DE50" s="90">
        <f t="shared" si="79"/>
        <v>17595</v>
      </c>
      <c r="DF50" s="90">
        <f t="shared" si="79"/>
        <v>17060</v>
      </c>
      <c r="DG50" s="90">
        <f t="shared" si="79"/>
        <v>17060</v>
      </c>
      <c r="DH50" s="90">
        <f t="shared" si="79"/>
        <v>17060</v>
      </c>
      <c r="DI50" s="90">
        <f t="shared" si="79"/>
        <v>15759</v>
      </c>
      <c r="DJ50" s="90">
        <f t="shared" si="79"/>
        <v>15759</v>
      </c>
      <c r="DK50" s="90">
        <f t="shared" si="79"/>
        <v>16142</v>
      </c>
      <c r="DL50" s="90">
        <f t="shared" si="79"/>
        <v>16142</v>
      </c>
      <c r="DM50" s="90">
        <f t="shared" si="79"/>
        <v>15759</v>
      </c>
      <c r="DN50" s="90">
        <f t="shared" si="79"/>
        <v>15759</v>
      </c>
      <c r="DO50" s="90">
        <f t="shared" si="79"/>
        <v>15759</v>
      </c>
      <c r="DP50" s="90">
        <f t="shared" si="79"/>
        <v>15759</v>
      </c>
      <c r="DQ50" s="90">
        <f t="shared" si="79"/>
        <v>15759</v>
      </c>
      <c r="DR50" s="90">
        <f t="shared" si="79"/>
        <v>16142</v>
      </c>
      <c r="DS50" s="90">
        <f t="shared" si="79"/>
        <v>16142</v>
      </c>
      <c r="DT50" s="90">
        <f t="shared" si="79"/>
        <v>15759</v>
      </c>
      <c r="DU50" s="90">
        <f t="shared" si="79"/>
        <v>15759</v>
      </c>
      <c r="DV50" s="90">
        <f t="shared" si="79"/>
        <v>15759</v>
      </c>
      <c r="DW50" s="90">
        <f t="shared" si="79"/>
        <v>15759</v>
      </c>
      <c r="DX50" s="90">
        <f t="shared" si="79"/>
        <v>17060</v>
      </c>
    </row>
    <row r="51" spans="1:128" ht="10.7" customHeight="1">
      <c r="A51" s="39" t="s">
        <v>10</v>
      </c>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90"/>
      <c r="AP51" s="90"/>
      <c r="AQ51" s="90"/>
      <c r="AR51" s="90"/>
      <c r="AS51" s="90"/>
      <c r="AT51" s="90"/>
      <c r="AU51" s="90"/>
      <c r="AV51" s="90"/>
      <c r="AW51" s="90"/>
      <c r="AX51" s="90"/>
      <c r="AY51" s="90"/>
      <c r="AZ51" s="90"/>
      <c r="BA51" s="90"/>
      <c r="BB51" s="90"/>
      <c r="BC51" s="90"/>
      <c r="BD51" s="90"/>
      <c r="BE51" s="90"/>
      <c r="BF51" s="90"/>
      <c r="BG51" s="90"/>
      <c r="BH51" s="90"/>
      <c r="BI51" s="90"/>
      <c r="BJ51" s="90"/>
      <c r="BK51" s="90"/>
      <c r="BL51" s="90"/>
      <c r="BM51" s="90"/>
      <c r="BN51" s="90"/>
      <c r="BO51" s="90"/>
      <c r="BP51" s="90"/>
      <c r="BQ51" s="90"/>
      <c r="BR51" s="90"/>
      <c r="BS51" s="90"/>
      <c r="BT51" s="90"/>
      <c r="BU51" s="90"/>
      <c r="BV51" s="90"/>
      <c r="BW51" s="90"/>
      <c r="BX51" s="90"/>
      <c r="BY51" s="90"/>
      <c r="BZ51" s="90"/>
      <c r="CA51" s="90"/>
      <c r="CB51" s="90"/>
      <c r="CC51" s="90"/>
      <c r="CD51" s="90"/>
      <c r="CE51" s="90"/>
      <c r="CF51" s="90"/>
      <c r="CG51" s="90"/>
      <c r="CH51" s="90"/>
      <c r="CI51" s="90"/>
      <c r="CJ51" s="90"/>
      <c r="CK51" s="90"/>
      <c r="CL51" s="90"/>
      <c r="CM51" s="90"/>
      <c r="CN51" s="90"/>
      <c r="CO51" s="90"/>
      <c r="CP51" s="90"/>
      <c r="CQ51" s="90"/>
      <c r="CR51" s="90"/>
      <c r="CS51" s="90"/>
      <c r="CT51" s="90"/>
      <c r="CU51" s="90"/>
      <c r="CV51" s="90"/>
      <c r="CW51" s="90"/>
      <c r="CX51" s="90"/>
      <c r="CY51" s="90"/>
      <c r="CZ51" s="90"/>
      <c r="DA51" s="90"/>
      <c r="DB51" s="90"/>
      <c r="DC51" s="90"/>
      <c r="DD51" s="90"/>
      <c r="DE51" s="90"/>
      <c r="DF51" s="90"/>
      <c r="DG51" s="90"/>
      <c r="DH51" s="90"/>
      <c r="DI51" s="90"/>
      <c r="DJ51" s="90"/>
      <c r="DK51" s="90"/>
      <c r="DL51" s="90"/>
      <c r="DM51" s="90"/>
      <c r="DN51" s="90"/>
      <c r="DO51" s="90"/>
      <c r="DP51" s="90"/>
      <c r="DQ51" s="90"/>
      <c r="DR51" s="90"/>
      <c r="DS51" s="90"/>
      <c r="DT51" s="90"/>
      <c r="DU51" s="90"/>
      <c r="DV51" s="90"/>
      <c r="DW51" s="90"/>
      <c r="DX51" s="90"/>
    </row>
    <row r="52" spans="1:128" ht="10.7" customHeight="1">
      <c r="A52" s="40">
        <v>1</v>
      </c>
      <c r="B52" s="90">
        <f t="shared" ref="B52:H52" si="80">ROUNDUP(B25*0.85,)</f>
        <v>25054</v>
      </c>
      <c r="C52" s="90">
        <f t="shared" si="80"/>
        <v>25054</v>
      </c>
      <c r="D52" s="90">
        <f t="shared" si="80"/>
        <v>26278</v>
      </c>
      <c r="E52" s="90">
        <f t="shared" si="80"/>
        <v>40431</v>
      </c>
      <c r="F52" s="90">
        <f t="shared" si="80"/>
        <v>66441</v>
      </c>
      <c r="G52" s="90">
        <f t="shared" si="80"/>
        <v>66441</v>
      </c>
      <c r="H52" s="90">
        <f t="shared" si="80"/>
        <v>66441</v>
      </c>
      <c r="I52" s="90">
        <f t="shared" ref="I52:BV52" si="81">ROUNDUP(I25*0.85,)</f>
        <v>70266</v>
      </c>
      <c r="J52" s="90">
        <f t="shared" si="81"/>
        <v>70266</v>
      </c>
      <c r="K52" s="90">
        <f t="shared" si="81"/>
        <v>77916</v>
      </c>
      <c r="L52" s="90">
        <f t="shared" si="81"/>
        <v>77916</v>
      </c>
      <c r="M52" s="90">
        <f t="shared" si="81"/>
        <v>70266</v>
      </c>
      <c r="N52" s="90">
        <f t="shared" si="81"/>
        <v>66441</v>
      </c>
      <c r="O52" s="90">
        <f t="shared" si="81"/>
        <v>66441</v>
      </c>
      <c r="P52" s="90">
        <f t="shared" si="81"/>
        <v>42190</v>
      </c>
      <c r="Q52" s="90">
        <f t="shared" si="81"/>
        <v>42190</v>
      </c>
      <c r="R52" s="90">
        <f t="shared" si="81"/>
        <v>34158</v>
      </c>
      <c r="S52" s="90">
        <f t="shared" si="81"/>
        <v>39895</v>
      </c>
      <c r="T52" s="90">
        <f t="shared" si="81"/>
        <v>39895</v>
      </c>
      <c r="U52" s="90">
        <f t="shared" si="81"/>
        <v>36070</v>
      </c>
      <c r="V52" s="90">
        <f t="shared" si="81"/>
        <v>36070</v>
      </c>
      <c r="W52" s="90">
        <f t="shared" si="81"/>
        <v>34158</v>
      </c>
      <c r="X52" s="90">
        <f t="shared" si="81"/>
        <v>34158</v>
      </c>
      <c r="Y52" s="90">
        <f t="shared" si="81"/>
        <v>32628</v>
      </c>
      <c r="Z52" s="90">
        <f t="shared" si="81"/>
        <v>32628</v>
      </c>
      <c r="AA52" s="90">
        <f t="shared" si="81"/>
        <v>32628</v>
      </c>
      <c r="AB52" s="90">
        <f t="shared" si="81"/>
        <v>32628</v>
      </c>
      <c r="AC52" s="90">
        <f t="shared" si="81"/>
        <v>32628</v>
      </c>
      <c r="AD52" s="90">
        <f t="shared" si="81"/>
        <v>32628</v>
      </c>
      <c r="AE52" s="90">
        <f t="shared" si="81"/>
        <v>32628</v>
      </c>
      <c r="AF52" s="90">
        <f t="shared" si="81"/>
        <v>34158</v>
      </c>
      <c r="AG52" s="90">
        <f t="shared" si="81"/>
        <v>36070</v>
      </c>
      <c r="AH52" s="90">
        <f t="shared" si="81"/>
        <v>36070</v>
      </c>
      <c r="AI52" s="90">
        <f t="shared" si="81"/>
        <v>39895</v>
      </c>
      <c r="AJ52" s="90">
        <f t="shared" si="81"/>
        <v>39895</v>
      </c>
      <c r="AK52" s="90">
        <f t="shared" si="81"/>
        <v>39895</v>
      </c>
      <c r="AL52" s="90">
        <f t="shared" si="81"/>
        <v>39895</v>
      </c>
      <c r="AM52" s="90">
        <f t="shared" si="81"/>
        <v>39895</v>
      </c>
      <c r="AN52" s="90">
        <f t="shared" si="81"/>
        <v>41808</v>
      </c>
      <c r="AO52" s="90">
        <f t="shared" si="81"/>
        <v>43720</v>
      </c>
      <c r="AP52" s="90">
        <f t="shared" si="81"/>
        <v>43720</v>
      </c>
      <c r="AQ52" s="90">
        <f t="shared" si="81"/>
        <v>50223</v>
      </c>
      <c r="AR52" s="90">
        <f t="shared" si="81"/>
        <v>50223</v>
      </c>
      <c r="AS52" s="90">
        <f t="shared" si="81"/>
        <v>50223</v>
      </c>
      <c r="AT52" s="90">
        <f t="shared" si="81"/>
        <v>47928</v>
      </c>
      <c r="AU52" s="90">
        <f t="shared" si="81"/>
        <v>43720</v>
      </c>
      <c r="AV52" s="90">
        <f t="shared" si="81"/>
        <v>45633</v>
      </c>
      <c r="AW52" s="90">
        <f t="shared" si="81"/>
        <v>45633</v>
      </c>
      <c r="AX52" s="90">
        <f t="shared" si="81"/>
        <v>45633</v>
      </c>
      <c r="AY52" s="90">
        <f t="shared" si="81"/>
        <v>38748</v>
      </c>
      <c r="AZ52" s="90">
        <f t="shared" si="81"/>
        <v>43720</v>
      </c>
      <c r="BA52" s="90">
        <f t="shared" si="81"/>
        <v>43720</v>
      </c>
      <c r="BB52" s="90">
        <f t="shared" si="81"/>
        <v>47928</v>
      </c>
      <c r="BC52" s="90">
        <f t="shared" si="81"/>
        <v>50223</v>
      </c>
      <c r="BD52" s="90">
        <f t="shared" si="81"/>
        <v>50223</v>
      </c>
      <c r="BE52" s="90">
        <f t="shared" ref="BE52:BF52" si="82">ROUNDUP(BE25*0.85,)</f>
        <v>50223</v>
      </c>
      <c r="BF52" s="90">
        <f t="shared" si="82"/>
        <v>55578</v>
      </c>
      <c r="BG52" s="90">
        <f t="shared" si="81"/>
        <v>55578</v>
      </c>
      <c r="BH52" s="90">
        <f t="shared" si="81"/>
        <v>58255</v>
      </c>
      <c r="BI52" s="90">
        <f t="shared" si="81"/>
        <v>58255</v>
      </c>
      <c r="BJ52" s="90">
        <f t="shared" si="81"/>
        <v>64375</v>
      </c>
      <c r="BK52" s="90">
        <f t="shared" si="81"/>
        <v>64375</v>
      </c>
      <c r="BL52" s="90">
        <f t="shared" si="81"/>
        <v>64375</v>
      </c>
      <c r="BM52" s="90">
        <f t="shared" si="81"/>
        <v>61315</v>
      </c>
      <c r="BN52" s="90">
        <f t="shared" si="81"/>
        <v>58255</v>
      </c>
      <c r="BO52" s="90">
        <f t="shared" si="81"/>
        <v>52900</v>
      </c>
      <c r="BP52" s="90">
        <f t="shared" si="81"/>
        <v>52900</v>
      </c>
      <c r="BQ52" s="90">
        <f t="shared" si="81"/>
        <v>50223</v>
      </c>
      <c r="BR52" s="90">
        <f t="shared" si="81"/>
        <v>43720</v>
      </c>
      <c r="BS52" s="90">
        <f t="shared" si="81"/>
        <v>43720</v>
      </c>
      <c r="BT52" s="90">
        <f t="shared" si="81"/>
        <v>41808</v>
      </c>
      <c r="BU52" s="90">
        <f t="shared" si="81"/>
        <v>38748</v>
      </c>
      <c r="BV52" s="90">
        <f t="shared" si="81"/>
        <v>38748</v>
      </c>
      <c r="BW52" s="90">
        <f t="shared" ref="BW52:CT52" si="83">ROUNDUP(BW25*0.85,)</f>
        <v>38748</v>
      </c>
      <c r="BX52" s="90">
        <f t="shared" si="83"/>
        <v>31098</v>
      </c>
      <c r="BY52" s="90">
        <f t="shared" si="83"/>
        <v>31098</v>
      </c>
      <c r="BZ52" s="90">
        <f t="shared" si="83"/>
        <v>31098</v>
      </c>
      <c r="CA52" s="90">
        <f t="shared" si="83"/>
        <v>31098</v>
      </c>
      <c r="CB52" s="90">
        <f t="shared" si="83"/>
        <v>31098</v>
      </c>
      <c r="CC52" s="90">
        <f t="shared" si="83"/>
        <v>31098</v>
      </c>
      <c r="CD52" s="90">
        <f t="shared" si="83"/>
        <v>31098</v>
      </c>
      <c r="CE52" s="90">
        <f t="shared" si="83"/>
        <v>31098</v>
      </c>
      <c r="CF52" s="90">
        <f t="shared" si="83"/>
        <v>31098</v>
      </c>
      <c r="CG52" s="90">
        <f t="shared" si="83"/>
        <v>31098</v>
      </c>
      <c r="CH52" s="90">
        <f t="shared" si="83"/>
        <v>31098</v>
      </c>
      <c r="CI52" s="90">
        <f t="shared" si="83"/>
        <v>31098</v>
      </c>
      <c r="CJ52" s="90">
        <f t="shared" si="83"/>
        <v>31098</v>
      </c>
      <c r="CK52" s="90">
        <f t="shared" si="83"/>
        <v>31098</v>
      </c>
      <c r="CL52" s="90">
        <f t="shared" si="83"/>
        <v>31098</v>
      </c>
      <c r="CM52" s="90">
        <f t="shared" si="83"/>
        <v>31098</v>
      </c>
      <c r="CN52" s="90">
        <f t="shared" si="83"/>
        <v>31098</v>
      </c>
      <c r="CO52" s="90">
        <f t="shared" si="83"/>
        <v>31098</v>
      </c>
      <c r="CP52" s="90">
        <f t="shared" si="83"/>
        <v>31098</v>
      </c>
      <c r="CQ52" s="90">
        <f t="shared" si="83"/>
        <v>31098</v>
      </c>
      <c r="CR52" s="90">
        <f t="shared" si="83"/>
        <v>31098</v>
      </c>
      <c r="CS52" s="90">
        <f t="shared" si="83"/>
        <v>31098</v>
      </c>
      <c r="CT52" s="90">
        <f t="shared" si="83"/>
        <v>31098</v>
      </c>
      <c r="CU52" s="90">
        <f t="shared" ref="CU52:DX52" si="84">ROUNDUP(CU25*0.85,)</f>
        <v>25322</v>
      </c>
      <c r="CV52" s="90">
        <f t="shared" si="84"/>
        <v>25322</v>
      </c>
      <c r="CW52" s="90">
        <f t="shared" si="84"/>
        <v>25857</v>
      </c>
      <c r="CX52" s="90">
        <f t="shared" si="84"/>
        <v>25857</v>
      </c>
      <c r="CY52" s="90">
        <f t="shared" si="84"/>
        <v>25322</v>
      </c>
      <c r="CZ52" s="90">
        <f t="shared" si="84"/>
        <v>25322</v>
      </c>
      <c r="DA52" s="90">
        <f t="shared" si="84"/>
        <v>25322</v>
      </c>
      <c r="DB52" s="90">
        <f t="shared" si="84"/>
        <v>25322</v>
      </c>
      <c r="DC52" s="90">
        <f t="shared" si="84"/>
        <v>25322</v>
      </c>
      <c r="DD52" s="90">
        <f t="shared" si="84"/>
        <v>25857</v>
      </c>
      <c r="DE52" s="90">
        <f t="shared" si="84"/>
        <v>25857</v>
      </c>
      <c r="DF52" s="90">
        <f t="shared" si="84"/>
        <v>25322</v>
      </c>
      <c r="DG52" s="90">
        <f t="shared" si="84"/>
        <v>25322</v>
      </c>
      <c r="DH52" s="90">
        <f t="shared" si="84"/>
        <v>25322</v>
      </c>
      <c r="DI52" s="90">
        <f t="shared" si="84"/>
        <v>24021</v>
      </c>
      <c r="DJ52" s="90">
        <f t="shared" si="84"/>
        <v>24021</v>
      </c>
      <c r="DK52" s="90">
        <f t="shared" si="84"/>
        <v>24404</v>
      </c>
      <c r="DL52" s="90">
        <f t="shared" si="84"/>
        <v>24404</v>
      </c>
      <c r="DM52" s="90">
        <f t="shared" si="84"/>
        <v>24021</v>
      </c>
      <c r="DN52" s="90">
        <f t="shared" si="84"/>
        <v>24021</v>
      </c>
      <c r="DO52" s="90">
        <f t="shared" si="84"/>
        <v>24021</v>
      </c>
      <c r="DP52" s="90">
        <f t="shared" si="84"/>
        <v>24021</v>
      </c>
      <c r="DQ52" s="90">
        <f t="shared" si="84"/>
        <v>24021</v>
      </c>
      <c r="DR52" s="90">
        <f t="shared" si="84"/>
        <v>24404</v>
      </c>
      <c r="DS52" s="90">
        <f t="shared" si="84"/>
        <v>24404</v>
      </c>
      <c r="DT52" s="90">
        <f t="shared" si="84"/>
        <v>24021</v>
      </c>
      <c r="DU52" s="90">
        <f t="shared" si="84"/>
        <v>24021</v>
      </c>
      <c r="DV52" s="90">
        <f t="shared" si="84"/>
        <v>24021</v>
      </c>
      <c r="DW52" s="90">
        <f t="shared" si="84"/>
        <v>24021</v>
      </c>
      <c r="DX52" s="90">
        <f t="shared" si="84"/>
        <v>25322</v>
      </c>
    </row>
    <row r="53" spans="1:128" ht="10.7" customHeight="1">
      <c r="A53" s="40">
        <v>2</v>
      </c>
      <c r="B53" s="90">
        <f t="shared" ref="B53:H53" si="85">ROUNDUP(B26*0.85,)</f>
        <v>26775</v>
      </c>
      <c r="C53" s="90">
        <f t="shared" si="85"/>
        <v>26775</v>
      </c>
      <c r="D53" s="90">
        <f t="shared" si="85"/>
        <v>27999</v>
      </c>
      <c r="E53" s="90">
        <f t="shared" si="85"/>
        <v>42611</v>
      </c>
      <c r="F53" s="90">
        <f t="shared" si="85"/>
        <v>68621</v>
      </c>
      <c r="G53" s="90">
        <f t="shared" si="85"/>
        <v>68621</v>
      </c>
      <c r="H53" s="90">
        <f t="shared" si="85"/>
        <v>68621</v>
      </c>
      <c r="I53" s="90">
        <f t="shared" ref="I53:BV53" si="86">ROUNDUP(I26*0.85,)</f>
        <v>72446</v>
      </c>
      <c r="J53" s="90">
        <f t="shared" si="86"/>
        <v>72446</v>
      </c>
      <c r="K53" s="90">
        <f t="shared" si="86"/>
        <v>80096</v>
      </c>
      <c r="L53" s="90">
        <f t="shared" si="86"/>
        <v>80096</v>
      </c>
      <c r="M53" s="90">
        <f t="shared" si="86"/>
        <v>72446</v>
      </c>
      <c r="N53" s="90">
        <f t="shared" si="86"/>
        <v>68621</v>
      </c>
      <c r="O53" s="90">
        <f t="shared" si="86"/>
        <v>68621</v>
      </c>
      <c r="P53" s="90">
        <f t="shared" si="86"/>
        <v>44217</v>
      </c>
      <c r="Q53" s="90">
        <f t="shared" si="86"/>
        <v>44217</v>
      </c>
      <c r="R53" s="90">
        <f t="shared" si="86"/>
        <v>36185</v>
      </c>
      <c r="S53" s="90">
        <f t="shared" si="86"/>
        <v>41922</v>
      </c>
      <c r="T53" s="90">
        <f t="shared" si="86"/>
        <v>41922</v>
      </c>
      <c r="U53" s="90">
        <f t="shared" si="86"/>
        <v>38097</v>
      </c>
      <c r="V53" s="90">
        <f t="shared" si="86"/>
        <v>38097</v>
      </c>
      <c r="W53" s="90">
        <f t="shared" si="86"/>
        <v>36185</v>
      </c>
      <c r="X53" s="90">
        <f t="shared" si="86"/>
        <v>36185</v>
      </c>
      <c r="Y53" s="90">
        <f t="shared" si="86"/>
        <v>34655</v>
      </c>
      <c r="Z53" s="90">
        <f t="shared" si="86"/>
        <v>34655</v>
      </c>
      <c r="AA53" s="90">
        <f t="shared" si="86"/>
        <v>34655</v>
      </c>
      <c r="AB53" s="90">
        <f t="shared" si="86"/>
        <v>34655</v>
      </c>
      <c r="AC53" s="90">
        <f t="shared" si="86"/>
        <v>34655</v>
      </c>
      <c r="AD53" s="90">
        <f t="shared" si="86"/>
        <v>34655</v>
      </c>
      <c r="AE53" s="90">
        <f t="shared" si="86"/>
        <v>34655</v>
      </c>
      <c r="AF53" s="90">
        <f t="shared" si="86"/>
        <v>36185</v>
      </c>
      <c r="AG53" s="90">
        <f t="shared" si="86"/>
        <v>38097</v>
      </c>
      <c r="AH53" s="90">
        <f t="shared" si="86"/>
        <v>38097</v>
      </c>
      <c r="AI53" s="90">
        <f t="shared" si="86"/>
        <v>41922</v>
      </c>
      <c r="AJ53" s="90">
        <f t="shared" si="86"/>
        <v>41922</v>
      </c>
      <c r="AK53" s="90">
        <f t="shared" si="86"/>
        <v>41922</v>
      </c>
      <c r="AL53" s="90">
        <f t="shared" si="86"/>
        <v>41922</v>
      </c>
      <c r="AM53" s="90">
        <f t="shared" si="86"/>
        <v>41922</v>
      </c>
      <c r="AN53" s="90">
        <f t="shared" si="86"/>
        <v>43835</v>
      </c>
      <c r="AO53" s="90">
        <f t="shared" si="86"/>
        <v>45747</v>
      </c>
      <c r="AP53" s="90">
        <f t="shared" si="86"/>
        <v>45747</v>
      </c>
      <c r="AQ53" s="90">
        <f t="shared" si="86"/>
        <v>52250</v>
      </c>
      <c r="AR53" s="90">
        <f t="shared" si="86"/>
        <v>52250</v>
      </c>
      <c r="AS53" s="90">
        <f t="shared" si="86"/>
        <v>52250</v>
      </c>
      <c r="AT53" s="90">
        <f t="shared" si="86"/>
        <v>49955</v>
      </c>
      <c r="AU53" s="90">
        <f t="shared" si="86"/>
        <v>45747</v>
      </c>
      <c r="AV53" s="90">
        <f t="shared" si="86"/>
        <v>47660</v>
      </c>
      <c r="AW53" s="90">
        <f t="shared" si="86"/>
        <v>47660</v>
      </c>
      <c r="AX53" s="90">
        <f t="shared" si="86"/>
        <v>47660</v>
      </c>
      <c r="AY53" s="90">
        <f t="shared" si="86"/>
        <v>40775</v>
      </c>
      <c r="AZ53" s="90">
        <f t="shared" si="86"/>
        <v>45747</v>
      </c>
      <c r="BA53" s="90">
        <f t="shared" si="86"/>
        <v>45747</v>
      </c>
      <c r="BB53" s="90">
        <f t="shared" si="86"/>
        <v>49955</v>
      </c>
      <c r="BC53" s="90">
        <f t="shared" si="86"/>
        <v>52250</v>
      </c>
      <c r="BD53" s="90">
        <f t="shared" si="86"/>
        <v>52250</v>
      </c>
      <c r="BE53" s="90">
        <f t="shared" ref="BE53:BF53" si="87">ROUNDUP(BE26*0.85,)</f>
        <v>52250</v>
      </c>
      <c r="BF53" s="90">
        <f t="shared" si="87"/>
        <v>57605</v>
      </c>
      <c r="BG53" s="90">
        <f t="shared" si="86"/>
        <v>57605</v>
      </c>
      <c r="BH53" s="90">
        <f t="shared" si="86"/>
        <v>60282</v>
      </c>
      <c r="BI53" s="90">
        <f t="shared" si="86"/>
        <v>60282</v>
      </c>
      <c r="BJ53" s="90">
        <f t="shared" si="86"/>
        <v>66402</v>
      </c>
      <c r="BK53" s="90">
        <f t="shared" si="86"/>
        <v>66402</v>
      </c>
      <c r="BL53" s="90">
        <f t="shared" si="86"/>
        <v>66402</v>
      </c>
      <c r="BM53" s="90">
        <f t="shared" si="86"/>
        <v>63342</v>
      </c>
      <c r="BN53" s="90">
        <f t="shared" si="86"/>
        <v>60282</v>
      </c>
      <c r="BO53" s="90">
        <f t="shared" si="86"/>
        <v>54927</v>
      </c>
      <c r="BP53" s="90">
        <f t="shared" si="86"/>
        <v>54927</v>
      </c>
      <c r="BQ53" s="90">
        <f t="shared" si="86"/>
        <v>52250</v>
      </c>
      <c r="BR53" s="90">
        <f t="shared" si="86"/>
        <v>45747</v>
      </c>
      <c r="BS53" s="90">
        <f t="shared" si="86"/>
        <v>45747</v>
      </c>
      <c r="BT53" s="90">
        <f t="shared" si="86"/>
        <v>43835</v>
      </c>
      <c r="BU53" s="90">
        <f t="shared" si="86"/>
        <v>40775</v>
      </c>
      <c r="BV53" s="90">
        <f t="shared" si="86"/>
        <v>40775</v>
      </c>
      <c r="BW53" s="90">
        <f t="shared" ref="BW53:CT53" si="88">ROUNDUP(BW26*0.85,)</f>
        <v>40775</v>
      </c>
      <c r="BX53" s="90">
        <f t="shared" si="88"/>
        <v>33125</v>
      </c>
      <c r="BY53" s="90">
        <f t="shared" si="88"/>
        <v>33125</v>
      </c>
      <c r="BZ53" s="90">
        <f t="shared" si="88"/>
        <v>33125</v>
      </c>
      <c r="CA53" s="90">
        <f t="shared" si="88"/>
        <v>33125</v>
      </c>
      <c r="CB53" s="90">
        <f t="shared" si="88"/>
        <v>33125</v>
      </c>
      <c r="CC53" s="90">
        <f t="shared" si="88"/>
        <v>33125</v>
      </c>
      <c r="CD53" s="90">
        <f t="shared" si="88"/>
        <v>33125</v>
      </c>
      <c r="CE53" s="90">
        <f t="shared" si="88"/>
        <v>33125</v>
      </c>
      <c r="CF53" s="90">
        <f t="shared" si="88"/>
        <v>33125</v>
      </c>
      <c r="CG53" s="90">
        <f t="shared" si="88"/>
        <v>33125</v>
      </c>
      <c r="CH53" s="90">
        <f t="shared" si="88"/>
        <v>33125</v>
      </c>
      <c r="CI53" s="90">
        <f t="shared" si="88"/>
        <v>33125</v>
      </c>
      <c r="CJ53" s="90">
        <f t="shared" si="88"/>
        <v>33125</v>
      </c>
      <c r="CK53" s="90">
        <f t="shared" si="88"/>
        <v>33125</v>
      </c>
      <c r="CL53" s="90">
        <f t="shared" si="88"/>
        <v>33125</v>
      </c>
      <c r="CM53" s="90">
        <f t="shared" si="88"/>
        <v>33125</v>
      </c>
      <c r="CN53" s="90">
        <f t="shared" si="88"/>
        <v>33125</v>
      </c>
      <c r="CO53" s="90">
        <f t="shared" si="88"/>
        <v>33125</v>
      </c>
      <c r="CP53" s="90">
        <f t="shared" si="88"/>
        <v>33125</v>
      </c>
      <c r="CQ53" s="90">
        <f t="shared" si="88"/>
        <v>33125</v>
      </c>
      <c r="CR53" s="90">
        <f t="shared" si="88"/>
        <v>33125</v>
      </c>
      <c r="CS53" s="90">
        <f t="shared" si="88"/>
        <v>33125</v>
      </c>
      <c r="CT53" s="90">
        <f t="shared" si="88"/>
        <v>33125</v>
      </c>
      <c r="CU53" s="90">
        <f t="shared" ref="CU53:DX53" si="89">ROUNDUP(CU26*0.85,)</f>
        <v>27005</v>
      </c>
      <c r="CV53" s="90">
        <f t="shared" si="89"/>
        <v>27005</v>
      </c>
      <c r="CW53" s="90">
        <f t="shared" si="89"/>
        <v>27540</v>
      </c>
      <c r="CX53" s="90">
        <f t="shared" si="89"/>
        <v>27540</v>
      </c>
      <c r="CY53" s="90">
        <f t="shared" si="89"/>
        <v>27005</v>
      </c>
      <c r="CZ53" s="90">
        <f t="shared" si="89"/>
        <v>27005</v>
      </c>
      <c r="DA53" s="90">
        <f t="shared" si="89"/>
        <v>27005</v>
      </c>
      <c r="DB53" s="90">
        <f t="shared" si="89"/>
        <v>27005</v>
      </c>
      <c r="DC53" s="90">
        <f t="shared" si="89"/>
        <v>27005</v>
      </c>
      <c r="DD53" s="90">
        <f t="shared" si="89"/>
        <v>27540</v>
      </c>
      <c r="DE53" s="90">
        <f t="shared" si="89"/>
        <v>27540</v>
      </c>
      <c r="DF53" s="90">
        <f t="shared" si="89"/>
        <v>27005</v>
      </c>
      <c r="DG53" s="90">
        <f t="shared" si="89"/>
        <v>27005</v>
      </c>
      <c r="DH53" s="90">
        <f t="shared" si="89"/>
        <v>27005</v>
      </c>
      <c r="DI53" s="90">
        <f t="shared" si="89"/>
        <v>25704</v>
      </c>
      <c r="DJ53" s="90">
        <f t="shared" si="89"/>
        <v>25704</v>
      </c>
      <c r="DK53" s="90">
        <f t="shared" si="89"/>
        <v>26087</v>
      </c>
      <c r="DL53" s="90">
        <f t="shared" si="89"/>
        <v>26087</v>
      </c>
      <c r="DM53" s="90">
        <f t="shared" si="89"/>
        <v>25704</v>
      </c>
      <c r="DN53" s="90">
        <f t="shared" si="89"/>
        <v>25704</v>
      </c>
      <c r="DO53" s="90">
        <f t="shared" si="89"/>
        <v>25704</v>
      </c>
      <c r="DP53" s="90">
        <f t="shared" si="89"/>
        <v>25704</v>
      </c>
      <c r="DQ53" s="90">
        <f t="shared" si="89"/>
        <v>25704</v>
      </c>
      <c r="DR53" s="90">
        <f t="shared" si="89"/>
        <v>26087</v>
      </c>
      <c r="DS53" s="90">
        <f t="shared" si="89"/>
        <v>26087</v>
      </c>
      <c r="DT53" s="90">
        <f t="shared" si="89"/>
        <v>25704</v>
      </c>
      <c r="DU53" s="90">
        <f t="shared" si="89"/>
        <v>25704</v>
      </c>
      <c r="DV53" s="90">
        <f t="shared" si="89"/>
        <v>25704</v>
      </c>
      <c r="DW53" s="90">
        <f t="shared" si="89"/>
        <v>25704</v>
      </c>
      <c r="DX53" s="90">
        <f t="shared" si="89"/>
        <v>27005</v>
      </c>
    </row>
    <row r="54" spans="1:128" ht="12.75" customHeight="1">
      <c r="A54" s="39" t="s">
        <v>11</v>
      </c>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c r="BM54" s="90"/>
      <c r="BN54" s="90"/>
      <c r="BO54" s="90"/>
      <c r="BP54" s="90"/>
      <c r="BQ54" s="90"/>
      <c r="BR54" s="90"/>
      <c r="BS54" s="90"/>
      <c r="BT54" s="90"/>
      <c r="BU54" s="90"/>
      <c r="BV54" s="90"/>
      <c r="BW54" s="90"/>
      <c r="BX54" s="90"/>
      <c r="BY54" s="90"/>
      <c r="BZ54" s="90"/>
      <c r="CA54" s="90"/>
      <c r="CB54" s="90"/>
      <c r="CC54" s="90"/>
      <c r="CD54" s="90"/>
      <c r="CE54" s="90"/>
      <c r="CF54" s="90"/>
      <c r="CG54" s="90"/>
      <c r="CH54" s="90"/>
      <c r="CI54" s="90"/>
      <c r="CJ54" s="90"/>
      <c r="CK54" s="90"/>
      <c r="CL54" s="90"/>
      <c r="CM54" s="90"/>
      <c r="CN54" s="90"/>
      <c r="CO54" s="90"/>
      <c r="CP54" s="90"/>
      <c r="CQ54" s="90"/>
      <c r="CR54" s="90"/>
      <c r="CS54" s="90"/>
      <c r="CT54" s="90"/>
      <c r="CU54" s="90"/>
      <c r="CV54" s="90"/>
      <c r="CW54" s="90"/>
      <c r="CX54" s="90"/>
      <c r="CY54" s="90"/>
      <c r="CZ54" s="90"/>
      <c r="DA54" s="90"/>
      <c r="DB54" s="90"/>
      <c r="DC54" s="90"/>
      <c r="DD54" s="90"/>
      <c r="DE54" s="90"/>
      <c r="DF54" s="90"/>
      <c r="DG54" s="90"/>
      <c r="DH54" s="90"/>
      <c r="DI54" s="90"/>
      <c r="DJ54" s="90"/>
      <c r="DK54" s="90"/>
      <c r="DL54" s="90"/>
      <c r="DM54" s="90"/>
      <c r="DN54" s="90"/>
      <c r="DO54" s="90"/>
      <c r="DP54" s="90"/>
      <c r="DQ54" s="90"/>
      <c r="DR54" s="90"/>
      <c r="DS54" s="90"/>
      <c r="DT54" s="90"/>
      <c r="DU54" s="90"/>
      <c r="DV54" s="90"/>
      <c r="DW54" s="90"/>
      <c r="DX54" s="90"/>
    </row>
    <row r="55" spans="1:128">
      <c r="A55" s="40" t="s">
        <v>12</v>
      </c>
      <c r="B55" s="90">
        <f t="shared" ref="B55:H55" si="90">ROUNDUP(B28*0.85,)</f>
        <v>84150</v>
      </c>
      <c r="C55" s="90">
        <f t="shared" si="90"/>
        <v>84150</v>
      </c>
      <c r="D55" s="90">
        <f t="shared" si="90"/>
        <v>84150</v>
      </c>
      <c r="E55" s="90">
        <f t="shared" si="90"/>
        <v>168300</v>
      </c>
      <c r="F55" s="90">
        <f t="shared" si="90"/>
        <v>168300</v>
      </c>
      <c r="G55" s="90">
        <f t="shared" si="90"/>
        <v>168300</v>
      </c>
      <c r="H55" s="90">
        <f t="shared" si="90"/>
        <v>168300</v>
      </c>
      <c r="I55" s="90">
        <f t="shared" ref="I55:BV55" si="91">ROUNDUP(I28*0.85,)</f>
        <v>168300</v>
      </c>
      <c r="J55" s="90">
        <f t="shared" si="91"/>
        <v>168300</v>
      </c>
      <c r="K55" s="90">
        <f t="shared" si="91"/>
        <v>168300</v>
      </c>
      <c r="L55" s="90">
        <f t="shared" si="91"/>
        <v>168300</v>
      </c>
      <c r="M55" s="90">
        <f t="shared" si="91"/>
        <v>168300</v>
      </c>
      <c r="N55" s="90">
        <f t="shared" si="91"/>
        <v>168300</v>
      </c>
      <c r="O55" s="90">
        <f t="shared" si="91"/>
        <v>168300</v>
      </c>
      <c r="P55" s="90">
        <f t="shared" si="91"/>
        <v>168300</v>
      </c>
      <c r="Q55" s="90">
        <f t="shared" si="91"/>
        <v>168300</v>
      </c>
      <c r="R55" s="90">
        <f t="shared" si="91"/>
        <v>122400</v>
      </c>
      <c r="S55" s="90">
        <f t="shared" si="91"/>
        <v>122400</v>
      </c>
      <c r="T55" s="90">
        <f t="shared" si="91"/>
        <v>122400</v>
      </c>
      <c r="U55" s="90">
        <f t="shared" si="91"/>
        <v>122400</v>
      </c>
      <c r="V55" s="90">
        <f t="shared" si="91"/>
        <v>122400</v>
      </c>
      <c r="W55" s="90">
        <f t="shared" si="91"/>
        <v>122400</v>
      </c>
      <c r="X55" s="90">
        <f t="shared" si="91"/>
        <v>122400</v>
      </c>
      <c r="Y55" s="90">
        <f t="shared" si="91"/>
        <v>122400</v>
      </c>
      <c r="Z55" s="90">
        <f t="shared" si="91"/>
        <v>122400</v>
      </c>
      <c r="AA55" s="90">
        <f t="shared" si="91"/>
        <v>122400</v>
      </c>
      <c r="AB55" s="90">
        <f t="shared" si="91"/>
        <v>122400</v>
      </c>
      <c r="AC55" s="90">
        <f t="shared" si="91"/>
        <v>122400</v>
      </c>
      <c r="AD55" s="90">
        <f t="shared" si="91"/>
        <v>122400</v>
      </c>
      <c r="AE55" s="90">
        <f t="shared" si="91"/>
        <v>122400</v>
      </c>
      <c r="AF55" s="90">
        <f t="shared" si="91"/>
        <v>122400</v>
      </c>
      <c r="AG55" s="90">
        <f t="shared" si="91"/>
        <v>122400</v>
      </c>
      <c r="AH55" s="90">
        <f t="shared" si="91"/>
        <v>122400</v>
      </c>
      <c r="AI55" s="90">
        <f t="shared" si="91"/>
        <v>122400</v>
      </c>
      <c r="AJ55" s="90">
        <f t="shared" si="91"/>
        <v>122400</v>
      </c>
      <c r="AK55" s="90">
        <f t="shared" si="91"/>
        <v>122400</v>
      </c>
      <c r="AL55" s="90">
        <f t="shared" si="91"/>
        <v>122400</v>
      </c>
      <c r="AM55" s="90">
        <f t="shared" si="91"/>
        <v>122401</v>
      </c>
      <c r="AN55" s="90">
        <f t="shared" si="91"/>
        <v>122400</v>
      </c>
      <c r="AO55" s="90">
        <f t="shared" si="91"/>
        <v>122400</v>
      </c>
      <c r="AP55" s="90">
        <f t="shared" si="91"/>
        <v>122400</v>
      </c>
      <c r="AQ55" s="90">
        <f t="shared" si="91"/>
        <v>122400</v>
      </c>
      <c r="AR55" s="90">
        <f t="shared" si="91"/>
        <v>122400</v>
      </c>
      <c r="AS55" s="90">
        <f t="shared" si="91"/>
        <v>122401</v>
      </c>
      <c r="AT55" s="90">
        <f t="shared" si="91"/>
        <v>122402</v>
      </c>
      <c r="AU55" s="90">
        <f t="shared" si="91"/>
        <v>122400</v>
      </c>
      <c r="AV55" s="90">
        <f t="shared" si="91"/>
        <v>122400</v>
      </c>
      <c r="AW55" s="90">
        <f t="shared" si="91"/>
        <v>122400</v>
      </c>
      <c r="AX55" s="90">
        <f t="shared" si="91"/>
        <v>122400</v>
      </c>
      <c r="AY55" s="90">
        <f t="shared" si="91"/>
        <v>122400</v>
      </c>
      <c r="AZ55" s="90">
        <f t="shared" si="91"/>
        <v>122400</v>
      </c>
      <c r="BA55" s="90">
        <f t="shared" si="91"/>
        <v>122400</v>
      </c>
      <c r="BB55" s="90">
        <f t="shared" si="91"/>
        <v>122400</v>
      </c>
      <c r="BC55" s="90">
        <f t="shared" si="91"/>
        <v>122400</v>
      </c>
      <c r="BD55" s="90">
        <f t="shared" si="91"/>
        <v>122400</v>
      </c>
      <c r="BE55" s="90">
        <f t="shared" ref="BE55:BF55" si="92">ROUNDUP(BE28*0.85,)</f>
        <v>122400</v>
      </c>
      <c r="BF55" s="90">
        <f t="shared" si="92"/>
        <v>122400</v>
      </c>
      <c r="BG55" s="90">
        <f t="shared" si="91"/>
        <v>122400</v>
      </c>
      <c r="BH55" s="90">
        <f t="shared" si="91"/>
        <v>122400</v>
      </c>
      <c r="BI55" s="90">
        <f t="shared" si="91"/>
        <v>122400</v>
      </c>
      <c r="BJ55" s="90">
        <f t="shared" si="91"/>
        <v>122400</v>
      </c>
      <c r="BK55" s="90">
        <f t="shared" si="91"/>
        <v>122400</v>
      </c>
      <c r="BL55" s="90">
        <f t="shared" si="91"/>
        <v>122400</v>
      </c>
      <c r="BM55" s="90">
        <f t="shared" si="91"/>
        <v>122400</v>
      </c>
      <c r="BN55" s="90">
        <f t="shared" si="91"/>
        <v>122400</v>
      </c>
      <c r="BO55" s="90">
        <f t="shared" si="91"/>
        <v>122400</v>
      </c>
      <c r="BP55" s="90">
        <f t="shared" si="91"/>
        <v>122400</v>
      </c>
      <c r="BQ55" s="90">
        <f t="shared" si="91"/>
        <v>122400</v>
      </c>
      <c r="BR55" s="90">
        <f t="shared" si="91"/>
        <v>122400</v>
      </c>
      <c r="BS55" s="90">
        <f t="shared" si="91"/>
        <v>122400</v>
      </c>
      <c r="BT55" s="90">
        <f t="shared" si="91"/>
        <v>122400</v>
      </c>
      <c r="BU55" s="90">
        <f t="shared" si="91"/>
        <v>122400</v>
      </c>
      <c r="BV55" s="90">
        <f t="shared" si="91"/>
        <v>122400</v>
      </c>
      <c r="BW55" s="90">
        <f t="shared" ref="BW55:CT55" si="93">ROUNDUP(BW28*0.85,)</f>
        <v>122400</v>
      </c>
      <c r="BX55" s="90">
        <f t="shared" si="93"/>
        <v>122400</v>
      </c>
      <c r="BY55" s="90">
        <f t="shared" si="93"/>
        <v>122400</v>
      </c>
      <c r="BZ55" s="90">
        <f t="shared" si="93"/>
        <v>122400</v>
      </c>
      <c r="CA55" s="90">
        <f t="shared" si="93"/>
        <v>122400</v>
      </c>
      <c r="CB55" s="90">
        <f t="shared" si="93"/>
        <v>122400</v>
      </c>
      <c r="CC55" s="90">
        <f t="shared" si="93"/>
        <v>122400</v>
      </c>
      <c r="CD55" s="90">
        <f t="shared" si="93"/>
        <v>122400</v>
      </c>
      <c r="CE55" s="90">
        <f t="shared" si="93"/>
        <v>122400</v>
      </c>
      <c r="CF55" s="90">
        <f t="shared" si="93"/>
        <v>122400</v>
      </c>
      <c r="CG55" s="90">
        <f t="shared" si="93"/>
        <v>122400</v>
      </c>
      <c r="CH55" s="90">
        <f t="shared" si="93"/>
        <v>122400</v>
      </c>
      <c r="CI55" s="90">
        <f t="shared" si="93"/>
        <v>122400</v>
      </c>
      <c r="CJ55" s="90">
        <f t="shared" si="93"/>
        <v>122400</v>
      </c>
      <c r="CK55" s="90">
        <f t="shared" si="93"/>
        <v>122400</v>
      </c>
      <c r="CL55" s="90">
        <f t="shared" si="93"/>
        <v>122400</v>
      </c>
      <c r="CM55" s="90">
        <f t="shared" si="93"/>
        <v>122400</v>
      </c>
      <c r="CN55" s="90">
        <f t="shared" si="93"/>
        <v>122400</v>
      </c>
      <c r="CO55" s="90">
        <f t="shared" si="93"/>
        <v>122400</v>
      </c>
      <c r="CP55" s="90">
        <f t="shared" si="93"/>
        <v>122400</v>
      </c>
      <c r="CQ55" s="90">
        <f t="shared" si="93"/>
        <v>122400</v>
      </c>
      <c r="CR55" s="90">
        <f t="shared" si="93"/>
        <v>122400</v>
      </c>
      <c r="CS55" s="90">
        <f t="shared" si="93"/>
        <v>122400</v>
      </c>
      <c r="CT55" s="90">
        <f t="shared" si="93"/>
        <v>122400</v>
      </c>
      <c r="CU55" s="90">
        <f t="shared" ref="CU55:DX55" si="94">ROUNDUP(CU28*0.85,)</f>
        <v>87287</v>
      </c>
      <c r="CV55" s="90">
        <f t="shared" si="94"/>
        <v>87287</v>
      </c>
      <c r="CW55" s="90">
        <f t="shared" si="94"/>
        <v>87822</v>
      </c>
      <c r="CX55" s="90">
        <f t="shared" si="94"/>
        <v>87822</v>
      </c>
      <c r="CY55" s="90">
        <f t="shared" si="94"/>
        <v>87287</v>
      </c>
      <c r="CZ55" s="90">
        <f t="shared" si="94"/>
        <v>87287</v>
      </c>
      <c r="DA55" s="90">
        <f t="shared" si="94"/>
        <v>87287</v>
      </c>
      <c r="DB55" s="90">
        <f t="shared" si="94"/>
        <v>87287</v>
      </c>
      <c r="DC55" s="90">
        <f t="shared" si="94"/>
        <v>87287</v>
      </c>
      <c r="DD55" s="90">
        <f t="shared" si="94"/>
        <v>87822</v>
      </c>
      <c r="DE55" s="90">
        <f t="shared" si="94"/>
        <v>87822</v>
      </c>
      <c r="DF55" s="90">
        <f t="shared" si="94"/>
        <v>87287</v>
      </c>
      <c r="DG55" s="90">
        <f t="shared" si="94"/>
        <v>87287</v>
      </c>
      <c r="DH55" s="90">
        <f t="shared" si="94"/>
        <v>87287</v>
      </c>
      <c r="DI55" s="90">
        <f t="shared" si="94"/>
        <v>85986</v>
      </c>
      <c r="DJ55" s="90">
        <f t="shared" si="94"/>
        <v>85986</v>
      </c>
      <c r="DK55" s="90">
        <f t="shared" si="94"/>
        <v>86369</v>
      </c>
      <c r="DL55" s="90">
        <f t="shared" si="94"/>
        <v>86369</v>
      </c>
      <c r="DM55" s="90">
        <f t="shared" si="94"/>
        <v>85986</v>
      </c>
      <c r="DN55" s="90">
        <f t="shared" si="94"/>
        <v>85986</v>
      </c>
      <c r="DO55" s="90">
        <f t="shared" si="94"/>
        <v>85986</v>
      </c>
      <c r="DP55" s="90">
        <f t="shared" si="94"/>
        <v>85986</v>
      </c>
      <c r="DQ55" s="90">
        <f t="shared" si="94"/>
        <v>85986</v>
      </c>
      <c r="DR55" s="90">
        <f t="shared" si="94"/>
        <v>86369</v>
      </c>
      <c r="DS55" s="90">
        <f t="shared" si="94"/>
        <v>86369</v>
      </c>
      <c r="DT55" s="90">
        <f t="shared" si="94"/>
        <v>85986</v>
      </c>
      <c r="DU55" s="90">
        <f t="shared" si="94"/>
        <v>85986</v>
      </c>
      <c r="DV55" s="90">
        <f t="shared" si="94"/>
        <v>85986</v>
      </c>
      <c r="DW55" s="90">
        <f t="shared" si="94"/>
        <v>85986</v>
      </c>
      <c r="DX55" s="90">
        <f t="shared" si="94"/>
        <v>87287</v>
      </c>
    </row>
    <row r="57" spans="1:128" hidden="1">
      <c r="A57" s="44" t="s">
        <v>62</v>
      </c>
    </row>
    <row r="58" spans="1:128" hidden="1">
      <c r="A58" s="45" t="s">
        <v>64</v>
      </c>
    </row>
    <row r="59" spans="1:128" ht="25.5" hidden="1">
      <c r="A59" s="46" t="s">
        <v>65</v>
      </c>
    </row>
    <row r="60" spans="1:128" hidden="1">
      <c r="A60" s="45" t="s">
        <v>66</v>
      </c>
    </row>
    <row r="62" spans="1:128">
      <c r="A62" s="47" t="s">
        <v>14</v>
      </c>
    </row>
    <row r="63" spans="1:128">
      <c r="A63" s="48" t="s">
        <v>15</v>
      </c>
    </row>
    <row r="64" spans="1:128">
      <c r="A64" s="48" t="s">
        <v>16</v>
      </c>
    </row>
    <row r="65" spans="1:1" ht="12" customHeight="1">
      <c r="A65" s="49" t="s">
        <v>17</v>
      </c>
    </row>
    <row r="66" spans="1:1">
      <c r="A66" s="48" t="s">
        <v>18</v>
      </c>
    </row>
    <row r="68" spans="1:1">
      <c r="A68" s="47" t="s">
        <v>32</v>
      </c>
    </row>
    <row r="69" spans="1:1">
      <c r="A69" s="50" t="s">
        <v>86</v>
      </c>
    </row>
    <row r="71" spans="1:1">
      <c r="A71" s="51" t="s">
        <v>19</v>
      </c>
    </row>
    <row r="72" spans="1:1" ht="53.25" customHeight="1">
      <c r="A72" s="27" t="s">
        <v>87</v>
      </c>
    </row>
    <row r="74" spans="1:1">
      <c r="A74" s="47" t="s">
        <v>32</v>
      </c>
    </row>
    <row r="75" spans="1:1">
      <c r="A75" s="33" t="e">
        <f>'РБ ББ10% (2025)| FIT18+25руб'!A48</f>
        <v>#REF!</v>
      </c>
    </row>
  </sheetData>
  <pageMargins left="0.25" right="0.25" top="0.75" bottom="0.75" header="0.3" footer="0.3"/>
  <pageSetup scale="51" fitToHeight="0" orientation="landscape"/>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A1:J67"/>
  <sheetViews>
    <sheetView zoomScale="90" zoomScaleNormal="90" workbookViewId="0">
      <pane xSplit="1" topLeftCell="H1" activePane="topRight" state="frozen"/>
      <selection pane="topRight" activeCell="H1" sqref="H1:I1048576"/>
    </sheetView>
  </sheetViews>
  <sheetFormatPr defaultColWidth="9" defaultRowHeight="12"/>
  <cols>
    <col min="1" max="1" width="81.5703125" style="33" customWidth="1"/>
    <col min="2" max="9" width="9" style="65" hidden="1" customWidth="1"/>
    <col min="10" max="16384" width="9" style="65"/>
  </cols>
  <sheetData>
    <row r="1" spans="1:10" ht="11.45" customHeight="1">
      <c r="A1" s="2" t="s">
        <v>0</v>
      </c>
    </row>
    <row r="2" spans="1:10">
      <c r="A2" s="66" t="s">
        <v>244</v>
      </c>
    </row>
    <row r="3" spans="1:10" ht="11.45" customHeight="1">
      <c r="A3" s="4" t="s">
        <v>2</v>
      </c>
    </row>
    <row r="4" spans="1:10" ht="11.45" customHeight="1">
      <c r="A4" s="262" t="s">
        <v>3</v>
      </c>
      <c r="B4" s="67" t="e">
        <f>'C завтраками| Bed and breakfast'!#REF!</f>
        <v>#REF!</v>
      </c>
      <c r="C4" s="67" t="e">
        <f>'C завтраками| Bed and breakfast'!#REF!</f>
        <v>#REF!</v>
      </c>
      <c r="D4" s="67" t="e">
        <f>'C завтраками| Bed and breakfast'!#REF!</f>
        <v>#REF!</v>
      </c>
      <c r="E4" s="67" t="e">
        <f>'C завтраками| Bed and breakfast'!#REF!</f>
        <v>#REF!</v>
      </c>
      <c r="F4" s="67" t="e">
        <f>'C завтраками| Bed and breakfast'!#REF!</f>
        <v>#REF!</v>
      </c>
      <c r="G4" s="67" t="e">
        <f>'C завтраками| Bed and breakfast'!#REF!</f>
        <v>#REF!</v>
      </c>
      <c r="H4" s="67" t="e">
        <f>'C завтраками| Bed and breakfast'!#REF!</f>
        <v>#REF!</v>
      </c>
      <c r="I4" s="67" t="e">
        <f>'C завтраками| Bed and breakfast'!#REF!</f>
        <v>#REF!</v>
      </c>
      <c r="J4" s="67" t="e">
        <f>'C завтраками| Bed and breakfast'!#REF!</f>
        <v>#REF!</v>
      </c>
    </row>
    <row r="5" spans="1:10" s="63" customFormat="1" ht="10.5">
      <c r="A5" s="263"/>
      <c r="B5" s="67" t="e">
        <f>'C завтраками| Bed and breakfast'!#REF!</f>
        <v>#REF!</v>
      </c>
      <c r="C5" s="67" t="e">
        <f>'C завтраками| Bed and breakfast'!#REF!</f>
        <v>#REF!</v>
      </c>
      <c r="D5" s="67" t="e">
        <f>'C завтраками| Bed and breakfast'!#REF!</f>
        <v>#REF!</v>
      </c>
      <c r="E5" s="67" t="e">
        <f>'C завтраками| Bed and breakfast'!#REF!</f>
        <v>#REF!</v>
      </c>
      <c r="F5" s="67" t="e">
        <f>'C завтраками| Bed and breakfast'!#REF!</f>
        <v>#REF!</v>
      </c>
      <c r="G5" s="67" t="e">
        <f>'C завтраками| Bed and breakfast'!#REF!</f>
        <v>#REF!</v>
      </c>
      <c r="H5" s="67" t="e">
        <f>'C завтраками| Bed and breakfast'!#REF!</f>
        <v>#REF!</v>
      </c>
      <c r="I5" s="67" t="e">
        <f>'C завтраками| Bed and breakfast'!#REF!</f>
        <v>#REF!</v>
      </c>
      <c r="J5" s="67" t="e">
        <f>'C завтраками| Bed and breakfast'!#REF!</f>
        <v>#REF!</v>
      </c>
    </row>
    <row r="6" spans="1:10" ht="10.7" customHeight="1">
      <c r="A6" s="39" t="s">
        <v>4</v>
      </c>
    </row>
    <row r="7" spans="1:10" ht="10.7" customHeight="1">
      <c r="A7" s="40">
        <v>1</v>
      </c>
      <c r="B7" s="68" t="e">
        <f>'C завтраками| Bed and breakfast'!#REF!*0.9</f>
        <v>#REF!</v>
      </c>
      <c r="C7" s="68" t="e">
        <f>'C завтраками| Bed and breakfast'!#REF!*0.9</f>
        <v>#REF!</v>
      </c>
      <c r="D7" s="68" t="e">
        <f>'C завтраками| Bed and breakfast'!#REF!*0.9</f>
        <v>#REF!</v>
      </c>
      <c r="E7" s="68" t="e">
        <f>'C завтраками| Bed and breakfast'!#REF!*0.9</f>
        <v>#REF!</v>
      </c>
      <c r="F7" s="68" t="e">
        <f>'C завтраками| Bed and breakfast'!#REF!*0.9</f>
        <v>#REF!</v>
      </c>
      <c r="G7" s="68" t="e">
        <f>'C завтраками| Bed and breakfast'!#REF!*0.9</f>
        <v>#REF!</v>
      </c>
      <c r="H7" s="68" t="e">
        <f>'C завтраками| Bed and breakfast'!#REF!*0.9</f>
        <v>#REF!</v>
      </c>
      <c r="I7" s="68" t="e">
        <f>'C завтраками| Bed and breakfast'!#REF!*0.9</f>
        <v>#REF!</v>
      </c>
      <c r="J7" s="68" t="e">
        <f>'C завтраками| Bed and breakfast'!#REF!*0.9</f>
        <v>#REF!</v>
      </c>
    </row>
    <row r="8" spans="1:10" ht="10.7" customHeight="1">
      <c r="A8" s="40">
        <v>2</v>
      </c>
      <c r="B8" s="68" t="e">
        <f>'C завтраками| Bed and breakfast'!#REF!*0.9</f>
        <v>#REF!</v>
      </c>
      <c r="C8" s="68" t="e">
        <f>'C завтраками| Bed and breakfast'!#REF!*0.9</f>
        <v>#REF!</v>
      </c>
      <c r="D8" s="68" t="e">
        <f>'C завтраками| Bed and breakfast'!#REF!*0.9</f>
        <v>#REF!</v>
      </c>
      <c r="E8" s="68" t="e">
        <f>'C завтраками| Bed and breakfast'!#REF!*0.9</f>
        <v>#REF!</v>
      </c>
      <c r="F8" s="68" t="e">
        <f>'C завтраками| Bed and breakfast'!#REF!*0.9</f>
        <v>#REF!</v>
      </c>
      <c r="G8" s="68" t="e">
        <f>'C завтраками| Bed and breakfast'!#REF!*0.9</f>
        <v>#REF!</v>
      </c>
      <c r="H8" s="68" t="e">
        <f>'C завтраками| Bed and breakfast'!#REF!*0.9</f>
        <v>#REF!</v>
      </c>
      <c r="I8" s="68" t="e">
        <f>'C завтраками| Bed and breakfast'!#REF!*0.9</f>
        <v>#REF!</v>
      </c>
      <c r="J8" s="68" t="e">
        <f>'C завтраками| Bed and breakfast'!#REF!*0.9</f>
        <v>#REF!</v>
      </c>
    </row>
    <row r="9" spans="1:10" ht="10.7" customHeight="1">
      <c r="A9" s="39" t="s">
        <v>5</v>
      </c>
      <c r="B9" s="68"/>
      <c r="C9" s="68"/>
      <c r="D9" s="68"/>
      <c r="E9" s="68"/>
      <c r="F9" s="68"/>
      <c r="G9" s="68"/>
      <c r="H9" s="68"/>
      <c r="I9" s="68"/>
      <c r="J9" s="68"/>
    </row>
    <row r="10" spans="1:10" s="64" customFormat="1" ht="10.7" customHeight="1">
      <c r="A10" s="40">
        <v>1</v>
      </c>
      <c r="B10" s="68" t="e">
        <f>'C завтраками| Bed and breakfast'!#REF!*0.9</f>
        <v>#REF!</v>
      </c>
      <c r="C10" s="68" t="e">
        <f>'C завтраками| Bed and breakfast'!#REF!*0.9</f>
        <v>#REF!</v>
      </c>
      <c r="D10" s="68" t="e">
        <f>'C завтраками| Bed and breakfast'!#REF!*0.9</f>
        <v>#REF!</v>
      </c>
      <c r="E10" s="68" t="e">
        <f>'C завтраками| Bed and breakfast'!#REF!*0.9</f>
        <v>#REF!</v>
      </c>
      <c r="F10" s="68" t="e">
        <f>'C завтраками| Bed and breakfast'!#REF!*0.9</f>
        <v>#REF!</v>
      </c>
      <c r="G10" s="68" t="e">
        <f>'C завтраками| Bed and breakfast'!#REF!*0.9</f>
        <v>#REF!</v>
      </c>
      <c r="H10" s="68" t="e">
        <f>'C завтраками| Bed and breakfast'!#REF!*0.9</f>
        <v>#REF!</v>
      </c>
      <c r="I10" s="68" t="e">
        <f>'C завтраками| Bed and breakfast'!#REF!*0.9</f>
        <v>#REF!</v>
      </c>
      <c r="J10" s="68" t="e">
        <f>'C завтраками| Bed and breakfast'!#REF!*0.9</f>
        <v>#REF!</v>
      </c>
    </row>
    <row r="11" spans="1:10" ht="10.7" customHeight="1">
      <c r="A11" s="40">
        <v>2</v>
      </c>
      <c r="B11" s="68" t="e">
        <f>'C завтраками| Bed and breakfast'!#REF!*0.9</f>
        <v>#REF!</v>
      </c>
      <c r="C11" s="68" t="e">
        <f>'C завтраками| Bed and breakfast'!#REF!*0.9</f>
        <v>#REF!</v>
      </c>
      <c r="D11" s="68" t="e">
        <f>'C завтраками| Bed and breakfast'!#REF!*0.9</f>
        <v>#REF!</v>
      </c>
      <c r="E11" s="68" t="e">
        <f>'C завтраками| Bed and breakfast'!#REF!*0.9</f>
        <v>#REF!</v>
      </c>
      <c r="F11" s="68" t="e">
        <f>'C завтраками| Bed and breakfast'!#REF!*0.9</f>
        <v>#REF!</v>
      </c>
      <c r="G11" s="68" t="e">
        <f>'C завтраками| Bed and breakfast'!#REF!*0.9</f>
        <v>#REF!</v>
      </c>
      <c r="H11" s="68" t="e">
        <f>'C завтраками| Bed and breakfast'!#REF!*0.9</f>
        <v>#REF!</v>
      </c>
      <c r="I11" s="68" t="e">
        <f>'C завтраками| Bed and breakfast'!#REF!*0.9</f>
        <v>#REF!</v>
      </c>
      <c r="J11" s="68" t="e">
        <f>'C завтраками| Bed and breakfast'!#REF!*0.9</f>
        <v>#REF!</v>
      </c>
    </row>
    <row r="12" spans="1:10" ht="10.7" customHeight="1">
      <c r="A12" s="39" t="s">
        <v>6</v>
      </c>
      <c r="B12" s="68"/>
      <c r="C12" s="68"/>
      <c r="D12" s="68"/>
      <c r="E12" s="68"/>
      <c r="F12" s="68"/>
      <c r="G12" s="68"/>
      <c r="H12" s="68"/>
      <c r="I12" s="68"/>
      <c r="J12" s="68"/>
    </row>
    <row r="13" spans="1:10" ht="10.7" customHeight="1">
      <c r="A13" s="40">
        <v>1</v>
      </c>
      <c r="B13" s="68" t="e">
        <f>'C завтраками| Bed and breakfast'!#REF!*0.9</f>
        <v>#REF!</v>
      </c>
      <c r="C13" s="68" t="e">
        <f>'C завтраками| Bed and breakfast'!#REF!*0.9</f>
        <v>#REF!</v>
      </c>
      <c r="D13" s="68" t="e">
        <f>'C завтраками| Bed and breakfast'!#REF!*0.9</f>
        <v>#REF!</v>
      </c>
      <c r="E13" s="68" t="e">
        <f>'C завтраками| Bed and breakfast'!#REF!*0.9</f>
        <v>#REF!</v>
      </c>
      <c r="F13" s="68" t="e">
        <f>'C завтраками| Bed and breakfast'!#REF!*0.9</f>
        <v>#REF!</v>
      </c>
      <c r="G13" s="68" t="e">
        <f>'C завтраками| Bed and breakfast'!#REF!*0.9</f>
        <v>#REF!</v>
      </c>
      <c r="H13" s="68" t="e">
        <f>'C завтраками| Bed and breakfast'!#REF!*0.9</f>
        <v>#REF!</v>
      </c>
      <c r="I13" s="68" t="e">
        <f>'C завтраками| Bed and breakfast'!#REF!*0.9</f>
        <v>#REF!</v>
      </c>
      <c r="J13" s="68" t="e">
        <f>'C завтраками| Bed and breakfast'!#REF!*0.9</f>
        <v>#REF!</v>
      </c>
    </row>
    <row r="14" spans="1:10" ht="10.7" customHeight="1">
      <c r="A14" s="40">
        <v>2</v>
      </c>
      <c r="B14" s="68" t="e">
        <f>'C завтраками| Bed and breakfast'!#REF!*0.9</f>
        <v>#REF!</v>
      </c>
      <c r="C14" s="68" t="e">
        <f>'C завтраками| Bed and breakfast'!#REF!*0.9</f>
        <v>#REF!</v>
      </c>
      <c r="D14" s="68" t="e">
        <f>'C завтраками| Bed and breakfast'!#REF!*0.9</f>
        <v>#REF!</v>
      </c>
      <c r="E14" s="68" t="e">
        <f>'C завтраками| Bed and breakfast'!#REF!*0.9</f>
        <v>#REF!</v>
      </c>
      <c r="F14" s="68" t="e">
        <f>'C завтраками| Bed and breakfast'!#REF!*0.9</f>
        <v>#REF!</v>
      </c>
      <c r="G14" s="68" t="e">
        <f>'C завтраками| Bed and breakfast'!#REF!*0.9</f>
        <v>#REF!</v>
      </c>
      <c r="H14" s="68" t="e">
        <f>'C завтраками| Bed and breakfast'!#REF!*0.9</f>
        <v>#REF!</v>
      </c>
      <c r="I14" s="68" t="e">
        <f>'C завтраками| Bed and breakfast'!#REF!*0.9</f>
        <v>#REF!</v>
      </c>
      <c r="J14" s="68" t="e">
        <f>'C завтраками| Bed and breakfast'!#REF!*0.9</f>
        <v>#REF!</v>
      </c>
    </row>
    <row r="15" spans="1:10" ht="10.7" customHeight="1">
      <c r="A15" s="39" t="s">
        <v>7</v>
      </c>
      <c r="B15" s="68"/>
      <c r="C15" s="68"/>
      <c r="D15" s="68"/>
      <c r="E15" s="68"/>
      <c r="F15" s="68"/>
      <c r="G15" s="68"/>
      <c r="H15" s="68"/>
      <c r="I15" s="68"/>
      <c r="J15" s="68"/>
    </row>
    <row r="16" spans="1:10" ht="10.7" customHeight="1">
      <c r="A16" s="40">
        <v>1</v>
      </c>
      <c r="B16" s="68" t="e">
        <f>'C завтраками| Bed and breakfast'!#REF!*0.9</f>
        <v>#REF!</v>
      </c>
      <c r="C16" s="68" t="e">
        <f>'C завтраками| Bed and breakfast'!#REF!*0.9</f>
        <v>#REF!</v>
      </c>
      <c r="D16" s="68" t="e">
        <f>'C завтраками| Bed and breakfast'!#REF!*0.9</f>
        <v>#REF!</v>
      </c>
      <c r="E16" s="68" t="e">
        <f>'C завтраками| Bed and breakfast'!#REF!*0.9</f>
        <v>#REF!</v>
      </c>
      <c r="F16" s="68" t="e">
        <f>'C завтраками| Bed and breakfast'!#REF!*0.9</f>
        <v>#REF!</v>
      </c>
      <c r="G16" s="68" t="e">
        <f>'C завтраками| Bed and breakfast'!#REF!*0.9</f>
        <v>#REF!</v>
      </c>
      <c r="H16" s="68" t="e">
        <f>'C завтраками| Bed and breakfast'!#REF!*0.9</f>
        <v>#REF!</v>
      </c>
      <c r="I16" s="68" t="e">
        <f>'C завтраками| Bed and breakfast'!#REF!*0.9</f>
        <v>#REF!</v>
      </c>
      <c r="J16" s="68" t="e">
        <f>'C завтраками| Bed and breakfast'!#REF!*0.9</f>
        <v>#REF!</v>
      </c>
    </row>
    <row r="17" spans="1:10" ht="10.7" customHeight="1">
      <c r="A17" s="40">
        <v>2</v>
      </c>
      <c r="B17" s="68" t="e">
        <f>'C завтраками| Bed and breakfast'!#REF!*0.9</f>
        <v>#REF!</v>
      </c>
      <c r="C17" s="68" t="e">
        <f>'C завтраками| Bed and breakfast'!#REF!*0.9</f>
        <v>#REF!</v>
      </c>
      <c r="D17" s="68" t="e">
        <f>'C завтраками| Bed and breakfast'!#REF!*0.9</f>
        <v>#REF!</v>
      </c>
      <c r="E17" s="68" t="e">
        <f>'C завтраками| Bed and breakfast'!#REF!*0.9</f>
        <v>#REF!</v>
      </c>
      <c r="F17" s="68" t="e">
        <f>'C завтраками| Bed and breakfast'!#REF!*0.9</f>
        <v>#REF!</v>
      </c>
      <c r="G17" s="68" t="e">
        <f>'C завтраками| Bed and breakfast'!#REF!*0.9</f>
        <v>#REF!</v>
      </c>
      <c r="H17" s="68" t="e">
        <f>'C завтраками| Bed and breakfast'!#REF!*0.9</f>
        <v>#REF!</v>
      </c>
      <c r="I17" s="68" t="e">
        <f>'C завтраками| Bed and breakfast'!#REF!*0.9</f>
        <v>#REF!</v>
      </c>
      <c r="J17" s="68" t="e">
        <f>'C завтраками| Bed and breakfast'!#REF!*0.9</f>
        <v>#REF!</v>
      </c>
    </row>
    <row r="18" spans="1:10" ht="10.7" customHeight="1">
      <c r="A18" s="39" t="s">
        <v>9</v>
      </c>
      <c r="B18" s="68"/>
      <c r="C18" s="68"/>
      <c r="D18" s="68"/>
      <c r="E18" s="68"/>
      <c r="F18" s="68"/>
      <c r="G18" s="68"/>
      <c r="H18" s="68"/>
      <c r="I18" s="68"/>
      <c r="J18" s="68"/>
    </row>
    <row r="19" spans="1:10" ht="10.7" customHeight="1">
      <c r="A19" s="40">
        <v>1</v>
      </c>
      <c r="B19" s="68" t="e">
        <f>'C завтраками| Bed and breakfast'!#REF!*0.9</f>
        <v>#REF!</v>
      </c>
      <c r="C19" s="68" t="e">
        <f>'C завтраками| Bed and breakfast'!#REF!*0.9</f>
        <v>#REF!</v>
      </c>
      <c r="D19" s="68" t="e">
        <f>'C завтраками| Bed and breakfast'!#REF!*0.9</f>
        <v>#REF!</v>
      </c>
      <c r="E19" s="68" t="e">
        <f>'C завтраками| Bed and breakfast'!#REF!*0.9</f>
        <v>#REF!</v>
      </c>
      <c r="F19" s="68" t="e">
        <f>'C завтраками| Bed and breakfast'!#REF!*0.9</f>
        <v>#REF!</v>
      </c>
      <c r="G19" s="68" t="e">
        <f>'C завтраками| Bed and breakfast'!#REF!*0.9</f>
        <v>#REF!</v>
      </c>
      <c r="H19" s="68" t="e">
        <f>'C завтраками| Bed and breakfast'!#REF!*0.9</f>
        <v>#REF!</v>
      </c>
      <c r="I19" s="68" t="e">
        <f>'C завтраками| Bed and breakfast'!#REF!*0.9</f>
        <v>#REF!</v>
      </c>
      <c r="J19" s="68" t="e">
        <f>'C завтраками| Bed and breakfast'!#REF!*0.9</f>
        <v>#REF!</v>
      </c>
    </row>
    <row r="20" spans="1:10" ht="10.7" customHeight="1">
      <c r="A20" s="40">
        <v>2</v>
      </c>
      <c r="B20" s="68" t="e">
        <f>'C завтраками| Bed and breakfast'!#REF!*0.9</f>
        <v>#REF!</v>
      </c>
      <c r="C20" s="68" t="e">
        <f>'C завтраками| Bed and breakfast'!#REF!*0.9</f>
        <v>#REF!</v>
      </c>
      <c r="D20" s="68" t="e">
        <f>'C завтраками| Bed and breakfast'!#REF!*0.9</f>
        <v>#REF!</v>
      </c>
      <c r="E20" s="68" t="e">
        <f>'C завтраками| Bed and breakfast'!#REF!*0.9</f>
        <v>#REF!</v>
      </c>
      <c r="F20" s="68" t="e">
        <f>'C завтраками| Bed and breakfast'!#REF!*0.9</f>
        <v>#REF!</v>
      </c>
      <c r="G20" s="68" t="e">
        <f>'C завтраками| Bed and breakfast'!#REF!*0.9</f>
        <v>#REF!</v>
      </c>
      <c r="H20" s="68" t="e">
        <f>'C завтраками| Bed and breakfast'!#REF!*0.9</f>
        <v>#REF!</v>
      </c>
      <c r="I20" s="68" t="e">
        <f>'C завтраками| Bed and breakfast'!#REF!*0.9</f>
        <v>#REF!</v>
      </c>
      <c r="J20" s="68" t="e">
        <f>'C завтраками| Bed and breakfast'!#REF!*0.9</f>
        <v>#REF!</v>
      </c>
    </row>
    <row r="21" spans="1:10" ht="10.7" customHeight="1">
      <c r="A21" s="39" t="s">
        <v>10</v>
      </c>
      <c r="B21" s="68"/>
      <c r="C21" s="68"/>
      <c r="D21" s="68"/>
      <c r="E21" s="68"/>
      <c r="F21" s="68"/>
      <c r="G21" s="68"/>
      <c r="H21" s="68"/>
      <c r="I21" s="68"/>
      <c r="J21" s="68"/>
    </row>
    <row r="22" spans="1:10" ht="10.7" customHeight="1">
      <c r="A22" s="40">
        <v>1</v>
      </c>
      <c r="B22" s="68" t="e">
        <f>'C завтраками| Bed and breakfast'!#REF!*0.9</f>
        <v>#REF!</v>
      </c>
      <c r="C22" s="68" t="e">
        <f>'C завтраками| Bed and breakfast'!#REF!*0.9</f>
        <v>#REF!</v>
      </c>
      <c r="D22" s="68" t="e">
        <f>'C завтраками| Bed and breakfast'!#REF!*0.9</f>
        <v>#REF!</v>
      </c>
      <c r="E22" s="68" t="e">
        <f>'C завтраками| Bed and breakfast'!#REF!*0.9</f>
        <v>#REF!</v>
      </c>
      <c r="F22" s="68" t="e">
        <f>'C завтраками| Bed and breakfast'!#REF!*0.9</f>
        <v>#REF!</v>
      </c>
      <c r="G22" s="68" t="e">
        <f>'C завтраками| Bed and breakfast'!#REF!*0.9</f>
        <v>#REF!</v>
      </c>
      <c r="H22" s="68" t="e">
        <f>'C завтраками| Bed and breakfast'!#REF!*0.9</f>
        <v>#REF!</v>
      </c>
      <c r="I22" s="68" t="e">
        <f>'C завтраками| Bed and breakfast'!#REF!*0.9</f>
        <v>#REF!</v>
      </c>
      <c r="J22" s="68" t="e">
        <f>'C завтраками| Bed and breakfast'!#REF!*0.9</f>
        <v>#REF!</v>
      </c>
    </row>
    <row r="23" spans="1:10" ht="10.5" customHeight="1">
      <c r="A23" s="40">
        <v>2</v>
      </c>
      <c r="B23" s="68" t="e">
        <f>'C завтраками| Bed and breakfast'!#REF!*0.9</f>
        <v>#REF!</v>
      </c>
      <c r="C23" s="68" t="e">
        <f>'C завтраками| Bed and breakfast'!#REF!*0.9</f>
        <v>#REF!</v>
      </c>
      <c r="D23" s="68" t="e">
        <f>'C завтраками| Bed and breakfast'!#REF!*0.9</f>
        <v>#REF!</v>
      </c>
      <c r="E23" s="68" t="e">
        <f>'C завтраками| Bed and breakfast'!#REF!*0.9</f>
        <v>#REF!</v>
      </c>
      <c r="F23" s="68" t="e">
        <f>'C завтраками| Bed and breakfast'!#REF!*0.9</f>
        <v>#REF!</v>
      </c>
      <c r="G23" s="68" t="e">
        <f>'C завтраками| Bed and breakfast'!#REF!*0.9</f>
        <v>#REF!</v>
      </c>
      <c r="H23" s="68" t="e">
        <f>'C завтраками| Bed and breakfast'!#REF!*0.9</f>
        <v>#REF!</v>
      </c>
      <c r="I23" s="68" t="e">
        <f>'C завтраками| Bed and breakfast'!#REF!*0.9</f>
        <v>#REF!</v>
      </c>
      <c r="J23" s="68" t="e">
        <f>'C завтраками| Bed and breakfast'!#REF!*0.9</f>
        <v>#REF!</v>
      </c>
    </row>
    <row r="24" spans="1:10" ht="10.5" customHeight="1">
      <c r="A24" s="39" t="s">
        <v>11</v>
      </c>
      <c r="B24" s="68"/>
      <c r="C24" s="68"/>
      <c r="D24" s="68"/>
      <c r="E24" s="68"/>
      <c r="F24" s="68"/>
      <c r="G24" s="68"/>
      <c r="H24" s="68"/>
      <c r="I24" s="68"/>
      <c r="J24" s="68"/>
    </row>
    <row r="25" spans="1:10" ht="10.5" customHeight="1">
      <c r="A25" s="40" t="s">
        <v>12</v>
      </c>
      <c r="B25" s="68" t="e">
        <f>'C завтраками| Bed and breakfast'!#REF!*0.9</f>
        <v>#REF!</v>
      </c>
      <c r="C25" s="68" t="e">
        <f>'C завтраками| Bed and breakfast'!#REF!*0.9</f>
        <v>#REF!</v>
      </c>
      <c r="D25" s="68" t="e">
        <f>'C завтраками| Bed and breakfast'!#REF!*0.9</f>
        <v>#REF!</v>
      </c>
      <c r="E25" s="68" t="e">
        <f>'C завтраками| Bed and breakfast'!#REF!*0.9</f>
        <v>#REF!</v>
      </c>
      <c r="F25" s="68" t="e">
        <f>'C завтраками| Bed and breakfast'!#REF!*0.9</f>
        <v>#REF!</v>
      </c>
      <c r="G25" s="68" t="e">
        <f>'C завтраками| Bed and breakfast'!#REF!*0.9</f>
        <v>#REF!</v>
      </c>
      <c r="H25" s="68" t="e">
        <f>'C завтраками| Bed and breakfast'!#REF!*0.9</f>
        <v>#REF!</v>
      </c>
      <c r="I25" s="68" t="e">
        <f>'C завтраками| Bed and breakfast'!#REF!*0.9</f>
        <v>#REF!</v>
      </c>
      <c r="J25" s="68" t="e">
        <f>'C завтраками| Bed and breakfast'!#REF!*0.9</f>
        <v>#REF!</v>
      </c>
    </row>
    <row r="26" spans="1:10" ht="10.5" customHeight="1">
      <c r="A26" s="42"/>
    </row>
    <row r="27" spans="1:10" ht="10.5" customHeight="1">
      <c r="A27" s="4" t="s">
        <v>51</v>
      </c>
    </row>
    <row r="28" spans="1:10" ht="10.5" customHeight="1">
      <c r="A28" s="262" t="s">
        <v>3</v>
      </c>
      <c r="B28" s="88" t="e">
        <f t="shared" ref="B28:G28" si="0">B4</f>
        <v>#REF!</v>
      </c>
      <c r="C28" s="88" t="e">
        <f t="shared" si="0"/>
        <v>#REF!</v>
      </c>
      <c r="D28" s="88" t="e">
        <f t="shared" si="0"/>
        <v>#REF!</v>
      </c>
      <c r="E28" s="88" t="e">
        <f t="shared" si="0"/>
        <v>#REF!</v>
      </c>
      <c r="F28" s="88" t="e">
        <f t="shared" si="0"/>
        <v>#REF!</v>
      </c>
      <c r="G28" s="88" t="e">
        <f t="shared" si="0"/>
        <v>#REF!</v>
      </c>
      <c r="H28" s="88" t="e">
        <f t="shared" ref="H28:J28" si="1">H4</f>
        <v>#REF!</v>
      </c>
      <c r="I28" s="88" t="e">
        <f t="shared" si="1"/>
        <v>#REF!</v>
      </c>
      <c r="J28" s="88" t="e">
        <f t="shared" si="1"/>
        <v>#REF!</v>
      </c>
    </row>
    <row r="29" spans="1:10" ht="10.5" customHeight="1">
      <c r="A29" s="263"/>
      <c r="B29" s="88" t="e">
        <f t="shared" ref="B29:G29" si="2">B5</f>
        <v>#REF!</v>
      </c>
      <c r="C29" s="88" t="e">
        <f t="shared" si="2"/>
        <v>#REF!</v>
      </c>
      <c r="D29" s="88" t="e">
        <f t="shared" si="2"/>
        <v>#REF!</v>
      </c>
      <c r="E29" s="88" t="e">
        <f t="shared" si="2"/>
        <v>#REF!</v>
      </c>
      <c r="F29" s="88" t="e">
        <f t="shared" si="2"/>
        <v>#REF!</v>
      </c>
      <c r="G29" s="88" t="e">
        <f t="shared" si="2"/>
        <v>#REF!</v>
      </c>
      <c r="H29" s="88" t="e">
        <f t="shared" ref="H29:J29" si="3">H5</f>
        <v>#REF!</v>
      </c>
      <c r="I29" s="88" t="e">
        <f t="shared" si="3"/>
        <v>#REF!</v>
      </c>
      <c r="J29" s="88" t="e">
        <f t="shared" si="3"/>
        <v>#REF!</v>
      </c>
    </row>
    <row r="30" spans="1:10" ht="10.5" customHeight="1">
      <c r="A30" s="39" t="s">
        <v>4</v>
      </c>
      <c r="B30" s="89"/>
      <c r="C30" s="89"/>
      <c r="D30" s="89"/>
      <c r="E30" s="89"/>
      <c r="F30" s="89"/>
      <c r="G30" s="89"/>
      <c r="H30" s="89"/>
      <c r="I30" s="89"/>
      <c r="J30" s="89"/>
    </row>
    <row r="31" spans="1:10" ht="10.5" customHeight="1">
      <c r="A31" s="40">
        <v>1</v>
      </c>
      <c r="B31" s="90" t="e">
        <f t="shared" ref="B31:G31" si="4">ROUNDUP(B7*0.9,)</f>
        <v>#REF!</v>
      </c>
      <c r="C31" s="90" t="e">
        <f t="shared" si="4"/>
        <v>#REF!</v>
      </c>
      <c r="D31" s="90" t="e">
        <f t="shared" si="4"/>
        <v>#REF!</v>
      </c>
      <c r="E31" s="90" t="e">
        <f t="shared" si="4"/>
        <v>#REF!</v>
      </c>
      <c r="F31" s="90" t="e">
        <f t="shared" si="4"/>
        <v>#REF!</v>
      </c>
      <c r="G31" s="90" t="e">
        <f t="shared" si="4"/>
        <v>#REF!</v>
      </c>
      <c r="H31" s="90" t="e">
        <f t="shared" ref="H31:J31" si="5">ROUNDUP(H7*0.9,)</f>
        <v>#REF!</v>
      </c>
      <c r="I31" s="90" t="e">
        <f t="shared" si="5"/>
        <v>#REF!</v>
      </c>
      <c r="J31" s="90" t="e">
        <f t="shared" si="5"/>
        <v>#REF!</v>
      </c>
    </row>
    <row r="32" spans="1:10" ht="10.5" customHeight="1">
      <c r="A32" s="40">
        <v>2</v>
      </c>
      <c r="B32" s="90" t="e">
        <f t="shared" ref="B32:G32" si="6">ROUNDUP(B8*0.9,)</f>
        <v>#REF!</v>
      </c>
      <c r="C32" s="90" t="e">
        <f t="shared" si="6"/>
        <v>#REF!</v>
      </c>
      <c r="D32" s="90" t="e">
        <f t="shared" si="6"/>
        <v>#REF!</v>
      </c>
      <c r="E32" s="90" t="e">
        <f t="shared" si="6"/>
        <v>#REF!</v>
      </c>
      <c r="F32" s="90" t="e">
        <f t="shared" si="6"/>
        <v>#REF!</v>
      </c>
      <c r="G32" s="90" t="e">
        <f t="shared" si="6"/>
        <v>#REF!</v>
      </c>
      <c r="H32" s="90" t="e">
        <f t="shared" ref="H32:J32" si="7">ROUNDUP(H8*0.9,)</f>
        <v>#REF!</v>
      </c>
      <c r="I32" s="90" t="e">
        <f t="shared" si="7"/>
        <v>#REF!</v>
      </c>
      <c r="J32" s="90" t="e">
        <f t="shared" si="7"/>
        <v>#REF!</v>
      </c>
    </row>
    <row r="33" spans="1:10" ht="10.5" customHeight="1">
      <c r="A33" s="39" t="s">
        <v>5</v>
      </c>
      <c r="B33" s="90"/>
      <c r="C33" s="90"/>
      <c r="D33" s="90"/>
      <c r="E33" s="90"/>
      <c r="F33" s="90"/>
      <c r="G33" s="90"/>
      <c r="H33" s="90"/>
      <c r="I33" s="90"/>
      <c r="J33" s="90"/>
    </row>
    <row r="34" spans="1:10" ht="10.5" customHeight="1">
      <c r="A34" s="40">
        <v>1</v>
      </c>
      <c r="B34" s="90" t="e">
        <f t="shared" ref="B34:G34" si="8">ROUNDUP(B10*0.9,)</f>
        <v>#REF!</v>
      </c>
      <c r="C34" s="90" t="e">
        <f t="shared" si="8"/>
        <v>#REF!</v>
      </c>
      <c r="D34" s="90" t="e">
        <f t="shared" si="8"/>
        <v>#REF!</v>
      </c>
      <c r="E34" s="90" t="e">
        <f t="shared" si="8"/>
        <v>#REF!</v>
      </c>
      <c r="F34" s="90" t="e">
        <f t="shared" si="8"/>
        <v>#REF!</v>
      </c>
      <c r="G34" s="90" t="e">
        <f t="shared" si="8"/>
        <v>#REF!</v>
      </c>
      <c r="H34" s="90" t="e">
        <f t="shared" ref="H34:J34" si="9">ROUNDUP(H10*0.9,)</f>
        <v>#REF!</v>
      </c>
      <c r="I34" s="90" t="e">
        <f t="shared" si="9"/>
        <v>#REF!</v>
      </c>
      <c r="J34" s="90" t="e">
        <f t="shared" si="9"/>
        <v>#REF!</v>
      </c>
    </row>
    <row r="35" spans="1:10" ht="10.5" customHeight="1">
      <c r="A35" s="40">
        <v>2</v>
      </c>
      <c r="B35" s="90" t="e">
        <f t="shared" ref="B35:G35" si="10">ROUNDUP(B11*0.9,)</f>
        <v>#REF!</v>
      </c>
      <c r="C35" s="90" t="e">
        <f t="shared" si="10"/>
        <v>#REF!</v>
      </c>
      <c r="D35" s="90" t="e">
        <f t="shared" si="10"/>
        <v>#REF!</v>
      </c>
      <c r="E35" s="90" t="e">
        <f t="shared" si="10"/>
        <v>#REF!</v>
      </c>
      <c r="F35" s="90" t="e">
        <f t="shared" si="10"/>
        <v>#REF!</v>
      </c>
      <c r="G35" s="90" t="e">
        <f t="shared" si="10"/>
        <v>#REF!</v>
      </c>
      <c r="H35" s="90" t="e">
        <f t="shared" ref="H35:J35" si="11">ROUNDUP(H11*0.9,)</f>
        <v>#REF!</v>
      </c>
      <c r="I35" s="90" t="e">
        <f t="shared" si="11"/>
        <v>#REF!</v>
      </c>
      <c r="J35" s="90" t="e">
        <f t="shared" si="11"/>
        <v>#REF!</v>
      </c>
    </row>
    <row r="36" spans="1:10" ht="10.5" customHeight="1">
      <c r="A36" s="39" t="s">
        <v>6</v>
      </c>
      <c r="B36" s="90"/>
      <c r="C36" s="90"/>
      <c r="D36" s="90"/>
      <c r="E36" s="90"/>
      <c r="F36" s="90"/>
      <c r="G36" s="90"/>
      <c r="H36" s="90"/>
      <c r="I36" s="90"/>
      <c r="J36" s="90"/>
    </row>
    <row r="37" spans="1:10" ht="10.5" customHeight="1">
      <c r="A37" s="40">
        <v>1</v>
      </c>
      <c r="B37" s="90" t="e">
        <f t="shared" ref="B37:G37" si="12">ROUNDUP(B13*0.9,)</f>
        <v>#REF!</v>
      </c>
      <c r="C37" s="90" t="e">
        <f t="shared" si="12"/>
        <v>#REF!</v>
      </c>
      <c r="D37" s="90" t="e">
        <f t="shared" si="12"/>
        <v>#REF!</v>
      </c>
      <c r="E37" s="90" t="e">
        <f t="shared" si="12"/>
        <v>#REF!</v>
      </c>
      <c r="F37" s="90" t="e">
        <f t="shared" si="12"/>
        <v>#REF!</v>
      </c>
      <c r="G37" s="90" t="e">
        <f t="shared" si="12"/>
        <v>#REF!</v>
      </c>
      <c r="H37" s="90" t="e">
        <f t="shared" ref="H37:J37" si="13">ROUNDUP(H13*0.9,)</f>
        <v>#REF!</v>
      </c>
      <c r="I37" s="90" t="e">
        <f t="shared" si="13"/>
        <v>#REF!</v>
      </c>
      <c r="J37" s="90" t="e">
        <f t="shared" si="13"/>
        <v>#REF!</v>
      </c>
    </row>
    <row r="38" spans="1:10" ht="10.5" customHeight="1">
      <c r="A38" s="40">
        <v>2</v>
      </c>
      <c r="B38" s="90" t="e">
        <f t="shared" ref="B38:G38" si="14">ROUNDUP(B14*0.9,)</f>
        <v>#REF!</v>
      </c>
      <c r="C38" s="90" t="e">
        <f t="shared" si="14"/>
        <v>#REF!</v>
      </c>
      <c r="D38" s="90" t="e">
        <f t="shared" si="14"/>
        <v>#REF!</v>
      </c>
      <c r="E38" s="90" t="e">
        <f t="shared" si="14"/>
        <v>#REF!</v>
      </c>
      <c r="F38" s="90" t="e">
        <f t="shared" si="14"/>
        <v>#REF!</v>
      </c>
      <c r="G38" s="90" t="e">
        <f t="shared" si="14"/>
        <v>#REF!</v>
      </c>
      <c r="H38" s="90" t="e">
        <f t="shared" ref="H38:J38" si="15">ROUNDUP(H14*0.9,)</f>
        <v>#REF!</v>
      </c>
      <c r="I38" s="90" t="e">
        <f t="shared" si="15"/>
        <v>#REF!</v>
      </c>
      <c r="J38" s="90" t="e">
        <f t="shared" si="15"/>
        <v>#REF!</v>
      </c>
    </row>
    <row r="39" spans="1:10" ht="10.5" customHeight="1">
      <c r="A39" s="39" t="s">
        <v>7</v>
      </c>
      <c r="B39" s="90"/>
      <c r="C39" s="90"/>
      <c r="D39" s="90"/>
      <c r="E39" s="90"/>
      <c r="F39" s="90"/>
      <c r="G39" s="90"/>
      <c r="H39" s="90"/>
      <c r="I39" s="90"/>
      <c r="J39" s="90"/>
    </row>
    <row r="40" spans="1:10" ht="10.5" customHeight="1">
      <c r="A40" s="40">
        <v>1</v>
      </c>
      <c r="B40" s="90" t="e">
        <f t="shared" ref="B40:G40" si="16">ROUNDUP(B16*0.9,)</f>
        <v>#REF!</v>
      </c>
      <c r="C40" s="90" t="e">
        <f t="shared" si="16"/>
        <v>#REF!</v>
      </c>
      <c r="D40" s="90" t="e">
        <f t="shared" si="16"/>
        <v>#REF!</v>
      </c>
      <c r="E40" s="90" t="e">
        <f t="shared" si="16"/>
        <v>#REF!</v>
      </c>
      <c r="F40" s="90" t="e">
        <f t="shared" si="16"/>
        <v>#REF!</v>
      </c>
      <c r="G40" s="90" t="e">
        <f t="shared" si="16"/>
        <v>#REF!</v>
      </c>
      <c r="H40" s="90" t="e">
        <f t="shared" ref="H40:J40" si="17">ROUNDUP(H16*0.9,)</f>
        <v>#REF!</v>
      </c>
      <c r="I40" s="90" t="e">
        <f t="shared" si="17"/>
        <v>#REF!</v>
      </c>
      <c r="J40" s="90" t="e">
        <f t="shared" si="17"/>
        <v>#REF!</v>
      </c>
    </row>
    <row r="41" spans="1:10" ht="10.5" customHeight="1">
      <c r="A41" s="40">
        <v>2</v>
      </c>
      <c r="B41" s="90" t="e">
        <f t="shared" ref="B41:G41" si="18">ROUNDUP(B17*0.9,)</f>
        <v>#REF!</v>
      </c>
      <c r="C41" s="90" t="e">
        <f t="shared" si="18"/>
        <v>#REF!</v>
      </c>
      <c r="D41" s="90" t="e">
        <f t="shared" si="18"/>
        <v>#REF!</v>
      </c>
      <c r="E41" s="90" t="e">
        <f t="shared" si="18"/>
        <v>#REF!</v>
      </c>
      <c r="F41" s="90" t="e">
        <f t="shared" si="18"/>
        <v>#REF!</v>
      </c>
      <c r="G41" s="90" t="e">
        <f t="shared" si="18"/>
        <v>#REF!</v>
      </c>
      <c r="H41" s="90" t="e">
        <f t="shared" ref="H41:J41" si="19">ROUNDUP(H17*0.9,)</f>
        <v>#REF!</v>
      </c>
      <c r="I41" s="90" t="e">
        <f t="shared" si="19"/>
        <v>#REF!</v>
      </c>
      <c r="J41" s="90" t="e">
        <f t="shared" si="19"/>
        <v>#REF!</v>
      </c>
    </row>
    <row r="42" spans="1:10" ht="10.5" customHeight="1">
      <c r="A42" s="39" t="s">
        <v>9</v>
      </c>
      <c r="B42" s="90"/>
      <c r="C42" s="90"/>
      <c r="D42" s="90"/>
      <c r="E42" s="90"/>
      <c r="F42" s="90"/>
      <c r="G42" s="90"/>
      <c r="H42" s="90"/>
      <c r="I42" s="90"/>
      <c r="J42" s="90"/>
    </row>
    <row r="43" spans="1:10" ht="10.5" customHeight="1">
      <c r="A43" s="40">
        <v>1</v>
      </c>
      <c r="B43" s="90" t="e">
        <f t="shared" ref="B43:G43" si="20">ROUNDUP(B19*0.9,)</f>
        <v>#REF!</v>
      </c>
      <c r="C43" s="90" t="e">
        <f t="shared" si="20"/>
        <v>#REF!</v>
      </c>
      <c r="D43" s="90" t="e">
        <f t="shared" si="20"/>
        <v>#REF!</v>
      </c>
      <c r="E43" s="90" t="e">
        <f t="shared" si="20"/>
        <v>#REF!</v>
      </c>
      <c r="F43" s="90" t="e">
        <f t="shared" si="20"/>
        <v>#REF!</v>
      </c>
      <c r="G43" s="90" t="e">
        <f t="shared" si="20"/>
        <v>#REF!</v>
      </c>
      <c r="H43" s="90" t="e">
        <f t="shared" ref="H43:J43" si="21">ROUNDUP(H19*0.9,)</f>
        <v>#REF!</v>
      </c>
      <c r="I43" s="90" t="e">
        <f t="shared" si="21"/>
        <v>#REF!</v>
      </c>
      <c r="J43" s="90" t="e">
        <f t="shared" si="21"/>
        <v>#REF!</v>
      </c>
    </row>
    <row r="44" spans="1:10" ht="10.5" customHeight="1">
      <c r="A44" s="40">
        <v>2</v>
      </c>
      <c r="B44" s="90" t="e">
        <f t="shared" ref="B44:G44" si="22">ROUNDUP(B20*0.9,)</f>
        <v>#REF!</v>
      </c>
      <c r="C44" s="90" t="e">
        <f t="shared" si="22"/>
        <v>#REF!</v>
      </c>
      <c r="D44" s="90" t="e">
        <f t="shared" si="22"/>
        <v>#REF!</v>
      </c>
      <c r="E44" s="90" t="e">
        <f t="shared" si="22"/>
        <v>#REF!</v>
      </c>
      <c r="F44" s="90" t="e">
        <f t="shared" si="22"/>
        <v>#REF!</v>
      </c>
      <c r="G44" s="90" t="e">
        <f t="shared" si="22"/>
        <v>#REF!</v>
      </c>
      <c r="H44" s="90" t="e">
        <f t="shared" ref="H44:J44" si="23">ROUNDUP(H20*0.9,)</f>
        <v>#REF!</v>
      </c>
      <c r="I44" s="90" t="e">
        <f t="shared" si="23"/>
        <v>#REF!</v>
      </c>
      <c r="J44" s="90" t="e">
        <f t="shared" si="23"/>
        <v>#REF!</v>
      </c>
    </row>
    <row r="45" spans="1:10" ht="10.5" customHeight="1">
      <c r="A45" s="39" t="s">
        <v>10</v>
      </c>
      <c r="B45" s="90"/>
      <c r="C45" s="90"/>
      <c r="D45" s="90"/>
      <c r="E45" s="90"/>
      <c r="F45" s="90"/>
      <c r="G45" s="90"/>
      <c r="H45" s="90"/>
      <c r="I45" s="90"/>
      <c r="J45" s="90"/>
    </row>
    <row r="46" spans="1:10" ht="10.5" customHeight="1">
      <c r="A46" s="40">
        <v>1</v>
      </c>
      <c r="B46" s="90" t="e">
        <f t="shared" ref="B46:G46" si="24">ROUNDUP(B22*0.9,)</f>
        <v>#REF!</v>
      </c>
      <c r="C46" s="90" t="e">
        <f t="shared" si="24"/>
        <v>#REF!</v>
      </c>
      <c r="D46" s="90" t="e">
        <f t="shared" si="24"/>
        <v>#REF!</v>
      </c>
      <c r="E46" s="90" t="e">
        <f t="shared" si="24"/>
        <v>#REF!</v>
      </c>
      <c r="F46" s="90" t="e">
        <f t="shared" si="24"/>
        <v>#REF!</v>
      </c>
      <c r="G46" s="90" t="e">
        <f t="shared" si="24"/>
        <v>#REF!</v>
      </c>
      <c r="H46" s="90" t="e">
        <f t="shared" ref="H46:J46" si="25">ROUNDUP(H22*0.9,)</f>
        <v>#REF!</v>
      </c>
      <c r="I46" s="90" t="e">
        <f t="shared" si="25"/>
        <v>#REF!</v>
      </c>
      <c r="J46" s="90" t="e">
        <f t="shared" si="25"/>
        <v>#REF!</v>
      </c>
    </row>
    <row r="47" spans="1:10" ht="12.75" customHeight="1">
      <c r="A47" s="40">
        <v>2</v>
      </c>
      <c r="B47" s="90" t="e">
        <f t="shared" ref="B47:G47" si="26">ROUNDUP(B23*0.9,)</f>
        <v>#REF!</v>
      </c>
      <c r="C47" s="90" t="e">
        <f t="shared" si="26"/>
        <v>#REF!</v>
      </c>
      <c r="D47" s="90" t="e">
        <f t="shared" si="26"/>
        <v>#REF!</v>
      </c>
      <c r="E47" s="90" t="e">
        <f t="shared" si="26"/>
        <v>#REF!</v>
      </c>
      <c r="F47" s="90" t="e">
        <f t="shared" si="26"/>
        <v>#REF!</v>
      </c>
      <c r="G47" s="90" t="e">
        <f t="shared" si="26"/>
        <v>#REF!</v>
      </c>
      <c r="H47" s="90" t="e">
        <f t="shared" ref="H47:J47" si="27">ROUNDUP(H23*0.9,)</f>
        <v>#REF!</v>
      </c>
      <c r="I47" s="90" t="e">
        <f t="shared" si="27"/>
        <v>#REF!</v>
      </c>
      <c r="J47" s="90" t="e">
        <f t="shared" si="27"/>
        <v>#REF!</v>
      </c>
    </row>
    <row r="48" spans="1:10" ht="12.75" customHeight="1">
      <c r="A48" s="39" t="s">
        <v>11</v>
      </c>
      <c r="B48" s="90"/>
      <c r="C48" s="90"/>
      <c r="D48" s="90"/>
      <c r="E48" s="90"/>
      <c r="F48" s="90"/>
      <c r="G48" s="90"/>
      <c r="H48" s="90"/>
      <c r="I48" s="90"/>
      <c r="J48" s="90"/>
    </row>
    <row r="49" spans="1:10" ht="12.75" customHeight="1">
      <c r="A49" s="40" t="s">
        <v>12</v>
      </c>
      <c r="B49" s="90" t="e">
        <f t="shared" ref="B49:G49" si="28">ROUNDUP(B25*0.9,)</f>
        <v>#REF!</v>
      </c>
      <c r="C49" s="90" t="e">
        <f t="shared" si="28"/>
        <v>#REF!</v>
      </c>
      <c r="D49" s="90" t="e">
        <f t="shared" si="28"/>
        <v>#REF!</v>
      </c>
      <c r="E49" s="90" t="e">
        <f t="shared" si="28"/>
        <v>#REF!</v>
      </c>
      <c r="F49" s="90" t="e">
        <f t="shared" si="28"/>
        <v>#REF!</v>
      </c>
      <c r="G49" s="90" t="e">
        <f t="shared" si="28"/>
        <v>#REF!</v>
      </c>
      <c r="H49" s="90" t="e">
        <f t="shared" ref="H49:J49" si="29">ROUNDUP(H25*0.9,)</f>
        <v>#REF!</v>
      </c>
      <c r="I49" s="90" t="e">
        <f t="shared" si="29"/>
        <v>#REF!</v>
      </c>
      <c r="J49" s="90" t="e">
        <f t="shared" si="29"/>
        <v>#REF!</v>
      </c>
    </row>
    <row r="50" spans="1:10">
      <c r="A50" s="44" t="s">
        <v>62</v>
      </c>
      <c r="B50" s="91"/>
      <c r="C50" s="91"/>
      <c r="D50" s="91"/>
      <c r="E50" s="91"/>
      <c r="F50" s="91"/>
      <c r="G50" s="91"/>
      <c r="H50" s="91"/>
      <c r="I50" s="91"/>
      <c r="J50" s="91"/>
    </row>
    <row r="51" spans="1:10">
      <c r="A51" s="69" t="s">
        <v>14</v>
      </c>
    </row>
    <row r="52" spans="1:10" ht="12" customHeight="1">
      <c r="A52" s="70" t="s">
        <v>15</v>
      </c>
    </row>
    <row r="53" spans="1:10">
      <c r="A53" s="70" t="s">
        <v>16</v>
      </c>
    </row>
    <row r="54" spans="1:10" ht="24">
      <c r="A54" s="71" t="s">
        <v>17</v>
      </c>
    </row>
    <row r="55" spans="1:10">
      <c r="A55" s="48" t="s">
        <v>18</v>
      </c>
    </row>
    <row r="56" spans="1:10" ht="84">
      <c r="A56" s="72" t="s">
        <v>245</v>
      </c>
    </row>
    <row r="58" spans="1:10">
      <c r="A58" s="73" t="s">
        <v>32</v>
      </c>
    </row>
    <row r="59" spans="1:10">
      <c r="A59" s="74" t="s">
        <v>246</v>
      </c>
    </row>
    <row r="60" spans="1:10" ht="51" customHeight="1">
      <c r="A60" s="75" t="s">
        <v>247</v>
      </c>
    </row>
    <row r="61" spans="1:10" ht="12" customHeight="1">
      <c r="A61" s="264" t="s">
        <v>248</v>
      </c>
    </row>
    <row r="62" spans="1:10" ht="93.6" customHeight="1">
      <c r="A62" s="265"/>
    </row>
    <row r="63" spans="1:10" ht="48">
      <c r="A63" s="76" t="s">
        <v>249</v>
      </c>
    </row>
    <row r="64" spans="1:10" ht="24">
      <c r="A64" s="77" t="s">
        <v>250</v>
      </c>
    </row>
    <row r="66" spans="1:1">
      <c r="A66" s="78" t="s">
        <v>19</v>
      </c>
    </row>
    <row r="67" spans="1:1" ht="60">
      <c r="A67" s="79" t="s">
        <v>241</v>
      </c>
    </row>
  </sheetData>
  <mergeCells count="3">
    <mergeCell ref="A4:A5"/>
    <mergeCell ref="A28:A29"/>
    <mergeCell ref="A61:A62"/>
  </mergeCells>
  <pageMargins left="0.25" right="0.25" top="0.75" bottom="0.75" header="0.3" footer="0.3"/>
  <pageSetup scale="51" fitToHeight="0" orientation="landscape"/>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A1:H68"/>
  <sheetViews>
    <sheetView zoomScale="90" zoomScaleNormal="90" workbookViewId="0">
      <pane xSplit="1" topLeftCell="B1" activePane="topRight" state="frozen"/>
      <selection pane="topRight" activeCell="H31" sqref="H31"/>
    </sheetView>
  </sheetViews>
  <sheetFormatPr defaultColWidth="9" defaultRowHeight="12.75"/>
  <cols>
    <col min="1" max="1" width="81.5703125" style="33" customWidth="1"/>
    <col min="2" max="7" width="9.85546875" style="84" hidden="1" customWidth="1"/>
    <col min="8" max="8" width="9.7109375" style="84" customWidth="1"/>
    <col min="9" max="16384" width="9" style="84"/>
  </cols>
  <sheetData>
    <row r="1" spans="1:8" ht="11.45" customHeight="1">
      <c r="A1" s="2" t="s">
        <v>0</v>
      </c>
    </row>
    <row r="2" spans="1:8">
      <c r="A2" s="66" t="s">
        <v>244</v>
      </c>
    </row>
    <row r="3" spans="1:8" ht="11.45" customHeight="1">
      <c r="A3" s="4" t="s">
        <v>2</v>
      </c>
    </row>
    <row r="4" spans="1:8" ht="11.45" customHeight="1">
      <c r="A4" s="262" t="s">
        <v>3</v>
      </c>
      <c r="B4" s="37" t="e">
        <f>'Отдыхай катай |FIT15'!B4</f>
        <v>#REF!</v>
      </c>
      <c r="C4" s="37" t="e">
        <f>'Отдыхай катай |FIT15'!C4</f>
        <v>#REF!</v>
      </c>
      <c r="D4" s="37" t="e">
        <f>'Отдыхай катай |FIT15'!D4</f>
        <v>#REF!</v>
      </c>
      <c r="E4" s="37" t="e">
        <f>'Отдыхай катай |FIT15'!E4</f>
        <v>#REF!</v>
      </c>
      <c r="F4" s="37" t="e">
        <f>'Отдыхай катай |FIT15'!F4</f>
        <v>#REF!</v>
      </c>
      <c r="G4" s="37" t="e">
        <f>'Отдыхай катай |FIT15'!G4</f>
        <v>#REF!</v>
      </c>
      <c r="H4" s="37" t="e">
        <f>'Отдыхай катай |FIT15'!J4</f>
        <v>#REF!</v>
      </c>
    </row>
    <row r="5" spans="1:8" s="82" customFormat="1">
      <c r="A5" s="263"/>
      <c r="B5" s="37" t="e">
        <f>'Отдыхай катай |FIT15'!B5</f>
        <v>#REF!</v>
      </c>
      <c r="C5" s="37" t="e">
        <f>'Отдыхай катай |FIT15'!C5</f>
        <v>#REF!</v>
      </c>
      <c r="D5" s="37" t="e">
        <f>'Отдыхай катай |FIT15'!D5</f>
        <v>#REF!</v>
      </c>
      <c r="E5" s="37" t="e">
        <f>'Отдыхай катай |FIT15'!E5</f>
        <v>#REF!</v>
      </c>
      <c r="F5" s="37" t="e">
        <f>'Отдыхай катай |FIT15'!F5</f>
        <v>#REF!</v>
      </c>
      <c r="G5" s="37" t="e">
        <f>'Отдыхай катай |FIT15'!G5</f>
        <v>#REF!</v>
      </c>
      <c r="H5" s="37" t="e">
        <f>'Отдыхай катай |FIT15'!J5</f>
        <v>#REF!</v>
      </c>
    </row>
    <row r="6" spans="1:8" ht="10.7" customHeight="1">
      <c r="A6" s="39" t="s">
        <v>4</v>
      </c>
      <c r="B6" s="33"/>
      <c r="C6" s="33"/>
      <c r="D6" s="33"/>
      <c r="E6" s="33"/>
      <c r="F6" s="33"/>
      <c r="G6" s="33"/>
      <c r="H6" s="33"/>
    </row>
    <row r="7" spans="1:8" ht="10.7" customHeight="1">
      <c r="A7" s="40">
        <v>1</v>
      </c>
      <c r="B7" s="41" t="e">
        <f>'Отдыхай катай |FIT15'!B7</f>
        <v>#REF!</v>
      </c>
      <c r="C7" s="41" t="e">
        <f>'Отдыхай катай |FIT15'!C7</f>
        <v>#REF!</v>
      </c>
      <c r="D7" s="41" t="e">
        <f>'Отдыхай катай |FIT15'!D7</f>
        <v>#REF!</v>
      </c>
      <c r="E7" s="41" t="e">
        <f>'Отдыхай катай |FIT15'!E7</f>
        <v>#REF!</v>
      </c>
      <c r="F7" s="41" t="e">
        <f>'Отдыхай катай |FIT15'!F7</f>
        <v>#REF!</v>
      </c>
      <c r="G7" s="41" t="e">
        <f>'Отдыхай катай |FIT15'!G7</f>
        <v>#REF!</v>
      </c>
      <c r="H7" s="41" t="e">
        <f>'Отдыхай катай |FIT15'!J7</f>
        <v>#REF!</v>
      </c>
    </row>
    <row r="8" spans="1:8" ht="10.7" customHeight="1">
      <c r="A8" s="40">
        <v>2</v>
      </c>
      <c r="B8" s="41" t="e">
        <f>'Отдыхай катай |FIT15'!B8</f>
        <v>#REF!</v>
      </c>
      <c r="C8" s="41" t="e">
        <f>'Отдыхай катай |FIT15'!C8</f>
        <v>#REF!</v>
      </c>
      <c r="D8" s="41" t="e">
        <f>'Отдыхай катай |FIT15'!D8</f>
        <v>#REF!</v>
      </c>
      <c r="E8" s="41" t="e">
        <f>'Отдыхай катай |FIT15'!E8</f>
        <v>#REF!</v>
      </c>
      <c r="F8" s="41" t="e">
        <f>'Отдыхай катай |FIT15'!F8</f>
        <v>#REF!</v>
      </c>
      <c r="G8" s="41" t="e">
        <f>'Отдыхай катай |FIT15'!G8</f>
        <v>#REF!</v>
      </c>
      <c r="H8" s="41" t="e">
        <f>'Отдыхай катай |FIT15'!J8</f>
        <v>#REF!</v>
      </c>
    </row>
    <row r="9" spans="1:8" ht="10.7" customHeight="1">
      <c r="A9" s="39" t="s">
        <v>5</v>
      </c>
      <c r="B9" s="41"/>
      <c r="C9" s="41"/>
      <c r="D9" s="41"/>
      <c r="E9" s="41"/>
      <c r="F9" s="41"/>
      <c r="G9" s="41"/>
      <c r="H9" s="41"/>
    </row>
    <row r="10" spans="1:8" s="83" customFormat="1" ht="10.7" customHeight="1">
      <c r="A10" s="40">
        <v>1</v>
      </c>
      <c r="B10" s="41" t="e">
        <f>'Отдыхай катай |FIT15'!B10</f>
        <v>#REF!</v>
      </c>
      <c r="C10" s="41" t="e">
        <f>'Отдыхай катай |FIT15'!C10</f>
        <v>#REF!</v>
      </c>
      <c r="D10" s="41" t="e">
        <f>'Отдыхай катай |FIT15'!D10</f>
        <v>#REF!</v>
      </c>
      <c r="E10" s="41" t="e">
        <f>'Отдыхай катай |FIT15'!E10</f>
        <v>#REF!</v>
      </c>
      <c r="F10" s="41" t="e">
        <f>'Отдыхай катай |FIT15'!F10</f>
        <v>#REF!</v>
      </c>
      <c r="G10" s="41" t="e">
        <f>'Отдыхай катай |FIT15'!G10</f>
        <v>#REF!</v>
      </c>
      <c r="H10" s="41" t="e">
        <f>'Отдыхай катай |FIT15'!J10</f>
        <v>#REF!</v>
      </c>
    </row>
    <row r="11" spans="1:8" ht="10.7" customHeight="1">
      <c r="A11" s="40">
        <v>2</v>
      </c>
      <c r="B11" s="41" t="e">
        <f>'Отдыхай катай |FIT15'!B11</f>
        <v>#REF!</v>
      </c>
      <c r="C11" s="41" t="e">
        <f>'Отдыхай катай |FIT15'!C11</f>
        <v>#REF!</v>
      </c>
      <c r="D11" s="41" t="e">
        <f>'Отдыхай катай |FIT15'!D11</f>
        <v>#REF!</v>
      </c>
      <c r="E11" s="41" t="e">
        <f>'Отдыхай катай |FIT15'!E11</f>
        <v>#REF!</v>
      </c>
      <c r="F11" s="41" t="e">
        <f>'Отдыхай катай |FIT15'!F11</f>
        <v>#REF!</v>
      </c>
      <c r="G11" s="41" t="e">
        <f>'Отдыхай катай |FIT15'!G11</f>
        <v>#REF!</v>
      </c>
      <c r="H11" s="41" t="e">
        <f>'Отдыхай катай |FIT15'!J11</f>
        <v>#REF!</v>
      </c>
    </row>
    <row r="12" spans="1:8" ht="10.7" customHeight="1">
      <c r="A12" s="39" t="s">
        <v>6</v>
      </c>
      <c r="B12" s="41"/>
      <c r="C12" s="41"/>
      <c r="D12" s="41"/>
      <c r="E12" s="41"/>
      <c r="F12" s="41"/>
      <c r="G12" s="41"/>
      <c r="H12" s="41"/>
    </row>
    <row r="13" spans="1:8" ht="10.7" customHeight="1">
      <c r="A13" s="40">
        <v>1</v>
      </c>
      <c r="B13" s="41" t="e">
        <f>'Отдыхай катай |FIT15'!B13</f>
        <v>#REF!</v>
      </c>
      <c r="C13" s="41" t="e">
        <f>'Отдыхай катай |FIT15'!C13</f>
        <v>#REF!</v>
      </c>
      <c r="D13" s="41" t="e">
        <f>'Отдыхай катай |FIT15'!D13</f>
        <v>#REF!</v>
      </c>
      <c r="E13" s="41" t="e">
        <f>'Отдыхай катай |FIT15'!E13</f>
        <v>#REF!</v>
      </c>
      <c r="F13" s="41" t="e">
        <f>'Отдыхай катай |FIT15'!F13</f>
        <v>#REF!</v>
      </c>
      <c r="G13" s="41" t="e">
        <f>'Отдыхай катай |FIT15'!G13</f>
        <v>#REF!</v>
      </c>
      <c r="H13" s="41" t="e">
        <f>'Отдыхай катай |FIT15'!J13</f>
        <v>#REF!</v>
      </c>
    </row>
    <row r="14" spans="1:8" ht="10.7" customHeight="1">
      <c r="A14" s="40">
        <v>2</v>
      </c>
      <c r="B14" s="41" t="e">
        <f>'Отдыхай катай |FIT15'!B14</f>
        <v>#REF!</v>
      </c>
      <c r="C14" s="41" t="e">
        <f>'Отдыхай катай |FIT15'!C14</f>
        <v>#REF!</v>
      </c>
      <c r="D14" s="41" t="e">
        <f>'Отдыхай катай |FIT15'!D14</f>
        <v>#REF!</v>
      </c>
      <c r="E14" s="41" t="e">
        <f>'Отдыхай катай |FIT15'!E14</f>
        <v>#REF!</v>
      </c>
      <c r="F14" s="41" t="e">
        <f>'Отдыхай катай |FIT15'!F14</f>
        <v>#REF!</v>
      </c>
      <c r="G14" s="41" t="e">
        <f>'Отдыхай катай |FIT15'!G14</f>
        <v>#REF!</v>
      </c>
      <c r="H14" s="41" t="e">
        <f>'Отдыхай катай |FIT15'!J14</f>
        <v>#REF!</v>
      </c>
    </row>
    <row r="15" spans="1:8" ht="10.7" customHeight="1">
      <c r="A15" s="39" t="s">
        <v>7</v>
      </c>
      <c r="B15" s="41"/>
      <c r="C15" s="41"/>
      <c r="D15" s="41"/>
      <c r="E15" s="41"/>
      <c r="F15" s="41"/>
      <c r="G15" s="41"/>
      <c r="H15" s="41"/>
    </row>
    <row r="16" spans="1:8" ht="10.7" customHeight="1">
      <c r="A16" s="40">
        <v>1</v>
      </c>
      <c r="B16" s="41" t="e">
        <f>'Отдыхай катай |FIT15'!B16</f>
        <v>#REF!</v>
      </c>
      <c r="C16" s="41" t="e">
        <f>'Отдыхай катай |FIT15'!C16</f>
        <v>#REF!</v>
      </c>
      <c r="D16" s="41" t="e">
        <f>'Отдыхай катай |FIT15'!D16</f>
        <v>#REF!</v>
      </c>
      <c r="E16" s="41" t="e">
        <f>'Отдыхай катай |FIT15'!E16</f>
        <v>#REF!</v>
      </c>
      <c r="F16" s="41" t="e">
        <f>'Отдыхай катай |FIT15'!F16</f>
        <v>#REF!</v>
      </c>
      <c r="G16" s="41" t="e">
        <f>'Отдыхай катай |FIT15'!G16</f>
        <v>#REF!</v>
      </c>
      <c r="H16" s="41" t="e">
        <f>'Отдыхай катай |FIT15'!J16</f>
        <v>#REF!</v>
      </c>
    </row>
    <row r="17" spans="1:8" ht="10.7" customHeight="1">
      <c r="A17" s="40">
        <v>2</v>
      </c>
      <c r="B17" s="41" t="e">
        <f>'Отдыхай катай |FIT15'!B17</f>
        <v>#REF!</v>
      </c>
      <c r="C17" s="41" t="e">
        <f>'Отдыхай катай |FIT15'!C17</f>
        <v>#REF!</v>
      </c>
      <c r="D17" s="41" t="e">
        <f>'Отдыхай катай |FIT15'!D17</f>
        <v>#REF!</v>
      </c>
      <c r="E17" s="41" t="e">
        <f>'Отдыхай катай |FIT15'!E17</f>
        <v>#REF!</v>
      </c>
      <c r="F17" s="41" t="e">
        <f>'Отдыхай катай |FIT15'!F17</f>
        <v>#REF!</v>
      </c>
      <c r="G17" s="41" t="e">
        <f>'Отдыхай катай |FIT15'!G17</f>
        <v>#REF!</v>
      </c>
      <c r="H17" s="41" t="e">
        <f>'Отдыхай катай |FIT15'!J17</f>
        <v>#REF!</v>
      </c>
    </row>
    <row r="18" spans="1:8" ht="10.7" customHeight="1">
      <c r="A18" s="39" t="s">
        <v>9</v>
      </c>
      <c r="B18" s="41">
        <f>'Отдыхай катай |FIT15'!B18</f>
        <v>0</v>
      </c>
      <c r="C18" s="41">
        <f>'Отдыхай катай |FIT15'!C18</f>
        <v>0</v>
      </c>
      <c r="D18" s="41">
        <f>'Отдыхай катай |FIT15'!D18</f>
        <v>0</v>
      </c>
      <c r="E18" s="41">
        <f>'Отдыхай катай |FIT15'!E18</f>
        <v>0</v>
      </c>
      <c r="F18" s="41">
        <f>'Отдыхай катай |FIT15'!F18</f>
        <v>0</v>
      </c>
      <c r="G18" s="41">
        <f>'Отдыхай катай |FIT15'!G18</f>
        <v>0</v>
      </c>
      <c r="H18" s="41"/>
    </row>
    <row r="19" spans="1:8" ht="10.7" customHeight="1">
      <c r="A19" s="40">
        <v>1</v>
      </c>
      <c r="B19" s="41" t="e">
        <f>'Отдыхай катай |FIT15'!B19</f>
        <v>#REF!</v>
      </c>
      <c r="C19" s="41" t="e">
        <f>'Отдыхай катай |FIT15'!C19</f>
        <v>#REF!</v>
      </c>
      <c r="D19" s="41" t="e">
        <f>'Отдыхай катай |FIT15'!D19</f>
        <v>#REF!</v>
      </c>
      <c r="E19" s="41" t="e">
        <f>'Отдыхай катай |FIT15'!E19</f>
        <v>#REF!</v>
      </c>
      <c r="F19" s="41" t="e">
        <f>'Отдыхай катай |FIT15'!F19</f>
        <v>#REF!</v>
      </c>
      <c r="G19" s="41" t="e">
        <f>'Отдыхай катай |FIT15'!G19</f>
        <v>#REF!</v>
      </c>
      <c r="H19" s="41" t="e">
        <f>'Отдыхай катай |FIT15'!J19</f>
        <v>#REF!</v>
      </c>
    </row>
    <row r="20" spans="1:8" ht="10.7" customHeight="1">
      <c r="A20" s="40">
        <v>2</v>
      </c>
      <c r="B20" s="41" t="e">
        <f>'Отдыхай катай |FIT15'!B20</f>
        <v>#REF!</v>
      </c>
      <c r="C20" s="41" t="e">
        <f>'Отдыхай катай |FIT15'!C20</f>
        <v>#REF!</v>
      </c>
      <c r="D20" s="41" t="e">
        <f>'Отдыхай катай |FIT15'!D20</f>
        <v>#REF!</v>
      </c>
      <c r="E20" s="41" t="e">
        <f>'Отдыхай катай |FIT15'!E20</f>
        <v>#REF!</v>
      </c>
      <c r="F20" s="41" t="e">
        <f>'Отдыхай катай |FIT15'!F20</f>
        <v>#REF!</v>
      </c>
      <c r="G20" s="41" t="e">
        <f>'Отдыхай катай |FIT15'!G20</f>
        <v>#REF!</v>
      </c>
      <c r="H20" s="41" t="e">
        <f>'Отдыхай катай |FIT15'!J20</f>
        <v>#REF!</v>
      </c>
    </row>
    <row r="21" spans="1:8" ht="10.7" customHeight="1">
      <c r="A21" s="39" t="s">
        <v>10</v>
      </c>
      <c r="B21" s="41"/>
      <c r="C21" s="41"/>
      <c r="D21" s="41"/>
      <c r="E21" s="41"/>
      <c r="F21" s="41"/>
      <c r="G21" s="41"/>
      <c r="H21" s="41"/>
    </row>
    <row r="22" spans="1:8" ht="11.45" customHeight="1">
      <c r="A22" s="40">
        <v>1</v>
      </c>
      <c r="B22" s="41" t="e">
        <f>'Отдыхай катай |FIT15'!B22</f>
        <v>#REF!</v>
      </c>
      <c r="C22" s="41" t="e">
        <f>'Отдыхай катай |FIT15'!C22</f>
        <v>#REF!</v>
      </c>
      <c r="D22" s="41" t="e">
        <f>'Отдыхай катай |FIT15'!D22</f>
        <v>#REF!</v>
      </c>
      <c r="E22" s="41" t="e">
        <f>'Отдыхай катай |FIT15'!E22</f>
        <v>#REF!</v>
      </c>
      <c r="F22" s="41" t="e">
        <f>'Отдыхай катай |FIT15'!F22</f>
        <v>#REF!</v>
      </c>
      <c r="G22" s="41" t="e">
        <f>'Отдыхай катай |FIT15'!G22</f>
        <v>#REF!</v>
      </c>
      <c r="H22" s="41" t="e">
        <f>'Отдыхай катай |FIT15'!J22</f>
        <v>#REF!</v>
      </c>
    </row>
    <row r="23" spans="1:8" ht="10.5" customHeight="1">
      <c r="A23" s="40">
        <v>2</v>
      </c>
      <c r="B23" s="41" t="e">
        <f>'Отдыхай катай |FIT15'!B23</f>
        <v>#REF!</v>
      </c>
      <c r="C23" s="41" t="e">
        <f>'Отдыхай катай |FIT15'!C23</f>
        <v>#REF!</v>
      </c>
      <c r="D23" s="41" t="e">
        <f>'Отдыхай катай |FIT15'!D23</f>
        <v>#REF!</v>
      </c>
      <c r="E23" s="41" t="e">
        <f>'Отдыхай катай |FIT15'!E23</f>
        <v>#REF!</v>
      </c>
      <c r="F23" s="41" t="e">
        <f>'Отдыхай катай |FIT15'!F23</f>
        <v>#REF!</v>
      </c>
      <c r="G23" s="41" t="e">
        <f>'Отдыхай катай |FIT15'!G23</f>
        <v>#REF!</v>
      </c>
      <c r="H23" s="41" t="e">
        <f>'Отдыхай катай |FIT15'!J23</f>
        <v>#REF!</v>
      </c>
    </row>
    <row r="24" spans="1:8" ht="10.5" customHeight="1">
      <c r="A24" s="39" t="s">
        <v>11</v>
      </c>
      <c r="B24" s="41"/>
      <c r="C24" s="41"/>
      <c r="D24" s="41"/>
      <c r="E24" s="41"/>
      <c r="F24" s="41"/>
      <c r="G24" s="41"/>
      <c r="H24" s="41"/>
    </row>
    <row r="25" spans="1:8" ht="10.5" customHeight="1">
      <c r="A25" s="40" t="s">
        <v>12</v>
      </c>
      <c r="B25" s="41" t="e">
        <f>'Отдыхай катай |FIT15'!B25</f>
        <v>#REF!</v>
      </c>
      <c r="C25" s="41" t="e">
        <f>'Отдыхай катай |FIT15'!C25</f>
        <v>#REF!</v>
      </c>
      <c r="D25" s="41" t="e">
        <f>'Отдыхай катай |FIT15'!D25</f>
        <v>#REF!</v>
      </c>
      <c r="E25" s="41" t="e">
        <f>'Отдыхай катай |FIT15'!E25</f>
        <v>#REF!</v>
      </c>
      <c r="F25" s="41" t="e">
        <f>'Отдыхай катай |FIT15'!F25</f>
        <v>#REF!</v>
      </c>
      <c r="G25" s="41" t="e">
        <f>'Отдыхай катай |FIT15'!G25</f>
        <v>#REF!</v>
      </c>
      <c r="H25" s="41" t="e">
        <f>'Отдыхай катай |FIT15'!J25</f>
        <v>#REF!</v>
      </c>
    </row>
    <row r="26" spans="1:8" ht="10.5" customHeight="1">
      <c r="A26" s="42"/>
      <c r="B26" s="33"/>
      <c r="C26" s="33"/>
      <c r="D26" s="33"/>
      <c r="E26" s="33"/>
      <c r="F26" s="33"/>
      <c r="G26" s="33"/>
      <c r="H26" s="33"/>
    </row>
    <row r="27" spans="1:8" ht="10.5" customHeight="1">
      <c r="A27" s="4" t="s">
        <v>51</v>
      </c>
      <c r="B27" s="33"/>
      <c r="C27" s="33"/>
      <c r="D27" s="33"/>
      <c r="E27" s="33"/>
      <c r="F27" s="33"/>
      <c r="G27" s="33"/>
      <c r="H27" s="33"/>
    </row>
    <row r="28" spans="1:8" ht="10.5" customHeight="1">
      <c r="A28" s="262" t="s">
        <v>3</v>
      </c>
      <c r="B28" s="85" t="e">
        <f t="shared" ref="B28:G28" si="0">B4</f>
        <v>#REF!</v>
      </c>
      <c r="C28" s="85" t="e">
        <f t="shared" si="0"/>
        <v>#REF!</v>
      </c>
      <c r="D28" s="85" t="e">
        <f t="shared" si="0"/>
        <v>#REF!</v>
      </c>
      <c r="E28" s="85" t="e">
        <f t="shared" si="0"/>
        <v>#REF!</v>
      </c>
      <c r="F28" s="85" t="e">
        <f t="shared" si="0"/>
        <v>#REF!</v>
      </c>
      <c r="G28" s="85" t="e">
        <f t="shared" si="0"/>
        <v>#REF!</v>
      </c>
      <c r="H28" s="85" t="e">
        <f t="shared" ref="H28" si="1">H4</f>
        <v>#REF!</v>
      </c>
    </row>
    <row r="29" spans="1:8" ht="10.5" customHeight="1">
      <c r="A29" s="263"/>
      <c r="B29" s="85" t="e">
        <f t="shared" ref="B29:G29" si="2">B5</f>
        <v>#REF!</v>
      </c>
      <c r="C29" s="85" t="e">
        <f t="shared" si="2"/>
        <v>#REF!</v>
      </c>
      <c r="D29" s="85" t="e">
        <f t="shared" si="2"/>
        <v>#REF!</v>
      </c>
      <c r="E29" s="85" t="e">
        <f t="shared" si="2"/>
        <v>#REF!</v>
      </c>
      <c r="F29" s="85" t="e">
        <f t="shared" si="2"/>
        <v>#REF!</v>
      </c>
      <c r="G29" s="85" t="e">
        <f t="shared" si="2"/>
        <v>#REF!</v>
      </c>
      <c r="H29" s="85" t="e">
        <f t="shared" ref="H29" si="3">H5</f>
        <v>#REF!</v>
      </c>
    </row>
    <row r="30" spans="1:8" ht="10.5" customHeight="1">
      <c r="A30" s="39" t="s">
        <v>4</v>
      </c>
      <c r="B30" s="86"/>
      <c r="C30" s="86"/>
      <c r="D30" s="86"/>
      <c r="E30" s="86"/>
      <c r="F30" s="86"/>
      <c r="G30" s="86"/>
      <c r="H30" s="86"/>
    </row>
    <row r="31" spans="1:8" ht="10.5" customHeight="1">
      <c r="A31" s="40">
        <v>1</v>
      </c>
      <c r="B31" s="87" t="e">
        <f t="shared" ref="B31:G31" si="4">ROUNDUP(B7*0.87,)</f>
        <v>#REF!</v>
      </c>
      <c r="C31" s="87" t="e">
        <f t="shared" si="4"/>
        <v>#REF!</v>
      </c>
      <c r="D31" s="87" t="e">
        <f t="shared" si="4"/>
        <v>#REF!</v>
      </c>
      <c r="E31" s="87" t="e">
        <f t="shared" si="4"/>
        <v>#REF!</v>
      </c>
      <c r="F31" s="87" t="e">
        <f t="shared" si="4"/>
        <v>#REF!</v>
      </c>
      <c r="G31" s="87" t="e">
        <f t="shared" si="4"/>
        <v>#REF!</v>
      </c>
      <c r="H31" s="87" t="e">
        <f t="shared" ref="H31" si="5">ROUNDUP(H7*0.87,)</f>
        <v>#REF!</v>
      </c>
    </row>
    <row r="32" spans="1:8" ht="10.5" customHeight="1">
      <c r="A32" s="40">
        <v>2</v>
      </c>
      <c r="B32" s="87" t="e">
        <f t="shared" ref="B32:G32" si="6">ROUNDUP(B8*0.87,)</f>
        <v>#REF!</v>
      </c>
      <c r="C32" s="87" t="e">
        <f t="shared" si="6"/>
        <v>#REF!</v>
      </c>
      <c r="D32" s="87" t="e">
        <f t="shared" si="6"/>
        <v>#REF!</v>
      </c>
      <c r="E32" s="87" t="e">
        <f t="shared" si="6"/>
        <v>#REF!</v>
      </c>
      <c r="F32" s="87" t="e">
        <f t="shared" si="6"/>
        <v>#REF!</v>
      </c>
      <c r="G32" s="87" t="e">
        <f t="shared" si="6"/>
        <v>#REF!</v>
      </c>
      <c r="H32" s="87" t="e">
        <f t="shared" ref="H32" si="7">ROUNDUP(H8*0.87,)</f>
        <v>#REF!</v>
      </c>
    </row>
    <row r="33" spans="1:8" ht="10.5" customHeight="1">
      <c r="A33" s="39" t="s">
        <v>5</v>
      </c>
      <c r="B33" s="87"/>
      <c r="C33" s="87"/>
      <c r="D33" s="87"/>
      <c r="E33" s="87"/>
      <c r="F33" s="87"/>
      <c r="G33" s="87"/>
      <c r="H33" s="87"/>
    </row>
    <row r="34" spans="1:8" ht="10.5" customHeight="1">
      <c r="A34" s="40">
        <v>1</v>
      </c>
      <c r="B34" s="87" t="e">
        <f t="shared" ref="B34:G34" si="8">ROUNDUP(B10*0.87,)</f>
        <v>#REF!</v>
      </c>
      <c r="C34" s="87" t="e">
        <f t="shared" si="8"/>
        <v>#REF!</v>
      </c>
      <c r="D34" s="87" t="e">
        <f t="shared" si="8"/>
        <v>#REF!</v>
      </c>
      <c r="E34" s="87" t="e">
        <f t="shared" si="8"/>
        <v>#REF!</v>
      </c>
      <c r="F34" s="87" t="e">
        <f t="shared" si="8"/>
        <v>#REF!</v>
      </c>
      <c r="G34" s="87" t="e">
        <f t="shared" si="8"/>
        <v>#REF!</v>
      </c>
      <c r="H34" s="87" t="e">
        <f t="shared" ref="H34" si="9">ROUNDUP(H10*0.87,)</f>
        <v>#REF!</v>
      </c>
    </row>
    <row r="35" spans="1:8" ht="10.5" customHeight="1">
      <c r="A35" s="40">
        <v>2</v>
      </c>
      <c r="B35" s="87" t="e">
        <f t="shared" ref="B35:G35" si="10">ROUNDUP(B11*0.87,)</f>
        <v>#REF!</v>
      </c>
      <c r="C35" s="87" t="e">
        <f t="shared" si="10"/>
        <v>#REF!</v>
      </c>
      <c r="D35" s="87" t="e">
        <f t="shared" si="10"/>
        <v>#REF!</v>
      </c>
      <c r="E35" s="87" t="e">
        <f t="shared" si="10"/>
        <v>#REF!</v>
      </c>
      <c r="F35" s="87" t="e">
        <f t="shared" si="10"/>
        <v>#REF!</v>
      </c>
      <c r="G35" s="87" t="e">
        <f t="shared" si="10"/>
        <v>#REF!</v>
      </c>
      <c r="H35" s="87" t="e">
        <f t="shared" ref="H35" si="11">ROUNDUP(H11*0.87,)</f>
        <v>#REF!</v>
      </c>
    </row>
    <row r="36" spans="1:8" ht="10.5" customHeight="1">
      <c r="A36" s="39" t="s">
        <v>6</v>
      </c>
      <c r="B36" s="87"/>
      <c r="C36" s="87"/>
      <c r="D36" s="87"/>
      <c r="E36" s="87"/>
      <c r="F36" s="87"/>
      <c r="G36" s="87"/>
      <c r="H36" s="87"/>
    </row>
    <row r="37" spans="1:8" ht="10.5" customHeight="1">
      <c r="A37" s="40">
        <v>1</v>
      </c>
      <c r="B37" s="87" t="e">
        <f t="shared" ref="B37:G37" si="12">ROUNDUP(B13*0.87,)</f>
        <v>#REF!</v>
      </c>
      <c r="C37" s="87" t="e">
        <f t="shared" si="12"/>
        <v>#REF!</v>
      </c>
      <c r="D37" s="87" t="e">
        <f t="shared" si="12"/>
        <v>#REF!</v>
      </c>
      <c r="E37" s="87" t="e">
        <f t="shared" si="12"/>
        <v>#REF!</v>
      </c>
      <c r="F37" s="87" t="e">
        <f t="shared" si="12"/>
        <v>#REF!</v>
      </c>
      <c r="G37" s="87" t="e">
        <f t="shared" si="12"/>
        <v>#REF!</v>
      </c>
      <c r="H37" s="87" t="e">
        <f t="shared" ref="H37" si="13">ROUNDUP(H13*0.87,)</f>
        <v>#REF!</v>
      </c>
    </row>
    <row r="38" spans="1:8" ht="10.5" customHeight="1">
      <c r="A38" s="40">
        <v>2</v>
      </c>
      <c r="B38" s="87" t="e">
        <f t="shared" ref="B38:G38" si="14">ROUNDUP(B14*0.87,)</f>
        <v>#REF!</v>
      </c>
      <c r="C38" s="87" t="e">
        <f t="shared" si="14"/>
        <v>#REF!</v>
      </c>
      <c r="D38" s="87" t="e">
        <f t="shared" si="14"/>
        <v>#REF!</v>
      </c>
      <c r="E38" s="87" t="e">
        <f t="shared" si="14"/>
        <v>#REF!</v>
      </c>
      <c r="F38" s="87" t="e">
        <f t="shared" si="14"/>
        <v>#REF!</v>
      </c>
      <c r="G38" s="87" t="e">
        <f t="shared" si="14"/>
        <v>#REF!</v>
      </c>
      <c r="H38" s="87" t="e">
        <f t="shared" ref="H38" si="15">ROUNDUP(H14*0.87,)</f>
        <v>#REF!</v>
      </c>
    </row>
    <row r="39" spans="1:8" ht="10.5" customHeight="1">
      <c r="A39" s="39" t="s">
        <v>7</v>
      </c>
      <c r="B39" s="87"/>
      <c r="C39" s="87"/>
      <c r="D39" s="87"/>
      <c r="E39" s="87"/>
      <c r="F39" s="87"/>
      <c r="G39" s="87"/>
      <c r="H39" s="87"/>
    </row>
    <row r="40" spans="1:8" ht="10.5" customHeight="1">
      <c r="A40" s="40">
        <v>1</v>
      </c>
      <c r="B40" s="87" t="e">
        <f t="shared" ref="B40:G40" si="16">ROUNDUP(B16*0.87,)</f>
        <v>#REF!</v>
      </c>
      <c r="C40" s="87" t="e">
        <f t="shared" si="16"/>
        <v>#REF!</v>
      </c>
      <c r="D40" s="87" t="e">
        <f t="shared" si="16"/>
        <v>#REF!</v>
      </c>
      <c r="E40" s="87" t="e">
        <f t="shared" si="16"/>
        <v>#REF!</v>
      </c>
      <c r="F40" s="87" t="e">
        <f t="shared" si="16"/>
        <v>#REF!</v>
      </c>
      <c r="G40" s="87" t="e">
        <f t="shared" si="16"/>
        <v>#REF!</v>
      </c>
      <c r="H40" s="87" t="e">
        <f t="shared" ref="H40" si="17">ROUNDUP(H16*0.87,)</f>
        <v>#REF!</v>
      </c>
    </row>
    <row r="41" spans="1:8" ht="10.5" customHeight="1">
      <c r="A41" s="40">
        <v>2</v>
      </c>
      <c r="B41" s="87" t="e">
        <f t="shared" ref="B41:G41" si="18">ROUNDUP(B17*0.87,)</f>
        <v>#REF!</v>
      </c>
      <c r="C41" s="87" t="e">
        <f t="shared" si="18"/>
        <v>#REF!</v>
      </c>
      <c r="D41" s="87" t="e">
        <f t="shared" si="18"/>
        <v>#REF!</v>
      </c>
      <c r="E41" s="87" t="e">
        <f t="shared" si="18"/>
        <v>#REF!</v>
      </c>
      <c r="F41" s="87" t="e">
        <f t="shared" si="18"/>
        <v>#REF!</v>
      </c>
      <c r="G41" s="87" t="e">
        <f t="shared" si="18"/>
        <v>#REF!</v>
      </c>
      <c r="H41" s="87" t="e">
        <f t="shared" ref="H41" si="19">ROUNDUP(H17*0.87,)</f>
        <v>#REF!</v>
      </c>
    </row>
    <row r="42" spans="1:8" ht="10.5" customHeight="1">
      <c r="A42" s="39" t="s">
        <v>9</v>
      </c>
      <c r="B42" s="87"/>
      <c r="C42" s="87"/>
      <c r="D42" s="87"/>
      <c r="E42" s="87"/>
      <c r="F42" s="87"/>
      <c r="G42" s="87"/>
      <c r="H42" s="87"/>
    </row>
    <row r="43" spans="1:8" ht="10.5" customHeight="1">
      <c r="A43" s="40">
        <v>1</v>
      </c>
      <c r="B43" s="87" t="e">
        <f t="shared" ref="B43:G43" si="20">ROUNDUP(B19*0.87,)</f>
        <v>#REF!</v>
      </c>
      <c r="C43" s="87" t="e">
        <f t="shared" si="20"/>
        <v>#REF!</v>
      </c>
      <c r="D43" s="87" t="e">
        <f t="shared" si="20"/>
        <v>#REF!</v>
      </c>
      <c r="E43" s="87" t="e">
        <f t="shared" si="20"/>
        <v>#REF!</v>
      </c>
      <c r="F43" s="87" t="e">
        <f t="shared" si="20"/>
        <v>#REF!</v>
      </c>
      <c r="G43" s="87" t="e">
        <f t="shared" si="20"/>
        <v>#REF!</v>
      </c>
      <c r="H43" s="87" t="e">
        <f t="shared" ref="H43" si="21">ROUNDUP(H19*0.87,)</f>
        <v>#REF!</v>
      </c>
    </row>
    <row r="44" spans="1:8" ht="10.5" customHeight="1">
      <c r="A44" s="40">
        <v>2</v>
      </c>
      <c r="B44" s="87" t="e">
        <f t="shared" ref="B44:G44" si="22">ROUNDUP(B20*0.87,)</f>
        <v>#REF!</v>
      </c>
      <c r="C44" s="87" t="e">
        <f t="shared" si="22"/>
        <v>#REF!</v>
      </c>
      <c r="D44" s="87" t="e">
        <f t="shared" si="22"/>
        <v>#REF!</v>
      </c>
      <c r="E44" s="87" t="e">
        <f t="shared" si="22"/>
        <v>#REF!</v>
      </c>
      <c r="F44" s="87" t="e">
        <f t="shared" si="22"/>
        <v>#REF!</v>
      </c>
      <c r="G44" s="87" t="e">
        <f t="shared" si="22"/>
        <v>#REF!</v>
      </c>
      <c r="H44" s="87" t="e">
        <f t="shared" ref="H44" si="23">ROUNDUP(H20*0.87,)</f>
        <v>#REF!</v>
      </c>
    </row>
    <row r="45" spans="1:8" ht="10.5" customHeight="1">
      <c r="A45" s="39" t="s">
        <v>10</v>
      </c>
      <c r="B45" s="87"/>
      <c r="C45" s="87"/>
      <c r="D45" s="87"/>
      <c r="E45" s="87"/>
      <c r="F45" s="87"/>
      <c r="G45" s="87"/>
      <c r="H45" s="87"/>
    </row>
    <row r="46" spans="1:8" ht="10.5" customHeight="1">
      <c r="A46" s="40">
        <v>1</v>
      </c>
      <c r="B46" s="87" t="e">
        <f t="shared" ref="B46:G46" si="24">ROUNDUP(B22*0.87,)</f>
        <v>#REF!</v>
      </c>
      <c r="C46" s="87" t="e">
        <f t="shared" si="24"/>
        <v>#REF!</v>
      </c>
      <c r="D46" s="87" t="e">
        <f t="shared" si="24"/>
        <v>#REF!</v>
      </c>
      <c r="E46" s="87" t="e">
        <f t="shared" si="24"/>
        <v>#REF!</v>
      </c>
      <c r="F46" s="87" t="e">
        <f t="shared" si="24"/>
        <v>#REF!</v>
      </c>
      <c r="G46" s="87" t="e">
        <f t="shared" si="24"/>
        <v>#REF!</v>
      </c>
      <c r="H46" s="87" t="e">
        <f t="shared" ref="H46" si="25">ROUNDUP(H22*0.87,)</f>
        <v>#REF!</v>
      </c>
    </row>
    <row r="47" spans="1:8" ht="12.75" customHeight="1">
      <c r="A47" s="40">
        <v>2</v>
      </c>
      <c r="B47" s="87" t="e">
        <f t="shared" ref="B47:G47" si="26">ROUNDUP(B23*0.87,)</f>
        <v>#REF!</v>
      </c>
      <c r="C47" s="87" t="e">
        <f t="shared" si="26"/>
        <v>#REF!</v>
      </c>
      <c r="D47" s="87" t="e">
        <f t="shared" si="26"/>
        <v>#REF!</v>
      </c>
      <c r="E47" s="87" t="e">
        <f t="shared" si="26"/>
        <v>#REF!</v>
      </c>
      <c r="F47" s="87" t="e">
        <f t="shared" si="26"/>
        <v>#REF!</v>
      </c>
      <c r="G47" s="87" t="e">
        <f t="shared" si="26"/>
        <v>#REF!</v>
      </c>
      <c r="H47" s="87" t="e">
        <f t="shared" ref="H47" si="27">ROUNDUP(H23*0.87,)</f>
        <v>#REF!</v>
      </c>
    </row>
    <row r="48" spans="1:8">
      <c r="A48" s="39" t="s">
        <v>11</v>
      </c>
      <c r="B48" s="87"/>
      <c r="C48" s="87"/>
      <c r="D48" s="87"/>
      <c r="E48" s="87"/>
      <c r="F48" s="87"/>
      <c r="G48" s="87"/>
      <c r="H48" s="87"/>
    </row>
    <row r="49" spans="1:8">
      <c r="A49" s="40" t="s">
        <v>12</v>
      </c>
      <c r="B49" s="87" t="e">
        <f t="shared" ref="B49:G49" si="28">ROUNDUP(B25*0.87,)</f>
        <v>#REF!</v>
      </c>
      <c r="C49" s="87" t="e">
        <f t="shared" si="28"/>
        <v>#REF!</v>
      </c>
      <c r="D49" s="87" t="e">
        <f t="shared" si="28"/>
        <v>#REF!</v>
      </c>
      <c r="E49" s="87" t="e">
        <f t="shared" si="28"/>
        <v>#REF!</v>
      </c>
      <c r="F49" s="87" t="e">
        <f t="shared" si="28"/>
        <v>#REF!</v>
      </c>
      <c r="G49" s="87" t="e">
        <f t="shared" si="28"/>
        <v>#REF!</v>
      </c>
      <c r="H49" s="87" t="e">
        <f t="shared" ref="H49" si="29">ROUNDUP(H25*0.87,)</f>
        <v>#REF!</v>
      </c>
    </row>
    <row r="50" spans="1:8">
      <c r="A50" s="44" t="s">
        <v>62</v>
      </c>
      <c r="B50" s="33"/>
      <c r="C50" s="33"/>
      <c r="D50" s="33"/>
      <c r="E50" s="33"/>
      <c r="F50" s="33"/>
      <c r="G50" s="33"/>
      <c r="H50" s="33"/>
    </row>
    <row r="51" spans="1:8" ht="24" hidden="1">
      <c r="A51" s="80" t="s">
        <v>251</v>
      </c>
    </row>
    <row r="52" spans="1:8">
      <c r="A52" s="69" t="s">
        <v>14</v>
      </c>
    </row>
    <row r="53" spans="1:8">
      <c r="A53" s="70" t="s">
        <v>15</v>
      </c>
    </row>
    <row r="54" spans="1:8" ht="12" customHeight="1">
      <c r="A54" s="70" t="s">
        <v>16</v>
      </c>
    </row>
    <row r="55" spans="1:8" ht="15.6" customHeight="1">
      <c r="A55" s="71" t="s">
        <v>17</v>
      </c>
    </row>
    <row r="56" spans="1:8">
      <c r="A56" s="48" t="s">
        <v>18</v>
      </c>
    </row>
    <row r="57" spans="1:8" ht="84">
      <c r="A57" s="72" t="s">
        <v>245</v>
      </c>
    </row>
    <row r="59" spans="1:8">
      <c r="A59" s="73" t="s">
        <v>32</v>
      </c>
    </row>
    <row r="60" spans="1:8">
      <c r="A60" s="74" t="s">
        <v>246</v>
      </c>
    </row>
    <row r="61" spans="1:8" ht="36">
      <c r="A61" s="75" t="s">
        <v>247</v>
      </c>
    </row>
    <row r="62" spans="1:8" ht="12" customHeight="1">
      <c r="A62" s="264" t="s">
        <v>248</v>
      </c>
    </row>
    <row r="63" spans="1:8" ht="93" customHeight="1">
      <c r="A63" s="265"/>
    </row>
    <row r="64" spans="1:8" ht="48">
      <c r="A64" s="76" t="s">
        <v>249</v>
      </c>
    </row>
    <row r="65" spans="1:1" ht="24">
      <c r="A65" s="77" t="s">
        <v>250</v>
      </c>
    </row>
    <row r="66" spans="1:1" ht="11.25" customHeight="1"/>
    <row r="67" spans="1:1">
      <c r="A67" s="78" t="s">
        <v>19</v>
      </c>
    </row>
    <row r="68" spans="1:1" ht="60">
      <c r="A68" s="79" t="s">
        <v>241</v>
      </c>
    </row>
  </sheetData>
  <mergeCells count="3">
    <mergeCell ref="A4:A5"/>
    <mergeCell ref="A28:A29"/>
    <mergeCell ref="A62:A63"/>
  </mergeCells>
  <pageMargins left="0.25" right="0.25" top="0.75" bottom="0.75" header="0.3" footer="0.3"/>
  <pageSetup scale="51"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pageSetUpPr fitToPage="1"/>
  </sheetPr>
  <dimension ref="A1:E56"/>
  <sheetViews>
    <sheetView zoomScale="90" zoomScaleNormal="90" workbookViewId="0">
      <pane xSplit="1" topLeftCell="B1" activePane="topRight" state="frozen"/>
      <selection pane="topRight" activeCell="B1" sqref="B1:F1048576"/>
    </sheetView>
  </sheetViews>
  <sheetFormatPr defaultColWidth="9" defaultRowHeight="12"/>
  <cols>
    <col min="1" max="1" width="104" style="33" customWidth="1"/>
    <col min="2" max="16384" width="9" style="33"/>
  </cols>
  <sheetData>
    <row r="1" spans="1:5" ht="11.45" customHeight="1">
      <c r="A1" s="2" t="s">
        <v>0</v>
      </c>
    </row>
    <row r="2" spans="1:5" ht="11.45" customHeight="1">
      <c r="A2" s="3" t="s">
        <v>30</v>
      </c>
    </row>
    <row r="3" spans="1:5" ht="11.45" customHeight="1">
      <c r="A3" s="4" t="s">
        <v>2</v>
      </c>
      <c r="B3" s="246" t="e">
        <f>'C завтраками| Bed and breakfast'!#REF!</f>
        <v>#REF!</v>
      </c>
      <c r="C3" s="246" t="e">
        <f>'C завтраками| Bed and breakfast'!#REF!</f>
        <v>#REF!</v>
      </c>
      <c r="D3" s="246" t="e">
        <f>'C завтраками| Bed and breakfast'!#REF!</f>
        <v>#REF!</v>
      </c>
      <c r="E3" s="246" t="e">
        <f>'C завтраками| Bed and breakfast'!#REF!</f>
        <v>#REF!</v>
      </c>
    </row>
    <row r="4" spans="1:5" s="31" customFormat="1" ht="22.35" customHeight="1">
      <c r="A4" s="38" t="s">
        <v>3</v>
      </c>
      <c r="B4" s="246" t="e">
        <f>'C завтраками| Bed and breakfast'!#REF!</f>
        <v>#REF!</v>
      </c>
      <c r="C4" s="246" t="e">
        <f>'C завтраками| Bed and breakfast'!#REF!</f>
        <v>#REF!</v>
      </c>
      <c r="D4" s="246" t="e">
        <f>'C завтраками| Bed and breakfast'!#REF!</f>
        <v>#REF!</v>
      </c>
      <c r="E4" s="246" t="e">
        <f>'C завтраками| Bed and breakfast'!#REF!</f>
        <v>#REF!</v>
      </c>
    </row>
    <row r="5" spans="1:5" ht="10.7" customHeight="1">
      <c r="A5" s="39" t="s">
        <v>4</v>
      </c>
      <c r="B5" s="65"/>
      <c r="C5" s="65"/>
      <c r="D5" s="65"/>
      <c r="E5" s="65"/>
    </row>
    <row r="6" spans="1:5" ht="10.7" customHeight="1">
      <c r="A6" s="40">
        <v>1</v>
      </c>
      <c r="B6" s="68" t="e">
        <f>'C завтраками| Bed and breakfast'!#REF!*0.9</f>
        <v>#REF!</v>
      </c>
      <c r="C6" s="68" t="e">
        <f>'C завтраками| Bed and breakfast'!#REF!*0.9</f>
        <v>#REF!</v>
      </c>
      <c r="D6" s="68" t="e">
        <f>'C завтраками| Bed and breakfast'!#REF!*0.9</f>
        <v>#REF!</v>
      </c>
      <c r="E6" s="68" t="e">
        <f>'C завтраками| Bed and breakfast'!#REF!*0.9</f>
        <v>#REF!</v>
      </c>
    </row>
    <row r="7" spans="1:5" ht="10.7" customHeight="1">
      <c r="A7" s="40">
        <v>2</v>
      </c>
      <c r="B7" s="68" t="e">
        <f>'C завтраками| Bed and breakfast'!#REF!*0.9</f>
        <v>#REF!</v>
      </c>
      <c r="C7" s="68" t="e">
        <f>'C завтраками| Bed and breakfast'!#REF!*0.9</f>
        <v>#REF!</v>
      </c>
      <c r="D7" s="68" t="e">
        <f>'C завтраками| Bed and breakfast'!#REF!*0.9</f>
        <v>#REF!</v>
      </c>
      <c r="E7" s="68" t="e">
        <f>'C завтраками| Bed and breakfast'!#REF!*0.9</f>
        <v>#REF!</v>
      </c>
    </row>
    <row r="8" spans="1:5" ht="10.7" customHeight="1">
      <c r="A8" s="39" t="s">
        <v>5</v>
      </c>
      <c r="B8" s="68"/>
      <c r="C8" s="68"/>
      <c r="D8" s="68"/>
      <c r="E8" s="68"/>
    </row>
    <row r="9" spans="1:5" s="32" customFormat="1" ht="10.7" customHeight="1">
      <c r="A9" s="40">
        <v>1</v>
      </c>
      <c r="B9" s="68" t="e">
        <f>'C завтраками| Bed and breakfast'!#REF!*0.9</f>
        <v>#REF!</v>
      </c>
      <c r="C9" s="68" t="e">
        <f>'C завтраками| Bed and breakfast'!#REF!*0.9</f>
        <v>#REF!</v>
      </c>
      <c r="D9" s="68" t="e">
        <f>'C завтраками| Bed and breakfast'!#REF!*0.9</f>
        <v>#REF!</v>
      </c>
      <c r="E9" s="68" t="e">
        <f>'C завтраками| Bed and breakfast'!#REF!*0.9</f>
        <v>#REF!</v>
      </c>
    </row>
    <row r="10" spans="1:5" ht="10.7" customHeight="1">
      <c r="A10" s="40">
        <v>2</v>
      </c>
      <c r="B10" s="68" t="e">
        <f>'C завтраками| Bed and breakfast'!#REF!*0.9</f>
        <v>#REF!</v>
      </c>
      <c r="C10" s="68" t="e">
        <f>'C завтраками| Bed and breakfast'!#REF!*0.9</f>
        <v>#REF!</v>
      </c>
      <c r="D10" s="68" t="e">
        <f>'C завтраками| Bed and breakfast'!#REF!*0.9</f>
        <v>#REF!</v>
      </c>
      <c r="E10" s="68" t="e">
        <f>'C завтраками| Bed and breakfast'!#REF!*0.9</f>
        <v>#REF!</v>
      </c>
    </row>
    <row r="11" spans="1:5" ht="10.7" customHeight="1">
      <c r="A11" s="39" t="s">
        <v>6</v>
      </c>
      <c r="B11" s="68"/>
      <c r="C11" s="68"/>
      <c r="D11" s="68"/>
      <c r="E11" s="68"/>
    </row>
    <row r="12" spans="1:5" ht="10.7" customHeight="1">
      <c r="A12" s="40">
        <v>1</v>
      </c>
      <c r="B12" s="68" t="e">
        <f>'C завтраками| Bed and breakfast'!#REF!*0.9</f>
        <v>#REF!</v>
      </c>
      <c r="C12" s="68" t="e">
        <f>'C завтраками| Bed and breakfast'!#REF!*0.9</f>
        <v>#REF!</v>
      </c>
      <c r="D12" s="68" t="e">
        <f>'C завтраками| Bed and breakfast'!#REF!*0.9</f>
        <v>#REF!</v>
      </c>
      <c r="E12" s="68" t="e">
        <f>'C завтраками| Bed and breakfast'!#REF!*0.9</f>
        <v>#REF!</v>
      </c>
    </row>
    <row r="13" spans="1:5" ht="10.7" customHeight="1">
      <c r="A13" s="40">
        <v>2</v>
      </c>
      <c r="B13" s="68" t="e">
        <f>'C завтраками| Bed and breakfast'!#REF!*0.9</f>
        <v>#REF!</v>
      </c>
      <c r="C13" s="68" t="e">
        <f>'C завтраками| Bed and breakfast'!#REF!*0.9</f>
        <v>#REF!</v>
      </c>
      <c r="D13" s="68" t="e">
        <f>'C завтраками| Bed and breakfast'!#REF!*0.9</f>
        <v>#REF!</v>
      </c>
      <c r="E13" s="68" t="e">
        <f>'C завтраками| Bed and breakfast'!#REF!*0.9</f>
        <v>#REF!</v>
      </c>
    </row>
    <row r="14" spans="1:5" ht="10.7" customHeight="1">
      <c r="A14" s="39" t="s">
        <v>7</v>
      </c>
      <c r="B14" s="68"/>
      <c r="C14" s="68"/>
      <c r="D14" s="68"/>
      <c r="E14" s="68"/>
    </row>
    <row r="15" spans="1:5" ht="10.7" customHeight="1">
      <c r="A15" s="40">
        <v>1</v>
      </c>
      <c r="B15" s="68" t="e">
        <f>'C завтраками| Bed and breakfast'!#REF!*0.9</f>
        <v>#REF!</v>
      </c>
      <c r="C15" s="68" t="e">
        <f>'C завтраками| Bed and breakfast'!#REF!*0.9</f>
        <v>#REF!</v>
      </c>
      <c r="D15" s="68" t="e">
        <f>'C завтраками| Bed and breakfast'!#REF!*0.9</f>
        <v>#REF!</v>
      </c>
      <c r="E15" s="68" t="e">
        <f>'C завтраками| Bed and breakfast'!#REF!*0.9</f>
        <v>#REF!</v>
      </c>
    </row>
    <row r="16" spans="1:5" ht="10.7" customHeight="1">
      <c r="A16" s="40">
        <v>2</v>
      </c>
      <c r="B16" s="68" t="e">
        <f>'C завтраками| Bed and breakfast'!#REF!*0.9</f>
        <v>#REF!</v>
      </c>
      <c r="C16" s="68" t="e">
        <f>'C завтраками| Bed and breakfast'!#REF!*0.9</f>
        <v>#REF!</v>
      </c>
      <c r="D16" s="68" t="e">
        <f>'C завтраками| Bed and breakfast'!#REF!*0.9</f>
        <v>#REF!</v>
      </c>
      <c r="E16" s="68" t="e">
        <f>'C завтраками| Bed and breakfast'!#REF!*0.9</f>
        <v>#REF!</v>
      </c>
    </row>
    <row r="17" spans="1:5" ht="10.7" customHeight="1">
      <c r="A17" s="93" t="s">
        <v>8</v>
      </c>
      <c r="B17" s="39"/>
      <c r="C17" s="39"/>
      <c r="D17" s="39"/>
      <c r="E17" s="39"/>
    </row>
    <row r="18" spans="1:5" ht="10.7" customHeight="1">
      <c r="A18" s="40">
        <v>1</v>
      </c>
      <c r="B18" s="39" t="e">
        <f t="shared" ref="B18:E18" si="0">B9</f>
        <v>#REF!</v>
      </c>
      <c r="C18" s="39" t="e">
        <f t="shared" si="0"/>
        <v>#REF!</v>
      </c>
      <c r="D18" s="39" t="e">
        <f t="shared" si="0"/>
        <v>#REF!</v>
      </c>
      <c r="E18" s="39" t="e">
        <f t="shared" si="0"/>
        <v>#REF!</v>
      </c>
    </row>
    <row r="19" spans="1:5" ht="10.7" customHeight="1">
      <c r="A19" s="40">
        <v>2</v>
      </c>
      <c r="B19" s="39" t="e">
        <f t="shared" ref="B19:E19" si="1">B10</f>
        <v>#REF!</v>
      </c>
      <c r="C19" s="39" t="e">
        <f t="shared" si="1"/>
        <v>#REF!</v>
      </c>
      <c r="D19" s="39" t="e">
        <f t="shared" si="1"/>
        <v>#REF!</v>
      </c>
      <c r="E19" s="39" t="e">
        <f t="shared" si="1"/>
        <v>#REF!</v>
      </c>
    </row>
    <row r="20" spans="1:5" ht="10.7" customHeight="1">
      <c r="A20" s="39" t="s">
        <v>9</v>
      </c>
      <c r="B20" s="68"/>
      <c r="C20" s="68"/>
      <c r="D20" s="68"/>
      <c r="E20" s="68"/>
    </row>
    <row r="21" spans="1:5" ht="10.7" customHeight="1">
      <c r="A21" s="40">
        <v>1</v>
      </c>
      <c r="B21" s="68" t="e">
        <f>'C завтраками| Bed and breakfast'!#REF!*0.9</f>
        <v>#REF!</v>
      </c>
      <c r="C21" s="68" t="e">
        <f>'C завтраками| Bed and breakfast'!#REF!*0.9</f>
        <v>#REF!</v>
      </c>
      <c r="D21" s="68" t="e">
        <f>'C завтраками| Bed and breakfast'!#REF!*0.9</f>
        <v>#REF!</v>
      </c>
      <c r="E21" s="68" t="e">
        <f>'C завтраками| Bed and breakfast'!#REF!*0.9</f>
        <v>#REF!</v>
      </c>
    </row>
    <row r="22" spans="1:5" ht="10.7" customHeight="1">
      <c r="A22" s="40">
        <v>2</v>
      </c>
      <c r="B22" s="68" t="e">
        <f>'C завтраками| Bed and breakfast'!#REF!*0.9</f>
        <v>#REF!</v>
      </c>
      <c r="C22" s="68" t="e">
        <f>'C завтраками| Bed and breakfast'!#REF!*0.9</f>
        <v>#REF!</v>
      </c>
      <c r="D22" s="68" t="e">
        <f>'C завтраками| Bed and breakfast'!#REF!*0.9</f>
        <v>#REF!</v>
      </c>
      <c r="E22" s="68" t="e">
        <f>'C завтраками| Bed and breakfast'!#REF!*0.9</f>
        <v>#REF!</v>
      </c>
    </row>
    <row r="23" spans="1:5" ht="10.7" customHeight="1">
      <c r="A23" s="39" t="s">
        <v>10</v>
      </c>
      <c r="B23" s="68"/>
      <c r="C23" s="68"/>
      <c r="D23" s="68"/>
      <c r="E23" s="68"/>
    </row>
    <row r="24" spans="1:5" ht="10.7" customHeight="1">
      <c r="A24" s="40">
        <v>1</v>
      </c>
      <c r="B24" s="68" t="e">
        <f>'C завтраками| Bed and breakfast'!#REF!*0.9</f>
        <v>#REF!</v>
      </c>
      <c r="C24" s="68" t="e">
        <f>'C завтраками| Bed and breakfast'!#REF!*0.9</f>
        <v>#REF!</v>
      </c>
      <c r="D24" s="68" t="e">
        <f>'C завтраками| Bed and breakfast'!#REF!*0.9</f>
        <v>#REF!</v>
      </c>
      <c r="E24" s="68" t="e">
        <f>'C завтраками| Bed and breakfast'!#REF!*0.9</f>
        <v>#REF!</v>
      </c>
    </row>
    <row r="25" spans="1:5" ht="10.5" customHeight="1">
      <c r="A25" s="40">
        <v>2</v>
      </c>
      <c r="B25" s="68" t="e">
        <f>'C завтраками| Bed and breakfast'!#REF!*0.9</f>
        <v>#REF!</v>
      </c>
      <c r="C25" s="68" t="e">
        <f>'C завтраками| Bed and breakfast'!#REF!*0.9</f>
        <v>#REF!</v>
      </c>
      <c r="D25" s="68" t="e">
        <f>'C завтраками| Bed and breakfast'!#REF!*0.9</f>
        <v>#REF!</v>
      </c>
      <c r="E25" s="68" t="e">
        <f>'C завтраками| Bed and breakfast'!#REF!*0.9</f>
        <v>#REF!</v>
      </c>
    </row>
    <row r="26" spans="1:5" ht="10.5" customHeight="1">
      <c r="A26" s="39" t="s">
        <v>11</v>
      </c>
      <c r="B26" s="68"/>
      <c r="C26" s="68"/>
      <c r="D26" s="68"/>
      <c r="E26" s="68"/>
    </row>
    <row r="27" spans="1:5" ht="10.5" customHeight="1">
      <c r="A27" s="40" t="s">
        <v>12</v>
      </c>
      <c r="B27" s="68" t="e">
        <f>'C завтраками| Bed and breakfast'!#REF!*0.9</f>
        <v>#REF!</v>
      </c>
      <c r="C27" s="68" t="e">
        <f>'C завтраками| Bed and breakfast'!#REF!*0.9</f>
        <v>#REF!</v>
      </c>
      <c r="D27" s="68" t="e">
        <f>'C завтраками| Bed and breakfast'!#REF!*0.9</f>
        <v>#REF!</v>
      </c>
      <c r="E27" s="68" t="e">
        <f>'C завтраками| Bed and breakfast'!#REF!*0.9</f>
        <v>#REF!</v>
      </c>
    </row>
    <row r="28" spans="1:5" ht="105">
      <c r="A28" s="12" t="s">
        <v>31</v>
      </c>
    </row>
    <row r="29" spans="1:5">
      <c r="A29" s="13" t="s">
        <v>32</v>
      </c>
    </row>
    <row r="30" spans="1:5">
      <c r="A30" s="231" t="s">
        <v>33</v>
      </c>
    </row>
    <row r="31" spans="1:5">
      <c r="A31" s="232" t="s">
        <v>34</v>
      </c>
    </row>
    <row r="33" spans="1:1">
      <c r="A33" s="13" t="s">
        <v>14</v>
      </c>
    </row>
    <row r="34" spans="1:1">
      <c r="A34" s="70" t="s">
        <v>15</v>
      </c>
    </row>
    <row r="35" spans="1:1">
      <c r="A35" s="70" t="s">
        <v>16</v>
      </c>
    </row>
    <row r="36" spans="1:1">
      <c r="A36" s="19" t="s">
        <v>17</v>
      </c>
    </row>
    <row r="37" spans="1:1" ht="12" customHeight="1">
      <c r="A37" s="48" t="s">
        <v>18</v>
      </c>
    </row>
    <row r="38" spans="1:1" ht="24">
      <c r="A38" s="49" t="s">
        <v>35</v>
      </c>
    </row>
    <row r="40" spans="1:1" ht="25.5">
      <c r="A40" s="233" t="s">
        <v>36</v>
      </c>
    </row>
    <row r="41" spans="1:1" ht="33.75">
      <c r="A41" s="234" t="s">
        <v>37</v>
      </c>
    </row>
    <row r="42" spans="1:1" ht="22.5">
      <c r="A42" s="235" t="s">
        <v>38</v>
      </c>
    </row>
    <row r="43" spans="1:1" ht="22.5">
      <c r="A43" s="235" t="s">
        <v>39</v>
      </c>
    </row>
    <row r="44" spans="1:1" ht="22.5">
      <c r="A44" s="235" t="s">
        <v>40</v>
      </c>
    </row>
    <row r="45" spans="1:1" ht="22.5">
      <c r="A45" s="235" t="s">
        <v>41</v>
      </c>
    </row>
    <row r="46" spans="1:1" ht="22.5">
      <c r="A46" s="235" t="s">
        <v>42</v>
      </c>
    </row>
    <row r="47" spans="1:1" ht="45">
      <c r="A47" s="236" t="s">
        <v>43</v>
      </c>
    </row>
    <row r="48" spans="1:1" ht="67.5">
      <c r="A48" s="237" t="s">
        <v>44</v>
      </c>
    </row>
    <row r="49" spans="1:1" ht="31.5">
      <c r="A49" s="238" t="s">
        <v>45</v>
      </c>
    </row>
    <row r="50" spans="1:1" ht="21">
      <c r="A50" s="239" t="s">
        <v>46</v>
      </c>
    </row>
    <row r="51" spans="1:1" ht="32.25">
      <c r="A51" s="240" t="s">
        <v>47</v>
      </c>
    </row>
    <row r="52" spans="1:1" ht="21">
      <c r="A52" s="241" t="s">
        <v>48</v>
      </c>
    </row>
    <row r="54" spans="1:1">
      <c r="A54" s="242" t="s">
        <v>19</v>
      </c>
    </row>
    <row r="55" spans="1:1" ht="24">
      <c r="A55" s="243" t="s">
        <v>49</v>
      </c>
    </row>
    <row r="56" spans="1:1" ht="24">
      <c r="A56" s="244" t="s">
        <v>50</v>
      </c>
    </row>
  </sheetData>
  <pageMargins left="0.25" right="0.25" top="0.75" bottom="0.75" header="0.3" footer="0.3"/>
  <pageSetup scale="51" fitToHeight="0" orientation="landscape"/>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000"/>
    <pageSetUpPr fitToPage="1"/>
  </sheetPr>
  <dimension ref="A1:H44"/>
  <sheetViews>
    <sheetView workbookViewId="0">
      <pane xSplit="1" topLeftCell="B1" activePane="topRight" state="frozen"/>
      <selection pane="topRight" activeCell="H7" sqref="H7"/>
    </sheetView>
  </sheetViews>
  <sheetFormatPr defaultColWidth="9" defaultRowHeight="12"/>
  <cols>
    <col min="1" max="1" width="81.5703125" style="33" customWidth="1"/>
    <col min="2" max="7" width="9" style="65" hidden="1" customWidth="1"/>
    <col min="8" max="16384" width="9" style="65"/>
  </cols>
  <sheetData>
    <row r="1" spans="1:8" ht="11.45" customHeight="1">
      <c r="A1" s="2" t="s">
        <v>0</v>
      </c>
    </row>
    <row r="2" spans="1:8">
      <c r="A2" s="66" t="s">
        <v>244</v>
      </c>
    </row>
    <row r="3" spans="1:8" ht="11.45" customHeight="1">
      <c r="A3" s="4" t="s">
        <v>51</v>
      </c>
    </row>
    <row r="4" spans="1:8" ht="11.45" customHeight="1">
      <c r="A4" s="262" t="s">
        <v>3</v>
      </c>
      <c r="B4" s="67" t="e">
        <f>'Отдыхай катай |FIT18'!B28</f>
        <v>#REF!</v>
      </c>
      <c r="C4" s="67" t="e">
        <f>'Отдыхай катай |FIT18'!C28</f>
        <v>#REF!</v>
      </c>
      <c r="D4" s="67" t="e">
        <f>'Отдыхай катай |FIT18'!D28</f>
        <v>#REF!</v>
      </c>
      <c r="E4" s="67" t="e">
        <f>'Отдыхай катай |FIT18'!E28</f>
        <v>#REF!</v>
      </c>
      <c r="F4" s="67" t="e">
        <f>'Отдыхай катай |FIT18'!F28</f>
        <v>#REF!</v>
      </c>
      <c r="G4" s="67" t="e">
        <f>'Отдыхай катай |FIT18'!G28</f>
        <v>#REF!</v>
      </c>
      <c r="H4" s="67" t="e">
        <f>'Отдыхай катай |FIT18'!H28</f>
        <v>#REF!</v>
      </c>
    </row>
    <row r="5" spans="1:8" s="63" customFormat="1" ht="10.5">
      <c r="A5" s="263"/>
      <c r="B5" s="67" t="e">
        <f>'Отдыхай катай |FIT18'!B29</f>
        <v>#REF!</v>
      </c>
      <c r="C5" s="67" t="e">
        <f>'Отдыхай катай |FIT18'!C29</f>
        <v>#REF!</v>
      </c>
      <c r="D5" s="67" t="e">
        <f>'Отдыхай катай |FIT18'!D29</f>
        <v>#REF!</v>
      </c>
      <c r="E5" s="67" t="e">
        <f>'Отдыхай катай |FIT18'!E29</f>
        <v>#REF!</v>
      </c>
      <c r="F5" s="67" t="e">
        <f>'Отдыхай катай |FIT18'!F29</f>
        <v>#REF!</v>
      </c>
      <c r="G5" s="67" t="e">
        <f>'Отдыхай катай |FIT18'!G29</f>
        <v>#REF!</v>
      </c>
      <c r="H5" s="67" t="e">
        <f>'Отдыхай катай |FIT18'!H29</f>
        <v>#REF!</v>
      </c>
    </row>
    <row r="6" spans="1:8" ht="10.7" customHeight="1">
      <c r="A6" s="39" t="s">
        <v>4</v>
      </c>
    </row>
    <row r="7" spans="1:8" ht="10.7" customHeight="1">
      <c r="A7" s="40">
        <v>1</v>
      </c>
      <c r="B7" s="68" t="e">
        <f>'Отдыхай катай |FIT18'!B31+25</f>
        <v>#REF!</v>
      </c>
      <c r="C7" s="68" t="e">
        <f>'Отдыхай катай |FIT18'!C31+25</f>
        <v>#REF!</v>
      </c>
      <c r="D7" s="68" t="e">
        <f>'Отдыхай катай |FIT18'!D31+25</f>
        <v>#REF!</v>
      </c>
      <c r="E7" s="68" t="e">
        <f>'Отдыхай катай |FIT18'!E31+25</f>
        <v>#REF!</v>
      </c>
      <c r="F7" s="68" t="e">
        <f>'Отдыхай катай |FIT18'!F31+25</f>
        <v>#REF!</v>
      </c>
      <c r="G7" s="68" t="e">
        <f>'Отдыхай катай |FIT18'!G31+25</f>
        <v>#REF!</v>
      </c>
      <c r="H7" s="68" t="e">
        <f>'Отдыхай катай |FIT18'!H31+25</f>
        <v>#REF!</v>
      </c>
    </row>
    <row r="8" spans="1:8" ht="10.7" customHeight="1">
      <c r="A8" s="40">
        <v>2</v>
      </c>
      <c r="B8" s="68" t="e">
        <f>'Отдыхай катай |FIT18'!B32+25</f>
        <v>#REF!</v>
      </c>
      <c r="C8" s="68" t="e">
        <f>'Отдыхай катай |FIT18'!C32+25</f>
        <v>#REF!</v>
      </c>
      <c r="D8" s="68" t="e">
        <f>'Отдыхай катай |FIT18'!D32+25</f>
        <v>#REF!</v>
      </c>
      <c r="E8" s="68" t="e">
        <f>'Отдыхай катай |FIT18'!E32+25</f>
        <v>#REF!</v>
      </c>
      <c r="F8" s="68" t="e">
        <f>'Отдыхай катай |FIT18'!F32+25</f>
        <v>#REF!</v>
      </c>
      <c r="G8" s="68" t="e">
        <f>'Отдыхай катай |FIT18'!G32+25</f>
        <v>#REF!</v>
      </c>
      <c r="H8" s="68" t="e">
        <f>'Отдыхай катай |FIT18'!H32+25</f>
        <v>#REF!</v>
      </c>
    </row>
    <row r="9" spans="1:8" ht="10.7" customHeight="1">
      <c r="A9" s="39" t="s">
        <v>5</v>
      </c>
      <c r="B9" s="68"/>
      <c r="C9" s="68"/>
      <c r="D9" s="68"/>
      <c r="E9" s="68"/>
      <c r="F9" s="68"/>
      <c r="G9" s="68"/>
      <c r="H9" s="68"/>
    </row>
    <row r="10" spans="1:8" s="64" customFormat="1" ht="10.7" customHeight="1">
      <c r="A10" s="40">
        <v>1</v>
      </c>
      <c r="B10" s="68" t="e">
        <f>'Отдыхай катай |FIT18'!B34+25</f>
        <v>#REF!</v>
      </c>
      <c r="C10" s="68" t="e">
        <f>'Отдыхай катай |FIT18'!C34+25</f>
        <v>#REF!</v>
      </c>
      <c r="D10" s="68" t="e">
        <f>'Отдыхай катай |FIT18'!D34+25</f>
        <v>#REF!</v>
      </c>
      <c r="E10" s="68" t="e">
        <f>'Отдыхай катай |FIT18'!E34+25</f>
        <v>#REF!</v>
      </c>
      <c r="F10" s="68" t="e">
        <f>'Отдыхай катай |FIT18'!F34+25</f>
        <v>#REF!</v>
      </c>
      <c r="G10" s="68" t="e">
        <f>'Отдыхай катай |FIT18'!G34+25</f>
        <v>#REF!</v>
      </c>
      <c r="H10" s="68" t="e">
        <f>'Отдыхай катай |FIT18'!H34+25</f>
        <v>#REF!</v>
      </c>
    </row>
    <row r="11" spans="1:8" ht="10.7" customHeight="1">
      <c r="A11" s="40">
        <v>2</v>
      </c>
      <c r="B11" s="68" t="e">
        <f>'Отдыхай катай |FIT18'!B35+25</f>
        <v>#REF!</v>
      </c>
      <c r="C11" s="68" t="e">
        <f>'Отдыхай катай |FIT18'!C35+25</f>
        <v>#REF!</v>
      </c>
      <c r="D11" s="68" t="e">
        <f>'Отдыхай катай |FIT18'!D35+25</f>
        <v>#REF!</v>
      </c>
      <c r="E11" s="68" t="e">
        <f>'Отдыхай катай |FIT18'!E35+25</f>
        <v>#REF!</v>
      </c>
      <c r="F11" s="68" t="e">
        <f>'Отдыхай катай |FIT18'!F35+25</f>
        <v>#REF!</v>
      </c>
      <c r="G11" s="68" t="e">
        <f>'Отдыхай катай |FIT18'!G35+25</f>
        <v>#REF!</v>
      </c>
      <c r="H11" s="68" t="e">
        <f>'Отдыхай катай |FIT18'!H35+25</f>
        <v>#REF!</v>
      </c>
    </row>
    <row r="12" spans="1:8" ht="10.7" customHeight="1">
      <c r="A12" s="39" t="s">
        <v>6</v>
      </c>
      <c r="B12" s="68"/>
      <c r="C12" s="68"/>
      <c r="D12" s="68"/>
      <c r="E12" s="68"/>
      <c r="F12" s="68"/>
      <c r="G12" s="68"/>
      <c r="H12" s="68"/>
    </row>
    <row r="13" spans="1:8" ht="10.7" customHeight="1">
      <c r="A13" s="40">
        <v>1</v>
      </c>
      <c r="B13" s="68" t="e">
        <f>'Отдыхай катай |FIT18'!B37+25</f>
        <v>#REF!</v>
      </c>
      <c r="C13" s="68" t="e">
        <f>'Отдыхай катай |FIT18'!C37+25</f>
        <v>#REF!</v>
      </c>
      <c r="D13" s="68" t="e">
        <f>'Отдыхай катай |FIT18'!D37+25</f>
        <v>#REF!</v>
      </c>
      <c r="E13" s="68" t="e">
        <f>'Отдыхай катай |FIT18'!E37+25</f>
        <v>#REF!</v>
      </c>
      <c r="F13" s="68" t="e">
        <f>'Отдыхай катай |FIT18'!F37+25</f>
        <v>#REF!</v>
      </c>
      <c r="G13" s="68" t="e">
        <f>'Отдыхай катай |FIT18'!G37+25</f>
        <v>#REF!</v>
      </c>
      <c r="H13" s="68" t="e">
        <f>'Отдыхай катай |FIT18'!H37+25</f>
        <v>#REF!</v>
      </c>
    </row>
    <row r="14" spans="1:8" ht="10.7" customHeight="1">
      <c r="A14" s="40">
        <v>2</v>
      </c>
      <c r="B14" s="68" t="e">
        <f>'Отдыхай катай |FIT18'!B38+25</f>
        <v>#REF!</v>
      </c>
      <c r="C14" s="68" t="e">
        <f>'Отдыхай катай |FIT18'!C38+25</f>
        <v>#REF!</v>
      </c>
      <c r="D14" s="68" t="e">
        <f>'Отдыхай катай |FIT18'!D38+25</f>
        <v>#REF!</v>
      </c>
      <c r="E14" s="68" t="e">
        <f>'Отдыхай катай |FIT18'!E38+25</f>
        <v>#REF!</v>
      </c>
      <c r="F14" s="68" t="e">
        <f>'Отдыхай катай |FIT18'!F38+25</f>
        <v>#REF!</v>
      </c>
      <c r="G14" s="68" t="e">
        <f>'Отдыхай катай |FIT18'!G38+25</f>
        <v>#REF!</v>
      </c>
      <c r="H14" s="68" t="e">
        <f>'Отдыхай катай |FIT18'!H38+25</f>
        <v>#REF!</v>
      </c>
    </row>
    <row r="15" spans="1:8" ht="10.7" customHeight="1">
      <c r="A15" s="39" t="s">
        <v>7</v>
      </c>
      <c r="B15" s="68"/>
      <c r="C15" s="68"/>
      <c r="D15" s="68"/>
      <c r="E15" s="68"/>
      <c r="F15" s="68"/>
      <c r="G15" s="68"/>
      <c r="H15" s="68"/>
    </row>
    <row r="16" spans="1:8" ht="10.7" customHeight="1">
      <c r="A16" s="40">
        <v>1</v>
      </c>
      <c r="B16" s="68" t="e">
        <f>'Отдыхай катай |FIT18'!B40+25</f>
        <v>#REF!</v>
      </c>
      <c r="C16" s="68" t="e">
        <f>'Отдыхай катай |FIT18'!C40+25</f>
        <v>#REF!</v>
      </c>
      <c r="D16" s="68" t="e">
        <f>'Отдыхай катай |FIT18'!D40+25</f>
        <v>#REF!</v>
      </c>
      <c r="E16" s="68" t="e">
        <f>'Отдыхай катай |FIT18'!E40+25</f>
        <v>#REF!</v>
      </c>
      <c r="F16" s="68" t="e">
        <f>'Отдыхай катай |FIT18'!F40+25</f>
        <v>#REF!</v>
      </c>
      <c r="G16" s="68" t="e">
        <f>'Отдыхай катай |FIT18'!G40+25</f>
        <v>#REF!</v>
      </c>
      <c r="H16" s="68" t="e">
        <f>'Отдыхай катай |FIT18'!H40+25</f>
        <v>#REF!</v>
      </c>
    </row>
    <row r="17" spans="1:8" ht="10.7" customHeight="1">
      <c r="A17" s="40">
        <v>2</v>
      </c>
      <c r="B17" s="68" t="e">
        <f>'Отдыхай катай |FIT18'!B41+25</f>
        <v>#REF!</v>
      </c>
      <c r="C17" s="68" t="e">
        <f>'Отдыхай катай |FIT18'!C41+25</f>
        <v>#REF!</v>
      </c>
      <c r="D17" s="68" t="e">
        <f>'Отдыхай катай |FIT18'!D41+25</f>
        <v>#REF!</v>
      </c>
      <c r="E17" s="68" t="e">
        <f>'Отдыхай катай |FIT18'!E41+25</f>
        <v>#REF!</v>
      </c>
      <c r="F17" s="68" t="e">
        <f>'Отдыхай катай |FIT18'!F41+25</f>
        <v>#REF!</v>
      </c>
      <c r="G17" s="68" t="e">
        <f>'Отдыхай катай |FIT18'!G41+25</f>
        <v>#REF!</v>
      </c>
      <c r="H17" s="68" t="e">
        <f>'Отдыхай катай |FIT18'!H41+25</f>
        <v>#REF!</v>
      </c>
    </row>
    <row r="18" spans="1:8" ht="10.7" customHeight="1">
      <c r="A18" s="39" t="s">
        <v>9</v>
      </c>
      <c r="B18" s="68"/>
      <c r="C18" s="68"/>
      <c r="D18" s="68"/>
      <c r="E18" s="68"/>
      <c r="F18" s="68"/>
      <c r="G18" s="68"/>
      <c r="H18" s="68"/>
    </row>
    <row r="19" spans="1:8" ht="10.7" customHeight="1">
      <c r="A19" s="40">
        <v>1</v>
      </c>
      <c r="B19" s="68" t="e">
        <f>'Отдыхай катай |FIT18'!B43+25</f>
        <v>#REF!</v>
      </c>
      <c r="C19" s="68" t="e">
        <f>'Отдыхай катай |FIT18'!C43+25</f>
        <v>#REF!</v>
      </c>
      <c r="D19" s="68" t="e">
        <f>'Отдыхай катай |FIT18'!D43+25</f>
        <v>#REF!</v>
      </c>
      <c r="E19" s="68" t="e">
        <f>'Отдыхай катай |FIT18'!E43+25</f>
        <v>#REF!</v>
      </c>
      <c r="F19" s="68" t="e">
        <f>'Отдыхай катай |FIT18'!F43+25</f>
        <v>#REF!</v>
      </c>
      <c r="G19" s="68" t="e">
        <f>'Отдыхай катай |FIT18'!G43+25</f>
        <v>#REF!</v>
      </c>
      <c r="H19" s="68" t="e">
        <f>'Отдыхай катай |FIT18'!H43+25</f>
        <v>#REF!</v>
      </c>
    </row>
    <row r="20" spans="1:8" ht="10.7" customHeight="1">
      <c r="A20" s="40">
        <v>2</v>
      </c>
      <c r="B20" s="68" t="e">
        <f>'Отдыхай катай |FIT18'!B44+25</f>
        <v>#REF!</v>
      </c>
      <c r="C20" s="68" t="e">
        <f>'Отдыхай катай |FIT18'!C44+25</f>
        <v>#REF!</v>
      </c>
      <c r="D20" s="68" t="e">
        <f>'Отдыхай катай |FIT18'!D44+25</f>
        <v>#REF!</v>
      </c>
      <c r="E20" s="68" t="e">
        <f>'Отдыхай катай |FIT18'!E44+25</f>
        <v>#REF!</v>
      </c>
      <c r="F20" s="68" t="e">
        <f>'Отдыхай катай |FIT18'!F44+25</f>
        <v>#REF!</v>
      </c>
      <c r="G20" s="68" t="e">
        <f>'Отдыхай катай |FIT18'!G44+25</f>
        <v>#REF!</v>
      </c>
      <c r="H20" s="68" t="e">
        <f>'Отдыхай катай |FIT18'!H44+25</f>
        <v>#REF!</v>
      </c>
    </row>
    <row r="21" spans="1:8" ht="10.7" customHeight="1">
      <c r="A21" s="39" t="s">
        <v>10</v>
      </c>
      <c r="B21" s="68"/>
      <c r="C21" s="68"/>
      <c r="D21" s="68"/>
      <c r="E21" s="68"/>
      <c r="F21" s="68"/>
      <c r="G21" s="68"/>
      <c r="H21" s="68"/>
    </row>
    <row r="22" spans="1:8" ht="11.45" customHeight="1">
      <c r="A22" s="40">
        <v>1</v>
      </c>
      <c r="B22" s="68" t="e">
        <f>'Отдыхай катай |FIT18'!B46+25</f>
        <v>#REF!</v>
      </c>
      <c r="C22" s="68" t="e">
        <f>'Отдыхай катай |FIT18'!C46+25</f>
        <v>#REF!</v>
      </c>
      <c r="D22" s="68" t="e">
        <f>'Отдыхай катай |FIT18'!D46+25</f>
        <v>#REF!</v>
      </c>
      <c r="E22" s="68" t="e">
        <f>'Отдыхай катай |FIT18'!E46+25</f>
        <v>#REF!</v>
      </c>
      <c r="F22" s="68" t="e">
        <f>'Отдыхай катай |FIT18'!F46+25</f>
        <v>#REF!</v>
      </c>
      <c r="G22" s="68" t="e">
        <f>'Отдыхай катай |FIT18'!G46+25</f>
        <v>#REF!</v>
      </c>
      <c r="H22" s="68" t="e">
        <f>'Отдыхай катай |FIT18'!H46+25</f>
        <v>#REF!</v>
      </c>
    </row>
    <row r="23" spans="1:8" ht="10.5" customHeight="1">
      <c r="A23" s="40">
        <v>2</v>
      </c>
      <c r="B23" s="68" t="e">
        <f>'Отдыхай катай |FIT18'!B47+25</f>
        <v>#REF!</v>
      </c>
      <c r="C23" s="68" t="e">
        <f>'Отдыхай катай |FIT18'!C47+25</f>
        <v>#REF!</v>
      </c>
      <c r="D23" s="68" t="e">
        <f>'Отдыхай катай |FIT18'!D47+25</f>
        <v>#REF!</v>
      </c>
      <c r="E23" s="68" t="e">
        <f>'Отдыхай катай |FIT18'!E47+25</f>
        <v>#REF!</v>
      </c>
      <c r="F23" s="68" t="e">
        <f>'Отдыхай катай |FIT18'!F47+25</f>
        <v>#REF!</v>
      </c>
      <c r="G23" s="68" t="e">
        <f>'Отдыхай катай |FIT18'!G47+25</f>
        <v>#REF!</v>
      </c>
      <c r="H23" s="68" t="e">
        <f>'Отдыхай катай |FIT18'!H47+25</f>
        <v>#REF!</v>
      </c>
    </row>
    <row r="24" spans="1:8" ht="10.5" customHeight="1">
      <c r="A24" s="39" t="s">
        <v>11</v>
      </c>
      <c r="B24" s="68"/>
      <c r="C24" s="68"/>
      <c r="D24" s="68"/>
      <c r="E24" s="68"/>
      <c r="F24" s="68"/>
      <c r="G24" s="68"/>
      <c r="H24" s="68"/>
    </row>
    <row r="25" spans="1:8" ht="10.5" customHeight="1">
      <c r="A25" s="40" t="s">
        <v>12</v>
      </c>
      <c r="B25" s="68" t="e">
        <f>'Отдыхай катай |FIT18'!B49+25</f>
        <v>#REF!</v>
      </c>
      <c r="C25" s="68" t="e">
        <f>'Отдыхай катай |FIT18'!C49+25</f>
        <v>#REF!</v>
      </c>
      <c r="D25" s="68" t="e">
        <f>'Отдыхай катай |FIT18'!D49+25</f>
        <v>#REF!</v>
      </c>
      <c r="E25" s="68" t="e">
        <f>'Отдыхай катай |FIT18'!E49+25</f>
        <v>#REF!</v>
      </c>
      <c r="F25" s="68" t="e">
        <f>'Отдыхай катай |FIT18'!F49+25</f>
        <v>#REF!</v>
      </c>
      <c r="G25" s="68" t="e">
        <f>'Отдыхай катай |FIT18'!G49+25</f>
        <v>#REF!</v>
      </c>
      <c r="H25" s="68" t="e">
        <f>'Отдыхай катай |FIT18'!H49+25</f>
        <v>#REF!</v>
      </c>
    </row>
    <row r="26" spans="1:8">
      <c r="A26" s="44" t="s">
        <v>62</v>
      </c>
      <c r="B26" s="81"/>
      <c r="C26" s="81"/>
      <c r="D26" s="81"/>
      <c r="E26" s="81"/>
      <c r="F26" s="81"/>
      <c r="G26" s="81"/>
    </row>
    <row r="27" spans="1:8" ht="24" hidden="1">
      <c r="A27" s="80" t="s">
        <v>251</v>
      </c>
    </row>
    <row r="28" spans="1:8">
      <c r="A28" s="69" t="s">
        <v>14</v>
      </c>
    </row>
    <row r="29" spans="1:8">
      <c r="A29" s="70" t="s">
        <v>15</v>
      </c>
    </row>
    <row r="30" spans="1:8">
      <c r="A30" s="70" t="s">
        <v>16</v>
      </c>
    </row>
    <row r="31" spans="1:8" ht="24">
      <c r="A31" s="71" t="s">
        <v>17</v>
      </c>
    </row>
    <row r="32" spans="1:8" ht="12" customHeight="1">
      <c r="A32" s="48" t="s">
        <v>18</v>
      </c>
    </row>
    <row r="33" spans="1:1" ht="84">
      <c r="A33" s="72" t="s">
        <v>245</v>
      </c>
    </row>
    <row r="35" spans="1:1">
      <c r="A35" s="73" t="s">
        <v>32</v>
      </c>
    </row>
    <row r="36" spans="1:1">
      <c r="A36" s="74" t="s">
        <v>246</v>
      </c>
    </row>
    <row r="37" spans="1:1" ht="36">
      <c r="A37" s="75" t="s">
        <v>247</v>
      </c>
    </row>
    <row r="38" spans="1:1" ht="12" customHeight="1">
      <c r="A38" s="264" t="s">
        <v>248</v>
      </c>
    </row>
    <row r="39" spans="1:1" ht="109.9" customHeight="1">
      <c r="A39" s="265"/>
    </row>
    <row r="40" spans="1:1" ht="48">
      <c r="A40" s="76" t="s">
        <v>249</v>
      </c>
    </row>
    <row r="41" spans="1:1" ht="24">
      <c r="A41" s="77" t="s">
        <v>250</v>
      </c>
    </row>
    <row r="42" spans="1:1" ht="12" customHeight="1"/>
    <row r="43" spans="1:1">
      <c r="A43" s="78" t="s">
        <v>19</v>
      </c>
    </row>
    <row r="44" spans="1:1" ht="11.25" customHeight="1">
      <c r="A44" s="79" t="s">
        <v>241</v>
      </c>
    </row>
  </sheetData>
  <mergeCells count="2">
    <mergeCell ref="A4:A5"/>
    <mergeCell ref="A38:A39"/>
  </mergeCells>
  <pageMargins left="0.25" right="0.25" top="0.75" bottom="0.75" header="0.3" footer="0.3"/>
  <pageSetup scale="51" fitToHeight="0" orientation="landscape"/>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0000"/>
    <pageSetUpPr fitToPage="1"/>
  </sheetPr>
  <dimension ref="A1:I44"/>
  <sheetViews>
    <sheetView workbookViewId="0">
      <pane xSplit="1" topLeftCell="H1" activePane="topRight" state="frozen"/>
      <selection pane="topRight" activeCell="I11" sqref="I11"/>
    </sheetView>
  </sheetViews>
  <sheetFormatPr defaultColWidth="9" defaultRowHeight="12"/>
  <cols>
    <col min="1" max="1" width="81.5703125" style="33" customWidth="1"/>
    <col min="2" max="8" width="9" style="65" hidden="1" customWidth="1"/>
    <col min="9" max="16384" width="9" style="65"/>
  </cols>
  <sheetData>
    <row r="1" spans="1:9" ht="11.45" customHeight="1">
      <c r="A1" s="2" t="s">
        <v>0</v>
      </c>
    </row>
    <row r="2" spans="1:9">
      <c r="A2" s="66" t="s">
        <v>244</v>
      </c>
    </row>
    <row r="3" spans="1:9" ht="11.45" customHeight="1">
      <c r="A3" s="4" t="s">
        <v>51</v>
      </c>
    </row>
    <row r="4" spans="1:9" ht="11.45" customHeight="1">
      <c r="A4" s="262" t="s">
        <v>3</v>
      </c>
      <c r="B4" s="67" t="e">
        <f>'Отдыхай катай |FIT15'!B4</f>
        <v>#REF!</v>
      </c>
      <c r="C4" s="67" t="e">
        <f>'Отдыхай катай |FIT15'!C4</f>
        <v>#REF!</v>
      </c>
      <c r="D4" s="67" t="e">
        <f>'Отдыхай катай |FIT15'!D4</f>
        <v>#REF!</v>
      </c>
      <c r="E4" s="67" t="e">
        <f>'Отдыхай катай |FIT15'!E4</f>
        <v>#REF!</v>
      </c>
      <c r="F4" s="67" t="e">
        <f>'Отдыхай катай |FIT15'!F4</f>
        <v>#REF!</v>
      </c>
      <c r="G4" s="67" t="e">
        <f>'Отдыхай катай |FIT15'!G4</f>
        <v>#REF!</v>
      </c>
      <c r="H4" s="67" t="e">
        <f>'Отдыхай катай |FIT15'!#REF!</f>
        <v>#REF!</v>
      </c>
      <c r="I4" s="67" t="e">
        <f>'Отдыхай катай |FIT15'!J4</f>
        <v>#REF!</v>
      </c>
    </row>
    <row r="5" spans="1:9" s="63" customFormat="1" ht="10.5">
      <c r="A5" s="263"/>
      <c r="B5" s="67" t="e">
        <f>'Отдыхай катай |FIT15'!B5</f>
        <v>#REF!</v>
      </c>
      <c r="C5" s="67" t="e">
        <f>'Отдыхай катай |FIT15'!C5</f>
        <v>#REF!</v>
      </c>
      <c r="D5" s="67" t="e">
        <f>'Отдыхай катай |FIT15'!D5</f>
        <v>#REF!</v>
      </c>
      <c r="E5" s="67" t="e">
        <f>'Отдыхай катай |FIT15'!E5</f>
        <v>#REF!</v>
      </c>
      <c r="F5" s="67" t="e">
        <f>'Отдыхай катай |FIT15'!F5</f>
        <v>#REF!</v>
      </c>
      <c r="G5" s="67" t="e">
        <f>'Отдыхай катай |FIT15'!G5</f>
        <v>#REF!</v>
      </c>
      <c r="H5" s="67" t="e">
        <f>'Отдыхай катай |FIT15'!#REF!</f>
        <v>#REF!</v>
      </c>
      <c r="I5" s="67" t="e">
        <f>'Отдыхай катай |FIT15'!J5</f>
        <v>#REF!</v>
      </c>
    </row>
    <row r="6" spans="1:9" ht="10.7" customHeight="1">
      <c r="A6" s="39" t="s">
        <v>4</v>
      </c>
    </row>
    <row r="7" spans="1:9" ht="10.7" customHeight="1">
      <c r="A7" s="40">
        <v>1</v>
      </c>
      <c r="B7" s="68" t="e">
        <f>('Отдыхай катай |FIT15'!B7*0.85)+35</f>
        <v>#REF!</v>
      </c>
      <c r="C7" s="68" t="e">
        <f>('Отдыхай катай |FIT15'!C7*0.85)+35</f>
        <v>#REF!</v>
      </c>
      <c r="D7" s="68" t="e">
        <f>('Отдыхай катай |FIT15'!D7*0.85)+35</f>
        <v>#REF!</v>
      </c>
      <c r="E7" s="68" t="e">
        <f>('Отдыхай катай |FIT15'!E7*0.85)+35</f>
        <v>#REF!</v>
      </c>
      <c r="F7" s="68" t="e">
        <f>('Отдыхай катай |FIT15'!F7*0.85)+35</f>
        <v>#REF!</v>
      </c>
      <c r="G7" s="68" t="e">
        <f>('Отдыхай катай |FIT15'!G7*0.85)+35</f>
        <v>#REF!</v>
      </c>
      <c r="H7" s="68" t="e">
        <f>('Отдыхай катай |FIT15'!#REF!*0.85)</f>
        <v>#REF!</v>
      </c>
      <c r="I7" s="68" t="e">
        <f>('Отдыхай катай |FIT15'!J7*0.85)</f>
        <v>#REF!</v>
      </c>
    </row>
    <row r="8" spans="1:9" ht="10.7" customHeight="1">
      <c r="A8" s="40">
        <v>2</v>
      </c>
      <c r="B8" s="68" t="e">
        <f>('Отдыхай катай |FIT15'!B8*0.85)+35</f>
        <v>#REF!</v>
      </c>
      <c r="C8" s="68" t="e">
        <f>('Отдыхай катай |FIT15'!C8*0.85)+35</f>
        <v>#REF!</v>
      </c>
      <c r="D8" s="68" t="e">
        <f>('Отдыхай катай |FIT15'!D8*0.85)+35</f>
        <v>#REF!</v>
      </c>
      <c r="E8" s="68" t="e">
        <f>('Отдыхай катай |FIT15'!E8*0.85)+35</f>
        <v>#REF!</v>
      </c>
      <c r="F8" s="68" t="e">
        <f>('Отдыхай катай |FIT15'!F8*0.85)+35</f>
        <v>#REF!</v>
      </c>
      <c r="G8" s="68" t="e">
        <f>('Отдыхай катай |FIT15'!G8*0.85)+35</f>
        <v>#REF!</v>
      </c>
      <c r="H8" s="68" t="e">
        <f>('Отдыхай катай |FIT15'!#REF!*0.85)</f>
        <v>#REF!</v>
      </c>
      <c r="I8" s="68" t="e">
        <f>('Отдыхай катай |FIT15'!J8*0.85)</f>
        <v>#REF!</v>
      </c>
    </row>
    <row r="9" spans="1:9" ht="10.7" customHeight="1">
      <c r="A9" s="39" t="s">
        <v>5</v>
      </c>
      <c r="B9" s="68"/>
      <c r="C9" s="68"/>
      <c r="D9" s="68"/>
      <c r="E9" s="68"/>
      <c r="F9" s="68"/>
      <c r="G9" s="68"/>
      <c r="H9" s="68"/>
      <c r="I9" s="68"/>
    </row>
    <row r="10" spans="1:9" s="64" customFormat="1" ht="10.7" customHeight="1">
      <c r="A10" s="40">
        <v>1</v>
      </c>
      <c r="B10" s="68" t="e">
        <f>('Отдыхай катай |FIT15'!B10*0.85)+35</f>
        <v>#REF!</v>
      </c>
      <c r="C10" s="68" t="e">
        <f>('Отдыхай катай |FIT15'!C10*0.85)+35</f>
        <v>#REF!</v>
      </c>
      <c r="D10" s="68" t="e">
        <f>('Отдыхай катай |FIT15'!D10*0.85)+35</f>
        <v>#REF!</v>
      </c>
      <c r="E10" s="68" t="e">
        <f>('Отдыхай катай |FIT15'!E10*0.85)+35</f>
        <v>#REF!</v>
      </c>
      <c r="F10" s="68" t="e">
        <f>('Отдыхай катай |FIT15'!F10*0.85)+35</f>
        <v>#REF!</v>
      </c>
      <c r="G10" s="68" t="e">
        <f>('Отдыхай катай |FIT15'!G10*0.85)+35</f>
        <v>#REF!</v>
      </c>
      <c r="H10" s="68" t="e">
        <f>('Отдыхай катай |FIT15'!#REF!*0.85)</f>
        <v>#REF!</v>
      </c>
      <c r="I10" s="68" t="e">
        <f>('Отдыхай катай |FIT15'!J10*0.85)</f>
        <v>#REF!</v>
      </c>
    </row>
    <row r="11" spans="1:9" ht="10.7" customHeight="1">
      <c r="A11" s="40">
        <v>2</v>
      </c>
      <c r="B11" s="68" t="e">
        <f>('Отдыхай катай |FIT15'!B11*0.85)+35</f>
        <v>#REF!</v>
      </c>
      <c r="C11" s="68" t="e">
        <f>('Отдыхай катай |FIT15'!C11*0.85)+35</f>
        <v>#REF!</v>
      </c>
      <c r="D11" s="68" t="e">
        <f>('Отдыхай катай |FIT15'!D11*0.85)+35</f>
        <v>#REF!</v>
      </c>
      <c r="E11" s="68" t="e">
        <f>('Отдыхай катай |FIT15'!E11*0.85)+35</f>
        <v>#REF!</v>
      </c>
      <c r="F11" s="68" t="e">
        <f>('Отдыхай катай |FIT15'!F11*0.85)+35</f>
        <v>#REF!</v>
      </c>
      <c r="G11" s="68" t="e">
        <f>('Отдыхай катай |FIT15'!G11*0.85)+35</f>
        <v>#REF!</v>
      </c>
      <c r="H11" s="68" t="e">
        <f>('Отдыхай катай |FIT15'!#REF!*0.85)</f>
        <v>#REF!</v>
      </c>
      <c r="I11" s="68" t="e">
        <f>('Отдыхай катай |FIT15'!J11*0.85)</f>
        <v>#REF!</v>
      </c>
    </row>
    <row r="12" spans="1:9" ht="10.7" customHeight="1">
      <c r="A12" s="39" t="s">
        <v>6</v>
      </c>
      <c r="B12" s="68"/>
      <c r="C12" s="68"/>
      <c r="D12" s="68"/>
      <c r="E12" s="68"/>
      <c r="F12" s="68"/>
      <c r="G12" s="68"/>
      <c r="H12" s="68"/>
      <c r="I12" s="68"/>
    </row>
    <row r="13" spans="1:9" ht="10.7" customHeight="1">
      <c r="A13" s="40">
        <v>1</v>
      </c>
      <c r="B13" s="68" t="e">
        <f>('Отдыхай катай |FIT15'!B13*0.85)+35</f>
        <v>#REF!</v>
      </c>
      <c r="C13" s="68" t="e">
        <f>('Отдыхай катай |FIT15'!C13*0.85)+35</f>
        <v>#REF!</v>
      </c>
      <c r="D13" s="68" t="e">
        <f>('Отдыхай катай |FIT15'!D13*0.85)+35</f>
        <v>#REF!</v>
      </c>
      <c r="E13" s="68" t="e">
        <f>('Отдыхай катай |FIT15'!E13*0.85)+35</f>
        <v>#REF!</v>
      </c>
      <c r="F13" s="68" t="e">
        <f>('Отдыхай катай |FIT15'!F13*0.85)+35</f>
        <v>#REF!</v>
      </c>
      <c r="G13" s="68" t="e">
        <f>('Отдыхай катай |FIT15'!G13*0.85)+35</f>
        <v>#REF!</v>
      </c>
      <c r="H13" s="68" t="e">
        <f>('Отдыхай катай |FIT15'!#REF!*0.85)</f>
        <v>#REF!</v>
      </c>
      <c r="I13" s="68" t="e">
        <f>('Отдыхай катай |FIT15'!J13*0.85)</f>
        <v>#REF!</v>
      </c>
    </row>
    <row r="14" spans="1:9" ht="10.7" customHeight="1">
      <c r="A14" s="40">
        <v>2</v>
      </c>
      <c r="B14" s="68" t="e">
        <f>('Отдыхай катай |FIT15'!B14*0.85)+35</f>
        <v>#REF!</v>
      </c>
      <c r="C14" s="68" t="e">
        <f>('Отдыхай катай |FIT15'!C14*0.85)+35</f>
        <v>#REF!</v>
      </c>
      <c r="D14" s="68" t="e">
        <f>('Отдыхай катай |FIT15'!D14*0.85)+35</f>
        <v>#REF!</v>
      </c>
      <c r="E14" s="68" t="e">
        <f>('Отдыхай катай |FIT15'!E14*0.85)+35</f>
        <v>#REF!</v>
      </c>
      <c r="F14" s="68" t="e">
        <f>('Отдыхай катай |FIT15'!F14*0.85)+35</f>
        <v>#REF!</v>
      </c>
      <c r="G14" s="68" t="e">
        <f>('Отдыхай катай |FIT15'!G14*0.85)+35</f>
        <v>#REF!</v>
      </c>
      <c r="H14" s="68" t="e">
        <f>('Отдыхай катай |FIT15'!#REF!*0.85)</f>
        <v>#REF!</v>
      </c>
      <c r="I14" s="68" t="e">
        <f>('Отдыхай катай |FIT15'!J14*0.85)</f>
        <v>#REF!</v>
      </c>
    </row>
    <row r="15" spans="1:9" ht="10.7" customHeight="1">
      <c r="A15" s="39" t="s">
        <v>7</v>
      </c>
      <c r="B15" s="68"/>
      <c r="C15" s="68"/>
      <c r="D15" s="68"/>
      <c r="E15" s="68"/>
      <c r="F15" s="68"/>
      <c r="G15" s="68"/>
      <c r="H15" s="68"/>
      <c r="I15" s="68"/>
    </row>
    <row r="16" spans="1:9" ht="10.7" customHeight="1">
      <c r="A16" s="40">
        <v>1</v>
      </c>
      <c r="B16" s="68" t="e">
        <f>('Отдыхай катай |FIT15'!B16*0.85)+35</f>
        <v>#REF!</v>
      </c>
      <c r="C16" s="68" t="e">
        <f>('Отдыхай катай |FIT15'!C16*0.85)+35</f>
        <v>#REF!</v>
      </c>
      <c r="D16" s="68" t="e">
        <f>('Отдыхай катай |FIT15'!D16*0.85)+35</f>
        <v>#REF!</v>
      </c>
      <c r="E16" s="68" t="e">
        <f>('Отдыхай катай |FIT15'!E16*0.85)+35</f>
        <v>#REF!</v>
      </c>
      <c r="F16" s="68" t="e">
        <f>('Отдыхай катай |FIT15'!F16*0.85)+35</f>
        <v>#REF!</v>
      </c>
      <c r="G16" s="68" t="e">
        <f>('Отдыхай катай |FIT15'!G16*0.85)+35</f>
        <v>#REF!</v>
      </c>
      <c r="H16" s="68" t="e">
        <f>('Отдыхай катай |FIT15'!#REF!*0.85)</f>
        <v>#REF!</v>
      </c>
      <c r="I16" s="68" t="e">
        <f>('Отдыхай катай |FIT15'!J16*0.85)</f>
        <v>#REF!</v>
      </c>
    </row>
    <row r="17" spans="1:9" ht="10.7" customHeight="1">
      <c r="A17" s="40">
        <v>2</v>
      </c>
      <c r="B17" s="68" t="e">
        <f>('Отдыхай катай |FIT15'!B17*0.85)+35</f>
        <v>#REF!</v>
      </c>
      <c r="C17" s="68" t="e">
        <f>('Отдыхай катай |FIT15'!C17*0.85)+35</f>
        <v>#REF!</v>
      </c>
      <c r="D17" s="68" t="e">
        <f>('Отдыхай катай |FIT15'!D17*0.85)+35</f>
        <v>#REF!</v>
      </c>
      <c r="E17" s="68" t="e">
        <f>('Отдыхай катай |FIT15'!E17*0.85)+35</f>
        <v>#REF!</v>
      </c>
      <c r="F17" s="68" t="e">
        <f>('Отдыхай катай |FIT15'!F17*0.85)+35</f>
        <v>#REF!</v>
      </c>
      <c r="G17" s="68" t="e">
        <f>('Отдыхай катай |FIT15'!G17*0.85)+35</f>
        <v>#REF!</v>
      </c>
      <c r="H17" s="68" t="e">
        <f>('Отдыхай катай |FIT15'!#REF!*0.85)</f>
        <v>#REF!</v>
      </c>
      <c r="I17" s="68" t="e">
        <f>('Отдыхай катай |FIT15'!J17*0.85)</f>
        <v>#REF!</v>
      </c>
    </row>
    <row r="18" spans="1:9" ht="10.7" customHeight="1">
      <c r="A18" s="39" t="s">
        <v>9</v>
      </c>
      <c r="B18" s="68"/>
      <c r="C18" s="68"/>
      <c r="D18" s="68"/>
      <c r="E18" s="68"/>
      <c r="F18" s="68"/>
      <c r="G18" s="68"/>
      <c r="H18" s="68"/>
      <c r="I18" s="68"/>
    </row>
    <row r="19" spans="1:9" ht="10.7" customHeight="1">
      <c r="A19" s="40">
        <v>1</v>
      </c>
      <c r="B19" s="68" t="e">
        <f>('Отдыхай катай |FIT15'!B19*0.85)+35</f>
        <v>#REF!</v>
      </c>
      <c r="C19" s="68" t="e">
        <f>('Отдыхай катай |FIT15'!C19*0.85)+35</f>
        <v>#REF!</v>
      </c>
      <c r="D19" s="68" t="e">
        <f>('Отдыхай катай |FIT15'!D19*0.85)+35</f>
        <v>#REF!</v>
      </c>
      <c r="E19" s="68" t="e">
        <f>('Отдыхай катай |FIT15'!E19*0.85)+35</f>
        <v>#REF!</v>
      </c>
      <c r="F19" s="68" t="e">
        <f>('Отдыхай катай |FIT15'!F19*0.85)+35</f>
        <v>#REF!</v>
      </c>
      <c r="G19" s="68" t="e">
        <f>('Отдыхай катай |FIT15'!G19*0.85)+35</f>
        <v>#REF!</v>
      </c>
      <c r="H19" s="68" t="e">
        <f>('Отдыхай катай |FIT15'!#REF!*0.85)</f>
        <v>#REF!</v>
      </c>
      <c r="I19" s="68" t="e">
        <f>('Отдыхай катай |FIT15'!J19*0.85)</f>
        <v>#REF!</v>
      </c>
    </row>
    <row r="20" spans="1:9" ht="10.7" customHeight="1">
      <c r="A20" s="40">
        <v>2</v>
      </c>
      <c r="B20" s="68" t="e">
        <f>('Отдыхай катай |FIT15'!B20*0.85)+35</f>
        <v>#REF!</v>
      </c>
      <c r="C20" s="68" t="e">
        <f>('Отдыхай катай |FIT15'!C20*0.85)+35</f>
        <v>#REF!</v>
      </c>
      <c r="D20" s="68" t="e">
        <f>('Отдыхай катай |FIT15'!D20*0.85)+35</f>
        <v>#REF!</v>
      </c>
      <c r="E20" s="68" t="e">
        <f>('Отдыхай катай |FIT15'!E20*0.85)+35</f>
        <v>#REF!</v>
      </c>
      <c r="F20" s="68" t="e">
        <f>('Отдыхай катай |FIT15'!F20*0.85)+35</f>
        <v>#REF!</v>
      </c>
      <c r="G20" s="68" t="e">
        <f>('Отдыхай катай |FIT15'!G20*0.85)+35</f>
        <v>#REF!</v>
      </c>
      <c r="H20" s="68" t="e">
        <f>('Отдыхай катай |FIT15'!#REF!*0.85)</f>
        <v>#REF!</v>
      </c>
      <c r="I20" s="68" t="e">
        <f>('Отдыхай катай |FIT15'!J20*0.85)</f>
        <v>#REF!</v>
      </c>
    </row>
    <row r="21" spans="1:9" ht="10.7" customHeight="1">
      <c r="A21" s="39" t="s">
        <v>10</v>
      </c>
      <c r="B21" s="68"/>
      <c r="C21" s="68"/>
      <c r="D21" s="68"/>
      <c r="E21" s="68"/>
      <c r="F21" s="68"/>
      <c r="G21" s="68"/>
      <c r="H21" s="68"/>
      <c r="I21" s="68"/>
    </row>
    <row r="22" spans="1:9" ht="11.45" customHeight="1">
      <c r="A22" s="40">
        <v>1</v>
      </c>
      <c r="B22" s="68" t="e">
        <f>('Отдыхай катай |FIT15'!B22*0.85)+35</f>
        <v>#REF!</v>
      </c>
      <c r="C22" s="68" t="e">
        <f>('Отдыхай катай |FIT15'!C22*0.85)+35</f>
        <v>#REF!</v>
      </c>
      <c r="D22" s="68" t="e">
        <f>('Отдыхай катай |FIT15'!D22*0.85)+35</f>
        <v>#REF!</v>
      </c>
      <c r="E22" s="68" t="e">
        <f>('Отдыхай катай |FIT15'!E22*0.85)+35</f>
        <v>#REF!</v>
      </c>
      <c r="F22" s="68" t="e">
        <f>('Отдыхай катай |FIT15'!F22*0.85)+35</f>
        <v>#REF!</v>
      </c>
      <c r="G22" s="68" t="e">
        <f>('Отдыхай катай |FIT15'!G22*0.85)+35</f>
        <v>#REF!</v>
      </c>
      <c r="H22" s="68" t="e">
        <f>('Отдыхай катай |FIT15'!#REF!*0.85)</f>
        <v>#REF!</v>
      </c>
      <c r="I22" s="68" t="e">
        <f>('Отдыхай катай |FIT15'!J22*0.85)</f>
        <v>#REF!</v>
      </c>
    </row>
    <row r="23" spans="1:9" ht="10.5" customHeight="1">
      <c r="A23" s="40">
        <v>2</v>
      </c>
      <c r="B23" s="68" t="e">
        <f>('Отдыхай катай |FIT15'!B23*0.85)+35</f>
        <v>#REF!</v>
      </c>
      <c r="C23" s="68" t="e">
        <f>('Отдыхай катай |FIT15'!C23*0.85)+35</f>
        <v>#REF!</v>
      </c>
      <c r="D23" s="68" t="e">
        <f>('Отдыхай катай |FIT15'!D23*0.85)+35</f>
        <v>#REF!</v>
      </c>
      <c r="E23" s="68" t="e">
        <f>('Отдыхай катай |FIT15'!E23*0.85)+35</f>
        <v>#REF!</v>
      </c>
      <c r="F23" s="68" t="e">
        <f>('Отдыхай катай |FIT15'!F23*0.85)+35</f>
        <v>#REF!</v>
      </c>
      <c r="G23" s="68" t="e">
        <f>('Отдыхай катай |FIT15'!G23*0.85)+35</f>
        <v>#REF!</v>
      </c>
      <c r="H23" s="68" t="e">
        <f>('Отдыхай катай |FIT15'!#REF!*0.85)</f>
        <v>#REF!</v>
      </c>
      <c r="I23" s="68" t="e">
        <f>('Отдыхай катай |FIT15'!J23*0.85)</f>
        <v>#REF!</v>
      </c>
    </row>
    <row r="24" spans="1:9" ht="10.5" customHeight="1">
      <c r="A24" s="39" t="s">
        <v>11</v>
      </c>
      <c r="B24" s="68"/>
      <c r="C24" s="68"/>
      <c r="D24" s="68"/>
      <c r="E24" s="68"/>
      <c r="F24" s="68"/>
      <c r="G24" s="68"/>
      <c r="H24" s="68"/>
      <c r="I24" s="68"/>
    </row>
    <row r="25" spans="1:9" ht="10.5" customHeight="1">
      <c r="A25" s="40" t="s">
        <v>12</v>
      </c>
      <c r="B25" s="68" t="e">
        <f>('Отдыхай катай |FIT15'!B25*0.85)+35</f>
        <v>#REF!</v>
      </c>
      <c r="C25" s="68" t="e">
        <f>('Отдыхай катай |FIT15'!C25*0.85)+35</f>
        <v>#REF!</v>
      </c>
      <c r="D25" s="68" t="e">
        <f>('Отдыхай катай |FIT15'!D25*0.85)+35</f>
        <v>#REF!</v>
      </c>
      <c r="E25" s="68" t="e">
        <f>('Отдыхай катай |FIT15'!E25*0.85)+35</f>
        <v>#REF!</v>
      </c>
      <c r="F25" s="68" t="e">
        <f>('Отдыхай катай |FIT15'!F25*0.85)+35</f>
        <v>#REF!</v>
      </c>
      <c r="G25" s="68" t="e">
        <f>('Отдыхай катай |FIT15'!G25*0.85)+35</f>
        <v>#REF!</v>
      </c>
      <c r="H25" s="68" t="e">
        <f>('Отдыхай катай |FIT15'!#REF!*0.85)</f>
        <v>#REF!</v>
      </c>
      <c r="I25" s="68" t="e">
        <f>('Отдыхай катай |FIT15'!J25*0.85)</f>
        <v>#REF!</v>
      </c>
    </row>
    <row r="26" spans="1:9">
      <c r="A26" s="44" t="s">
        <v>62</v>
      </c>
    </row>
    <row r="27" spans="1:9" ht="24" hidden="1">
      <c r="A27" s="80" t="s">
        <v>251</v>
      </c>
    </row>
    <row r="28" spans="1:9">
      <c r="A28" s="69" t="s">
        <v>14</v>
      </c>
    </row>
    <row r="29" spans="1:9">
      <c r="A29" s="70" t="s">
        <v>15</v>
      </c>
    </row>
    <row r="30" spans="1:9">
      <c r="A30" s="70" t="s">
        <v>16</v>
      </c>
    </row>
    <row r="31" spans="1:9" ht="24">
      <c r="A31" s="71" t="s">
        <v>17</v>
      </c>
    </row>
    <row r="32" spans="1:9" ht="12" customHeight="1">
      <c r="A32" s="48" t="s">
        <v>18</v>
      </c>
    </row>
    <row r="33" spans="1:1" ht="84">
      <c r="A33" s="72" t="s">
        <v>245</v>
      </c>
    </row>
    <row r="35" spans="1:1">
      <c r="A35" s="73" t="s">
        <v>32</v>
      </c>
    </row>
    <row r="36" spans="1:1">
      <c r="A36" s="74" t="s">
        <v>246</v>
      </c>
    </row>
    <row r="37" spans="1:1" ht="36">
      <c r="A37" s="75" t="s">
        <v>247</v>
      </c>
    </row>
    <row r="38" spans="1:1" ht="12" customHeight="1">
      <c r="A38" s="264" t="s">
        <v>248</v>
      </c>
    </row>
    <row r="39" spans="1:1" ht="114.6" customHeight="1">
      <c r="A39" s="265"/>
    </row>
    <row r="40" spans="1:1" ht="12" customHeight="1">
      <c r="A40" s="76" t="s">
        <v>249</v>
      </c>
    </row>
    <row r="41" spans="1:1" ht="24">
      <c r="A41" s="77" t="s">
        <v>250</v>
      </c>
    </row>
    <row r="43" spans="1:1">
      <c r="A43" s="78" t="s">
        <v>19</v>
      </c>
    </row>
    <row r="44" spans="1:1" ht="11.25" customHeight="1">
      <c r="A44" s="79" t="s">
        <v>241</v>
      </c>
    </row>
  </sheetData>
  <mergeCells count="2">
    <mergeCell ref="A4:A5"/>
    <mergeCell ref="A38:A39"/>
  </mergeCells>
  <pageMargins left="0.25" right="0.25" top="0.75" bottom="0.75" header="0.3" footer="0.3"/>
  <pageSetup scale="51" fitToHeight="0" orientation="landscape"/>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A1:I43"/>
  <sheetViews>
    <sheetView workbookViewId="0">
      <pane xSplit="1" topLeftCell="H1" activePane="topRight" state="frozen"/>
      <selection pane="topRight" activeCell="I1" sqref="I1:J1048576"/>
    </sheetView>
  </sheetViews>
  <sheetFormatPr defaultColWidth="9" defaultRowHeight="12"/>
  <cols>
    <col min="1" max="1" width="81.5703125" style="33" customWidth="1"/>
    <col min="2" max="8" width="9" style="65" hidden="1" customWidth="1"/>
    <col min="9" max="16384" width="9" style="65"/>
  </cols>
  <sheetData>
    <row r="1" spans="1:9" ht="11.45" customHeight="1">
      <c r="A1" s="2" t="s">
        <v>0</v>
      </c>
    </row>
    <row r="2" spans="1:9">
      <c r="A2" s="66" t="s">
        <v>244</v>
      </c>
    </row>
    <row r="3" spans="1:9" ht="11.45" customHeight="1">
      <c r="A3" s="4" t="s">
        <v>2</v>
      </c>
    </row>
    <row r="4" spans="1:9" ht="11.45" customHeight="1">
      <c r="A4" s="262" t="s">
        <v>3</v>
      </c>
      <c r="B4" s="67" t="e">
        <f>'Отдыхай катай |FIT15'!B4</f>
        <v>#REF!</v>
      </c>
      <c r="C4" s="67" t="e">
        <f>'Отдыхай катай |FIT15'!C4</f>
        <v>#REF!</v>
      </c>
      <c r="D4" s="67" t="e">
        <f>'Отдыхай катай |FIT15'!D4</f>
        <v>#REF!</v>
      </c>
      <c r="E4" s="67" t="e">
        <f>'Отдыхай катай |FIT15'!E4</f>
        <v>#REF!</v>
      </c>
      <c r="F4" s="67" t="e">
        <f>'Отдыхай катай |FIT15'!F4</f>
        <v>#REF!</v>
      </c>
      <c r="G4" s="67" t="e">
        <f>'Отдыхай катай |FIT15'!G4</f>
        <v>#REF!</v>
      </c>
      <c r="H4" s="67" t="e">
        <f>'Отдыхай катай |FIT15'!#REF!</f>
        <v>#REF!</v>
      </c>
      <c r="I4" s="67" t="e">
        <f>'Отдыхай катай |FIT15'!J4</f>
        <v>#REF!</v>
      </c>
    </row>
    <row r="5" spans="1:9" s="63" customFormat="1" ht="10.5">
      <c r="A5" s="263"/>
      <c r="B5" s="67" t="e">
        <f>'Отдыхай катай |FIT15'!B5</f>
        <v>#REF!</v>
      </c>
      <c r="C5" s="67" t="e">
        <f>'Отдыхай катай |FIT15'!C5</f>
        <v>#REF!</v>
      </c>
      <c r="D5" s="67" t="e">
        <f>'Отдыхай катай |FIT15'!D5</f>
        <v>#REF!</v>
      </c>
      <c r="E5" s="67" t="e">
        <f>'Отдыхай катай |FIT15'!E5</f>
        <v>#REF!</v>
      </c>
      <c r="F5" s="67" t="e">
        <f>'Отдыхай катай |FIT15'!F5</f>
        <v>#REF!</v>
      </c>
      <c r="G5" s="67" t="e">
        <f>'Отдыхай катай |FIT15'!G5</f>
        <v>#REF!</v>
      </c>
      <c r="H5" s="67" t="e">
        <f>'Отдыхай катай |FIT15'!#REF!</f>
        <v>#REF!</v>
      </c>
      <c r="I5" s="67" t="e">
        <f>'Отдыхай катай |FIT15'!J5</f>
        <v>#REF!</v>
      </c>
    </row>
    <row r="6" spans="1:9" ht="10.7" customHeight="1">
      <c r="A6" s="39" t="s">
        <v>4</v>
      </c>
    </row>
    <row r="7" spans="1:9" ht="10.7" customHeight="1">
      <c r="A7" s="40">
        <v>1</v>
      </c>
      <c r="B7" s="68" t="e">
        <f>'Отдыхай катай |FIT15'!B7</f>
        <v>#REF!</v>
      </c>
      <c r="C7" s="68" t="e">
        <f>'Отдыхай катай |FIT15'!C7</f>
        <v>#REF!</v>
      </c>
      <c r="D7" s="68" t="e">
        <f>'Отдыхай катай |FIT15'!D7</f>
        <v>#REF!</v>
      </c>
      <c r="E7" s="68" t="e">
        <f>'Отдыхай катай |FIT15'!E7</f>
        <v>#REF!</v>
      </c>
      <c r="F7" s="68" t="e">
        <f>'Отдыхай катай |FIT15'!F7</f>
        <v>#REF!</v>
      </c>
      <c r="G7" s="68" t="e">
        <f>'Отдыхай катай |FIT15'!G7</f>
        <v>#REF!</v>
      </c>
      <c r="H7" s="68" t="e">
        <f>'Отдыхай катай |FIT15'!#REF!</f>
        <v>#REF!</v>
      </c>
      <c r="I7" s="68" t="e">
        <f>'Отдыхай катай |FIT15'!J7</f>
        <v>#REF!</v>
      </c>
    </row>
    <row r="8" spans="1:9" ht="10.7" customHeight="1">
      <c r="A8" s="40">
        <v>2</v>
      </c>
      <c r="B8" s="68" t="e">
        <f>'Отдыхай катай |FIT15'!B8</f>
        <v>#REF!</v>
      </c>
      <c r="C8" s="68" t="e">
        <f>'Отдыхай катай |FIT15'!C8</f>
        <v>#REF!</v>
      </c>
      <c r="D8" s="68" t="e">
        <f>'Отдыхай катай |FIT15'!D8</f>
        <v>#REF!</v>
      </c>
      <c r="E8" s="68" t="e">
        <f>'Отдыхай катай |FIT15'!E8</f>
        <v>#REF!</v>
      </c>
      <c r="F8" s="68" t="e">
        <f>'Отдыхай катай |FIT15'!F8</f>
        <v>#REF!</v>
      </c>
      <c r="G8" s="68" t="e">
        <f>'Отдыхай катай |FIT15'!G8</f>
        <v>#REF!</v>
      </c>
      <c r="H8" s="68" t="e">
        <f>'Отдыхай катай |FIT15'!#REF!</f>
        <v>#REF!</v>
      </c>
      <c r="I8" s="68" t="e">
        <f>'Отдыхай катай |FIT15'!J8</f>
        <v>#REF!</v>
      </c>
    </row>
    <row r="9" spans="1:9" ht="10.7" customHeight="1">
      <c r="A9" s="39" t="s">
        <v>5</v>
      </c>
      <c r="B9" s="68"/>
      <c r="C9" s="68"/>
      <c r="D9" s="68"/>
      <c r="E9" s="68"/>
      <c r="F9" s="68"/>
      <c r="G9" s="68"/>
      <c r="H9" s="68"/>
      <c r="I9" s="68"/>
    </row>
    <row r="10" spans="1:9" s="64" customFormat="1" ht="10.7" customHeight="1">
      <c r="A10" s="40">
        <v>1</v>
      </c>
      <c r="B10" s="68" t="e">
        <f>'Отдыхай катай |FIT15'!B10</f>
        <v>#REF!</v>
      </c>
      <c r="C10" s="68" t="e">
        <f>'Отдыхай катай |FIT15'!C10</f>
        <v>#REF!</v>
      </c>
      <c r="D10" s="68" t="e">
        <f>'Отдыхай катай |FIT15'!D10</f>
        <v>#REF!</v>
      </c>
      <c r="E10" s="68" t="e">
        <f>'Отдыхай катай |FIT15'!E10</f>
        <v>#REF!</v>
      </c>
      <c r="F10" s="68" t="e">
        <f>'Отдыхай катай |FIT15'!F10</f>
        <v>#REF!</v>
      </c>
      <c r="G10" s="68" t="e">
        <f>'Отдыхай катай |FIT15'!G10</f>
        <v>#REF!</v>
      </c>
      <c r="H10" s="68" t="e">
        <f>'Отдыхай катай |FIT15'!#REF!</f>
        <v>#REF!</v>
      </c>
      <c r="I10" s="68" t="e">
        <f>'Отдыхай катай |FIT15'!J10</f>
        <v>#REF!</v>
      </c>
    </row>
    <row r="11" spans="1:9" ht="10.7" customHeight="1">
      <c r="A11" s="40">
        <v>2</v>
      </c>
      <c r="B11" s="68" t="e">
        <f>'Отдыхай катай |FIT15'!B11</f>
        <v>#REF!</v>
      </c>
      <c r="C11" s="68" t="e">
        <f>'Отдыхай катай |FIT15'!C11</f>
        <v>#REF!</v>
      </c>
      <c r="D11" s="68" t="e">
        <f>'Отдыхай катай |FIT15'!D11</f>
        <v>#REF!</v>
      </c>
      <c r="E11" s="68" t="e">
        <f>'Отдыхай катай |FIT15'!E11</f>
        <v>#REF!</v>
      </c>
      <c r="F11" s="68" t="e">
        <f>'Отдыхай катай |FIT15'!F11</f>
        <v>#REF!</v>
      </c>
      <c r="G11" s="68" t="e">
        <f>'Отдыхай катай |FIT15'!G11</f>
        <v>#REF!</v>
      </c>
      <c r="H11" s="68" t="e">
        <f>'Отдыхай катай |FIT15'!#REF!</f>
        <v>#REF!</v>
      </c>
      <c r="I11" s="68" t="e">
        <f>'Отдыхай катай |FIT15'!J11</f>
        <v>#REF!</v>
      </c>
    </row>
    <row r="12" spans="1:9" ht="10.7" customHeight="1">
      <c r="A12" s="39" t="s">
        <v>6</v>
      </c>
      <c r="B12" s="68"/>
      <c r="C12" s="68"/>
      <c r="D12" s="68"/>
      <c r="E12" s="68"/>
      <c r="F12" s="68"/>
      <c r="G12" s="68"/>
      <c r="H12" s="68"/>
      <c r="I12" s="68"/>
    </row>
    <row r="13" spans="1:9" ht="10.7" customHeight="1">
      <c r="A13" s="40">
        <v>1</v>
      </c>
      <c r="B13" s="68" t="e">
        <f>'Отдыхай катай |FIT15'!B13</f>
        <v>#REF!</v>
      </c>
      <c r="C13" s="68" t="e">
        <f>'Отдыхай катай |FIT15'!C13</f>
        <v>#REF!</v>
      </c>
      <c r="D13" s="68" t="e">
        <f>'Отдыхай катай |FIT15'!D13</f>
        <v>#REF!</v>
      </c>
      <c r="E13" s="68" t="e">
        <f>'Отдыхай катай |FIT15'!E13</f>
        <v>#REF!</v>
      </c>
      <c r="F13" s="68" t="e">
        <f>'Отдыхай катай |FIT15'!F13</f>
        <v>#REF!</v>
      </c>
      <c r="G13" s="68" t="e">
        <f>'Отдыхай катай |FIT15'!G13</f>
        <v>#REF!</v>
      </c>
      <c r="H13" s="68" t="e">
        <f>'Отдыхай катай |FIT15'!#REF!</f>
        <v>#REF!</v>
      </c>
      <c r="I13" s="68" t="e">
        <f>'Отдыхай катай |FIT15'!J13</f>
        <v>#REF!</v>
      </c>
    </row>
    <row r="14" spans="1:9" ht="10.7" customHeight="1">
      <c r="A14" s="40">
        <v>2</v>
      </c>
      <c r="B14" s="68" t="e">
        <f>'Отдыхай катай |FIT15'!B14</f>
        <v>#REF!</v>
      </c>
      <c r="C14" s="68" t="e">
        <f>'Отдыхай катай |FIT15'!C14</f>
        <v>#REF!</v>
      </c>
      <c r="D14" s="68" t="e">
        <f>'Отдыхай катай |FIT15'!D14</f>
        <v>#REF!</v>
      </c>
      <c r="E14" s="68" t="e">
        <f>'Отдыхай катай |FIT15'!E14</f>
        <v>#REF!</v>
      </c>
      <c r="F14" s="68" t="e">
        <f>'Отдыхай катай |FIT15'!F14</f>
        <v>#REF!</v>
      </c>
      <c r="G14" s="68" t="e">
        <f>'Отдыхай катай |FIT15'!G14</f>
        <v>#REF!</v>
      </c>
      <c r="H14" s="68" t="e">
        <f>'Отдыхай катай |FIT15'!#REF!</f>
        <v>#REF!</v>
      </c>
      <c r="I14" s="68" t="e">
        <f>'Отдыхай катай |FIT15'!J14</f>
        <v>#REF!</v>
      </c>
    </row>
    <row r="15" spans="1:9" ht="10.7" customHeight="1">
      <c r="A15" s="39" t="s">
        <v>7</v>
      </c>
      <c r="B15" s="68"/>
      <c r="C15" s="68"/>
      <c r="D15" s="68"/>
      <c r="E15" s="68"/>
      <c r="F15" s="68"/>
      <c r="G15" s="68"/>
      <c r="H15" s="68"/>
      <c r="I15" s="68"/>
    </row>
    <row r="16" spans="1:9" ht="10.7" customHeight="1">
      <c r="A16" s="40">
        <v>1</v>
      </c>
      <c r="B16" s="68" t="e">
        <f>'Отдыхай катай |FIT15'!B16</f>
        <v>#REF!</v>
      </c>
      <c r="C16" s="68" t="e">
        <f>'Отдыхай катай |FIT15'!C16</f>
        <v>#REF!</v>
      </c>
      <c r="D16" s="68" t="e">
        <f>'Отдыхай катай |FIT15'!D16</f>
        <v>#REF!</v>
      </c>
      <c r="E16" s="68" t="e">
        <f>'Отдыхай катай |FIT15'!E16</f>
        <v>#REF!</v>
      </c>
      <c r="F16" s="68" t="e">
        <f>'Отдыхай катай |FIT15'!F16</f>
        <v>#REF!</v>
      </c>
      <c r="G16" s="68" t="e">
        <f>'Отдыхай катай |FIT15'!G16</f>
        <v>#REF!</v>
      </c>
      <c r="H16" s="68" t="e">
        <f>'Отдыхай катай |FIT15'!#REF!</f>
        <v>#REF!</v>
      </c>
      <c r="I16" s="68" t="e">
        <f>'Отдыхай катай |FIT15'!J16</f>
        <v>#REF!</v>
      </c>
    </row>
    <row r="17" spans="1:9" ht="10.7" customHeight="1">
      <c r="A17" s="40">
        <v>2</v>
      </c>
      <c r="B17" s="68" t="e">
        <f>'Отдыхай катай |FIT15'!B17</f>
        <v>#REF!</v>
      </c>
      <c r="C17" s="68" t="e">
        <f>'Отдыхай катай |FIT15'!C17</f>
        <v>#REF!</v>
      </c>
      <c r="D17" s="68" t="e">
        <f>'Отдыхай катай |FIT15'!D17</f>
        <v>#REF!</v>
      </c>
      <c r="E17" s="68" t="e">
        <f>'Отдыхай катай |FIT15'!E17</f>
        <v>#REF!</v>
      </c>
      <c r="F17" s="68" t="e">
        <f>'Отдыхай катай |FIT15'!F17</f>
        <v>#REF!</v>
      </c>
      <c r="G17" s="68" t="e">
        <f>'Отдыхай катай |FIT15'!G17</f>
        <v>#REF!</v>
      </c>
      <c r="H17" s="68" t="e">
        <f>'Отдыхай катай |FIT15'!#REF!</f>
        <v>#REF!</v>
      </c>
      <c r="I17" s="68" t="e">
        <f>'Отдыхай катай |FIT15'!J17</f>
        <v>#REF!</v>
      </c>
    </row>
    <row r="18" spans="1:9" ht="10.7" customHeight="1">
      <c r="A18" s="39" t="s">
        <v>9</v>
      </c>
      <c r="B18" s="68"/>
      <c r="C18" s="68"/>
      <c r="D18" s="68"/>
      <c r="E18" s="68"/>
      <c r="F18" s="68"/>
      <c r="G18" s="68"/>
      <c r="H18" s="68"/>
      <c r="I18" s="68"/>
    </row>
    <row r="19" spans="1:9" ht="10.7" customHeight="1">
      <c r="A19" s="40">
        <v>1</v>
      </c>
      <c r="B19" s="68" t="e">
        <f>'Отдыхай катай |FIT15'!B19</f>
        <v>#REF!</v>
      </c>
      <c r="C19" s="68" t="e">
        <f>'Отдыхай катай |FIT15'!C19</f>
        <v>#REF!</v>
      </c>
      <c r="D19" s="68" t="e">
        <f>'Отдыхай катай |FIT15'!D19</f>
        <v>#REF!</v>
      </c>
      <c r="E19" s="68" t="e">
        <f>'Отдыхай катай |FIT15'!E19</f>
        <v>#REF!</v>
      </c>
      <c r="F19" s="68" t="e">
        <f>'Отдыхай катай |FIT15'!F19</f>
        <v>#REF!</v>
      </c>
      <c r="G19" s="68" t="e">
        <f>'Отдыхай катай |FIT15'!G19</f>
        <v>#REF!</v>
      </c>
      <c r="H19" s="68" t="e">
        <f>'Отдыхай катай |FIT15'!#REF!</f>
        <v>#REF!</v>
      </c>
      <c r="I19" s="68" t="e">
        <f>'Отдыхай катай |FIT15'!J19</f>
        <v>#REF!</v>
      </c>
    </row>
    <row r="20" spans="1:9" ht="10.7" customHeight="1">
      <c r="A20" s="40">
        <v>2</v>
      </c>
      <c r="B20" s="68" t="e">
        <f>'Отдыхай катай |FIT15'!B20</f>
        <v>#REF!</v>
      </c>
      <c r="C20" s="68" t="e">
        <f>'Отдыхай катай |FIT15'!C20</f>
        <v>#REF!</v>
      </c>
      <c r="D20" s="68" t="e">
        <f>'Отдыхай катай |FIT15'!D20</f>
        <v>#REF!</v>
      </c>
      <c r="E20" s="68" t="e">
        <f>'Отдыхай катай |FIT15'!E20</f>
        <v>#REF!</v>
      </c>
      <c r="F20" s="68" t="e">
        <f>'Отдыхай катай |FIT15'!F20</f>
        <v>#REF!</v>
      </c>
      <c r="G20" s="68" t="e">
        <f>'Отдыхай катай |FIT15'!G20</f>
        <v>#REF!</v>
      </c>
      <c r="H20" s="68" t="e">
        <f>'Отдыхай катай |FIT15'!#REF!</f>
        <v>#REF!</v>
      </c>
      <c r="I20" s="68" t="e">
        <f>'Отдыхай катай |FIT15'!J20</f>
        <v>#REF!</v>
      </c>
    </row>
    <row r="21" spans="1:9" ht="10.7" customHeight="1">
      <c r="A21" s="39" t="s">
        <v>10</v>
      </c>
      <c r="B21" s="68"/>
      <c r="C21" s="68"/>
      <c r="D21" s="68"/>
      <c r="E21" s="68"/>
      <c r="F21" s="68"/>
      <c r="G21" s="68"/>
      <c r="H21" s="68"/>
      <c r="I21" s="68"/>
    </row>
    <row r="22" spans="1:9" ht="10.7" customHeight="1">
      <c r="A22" s="40">
        <v>1</v>
      </c>
      <c r="B22" s="68" t="e">
        <f>'Отдыхай катай |FIT15'!B22</f>
        <v>#REF!</v>
      </c>
      <c r="C22" s="68" t="e">
        <f>'Отдыхай катай |FIT15'!C22</f>
        <v>#REF!</v>
      </c>
      <c r="D22" s="68" t="e">
        <f>'Отдыхай катай |FIT15'!D22</f>
        <v>#REF!</v>
      </c>
      <c r="E22" s="68" t="e">
        <f>'Отдыхай катай |FIT15'!E22</f>
        <v>#REF!</v>
      </c>
      <c r="F22" s="68" t="e">
        <f>'Отдыхай катай |FIT15'!F22</f>
        <v>#REF!</v>
      </c>
      <c r="G22" s="68" t="e">
        <f>'Отдыхай катай |FIT15'!G22</f>
        <v>#REF!</v>
      </c>
      <c r="H22" s="68" t="e">
        <f>'Отдыхай катай |FIT15'!#REF!</f>
        <v>#REF!</v>
      </c>
      <c r="I22" s="68" t="e">
        <f>'Отдыхай катай |FIT15'!J22</f>
        <v>#REF!</v>
      </c>
    </row>
    <row r="23" spans="1:9" ht="10.5" customHeight="1">
      <c r="A23" s="40">
        <v>2</v>
      </c>
      <c r="B23" s="68" t="e">
        <f>'Отдыхай катай |FIT15'!B23</f>
        <v>#REF!</v>
      </c>
      <c r="C23" s="68" t="e">
        <f>'Отдыхай катай |FIT15'!C23</f>
        <v>#REF!</v>
      </c>
      <c r="D23" s="68" t="e">
        <f>'Отдыхай катай |FIT15'!D23</f>
        <v>#REF!</v>
      </c>
      <c r="E23" s="68" t="e">
        <f>'Отдыхай катай |FIT15'!E23</f>
        <v>#REF!</v>
      </c>
      <c r="F23" s="68" t="e">
        <f>'Отдыхай катай |FIT15'!F23</f>
        <v>#REF!</v>
      </c>
      <c r="G23" s="68" t="e">
        <f>'Отдыхай катай |FIT15'!G23</f>
        <v>#REF!</v>
      </c>
      <c r="H23" s="68" t="e">
        <f>'Отдыхай катай |FIT15'!#REF!</f>
        <v>#REF!</v>
      </c>
      <c r="I23" s="68" t="e">
        <f>'Отдыхай катай |FIT15'!J23</f>
        <v>#REF!</v>
      </c>
    </row>
    <row r="24" spans="1:9">
      <c r="A24" s="39" t="s">
        <v>11</v>
      </c>
      <c r="B24" s="68"/>
      <c r="C24" s="68"/>
      <c r="D24" s="68"/>
      <c r="E24" s="68"/>
      <c r="F24" s="68"/>
      <c r="G24" s="68"/>
      <c r="H24" s="68"/>
      <c r="I24" s="68"/>
    </row>
    <row r="25" spans="1:9">
      <c r="A25" s="40" t="s">
        <v>12</v>
      </c>
      <c r="B25" s="68" t="e">
        <f>'Отдыхай катай |FIT15'!B25</f>
        <v>#REF!</v>
      </c>
      <c r="C25" s="68" t="e">
        <f>'Отдыхай катай |FIT15'!C25</f>
        <v>#REF!</v>
      </c>
      <c r="D25" s="68" t="e">
        <f>'Отдыхай катай |FIT15'!D25</f>
        <v>#REF!</v>
      </c>
      <c r="E25" s="68" t="e">
        <f>'Отдыхай катай |FIT15'!E25</f>
        <v>#REF!</v>
      </c>
      <c r="F25" s="68" t="e">
        <f>'Отдыхай катай |FIT15'!F25</f>
        <v>#REF!</v>
      </c>
      <c r="G25" s="68" t="e">
        <f>'Отдыхай катай |FIT15'!G25</f>
        <v>#REF!</v>
      </c>
      <c r="H25" s="68" t="e">
        <f>'Отдыхай катай |FIT15'!#REF!</f>
        <v>#REF!</v>
      </c>
      <c r="I25" s="68" t="e">
        <f>'Отдыхай катай |FIT15'!J25</f>
        <v>#REF!</v>
      </c>
    </row>
    <row r="26" spans="1:9" ht="12" customHeight="1">
      <c r="A26" s="44" t="s">
        <v>62</v>
      </c>
    </row>
    <row r="27" spans="1:9">
      <c r="A27" s="69" t="s">
        <v>14</v>
      </c>
    </row>
    <row r="28" spans="1:9">
      <c r="A28" s="70" t="s">
        <v>15</v>
      </c>
    </row>
    <row r="29" spans="1:9">
      <c r="A29" s="70" t="s">
        <v>16</v>
      </c>
    </row>
    <row r="30" spans="1:9" ht="24">
      <c r="A30" s="71" t="s">
        <v>17</v>
      </c>
    </row>
    <row r="31" spans="1:9">
      <c r="A31" s="48" t="s">
        <v>18</v>
      </c>
    </row>
    <row r="32" spans="1:9" ht="84">
      <c r="A32" s="72" t="s">
        <v>245</v>
      </c>
    </row>
    <row r="34" spans="1:1">
      <c r="A34" s="73" t="s">
        <v>32</v>
      </c>
    </row>
    <row r="35" spans="1:1" ht="12" customHeight="1">
      <c r="A35" s="74" t="s">
        <v>246</v>
      </c>
    </row>
    <row r="36" spans="1:1" ht="36">
      <c r="A36" s="75" t="s">
        <v>247</v>
      </c>
    </row>
    <row r="37" spans="1:1" ht="12" customHeight="1">
      <c r="A37" s="264" t="s">
        <v>248</v>
      </c>
    </row>
    <row r="38" spans="1:1" ht="96.6" customHeight="1">
      <c r="A38" s="265"/>
    </row>
    <row r="39" spans="1:1" ht="48">
      <c r="A39" s="76" t="s">
        <v>249</v>
      </c>
    </row>
    <row r="40" spans="1:1" ht="24">
      <c r="A40" s="77" t="s">
        <v>250</v>
      </c>
    </row>
    <row r="42" spans="1:1">
      <c r="A42" s="78" t="s">
        <v>19</v>
      </c>
    </row>
    <row r="43" spans="1:1" ht="60">
      <c r="A43" s="79" t="s">
        <v>241</v>
      </c>
    </row>
  </sheetData>
  <mergeCells count="2">
    <mergeCell ref="A4:A5"/>
    <mergeCell ref="A37:A38"/>
  </mergeCells>
  <pageMargins left="0.25" right="0.25" top="0.75" bottom="0.75" header="0.3" footer="0.3"/>
  <pageSetup scale="51" fitToHeight="0" orientation="landscape"/>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D77"/>
  <sheetViews>
    <sheetView zoomScale="90" zoomScaleNormal="90" workbookViewId="0">
      <selection activeCell="I26" sqref="I26"/>
    </sheetView>
  </sheetViews>
  <sheetFormatPr defaultColWidth="8.7109375" defaultRowHeight="12.75"/>
  <cols>
    <col min="1" max="1" width="72.5703125" style="1" customWidth="1"/>
    <col min="2" max="4" width="9.7109375" style="1" customWidth="1"/>
    <col min="5" max="16384" width="8.7109375" style="1"/>
  </cols>
  <sheetData>
    <row r="1" spans="1:4">
      <c r="A1" s="2" t="s">
        <v>0</v>
      </c>
    </row>
    <row r="2" spans="1:4">
      <c r="A2" s="53" t="s">
        <v>213</v>
      </c>
    </row>
    <row r="3" spans="1:4">
      <c r="A3" s="53" t="s">
        <v>2</v>
      </c>
      <c r="B3" s="54" t="e">
        <f>'C завтраками| Bed and breakfast'!#REF!</f>
        <v>#REF!</v>
      </c>
      <c r="C3" s="54" t="e">
        <f>'C завтраками| Bed and breakfast'!#REF!</f>
        <v>#REF!</v>
      </c>
      <c r="D3" s="54" t="e">
        <f>'C завтраками| Bed and breakfast'!#REF!</f>
        <v>#REF!</v>
      </c>
    </row>
    <row r="4" spans="1:4" ht="23.1" customHeight="1">
      <c r="A4" s="7" t="s">
        <v>3</v>
      </c>
      <c r="B4" s="54" t="e">
        <f>'C завтраками| Bed and breakfast'!#REF!</f>
        <v>#REF!</v>
      </c>
      <c r="C4" s="54" t="e">
        <f>'C завтраками| Bed and breakfast'!#REF!</f>
        <v>#REF!</v>
      </c>
      <c r="D4" s="54" t="e">
        <f>'C завтраками| Bed and breakfast'!#REF!</f>
        <v>#REF!</v>
      </c>
    </row>
    <row r="5" spans="1:4">
      <c r="A5" s="39" t="s">
        <v>4</v>
      </c>
    </row>
    <row r="6" spans="1:4">
      <c r="A6" s="40">
        <v>1</v>
      </c>
      <c r="B6" s="10" t="e">
        <f>'C завтраками| Bed and breakfast'!#REF!*0.9</f>
        <v>#REF!</v>
      </c>
      <c r="C6" s="10" t="e">
        <f>'C завтраками| Bed and breakfast'!#REF!*0.9</f>
        <v>#REF!</v>
      </c>
      <c r="D6" s="10" t="e">
        <f>'C завтраками| Bed and breakfast'!#REF!*0.9</f>
        <v>#REF!</v>
      </c>
    </row>
    <row r="7" spans="1:4">
      <c r="A7" s="40">
        <v>2</v>
      </c>
      <c r="B7" s="10" t="e">
        <f>'C завтраками| Bed and breakfast'!#REF!*0.9</f>
        <v>#REF!</v>
      </c>
      <c r="C7" s="10" t="e">
        <f>'C завтраками| Bed and breakfast'!#REF!*0.9</f>
        <v>#REF!</v>
      </c>
      <c r="D7" s="10" t="e">
        <f>'C завтраками| Bed and breakfast'!#REF!*0.9</f>
        <v>#REF!</v>
      </c>
    </row>
    <row r="8" spans="1:4">
      <c r="A8" s="39" t="s">
        <v>5</v>
      </c>
      <c r="B8" s="10"/>
      <c r="C8" s="10"/>
      <c r="D8" s="10"/>
    </row>
    <row r="9" spans="1:4">
      <c r="A9" s="40">
        <v>1</v>
      </c>
      <c r="B9" s="10" t="e">
        <f>'C завтраками| Bed and breakfast'!#REF!*0.9</f>
        <v>#REF!</v>
      </c>
      <c r="C9" s="10" t="e">
        <f>'C завтраками| Bed and breakfast'!#REF!*0.9</f>
        <v>#REF!</v>
      </c>
      <c r="D9" s="10" t="e">
        <f>'C завтраками| Bed and breakfast'!#REF!*0.9</f>
        <v>#REF!</v>
      </c>
    </row>
    <row r="10" spans="1:4">
      <c r="A10" s="40">
        <v>2</v>
      </c>
      <c r="B10" s="10" t="e">
        <f>'C завтраками| Bed and breakfast'!#REF!*0.9</f>
        <v>#REF!</v>
      </c>
      <c r="C10" s="10" t="e">
        <f>'C завтраками| Bed and breakfast'!#REF!*0.9</f>
        <v>#REF!</v>
      </c>
      <c r="D10" s="10" t="e">
        <f>'C завтраками| Bed and breakfast'!#REF!*0.9</f>
        <v>#REF!</v>
      </c>
    </row>
    <row r="11" spans="1:4">
      <c r="A11" s="39" t="s">
        <v>6</v>
      </c>
      <c r="B11" s="10"/>
      <c r="C11" s="10"/>
      <c r="D11" s="10"/>
    </row>
    <row r="12" spans="1:4">
      <c r="A12" s="40">
        <v>1</v>
      </c>
      <c r="B12" s="10" t="e">
        <f>'C завтраками| Bed and breakfast'!#REF!*0.9</f>
        <v>#REF!</v>
      </c>
      <c r="C12" s="10" t="e">
        <f>'C завтраками| Bed and breakfast'!#REF!*0.9</f>
        <v>#REF!</v>
      </c>
      <c r="D12" s="10" t="e">
        <f>'C завтраками| Bed and breakfast'!#REF!*0.9</f>
        <v>#REF!</v>
      </c>
    </row>
    <row r="13" spans="1:4">
      <c r="A13" s="40">
        <v>2</v>
      </c>
      <c r="B13" s="10" t="e">
        <f>'C завтраками| Bed and breakfast'!#REF!*0.9</f>
        <v>#REF!</v>
      </c>
      <c r="C13" s="10" t="e">
        <f>'C завтраками| Bed and breakfast'!#REF!*0.9</f>
        <v>#REF!</v>
      </c>
      <c r="D13" s="10" t="e">
        <f>'C завтраками| Bed and breakfast'!#REF!*0.9</f>
        <v>#REF!</v>
      </c>
    </row>
    <row r="14" spans="1:4">
      <c r="A14" s="39" t="s">
        <v>7</v>
      </c>
      <c r="B14" s="10"/>
      <c r="C14" s="10"/>
      <c r="D14" s="10"/>
    </row>
    <row r="15" spans="1:4">
      <c r="A15" s="40">
        <v>1</v>
      </c>
      <c r="B15" s="10" t="e">
        <f>'C завтраками| Bed and breakfast'!#REF!*0.9</f>
        <v>#REF!</v>
      </c>
      <c r="C15" s="10" t="e">
        <f>'C завтраками| Bed and breakfast'!#REF!*0.9</f>
        <v>#REF!</v>
      </c>
      <c r="D15" s="10" t="e">
        <f>'C завтраками| Bed and breakfast'!#REF!*0.9</f>
        <v>#REF!</v>
      </c>
    </row>
    <row r="16" spans="1:4">
      <c r="A16" s="40">
        <v>2</v>
      </c>
      <c r="B16" s="10" t="e">
        <f>'C завтраками| Bed and breakfast'!#REF!*0.9</f>
        <v>#REF!</v>
      </c>
      <c r="C16" s="10" t="e">
        <f>'C завтраками| Bed and breakfast'!#REF!*0.9</f>
        <v>#REF!</v>
      </c>
      <c r="D16" s="10" t="e">
        <f>'C завтраками| Bed and breakfast'!#REF!*0.9</f>
        <v>#REF!</v>
      </c>
    </row>
    <row r="17" spans="1:4">
      <c r="A17" s="39" t="s">
        <v>9</v>
      </c>
      <c r="B17" s="10"/>
      <c r="C17" s="10"/>
      <c r="D17" s="10"/>
    </row>
    <row r="18" spans="1:4">
      <c r="A18" s="40">
        <v>1</v>
      </c>
      <c r="B18" s="10" t="e">
        <f>'C завтраками| Bed and breakfast'!#REF!*0.9</f>
        <v>#REF!</v>
      </c>
      <c r="C18" s="10" t="e">
        <f>'C завтраками| Bed and breakfast'!#REF!*0.9</f>
        <v>#REF!</v>
      </c>
      <c r="D18" s="10" t="e">
        <f>'C завтраками| Bed and breakfast'!#REF!*0.9</f>
        <v>#REF!</v>
      </c>
    </row>
    <row r="19" spans="1:4">
      <c r="A19" s="40">
        <v>2</v>
      </c>
      <c r="B19" s="10" t="e">
        <f>'C завтраками| Bed and breakfast'!#REF!*0.9</f>
        <v>#REF!</v>
      </c>
      <c r="C19" s="10" t="e">
        <f>'C завтраками| Bed and breakfast'!#REF!*0.9</f>
        <v>#REF!</v>
      </c>
      <c r="D19" s="10" t="e">
        <f>'C завтраками| Bed and breakfast'!#REF!*0.9</f>
        <v>#REF!</v>
      </c>
    </row>
    <row r="20" spans="1:4">
      <c r="A20" s="39" t="s">
        <v>10</v>
      </c>
      <c r="B20" s="10"/>
      <c r="C20" s="10"/>
      <c r="D20" s="10"/>
    </row>
    <row r="21" spans="1:4">
      <c r="A21" s="40">
        <v>1</v>
      </c>
      <c r="B21" s="10" t="e">
        <f>'C завтраками| Bed and breakfast'!#REF!*0.9</f>
        <v>#REF!</v>
      </c>
      <c r="C21" s="10" t="e">
        <f>'C завтраками| Bed and breakfast'!#REF!*0.9</f>
        <v>#REF!</v>
      </c>
      <c r="D21" s="10" t="e">
        <f>'C завтраками| Bed and breakfast'!#REF!*0.9</f>
        <v>#REF!</v>
      </c>
    </row>
    <row r="22" spans="1:4">
      <c r="A22" s="40">
        <v>2</v>
      </c>
      <c r="B22" s="10" t="e">
        <f>'C завтраками| Bed and breakfast'!#REF!*0.9</f>
        <v>#REF!</v>
      </c>
      <c r="C22" s="10" t="e">
        <f>'C завтраками| Bed and breakfast'!#REF!*0.9</f>
        <v>#REF!</v>
      </c>
      <c r="D22" s="10" t="e">
        <f>'C завтраками| Bed and breakfast'!#REF!*0.9</f>
        <v>#REF!</v>
      </c>
    </row>
    <row r="23" spans="1:4">
      <c r="A23" s="39" t="s">
        <v>11</v>
      </c>
      <c r="B23" s="10"/>
      <c r="C23" s="10"/>
      <c r="D23" s="10"/>
    </row>
    <row r="24" spans="1:4">
      <c r="A24" s="40" t="s">
        <v>12</v>
      </c>
      <c r="B24" s="10" t="e">
        <f>'C завтраками| Bed and breakfast'!#REF!*0.9</f>
        <v>#REF!</v>
      </c>
      <c r="C24" s="10" t="e">
        <f>'C завтраками| Bed and breakfast'!#REF!*0.9</f>
        <v>#REF!</v>
      </c>
      <c r="D24" s="10" t="e">
        <f>'C завтраками| Bed and breakfast'!#REF!*0.9</f>
        <v>#REF!</v>
      </c>
    </row>
    <row r="25" spans="1:4">
      <c r="A25" s="55"/>
    </row>
    <row r="26" spans="1:4">
      <c r="A26" s="53" t="s">
        <v>51</v>
      </c>
    </row>
    <row r="27" spans="1:4">
      <c r="A27" s="29"/>
      <c r="B27" s="28" t="e">
        <f t="shared" ref="B27" si="0">B3</f>
        <v>#REF!</v>
      </c>
      <c r="C27" s="28" t="e">
        <f t="shared" ref="C27:D27" si="1">C3</f>
        <v>#REF!</v>
      </c>
      <c r="D27" s="28" t="e">
        <f t="shared" si="1"/>
        <v>#REF!</v>
      </c>
    </row>
    <row r="28" spans="1:4">
      <c r="A28" s="30" t="s">
        <v>3</v>
      </c>
      <c r="B28" s="28" t="e">
        <f t="shared" ref="B28" si="2">B4</f>
        <v>#REF!</v>
      </c>
      <c r="C28" s="28" t="e">
        <f t="shared" ref="C28:D28" si="3">C4</f>
        <v>#REF!</v>
      </c>
      <c r="D28" s="28" t="e">
        <f t="shared" si="3"/>
        <v>#REF!</v>
      </c>
    </row>
    <row r="29" spans="1:4">
      <c r="A29" s="39" t="s">
        <v>4</v>
      </c>
    </row>
    <row r="30" spans="1:4">
      <c r="A30" s="40">
        <v>1</v>
      </c>
      <c r="B30" s="10" t="e">
        <f t="shared" ref="B30" si="4">B6*0.9</f>
        <v>#REF!</v>
      </c>
      <c r="C30" s="10" t="e">
        <f t="shared" ref="C30:D30" si="5">C6*0.9</f>
        <v>#REF!</v>
      </c>
      <c r="D30" s="10" t="e">
        <f t="shared" si="5"/>
        <v>#REF!</v>
      </c>
    </row>
    <row r="31" spans="1:4">
      <c r="A31" s="40">
        <v>2</v>
      </c>
      <c r="B31" s="10" t="e">
        <f t="shared" ref="B31" si="6">B7*0.9</f>
        <v>#REF!</v>
      </c>
      <c r="C31" s="10" t="e">
        <f t="shared" ref="C31:D31" si="7">C7*0.9</f>
        <v>#REF!</v>
      </c>
      <c r="D31" s="10" t="e">
        <f t="shared" si="7"/>
        <v>#REF!</v>
      </c>
    </row>
    <row r="32" spans="1:4">
      <c r="A32" s="39" t="s">
        <v>5</v>
      </c>
      <c r="B32" s="10"/>
      <c r="C32" s="10"/>
      <c r="D32" s="10"/>
    </row>
    <row r="33" spans="1:4">
      <c r="A33" s="40">
        <v>1</v>
      </c>
      <c r="B33" s="10" t="e">
        <f t="shared" ref="B33" si="8">B9*0.9</f>
        <v>#REF!</v>
      </c>
      <c r="C33" s="10" t="e">
        <f t="shared" ref="C33:D33" si="9">C9*0.9</f>
        <v>#REF!</v>
      </c>
      <c r="D33" s="10" t="e">
        <f t="shared" si="9"/>
        <v>#REF!</v>
      </c>
    </row>
    <row r="34" spans="1:4">
      <c r="A34" s="40">
        <v>2</v>
      </c>
      <c r="B34" s="10" t="e">
        <f t="shared" ref="B34" si="10">B10*0.9</f>
        <v>#REF!</v>
      </c>
      <c r="C34" s="10" t="e">
        <f t="shared" ref="C34:D34" si="11">C10*0.9</f>
        <v>#REF!</v>
      </c>
      <c r="D34" s="10" t="e">
        <f t="shared" si="11"/>
        <v>#REF!</v>
      </c>
    </row>
    <row r="35" spans="1:4">
      <c r="A35" s="39" t="s">
        <v>6</v>
      </c>
      <c r="B35" s="10"/>
      <c r="C35" s="10"/>
      <c r="D35" s="10"/>
    </row>
    <row r="36" spans="1:4">
      <c r="A36" s="40">
        <v>1</v>
      </c>
      <c r="B36" s="10" t="e">
        <f t="shared" ref="B36" si="12">B12*0.9</f>
        <v>#REF!</v>
      </c>
      <c r="C36" s="10" t="e">
        <f t="shared" ref="C36:D36" si="13">C12*0.9</f>
        <v>#REF!</v>
      </c>
      <c r="D36" s="10" t="e">
        <f t="shared" si="13"/>
        <v>#REF!</v>
      </c>
    </row>
    <row r="37" spans="1:4">
      <c r="A37" s="40">
        <v>2</v>
      </c>
      <c r="B37" s="10" t="e">
        <f t="shared" ref="B37" si="14">B13*0.9</f>
        <v>#REF!</v>
      </c>
      <c r="C37" s="10" t="e">
        <f t="shared" ref="C37:D37" si="15">C13*0.9</f>
        <v>#REF!</v>
      </c>
      <c r="D37" s="10" t="e">
        <f t="shared" si="15"/>
        <v>#REF!</v>
      </c>
    </row>
    <row r="38" spans="1:4">
      <c r="A38" s="39" t="s">
        <v>7</v>
      </c>
      <c r="B38" s="10"/>
      <c r="C38" s="10"/>
      <c r="D38" s="10"/>
    </row>
    <row r="39" spans="1:4">
      <c r="A39" s="40">
        <v>1</v>
      </c>
      <c r="B39" s="10" t="e">
        <f t="shared" ref="B39" si="16">B15*0.9</f>
        <v>#REF!</v>
      </c>
      <c r="C39" s="10" t="e">
        <f t="shared" ref="C39:D39" si="17">C15*0.9</f>
        <v>#REF!</v>
      </c>
      <c r="D39" s="10" t="e">
        <f t="shared" si="17"/>
        <v>#REF!</v>
      </c>
    </row>
    <row r="40" spans="1:4">
      <c r="A40" s="40">
        <v>2</v>
      </c>
      <c r="B40" s="10" t="e">
        <f t="shared" ref="B40" si="18">B16*0.9</f>
        <v>#REF!</v>
      </c>
      <c r="C40" s="10" t="e">
        <f t="shared" ref="C40:D40" si="19">C16*0.9</f>
        <v>#REF!</v>
      </c>
      <c r="D40" s="10" t="e">
        <f t="shared" si="19"/>
        <v>#REF!</v>
      </c>
    </row>
    <row r="41" spans="1:4">
      <c r="A41" s="39" t="s">
        <v>9</v>
      </c>
      <c r="B41" s="10"/>
      <c r="C41" s="10"/>
      <c r="D41" s="10"/>
    </row>
    <row r="42" spans="1:4">
      <c r="A42" s="40">
        <v>1</v>
      </c>
      <c r="B42" s="10" t="e">
        <f t="shared" ref="B42" si="20">B18*0.9</f>
        <v>#REF!</v>
      </c>
      <c r="C42" s="10" t="e">
        <f t="shared" ref="C42:D42" si="21">C18*0.9</f>
        <v>#REF!</v>
      </c>
      <c r="D42" s="10" t="e">
        <f t="shared" si="21"/>
        <v>#REF!</v>
      </c>
    </row>
    <row r="43" spans="1:4">
      <c r="A43" s="40">
        <v>2</v>
      </c>
      <c r="B43" s="10" t="e">
        <f t="shared" ref="B43" si="22">B19*0.9</f>
        <v>#REF!</v>
      </c>
      <c r="C43" s="10" t="e">
        <f t="shared" ref="C43:D43" si="23">C19*0.9</f>
        <v>#REF!</v>
      </c>
      <c r="D43" s="10" t="e">
        <f t="shared" si="23"/>
        <v>#REF!</v>
      </c>
    </row>
    <row r="44" spans="1:4">
      <c r="A44" s="39" t="s">
        <v>10</v>
      </c>
      <c r="B44" s="10"/>
      <c r="C44" s="10"/>
      <c r="D44" s="10"/>
    </row>
    <row r="45" spans="1:4">
      <c r="A45" s="40">
        <v>1</v>
      </c>
      <c r="B45" s="10" t="e">
        <f t="shared" ref="B45" si="24">B21*0.9</f>
        <v>#REF!</v>
      </c>
      <c r="C45" s="10" t="e">
        <f t="shared" ref="C45:D45" si="25">C21*0.9</f>
        <v>#REF!</v>
      </c>
      <c r="D45" s="10" t="e">
        <f t="shared" si="25"/>
        <v>#REF!</v>
      </c>
    </row>
    <row r="46" spans="1:4">
      <c r="A46" s="40">
        <v>2</v>
      </c>
      <c r="B46" s="10" t="e">
        <f t="shared" ref="B46" si="26">B22*0.9</f>
        <v>#REF!</v>
      </c>
      <c r="C46" s="10" t="e">
        <f t="shared" ref="C46:D46" si="27">C22*0.9</f>
        <v>#REF!</v>
      </c>
      <c r="D46" s="10" t="e">
        <f t="shared" si="27"/>
        <v>#REF!</v>
      </c>
    </row>
    <row r="47" spans="1:4">
      <c r="A47" s="39" t="s">
        <v>11</v>
      </c>
      <c r="B47" s="10"/>
      <c r="C47" s="10"/>
      <c r="D47" s="10"/>
    </row>
    <row r="48" spans="1:4">
      <c r="A48" s="40" t="s">
        <v>12</v>
      </c>
      <c r="B48" s="10" t="e">
        <f t="shared" ref="B48" si="28">B24*0.9</f>
        <v>#REF!</v>
      </c>
      <c r="C48" s="10" t="e">
        <f t="shared" ref="C48:D48" si="29">C24*0.9</f>
        <v>#REF!</v>
      </c>
      <c r="D48" s="10" t="e">
        <f t="shared" si="29"/>
        <v>#REF!</v>
      </c>
    </row>
    <row r="50" spans="1:1" ht="150">
      <c r="A50" s="56" t="s">
        <v>252</v>
      </c>
    </row>
    <row r="51" spans="1:1">
      <c r="A51" s="57" t="s">
        <v>32</v>
      </c>
    </row>
    <row r="52" spans="1:1">
      <c r="A52" s="58" t="s">
        <v>253</v>
      </c>
    </row>
    <row r="53" spans="1:1">
      <c r="A53" s="58" t="s">
        <v>254</v>
      </c>
    </row>
    <row r="55" spans="1:1">
      <c r="A55" s="57" t="s">
        <v>14</v>
      </c>
    </row>
    <row r="56" spans="1:1">
      <c r="A56" s="59" t="s">
        <v>255</v>
      </c>
    </row>
    <row r="57" spans="1:1">
      <c r="A57" s="59" t="s">
        <v>256</v>
      </c>
    </row>
    <row r="58" spans="1:1">
      <c r="A58" s="59" t="s">
        <v>257</v>
      </c>
    </row>
    <row r="59" spans="1:1">
      <c r="A59" s="59" t="s">
        <v>258</v>
      </c>
    </row>
    <row r="60" spans="1:1">
      <c r="A60" s="59" t="s">
        <v>259</v>
      </c>
    </row>
    <row r="61" spans="1:1" ht="42">
      <c r="A61" s="60" t="s">
        <v>260</v>
      </c>
    </row>
    <row r="62" spans="1:1" ht="42">
      <c r="A62" s="61" t="s">
        <v>261</v>
      </c>
    </row>
    <row r="63" spans="1:1" ht="31.5">
      <c r="A63" s="61" t="s">
        <v>262</v>
      </c>
    </row>
    <row r="64" spans="1:1" ht="36.75" customHeight="1">
      <c r="A64" s="61" t="s">
        <v>263</v>
      </c>
    </row>
    <row r="65" spans="1:1" ht="60.75" customHeight="1">
      <c r="A65" s="61" t="s">
        <v>264</v>
      </c>
    </row>
    <row r="66" spans="1:1" ht="28.5" customHeight="1">
      <c r="A66" s="60" t="s">
        <v>265</v>
      </c>
    </row>
    <row r="67" spans="1:1" ht="31.5">
      <c r="A67" s="61" t="s">
        <v>266</v>
      </c>
    </row>
    <row r="68" spans="1:1" ht="33" customHeight="1">
      <c r="A68" s="61" t="s">
        <v>267</v>
      </c>
    </row>
    <row r="69" spans="1:1" ht="42">
      <c r="A69" s="22" t="s">
        <v>115</v>
      </c>
    </row>
    <row r="70" spans="1:1" ht="63" hidden="1">
      <c r="A70" s="62" t="s">
        <v>268</v>
      </c>
    </row>
    <row r="71" spans="1:1" ht="21">
      <c r="A71" s="23" t="s">
        <v>46</v>
      </c>
    </row>
    <row r="72" spans="1:1" ht="53.25">
      <c r="A72" s="24" t="s">
        <v>47</v>
      </c>
    </row>
    <row r="73" spans="1:1" ht="31.5">
      <c r="A73" s="25" t="s">
        <v>117</v>
      </c>
    </row>
    <row r="75" spans="1:1">
      <c r="A75" s="26" t="s">
        <v>19</v>
      </c>
    </row>
    <row r="76" spans="1:1" ht="24">
      <c r="A76" s="27" t="s">
        <v>49</v>
      </c>
    </row>
    <row r="77" spans="1:1" ht="24">
      <c r="A77" s="27" t="s">
        <v>50</v>
      </c>
    </row>
  </sheetData>
  <pageMargins left="0.7" right="0.7" top="0.75" bottom="0.75" header="0.3" footer="0.3"/>
  <pageSetup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D77"/>
  <sheetViews>
    <sheetView topLeftCell="A21" workbookViewId="0">
      <selection activeCell="I37" sqref="I37:I38"/>
    </sheetView>
  </sheetViews>
  <sheetFormatPr defaultColWidth="8.7109375" defaultRowHeight="12.75"/>
  <cols>
    <col min="1" max="1" width="72.5703125" style="1" customWidth="1"/>
    <col min="2" max="16384" width="8.7109375" style="1"/>
  </cols>
  <sheetData>
    <row r="1" spans="1:4">
      <c r="A1" s="2" t="s">
        <v>0</v>
      </c>
    </row>
    <row r="2" spans="1:4">
      <c r="A2" s="53" t="s">
        <v>213</v>
      </c>
    </row>
    <row r="3" spans="1:4">
      <c r="A3" s="53" t="s">
        <v>2</v>
      </c>
      <c r="B3" s="54" t="e">
        <f>'C завтраками| Bed and breakfast'!#REF!</f>
        <v>#REF!</v>
      </c>
      <c r="C3" s="54" t="e">
        <f>'C завтраками| Bed and breakfast'!#REF!</f>
        <v>#REF!</v>
      </c>
      <c r="D3" s="54" t="e">
        <f>'C завтраками| Bed and breakfast'!#REF!</f>
        <v>#REF!</v>
      </c>
    </row>
    <row r="4" spans="1:4" ht="23.1" customHeight="1">
      <c r="A4" s="7" t="s">
        <v>3</v>
      </c>
      <c r="B4" s="54" t="e">
        <f>'C завтраками| Bed and breakfast'!#REF!</f>
        <v>#REF!</v>
      </c>
      <c r="C4" s="54" t="e">
        <f>'C завтраками| Bed and breakfast'!#REF!</f>
        <v>#REF!</v>
      </c>
      <c r="D4" s="54" t="e">
        <f>'C завтраками| Bed and breakfast'!#REF!</f>
        <v>#REF!</v>
      </c>
    </row>
    <row r="5" spans="1:4">
      <c r="A5" s="39" t="s">
        <v>4</v>
      </c>
    </row>
    <row r="6" spans="1:4">
      <c r="A6" s="40">
        <v>1</v>
      </c>
      <c r="B6" s="10" t="e">
        <f>'C завтраками| Bed and breakfast'!#REF!*0.9</f>
        <v>#REF!</v>
      </c>
      <c r="C6" s="10" t="e">
        <f>'C завтраками| Bed and breakfast'!#REF!*0.9</f>
        <v>#REF!</v>
      </c>
      <c r="D6" s="10" t="e">
        <f>'C завтраками| Bed and breakfast'!#REF!*0.9</f>
        <v>#REF!</v>
      </c>
    </row>
    <row r="7" spans="1:4">
      <c r="A7" s="40">
        <v>2</v>
      </c>
      <c r="B7" s="10" t="e">
        <f>'C завтраками| Bed and breakfast'!#REF!*0.9</f>
        <v>#REF!</v>
      </c>
      <c r="C7" s="10" t="e">
        <f>'C завтраками| Bed and breakfast'!#REF!*0.9</f>
        <v>#REF!</v>
      </c>
      <c r="D7" s="10" t="e">
        <f>'C завтраками| Bed and breakfast'!#REF!*0.9</f>
        <v>#REF!</v>
      </c>
    </row>
    <row r="8" spans="1:4">
      <c r="A8" s="39" t="s">
        <v>5</v>
      </c>
      <c r="B8" s="10"/>
      <c r="C8" s="10"/>
      <c r="D8" s="10"/>
    </row>
    <row r="9" spans="1:4">
      <c r="A9" s="40">
        <v>1</v>
      </c>
      <c r="B9" s="10" t="e">
        <f>'C завтраками| Bed and breakfast'!#REF!*0.9</f>
        <v>#REF!</v>
      </c>
      <c r="C9" s="10" t="e">
        <f>'C завтраками| Bed and breakfast'!#REF!*0.9</f>
        <v>#REF!</v>
      </c>
      <c r="D9" s="10" t="e">
        <f>'C завтраками| Bed and breakfast'!#REF!*0.9</f>
        <v>#REF!</v>
      </c>
    </row>
    <row r="10" spans="1:4">
      <c r="A10" s="40">
        <v>2</v>
      </c>
      <c r="B10" s="10" t="e">
        <f>'C завтраками| Bed and breakfast'!#REF!*0.9</f>
        <v>#REF!</v>
      </c>
      <c r="C10" s="10" t="e">
        <f>'C завтраками| Bed and breakfast'!#REF!*0.9</f>
        <v>#REF!</v>
      </c>
      <c r="D10" s="10" t="e">
        <f>'C завтраками| Bed and breakfast'!#REF!*0.9</f>
        <v>#REF!</v>
      </c>
    </row>
    <row r="11" spans="1:4">
      <c r="A11" s="39" t="s">
        <v>6</v>
      </c>
      <c r="B11" s="10"/>
      <c r="C11" s="10"/>
      <c r="D11" s="10"/>
    </row>
    <row r="12" spans="1:4">
      <c r="A12" s="40">
        <v>1</v>
      </c>
      <c r="B12" s="10" t="e">
        <f>'C завтраками| Bed and breakfast'!#REF!*0.9</f>
        <v>#REF!</v>
      </c>
      <c r="C12" s="10" t="e">
        <f>'C завтраками| Bed and breakfast'!#REF!*0.9</f>
        <v>#REF!</v>
      </c>
      <c r="D12" s="10" t="e">
        <f>'C завтраками| Bed and breakfast'!#REF!*0.9</f>
        <v>#REF!</v>
      </c>
    </row>
    <row r="13" spans="1:4">
      <c r="A13" s="40">
        <v>2</v>
      </c>
      <c r="B13" s="10" t="e">
        <f>'C завтраками| Bed and breakfast'!#REF!*0.9</f>
        <v>#REF!</v>
      </c>
      <c r="C13" s="10" t="e">
        <f>'C завтраками| Bed and breakfast'!#REF!*0.9</f>
        <v>#REF!</v>
      </c>
      <c r="D13" s="10" t="e">
        <f>'C завтраками| Bed and breakfast'!#REF!*0.9</f>
        <v>#REF!</v>
      </c>
    </row>
    <row r="14" spans="1:4">
      <c r="A14" s="39" t="s">
        <v>7</v>
      </c>
      <c r="B14" s="10"/>
      <c r="C14" s="10"/>
      <c r="D14" s="10"/>
    </row>
    <row r="15" spans="1:4">
      <c r="A15" s="40">
        <v>1</v>
      </c>
      <c r="B15" s="10" t="e">
        <f>'C завтраками| Bed and breakfast'!#REF!*0.9</f>
        <v>#REF!</v>
      </c>
      <c r="C15" s="10" t="e">
        <f>'C завтраками| Bed and breakfast'!#REF!*0.9</f>
        <v>#REF!</v>
      </c>
      <c r="D15" s="10" t="e">
        <f>'C завтраками| Bed and breakfast'!#REF!*0.9</f>
        <v>#REF!</v>
      </c>
    </row>
    <row r="16" spans="1:4">
      <c r="A16" s="40">
        <v>2</v>
      </c>
      <c r="B16" s="10" t="e">
        <f>'C завтраками| Bed and breakfast'!#REF!*0.9</f>
        <v>#REF!</v>
      </c>
      <c r="C16" s="10" t="e">
        <f>'C завтраками| Bed and breakfast'!#REF!*0.9</f>
        <v>#REF!</v>
      </c>
      <c r="D16" s="10" t="e">
        <f>'C завтраками| Bed and breakfast'!#REF!*0.9</f>
        <v>#REF!</v>
      </c>
    </row>
    <row r="17" spans="1:4">
      <c r="A17" s="39" t="s">
        <v>9</v>
      </c>
      <c r="B17" s="10"/>
      <c r="C17" s="10"/>
      <c r="D17" s="10"/>
    </row>
    <row r="18" spans="1:4">
      <c r="A18" s="40">
        <v>1</v>
      </c>
      <c r="B18" s="10" t="e">
        <f>'C завтраками| Bed and breakfast'!#REF!*0.9</f>
        <v>#REF!</v>
      </c>
      <c r="C18" s="10" t="e">
        <f>'C завтраками| Bed and breakfast'!#REF!*0.9</f>
        <v>#REF!</v>
      </c>
      <c r="D18" s="10" t="e">
        <f>'C завтраками| Bed and breakfast'!#REF!*0.9</f>
        <v>#REF!</v>
      </c>
    </row>
    <row r="19" spans="1:4">
      <c r="A19" s="40">
        <v>2</v>
      </c>
      <c r="B19" s="10" t="e">
        <f>'C завтраками| Bed and breakfast'!#REF!*0.9</f>
        <v>#REF!</v>
      </c>
      <c r="C19" s="10" t="e">
        <f>'C завтраками| Bed and breakfast'!#REF!*0.9</f>
        <v>#REF!</v>
      </c>
      <c r="D19" s="10" t="e">
        <f>'C завтраками| Bed and breakfast'!#REF!*0.9</f>
        <v>#REF!</v>
      </c>
    </row>
    <row r="20" spans="1:4">
      <c r="A20" s="39" t="s">
        <v>10</v>
      </c>
      <c r="B20" s="10"/>
      <c r="C20" s="10"/>
      <c r="D20" s="10"/>
    </row>
    <row r="21" spans="1:4">
      <c r="A21" s="40">
        <v>1</v>
      </c>
      <c r="B21" s="10" t="e">
        <f>'C завтраками| Bed and breakfast'!#REF!*0.9</f>
        <v>#REF!</v>
      </c>
      <c r="C21" s="10" t="e">
        <f>'C завтраками| Bed and breakfast'!#REF!*0.9</f>
        <v>#REF!</v>
      </c>
      <c r="D21" s="10" t="e">
        <f>'C завтраками| Bed and breakfast'!#REF!*0.9</f>
        <v>#REF!</v>
      </c>
    </row>
    <row r="22" spans="1:4">
      <c r="A22" s="40">
        <v>2</v>
      </c>
      <c r="B22" s="10" t="e">
        <f>'C завтраками| Bed and breakfast'!#REF!*0.9</f>
        <v>#REF!</v>
      </c>
      <c r="C22" s="10" t="e">
        <f>'C завтраками| Bed and breakfast'!#REF!*0.9</f>
        <v>#REF!</v>
      </c>
      <c r="D22" s="10" t="e">
        <f>'C завтраками| Bed and breakfast'!#REF!*0.9</f>
        <v>#REF!</v>
      </c>
    </row>
    <row r="23" spans="1:4">
      <c r="A23" s="39" t="s">
        <v>11</v>
      </c>
      <c r="B23" s="10"/>
      <c r="C23" s="10"/>
      <c r="D23" s="10"/>
    </row>
    <row r="24" spans="1:4">
      <c r="A24" s="40" t="s">
        <v>12</v>
      </c>
      <c r="B24" s="10" t="e">
        <f>'C завтраками| Bed and breakfast'!#REF!*0.9</f>
        <v>#REF!</v>
      </c>
      <c r="C24" s="10" t="e">
        <f>'C завтраками| Bed and breakfast'!#REF!*0.9</f>
        <v>#REF!</v>
      </c>
      <c r="D24" s="10" t="e">
        <f>'C завтраками| Bed and breakfast'!#REF!*0.9</f>
        <v>#REF!</v>
      </c>
    </row>
    <row r="25" spans="1:4">
      <c r="A25" s="55"/>
    </row>
    <row r="26" spans="1:4">
      <c r="A26" s="53" t="s">
        <v>51</v>
      </c>
    </row>
    <row r="27" spans="1:4">
      <c r="A27" s="29"/>
      <c r="B27" s="28" t="e">
        <f t="shared" ref="B27:D27" si="0">B3</f>
        <v>#REF!</v>
      </c>
      <c r="C27" s="28" t="e">
        <f t="shared" si="0"/>
        <v>#REF!</v>
      </c>
      <c r="D27" s="28" t="e">
        <f t="shared" si="0"/>
        <v>#REF!</v>
      </c>
    </row>
    <row r="28" spans="1:4">
      <c r="A28" s="30" t="s">
        <v>3</v>
      </c>
      <c r="B28" s="28" t="e">
        <f t="shared" ref="B28:D28" si="1">B4</f>
        <v>#REF!</v>
      </c>
      <c r="C28" s="28" t="e">
        <f t="shared" si="1"/>
        <v>#REF!</v>
      </c>
      <c r="D28" s="28" t="e">
        <f t="shared" si="1"/>
        <v>#REF!</v>
      </c>
    </row>
    <row r="29" spans="1:4">
      <c r="A29" s="39" t="s">
        <v>4</v>
      </c>
    </row>
    <row r="30" spans="1:4">
      <c r="A30" s="40">
        <v>1</v>
      </c>
      <c r="B30" s="10" t="e">
        <f t="shared" ref="B30:D30" si="2">B6*0.87</f>
        <v>#REF!</v>
      </c>
      <c r="C30" s="10" t="e">
        <f t="shared" si="2"/>
        <v>#REF!</v>
      </c>
      <c r="D30" s="10" t="e">
        <f t="shared" si="2"/>
        <v>#REF!</v>
      </c>
    </row>
    <row r="31" spans="1:4">
      <c r="A31" s="40">
        <v>2</v>
      </c>
      <c r="B31" s="10" t="e">
        <f t="shared" ref="B31:D31" si="3">B7*0.87</f>
        <v>#REF!</v>
      </c>
      <c r="C31" s="10" t="e">
        <f t="shared" si="3"/>
        <v>#REF!</v>
      </c>
      <c r="D31" s="10" t="e">
        <f t="shared" si="3"/>
        <v>#REF!</v>
      </c>
    </row>
    <row r="32" spans="1:4">
      <c r="A32" s="39" t="s">
        <v>5</v>
      </c>
      <c r="B32" s="10"/>
      <c r="C32" s="10"/>
      <c r="D32" s="10"/>
    </row>
    <row r="33" spans="1:4">
      <c r="A33" s="40">
        <v>1</v>
      </c>
      <c r="B33" s="10" t="e">
        <f t="shared" ref="B33:D33" si="4">B9*0.87</f>
        <v>#REF!</v>
      </c>
      <c r="C33" s="10" t="e">
        <f t="shared" si="4"/>
        <v>#REF!</v>
      </c>
      <c r="D33" s="10" t="e">
        <f t="shared" si="4"/>
        <v>#REF!</v>
      </c>
    </row>
    <row r="34" spans="1:4">
      <c r="A34" s="40">
        <v>2</v>
      </c>
      <c r="B34" s="10" t="e">
        <f t="shared" ref="B34:D34" si="5">B10*0.87</f>
        <v>#REF!</v>
      </c>
      <c r="C34" s="10" t="e">
        <f t="shared" si="5"/>
        <v>#REF!</v>
      </c>
      <c r="D34" s="10" t="e">
        <f t="shared" si="5"/>
        <v>#REF!</v>
      </c>
    </row>
    <row r="35" spans="1:4">
      <c r="A35" s="39" t="s">
        <v>6</v>
      </c>
      <c r="B35" s="10"/>
      <c r="C35" s="10"/>
      <c r="D35" s="10"/>
    </row>
    <row r="36" spans="1:4">
      <c r="A36" s="40">
        <v>1</v>
      </c>
      <c r="B36" s="10" t="e">
        <f t="shared" ref="B36:D36" si="6">B12*0.87</f>
        <v>#REF!</v>
      </c>
      <c r="C36" s="10" t="e">
        <f t="shared" si="6"/>
        <v>#REF!</v>
      </c>
      <c r="D36" s="10" t="e">
        <f t="shared" si="6"/>
        <v>#REF!</v>
      </c>
    </row>
    <row r="37" spans="1:4">
      <c r="A37" s="40">
        <v>2</v>
      </c>
      <c r="B37" s="10" t="e">
        <f t="shared" ref="B37:D37" si="7">B13*0.87</f>
        <v>#REF!</v>
      </c>
      <c r="C37" s="10" t="e">
        <f t="shared" si="7"/>
        <v>#REF!</v>
      </c>
      <c r="D37" s="10" t="e">
        <f t="shared" si="7"/>
        <v>#REF!</v>
      </c>
    </row>
    <row r="38" spans="1:4">
      <c r="A38" s="39" t="s">
        <v>7</v>
      </c>
      <c r="B38" s="10"/>
      <c r="C38" s="10"/>
      <c r="D38" s="10"/>
    </row>
    <row r="39" spans="1:4">
      <c r="A39" s="40">
        <v>1</v>
      </c>
      <c r="B39" s="10" t="e">
        <f t="shared" ref="B39:D39" si="8">B15*0.87</f>
        <v>#REF!</v>
      </c>
      <c r="C39" s="10" t="e">
        <f t="shared" si="8"/>
        <v>#REF!</v>
      </c>
      <c r="D39" s="10" t="e">
        <f t="shared" si="8"/>
        <v>#REF!</v>
      </c>
    </row>
    <row r="40" spans="1:4">
      <c r="A40" s="40">
        <v>2</v>
      </c>
      <c r="B40" s="10" t="e">
        <f t="shared" ref="B40:D40" si="9">B16*0.87</f>
        <v>#REF!</v>
      </c>
      <c r="C40" s="10" t="e">
        <f t="shared" si="9"/>
        <v>#REF!</v>
      </c>
      <c r="D40" s="10" t="e">
        <f t="shared" si="9"/>
        <v>#REF!</v>
      </c>
    </row>
    <row r="41" spans="1:4">
      <c r="A41" s="39" t="s">
        <v>9</v>
      </c>
      <c r="B41" s="10"/>
      <c r="C41" s="10"/>
      <c r="D41" s="10"/>
    </row>
    <row r="42" spans="1:4">
      <c r="A42" s="40">
        <v>1</v>
      </c>
      <c r="B42" s="10" t="e">
        <f t="shared" ref="B42:D42" si="10">B18*0.87</f>
        <v>#REF!</v>
      </c>
      <c r="C42" s="10" t="e">
        <f t="shared" si="10"/>
        <v>#REF!</v>
      </c>
      <c r="D42" s="10" t="e">
        <f t="shared" si="10"/>
        <v>#REF!</v>
      </c>
    </row>
    <row r="43" spans="1:4">
      <c r="A43" s="40">
        <v>2</v>
      </c>
      <c r="B43" s="10" t="e">
        <f t="shared" ref="B43:D43" si="11">B19*0.87</f>
        <v>#REF!</v>
      </c>
      <c r="C43" s="10" t="e">
        <f t="shared" si="11"/>
        <v>#REF!</v>
      </c>
      <c r="D43" s="10" t="e">
        <f t="shared" si="11"/>
        <v>#REF!</v>
      </c>
    </row>
    <row r="44" spans="1:4">
      <c r="A44" s="39" t="s">
        <v>10</v>
      </c>
      <c r="B44" s="10"/>
      <c r="C44" s="10"/>
      <c r="D44" s="10"/>
    </row>
    <row r="45" spans="1:4">
      <c r="A45" s="40">
        <v>1</v>
      </c>
      <c r="B45" s="10" t="e">
        <f t="shared" ref="B45:D45" si="12">B21*0.87</f>
        <v>#REF!</v>
      </c>
      <c r="C45" s="10" t="e">
        <f t="shared" si="12"/>
        <v>#REF!</v>
      </c>
      <c r="D45" s="10" t="e">
        <f t="shared" si="12"/>
        <v>#REF!</v>
      </c>
    </row>
    <row r="46" spans="1:4">
      <c r="A46" s="40">
        <v>2</v>
      </c>
      <c r="B46" s="10" t="e">
        <f t="shared" ref="B46:D46" si="13">B22*0.87</f>
        <v>#REF!</v>
      </c>
      <c r="C46" s="10" t="e">
        <f t="shared" si="13"/>
        <v>#REF!</v>
      </c>
      <c r="D46" s="10" t="e">
        <f t="shared" si="13"/>
        <v>#REF!</v>
      </c>
    </row>
    <row r="47" spans="1:4">
      <c r="A47" s="39" t="s">
        <v>11</v>
      </c>
      <c r="B47" s="10"/>
      <c r="C47" s="10"/>
      <c r="D47" s="10"/>
    </row>
    <row r="48" spans="1:4">
      <c r="A48" s="40" t="s">
        <v>12</v>
      </c>
      <c r="B48" s="10" t="e">
        <f t="shared" ref="B48:D48" si="14">B24*0.87</f>
        <v>#REF!</v>
      </c>
      <c r="C48" s="10" t="e">
        <f t="shared" si="14"/>
        <v>#REF!</v>
      </c>
      <c r="D48" s="10" t="e">
        <f t="shared" si="14"/>
        <v>#REF!</v>
      </c>
    </row>
    <row r="50" spans="1:1" ht="150">
      <c r="A50" s="56" t="s">
        <v>252</v>
      </c>
    </row>
    <row r="51" spans="1:1">
      <c r="A51" s="57" t="s">
        <v>32</v>
      </c>
    </row>
    <row r="52" spans="1:1">
      <c r="A52" s="58" t="s">
        <v>253</v>
      </c>
    </row>
    <row r="53" spans="1:1">
      <c r="A53" s="58" t="s">
        <v>254</v>
      </c>
    </row>
    <row r="55" spans="1:1">
      <c r="A55" s="57" t="s">
        <v>14</v>
      </c>
    </row>
    <row r="56" spans="1:1">
      <c r="A56" s="59" t="s">
        <v>255</v>
      </c>
    </row>
    <row r="57" spans="1:1">
      <c r="A57" s="59" t="s">
        <v>256</v>
      </c>
    </row>
    <row r="58" spans="1:1">
      <c r="A58" s="59" t="s">
        <v>257</v>
      </c>
    </row>
    <row r="59" spans="1:1">
      <c r="A59" s="59" t="s">
        <v>258</v>
      </c>
    </row>
    <row r="60" spans="1:1">
      <c r="A60" s="59" t="s">
        <v>259</v>
      </c>
    </row>
    <row r="61" spans="1:1" ht="42">
      <c r="A61" s="60" t="s">
        <v>260</v>
      </c>
    </row>
    <row r="62" spans="1:1" ht="42">
      <c r="A62" s="61" t="s">
        <v>261</v>
      </c>
    </row>
    <row r="63" spans="1:1" ht="31.5">
      <c r="A63" s="61" t="s">
        <v>262</v>
      </c>
    </row>
    <row r="64" spans="1:1" ht="36.75" customHeight="1">
      <c r="A64" s="61" t="s">
        <v>263</v>
      </c>
    </row>
    <row r="65" spans="1:1" ht="60.75" customHeight="1">
      <c r="A65" s="61" t="s">
        <v>264</v>
      </c>
    </row>
    <row r="66" spans="1:1" ht="28.5" customHeight="1">
      <c r="A66" s="60" t="s">
        <v>265</v>
      </c>
    </row>
    <row r="67" spans="1:1" ht="31.5">
      <c r="A67" s="61" t="s">
        <v>266</v>
      </c>
    </row>
    <row r="68" spans="1:1" ht="33" customHeight="1">
      <c r="A68" s="61" t="s">
        <v>267</v>
      </c>
    </row>
    <row r="69" spans="1:1" ht="42">
      <c r="A69" s="22" t="s">
        <v>115</v>
      </c>
    </row>
    <row r="70" spans="1:1" ht="63" hidden="1">
      <c r="A70" s="62" t="s">
        <v>268</v>
      </c>
    </row>
    <row r="71" spans="1:1" ht="21">
      <c r="A71" s="23" t="s">
        <v>46</v>
      </c>
    </row>
    <row r="72" spans="1:1" ht="53.25">
      <c r="A72" s="24" t="s">
        <v>47</v>
      </c>
    </row>
    <row r="73" spans="1:1" ht="31.5">
      <c r="A73" s="25" t="s">
        <v>117</v>
      </c>
    </row>
    <row r="75" spans="1:1">
      <c r="A75" s="26" t="s">
        <v>19</v>
      </c>
    </row>
    <row r="76" spans="1:1" ht="24">
      <c r="A76" s="27" t="s">
        <v>49</v>
      </c>
    </row>
    <row r="77" spans="1:1" ht="24">
      <c r="A77" s="27" t="s">
        <v>50</v>
      </c>
    </row>
  </sheetData>
  <pageMargins left="0.7" right="0.7" top="0.75" bottom="0.75" header="0.3" footer="0.3"/>
  <pageSetup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000"/>
  </sheetPr>
  <dimension ref="A1:D54"/>
  <sheetViews>
    <sheetView workbookViewId="0">
      <selection activeCell="K18" sqref="K18"/>
    </sheetView>
  </sheetViews>
  <sheetFormatPr defaultColWidth="8.7109375" defaultRowHeight="12.75"/>
  <cols>
    <col min="1" max="1" width="72.5703125" style="1" customWidth="1"/>
    <col min="2" max="16384" width="8.7109375" style="1"/>
  </cols>
  <sheetData>
    <row r="1" spans="1:4">
      <c r="A1" s="2" t="s">
        <v>0</v>
      </c>
    </row>
    <row r="2" spans="1:4">
      <c r="A2" s="53" t="s">
        <v>213</v>
      </c>
    </row>
    <row r="3" spans="1:4">
      <c r="A3" s="53" t="s">
        <v>51</v>
      </c>
    </row>
    <row r="4" spans="1:4">
      <c r="A4" s="29"/>
      <c r="B4" s="28" t="e">
        <f>'Наполни свое лето|FIT18'!B27</f>
        <v>#REF!</v>
      </c>
      <c r="C4" s="28" t="e">
        <f>'Наполни свое лето|FIT18'!C27</f>
        <v>#REF!</v>
      </c>
      <c r="D4" s="28" t="e">
        <f>'Наполни свое лето|FIT18'!D27</f>
        <v>#REF!</v>
      </c>
    </row>
    <row r="5" spans="1:4">
      <c r="A5" s="30" t="s">
        <v>3</v>
      </c>
      <c r="B5" s="28" t="e">
        <f>'Наполни свое лето|FIT18'!B28</f>
        <v>#REF!</v>
      </c>
      <c r="C5" s="28" t="e">
        <f>'Наполни свое лето|FIT18'!C28</f>
        <v>#REF!</v>
      </c>
      <c r="D5" s="28" t="e">
        <f>'Наполни свое лето|FIT18'!D28</f>
        <v>#REF!</v>
      </c>
    </row>
    <row r="6" spans="1:4">
      <c r="A6" s="39" t="s">
        <v>4</v>
      </c>
    </row>
    <row r="7" spans="1:4">
      <c r="A7" s="40">
        <v>1</v>
      </c>
      <c r="B7" s="10" t="e">
        <f>'Наполни свое лето|FIT18'!B30+25</f>
        <v>#REF!</v>
      </c>
      <c r="C7" s="10" t="e">
        <f>'Наполни свое лето|FIT18'!C30+25</f>
        <v>#REF!</v>
      </c>
      <c r="D7" s="10" t="e">
        <f>'Наполни свое лето|FIT18'!D30+25</f>
        <v>#REF!</v>
      </c>
    </row>
    <row r="8" spans="1:4">
      <c r="A8" s="40">
        <v>2</v>
      </c>
      <c r="B8" s="10" t="e">
        <f>'Наполни свое лето|FIT18'!B31+25</f>
        <v>#REF!</v>
      </c>
      <c r="C8" s="10" t="e">
        <f>'Наполни свое лето|FIT18'!C31+25</f>
        <v>#REF!</v>
      </c>
      <c r="D8" s="10" t="e">
        <f>'Наполни свое лето|FIT18'!D31+25</f>
        <v>#REF!</v>
      </c>
    </row>
    <row r="9" spans="1:4">
      <c r="A9" s="39" t="s">
        <v>5</v>
      </c>
      <c r="B9" s="10"/>
      <c r="C9" s="10"/>
      <c r="D9" s="10"/>
    </row>
    <row r="10" spans="1:4">
      <c r="A10" s="40">
        <v>1</v>
      </c>
      <c r="B10" s="10" t="e">
        <f>'Наполни свое лето|FIT18'!B33+25</f>
        <v>#REF!</v>
      </c>
      <c r="C10" s="10" t="e">
        <f>'Наполни свое лето|FIT18'!C33+25</f>
        <v>#REF!</v>
      </c>
      <c r="D10" s="10" t="e">
        <f>'Наполни свое лето|FIT18'!D33+25</f>
        <v>#REF!</v>
      </c>
    </row>
    <row r="11" spans="1:4">
      <c r="A11" s="40">
        <v>2</v>
      </c>
      <c r="B11" s="10" t="e">
        <f>'Наполни свое лето|FIT18'!B34+25</f>
        <v>#REF!</v>
      </c>
      <c r="C11" s="10" t="e">
        <f>'Наполни свое лето|FIT18'!C34+25</f>
        <v>#REF!</v>
      </c>
      <c r="D11" s="10" t="e">
        <f>'Наполни свое лето|FIT18'!D34+25</f>
        <v>#REF!</v>
      </c>
    </row>
    <row r="12" spans="1:4">
      <c r="A12" s="39" t="s">
        <v>6</v>
      </c>
      <c r="B12" s="10"/>
      <c r="C12" s="10"/>
      <c r="D12" s="10"/>
    </row>
    <row r="13" spans="1:4">
      <c r="A13" s="40">
        <v>1</v>
      </c>
      <c r="B13" s="10" t="e">
        <f>'Наполни свое лето|FIT18'!B36+25</f>
        <v>#REF!</v>
      </c>
      <c r="C13" s="10" t="e">
        <f>'Наполни свое лето|FIT18'!C36+25</f>
        <v>#REF!</v>
      </c>
      <c r="D13" s="10" t="e">
        <f>'Наполни свое лето|FIT18'!D36+25</f>
        <v>#REF!</v>
      </c>
    </row>
    <row r="14" spans="1:4">
      <c r="A14" s="40">
        <v>2</v>
      </c>
      <c r="B14" s="10" t="e">
        <f>'Наполни свое лето|FIT18'!B37+25</f>
        <v>#REF!</v>
      </c>
      <c r="C14" s="10" t="e">
        <f>'Наполни свое лето|FIT18'!C37+25</f>
        <v>#REF!</v>
      </c>
      <c r="D14" s="10" t="e">
        <f>'Наполни свое лето|FIT18'!D37+25</f>
        <v>#REF!</v>
      </c>
    </row>
    <row r="15" spans="1:4">
      <c r="A15" s="39" t="s">
        <v>7</v>
      </c>
      <c r="B15" s="10"/>
      <c r="C15" s="10"/>
      <c r="D15" s="10"/>
    </row>
    <row r="16" spans="1:4">
      <c r="A16" s="40">
        <v>1</v>
      </c>
      <c r="B16" s="10" t="e">
        <f>'Наполни свое лето|FIT18'!B39+25</f>
        <v>#REF!</v>
      </c>
      <c r="C16" s="10" t="e">
        <f>'Наполни свое лето|FIT18'!C39+25</f>
        <v>#REF!</v>
      </c>
      <c r="D16" s="10" t="e">
        <f>'Наполни свое лето|FIT18'!D39+25</f>
        <v>#REF!</v>
      </c>
    </row>
    <row r="17" spans="1:4">
      <c r="A17" s="40">
        <v>2</v>
      </c>
      <c r="B17" s="10" t="e">
        <f>'Наполни свое лето|FIT18'!B40+25</f>
        <v>#REF!</v>
      </c>
      <c r="C17" s="10" t="e">
        <f>'Наполни свое лето|FIT18'!C40+25</f>
        <v>#REF!</v>
      </c>
      <c r="D17" s="10" t="e">
        <f>'Наполни свое лето|FIT18'!D40+25</f>
        <v>#REF!</v>
      </c>
    </row>
    <row r="18" spans="1:4">
      <c r="A18" s="39" t="s">
        <v>9</v>
      </c>
      <c r="B18" s="10"/>
      <c r="C18" s="10"/>
      <c r="D18" s="10"/>
    </row>
    <row r="19" spans="1:4">
      <c r="A19" s="40">
        <v>1</v>
      </c>
      <c r="B19" s="10" t="e">
        <f>'Наполни свое лето|FIT18'!B42+25</f>
        <v>#REF!</v>
      </c>
      <c r="C19" s="10" t="e">
        <f>'Наполни свое лето|FIT18'!C42+25</f>
        <v>#REF!</v>
      </c>
      <c r="D19" s="10" t="e">
        <f>'Наполни свое лето|FIT18'!D42+25</f>
        <v>#REF!</v>
      </c>
    </row>
    <row r="20" spans="1:4">
      <c r="A20" s="40">
        <v>2</v>
      </c>
      <c r="B20" s="10" t="e">
        <f>'Наполни свое лето|FIT18'!B43+25</f>
        <v>#REF!</v>
      </c>
      <c r="C20" s="10" t="e">
        <f>'Наполни свое лето|FIT18'!C43+25</f>
        <v>#REF!</v>
      </c>
      <c r="D20" s="10" t="e">
        <f>'Наполни свое лето|FIT18'!D43+25</f>
        <v>#REF!</v>
      </c>
    </row>
    <row r="21" spans="1:4">
      <c r="A21" s="39" t="s">
        <v>10</v>
      </c>
      <c r="B21" s="10"/>
      <c r="C21" s="10"/>
      <c r="D21" s="10"/>
    </row>
    <row r="22" spans="1:4">
      <c r="A22" s="40">
        <v>1</v>
      </c>
      <c r="B22" s="10" t="e">
        <f>'Наполни свое лето|FIT18'!B45+25</f>
        <v>#REF!</v>
      </c>
      <c r="C22" s="10" t="e">
        <f>'Наполни свое лето|FIT18'!C45+25</f>
        <v>#REF!</v>
      </c>
      <c r="D22" s="10" t="e">
        <f>'Наполни свое лето|FIT18'!D45+25</f>
        <v>#REF!</v>
      </c>
    </row>
    <row r="23" spans="1:4">
      <c r="A23" s="40">
        <v>2</v>
      </c>
      <c r="B23" s="10" t="e">
        <f>'Наполни свое лето|FIT18'!B46+25</f>
        <v>#REF!</v>
      </c>
      <c r="C23" s="10" t="e">
        <f>'Наполни свое лето|FIT18'!C46+25</f>
        <v>#REF!</v>
      </c>
      <c r="D23" s="10" t="e">
        <f>'Наполни свое лето|FIT18'!D46+25</f>
        <v>#REF!</v>
      </c>
    </row>
    <row r="24" spans="1:4">
      <c r="A24" s="39" t="s">
        <v>11</v>
      </c>
      <c r="B24" s="10"/>
      <c r="C24" s="10"/>
      <c r="D24" s="10"/>
    </row>
    <row r="25" spans="1:4">
      <c r="A25" s="40" t="s">
        <v>12</v>
      </c>
      <c r="B25" s="10" t="e">
        <f>'Наполни свое лето|FIT18'!B48+25</f>
        <v>#REF!</v>
      </c>
      <c r="C25" s="10" t="e">
        <f>'Наполни свое лето|FIT18'!C48+25</f>
        <v>#REF!</v>
      </c>
      <c r="D25" s="10" t="e">
        <f>'Наполни свое лето|FIT18'!D48+25</f>
        <v>#REF!</v>
      </c>
    </row>
    <row r="27" spans="1:4" ht="150">
      <c r="A27" s="56" t="s">
        <v>252</v>
      </c>
    </row>
    <row r="28" spans="1:4">
      <c r="A28" s="57" t="s">
        <v>32</v>
      </c>
    </row>
    <row r="29" spans="1:4">
      <c r="A29" s="58" t="s">
        <v>253</v>
      </c>
    </row>
    <row r="30" spans="1:4">
      <c r="A30" s="58" t="s">
        <v>254</v>
      </c>
    </row>
    <row r="32" spans="1:4">
      <c r="A32" s="57" t="s">
        <v>14</v>
      </c>
    </row>
    <row r="33" spans="1:1">
      <c r="A33" s="59" t="s">
        <v>255</v>
      </c>
    </row>
    <row r="34" spans="1:1">
      <c r="A34" s="59" t="s">
        <v>256</v>
      </c>
    </row>
    <row r="35" spans="1:1">
      <c r="A35" s="59" t="s">
        <v>257</v>
      </c>
    </row>
    <row r="36" spans="1:1">
      <c r="A36" s="59" t="s">
        <v>258</v>
      </c>
    </row>
    <row r="37" spans="1:1">
      <c r="A37" s="59" t="s">
        <v>259</v>
      </c>
    </row>
    <row r="38" spans="1:1" ht="42">
      <c r="A38" s="60" t="s">
        <v>260</v>
      </c>
    </row>
    <row r="39" spans="1:1" ht="42">
      <c r="A39" s="61" t="s">
        <v>261</v>
      </c>
    </row>
    <row r="40" spans="1:1" ht="31.5">
      <c r="A40" s="61" t="s">
        <v>262</v>
      </c>
    </row>
    <row r="41" spans="1:1" ht="36.75" customHeight="1">
      <c r="A41" s="61" t="s">
        <v>263</v>
      </c>
    </row>
    <row r="42" spans="1:1" ht="60.75" customHeight="1">
      <c r="A42" s="61" t="s">
        <v>264</v>
      </c>
    </row>
    <row r="43" spans="1:1" ht="28.5" customHeight="1">
      <c r="A43" s="60" t="s">
        <v>265</v>
      </c>
    </row>
    <row r="44" spans="1:1" ht="31.5">
      <c r="A44" s="61" t="s">
        <v>266</v>
      </c>
    </row>
    <row r="45" spans="1:1" ht="33" customHeight="1">
      <c r="A45" s="61" t="s">
        <v>267</v>
      </c>
    </row>
    <row r="46" spans="1:1" ht="42">
      <c r="A46" s="22" t="s">
        <v>115</v>
      </c>
    </row>
    <row r="47" spans="1:1" ht="63" hidden="1">
      <c r="A47" s="62" t="s">
        <v>268</v>
      </c>
    </row>
    <row r="48" spans="1:1" ht="21">
      <c r="A48" s="23" t="s">
        <v>46</v>
      </c>
    </row>
    <row r="49" spans="1:1" ht="53.25">
      <c r="A49" s="24" t="s">
        <v>47</v>
      </c>
    </row>
    <row r="50" spans="1:1" ht="31.5">
      <c r="A50" s="25" t="s">
        <v>117</v>
      </c>
    </row>
    <row r="52" spans="1:1">
      <c r="A52" s="26" t="s">
        <v>19</v>
      </c>
    </row>
    <row r="53" spans="1:1" ht="24">
      <c r="A53" s="27" t="s">
        <v>49</v>
      </c>
    </row>
    <row r="54" spans="1:1" ht="24">
      <c r="A54" s="27" t="s">
        <v>50</v>
      </c>
    </row>
  </sheetData>
  <pageMargins left="0.7" right="0.7" top="0.75" bottom="0.75" header="0.3" footer="0.3"/>
  <pageSetup orientation="portrai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0000"/>
  </sheetPr>
  <dimension ref="A1:D54"/>
  <sheetViews>
    <sheetView workbookViewId="0">
      <selection activeCell="H19" sqref="H19"/>
    </sheetView>
  </sheetViews>
  <sheetFormatPr defaultColWidth="8.7109375" defaultRowHeight="12.75"/>
  <cols>
    <col min="1" max="1" width="72.5703125" style="1" customWidth="1"/>
    <col min="2" max="16384" width="8.7109375" style="1"/>
  </cols>
  <sheetData>
    <row r="1" spans="1:4">
      <c r="A1" s="2" t="s">
        <v>0</v>
      </c>
    </row>
    <row r="2" spans="1:4" ht="13.5" customHeight="1">
      <c r="A2" s="53" t="s">
        <v>213</v>
      </c>
    </row>
    <row r="3" spans="1:4">
      <c r="A3" s="53" t="s">
        <v>51</v>
      </c>
    </row>
    <row r="4" spans="1:4">
      <c r="A4" s="29"/>
      <c r="B4" s="28" t="e">
        <f>'Наполни свое лето| FIT15'!B27</f>
        <v>#REF!</v>
      </c>
      <c r="C4" s="28" t="e">
        <f>'Наполни свое лето| FIT15'!C27</f>
        <v>#REF!</v>
      </c>
      <c r="D4" s="28" t="e">
        <f>'Наполни свое лето| FIT15'!D27</f>
        <v>#REF!</v>
      </c>
    </row>
    <row r="5" spans="1:4">
      <c r="A5" s="30" t="s">
        <v>3</v>
      </c>
      <c r="B5" s="28" t="e">
        <f>'Наполни свое лето| FIT15'!B28</f>
        <v>#REF!</v>
      </c>
      <c r="C5" s="28" t="e">
        <f>'Наполни свое лето| FIT15'!C28</f>
        <v>#REF!</v>
      </c>
      <c r="D5" s="28" t="e">
        <f>'Наполни свое лето| FIT15'!D28</f>
        <v>#REF!</v>
      </c>
    </row>
    <row r="6" spans="1:4">
      <c r="A6" s="39" t="s">
        <v>4</v>
      </c>
    </row>
    <row r="7" spans="1:4">
      <c r="A7" s="40">
        <v>1</v>
      </c>
      <c r="B7" s="10" t="e">
        <f>'Наполни свое лето| FIT15'!B6*0.85</f>
        <v>#REF!</v>
      </c>
      <c r="C7" s="10" t="e">
        <f>'Наполни свое лето| FIT15'!C6*0.85</f>
        <v>#REF!</v>
      </c>
      <c r="D7" s="10" t="e">
        <f>'Наполни свое лето| FIT15'!D6*0.85</f>
        <v>#REF!</v>
      </c>
    </row>
    <row r="8" spans="1:4">
      <c r="A8" s="40">
        <v>2</v>
      </c>
      <c r="B8" s="10" t="e">
        <f>'Наполни свое лето| FIT15'!B7*0.85</f>
        <v>#REF!</v>
      </c>
      <c r="C8" s="10" t="e">
        <f>'Наполни свое лето| FIT15'!C7*0.85</f>
        <v>#REF!</v>
      </c>
      <c r="D8" s="10" t="e">
        <f>'Наполни свое лето| FIT15'!D7*0.85</f>
        <v>#REF!</v>
      </c>
    </row>
    <row r="9" spans="1:4">
      <c r="A9" s="39" t="s">
        <v>5</v>
      </c>
      <c r="B9" s="10"/>
      <c r="C9" s="10"/>
      <c r="D9" s="10"/>
    </row>
    <row r="10" spans="1:4">
      <c r="A10" s="40">
        <v>1</v>
      </c>
      <c r="B10" s="10" t="e">
        <f>'Наполни свое лето| FIT15'!B9*0.85</f>
        <v>#REF!</v>
      </c>
      <c r="C10" s="10" t="e">
        <f>'Наполни свое лето| FIT15'!C9*0.85</f>
        <v>#REF!</v>
      </c>
      <c r="D10" s="10" t="e">
        <f>'Наполни свое лето| FIT15'!D9*0.85</f>
        <v>#REF!</v>
      </c>
    </row>
    <row r="11" spans="1:4">
      <c r="A11" s="40">
        <v>2</v>
      </c>
      <c r="B11" s="10" t="e">
        <f>'Наполни свое лето| FIT15'!B10*0.85</f>
        <v>#REF!</v>
      </c>
      <c r="C11" s="10" t="e">
        <f>'Наполни свое лето| FIT15'!C10*0.85</f>
        <v>#REF!</v>
      </c>
      <c r="D11" s="10" t="e">
        <f>'Наполни свое лето| FIT15'!D10*0.85</f>
        <v>#REF!</v>
      </c>
    </row>
    <row r="12" spans="1:4">
      <c r="A12" s="39" t="s">
        <v>6</v>
      </c>
      <c r="B12" s="10"/>
      <c r="C12" s="10"/>
      <c r="D12" s="10"/>
    </row>
    <row r="13" spans="1:4">
      <c r="A13" s="40">
        <v>1</v>
      </c>
      <c r="B13" s="10" t="e">
        <f>'Наполни свое лето| FIT15'!B12*0.85</f>
        <v>#REF!</v>
      </c>
      <c r="C13" s="10" t="e">
        <f>'Наполни свое лето| FIT15'!C12*0.85</f>
        <v>#REF!</v>
      </c>
      <c r="D13" s="10" t="e">
        <f>'Наполни свое лето| FIT15'!D12*0.85</f>
        <v>#REF!</v>
      </c>
    </row>
    <row r="14" spans="1:4">
      <c r="A14" s="40">
        <v>2</v>
      </c>
      <c r="B14" s="10" t="e">
        <f>'Наполни свое лето| FIT15'!B13*0.85</f>
        <v>#REF!</v>
      </c>
      <c r="C14" s="10" t="e">
        <f>'Наполни свое лето| FIT15'!C13*0.85</f>
        <v>#REF!</v>
      </c>
      <c r="D14" s="10" t="e">
        <f>'Наполни свое лето| FIT15'!D13*0.85</f>
        <v>#REF!</v>
      </c>
    </row>
    <row r="15" spans="1:4">
      <c r="A15" s="39" t="s">
        <v>7</v>
      </c>
      <c r="B15" s="10"/>
      <c r="C15" s="10"/>
      <c r="D15" s="10"/>
    </row>
    <row r="16" spans="1:4">
      <c r="A16" s="40">
        <v>1</v>
      </c>
      <c r="B16" s="10" t="e">
        <f>'Наполни свое лето| FIT15'!B15*0.85</f>
        <v>#REF!</v>
      </c>
      <c r="C16" s="10" t="e">
        <f>'Наполни свое лето| FIT15'!C15*0.85</f>
        <v>#REF!</v>
      </c>
      <c r="D16" s="10" t="e">
        <f>'Наполни свое лето| FIT15'!D15*0.85</f>
        <v>#REF!</v>
      </c>
    </row>
    <row r="17" spans="1:4">
      <c r="A17" s="40">
        <v>2</v>
      </c>
      <c r="B17" s="10" t="e">
        <f>'Наполни свое лето| FIT15'!B16*0.85</f>
        <v>#REF!</v>
      </c>
      <c r="C17" s="10" t="e">
        <f>'Наполни свое лето| FIT15'!C16*0.85</f>
        <v>#REF!</v>
      </c>
      <c r="D17" s="10" t="e">
        <f>'Наполни свое лето| FIT15'!D16*0.85</f>
        <v>#REF!</v>
      </c>
    </row>
    <row r="18" spans="1:4">
      <c r="A18" s="39" t="s">
        <v>9</v>
      </c>
      <c r="B18" s="10"/>
      <c r="C18" s="10"/>
      <c r="D18" s="10"/>
    </row>
    <row r="19" spans="1:4">
      <c r="A19" s="40">
        <v>1</v>
      </c>
      <c r="B19" s="10" t="e">
        <f>'Наполни свое лето| FIT15'!B18*0.85</f>
        <v>#REF!</v>
      </c>
      <c r="C19" s="10" t="e">
        <f>'Наполни свое лето| FIT15'!C18*0.85</f>
        <v>#REF!</v>
      </c>
      <c r="D19" s="10" t="e">
        <f>'Наполни свое лето| FIT15'!D18*0.85</f>
        <v>#REF!</v>
      </c>
    </row>
    <row r="20" spans="1:4">
      <c r="A20" s="40">
        <v>2</v>
      </c>
      <c r="B20" s="10" t="e">
        <f>'Наполни свое лето| FIT15'!B19*0.85</f>
        <v>#REF!</v>
      </c>
      <c r="C20" s="10" t="e">
        <f>'Наполни свое лето| FIT15'!C19*0.85</f>
        <v>#REF!</v>
      </c>
      <c r="D20" s="10" t="e">
        <f>'Наполни свое лето| FIT15'!D19*0.85</f>
        <v>#REF!</v>
      </c>
    </row>
    <row r="21" spans="1:4">
      <c r="A21" s="39" t="s">
        <v>10</v>
      </c>
      <c r="B21" s="10"/>
      <c r="C21" s="10"/>
      <c r="D21" s="10"/>
    </row>
    <row r="22" spans="1:4">
      <c r="A22" s="40">
        <v>1</v>
      </c>
      <c r="B22" s="10" t="e">
        <f>'Наполни свое лето| FIT15'!B21*0.85</f>
        <v>#REF!</v>
      </c>
      <c r="C22" s="10" t="e">
        <f>'Наполни свое лето| FIT15'!C21*0.85</f>
        <v>#REF!</v>
      </c>
      <c r="D22" s="10" t="e">
        <f>'Наполни свое лето| FIT15'!D21*0.85</f>
        <v>#REF!</v>
      </c>
    </row>
    <row r="23" spans="1:4">
      <c r="A23" s="40">
        <v>2</v>
      </c>
      <c r="B23" s="10" t="e">
        <f>'Наполни свое лето| FIT15'!B22*0.85</f>
        <v>#REF!</v>
      </c>
      <c r="C23" s="10" t="e">
        <f>'Наполни свое лето| FIT15'!C22*0.85</f>
        <v>#REF!</v>
      </c>
      <c r="D23" s="10" t="e">
        <f>'Наполни свое лето| FIT15'!D22*0.85</f>
        <v>#REF!</v>
      </c>
    </row>
    <row r="24" spans="1:4">
      <c r="A24" s="39" t="s">
        <v>11</v>
      </c>
      <c r="B24" s="10"/>
      <c r="C24" s="10"/>
      <c r="D24" s="10"/>
    </row>
    <row r="25" spans="1:4">
      <c r="A25" s="40" t="s">
        <v>12</v>
      </c>
      <c r="B25" s="10" t="e">
        <f>'Наполни свое лето| FIT15'!B24*0.85</f>
        <v>#REF!</v>
      </c>
      <c r="C25" s="10" t="e">
        <f>'Наполни свое лето| FIT15'!C24*0.85</f>
        <v>#REF!</v>
      </c>
      <c r="D25" s="10" t="e">
        <f>'Наполни свое лето| FIT15'!D24*0.85</f>
        <v>#REF!</v>
      </c>
    </row>
    <row r="27" spans="1:4" ht="150">
      <c r="A27" s="56" t="s">
        <v>252</v>
      </c>
    </row>
    <row r="28" spans="1:4">
      <c r="A28" s="57" t="s">
        <v>32</v>
      </c>
    </row>
    <row r="29" spans="1:4">
      <c r="A29" s="58" t="s">
        <v>253</v>
      </c>
    </row>
    <row r="30" spans="1:4">
      <c r="A30" s="58" t="s">
        <v>254</v>
      </c>
    </row>
    <row r="32" spans="1:4">
      <c r="A32" s="57" t="s">
        <v>14</v>
      </c>
    </row>
    <row r="33" spans="1:1">
      <c r="A33" s="59" t="s">
        <v>255</v>
      </c>
    </row>
    <row r="34" spans="1:1">
      <c r="A34" s="59" t="s">
        <v>256</v>
      </c>
    </row>
    <row r="35" spans="1:1">
      <c r="A35" s="59" t="s">
        <v>257</v>
      </c>
    </row>
    <row r="36" spans="1:1">
      <c r="A36" s="59" t="s">
        <v>258</v>
      </c>
    </row>
    <row r="37" spans="1:1">
      <c r="A37" s="59" t="s">
        <v>259</v>
      </c>
    </row>
    <row r="38" spans="1:1" ht="42">
      <c r="A38" s="60" t="s">
        <v>260</v>
      </c>
    </row>
    <row r="39" spans="1:1" ht="42">
      <c r="A39" s="61" t="s">
        <v>261</v>
      </c>
    </row>
    <row r="40" spans="1:1" ht="31.5">
      <c r="A40" s="61" t="s">
        <v>262</v>
      </c>
    </row>
    <row r="41" spans="1:1" ht="36.75" customHeight="1">
      <c r="A41" s="61" t="s">
        <v>263</v>
      </c>
    </row>
    <row r="42" spans="1:1" ht="60.75" customHeight="1">
      <c r="A42" s="61" t="s">
        <v>264</v>
      </c>
    </row>
    <row r="43" spans="1:1" ht="28.5" customHeight="1">
      <c r="A43" s="60" t="s">
        <v>265</v>
      </c>
    </row>
    <row r="44" spans="1:1" ht="31.5">
      <c r="A44" s="61" t="s">
        <v>266</v>
      </c>
    </row>
    <row r="45" spans="1:1" ht="33" customHeight="1">
      <c r="A45" s="61" t="s">
        <v>267</v>
      </c>
    </row>
    <row r="46" spans="1:1" ht="42">
      <c r="A46" s="22" t="s">
        <v>115</v>
      </c>
    </row>
    <row r="47" spans="1:1" ht="63" hidden="1">
      <c r="A47" s="62" t="s">
        <v>268</v>
      </c>
    </row>
    <row r="48" spans="1:1" ht="21">
      <c r="A48" s="23" t="s">
        <v>46</v>
      </c>
    </row>
    <row r="49" spans="1:1" ht="53.25">
      <c r="A49" s="24" t="s">
        <v>47</v>
      </c>
    </row>
    <row r="50" spans="1:1" ht="31.5">
      <c r="A50" s="25" t="s">
        <v>117</v>
      </c>
    </row>
    <row r="52" spans="1:1">
      <c r="A52" s="26" t="s">
        <v>19</v>
      </c>
    </row>
    <row r="53" spans="1:1" ht="24">
      <c r="A53" s="27" t="s">
        <v>49</v>
      </c>
    </row>
    <row r="54" spans="1:1" ht="24">
      <c r="A54" s="27" t="s">
        <v>50</v>
      </c>
    </row>
  </sheetData>
  <pageMargins left="0.7" right="0.7" top="0.75" bottom="0.75" header="0.3" footer="0.3"/>
  <pageSetup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D53"/>
  <sheetViews>
    <sheetView workbookViewId="0">
      <selection activeCell="I20" sqref="I20:J20"/>
    </sheetView>
  </sheetViews>
  <sheetFormatPr defaultColWidth="8.7109375" defaultRowHeight="12.75"/>
  <cols>
    <col min="1" max="1" width="72.5703125" style="1" customWidth="1"/>
    <col min="2" max="16384" width="8.7109375" style="1"/>
  </cols>
  <sheetData>
    <row r="1" spans="1:4">
      <c r="A1" s="2" t="s">
        <v>0</v>
      </c>
    </row>
    <row r="2" spans="1:4">
      <c r="A2" s="53" t="s">
        <v>213</v>
      </c>
    </row>
    <row r="3" spans="1:4">
      <c r="A3" s="53" t="s">
        <v>2</v>
      </c>
      <c r="B3" s="28" t="e">
        <f>'C завтраками| Bed and breakfast'!#REF!</f>
        <v>#REF!</v>
      </c>
      <c r="C3" s="28" t="e">
        <f>'C завтраками| Bed and breakfast'!#REF!</f>
        <v>#REF!</v>
      </c>
      <c r="D3" s="28" t="e">
        <f>'C завтраками| Bed and breakfast'!#REF!</f>
        <v>#REF!</v>
      </c>
    </row>
    <row r="4" spans="1:4" ht="23.1" customHeight="1">
      <c r="A4" s="7" t="s">
        <v>3</v>
      </c>
      <c r="B4" s="28" t="e">
        <f>'C завтраками| Bed and breakfast'!#REF!</f>
        <v>#REF!</v>
      </c>
      <c r="C4" s="28" t="e">
        <f>'C завтраками| Bed and breakfast'!#REF!</f>
        <v>#REF!</v>
      </c>
      <c r="D4" s="28" t="e">
        <f>'C завтраками| Bed and breakfast'!#REF!</f>
        <v>#REF!</v>
      </c>
    </row>
    <row r="5" spans="1:4">
      <c r="A5" s="39" t="s">
        <v>4</v>
      </c>
    </row>
    <row r="6" spans="1:4">
      <c r="A6" s="40">
        <v>1</v>
      </c>
      <c r="B6" s="10" t="e">
        <f>'C завтраками| Bed and breakfast'!#REF!*0.9</f>
        <v>#REF!</v>
      </c>
      <c r="C6" s="10" t="e">
        <f>'C завтраками| Bed and breakfast'!#REF!*0.9</f>
        <v>#REF!</v>
      </c>
      <c r="D6" s="10" t="e">
        <f>'C завтраками| Bed and breakfast'!#REF!*0.9</f>
        <v>#REF!</v>
      </c>
    </row>
    <row r="7" spans="1:4">
      <c r="A7" s="40">
        <v>2</v>
      </c>
      <c r="B7" s="10" t="e">
        <f>'C завтраками| Bed and breakfast'!#REF!*0.9</f>
        <v>#REF!</v>
      </c>
      <c r="C7" s="10" t="e">
        <f>'C завтраками| Bed and breakfast'!#REF!*0.9</f>
        <v>#REF!</v>
      </c>
      <c r="D7" s="10" t="e">
        <f>'C завтраками| Bed and breakfast'!#REF!*0.9</f>
        <v>#REF!</v>
      </c>
    </row>
    <row r="8" spans="1:4">
      <c r="A8" s="39" t="s">
        <v>5</v>
      </c>
      <c r="B8" s="10"/>
      <c r="C8" s="10"/>
      <c r="D8" s="10"/>
    </row>
    <row r="9" spans="1:4">
      <c r="A9" s="40">
        <v>1</v>
      </c>
      <c r="B9" s="10" t="e">
        <f>'C завтраками| Bed and breakfast'!#REF!*0.9</f>
        <v>#REF!</v>
      </c>
      <c r="C9" s="10" t="e">
        <f>'C завтраками| Bed and breakfast'!#REF!*0.9</f>
        <v>#REF!</v>
      </c>
      <c r="D9" s="10" t="e">
        <f>'C завтраками| Bed and breakfast'!#REF!*0.9</f>
        <v>#REF!</v>
      </c>
    </row>
    <row r="10" spans="1:4">
      <c r="A10" s="40">
        <v>2</v>
      </c>
      <c r="B10" s="10" t="e">
        <f>'C завтраками| Bed and breakfast'!#REF!*0.9</f>
        <v>#REF!</v>
      </c>
      <c r="C10" s="10" t="e">
        <f>'C завтраками| Bed and breakfast'!#REF!*0.9</f>
        <v>#REF!</v>
      </c>
      <c r="D10" s="10" t="e">
        <f>'C завтраками| Bed and breakfast'!#REF!*0.9</f>
        <v>#REF!</v>
      </c>
    </row>
    <row r="11" spans="1:4">
      <c r="A11" s="39" t="s">
        <v>6</v>
      </c>
      <c r="B11" s="10"/>
      <c r="C11" s="10"/>
      <c r="D11" s="10"/>
    </row>
    <row r="12" spans="1:4">
      <c r="A12" s="40">
        <v>1</v>
      </c>
      <c r="B12" s="10" t="e">
        <f>'C завтраками| Bed and breakfast'!#REF!*0.9</f>
        <v>#REF!</v>
      </c>
      <c r="C12" s="10" t="e">
        <f>'C завтраками| Bed and breakfast'!#REF!*0.9</f>
        <v>#REF!</v>
      </c>
      <c r="D12" s="10" t="e">
        <f>'C завтраками| Bed and breakfast'!#REF!*0.9</f>
        <v>#REF!</v>
      </c>
    </row>
    <row r="13" spans="1:4">
      <c r="A13" s="40">
        <v>2</v>
      </c>
      <c r="B13" s="10" t="e">
        <f>'C завтраками| Bed and breakfast'!#REF!*0.9</f>
        <v>#REF!</v>
      </c>
      <c r="C13" s="10" t="e">
        <f>'C завтраками| Bed and breakfast'!#REF!*0.9</f>
        <v>#REF!</v>
      </c>
      <c r="D13" s="10" t="e">
        <f>'C завтраками| Bed and breakfast'!#REF!*0.9</f>
        <v>#REF!</v>
      </c>
    </row>
    <row r="14" spans="1:4">
      <c r="A14" s="39" t="s">
        <v>7</v>
      </c>
      <c r="B14" s="10"/>
      <c r="C14" s="10"/>
      <c r="D14" s="10"/>
    </row>
    <row r="15" spans="1:4">
      <c r="A15" s="40">
        <v>1</v>
      </c>
      <c r="B15" s="10" t="e">
        <f>'C завтраками| Bed and breakfast'!#REF!*0.9</f>
        <v>#REF!</v>
      </c>
      <c r="C15" s="10" t="e">
        <f>'C завтраками| Bed and breakfast'!#REF!*0.9</f>
        <v>#REF!</v>
      </c>
      <c r="D15" s="10" t="e">
        <f>'C завтраками| Bed and breakfast'!#REF!*0.9</f>
        <v>#REF!</v>
      </c>
    </row>
    <row r="16" spans="1:4">
      <c r="A16" s="40">
        <v>2</v>
      </c>
      <c r="B16" s="10" t="e">
        <f>'C завтраками| Bed and breakfast'!#REF!*0.9</f>
        <v>#REF!</v>
      </c>
      <c r="C16" s="10" t="e">
        <f>'C завтраками| Bed and breakfast'!#REF!*0.9</f>
        <v>#REF!</v>
      </c>
      <c r="D16" s="10" t="e">
        <f>'C завтраками| Bed and breakfast'!#REF!*0.9</f>
        <v>#REF!</v>
      </c>
    </row>
    <row r="17" spans="1:4">
      <c r="A17" s="39" t="s">
        <v>9</v>
      </c>
      <c r="B17" s="10"/>
      <c r="C17" s="10"/>
      <c r="D17" s="10"/>
    </row>
    <row r="18" spans="1:4">
      <c r="A18" s="40">
        <v>1</v>
      </c>
      <c r="B18" s="10" t="e">
        <f>'C завтраками| Bed and breakfast'!#REF!*0.9</f>
        <v>#REF!</v>
      </c>
      <c r="C18" s="10" t="e">
        <f>'C завтраками| Bed and breakfast'!#REF!*0.9</f>
        <v>#REF!</v>
      </c>
      <c r="D18" s="10" t="e">
        <f>'C завтраками| Bed and breakfast'!#REF!*0.9</f>
        <v>#REF!</v>
      </c>
    </row>
    <row r="19" spans="1:4">
      <c r="A19" s="40">
        <v>2</v>
      </c>
      <c r="B19" s="10" t="e">
        <f>'C завтраками| Bed and breakfast'!#REF!*0.9</f>
        <v>#REF!</v>
      </c>
      <c r="C19" s="10" t="e">
        <f>'C завтраками| Bed and breakfast'!#REF!*0.9</f>
        <v>#REF!</v>
      </c>
      <c r="D19" s="10" t="e">
        <f>'C завтраками| Bed and breakfast'!#REF!*0.9</f>
        <v>#REF!</v>
      </c>
    </row>
    <row r="20" spans="1:4">
      <c r="A20" s="39" t="s">
        <v>10</v>
      </c>
      <c r="B20" s="10"/>
      <c r="C20" s="10"/>
      <c r="D20" s="10"/>
    </row>
    <row r="21" spans="1:4">
      <c r="A21" s="40">
        <v>1</v>
      </c>
      <c r="B21" s="10" t="e">
        <f>'C завтраками| Bed and breakfast'!#REF!*0.9</f>
        <v>#REF!</v>
      </c>
      <c r="C21" s="10" t="e">
        <f>'C завтраками| Bed and breakfast'!#REF!*0.9</f>
        <v>#REF!</v>
      </c>
      <c r="D21" s="10" t="e">
        <f>'C завтраками| Bed and breakfast'!#REF!*0.9</f>
        <v>#REF!</v>
      </c>
    </row>
    <row r="22" spans="1:4">
      <c r="A22" s="40">
        <v>2</v>
      </c>
      <c r="B22" s="10" t="e">
        <f>'C завтраками| Bed and breakfast'!#REF!*0.9</f>
        <v>#REF!</v>
      </c>
      <c r="C22" s="10" t="e">
        <f>'C завтраками| Bed and breakfast'!#REF!*0.9</f>
        <v>#REF!</v>
      </c>
      <c r="D22" s="10" t="e">
        <f>'C завтраками| Bed and breakfast'!#REF!*0.9</f>
        <v>#REF!</v>
      </c>
    </row>
    <row r="23" spans="1:4">
      <c r="A23" s="39" t="s">
        <v>11</v>
      </c>
      <c r="B23" s="10"/>
      <c r="C23" s="10"/>
      <c r="D23" s="10"/>
    </row>
    <row r="24" spans="1:4">
      <c r="A24" s="40" t="s">
        <v>12</v>
      </c>
      <c r="B24" s="10" t="e">
        <f>'C завтраками| Bed and breakfast'!#REF!*0.9</f>
        <v>#REF!</v>
      </c>
      <c r="C24" s="10" t="e">
        <f>'C завтраками| Bed and breakfast'!#REF!*0.9</f>
        <v>#REF!</v>
      </c>
      <c r="D24" s="10" t="e">
        <f>'C завтраками| Bed and breakfast'!#REF!*0.9</f>
        <v>#REF!</v>
      </c>
    </row>
    <row r="26" spans="1:4" ht="150">
      <c r="A26" s="56" t="s">
        <v>252</v>
      </c>
    </row>
    <row r="27" spans="1:4">
      <c r="A27" s="57" t="s">
        <v>32</v>
      </c>
    </row>
    <row r="28" spans="1:4">
      <c r="A28" s="58" t="s">
        <v>253</v>
      </c>
    </row>
    <row r="29" spans="1:4">
      <c r="A29" s="58" t="s">
        <v>254</v>
      </c>
    </row>
    <row r="31" spans="1:4">
      <c r="A31" s="57" t="s">
        <v>14</v>
      </c>
    </row>
    <row r="32" spans="1:4">
      <c r="A32" s="59" t="s">
        <v>255</v>
      </c>
    </row>
    <row r="33" spans="1:1">
      <c r="A33" s="59" t="s">
        <v>256</v>
      </c>
    </row>
    <row r="34" spans="1:1">
      <c r="A34" s="59" t="s">
        <v>257</v>
      </c>
    </row>
    <row r="35" spans="1:1">
      <c r="A35" s="59" t="s">
        <v>258</v>
      </c>
    </row>
    <row r="36" spans="1:1">
      <c r="A36" s="59" t="s">
        <v>259</v>
      </c>
    </row>
    <row r="37" spans="1:1" ht="42">
      <c r="A37" s="60" t="s">
        <v>260</v>
      </c>
    </row>
    <row r="38" spans="1:1" ht="42">
      <c r="A38" s="61" t="s">
        <v>261</v>
      </c>
    </row>
    <row r="39" spans="1:1" ht="31.5">
      <c r="A39" s="61" t="s">
        <v>262</v>
      </c>
    </row>
    <row r="40" spans="1:1" ht="36.75" customHeight="1">
      <c r="A40" s="61" t="s">
        <v>263</v>
      </c>
    </row>
    <row r="41" spans="1:1" ht="60.75" customHeight="1">
      <c r="A41" s="61" t="s">
        <v>264</v>
      </c>
    </row>
    <row r="42" spans="1:1" ht="28.5" customHeight="1">
      <c r="A42" s="60" t="s">
        <v>265</v>
      </c>
    </row>
    <row r="43" spans="1:1" ht="31.5">
      <c r="A43" s="61" t="s">
        <v>266</v>
      </c>
    </row>
    <row r="44" spans="1:1" ht="33" customHeight="1">
      <c r="A44" s="61" t="s">
        <v>267</v>
      </c>
    </row>
    <row r="45" spans="1:1" ht="42">
      <c r="A45" s="22" t="s">
        <v>115</v>
      </c>
    </row>
    <row r="46" spans="1:1" ht="63" hidden="1">
      <c r="A46" s="62" t="s">
        <v>268</v>
      </c>
    </row>
    <row r="47" spans="1:1" ht="21">
      <c r="A47" s="23" t="s">
        <v>46</v>
      </c>
    </row>
    <row r="48" spans="1:1" ht="53.25">
      <c r="A48" s="24" t="s">
        <v>47</v>
      </c>
    </row>
    <row r="49" spans="1:1" ht="31.5">
      <c r="A49" s="25" t="s">
        <v>117</v>
      </c>
    </row>
    <row r="51" spans="1:1">
      <c r="A51" s="26" t="s">
        <v>19</v>
      </c>
    </row>
    <row r="52" spans="1:1" ht="24">
      <c r="A52" s="27" t="s">
        <v>49</v>
      </c>
    </row>
    <row r="53" spans="1:1" ht="24">
      <c r="A53" s="27" t="s">
        <v>50</v>
      </c>
    </row>
  </sheetData>
  <pageMargins left="0.7" right="0.7" top="0.75" bottom="0.75" header="0.3" footer="0.3"/>
  <pageSetup orientation="portrai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F75"/>
  <sheetViews>
    <sheetView workbookViewId="0">
      <selection activeCell="B1" sqref="B1:E1048576"/>
    </sheetView>
  </sheetViews>
  <sheetFormatPr defaultColWidth="8.7109375" defaultRowHeight="12.75"/>
  <cols>
    <col min="1" max="1" width="72.5703125" style="1" customWidth="1"/>
    <col min="2" max="16384" width="8.7109375" style="1"/>
  </cols>
  <sheetData>
    <row r="1" spans="1:6">
      <c r="A1" s="2" t="s">
        <v>0</v>
      </c>
    </row>
    <row r="2" spans="1:6">
      <c r="A2" s="53" t="s">
        <v>213</v>
      </c>
    </row>
    <row r="3" spans="1:6">
      <c r="A3" s="53" t="s">
        <v>2</v>
      </c>
      <c r="B3" s="54" t="e">
        <f>'C завтраками| Bed and breakfast'!#REF!</f>
        <v>#REF!</v>
      </c>
      <c r="C3" s="54" t="e">
        <f>'C завтраками| Bed and breakfast'!#REF!</f>
        <v>#REF!</v>
      </c>
      <c r="D3" s="54" t="e">
        <f>'C завтраками| Bed and breakfast'!#REF!</f>
        <v>#REF!</v>
      </c>
      <c r="E3" s="54" t="e">
        <f>'C завтраками| Bed and breakfast'!#REF!</f>
        <v>#REF!</v>
      </c>
      <c r="F3" s="54" t="e">
        <f>'C завтраками| Bed and breakfast'!#REF!</f>
        <v>#REF!</v>
      </c>
    </row>
    <row r="4" spans="1:6" ht="23.1" customHeight="1">
      <c r="A4" s="7" t="s">
        <v>3</v>
      </c>
      <c r="B4" s="54" t="e">
        <f>'C завтраками| Bed and breakfast'!#REF!</f>
        <v>#REF!</v>
      </c>
      <c r="C4" s="54" t="e">
        <f>'C завтраками| Bed and breakfast'!#REF!</f>
        <v>#REF!</v>
      </c>
      <c r="D4" s="54" t="e">
        <f>'C завтраками| Bed and breakfast'!#REF!</f>
        <v>#REF!</v>
      </c>
      <c r="E4" s="54" t="e">
        <f>'C завтраками| Bed and breakfast'!#REF!</f>
        <v>#REF!</v>
      </c>
      <c r="F4" s="54" t="e">
        <f>'C завтраками| Bed and breakfast'!#REF!</f>
        <v>#REF!</v>
      </c>
    </row>
    <row r="5" spans="1:6">
      <c r="A5" s="39" t="s">
        <v>4</v>
      </c>
    </row>
    <row r="6" spans="1:6">
      <c r="A6" s="40">
        <v>1</v>
      </c>
      <c r="B6" s="10" t="e">
        <f>'C завтраками| Bed and breakfast'!#REF!*0.9</f>
        <v>#REF!</v>
      </c>
      <c r="C6" s="10" t="e">
        <f>'C завтраками| Bed and breakfast'!#REF!*0.9</f>
        <v>#REF!</v>
      </c>
      <c r="D6" s="10" t="e">
        <f>'C завтраками| Bed and breakfast'!#REF!*0.9</f>
        <v>#REF!</v>
      </c>
      <c r="E6" s="10" t="e">
        <f>'C завтраками| Bed and breakfast'!#REF!*0.9</f>
        <v>#REF!</v>
      </c>
      <c r="F6" s="10" t="e">
        <f>'C завтраками| Bed and breakfast'!#REF!*0.9</f>
        <v>#REF!</v>
      </c>
    </row>
    <row r="7" spans="1:6">
      <c r="A7" s="40">
        <v>2</v>
      </c>
      <c r="B7" s="10" t="e">
        <f>'C завтраками| Bed and breakfast'!#REF!*0.9</f>
        <v>#REF!</v>
      </c>
      <c r="C7" s="10" t="e">
        <f>'C завтраками| Bed and breakfast'!#REF!*0.9</f>
        <v>#REF!</v>
      </c>
      <c r="D7" s="10" t="e">
        <f>'C завтраками| Bed and breakfast'!#REF!*0.9</f>
        <v>#REF!</v>
      </c>
      <c r="E7" s="10" t="e">
        <f>'C завтраками| Bed and breakfast'!#REF!*0.9</f>
        <v>#REF!</v>
      </c>
      <c r="F7" s="10" t="e">
        <f>'C завтраками| Bed and breakfast'!#REF!*0.9</f>
        <v>#REF!</v>
      </c>
    </row>
    <row r="8" spans="1:6">
      <c r="A8" s="39" t="s">
        <v>5</v>
      </c>
      <c r="B8" s="10"/>
      <c r="C8" s="10"/>
      <c r="D8" s="10"/>
      <c r="E8" s="10"/>
      <c r="F8" s="10"/>
    </row>
    <row r="9" spans="1:6">
      <c r="A9" s="40">
        <v>1</v>
      </c>
      <c r="B9" s="10" t="e">
        <f>'C завтраками| Bed and breakfast'!#REF!*0.9</f>
        <v>#REF!</v>
      </c>
      <c r="C9" s="10" t="e">
        <f>'C завтраками| Bed and breakfast'!#REF!*0.9</f>
        <v>#REF!</v>
      </c>
      <c r="D9" s="10" t="e">
        <f>'C завтраками| Bed and breakfast'!#REF!*0.9</f>
        <v>#REF!</v>
      </c>
      <c r="E9" s="10" t="e">
        <f>'C завтраками| Bed and breakfast'!#REF!*0.9</f>
        <v>#REF!</v>
      </c>
      <c r="F9" s="10" t="e">
        <f>'C завтраками| Bed and breakfast'!#REF!*0.9</f>
        <v>#REF!</v>
      </c>
    </row>
    <row r="10" spans="1:6">
      <c r="A10" s="40">
        <v>2</v>
      </c>
      <c r="B10" s="10" t="e">
        <f>'C завтраками| Bed and breakfast'!#REF!*0.9</f>
        <v>#REF!</v>
      </c>
      <c r="C10" s="10" t="e">
        <f>'C завтраками| Bed and breakfast'!#REF!*0.9</f>
        <v>#REF!</v>
      </c>
      <c r="D10" s="10" t="e">
        <f>'C завтраками| Bed and breakfast'!#REF!*0.9</f>
        <v>#REF!</v>
      </c>
      <c r="E10" s="10" t="e">
        <f>'C завтраками| Bed and breakfast'!#REF!*0.9</f>
        <v>#REF!</v>
      </c>
      <c r="F10" s="10" t="e">
        <f>'C завтраками| Bed and breakfast'!#REF!*0.9</f>
        <v>#REF!</v>
      </c>
    </row>
    <row r="11" spans="1:6">
      <c r="A11" s="39" t="s">
        <v>6</v>
      </c>
      <c r="B11" s="10"/>
      <c r="C11" s="10"/>
      <c r="D11" s="10"/>
      <c r="E11" s="10"/>
      <c r="F11" s="10"/>
    </row>
    <row r="12" spans="1:6">
      <c r="A12" s="40">
        <v>1</v>
      </c>
      <c r="B12" s="10" t="e">
        <f>'C завтраками| Bed and breakfast'!#REF!*0.9</f>
        <v>#REF!</v>
      </c>
      <c r="C12" s="10" t="e">
        <f>'C завтраками| Bed and breakfast'!#REF!*0.9</f>
        <v>#REF!</v>
      </c>
      <c r="D12" s="10" t="e">
        <f>'C завтраками| Bed and breakfast'!#REF!*0.9</f>
        <v>#REF!</v>
      </c>
      <c r="E12" s="10" t="e">
        <f>'C завтраками| Bed and breakfast'!#REF!*0.9</f>
        <v>#REF!</v>
      </c>
      <c r="F12" s="10" t="e">
        <f>'C завтраками| Bed and breakfast'!#REF!*0.9</f>
        <v>#REF!</v>
      </c>
    </row>
    <row r="13" spans="1:6">
      <c r="A13" s="40">
        <v>2</v>
      </c>
      <c r="B13" s="10" t="e">
        <f>'C завтраками| Bed and breakfast'!#REF!*0.9</f>
        <v>#REF!</v>
      </c>
      <c r="C13" s="10" t="e">
        <f>'C завтраками| Bed and breakfast'!#REF!*0.9</f>
        <v>#REF!</v>
      </c>
      <c r="D13" s="10" t="e">
        <f>'C завтраками| Bed and breakfast'!#REF!*0.9</f>
        <v>#REF!</v>
      </c>
      <c r="E13" s="10" t="e">
        <f>'C завтраками| Bed and breakfast'!#REF!*0.9</f>
        <v>#REF!</v>
      </c>
      <c r="F13" s="10" t="e">
        <f>'C завтраками| Bed and breakfast'!#REF!*0.9</f>
        <v>#REF!</v>
      </c>
    </row>
    <row r="14" spans="1:6">
      <c r="A14" s="39" t="s">
        <v>7</v>
      </c>
      <c r="B14" s="10"/>
      <c r="C14" s="10"/>
      <c r="D14" s="10"/>
      <c r="E14" s="10"/>
      <c r="F14" s="10"/>
    </row>
    <row r="15" spans="1:6">
      <c r="A15" s="40">
        <v>1</v>
      </c>
      <c r="B15" s="10" t="e">
        <f>'C завтраками| Bed and breakfast'!#REF!*0.9</f>
        <v>#REF!</v>
      </c>
      <c r="C15" s="10" t="e">
        <f>'C завтраками| Bed and breakfast'!#REF!*0.9</f>
        <v>#REF!</v>
      </c>
      <c r="D15" s="10" t="e">
        <f>'C завтраками| Bed and breakfast'!#REF!*0.9</f>
        <v>#REF!</v>
      </c>
      <c r="E15" s="10" t="e">
        <f>'C завтраками| Bed and breakfast'!#REF!*0.9</f>
        <v>#REF!</v>
      </c>
      <c r="F15" s="10" t="e">
        <f>'C завтраками| Bed and breakfast'!#REF!*0.9</f>
        <v>#REF!</v>
      </c>
    </row>
    <row r="16" spans="1:6">
      <c r="A16" s="40">
        <v>2</v>
      </c>
      <c r="B16" s="10" t="e">
        <f>'C завтраками| Bed and breakfast'!#REF!*0.9</f>
        <v>#REF!</v>
      </c>
      <c r="C16" s="10" t="e">
        <f>'C завтраками| Bed and breakfast'!#REF!*0.9</f>
        <v>#REF!</v>
      </c>
      <c r="D16" s="10" t="e">
        <f>'C завтраками| Bed and breakfast'!#REF!*0.9</f>
        <v>#REF!</v>
      </c>
      <c r="E16" s="10" t="e">
        <f>'C завтраками| Bed and breakfast'!#REF!*0.9</f>
        <v>#REF!</v>
      </c>
      <c r="F16" s="10" t="e">
        <f>'C завтраками| Bed and breakfast'!#REF!*0.9</f>
        <v>#REF!</v>
      </c>
    </row>
    <row r="17" spans="1:6">
      <c r="A17" s="39" t="s">
        <v>9</v>
      </c>
      <c r="B17" s="10"/>
      <c r="C17" s="10"/>
      <c r="D17" s="10"/>
      <c r="E17" s="10"/>
      <c r="F17" s="10"/>
    </row>
    <row r="18" spans="1:6">
      <c r="A18" s="40">
        <v>1</v>
      </c>
      <c r="B18" s="10" t="e">
        <f>'C завтраками| Bed and breakfast'!#REF!*0.9</f>
        <v>#REF!</v>
      </c>
      <c r="C18" s="10" t="e">
        <f>'C завтраками| Bed and breakfast'!#REF!*0.9</f>
        <v>#REF!</v>
      </c>
      <c r="D18" s="10" t="e">
        <f>'C завтраками| Bed and breakfast'!#REF!*0.9</f>
        <v>#REF!</v>
      </c>
      <c r="E18" s="10" t="e">
        <f>'C завтраками| Bed and breakfast'!#REF!*0.9</f>
        <v>#REF!</v>
      </c>
      <c r="F18" s="10" t="e">
        <f>'C завтраками| Bed and breakfast'!#REF!*0.9</f>
        <v>#REF!</v>
      </c>
    </row>
    <row r="19" spans="1:6">
      <c r="A19" s="40">
        <v>2</v>
      </c>
      <c r="B19" s="10" t="e">
        <f>'C завтраками| Bed and breakfast'!#REF!*0.9</f>
        <v>#REF!</v>
      </c>
      <c r="C19" s="10" t="e">
        <f>'C завтраками| Bed and breakfast'!#REF!*0.9</f>
        <v>#REF!</v>
      </c>
      <c r="D19" s="10" t="e">
        <f>'C завтраками| Bed and breakfast'!#REF!*0.9</f>
        <v>#REF!</v>
      </c>
      <c r="E19" s="10" t="e">
        <f>'C завтраками| Bed and breakfast'!#REF!*0.9</f>
        <v>#REF!</v>
      </c>
      <c r="F19" s="10" t="e">
        <f>'C завтраками| Bed and breakfast'!#REF!*0.9</f>
        <v>#REF!</v>
      </c>
    </row>
    <row r="20" spans="1:6">
      <c r="A20" s="39" t="s">
        <v>10</v>
      </c>
      <c r="B20" s="10"/>
      <c r="C20" s="10"/>
      <c r="D20" s="10"/>
      <c r="E20" s="10"/>
      <c r="F20" s="10"/>
    </row>
    <row r="21" spans="1:6">
      <c r="A21" s="40">
        <v>1</v>
      </c>
      <c r="B21" s="10" t="e">
        <f>'C завтраками| Bed and breakfast'!#REF!*0.9</f>
        <v>#REF!</v>
      </c>
      <c r="C21" s="10" t="e">
        <f>'C завтраками| Bed and breakfast'!#REF!*0.9</f>
        <v>#REF!</v>
      </c>
      <c r="D21" s="10" t="e">
        <f>'C завтраками| Bed and breakfast'!#REF!*0.9</f>
        <v>#REF!</v>
      </c>
      <c r="E21" s="10" t="e">
        <f>'C завтраками| Bed and breakfast'!#REF!*0.9</f>
        <v>#REF!</v>
      </c>
      <c r="F21" s="10" t="e">
        <f>'C завтраками| Bed and breakfast'!#REF!*0.9</f>
        <v>#REF!</v>
      </c>
    </row>
    <row r="22" spans="1:6">
      <c r="A22" s="40">
        <v>2</v>
      </c>
      <c r="B22" s="10" t="e">
        <f>'C завтраками| Bed and breakfast'!#REF!*0.9</f>
        <v>#REF!</v>
      </c>
      <c r="C22" s="10" t="e">
        <f>'C завтраками| Bed and breakfast'!#REF!*0.9</f>
        <v>#REF!</v>
      </c>
      <c r="D22" s="10" t="e">
        <f>'C завтраками| Bed and breakfast'!#REF!*0.9</f>
        <v>#REF!</v>
      </c>
      <c r="E22" s="10" t="e">
        <f>'C завтраками| Bed and breakfast'!#REF!*0.9</f>
        <v>#REF!</v>
      </c>
      <c r="F22" s="10" t="e">
        <f>'C завтраками| Bed and breakfast'!#REF!*0.9</f>
        <v>#REF!</v>
      </c>
    </row>
    <row r="23" spans="1:6">
      <c r="A23" s="39" t="s">
        <v>11</v>
      </c>
      <c r="B23" s="10"/>
      <c r="C23" s="10"/>
      <c r="D23" s="10"/>
      <c r="E23" s="10"/>
      <c r="F23" s="10"/>
    </row>
    <row r="24" spans="1:6">
      <c r="A24" s="40" t="s">
        <v>12</v>
      </c>
      <c r="B24" s="10" t="e">
        <f>'C завтраками| Bed and breakfast'!#REF!*0.9</f>
        <v>#REF!</v>
      </c>
      <c r="C24" s="10" t="e">
        <f>'C завтраками| Bed and breakfast'!#REF!*0.9</f>
        <v>#REF!</v>
      </c>
      <c r="D24" s="10" t="e">
        <f>'C завтраками| Bed and breakfast'!#REF!*0.9</f>
        <v>#REF!</v>
      </c>
      <c r="E24" s="10" t="e">
        <f>'C завтраками| Bed and breakfast'!#REF!*0.9</f>
        <v>#REF!</v>
      </c>
      <c r="F24" s="10" t="e">
        <f>'C завтраками| Bed and breakfast'!#REF!*0.9</f>
        <v>#REF!</v>
      </c>
    </row>
    <row r="25" spans="1:6">
      <c r="A25" s="55"/>
    </row>
    <row r="26" spans="1:6">
      <c r="A26" s="53" t="s">
        <v>51</v>
      </c>
    </row>
    <row r="27" spans="1:6">
      <c r="A27" s="29"/>
      <c r="B27" s="28" t="e">
        <f t="shared" ref="B27:F27" si="0">B3</f>
        <v>#REF!</v>
      </c>
      <c r="C27" s="28" t="e">
        <f t="shared" si="0"/>
        <v>#REF!</v>
      </c>
      <c r="D27" s="28" t="e">
        <f t="shared" si="0"/>
        <v>#REF!</v>
      </c>
      <c r="E27" s="28" t="e">
        <f t="shared" si="0"/>
        <v>#REF!</v>
      </c>
      <c r="F27" s="28" t="e">
        <f t="shared" si="0"/>
        <v>#REF!</v>
      </c>
    </row>
    <row r="28" spans="1:6">
      <c r="A28" s="30" t="s">
        <v>3</v>
      </c>
      <c r="B28" s="28" t="e">
        <f t="shared" ref="B28:F28" si="1">B4</f>
        <v>#REF!</v>
      </c>
      <c r="C28" s="28" t="e">
        <f t="shared" si="1"/>
        <v>#REF!</v>
      </c>
      <c r="D28" s="28" t="e">
        <f t="shared" si="1"/>
        <v>#REF!</v>
      </c>
      <c r="E28" s="28" t="e">
        <f t="shared" si="1"/>
        <v>#REF!</v>
      </c>
      <c r="F28" s="28" t="e">
        <f t="shared" si="1"/>
        <v>#REF!</v>
      </c>
    </row>
    <row r="29" spans="1:6">
      <c r="A29" s="39" t="s">
        <v>4</v>
      </c>
    </row>
    <row r="30" spans="1:6">
      <c r="A30" s="40">
        <v>1</v>
      </c>
      <c r="B30" s="10" t="e">
        <f t="shared" ref="B30:F30" si="2">B6*0.87</f>
        <v>#REF!</v>
      </c>
      <c r="C30" s="10" t="e">
        <f t="shared" si="2"/>
        <v>#REF!</v>
      </c>
      <c r="D30" s="10" t="e">
        <f t="shared" si="2"/>
        <v>#REF!</v>
      </c>
      <c r="E30" s="10" t="e">
        <f t="shared" si="2"/>
        <v>#REF!</v>
      </c>
      <c r="F30" s="10" t="e">
        <f t="shared" si="2"/>
        <v>#REF!</v>
      </c>
    </row>
    <row r="31" spans="1:6">
      <c r="A31" s="40">
        <v>2</v>
      </c>
      <c r="B31" s="10" t="e">
        <f t="shared" ref="B31:F31" si="3">B7*0.87</f>
        <v>#REF!</v>
      </c>
      <c r="C31" s="10" t="e">
        <f t="shared" si="3"/>
        <v>#REF!</v>
      </c>
      <c r="D31" s="10" t="e">
        <f t="shared" si="3"/>
        <v>#REF!</v>
      </c>
      <c r="E31" s="10" t="e">
        <f t="shared" si="3"/>
        <v>#REF!</v>
      </c>
      <c r="F31" s="10" t="e">
        <f t="shared" si="3"/>
        <v>#REF!</v>
      </c>
    </row>
    <row r="32" spans="1:6">
      <c r="A32" s="39" t="s">
        <v>5</v>
      </c>
      <c r="B32" s="10"/>
      <c r="C32" s="10"/>
      <c r="D32" s="10"/>
      <c r="E32" s="10"/>
      <c r="F32" s="10"/>
    </row>
    <row r="33" spans="1:6">
      <c r="A33" s="40">
        <v>1</v>
      </c>
      <c r="B33" s="10" t="e">
        <f t="shared" ref="B33:F33" si="4">B9*0.87</f>
        <v>#REF!</v>
      </c>
      <c r="C33" s="10" t="e">
        <f t="shared" si="4"/>
        <v>#REF!</v>
      </c>
      <c r="D33" s="10" t="e">
        <f t="shared" si="4"/>
        <v>#REF!</v>
      </c>
      <c r="E33" s="10" t="e">
        <f t="shared" si="4"/>
        <v>#REF!</v>
      </c>
      <c r="F33" s="10" t="e">
        <f t="shared" si="4"/>
        <v>#REF!</v>
      </c>
    </row>
    <row r="34" spans="1:6">
      <c r="A34" s="40">
        <v>2</v>
      </c>
      <c r="B34" s="10" t="e">
        <f t="shared" ref="B34:F34" si="5">B10*0.87</f>
        <v>#REF!</v>
      </c>
      <c r="C34" s="10" t="e">
        <f t="shared" si="5"/>
        <v>#REF!</v>
      </c>
      <c r="D34" s="10" t="e">
        <f t="shared" si="5"/>
        <v>#REF!</v>
      </c>
      <c r="E34" s="10" t="e">
        <f t="shared" si="5"/>
        <v>#REF!</v>
      </c>
      <c r="F34" s="10" t="e">
        <f t="shared" si="5"/>
        <v>#REF!</v>
      </c>
    </row>
    <row r="35" spans="1:6">
      <c r="A35" s="39" t="s">
        <v>6</v>
      </c>
      <c r="B35" s="10"/>
      <c r="C35" s="10"/>
      <c r="D35" s="10"/>
      <c r="E35" s="10"/>
      <c r="F35" s="10"/>
    </row>
    <row r="36" spans="1:6">
      <c r="A36" s="40">
        <v>1</v>
      </c>
      <c r="B36" s="10" t="e">
        <f t="shared" ref="B36:F36" si="6">B12*0.87</f>
        <v>#REF!</v>
      </c>
      <c r="C36" s="10" t="e">
        <f t="shared" si="6"/>
        <v>#REF!</v>
      </c>
      <c r="D36" s="10" t="e">
        <f t="shared" si="6"/>
        <v>#REF!</v>
      </c>
      <c r="E36" s="10" t="e">
        <f t="shared" si="6"/>
        <v>#REF!</v>
      </c>
      <c r="F36" s="10" t="e">
        <f t="shared" si="6"/>
        <v>#REF!</v>
      </c>
    </row>
    <row r="37" spans="1:6">
      <c r="A37" s="40">
        <v>2</v>
      </c>
      <c r="B37" s="10" t="e">
        <f t="shared" ref="B37:F37" si="7">B13*0.87</f>
        <v>#REF!</v>
      </c>
      <c r="C37" s="10" t="e">
        <f t="shared" si="7"/>
        <v>#REF!</v>
      </c>
      <c r="D37" s="10" t="e">
        <f t="shared" si="7"/>
        <v>#REF!</v>
      </c>
      <c r="E37" s="10" t="e">
        <f t="shared" si="7"/>
        <v>#REF!</v>
      </c>
      <c r="F37" s="10" t="e">
        <f t="shared" si="7"/>
        <v>#REF!</v>
      </c>
    </row>
    <row r="38" spans="1:6">
      <c r="A38" s="39" t="s">
        <v>7</v>
      </c>
      <c r="B38" s="10"/>
      <c r="C38" s="10"/>
      <c r="D38" s="10"/>
      <c r="E38" s="10"/>
      <c r="F38" s="10"/>
    </row>
    <row r="39" spans="1:6">
      <c r="A39" s="40">
        <v>1</v>
      </c>
      <c r="B39" s="10" t="e">
        <f t="shared" ref="B39:F39" si="8">B15*0.87</f>
        <v>#REF!</v>
      </c>
      <c r="C39" s="10" t="e">
        <f t="shared" si="8"/>
        <v>#REF!</v>
      </c>
      <c r="D39" s="10" t="e">
        <f t="shared" si="8"/>
        <v>#REF!</v>
      </c>
      <c r="E39" s="10" t="e">
        <f t="shared" si="8"/>
        <v>#REF!</v>
      </c>
      <c r="F39" s="10" t="e">
        <f t="shared" si="8"/>
        <v>#REF!</v>
      </c>
    </row>
    <row r="40" spans="1:6">
      <c r="A40" s="40">
        <v>2</v>
      </c>
      <c r="B40" s="10" t="e">
        <f t="shared" ref="B40:F40" si="9">B16*0.87</f>
        <v>#REF!</v>
      </c>
      <c r="C40" s="10" t="e">
        <f t="shared" si="9"/>
        <v>#REF!</v>
      </c>
      <c r="D40" s="10" t="e">
        <f t="shared" si="9"/>
        <v>#REF!</v>
      </c>
      <c r="E40" s="10" t="e">
        <f t="shared" si="9"/>
        <v>#REF!</v>
      </c>
      <c r="F40" s="10" t="e">
        <f t="shared" si="9"/>
        <v>#REF!</v>
      </c>
    </row>
    <row r="41" spans="1:6">
      <c r="A41" s="39" t="s">
        <v>9</v>
      </c>
      <c r="B41" s="10"/>
      <c r="C41" s="10"/>
      <c r="D41" s="10"/>
      <c r="E41" s="10"/>
      <c r="F41" s="10"/>
    </row>
    <row r="42" spans="1:6">
      <c r="A42" s="40">
        <v>1</v>
      </c>
      <c r="B42" s="10" t="e">
        <f t="shared" ref="B42:F42" si="10">B18*0.87</f>
        <v>#REF!</v>
      </c>
      <c r="C42" s="10" t="e">
        <f t="shared" si="10"/>
        <v>#REF!</v>
      </c>
      <c r="D42" s="10" t="e">
        <f t="shared" si="10"/>
        <v>#REF!</v>
      </c>
      <c r="E42" s="10" t="e">
        <f t="shared" si="10"/>
        <v>#REF!</v>
      </c>
      <c r="F42" s="10" t="e">
        <f t="shared" si="10"/>
        <v>#REF!</v>
      </c>
    </row>
    <row r="43" spans="1:6">
      <c r="A43" s="40">
        <v>2</v>
      </c>
      <c r="B43" s="10" t="e">
        <f t="shared" ref="B43:F43" si="11">B19*0.87</f>
        <v>#REF!</v>
      </c>
      <c r="C43" s="10" t="e">
        <f t="shared" si="11"/>
        <v>#REF!</v>
      </c>
      <c r="D43" s="10" t="e">
        <f t="shared" si="11"/>
        <v>#REF!</v>
      </c>
      <c r="E43" s="10" t="e">
        <f t="shared" si="11"/>
        <v>#REF!</v>
      </c>
      <c r="F43" s="10" t="e">
        <f t="shared" si="11"/>
        <v>#REF!</v>
      </c>
    </row>
    <row r="44" spans="1:6">
      <c r="A44" s="39" t="s">
        <v>10</v>
      </c>
      <c r="B44" s="10"/>
      <c r="C44" s="10"/>
      <c r="D44" s="10"/>
      <c r="E44" s="10"/>
      <c r="F44" s="10"/>
    </row>
    <row r="45" spans="1:6">
      <c r="A45" s="40">
        <v>1</v>
      </c>
      <c r="B45" s="10" t="e">
        <f t="shared" ref="B45:F45" si="12">B21*0.87</f>
        <v>#REF!</v>
      </c>
      <c r="C45" s="10" t="e">
        <f t="shared" si="12"/>
        <v>#REF!</v>
      </c>
      <c r="D45" s="10" t="e">
        <f t="shared" si="12"/>
        <v>#REF!</v>
      </c>
      <c r="E45" s="10" t="e">
        <f t="shared" si="12"/>
        <v>#REF!</v>
      </c>
      <c r="F45" s="10" t="e">
        <f t="shared" si="12"/>
        <v>#REF!</v>
      </c>
    </row>
    <row r="46" spans="1:6">
      <c r="A46" s="40">
        <v>2</v>
      </c>
      <c r="B46" s="10" t="e">
        <f t="shared" ref="B46:F46" si="13">B22*0.87</f>
        <v>#REF!</v>
      </c>
      <c r="C46" s="10" t="e">
        <f t="shared" si="13"/>
        <v>#REF!</v>
      </c>
      <c r="D46" s="10" t="e">
        <f t="shared" si="13"/>
        <v>#REF!</v>
      </c>
      <c r="E46" s="10" t="e">
        <f t="shared" si="13"/>
        <v>#REF!</v>
      </c>
      <c r="F46" s="10" t="e">
        <f t="shared" si="13"/>
        <v>#REF!</v>
      </c>
    </row>
    <row r="47" spans="1:6">
      <c r="A47" s="39" t="s">
        <v>11</v>
      </c>
      <c r="B47" s="10"/>
      <c r="C47" s="10"/>
      <c r="D47" s="10"/>
      <c r="E47" s="10"/>
      <c r="F47" s="10"/>
    </row>
    <row r="48" spans="1:6">
      <c r="A48" s="40" t="s">
        <v>12</v>
      </c>
      <c r="B48" s="10" t="e">
        <f t="shared" ref="B48:F48" si="14">B24*0.87</f>
        <v>#REF!</v>
      </c>
      <c r="C48" s="10" t="e">
        <f t="shared" si="14"/>
        <v>#REF!</v>
      </c>
      <c r="D48" s="10" t="e">
        <f t="shared" si="14"/>
        <v>#REF!</v>
      </c>
      <c r="E48" s="10" t="e">
        <f t="shared" si="14"/>
        <v>#REF!</v>
      </c>
      <c r="F48" s="10" t="e">
        <f t="shared" si="14"/>
        <v>#REF!</v>
      </c>
    </row>
    <row r="50" spans="1:1" ht="150">
      <c r="A50" s="56" t="s">
        <v>269</v>
      </c>
    </row>
    <row r="51" spans="1:1">
      <c r="A51" s="57" t="s">
        <v>32</v>
      </c>
    </row>
    <row r="52" spans="1:1">
      <c r="A52" s="58" t="s">
        <v>270</v>
      </c>
    </row>
    <row r="53" spans="1:1">
      <c r="A53" s="58" t="s">
        <v>271</v>
      </c>
    </row>
    <row r="55" spans="1:1">
      <c r="A55" s="57" t="s">
        <v>14</v>
      </c>
    </row>
    <row r="56" spans="1:1">
      <c r="A56" s="59" t="s">
        <v>255</v>
      </c>
    </row>
    <row r="57" spans="1:1">
      <c r="A57" s="59" t="s">
        <v>256</v>
      </c>
    </row>
    <row r="58" spans="1:1">
      <c r="A58" s="59" t="s">
        <v>257</v>
      </c>
    </row>
    <row r="59" spans="1:1">
      <c r="A59" s="59" t="s">
        <v>258</v>
      </c>
    </row>
    <row r="60" spans="1:1">
      <c r="A60" s="59" t="s">
        <v>259</v>
      </c>
    </row>
    <row r="61" spans="1:1" ht="42">
      <c r="A61" s="60" t="s">
        <v>260</v>
      </c>
    </row>
    <row r="62" spans="1:1" ht="42">
      <c r="A62" s="61" t="s">
        <v>261</v>
      </c>
    </row>
    <row r="63" spans="1:1" ht="31.5">
      <c r="A63" s="61" t="s">
        <v>262</v>
      </c>
    </row>
    <row r="64" spans="1:1" ht="21">
      <c r="A64" s="61" t="s">
        <v>272</v>
      </c>
    </row>
    <row r="65" spans="1:1" ht="31.5">
      <c r="A65" s="61" t="s">
        <v>273</v>
      </c>
    </row>
    <row r="66" spans="1:1" ht="31.5">
      <c r="A66" s="61" t="s">
        <v>274</v>
      </c>
    </row>
    <row r="67" spans="1:1" ht="42">
      <c r="A67" s="22" t="s">
        <v>115</v>
      </c>
    </row>
    <row r="68" spans="1:1" ht="63">
      <c r="A68" s="62" t="s">
        <v>268</v>
      </c>
    </row>
    <row r="69" spans="1:1" ht="21">
      <c r="A69" s="23" t="s">
        <v>46</v>
      </c>
    </row>
    <row r="70" spans="1:1" ht="53.25">
      <c r="A70" s="24" t="s">
        <v>47</v>
      </c>
    </row>
    <row r="71" spans="1:1" ht="31.5">
      <c r="A71" s="25" t="s">
        <v>117</v>
      </c>
    </row>
    <row r="73" spans="1:1">
      <c r="A73" s="26" t="s">
        <v>19</v>
      </c>
    </row>
    <row r="74" spans="1:1" ht="24">
      <c r="A74" s="27" t="s">
        <v>49</v>
      </c>
    </row>
    <row r="75" spans="1:1" ht="24">
      <c r="A75" s="27" t="s">
        <v>50</v>
      </c>
    </row>
  </sheetData>
  <pageMargins left="0.7" right="0.7" top="0.75" bottom="0.75" header="0.3" footer="0.3"/>
  <pageSetup orientation="portrai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F52"/>
  <sheetViews>
    <sheetView workbookViewId="0">
      <selection activeCell="B1" sqref="B1:E1048576"/>
    </sheetView>
  </sheetViews>
  <sheetFormatPr defaultColWidth="8.7109375" defaultRowHeight="12.75"/>
  <cols>
    <col min="1" max="1" width="72.5703125" style="1" customWidth="1"/>
    <col min="2" max="16384" width="8.7109375" style="1"/>
  </cols>
  <sheetData>
    <row r="1" spans="1:6">
      <c r="A1" s="2" t="s">
        <v>0</v>
      </c>
    </row>
    <row r="2" spans="1:6">
      <c r="A2" s="53" t="s">
        <v>213</v>
      </c>
    </row>
    <row r="3" spans="1:6">
      <c r="A3" s="53" t="s">
        <v>2</v>
      </c>
      <c r="B3" s="28" t="e">
        <f>'C завтраками| Bed and breakfast'!#REF!</f>
        <v>#REF!</v>
      </c>
      <c r="C3" s="28" t="e">
        <f>'C завтраками| Bed and breakfast'!#REF!</f>
        <v>#REF!</v>
      </c>
      <c r="D3" s="28" t="e">
        <f>'C завтраками| Bed and breakfast'!#REF!</f>
        <v>#REF!</v>
      </c>
      <c r="E3" s="28" t="e">
        <f>'C завтраками| Bed and breakfast'!#REF!</f>
        <v>#REF!</v>
      </c>
      <c r="F3" s="28" t="e">
        <f>'C завтраками| Bed and breakfast'!#REF!</f>
        <v>#REF!</v>
      </c>
    </row>
    <row r="4" spans="1:6" ht="23.1" customHeight="1">
      <c r="A4" s="7" t="s">
        <v>3</v>
      </c>
      <c r="B4" s="28" t="e">
        <f>'C завтраками| Bed and breakfast'!#REF!</f>
        <v>#REF!</v>
      </c>
      <c r="C4" s="28" t="e">
        <f>'C завтраками| Bed and breakfast'!#REF!</f>
        <v>#REF!</v>
      </c>
      <c r="D4" s="28" t="e">
        <f>'C завтраками| Bed and breakfast'!#REF!</f>
        <v>#REF!</v>
      </c>
      <c r="E4" s="28" t="e">
        <f>'C завтраками| Bed and breakfast'!#REF!</f>
        <v>#REF!</v>
      </c>
      <c r="F4" s="28" t="e">
        <f>'C завтраками| Bed and breakfast'!#REF!</f>
        <v>#REF!</v>
      </c>
    </row>
    <row r="5" spans="1:6">
      <c r="A5" s="39" t="s">
        <v>4</v>
      </c>
    </row>
    <row r="6" spans="1:6">
      <c r="A6" s="40">
        <v>1</v>
      </c>
      <c r="B6" s="10" t="e">
        <f>'C завтраками| Bed and breakfast'!#REF!*0.9</f>
        <v>#REF!</v>
      </c>
      <c r="C6" s="10" t="e">
        <f>'C завтраками| Bed and breakfast'!#REF!*0.9</f>
        <v>#REF!</v>
      </c>
      <c r="D6" s="10" t="e">
        <f>'C завтраками| Bed and breakfast'!#REF!*0.9</f>
        <v>#REF!</v>
      </c>
      <c r="E6" s="10" t="e">
        <f>'C завтраками| Bed and breakfast'!#REF!*0.9</f>
        <v>#REF!</v>
      </c>
      <c r="F6" s="10" t="e">
        <f>'C завтраками| Bed and breakfast'!#REF!*0.9</f>
        <v>#REF!</v>
      </c>
    </row>
    <row r="7" spans="1:6">
      <c r="A7" s="40">
        <v>2</v>
      </c>
      <c r="B7" s="10" t="e">
        <f>'C завтраками| Bed and breakfast'!#REF!*0.9</f>
        <v>#REF!</v>
      </c>
      <c r="C7" s="10" t="e">
        <f>'C завтраками| Bed and breakfast'!#REF!*0.9</f>
        <v>#REF!</v>
      </c>
      <c r="D7" s="10" t="e">
        <f>'C завтраками| Bed and breakfast'!#REF!*0.9</f>
        <v>#REF!</v>
      </c>
      <c r="E7" s="10" t="e">
        <f>'C завтраками| Bed and breakfast'!#REF!*0.9</f>
        <v>#REF!</v>
      </c>
      <c r="F7" s="10" t="e">
        <f>'C завтраками| Bed and breakfast'!#REF!*0.9</f>
        <v>#REF!</v>
      </c>
    </row>
    <row r="8" spans="1:6">
      <c r="A8" s="39" t="s">
        <v>5</v>
      </c>
      <c r="B8" s="10"/>
      <c r="C8" s="10"/>
      <c r="D8" s="10"/>
      <c r="E8" s="10"/>
      <c r="F8" s="10"/>
    </row>
    <row r="9" spans="1:6">
      <c r="A9" s="40">
        <v>1</v>
      </c>
      <c r="B9" s="10" t="e">
        <f>'C завтраками| Bed and breakfast'!#REF!*0.9</f>
        <v>#REF!</v>
      </c>
      <c r="C9" s="10" t="e">
        <f>'C завтраками| Bed and breakfast'!#REF!*0.9</f>
        <v>#REF!</v>
      </c>
      <c r="D9" s="10" t="e">
        <f>'C завтраками| Bed and breakfast'!#REF!*0.9</f>
        <v>#REF!</v>
      </c>
      <c r="E9" s="10" t="e">
        <f>'C завтраками| Bed and breakfast'!#REF!*0.9</f>
        <v>#REF!</v>
      </c>
      <c r="F9" s="10" t="e">
        <f>'C завтраками| Bed and breakfast'!#REF!*0.9</f>
        <v>#REF!</v>
      </c>
    </row>
    <row r="10" spans="1:6">
      <c r="A10" s="40">
        <v>2</v>
      </c>
      <c r="B10" s="10" t="e">
        <f>'C завтраками| Bed and breakfast'!#REF!*0.9</f>
        <v>#REF!</v>
      </c>
      <c r="C10" s="10" t="e">
        <f>'C завтраками| Bed and breakfast'!#REF!*0.9</f>
        <v>#REF!</v>
      </c>
      <c r="D10" s="10" t="e">
        <f>'C завтраками| Bed and breakfast'!#REF!*0.9</f>
        <v>#REF!</v>
      </c>
      <c r="E10" s="10" t="e">
        <f>'C завтраками| Bed and breakfast'!#REF!*0.9</f>
        <v>#REF!</v>
      </c>
      <c r="F10" s="10" t="e">
        <f>'C завтраками| Bed and breakfast'!#REF!*0.9</f>
        <v>#REF!</v>
      </c>
    </row>
    <row r="11" spans="1:6">
      <c r="A11" s="39" t="s">
        <v>6</v>
      </c>
      <c r="B11" s="10"/>
      <c r="C11" s="10"/>
      <c r="D11" s="10"/>
      <c r="E11" s="10"/>
      <c r="F11" s="10"/>
    </row>
    <row r="12" spans="1:6">
      <c r="A12" s="40">
        <v>1</v>
      </c>
      <c r="B12" s="10" t="e">
        <f>'C завтраками| Bed and breakfast'!#REF!*0.9</f>
        <v>#REF!</v>
      </c>
      <c r="C12" s="10" t="e">
        <f>'C завтраками| Bed and breakfast'!#REF!*0.9</f>
        <v>#REF!</v>
      </c>
      <c r="D12" s="10" t="e">
        <f>'C завтраками| Bed and breakfast'!#REF!*0.9</f>
        <v>#REF!</v>
      </c>
      <c r="E12" s="10" t="e">
        <f>'C завтраками| Bed and breakfast'!#REF!*0.9</f>
        <v>#REF!</v>
      </c>
      <c r="F12" s="10" t="e">
        <f>'C завтраками| Bed and breakfast'!#REF!*0.9</f>
        <v>#REF!</v>
      </c>
    </row>
    <row r="13" spans="1:6">
      <c r="A13" s="40">
        <v>2</v>
      </c>
      <c r="B13" s="10" t="e">
        <f>'C завтраками| Bed and breakfast'!#REF!*0.9</f>
        <v>#REF!</v>
      </c>
      <c r="C13" s="10" t="e">
        <f>'C завтраками| Bed and breakfast'!#REF!*0.9</f>
        <v>#REF!</v>
      </c>
      <c r="D13" s="10" t="e">
        <f>'C завтраками| Bed and breakfast'!#REF!*0.9</f>
        <v>#REF!</v>
      </c>
      <c r="E13" s="10" t="e">
        <f>'C завтраками| Bed and breakfast'!#REF!*0.9</f>
        <v>#REF!</v>
      </c>
      <c r="F13" s="10" t="e">
        <f>'C завтраками| Bed and breakfast'!#REF!*0.9</f>
        <v>#REF!</v>
      </c>
    </row>
    <row r="14" spans="1:6">
      <c r="A14" s="39" t="s">
        <v>7</v>
      </c>
      <c r="B14" s="10"/>
      <c r="C14" s="10"/>
      <c r="D14" s="10"/>
      <c r="E14" s="10"/>
      <c r="F14" s="10"/>
    </row>
    <row r="15" spans="1:6">
      <c r="A15" s="40">
        <v>1</v>
      </c>
      <c r="B15" s="10" t="e">
        <f>'C завтраками| Bed and breakfast'!#REF!*0.9</f>
        <v>#REF!</v>
      </c>
      <c r="C15" s="10" t="e">
        <f>'C завтраками| Bed and breakfast'!#REF!*0.9</f>
        <v>#REF!</v>
      </c>
      <c r="D15" s="10" t="e">
        <f>'C завтраками| Bed and breakfast'!#REF!*0.9</f>
        <v>#REF!</v>
      </c>
      <c r="E15" s="10" t="e">
        <f>'C завтраками| Bed and breakfast'!#REF!*0.9</f>
        <v>#REF!</v>
      </c>
      <c r="F15" s="10" t="e">
        <f>'C завтраками| Bed and breakfast'!#REF!*0.9</f>
        <v>#REF!</v>
      </c>
    </row>
    <row r="16" spans="1:6">
      <c r="A16" s="40">
        <v>2</v>
      </c>
      <c r="B16" s="10" t="e">
        <f>'C завтраками| Bed and breakfast'!#REF!*0.9</f>
        <v>#REF!</v>
      </c>
      <c r="C16" s="10" t="e">
        <f>'C завтраками| Bed and breakfast'!#REF!*0.9</f>
        <v>#REF!</v>
      </c>
      <c r="D16" s="10" t="e">
        <f>'C завтраками| Bed and breakfast'!#REF!*0.9</f>
        <v>#REF!</v>
      </c>
      <c r="E16" s="10" t="e">
        <f>'C завтраками| Bed and breakfast'!#REF!*0.9</f>
        <v>#REF!</v>
      </c>
      <c r="F16" s="10" t="e">
        <f>'C завтраками| Bed and breakfast'!#REF!*0.9</f>
        <v>#REF!</v>
      </c>
    </row>
    <row r="17" spans="1:6">
      <c r="A17" s="39" t="s">
        <v>9</v>
      </c>
      <c r="B17" s="10"/>
      <c r="C17" s="10"/>
      <c r="D17" s="10"/>
      <c r="E17" s="10"/>
      <c r="F17" s="10"/>
    </row>
    <row r="18" spans="1:6">
      <c r="A18" s="40">
        <v>1</v>
      </c>
      <c r="B18" s="10" t="e">
        <f>'C завтраками| Bed and breakfast'!#REF!*0.9</f>
        <v>#REF!</v>
      </c>
      <c r="C18" s="10" t="e">
        <f>'C завтраками| Bed and breakfast'!#REF!*0.9</f>
        <v>#REF!</v>
      </c>
      <c r="D18" s="10" t="e">
        <f>'C завтраками| Bed and breakfast'!#REF!*0.9</f>
        <v>#REF!</v>
      </c>
      <c r="E18" s="10" t="e">
        <f>'C завтраками| Bed and breakfast'!#REF!*0.9</f>
        <v>#REF!</v>
      </c>
      <c r="F18" s="10" t="e">
        <f>'C завтраками| Bed and breakfast'!#REF!*0.9</f>
        <v>#REF!</v>
      </c>
    </row>
    <row r="19" spans="1:6">
      <c r="A19" s="40">
        <v>2</v>
      </c>
      <c r="B19" s="10" t="e">
        <f>'C завтраками| Bed and breakfast'!#REF!*0.9</f>
        <v>#REF!</v>
      </c>
      <c r="C19" s="10" t="e">
        <f>'C завтраками| Bed and breakfast'!#REF!*0.9</f>
        <v>#REF!</v>
      </c>
      <c r="D19" s="10" t="e">
        <f>'C завтраками| Bed and breakfast'!#REF!*0.9</f>
        <v>#REF!</v>
      </c>
      <c r="E19" s="10" t="e">
        <f>'C завтраками| Bed and breakfast'!#REF!*0.9</f>
        <v>#REF!</v>
      </c>
      <c r="F19" s="10" t="e">
        <f>'C завтраками| Bed and breakfast'!#REF!*0.9</f>
        <v>#REF!</v>
      </c>
    </row>
    <row r="20" spans="1:6">
      <c r="A20" s="39" t="s">
        <v>10</v>
      </c>
      <c r="B20" s="10"/>
      <c r="C20" s="10"/>
      <c r="D20" s="10"/>
      <c r="E20" s="10"/>
      <c r="F20" s="10"/>
    </row>
    <row r="21" spans="1:6">
      <c r="A21" s="40">
        <v>1</v>
      </c>
      <c r="B21" s="10" t="e">
        <f>'C завтраками| Bed and breakfast'!#REF!*0.9</f>
        <v>#REF!</v>
      </c>
      <c r="C21" s="10" t="e">
        <f>'C завтраками| Bed and breakfast'!#REF!*0.9</f>
        <v>#REF!</v>
      </c>
      <c r="D21" s="10" t="e">
        <f>'C завтраками| Bed and breakfast'!#REF!*0.9</f>
        <v>#REF!</v>
      </c>
      <c r="E21" s="10" t="e">
        <f>'C завтраками| Bed and breakfast'!#REF!*0.9</f>
        <v>#REF!</v>
      </c>
      <c r="F21" s="10" t="e">
        <f>'C завтраками| Bed and breakfast'!#REF!*0.9</f>
        <v>#REF!</v>
      </c>
    </row>
    <row r="22" spans="1:6">
      <c r="A22" s="40">
        <v>2</v>
      </c>
      <c r="B22" s="10" t="e">
        <f>'C завтраками| Bed and breakfast'!#REF!*0.9</f>
        <v>#REF!</v>
      </c>
      <c r="C22" s="10" t="e">
        <f>'C завтраками| Bed and breakfast'!#REF!*0.9</f>
        <v>#REF!</v>
      </c>
      <c r="D22" s="10" t="e">
        <f>'C завтраками| Bed and breakfast'!#REF!*0.9</f>
        <v>#REF!</v>
      </c>
      <c r="E22" s="10" t="e">
        <f>'C завтраками| Bed and breakfast'!#REF!*0.9</f>
        <v>#REF!</v>
      </c>
      <c r="F22" s="10" t="e">
        <f>'C завтраками| Bed and breakfast'!#REF!*0.9</f>
        <v>#REF!</v>
      </c>
    </row>
    <row r="23" spans="1:6">
      <c r="A23" s="39" t="s">
        <v>11</v>
      </c>
      <c r="B23" s="10"/>
      <c r="C23" s="10"/>
      <c r="D23" s="10"/>
      <c r="E23" s="10"/>
      <c r="F23" s="10"/>
    </row>
    <row r="24" spans="1:6">
      <c r="A24" s="40" t="s">
        <v>12</v>
      </c>
      <c r="B24" s="10" t="e">
        <f>'C завтраками| Bed and breakfast'!#REF!*0.9</f>
        <v>#REF!</v>
      </c>
      <c r="C24" s="10" t="e">
        <f>'C завтраками| Bed and breakfast'!#REF!*0.9</f>
        <v>#REF!</v>
      </c>
      <c r="D24" s="10" t="e">
        <f>'C завтраками| Bed and breakfast'!#REF!*0.9</f>
        <v>#REF!</v>
      </c>
      <c r="E24" s="10" t="e">
        <f>'C завтраками| Bed and breakfast'!#REF!*0.9</f>
        <v>#REF!</v>
      </c>
      <c r="F24" s="10" t="e">
        <f>'C завтраками| Bed and breakfast'!#REF!*0.9</f>
        <v>#REF!</v>
      </c>
    </row>
    <row r="26" spans="1:6" ht="150">
      <c r="A26" s="56" t="s">
        <v>269</v>
      </c>
    </row>
    <row r="27" spans="1:6">
      <c r="A27" s="57" t="s">
        <v>32</v>
      </c>
    </row>
    <row r="28" spans="1:6">
      <c r="A28" s="58" t="s">
        <v>270</v>
      </c>
    </row>
    <row r="29" spans="1:6">
      <c r="A29" s="58" t="s">
        <v>271</v>
      </c>
    </row>
    <row r="31" spans="1:6">
      <c r="A31" s="57" t="s">
        <v>14</v>
      </c>
    </row>
    <row r="32" spans="1:6">
      <c r="A32" s="59" t="s">
        <v>255</v>
      </c>
    </row>
    <row r="33" spans="1:1">
      <c r="A33" s="59" t="s">
        <v>256</v>
      </c>
    </row>
    <row r="34" spans="1:1">
      <c r="A34" s="59" t="s">
        <v>257</v>
      </c>
    </row>
    <row r="35" spans="1:1">
      <c r="A35" s="59" t="s">
        <v>258</v>
      </c>
    </row>
    <row r="36" spans="1:1">
      <c r="A36" s="59" t="s">
        <v>259</v>
      </c>
    </row>
    <row r="37" spans="1:1" ht="42">
      <c r="A37" s="60" t="s">
        <v>260</v>
      </c>
    </row>
    <row r="38" spans="1:1" ht="42">
      <c r="A38" s="61" t="s">
        <v>261</v>
      </c>
    </row>
    <row r="39" spans="1:1" ht="31.5">
      <c r="A39" s="61" t="s">
        <v>262</v>
      </c>
    </row>
    <row r="40" spans="1:1" ht="21">
      <c r="A40" s="61" t="s">
        <v>272</v>
      </c>
    </row>
    <row r="41" spans="1:1" ht="31.5">
      <c r="A41" s="61" t="s">
        <v>273</v>
      </c>
    </row>
    <row r="42" spans="1:1" ht="31.5">
      <c r="A42" s="61" t="s">
        <v>274</v>
      </c>
    </row>
    <row r="43" spans="1:1" ht="42">
      <c r="A43" s="22" t="s">
        <v>115</v>
      </c>
    </row>
    <row r="44" spans="1:1" ht="63">
      <c r="A44" s="62" t="s">
        <v>268</v>
      </c>
    </row>
    <row r="45" spans="1:1" ht="21">
      <c r="A45" s="23" t="s">
        <v>46</v>
      </c>
    </row>
    <row r="46" spans="1:1" ht="53.25">
      <c r="A46" s="24" t="s">
        <v>47</v>
      </c>
    </row>
    <row r="47" spans="1:1" ht="31.5">
      <c r="A47" s="25" t="s">
        <v>117</v>
      </c>
    </row>
    <row r="49" spans="1:1">
      <c r="A49" s="26" t="s">
        <v>19</v>
      </c>
    </row>
    <row r="50" spans="1:1" ht="24">
      <c r="A50" s="27" t="s">
        <v>49</v>
      </c>
    </row>
    <row r="51" spans="1:1" ht="24">
      <c r="A51" s="27" t="s">
        <v>50</v>
      </c>
    </row>
    <row r="52" spans="1:1" ht="24">
      <c r="A52" s="27" t="s">
        <v>50</v>
      </c>
    </row>
  </sheetData>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pageSetUpPr fitToPage="1"/>
  </sheetPr>
  <dimension ref="A1:E83"/>
  <sheetViews>
    <sheetView zoomScale="90" zoomScaleNormal="90" workbookViewId="0">
      <pane xSplit="1" topLeftCell="B1" activePane="topRight" state="frozen"/>
      <selection pane="topRight" activeCell="B1" sqref="B1:F1048576"/>
    </sheetView>
  </sheetViews>
  <sheetFormatPr defaultColWidth="9" defaultRowHeight="12"/>
  <cols>
    <col min="1" max="1" width="73.7109375" style="33" customWidth="1"/>
    <col min="2" max="16384" width="9" style="33"/>
  </cols>
  <sheetData>
    <row r="1" spans="1:5" ht="11.45" customHeight="1">
      <c r="A1" s="2" t="s">
        <v>0</v>
      </c>
    </row>
    <row r="2" spans="1:5" ht="11.45" customHeight="1">
      <c r="A2" s="3" t="s">
        <v>30</v>
      </c>
    </row>
    <row r="3" spans="1:5" ht="11.45" customHeight="1">
      <c r="A3" s="4" t="s">
        <v>2</v>
      </c>
      <c r="B3" s="92" t="e">
        <f>'Каникулы в горах | COMMISSION'!B3</f>
        <v>#REF!</v>
      </c>
      <c r="C3" s="92" t="e">
        <f>'Каникулы в горах | COMMISSION'!C3</f>
        <v>#REF!</v>
      </c>
      <c r="D3" s="92" t="e">
        <f>'Каникулы в горах | COMMISSION'!D3</f>
        <v>#REF!</v>
      </c>
      <c r="E3" s="92" t="e">
        <f>'Каникулы в горах | COMMISSION'!E3</f>
        <v>#REF!</v>
      </c>
    </row>
    <row r="4" spans="1:5" s="31" customFormat="1" ht="22.35" customHeight="1">
      <c r="A4" s="38" t="s">
        <v>3</v>
      </c>
      <c r="B4" s="92" t="e">
        <f>'Каникулы в горах | COMMISSION'!B4</f>
        <v>#REF!</v>
      </c>
      <c r="C4" s="92" t="e">
        <f>'Каникулы в горах | COMMISSION'!C4</f>
        <v>#REF!</v>
      </c>
      <c r="D4" s="92" t="e">
        <f>'Каникулы в горах | COMMISSION'!D4</f>
        <v>#REF!</v>
      </c>
      <c r="E4" s="92" t="e">
        <f>'Каникулы в горах | COMMISSION'!E4</f>
        <v>#REF!</v>
      </c>
    </row>
    <row r="5" spans="1:5" ht="10.7" customHeight="1">
      <c r="A5" s="39" t="s">
        <v>4</v>
      </c>
      <c r="B5" s="65"/>
      <c r="C5" s="65"/>
      <c r="D5" s="65"/>
      <c r="E5" s="65"/>
    </row>
    <row r="6" spans="1:5" ht="10.7" customHeight="1">
      <c r="A6" s="40">
        <v>1</v>
      </c>
      <c r="B6" s="68" t="e">
        <f>'Каникулы в горах | COMMISSION'!B6</f>
        <v>#REF!</v>
      </c>
      <c r="C6" s="68" t="e">
        <f>'Каникулы в горах | COMMISSION'!C6</f>
        <v>#REF!</v>
      </c>
      <c r="D6" s="68" t="e">
        <f>'Каникулы в горах | COMMISSION'!D6</f>
        <v>#REF!</v>
      </c>
      <c r="E6" s="68" t="e">
        <f>'Каникулы в горах | COMMISSION'!E6</f>
        <v>#REF!</v>
      </c>
    </row>
    <row r="7" spans="1:5" ht="10.7" customHeight="1">
      <c r="A7" s="40">
        <v>2</v>
      </c>
      <c r="B7" s="68" t="e">
        <f>'Каникулы в горах | COMMISSION'!B7</f>
        <v>#REF!</v>
      </c>
      <c r="C7" s="68" t="e">
        <f>'Каникулы в горах | COMMISSION'!C7</f>
        <v>#REF!</v>
      </c>
      <c r="D7" s="68" t="e">
        <f>'Каникулы в горах | COMMISSION'!D7</f>
        <v>#REF!</v>
      </c>
      <c r="E7" s="68" t="e">
        <f>'Каникулы в горах | COMMISSION'!E7</f>
        <v>#REF!</v>
      </c>
    </row>
    <row r="8" spans="1:5" ht="10.7" customHeight="1">
      <c r="A8" s="39" t="s">
        <v>5</v>
      </c>
      <c r="B8" s="68"/>
      <c r="C8" s="68"/>
      <c r="D8" s="68"/>
      <c r="E8" s="68"/>
    </row>
    <row r="9" spans="1:5" s="32" customFormat="1" ht="10.7" customHeight="1">
      <c r="A9" s="40">
        <v>1</v>
      </c>
      <c r="B9" s="68" t="e">
        <f>'Каникулы в горах | COMMISSION'!B9</f>
        <v>#REF!</v>
      </c>
      <c r="C9" s="68" t="e">
        <f>'Каникулы в горах | COMMISSION'!C9</f>
        <v>#REF!</v>
      </c>
      <c r="D9" s="68" t="e">
        <f>'Каникулы в горах | COMMISSION'!D9</f>
        <v>#REF!</v>
      </c>
      <c r="E9" s="68" t="e">
        <f>'Каникулы в горах | COMMISSION'!E9</f>
        <v>#REF!</v>
      </c>
    </row>
    <row r="10" spans="1:5" ht="10.7" customHeight="1">
      <c r="A10" s="40">
        <v>2</v>
      </c>
      <c r="B10" s="68" t="e">
        <f>'Каникулы в горах | COMMISSION'!B10</f>
        <v>#REF!</v>
      </c>
      <c r="C10" s="68" t="e">
        <f>'Каникулы в горах | COMMISSION'!C10</f>
        <v>#REF!</v>
      </c>
      <c r="D10" s="68" t="e">
        <f>'Каникулы в горах | COMMISSION'!D10</f>
        <v>#REF!</v>
      </c>
      <c r="E10" s="68" t="e">
        <f>'Каникулы в горах | COMMISSION'!E10</f>
        <v>#REF!</v>
      </c>
    </row>
    <row r="11" spans="1:5" ht="10.7" customHeight="1">
      <c r="A11" s="39" t="s">
        <v>6</v>
      </c>
      <c r="B11" s="68"/>
      <c r="C11" s="68"/>
      <c r="D11" s="68"/>
      <c r="E11" s="68"/>
    </row>
    <row r="12" spans="1:5" ht="10.7" customHeight="1">
      <c r="A12" s="40">
        <v>1</v>
      </c>
      <c r="B12" s="68" t="e">
        <f>'Каникулы в горах | COMMISSION'!B12</f>
        <v>#REF!</v>
      </c>
      <c r="C12" s="68" t="e">
        <f>'Каникулы в горах | COMMISSION'!C12</f>
        <v>#REF!</v>
      </c>
      <c r="D12" s="68" t="e">
        <f>'Каникулы в горах | COMMISSION'!D12</f>
        <v>#REF!</v>
      </c>
      <c r="E12" s="68" t="e">
        <f>'Каникулы в горах | COMMISSION'!E12</f>
        <v>#REF!</v>
      </c>
    </row>
    <row r="13" spans="1:5" ht="10.7" customHeight="1">
      <c r="A13" s="40">
        <v>2</v>
      </c>
      <c r="B13" s="68" t="e">
        <f>'Каникулы в горах | COMMISSION'!B13</f>
        <v>#REF!</v>
      </c>
      <c r="C13" s="68" t="e">
        <f>'Каникулы в горах | COMMISSION'!C13</f>
        <v>#REF!</v>
      </c>
      <c r="D13" s="68" t="e">
        <f>'Каникулы в горах | COMMISSION'!D13</f>
        <v>#REF!</v>
      </c>
      <c r="E13" s="68" t="e">
        <f>'Каникулы в горах | COMMISSION'!E13</f>
        <v>#REF!</v>
      </c>
    </row>
    <row r="14" spans="1:5" ht="10.7" customHeight="1">
      <c r="A14" s="39" t="s">
        <v>7</v>
      </c>
      <c r="B14" s="68"/>
      <c r="C14" s="68"/>
      <c r="D14" s="68"/>
      <c r="E14" s="68"/>
    </row>
    <row r="15" spans="1:5" ht="10.7" customHeight="1">
      <c r="A15" s="40">
        <v>1</v>
      </c>
      <c r="B15" s="68" t="e">
        <f>'Каникулы в горах | COMMISSION'!B15</f>
        <v>#REF!</v>
      </c>
      <c r="C15" s="68" t="e">
        <f>'Каникулы в горах | COMMISSION'!C15</f>
        <v>#REF!</v>
      </c>
      <c r="D15" s="68" t="e">
        <f>'Каникулы в горах | COMMISSION'!D15</f>
        <v>#REF!</v>
      </c>
      <c r="E15" s="68" t="e">
        <f>'Каникулы в горах | COMMISSION'!E15</f>
        <v>#REF!</v>
      </c>
    </row>
    <row r="16" spans="1:5" ht="10.7" customHeight="1">
      <c r="A16" s="40">
        <v>2</v>
      </c>
      <c r="B16" s="68" t="e">
        <f>'Каникулы в горах | COMMISSION'!B16</f>
        <v>#REF!</v>
      </c>
      <c r="C16" s="68" t="e">
        <f>'Каникулы в горах | COMMISSION'!C16</f>
        <v>#REF!</v>
      </c>
      <c r="D16" s="68" t="e">
        <f>'Каникулы в горах | COMMISSION'!D16</f>
        <v>#REF!</v>
      </c>
      <c r="E16" s="68" t="e">
        <f>'Каникулы в горах | COMMISSION'!E16</f>
        <v>#REF!</v>
      </c>
    </row>
    <row r="17" spans="1:5" ht="10.7" customHeight="1">
      <c r="A17" s="93" t="s">
        <v>8</v>
      </c>
      <c r="B17" s="39"/>
      <c r="C17" s="39"/>
      <c r="D17" s="39"/>
      <c r="E17" s="39"/>
    </row>
    <row r="18" spans="1:5" ht="10.7" customHeight="1">
      <c r="A18" s="40">
        <v>1</v>
      </c>
      <c r="B18" s="39" t="e">
        <f t="shared" ref="B18:E18" si="0">B9</f>
        <v>#REF!</v>
      </c>
      <c r="C18" s="39" t="e">
        <f t="shared" si="0"/>
        <v>#REF!</v>
      </c>
      <c r="D18" s="39" t="e">
        <f t="shared" si="0"/>
        <v>#REF!</v>
      </c>
      <c r="E18" s="39" t="e">
        <f t="shared" si="0"/>
        <v>#REF!</v>
      </c>
    </row>
    <row r="19" spans="1:5" ht="10.7" customHeight="1">
      <c r="A19" s="40">
        <v>2</v>
      </c>
      <c r="B19" s="39" t="e">
        <f t="shared" ref="B19:E19" si="1">B10</f>
        <v>#REF!</v>
      </c>
      <c r="C19" s="39" t="e">
        <f t="shared" si="1"/>
        <v>#REF!</v>
      </c>
      <c r="D19" s="39" t="e">
        <f t="shared" si="1"/>
        <v>#REF!</v>
      </c>
      <c r="E19" s="39" t="e">
        <f t="shared" si="1"/>
        <v>#REF!</v>
      </c>
    </row>
    <row r="20" spans="1:5" ht="10.7" customHeight="1">
      <c r="A20" s="39" t="s">
        <v>9</v>
      </c>
      <c r="B20" s="68"/>
      <c r="C20" s="68"/>
      <c r="D20" s="68"/>
      <c r="E20" s="68"/>
    </row>
    <row r="21" spans="1:5" ht="10.7" customHeight="1">
      <c r="A21" s="40">
        <v>1</v>
      </c>
      <c r="B21" s="68" t="e">
        <f>'Каникулы в горах | COMMISSION'!B21</f>
        <v>#REF!</v>
      </c>
      <c r="C21" s="68" t="e">
        <f>'Каникулы в горах | COMMISSION'!C21</f>
        <v>#REF!</v>
      </c>
      <c r="D21" s="68" t="e">
        <f>'Каникулы в горах | COMMISSION'!D21</f>
        <v>#REF!</v>
      </c>
      <c r="E21" s="68" t="e">
        <f>'Каникулы в горах | COMMISSION'!E21</f>
        <v>#REF!</v>
      </c>
    </row>
    <row r="22" spans="1:5" ht="10.7" customHeight="1">
      <c r="A22" s="40">
        <v>2</v>
      </c>
      <c r="B22" s="68" t="e">
        <f>'Каникулы в горах | COMMISSION'!B22</f>
        <v>#REF!</v>
      </c>
      <c r="C22" s="68" t="e">
        <f>'Каникулы в горах | COMMISSION'!C22</f>
        <v>#REF!</v>
      </c>
      <c r="D22" s="68" t="e">
        <f>'Каникулы в горах | COMMISSION'!D22</f>
        <v>#REF!</v>
      </c>
      <c r="E22" s="68" t="e">
        <f>'Каникулы в горах | COMMISSION'!E22</f>
        <v>#REF!</v>
      </c>
    </row>
    <row r="23" spans="1:5" ht="10.7" customHeight="1">
      <c r="A23" s="39" t="s">
        <v>10</v>
      </c>
      <c r="B23" s="68"/>
      <c r="C23" s="68"/>
      <c r="D23" s="68"/>
      <c r="E23" s="68"/>
    </row>
    <row r="24" spans="1:5" ht="10.7" customHeight="1">
      <c r="A24" s="40">
        <v>1</v>
      </c>
      <c r="B24" s="68" t="e">
        <f>'Каникулы в горах | COMMISSION'!B24</f>
        <v>#REF!</v>
      </c>
      <c r="C24" s="68" t="e">
        <f>'Каникулы в горах | COMMISSION'!C24</f>
        <v>#REF!</v>
      </c>
      <c r="D24" s="68" t="e">
        <f>'Каникулы в горах | COMMISSION'!D24</f>
        <v>#REF!</v>
      </c>
      <c r="E24" s="68" t="e">
        <f>'Каникулы в горах | COMMISSION'!E24</f>
        <v>#REF!</v>
      </c>
    </row>
    <row r="25" spans="1:5" ht="10.5" customHeight="1">
      <c r="A25" s="40">
        <v>2</v>
      </c>
      <c r="B25" s="68" t="e">
        <f>'Каникулы в горах | COMMISSION'!B25</f>
        <v>#REF!</v>
      </c>
      <c r="C25" s="68" t="e">
        <f>'Каникулы в горах | COMMISSION'!C25</f>
        <v>#REF!</v>
      </c>
      <c r="D25" s="68" t="e">
        <f>'Каникулы в горах | COMMISSION'!D25</f>
        <v>#REF!</v>
      </c>
      <c r="E25" s="68" t="e">
        <f>'Каникулы в горах | COMMISSION'!E25</f>
        <v>#REF!</v>
      </c>
    </row>
    <row r="26" spans="1:5" ht="10.5" customHeight="1">
      <c r="A26" s="39" t="s">
        <v>11</v>
      </c>
      <c r="B26" s="68"/>
      <c r="C26" s="68"/>
      <c r="D26" s="68"/>
      <c r="E26" s="68"/>
    </row>
    <row r="27" spans="1:5" ht="10.5" customHeight="1">
      <c r="A27" s="40" t="s">
        <v>12</v>
      </c>
      <c r="B27" s="68" t="e">
        <f>'Каникулы в горах | COMMISSION'!B27</f>
        <v>#REF!</v>
      </c>
      <c r="C27" s="68" t="e">
        <f>'Каникулы в горах | COMMISSION'!C27</f>
        <v>#REF!</v>
      </c>
      <c r="D27" s="68" t="e">
        <f>'Каникулы в горах | COMMISSION'!D27</f>
        <v>#REF!</v>
      </c>
      <c r="E27" s="68" t="e">
        <f>'Каникулы в горах | COMMISSION'!E27</f>
        <v>#REF!</v>
      </c>
    </row>
    <row r="28" spans="1:5" ht="10.5" customHeight="1">
      <c r="A28" s="42"/>
      <c r="B28" s="81"/>
      <c r="C28" s="81"/>
      <c r="D28" s="81"/>
      <c r="E28" s="81"/>
    </row>
    <row r="29" spans="1:5" ht="10.5" customHeight="1">
      <c r="A29" s="4" t="s">
        <v>51</v>
      </c>
      <c r="B29" s="81"/>
      <c r="C29" s="81"/>
      <c r="D29" s="81"/>
      <c r="E29" s="81"/>
    </row>
    <row r="30" spans="1:5" ht="10.5" customHeight="1">
      <c r="A30" s="42"/>
      <c r="B30" s="246" t="e">
        <f t="shared" ref="B30:E30" si="2">B3</f>
        <v>#REF!</v>
      </c>
      <c r="C30" s="246" t="e">
        <f t="shared" si="2"/>
        <v>#REF!</v>
      </c>
      <c r="D30" s="246" t="e">
        <f t="shared" si="2"/>
        <v>#REF!</v>
      </c>
      <c r="E30" s="246" t="e">
        <f t="shared" si="2"/>
        <v>#REF!</v>
      </c>
    </row>
    <row r="31" spans="1:5" ht="24.6" customHeight="1">
      <c r="A31" s="38" t="s">
        <v>3</v>
      </c>
      <c r="B31" s="246" t="e">
        <f t="shared" ref="B31:E31" si="3">B4</f>
        <v>#REF!</v>
      </c>
      <c r="C31" s="246" t="e">
        <f t="shared" si="3"/>
        <v>#REF!</v>
      </c>
      <c r="D31" s="246" t="e">
        <f t="shared" si="3"/>
        <v>#REF!</v>
      </c>
      <c r="E31" s="246" t="e">
        <f t="shared" si="3"/>
        <v>#REF!</v>
      </c>
    </row>
    <row r="32" spans="1:5" ht="10.5" customHeight="1">
      <c r="A32" s="39" t="s">
        <v>4</v>
      </c>
      <c r="B32" s="89"/>
      <c r="C32" s="89"/>
      <c r="D32" s="89"/>
      <c r="E32" s="89"/>
    </row>
    <row r="33" spans="1:5" ht="10.5" customHeight="1">
      <c r="A33" s="40">
        <v>1</v>
      </c>
      <c r="B33" s="90" t="e">
        <f t="shared" ref="B33:E33" si="4">ROUNDUP(B6*0.87,)</f>
        <v>#REF!</v>
      </c>
      <c r="C33" s="90" t="e">
        <f t="shared" si="4"/>
        <v>#REF!</v>
      </c>
      <c r="D33" s="90" t="e">
        <f t="shared" si="4"/>
        <v>#REF!</v>
      </c>
      <c r="E33" s="90" t="e">
        <f t="shared" si="4"/>
        <v>#REF!</v>
      </c>
    </row>
    <row r="34" spans="1:5" ht="10.5" customHeight="1">
      <c r="A34" s="40">
        <v>2</v>
      </c>
      <c r="B34" s="90" t="e">
        <f t="shared" ref="B34:E34" si="5">ROUNDUP(B7*0.87,)</f>
        <v>#REF!</v>
      </c>
      <c r="C34" s="90" t="e">
        <f t="shared" si="5"/>
        <v>#REF!</v>
      </c>
      <c r="D34" s="90" t="e">
        <f t="shared" si="5"/>
        <v>#REF!</v>
      </c>
      <c r="E34" s="90" t="e">
        <f t="shared" si="5"/>
        <v>#REF!</v>
      </c>
    </row>
    <row r="35" spans="1:5" ht="10.5" customHeight="1">
      <c r="A35" s="39" t="s">
        <v>5</v>
      </c>
      <c r="B35" s="90"/>
      <c r="C35" s="90"/>
      <c r="D35" s="90"/>
      <c r="E35" s="90"/>
    </row>
    <row r="36" spans="1:5" ht="10.5" customHeight="1">
      <c r="A36" s="40">
        <v>1</v>
      </c>
      <c r="B36" s="90" t="e">
        <f t="shared" ref="B36:E36" si="6">ROUNDUP(B9*0.87,)</f>
        <v>#REF!</v>
      </c>
      <c r="C36" s="90" t="e">
        <f t="shared" si="6"/>
        <v>#REF!</v>
      </c>
      <c r="D36" s="90" t="e">
        <f t="shared" si="6"/>
        <v>#REF!</v>
      </c>
      <c r="E36" s="90" t="e">
        <f t="shared" si="6"/>
        <v>#REF!</v>
      </c>
    </row>
    <row r="37" spans="1:5" ht="10.5" customHeight="1">
      <c r="A37" s="40">
        <v>2</v>
      </c>
      <c r="B37" s="90" t="e">
        <f t="shared" ref="B37:E37" si="7">ROUNDUP(B10*0.87,)</f>
        <v>#REF!</v>
      </c>
      <c r="C37" s="90" t="e">
        <f t="shared" si="7"/>
        <v>#REF!</v>
      </c>
      <c r="D37" s="90" t="e">
        <f t="shared" si="7"/>
        <v>#REF!</v>
      </c>
      <c r="E37" s="90" t="e">
        <f t="shared" si="7"/>
        <v>#REF!</v>
      </c>
    </row>
    <row r="38" spans="1:5" ht="10.5" customHeight="1">
      <c r="A38" s="39" t="s">
        <v>6</v>
      </c>
      <c r="B38" s="90"/>
      <c r="C38" s="90"/>
      <c r="D38" s="90"/>
      <c r="E38" s="90"/>
    </row>
    <row r="39" spans="1:5" ht="10.5" customHeight="1">
      <c r="A39" s="40">
        <v>1</v>
      </c>
      <c r="B39" s="90" t="e">
        <f t="shared" ref="B39:E39" si="8">ROUNDUP(B12*0.87,)</f>
        <v>#REF!</v>
      </c>
      <c r="C39" s="90" t="e">
        <f t="shared" si="8"/>
        <v>#REF!</v>
      </c>
      <c r="D39" s="90" t="e">
        <f t="shared" si="8"/>
        <v>#REF!</v>
      </c>
      <c r="E39" s="90" t="e">
        <f t="shared" si="8"/>
        <v>#REF!</v>
      </c>
    </row>
    <row r="40" spans="1:5" ht="10.5" customHeight="1">
      <c r="A40" s="40">
        <v>2</v>
      </c>
      <c r="B40" s="90" t="e">
        <f t="shared" ref="B40:E40" si="9">ROUNDUP(B13*0.87,)</f>
        <v>#REF!</v>
      </c>
      <c r="C40" s="90" t="e">
        <f t="shared" si="9"/>
        <v>#REF!</v>
      </c>
      <c r="D40" s="90" t="e">
        <f t="shared" si="9"/>
        <v>#REF!</v>
      </c>
      <c r="E40" s="90" t="e">
        <f t="shared" si="9"/>
        <v>#REF!</v>
      </c>
    </row>
    <row r="41" spans="1:5" ht="10.5" customHeight="1">
      <c r="A41" s="39" t="s">
        <v>7</v>
      </c>
      <c r="B41" s="90"/>
      <c r="C41" s="90"/>
      <c r="D41" s="90"/>
      <c r="E41" s="90"/>
    </row>
    <row r="42" spans="1:5" ht="10.5" customHeight="1">
      <c r="A42" s="40">
        <v>1</v>
      </c>
      <c r="B42" s="90" t="e">
        <f t="shared" ref="B42:E42" si="10">ROUNDUP(B15*0.87,)</f>
        <v>#REF!</v>
      </c>
      <c r="C42" s="90" t="e">
        <f t="shared" si="10"/>
        <v>#REF!</v>
      </c>
      <c r="D42" s="90" t="e">
        <f t="shared" si="10"/>
        <v>#REF!</v>
      </c>
      <c r="E42" s="90" t="e">
        <f t="shared" si="10"/>
        <v>#REF!</v>
      </c>
    </row>
    <row r="43" spans="1:5" ht="10.7" customHeight="1">
      <c r="A43" s="40">
        <v>2</v>
      </c>
      <c r="B43" s="90" t="e">
        <f t="shared" ref="B43:E43" si="11">ROUNDUP(B16*0.87,)</f>
        <v>#REF!</v>
      </c>
      <c r="C43" s="90" t="e">
        <f t="shared" si="11"/>
        <v>#REF!</v>
      </c>
      <c r="D43" s="90" t="e">
        <f t="shared" si="11"/>
        <v>#REF!</v>
      </c>
      <c r="E43" s="90" t="e">
        <f t="shared" si="11"/>
        <v>#REF!</v>
      </c>
    </row>
    <row r="44" spans="1:5" ht="10.7" customHeight="1">
      <c r="A44" s="93" t="s">
        <v>8</v>
      </c>
      <c r="B44" s="39"/>
      <c r="C44" s="39"/>
      <c r="D44" s="39"/>
      <c r="E44" s="39"/>
    </row>
    <row r="45" spans="1:5" ht="10.7" customHeight="1">
      <c r="A45" s="40">
        <v>1</v>
      </c>
      <c r="B45" s="39" t="e">
        <f t="shared" ref="B45:E45" si="12">B36</f>
        <v>#REF!</v>
      </c>
      <c r="C45" s="39" t="e">
        <f t="shared" si="12"/>
        <v>#REF!</v>
      </c>
      <c r="D45" s="39" t="e">
        <f t="shared" si="12"/>
        <v>#REF!</v>
      </c>
      <c r="E45" s="39" t="e">
        <f t="shared" si="12"/>
        <v>#REF!</v>
      </c>
    </row>
    <row r="46" spans="1:5" ht="10.7" customHeight="1">
      <c r="A46" s="40">
        <v>2</v>
      </c>
      <c r="B46" s="39" t="e">
        <f t="shared" ref="B46:E46" si="13">B37</f>
        <v>#REF!</v>
      </c>
      <c r="C46" s="39" t="e">
        <f t="shared" si="13"/>
        <v>#REF!</v>
      </c>
      <c r="D46" s="39" t="e">
        <f t="shared" si="13"/>
        <v>#REF!</v>
      </c>
      <c r="E46" s="39" t="e">
        <f t="shared" si="13"/>
        <v>#REF!</v>
      </c>
    </row>
    <row r="47" spans="1:5" ht="10.7" customHeight="1">
      <c r="A47" s="39" t="s">
        <v>9</v>
      </c>
      <c r="B47" s="90"/>
      <c r="C47" s="90"/>
      <c r="D47" s="90"/>
      <c r="E47" s="90"/>
    </row>
    <row r="48" spans="1:5" ht="10.7" customHeight="1">
      <c r="A48" s="40">
        <v>1</v>
      </c>
      <c r="B48" s="90" t="e">
        <f t="shared" ref="B48:E48" si="14">ROUNDUP(B21*0.87,)</f>
        <v>#REF!</v>
      </c>
      <c r="C48" s="90" t="e">
        <f t="shared" si="14"/>
        <v>#REF!</v>
      </c>
      <c r="D48" s="90" t="e">
        <f t="shared" si="14"/>
        <v>#REF!</v>
      </c>
      <c r="E48" s="90" t="e">
        <f t="shared" si="14"/>
        <v>#REF!</v>
      </c>
    </row>
    <row r="49" spans="1:5" ht="10.7" customHeight="1">
      <c r="A49" s="40">
        <v>2</v>
      </c>
      <c r="B49" s="90" t="e">
        <f t="shared" ref="B49:E49" si="15">ROUNDUP(B22*0.87,)</f>
        <v>#REF!</v>
      </c>
      <c r="C49" s="90" t="e">
        <f t="shared" si="15"/>
        <v>#REF!</v>
      </c>
      <c r="D49" s="90" t="e">
        <f t="shared" si="15"/>
        <v>#REF!</v>
      </c>
      <c r="E49" s="90" t="e">
        <f t="shared" si="15"/>
        <v>#REF!</v>
      </c>
    </row>
    <row r="50" spans="1:5" ht="10.7" customHeight="1">
      <c r="A50" s="39" t="s">
        <v>10</v>
      </c>
      <c r="B50" s="90"/>
      <c r="C50" s="90"/>
      <c r="D50" s="90"/>
      <c r="E50" s="90"/>
    </row>
    <row r="51" spans="1:5" ht="10.7" customHeight="1">
      <c r="A51" s="40">
        <v>1</v>
      </c>
      <c r="B51" s="90" t="e">
        <f t="shared" ref="B51:E51" si="16">ROUNDUP(B24*0.87,)</f>
        <v>#REF!</v>
      </c>
      <c r="C51" s="90" t="e">
        <f t="shared" si="16"/>
        <v>#REF!</v>
      </c>
      <c r="D51" s="90" t="e">
        <f t="shared" si="16"/>
        <v>#REF!</v>
      </c>
      <c r="E51" s="90" t="e">
        <f t="shared" si="16"/>
        <v>#REF!</v>
      </c>
    </row>
    <row r="52" spans="1:5" ht="10.7" customHeight="1">
      <c r="A52" s="40">
        <v>2</v>
      </c>
      <c r="B52" s="90" t="e">
        <f t="shared" ref="B52:E52" si="17">ROUNDUP(B25*0.87,)</f>
        <v>#REF!</v>
      </c>
      <c r="C52" s="90" t="e">
        <f t="shared" si="17"/>
        <v>#REF!</v>
      </c>
      <c r="D52" s="90" t="e">
        <f t="shared" si="17"/>
        <v>#REF!</v>
      </c>
      <c r="E52" s="90" t="e">
        <f t="shared" si="17"/>
        <v>#REF!</v>
      </c>
    </row>
    <row r="53" spans="1:5" ht="12.75" customHeight="1">
      <c r="A53" s="39" t="s">
        <v>11</v>
      </c>
      <c r="B53" s="90"/>
      <c r="C53" s="90"/>
      <c r="D53" s="90"/>
      <c r="E53" s="90"/>
    </row>
    <row r="54" spans="1:5">
      <c r="A54" s="40" t="s">
        <v>12</v>
      </c>
      <c r="B54" s="90" t="e">
        <f t="shared" ref="B54:E54" si="18">ROUNDUP(B27*0.87,)</f>
        <v>#REF!</v>
      </c>
      <c r="C54" s="90" t="e">
        <f t="shared" si="18"/>
        <v>#REF!</v>
      </c>
      <c r="D54" s="90" t="e">
        <f t="shared" si="18"/>
        <v>#REF!</v>
      </c>
      <c r="E54" s="90" t="e">
        <f t="shared" si="18"/>
        <v>#REF!</v>
      </c>
    </row>
    <row r="55" spans="1:5" ht="150">
      <c r="A55" s="12" t="s">
        <v>31</v>
      </c>
    </row>
    <row r="56" spans="1:5">
      <c r="A56" s="13" t="s">
        <v>32</v>
      </c>
    </row>
    <row r="57" spans="1:5">
      <c r="A57" s="231" t="s">
        <v>33</v>
      </c>
    </row>
    <row r="58" spans="1:5">
      <c r="A58" s="232" t="s">
        <v>34</v>
      </c>
    </row>
    <row r="60" spans="1:5">
      <c r="A60" s="13" t="s">
        <v>14</v>
      </c>
    </row>
    <row r="61" spans="1:5">
      <c r="A61" s="70" t="s">
        <v>15</v>
      </c>
    </row>
    <row r="62" spans="1:5">
      <c r="A62" s="70" t="s">
        <v>16</v>
      </c>
    </row>
    <row r="63" spans="1:5" ht="24">
      <c r="A63" s="19" t="s">
        <v>17</v>
      </c>
    </row>
    <row r="64" spans="1:5" ht="12" customHeight="1">
      <c r="A64" s="48" t="s">
        <v>18</v>
      </c>
    </row>
    <row r="65" spans="1:1" ht="24">
      <c r="A65" s="49" t="s">
        <v>35</v>
      </c>
    </row>
    <row r="67" spans="1:1" ht="25.5">
      <c r="A67" s="233" t="s">
        <v>36</v>
      </c>
    </row>
    <row r="68" spans="1:1" ht="45">
      <c r="A68" s="234" t="s">
        <v>37</v>
      </c>
    </row>
    <row r="69" spans="1:1" ht="22.5">
      <c r="A69" s="235" t="s">
        <v>38</v>
      </c>
    </row>
    <row r="70" spans="1:1" ht="22.5">
      <c r="A70" s="235" t="s">
        <v>39</v>
      </c>
    </row>
    <row r="71" spans="1:1" ht="33.75">
      <c r="A71" s="235" t="s">
        <v>40</v>
      </c>
    </row>
    <row r="72" spans="1:1" ht="22.5">
      <c r="A72" s="235" t="s">
        <v>41</v>
      </c>
    </row>
    <row r="73" spans="1:1" ht="22.5">
      <c r="A73" s="235" t="s">
        <v>42</v>
      </c>
    </row>
    <row r="74" spans="1:1" ht="56.25">
      <c r="A74" s="236" t="s">
        <v>43</v>
      </c>
    </row>
    <row r="75" spans="1:1" ht="78.75">
      <c r="A75" s="237" t="s">
        <v>44</v>
      </c>
    </row>
    <row r="76" spans="1:1" ht="42">
      <c r="A76" s="238" t="s">
        <v>45</v>
      </c>
    </row>
    <row r="77" spans="1:1" ht="21">
      <c r="A77" s="239" t="s">
        <v>46</v>
      </c>
    </row>
    <row r="78" spans="1:1" ht="53.25">
      <c r="A78" s="240" t="s">
        <v>47</v>
      </c>
    </row>
    <row r="79" spans="1:1" ht="31.5">
      <c r="A79" s="241" t="s">
        <v>48</v>
      </c>
    </row>
    <row r="81" spans="1:1">
      <c r="A81" s="242" t="s">
        <v>19</v>
      </c>
    </row>
    <row r="82" spans="1:1" ht="24">
      <c r="A82" s="243" t="s">
        <v>49</v>
      </c>
    </row>
    <row r="83" spans="1:1" ht="24">
      <c r="A83" s="244" t="s">
        <v>50</v>
      </c>
    </row>
  </sheetData>
  <pageMargins left="0.25" right="0.25" top="0.75" bottom="0.75" header="0.3" footer="0.3"/>
  <pageSetup scale="51" fitToHeight="0" orientation="landscape"/>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000"/>
  </sheetPr>
  <dimension ref="A1:F53"/>
  <sheetViews>
    <sheetView workbookViewId="0">
      <selection activeCell="B1" sqref="B1:E1048576"/>
    </sheetView>
  </sheetViews>
  <sheetFormatPr defaultColWidth="8.7109375" defaultRowHeight="12.75"/>
  <cols>
    <col min="1" max="1" width="72.5703125" style="1" customWidth="1"/>
    <col min="2" max="16384" width="8.7109375" style="1"/>
  </cols>
  <sheetData>
    <row r="1" spans="1:6">
      <c r="A1" s="2" t="s">
        <v>0</v>
      </c>
    </row>
    <row r="2" spans="1:6">
      <c r="A2" s="53" t="s">
        <v>213</v>
      </c>
    </row>
    <row r="3" spans="1:6">
      <c r="A3" s="53" t="s">
        <v>51</v>
      </c>
    </row>
    <row r="4" spans="1:6">
      <c r="A4" s="29"/>
      <c r="B4" s="28" t="e">
        <f>'Наполни свое лето | FIT18'!B27</f>
        <v>#REF!</v>
      </c>
      <c r="C4" s="28" t="e">
        <f>'Наполни свое лето | FIT18'!C27</f>
        <v>#REF!</v>
      </c>
      <c r="D4" s="28" t="e">
        <f>'Наполни свое лето | FIT18'!D27</f>
        <v>#REF!</v>
      </c>
      <c r="E4" s="28" t="e">
        <f>'Наполни свое лето | FIT18'!E27</f>
        <v>#REF!</v>
      </c>
      <c r="F4" s="28" t="e">
        <f>'Наполни свое лето | FIT18'!F27</f>
        <v>#REF!</v>
      </c>
    </row>
    <row r="5" spans="1:6">
      <c r="A5" s="30" t="s">
        <v>3</v>
      </c>
      <c r="B5" s="28" t="e">
        <f>'Наполни свое лето | FIT18'!B28</f>
        <v>#REF!</v>
      </c>
      <c r="C5" s="28" t="e">
        <f>'Наполни свое лето | FIT18'!C28</f>
        <v>#REF!</v>
      </c>
      <c r="D5" s="28" t="e">
        <f>'Наполни свое лето | FIT18'!D28</f>
        <v>#REF!</v>
      </c>
      <c r="E5" s="28" t="e">
        <f>'Наполни свое лето | FIT18'!E28</f>
        <v>#REF!</v>
      </c>
      <c r="F5" s="28" t="e">
        <f>'Наполни свое лето | FIT18'!F28</f>
        <v>#REF!</v>
      </c>
    </row>
    <row r="6" spans="1:6">
      <c r="A6" s="39" t="s">
        <v>4</v>
      </c>
    </row>
    <row r="7" spans="1:6">
      <c r="A7" s="40">
        <v>1</v>
      </c>
      <c r="B7" s="10" t="e">
        <f>'Наполни свое лето | FIT18'!B30+25</f>
        <v>#REF!</v>
      </c>
      <c r="C7" s="10" t="e">
        <f>'Наполни свое лето | FIT18'!C30+25</f>
        <v>#REF!</v>
      </c>
      <c r="D7" s="10" t="e">
        <f>'Наполни свое лето | FIT18'!D30+25</f>
        <v>#REF!</v>
      </c>
      <c r="E7" s="10" t="e">
        <f>'Наполни свое лето | FIT18'!E30+25</f>
        <v>#REF!</v>
      </c>
      <c r="F7" s="10" t="e">
        <f>'Наполни свое лето | FIT18'!F30+25</f>
        <v>#REF!</v>
      </c>
    </row>
    <row r="8" spans="1:6">
      <c r="A8" s="40">
        <v>2</v>
      </c>
      <c r="B8" s="10" t="e">
        <f>'Наполни свое лето | FIT18'!B31+25</f>
        <v>#REF!</v>
      </c>
      <c r="C8" s="10" t="e">
        <f>'Наполни свое лето | FIT18'!C31+25</f>
        <v>#REF!</v>
      </c>
      <c r="D8" s="10" t="e">
        <f>'Наполни свое лето | FIT18'!D31+25</f>
        <v>#REF!</v>
      </c>
      <c r="E8" s="10" t="e">
        <f>'Наполни свое лето | FIT18'!E31+25</f>
        <v>#REF!</v>
      </c>
      <c r="F8" s="10" t="e">
        <f>'Наполни свое лето | FIT18'!F31+25</f>
        <v>#REF!</v>
      </c>
    </row>
    <row r="9" spans="1:6">
      <c r="A9" s="39" t="s">
        <v>5</v>
      </c>
      <c r="B9" s="10"/>
      <c r="C9" s="10"/>
      <c r="D9" s="10"/>
      <c r="E9" s="10"/>
      <c r="F9" s="10"/>
    </row>
    <row r="10" spans="1:6">
      <c r="A10" s="40">
        <v>1</v>
      </c>
      <c r="B10" s="10" t="e">
        <f>'Наполни свое лето | FIT18'!B33+25</f>
        <v>#REF!</v>
      </c>
      <c r="C10" s="10" t="e">
        <f>'Наполни свое лето | FIT18'!C33+25</f>
        <v>#REF!</v>
      </c>
      <c r="D10" s="10" t="e">
        <f>'Наполни свое лето | FIT18'!D33+25</f>
        <v>#REF!</v>
      </c>
      <c r="E10" s="10" t="e">
        <f>'Наполни свое лето | FIT18'!E33+25</f>
        <v>#REF!</v>
      </c>
      <c r="F10" s="10" t="e">
        <f>'Наполни свое лето | FIT18'!F33+25</f>
        <v>#REF!</v>
      </c>
    </row>
    <row r="11" spans="1:6">
      <c r="A11" s="40">
        <v>2</v>
      </c>
      <c r="B11" s="10" t="e">
        <f>'Наполни свое лето | FIT18'!B34+25</f>
        <v>#REF!</v>
      </c>
      <c r="C11" s="10" t="e">
        <f>'Наполни свое лето | FIT18'!C34+25</f>
        <v>#REF!</v>
      </c>
      <c r="D11" s="10" t="e">
        <f>'Наполни свое лето | FIT18'!D34+25</f>
        <v>#REF!</v>
      </c>
      <c r="E11" s="10" t="e">
        <f>'Наполни свое лето | FIT18'!E34+25</f>
        <v>#REF!</v>
      </c>
      <c r="F11" s="10" t="e">
        <f>'Наполни свое лето | FIT18'!F34+25</f>
        <v>#REF!</v>
      </c>
    </row>
    <row r="12" spans="1:6">
      <c r="A12" s="39" t="s">
        <v>6</v>
      </c>
      <c r="B12" s="10"/>
      <c r="C12" s="10"/>
      <c r="D12" s="10"/>
      <c r="E12" s="10"/>
      <c r="F12" s="10"/>
    </row>
    <row r="13" spans="1:6">
      <c r="A13" s="40">
        <v>1</v>
      </c>
      <c r="B13" s="10" t="e">
        <f>'Наполни свое лето | FIT18'!B36+25</f>
        <v>#REF!</v>
      </c>
      <c r="C13" s="10" t="e">
        <f>'Наполни свое лето | FIT18'!C36+25</f>
        <v>#REF!</v>
      </c>
      <c r="D13" s="10" t="e">
        <f>'Наполни свое лето | FIT18'!D36+25</f>
        <v>#REF!</v>
      </c>
      <c r="E13" s="10" t="e">
        <f>'Наполни свое лето | FIT18'!E36+25</f>
        <v>#REF!</v>
      </c>
      <c r="F13" s="10" t="e">
        <f>'Наполни свое лето | FIT18'!F36+25</f>
        <v>#REF!</v>
      </c>
    </row>
    <row r="14" spans="1:6">
      <c r="A14" s="40">
        <v>2</v>
      </c>
      <c r="B14" s="10" t="e">
        <f>'Наполни свое лето | FIT18'!B37+25</f>
        <v>#REF!</v>
      </c>
      <c r="C14" s="10" t="e">
        <f>'Наполни свое лето | FIT18'!C37+25</f>
        <v>#REF!</v>
      </c>
      <c r="D14" s="10" t="e">
        <f>'Наполни свое лето | FIT18'!D37+25</f>
        <v>#REF!</v>
      </c>
      <c r="E14" s="10" t="e">
        <f>'Наполни свое лето | FIT18'!E37+25</f>
        <v>#REF!</v>
      </c>
      <c r="F14" s="10" t="e">
        <f>'Наполни свое лето | FIT18'!F37+25</f>
        <v>#REF!</v>
      </c>
    </row>
    <row r="15" spans="1:6">
      <c r="A15" s="39" t="s">
        <v>7</v>
      </c>
      <c r="B15" s="10"/>
      <c r="C15" s="10"/>
      <c r="D15" s="10"/>
      <c r="E15" s="10"/>
      <c r="F15" s="10"/>
    </row>
    <row r="16" spans="1:6">
      <c r="A16" s="40">
        <v>1</v>
      </c>
      <c r="B16" s="10" t="e">
        <f>'Наполни свое лето | FIT18'!B39+25</f>
        <v>#REF!</v>
      </c>
      <c r="C16" s="10" t="e">
        <f>'Наполни свое лето | FIT18'!C39+25</f>
        <v>#REF!</v>
      </c>
      <c r="D16" s="10" t="e">
        <f>'Наполни свое лето | FIT18'!D39+25</f>
        <v>#REF!</v>
      </c>
      <c r="E16" s="10" t="e">
        <f>'Наполни свое лето | FIT18'!E39+25</f>
        <v>#REF!</v>
      </c>
      <c r="F16" s="10" t="e">
        <f>'Наполни свое лето | FIT18'!F39+25</f>
        <v>#REF!</v>
      </c>
    </row>
    <row r="17" spans="1:6">
      <c r="A17" s="40">
        <v>2</v>
      </c>
      <c r="B17" s="10" t="e">
        <f>'Наполни свое лето | FIT18'!B40+25</f>
        <v>#REF!</v>
      </c>
      <c r="C17" s="10" t="e">
        <f>'Наполни свое лето | FIT18'!C40+25</f>
        <v>#REF!</v>
      </c>
      <c r="D17" s="10" t="e">
        <f>'Наполни свое лето | FIT18'!D40+25</f>
        <v>#REF!</v>
      </c>
      <c r="E17" s="10" t="e">
        <f>'Наполни свое лето | FIT18'!E40+25</f>
        <v>#REF!</v>
      </c>
      <c r="F17" s="10" t="e">
        <f>'Наполни свое лето | FIT18'!F40+25</f>
        <v>#REF!</v>
      </c>
    </row>
    <row r="18" spans="1:6">
      <c r="A18" s="39" t="s">
        <v>9</v>
      </c>
      <c r="B18" s="10"/>
      <c r="C18" s="10"/>
      <c r="D18" s="10"/>
      <c r="E18" s="10"/>
      <c r="F18" s="10"/>
    </row>
    <row r="19" spans="1:6">
      <c r="A19" s="40">
        <v>1</v>
      </c>
      <c r="B19" s="10" t="e">
        <f>'Наполни свое лето | FIT18'!B42+25</f>
        <v>#REF!</v>
      </c>
      <c r="C19" s="10" t="e">
        <f>'Наполни свое лето | FIT18'!C42+25</f>
        <v>#REF!</v>
      </c>
      <c r="D19" s="10" t="e">
        <f>'Наполни свое лето | FIT18'!D42+25</f>
        <v>#REF!</v>
      </c>
      <c r="E19" s="10" t="e">
        <f>'Наполни свое лето | FIT18'!E42+25</f>
        <v>#REF!</v>
      </c>
      <c r="F19" s="10" t="e">
        <f>'Наполни свое лето | FIT18'!F42+25</f>
        <v>#REF!</v>
      </c>
    </row>
    <row r="20" spans="1:6">
      <c r="A20" s="40">
        <v>2</v>
      </c>
      <c r="B20" s="10" t="e">
        <f>'Наполни свое лето | FIT18'!B43+25</f>
        <v>#REF!</v>
      </c>
      <c r="C20" s="10" t="e">
        <f>'Наполни свое лето | FIT18'!C43+25</f>
        <v>#REF!</v>
      </c>
      <c r="D20" s="10" t="e">
        <f>'Наполни свое лето | FIT18'!D43+25</f>
        <v>#REF!</v>
      </c>
      <c r="E20" s="10" t="e">
        <f>'Наполни свое лето | FIT18'!E43+25</f>
        <v>#REF!</v>
      </c>
      <c r="F20" s="10" t="e">
        <f>'Наполни свое лето | FIT18'!F43+25</f>
        <v>#REF!</v>
      </c>
    </row>
    <row r="21" spans="1:6">
      <c r="A21" s="39" t="s">
        <v>10</v>
      </c>
      <c r="B21" s="10"/>
      <c r="C21" s="10"/>
      <c r="D21" s="10"/>
      <c r="E21" s="10"/>
      <c r="F21" s="10"/>
    </row>
    <row r="22" spans="1:6">
      <c r="A22" s="40">
        <v>1</v>
      </c>
      <c r="B22" s="10" t="e">
        <f>'Наполни свое лето | FIT18'!B45+25</f>
        <v>#REF!</v>
      </c>
      <c r="C22" s="10" t="e">
        <f>'Наполни свое лето | FIT18'!C45+25</f>
        <v>#REF!</v>
      </c>
      <c r="D22" s="10" t="e">
        <f>'Наполни свое лето | FIT18'!D45+25</f>
        <v>#REF!</v>
      </c>
      <c r="E22" s="10" t="e">
        <f>'Наполни свое лето | FIT18'!E45+25</f>
        <v>#REF!</v>
      </c>
      <c r="F22" s="10" t="e">
        <f>'Наполни свое лето | FIT18'!F45+25</f>
        <v>#REF!</v>
      </c>
    </row>
    <row r="23" spans="1:6">
      <c r="A23" s="40">
        <v>2</v>
      </c>
      <c r="B23" s="10" t="e">
        <f>'Наполни свое лето | FIT18'!B46+25</f>
        <v>#REF!</v>
      </c>
      <c r="C23" s="10" t="e">
        <f>'Наполни свое лето | FIT18'!C46+25</f>
        <v>#REF!</v>
      </c>
      <c r="D23" s="10" t="e">
        <f>'Наполни свое лето | FIT18'!D46+25</f>
        <v>#REF!</v>
      </c>
      <c r="E23" s="10" t="e">
        <f>'Наполни свое лето | FIT18'!E46+25</f>
        <v>#REF!</v>
      </c>
      <c r="F23" s="10" t="e">
        <f>'Наполни свое лето | FIT18'!F46+25</f>
        <v>#REF!</v>
      </c>
    </row>
    <row r="24" spans="1:6">
      <c r="A24" s="39" t="s">
        <v>11</v>
      </c>
      <c r="B24" s="10"/>
      <c r="C24" s="10"/>
      <c r="D24" s="10"/>
      <c r="E24" s="10"/>
      <c r="F24" s="10"/>
    </row>
    <row r="25" spans="1:6">
      <c r="A25" s="40" t="s">
        <v>12</v>
      </c>
      <c r="B25" s="10" t="e">
        <f>'Наполни свое лето | FIT18'!B48+25</f>
        <v>#REF!</v>
      </c>
      <c r="C25" s="10" t="e">
        <f>'Наполни свое лето | FIT18'!C48+25</f>
        <v>#REF!</v>
      </c>
      <c r="D25" s="10" t="e">
        <f>'Наполни свое лето | FIT18'!D48+25</f>
        <v>#REF!</v>
      </c>
      <c r="E25" s="10" t="e">
        <f>'Наполни свое лето | FIT18'!E48+25</f>
        <v>#REF!</v>
      </c>
      <c r="F25" s="10" t="e">
        <f>'Наполни свое лето | FIT18'!F48+25</f>
        <v>#REF!</v>
      </c>
    </row>
    <row r="27" spans="1:6" ht="150">
      <c r="A27" s="56" t="s">
        <v>269</v>
      </c>
    </row>
    <row r="28" spans="1:6">
      <c r="A28" s="57" t="s">
        <v>32</v>
      </c>
    </row>
    <row r="29" spans="1:6">
      <c r="A29" s="58" t="s">
        <v>270</v>
      </c>
    </row>
    <row r="30" spans="1:6">
      <c r="A30" s="58" t="s">
        <v>271</v>
      </c>
    </row>
    <row r="32" spans="1:6">
      <c r="A32" s="57" t="s">
        <v>14</v>
      </c>
    </row>
    <row r="33" spans="1:1">
      <c r="A33" s="59" t="s">
        <v>255</v>
      </c>
    </row>
    <row r="34" spans="1:1">
      <c r="A34" s="59" t="s">
        <v>256</v>
      </c>
    </row>
    <row r="35" spans="1:1">
      <c r="A35" s="59" t="s">
        <v>257</v>
      </c>
    </row>
    <row r="36" spans="1:1">
      <c r="A36" s="59" t="s">
        <v>258</v>
      </c>
    </row>
    <row r="37" spans="1:1">
      <c r="A37" s="59" t="s">
        <v>259</v>
      </c>
    </row>
    <row r="38" spans="1:1" ht="42">
      <c r="A38" s="60" t="s">
        <v>260</v>
      </c>
    </row>
    <row r="39" spans="1:1" ht="42">
      <c r="A39" s="61" t="s">
        <v>261</v>
      </c>
    </row>
    <row r="40" spans="1:1" ht="31.5">
      <c r="A40" s="61" t="s">
        <v>262</v>
      </c>
    </row>
    <row r="41" spans="1:1" ht="21">
      <c r="A41" s="61" t="s">
        <v>272</v>
      </c>
    </row>
    <row r="42" spans="1:1" ht="31.5">
      <c r="A42" s="61" t="s">
        <v>273</v>
      </c>
    </row>
    <row r="43" spans="1:1" ht="31.5">
      <c r="A43" s="61" t="s">
        <v>274</v>
      </c>
    </row>
    <row r="44" spans="1:1" ht="42">
      <c r="A44" s="22" t="s">
        <v>115</v>
      </c>
    </row>
    <row r="45" spans="1:1" ht="63">
      <c r="A45" s="62" t="s">
        <v>268</v>
      </c>
    </row>
    <row r="46" spans="1:1" ht="21">
      <c r="A46" s="23" t="s">
        <v>46</v>
      </c>
    </row>
    <row r="47" spans="1:1" ht="53.25">
      <c r="A47" s="24" t="s">
        <v>47</v>
      </c>
    </row>
    <row r="48" spans="1:1" ht="31.5">
      <c r="A48" s="25" t="s">
        <v>117</v>
      </c>
    </row>
    <row r="50" spans="1:1">
      <c r="A50" s="26" t="s">
        <v>19</v>
      </c>
    </row>
    <row r="51" spans="1:1" ht="24">
      <c r="A51" s="27" t="s">
        <v>49</v>
      </c>
    </row>
    <row r="52" spans="1:1" ht="24">
      <c r="A52" s="27" t="s">
        <v>50</v>
      </c>
    </row>
    <row r="53" spans="1:1" ht="24">
      <c r="A53" s="27" t="s">
        <v>50</v>
      </c>
    </row>
  </sheetData>
  <pageMargins left="0.7" right="0.7" top="0.75" bottom="0.75" header="0.3" footer="0.3"/>
  <pageSetup orientation="portrait"/>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0000"/>
  </sheetPr>
  <dimension ref="A1:F76"/>
  <sheetViews>
    <sheetView workbookViewId="0">
      <selection activeCell="A32" sqref="A32"/>
    </sheetView>
  </sheetViews>
  <sheetFormatPr defaultColWidth="8.7109375" defaultRowHeight="12.75"/>
  <cols>
    <col min="1" max="1" width="72.5703125" style="1" customWidth="1"/>
    <col min="2" max="16384" width="8.7109375" style="1"/>
  </cols>
  <sheetData>
    <row r="1" spans="1:6">
      <c r="A1" s="2" t="s">
        <v>0</v>
      </c>
    </row>
    <row r="2" spans="1:6">
      <c r="A2" s="53" t="s">
        <v>213</v>
      </c>
    </row>
    <row r="3" spans="1:6">
      <c r="A3" s="53" t="s">
        <v>2</v>
      </c>
      <c r="B3" s="54" t="e">
        <f>'C завтраками| Bed and breakfast'!#REF!</f>
        <v>#REF!</v>
      </c>
      <c r="C3" s="54" t="e">
        <f>'C завтраками| Bed and breakfast'!#REF!</f>
        <v>#REF!</v>
      </c>
      <c r="D3" s="54" t="e">
        <f>'C завтраками| Bed and breakfast'!#REF!</f>
        <v>#REF!</v>
      </c>
      <c r="E3" s="54" t="e">
        <f>'C завтраками| Bed and breakfast'!#REF!</f>
        <v>#REF!</v>
      </c>
      <c r="F3" s="54" t="e">
        <f>'C завтраками| Bed and breakfast'!#REF!</f>
        <v>#REF!</v>
      </c>
    </row>
    <row r="4" spans="1:6" ht="23.1" customHeight="1">
      <c r="A4" s="7" t="s">
        <v>3</v>
      </c>
      <c r="B4" s="54" t="e">
        <f>'C завтраками| Bed and breakfast'!#REF!</f>
        <v>#REF!</v>
      </c>
      <c r="C4" s="54" t="e">
        <f>'C завтраками| Bed and breakfast'!#REF!</f>
        <v>#REF!</v>
      </c>
      <c r="D4" s="54" t="e">
        <f>'C завтраками| Bed and breakfast'!#REF!</f>
        <v>#REF!</v>
      </c>
      <c r="E4" s="54" t="e">
        <f>'C завтраками| Bed and breakfast'!#REF!</f>
        <v>#REF!</v>
      </c>
      <c r="F4" s="54" t="e">
        <f>'C завтраками| Bed and breakfast'!#REF!</f>
        <v>#REF!</v>
      </c>
    </row>
    <row r="5" spans="1:6">
      <c r="A5" s="39" t="s">
        <v>4</v>
      </c>
    </row>
    <row r="6" spans="1:6">
      <c r="A6" s="40">
        <v>1</v>
      </c>
      <c r="B6" s="10" t="e">
        <f>'C завтраками| Bed and breakfast'!#REF!*0.9</f>
        <v>#REF!</v>
      </c>
      <c r="C6" s="10" t="e">
        <f>'C завтраками| Bed and breakfast'!#REF!*0.9</f>
        <v>#REF!</v>
      </c>
      <c r="D6" s="10" t="e">
        <f>'C завтраками| Bed and breakfast'!#REF!*0.9</f>
        <v>#REF!</v>
      </c>
      <c r="E6" s="10" t="e">
        <f>'C завтраками| Bed and breakfast'!#REF!*0.9</f>
        <v>#REF!</v>
      </c>
      <c r="F6" s="10" t="e">
        <f>'C завтраками| Bed and breakfast'!#REF!*0.9</f>
        <v>#REF!</v>
      </c>
    </row>
    <row r="7" spans="1:6">
      <c r="A7" s="40">
        <v>2</v>
      </c>
      <c r="B7" s="10" t="e">
        <f>'C завтраками| Bed and breakfast'!#REF!*0.9</f>
        <v>#REF!</v>
      </c>
      <c r="C7" s="10" t="e">
        <f>'C завтраками| Bed and breakfast'!#REF!*0.9</f>
        <v>#REF!</v>
      </c>
      <c r="D7" s="10" t="e">
        <f>'C завтраками| Bed and breakfast'!#REF!*0.9</f>
        <v>#REF!</v>
      </c>
      <c r="E7" s="10" t="e">
        <f>'C завтраками| Bed and breakfast'!#REF!*0.9</f>
        <v>#REF!</v>
      </c>
      <c r="F7" s="10" t="e">
        <f>'C завтраками| Bed and breakfast'!#REF!*0.9</f>
        <v>#REF!</v>
      </c>
    </row>
    <row r="8" spans="1:6">
      <c r="A8" s="39" t="s">
        <v>5</v>
      </c>
      <c r="B8" s="10"/>
      <c r="C8" s="10"/>
      <c r="D8" s="10"/>
      <c r="E8" s="10"/>
      <c r="F8" s="10"/>
    </row>
    <row r="9" spans="1:6">
      <c r="A9" s="40">
        <v>1</v>
      </c>
      <c r="B9" s="10" t="e">
        <f>'C завтраками| Bed and breakfast'!#REF!*0.9</f>
        <v>#REF!</v>
      </c>
      <c r="C9" s="10" t="e">
        <f>'C завтраками| Bed and breakfast'!#REF!*0.9</f>
        <v>#REF!</v>
      </c>
      <c r="D9" s="10" t="e">
        <f>'C завтраками| Bed and breakfast'!#REF!*0.9</f>
        <v>#REF!</v>
      </c>
      <c r="E9" s="10" t="e">
        <f>'C завтраками| Bed and breakfast'!#REF!*0.9</f>
        <v>#REF!</v>
      </c>
      <c r="F9" s="10" t="e">
        <f>'C завтраками| Bed and breakfast'!#REF!*0.9</f>
        <v>#REF!</v>
      </c>
    </row>
    <row r="10" spans="1:6">
      <c r="A10" s="40">
        <v>2</v>
      </c>
      <c r="B10" s="10" t="e">
        <f>'C завтраками| Bed and breakfast'!#REF!*0.9</f>
        <v>#REF!</v>
      </c>
      <c r="C10" s="10" t="e">
        <f>'C завтраками| Bed and breakfast'!#REF!*0.9</f>
        <v>#REF!</v>
      </c>
      <c r="D10" s="10" t="e">
        <f>'C завтраками| Bed and breakfast'!#REF!*0.9</f>
        <v>#REF!</v>
      </c>
      <c r="E10" s="10" t="e">
        <f>'C завтраками| Bed and breakfast'!#REF!*0.9</f>
        <v>#REF!</v>
      </c>
      <c r="F10" s="10" t="e">
        <f>'C завтраками| Bed and breakfast'!#REF!*0.9</f>
        <v>#REF!</v>
      </c>
    </row>
    <row r="11" spans="1:6">
      <c r="A11" s="39" t="s">
        <v>6</v>
      </c>
      <c r="B11" s="10"/>
      <c r="C11" s="10"/>
      <c r="D11" s="10"/>
      <c r="E11" s="10"/>
      <c r="F11" s="10"/>
    </row>
    <row r="12" spans="1:6">
      <c r="A12" s="40">
        <v>1</v>
      </c>
      <c r="B12" s="10" t="e">
        <f>'C завтраками| Bed and breakfast'!#REF!*0.9</f>
        <v>#REF!</v>
      </c>
      <c r="C12" s="10" t="e">
        <f>'C завтраками| Bed and breakfast'!#REF!*0.9</f>
        <v>#REF!</v>
      </c>
      <c r="D12" s="10" t="e">
        <f>'C завтраками| Bed and breakfast'!#REF!*0.9</f>
        <v>#REF!</v>
      </c>
      <c r="E12" s="10" t="e">
        <f>'C завтраками| Bed and breakfast'!#REF!*0.9</f>
        <v>#REF!</v>
      </c>
      <c r="F12" s="10" t="e">
        <f>'C завтраками| Bed and breakfast'!#REF!*0.9</f>
        <v>#REF!</v>
      </c>
    </row>
    <row r="13" spans="1:6">
      <c r="A13" s="40">
        <v>2</v>
      </c>
      <c r="B13" s="10" t="e">
        <f>'C завтраками| Bed and breakfast'!#REF!*0.9</f>
        <v>#REF!</v>
      </c>
      <c r="C13" s="10" t="e">
        <f>'C завтраками| Bed and breakfast'!#REF!*0.9</f>
        <v>#REF!</v>
      </c>
      <c r="D13" s="10" t="e">
        <f>'C завтраками| Bed and breakfast'!#REF!*0.9</f>
        <v>#REF!</v>
      </c>
      <c r="E13" s="10" t="e">
        <f>'C завтраками| Bed and breakfast'!#REF!*0.9</f>
        <v>#REF!</v>
      </c>
      <c r="F13" s="10" t="e">
        <f>'C завтраками| Bed and breakfast'!#REF!*0.9</f>
        <v>#REF!</v>
      </c>
    </row>
    <row r="14" spans="1:6">
      <c r="A14" s="39" t="s">
        <v>7</v>
      </c>
      <c r="B14" s="10"/>
      <c r="C14" s="10"/>
      <c r="D14" s="10"/>
      <c r="E14" s="10"/>
      <c r="F14" s="10"/>
    </row>
    <row r="15" spans="1:6">
      <c r="A15" s="40">
        <v>1</v>
      </c>
      <c r="B15" s="10" t="e">
        <f>'C завтраками| Bed and breakfast'!#REF!*0.9</f>
        <v>#REF!</v>
      </c>
      <c r="C15" s="10" t="e">
        <f>'C завтраками| Bed and breakfast'!#REF!*0.9</f>
        <v>#REF!</v>
      </c>
      <c r="D15" s="10" t="e">
        <f>'C завтраками| Bed and breakfast'!#REF!*0.9</f>
        <v>#REF!</v>
      </c>
      <c r="E15" s="10" t="e">
        <f>'C завтраками| Bed and breakfast'!#REF!*0.9</f>
        <v>#REF!</v>
      </c>
      <c r="F15" s="10" t="e">
        <f>'C завтраками| Bed and breakfast'!#REF!*0.9</f>
        <v>#REF!</v>
      </c>
    </row>
    <row r="16" spans="1:6">
      <c r="A16" s="40">
        <v>2</v>
      </c>
      <c r="B16" s="10" t="e">
        <f>'C завтраками| Bed and breakfast'!#REF!*0.9</f>
        <v>#REF!</v>
      </c>
      <c r="C16" s="10" t="e">
        <f>'C завтраками| Bed and breakfast'!#REF!*0.9</f>
        <v>#REF!</v>
      </c>
      <c r="D16" s="10" t="e">
        <f>'C завтраками| Bed and breakfast'!#REF!*0.9</f>
        <v>#REF!</v>
      </c>
      <c r="E16" s="10" t="e">
        <f>'C завтраками| Bed and breakfast'!#REF!*0.9</f>
        <v>#REF!</v>
      </c>
      <c r="F16" s="10" t="e">
        <f>'C завтраками| Bed and breakfast'!#REF!*0.9</f>
        <v>#REF!</v>
      </c>
    </row>
    <row r="17" spans="1:6">
      <c r="A17" s="39" t="s">
        <v>9</v>
      </c>
      <c r="B17" s="10"/>
      <c r="C17" s="10"/>
      <c r="D17" s="10"/>
      <c r="E17" s="10"/>
      <c r="F17" s="10"/>
    </row>
    <row r="18" spans="1:6">
      <c r="A18" s="40">
        <v>1</v>
      </c>
      <c r="B18" s="10" t="e">
        <f>'C завтраками| Bed and breakfast'!#REF!*0.9</f>
        <v>#REF!</v>
      </c>
      <c r="C18" s="10" t="e">
        <f>'C завтраками| Bed and breakfast'!#REF!*0.9</f>
        <v>#REF!</v>
      </c>
      <c r="D18" s="10" t="e">
        <f>'C завтраками| Bed and breakfast'!#REF!*0.9</f>
        <v>#REF!</v>
      </c>
      <c r="E18" s="10" t="e">
        <f>'C завтраками| Bed and breakfast'!#REF!*0.9</f>
        <v>#REF!</v>
      </c>
      <c r="F18" s="10" t="e">
        <f>'C завтраками| Bed and breakfast'!#REF!*0.9</f>
        <v>#REF!</v>
      </c>
    </row>
    <row r="19" spans="1:6">
      <c r="A19" s="40">
        <v>2</v>
      </c>
      <c r="B19" s="10" t="e">
        <f>'C завтраками| Bed and breakfast'!#REF!*0.9</f>
        <v>#REF!</v>
      </c>
      <c r="C19" s="10" t="e">
        <f>'C завтраками| Bed and breakfast'!#REF!*0.9</f>
        <v>#REF!</v>
      </c>
      <c r="D19" s="10" t="e">
        <f>'C завтраками| Bed and breakfast'!#REF!*0.9</f>
        <v>#REF!</v>
      </c>
      <c r="E19" s="10" t="e">
        <f>'C завтраками| Bed and breakfast'!#REF!*0.9</f>
        <v>#REF!</v>
      </c>
      <c r="F19" s="10" t="e">
        <f>'C завтраками| Bed and breakfast'!#REF!*0.9</f>
        <v>#REF!</v>
      </c>
    </row>
    <row r="20" spans="1:6">
      <c r="A20" s="39" t="s">
        <v>10</v>
      </c>
      <c r="B20" s="10"/>
      <c r="C20" s="10"/>
      <c r="D20" s="10"/>
      <c r="E20" s="10"/>
      <c r="F20" s="10"/>
    </row>
    <row r="21" spans="1:6">
      <c r="A21" s="40">
        <v>1</v>
      </c>
      <c r="B21" s="10" t="e">
        <f>'C завтраками| Bed and breakfast'!#REF!*0.9</f>
        <v>#REF!</v>
      </c>
      <c r="C21" s="10" t="e">
        <f>'C завтраками| Bed and breakfast'!#REF!*0.9</f>
        <v>#REF!</v>
      </c>
      <c r="D21" s="10" t="e">
        <f>'C завтраками| Bed and breakfast'!#REF!*0.9</f>
        <v>#REF!</v>
      </c>
      <c r="E21" s="10" t="e">
        <f>'C завтраками| Bed and breakfast'!#REF!*0.9</f>
        <v>#REF!</v>
      </c>
      <c r="F21" s="10" t="e">
        <f>'C завтраками| Bed and breakfast'!#REF!*0.9</f>
        <v>#REF!</v>
      </c>
    </row>
    <row r="22" spans="1:6">
      <c r="A22" s="40">
        <v>2</v>
      </c>
      <c r="B22" s="10" t="e">
        <f>'C завтраками| Bed and breakfast'!#REF!*0.9</f>
        <v>#REF!</v>
      </c>
      <c r="C22" s="10" t="e">
        <f>'C завтраками| Bed and breakfast'!#REF!*0.9</f>
        <v>#REF!</v>
      </c>
      <c r="D22" s="10" t="e">
        <f>'C завтраками| Bed and breakfast'!#REF!*0.9</f>
        <v>#REF!</v>
      </c>
      <c r="E22" s="10" t="e">
        <f>'C завтраками| Bed and breakfast'!#REF!*0.9</f>
        <v>#REF!</v>
      </c>
      <c r="F22" s="10" t="e">
        <f>'C завтраками| Bed and breakfast'!#REF!*0.9</f>
        <v>#REF!</v>
      </c>
    </row>
    <row r="23" spans="1:6">
      <c r="A23" s="39" t="s">
        <v>11</v>
      </c>
      <c r="B23" s="10"/>
      <c r="C23" s="10"/>
      <c r="D23" s="10"/>
      <c r="E23" s="10"/>
      <c r="F23" s="10"/>
    </row>
    <row r="24" spans="1:6">
      <c r="A24" s="40" t="s">
        <v>12</v>
      </c>
      <c r="B24" s="10" t="e">
        <f>'C завтраками| Bed and breakfast'!#REF!*0.9</f>
        <v>#REF!</v>
      </c>
      <c r="C24" s="10" t="e">
        <f>'C завтраками| Bed and breakfast'!#REF!*0.9</f>
        <v>#REF!</v>
      </c>
      <c r="D24" s="10" t="e">
        <f>'C завтраками| Bed and breakfast'!#REF!*0.9</f>
        <v>#REF!</v>
      </c>
      <c r="E24" s="10" t="e">
        <f>'C завтраками| Bed and breakfast'!#REF!*0.9</f>
        <v>#REF!</v>
      </c>
      <c r="F24" s="10" t="e">
        <f>'C завтраками| Bed and breakfast'!#REF!*0.9</f>
        <v>#REF!</v>
      </c>
    </row>
    <row r="25" spans="1:6">
      <c r="A25" s="55"/>
    </row>
    <row r="26" spans="1:6">
      <c r="A26" s="53" t="s">
        <v>51</v>
      </c>
    </row>
    <row r="27" spans="1:6">
      <c r="A27" s="29"/>
      <c r="B27" s="28" t="e">
        <f t="shared" ref="B27:E27" si="0">B3</f>
        <v>#REF!</v>
      </c>
      <c r="C27" s="28" t="e">
        <f t="shared" si="0"/>
        <v>#REF!</v>
      </c>
      <c r="D27" s="28" t="e">
        <f t="shared" si="0"/>
        <v>#REF!</v>
      </c>
      <c r="E27" s="28" t="e">
        <f t="shared" si="0"/>
        <v>#REF!</v>
      </c>
      <c r="F27" s="28" t="e">
        <f t="shared" ref="F27" si="1">F3</f>
        <v>#REF!</v>
      </c>
    </row>
    <row r="28" spans="1:6">
      <c r="A28" s="30" t="s">
        <v>3</v>
      </c>
      <c r="B28" s="28" t="e">
        <f t="shared" ref="B28:E28" si="2">B4</f>
        <v>#REF!</v>
      </c>
      <c r="C28" s="28" t="e">
        <f t="shared" si="2"/>
        <v>#REF!</v>
      </c>
      <c r="D28" s="28" t="e">
        <f t="shared" si="2"/>
        <v>#REF!</v>
      </c>
      <c r="E28" s="28" t="e">
        <f t="shared" si="2"/>
        <v>#REF!</v>
      </c>
      <c r="F28" s="28" t="e">
        <f t="shared" ref="F28" si="3">F4</f>
        <v>#REF!</v>
      </c>
    </row>
    <row r="29" spans="1:6">
      <c r="A29" s="39" t="s">
        <v>4</v>
      </c>
    </row>
    <row r="30" spans="1:6">
      <c r="A30" s="40">
        <v>1</v>
      </c>
      <c r="B30" s="10" t="e">
        <f t="shared" ref="B30:E30" si="4">B6*0.85+35</f>
        <v>#REF!</v>
      </c>
      <c r="C30" s="10" t="e">
        <f t="shared" si="4"/>
        <v>#REF!</v>
      </c>
      <c r="D30" s="10" t="e">
        <f t="shared" si="4"/>
        <v>#REF!</v>
      </c>
      <c r="E30" s="10" t="e">
        <f t="shared" si="4"/>
        <v>#REF!</v>
      </c>
      <c r="F30" s="10" t="e">
        <f t="shared" ref="F30" si="5">F6*0.85+35</f>
        <v>#REF!</v>
      </c>
    </row>
    <row r="31" spans="1:6">
      <c r="A31" s="40">
        <v>2</v>
      </c>
      <c r="B31" s="10" t="e">
        <f t="shared" ref="B31:E31" si="6">B7*0.85+35</f>
        <v>#REF!</v>
      </c>
      <c r="C31" s="10" t="e">
        <f t="shared" si="6"/>
        <v>#REF!</v>
      </c>
      <c r="D31" s="10" t="e">
        <f t="shared" si="6"/>
        <v>#REF!</v>
      </c>
      <c r="E31" s="10" t="e">
        <f t="shared" si="6"/>
        <v>#REF!</v>
      </c>
      <c r="F31" s="10" t="e">
        <f t="shared" ref="F31" si="7">F7*0.85+35</f>
        <v>#REF!</v>
      </c>
    </row>
    <row r="32" spans="1:6">
      <c r="A32" s="39" t="s">
        <v>5</v>
      </c>
      <c r="B32" s="10"/>
      <c r="C32" s="10"/>
      <c r="D32" s="10"/>
      <c r="E32" s="10"/>
      <c r="F32" s="10"/>
    </row>
    <row r="33" spans="1:6">
      <c r="A33" s="40">
        <v>1</v>
      </c>
      <c r="B33" s="10" t="e">
        <f t="shared" ref="B33:E33" si="8">B9*0.85+35</f>
        <v>#REF!</v>
      </c>
      <c r="C33" s="10" t="e">
        <f t="shared" si="8"/>
        <v>#REF!</v>
      </c>
      <c r="D33" s="10" t="e">
        <f t="shared" si="8"/>
        <v>#REF!</v>
      </c>
      <c r="E33" s="10" t="e">
        <f t="shared" si="8"/>
        <v>#REF!</v>
      </c>
      <c r="F33" s="10" t="e">
        <f t="shared" ref="F33" si="9">F9*0.85+35</f>
        <v>#REF!</v>
      </c>
    </row>
    <row r="34" spans="1:6">
      <c r="A34" s="40">
        <v>2</v>
      </c>
      <c r="B34" s="10" t="e">
        <f t="shared" ref="B34:E34" si="10">B10*0.85+35</f>
        <v>#REF!</v>
      </c>
      <c r="C34" s="10" t="e">
        <f t="shared" si="10"/>
        <v>#REF!</v>
      </c>
      <c r="D34" s="10" t="e">
        <f t="shared" si="10"/>
        <v>#REF!</v>
      </c>
      <c r="E34" s="10" t="e">
        <f t="shared" si="10"/>
        <v>#REF!</v>
      </c>
      <c r="F34" s="10" t="e">
        <f t="shared" ref="F34" si="11">F10*0.85+35</f>
        <v>#REF!</v>
      </c>
    </row>
    <row r="35" spans="1:6">
      <c r="A35" s="39" t="s">
        <v>6</v>
      </c>
      <c r="B35" s="10"/>
      <c r="C35" s="10"/>
      <c r="D35" s="10"/>
      <c r="E35" s="10"/>
      <c r="F35" s="10"/>
    </row>
    <row r="36" spans="1:6">
      <c r="A36" s="40">
        <v>1</v>
      </c>
      <c r="B36" s="10" t="e">
        <f t="shared" ref="B36:E36" si="12">B12*0.85+35</f>
        <v>#REF!</v>
      </c>
      <c r="C36" s="10" t="e">
        <f t="shared" si="12"/>
        <v>#REF!</v>
      </c>
      <c r="D36" s="10" t="e">
        <f t="shared" si="12"/>
        <v>#REF!</v>
      </c>
      <c r="E36" s="10" t="e">
        <f t="shared" si="12"/>
        <v>#REF!</v>
      </c>
      <c r="F36" s="10" t="e">
        <f t="shared" ref="F36" si="13">F12*0.85+35</f>
        <v>#REF!</v>
      </c>
    </row>
    <row r="37" spans="1:6">
      <c r="A37" s="40">
        <v>2</v>
      </c>
      <c r="B37" s="10" t="e">
        <f t="shared" ref="B37:E37" si="14">B13*0.85+35</f>
        <v>#REF!</v>
      </c>
      <c r="C37" s="10" t="e">
        <f t="shared" si="14"/>
        <v>#REF!</v>
      </c>
      <c r="D37" s="10" t="e">
        <f t="shared" si="14"/>
        <v>#REF!</v>
      </c>
      <c r="E37" s="10" t="e">
        <f t="shared" si="14"/>
        <v>#REF!</v>
      </c>
      <c r="F37" s="10" t="e">
        <f t="shared" ref="F37" si="15">F13*0.85+35</f>
        <v>#REF!</v>
      </c>
    </row>
    <row r="38" spans="1:6">
      <c r="A38" s="39" t="s">
        <v>7</v>
      </c>
      <c r="B38" s="10"/>
      <c r="C38" s="10"/>
      <c r="D38" s="10"/>
      <c r="E38" s="10"/>
      <c r="F38" s="10"/>
    </row>
    <row r="39" spans="1:6">
      <c r="A39" s="40">
        <v>1</v>
      </c>
      <c r="B39" s="10" t="e">
        <f t="shared" ref="B39:E39" si="16">B15*0.85+35</f>
        <v>#REF!</v>
      </c>
      <c r="C39" s="10" t="e">
        <f t="shared" si="16"/>
        <v>#REF!</v>
      </c>
      <c r="D39" s="10" t="e">
        <f t="shared" si="16"/>
        <v>#REF!</v>
      </c>
      <c r="E39" s="10" t="e">
        <f t="shared" si="16"/>
        <v>#REF!</v>
      </c>
      <c r="F39" s="10" t="e">
        <f t="shared" ref="F39" si="17">F15*0.85+35</f>
        <v>#REF!</v>
      </c>
    </row>
    <row r="40" spans="1:6">
      <c r="A40" s="40">
        <v>2</v>
      </c>
      <c r="B40" s="10" t="e">
        <f t="shared" ref="B40:E40" si="18">B16*0.85+35</f>
        <v>#REF!</v>
      </c>
      <c r="C40" s="10" t="e">
        <f t="shared" si="18"/>
        <v>#REF!</v>
      </c>
      <c r="D40" s="10" t="e">
        <f t="shared" si="18"/>
        <v>#REF!</v>
      </c>
      <c r="E40" s="10" t="e">
        <f t="shared" si="18"/>
        <v>#REF!</v>
      </c>
      <c r="F40" s="10" t="e">
        <f t="shared" ref="F40" si="19">F16*0.85+35</f>
        <v>#REF!</v>
      </c>
    </row>
    <row r="41" spans="1:6">
      <c r="A41" s="39" t="s">
        <v>9</v>
      </c>
      <c r="B41" s="10"/>
      <c r="C41" s="10"/>
      <c r="D41" s="10"/>
      <c r="E41" s="10"/>
      <c r="F41" s="10"/>
    </row>
    <row r="42" spans="1:6">
      <c r="A42" s="40">
        <v>1</v>
      </c>
      <c r="B42" s="10" t="e">
        <f t="shared" ref="B42:E42" si="20">B18*0.85+35</f>
        <v>#REF!</v>
      </c>
      <c r="C42" s="10" t="e">
        <f t="shared" si="20"/>
        <v>#REF!</v>
      </c>
      <c r="D42" s="10" t="e">
        <f t="shared" si="20"/>
        <v>#REF!</v>
      </c>
      <c r="E42" s="10" t="e">
        <f t="shared" si="20"/>
        <v>#REF!</v>
      </c>
      <c r="F42" s="10" t="e">
        <f t="shared" ref="F42" si="21">F18*0.85+35</f>
        <v>#REF!</v>
      </c>
    </row>
    <row r="43" spans="1:6">
      <c r="A43" s="40">
        <v>2</v>
      </c>
      <c r="B43" s="10" t="e">
        <f t="shared" ref="B43:E43" si="22">B19*0.85+35</f>
        <v>#REF!</v>
      </c>
      <c r="C43" s="10" t="e">
        <f t="shared" si="22"/>
        <v>#REF!</v>
      </c>
      <c r="D43" s="10" t="e">
        <f t="shared" si="22"/>
        <v>#REF!</v>
      </c>
      <c r="E43" s="10" t="e">
        <f t="shared" si="22"/>
        <v>#REF!</v>
      </c>
      <c r="F43" s="10" t="e">
        <f t="shared" ref="F43" si="23">F19*0.85+35</f>
        <v>#REF!</v>
      </c>
    </row>
    <row r="44" spans="1:6">
      <c r="A44" s="39" t="s">
        <v>10</v>
      </c>
      <c r="B44" s="10"/>
      <c r="C44" s="10"/>
      <c r="D44" s="10"/>
      <c r="E44" s="10"/>
      <c r="F44" s="10"/>
    </row>
    <row r="45" spans="1:6">
      <c r="A45" s="40">
        <v>1</v>
      </c>
      <c r="B45" s="10" t="e">
        <f t="shared" ref="B45:E45" si="24">B21*0.85+35</f>
        <v>#REF!</v>
      </c>
      <c r="C45" s="10" t="e">
        <f t="shared" si="24"/>
        <v>#REF!</v>
      </c>
      <c r="D45" s="10" t="e">
        <f t="shared" si="24"/>
        <v>#REF!</v>
      </c>
      <c r="E45" s="10" t="e">
        <f t="shared" si="24"/>
        <v>#REF!</v>
      </c>
      <c r="F45" s="10" t="e">
        <f t="shared" ref="F45" si="25">F21*0.85+35</f>
        <v>#REF!</v>
      </c>
    </row>
    <row r="46" spans="1:6">
      <c r="A46" s="40">
        <v>2</v>
      </c>
      <c r="B46" s="10" t="e">
        <f t="shared" ref="B46:E46" si="26">B22*0.85+35</f>
        <v>#REF!</v>
      </c>
      <c r="C46" s="10" t="e">
        <f t="shared" si="26"/>
        <v>#REF!</v>
      </c>
      <c r="D46" s="10" t="e">
        <f t="shared" si="26"/>
        <v>#REF!</v>
      </c>
      <c r="E46" s="10" t="e">
        <f t="shared" si="26"/>
        <v>#REF!</v>
      </c>
      <c r="F46" s="10" t="e">
        <f t="shared" ref="F46" si="27">F22*0.85+35</f>
        <v>#REF!</v>
      </c>
    </row>
    <row r="47" spans="1:6">
      <c r="A47" s="39" t="s">
        <v>11</v>
      </c>
      <c r="B47" s="10"/>
      <c r="C47" s="10"/>
      <c r="D47" s="10"/>
      <c r="E47" s="10"/>
      <c r="F47" s="10"/>
    </row>
    <row r="48" spans="1:6">
      <c r="A48" s="40" t="s">
        <v>12</v>
      </c>
      <c r="B48" s="10" t="e">
        <f t="shared" ref="B48:E48" si="28">B24*0.85+35</f>
        <v>#REF!</v>
      </c>
      <c r="C48" s="10" t="e">
        <f t="shared" si="28"/>
        <v>#REF!</v>
      </c>
      <c r="D48" s="10" t="e">
        <f t="shared" si="28"/>
        <v>#REF!</v>
      </c>
      <c r="E48" s="10" t="e">
        <f t="shared" si="28"/>
        <v>#REF!</v>
      </c>
      <c r="F48" s="10" t="e">
        <f t="shared" ref="F48" si="29">F24*0.85+35</f>
        <v>#REF!</v>
      </c>
    </row>
    <row r="50" spans="1:1" ht="150">
      <c r="A50" s="56" t="s">
        <v>269</v>
      </c>
    </row>
    <row r="51" spans="1:1">
      <c r="A51" s="57" t="s">
        <v>32</v>
      </c>
    </row>
    <row r="52" spans="1:1">
      <c r="A52" s="58" t="s">
        <v>270</v>
      </c>
    </row>
    <row r="53" spans="1:1">
      <c r="A53" s="58" t="s">
        <v>271</v>
      </c>
    </row>
    <row r="55" spans="1:1">
      <c r="A55" s="57" t="s">
        <v>14</v>
      </c>
    </row>
    <row r="56" spans="1:1">
      <c r="A56" s="59" t="s">
        <v>255</v>
      </c>
    </row>
    <row r="57" spans="1:1">
      <c r="A57" s="59" t="s">
        <v>256</v>
      </c>
    </row>
    <row r="58" spans="1:1">
      <c r="A58" s="59" t="s">
        <v>257</v>
      </c>
    </row>
    <row r="59" spans="1:1">
      <c r="A59" s="59" t="s">
        <v>258</v>
      </c>
    </row>
    <row r="60" spans="1:1">
      <c r="A60" s="59" t="s">
        <v>259</v>
      </c>
    </row>
    <row r="61" spans="1:1" ht="42">
      <c r="A61" s="60" t="s">
        <v>260</v>
      </c>
    </row>
    <row r="62" spans="1:1" ht="42">
      <c r="A62" s="61" t="s">
        <v>261</v>
      </c>
    </row>
    <row r="63" spans="1:1" ht="31.5">
      <c r="A63" s="61" t="s">
        <v>262</v>
      </c>
    </row>
    <row r="64" spans="1:1" ht="21">
      <c r="A64" s="61" t="s">
        <v>272</v>
      </c>
    </row>
    <row r="65" spans="1:1" ht="31.5">
      <c r="A65" s="61" t="s">
        <v>273</v>
      </c>
    </row>
    <row r="66" spans="1:1" ht="31.5">
      <c r="A66" s="61" t="s">
        <v>274</v>
      </c>
    </row>
    <row r="67" spans="1:1" ht="42">
      <c r="A67" s="22" t="s">
        <v>115</v>
      </c>
    </row>
    <row r="68" spans="1:1" ht="63">
      <c r="A68" s="62" t="s">
        <v>268</v>
      </c>
    </row>
    <row r="69" spans="1:1" ht="21">
      <c r="A69" s="23" t="s">
        <v>46</v>
      </c>
    </row>
    <row r="70" spans="1:1" ht="53.25">
      <c r="A70" s="24" t="s">
        <v>47</v>
      </c>
    </row>
    <row r="71" spans="1:1" ht="31.5">
      <c r="A71" s="25" t="s">
        <v>117</v>
      </c>
    </row>
    <row r="73" spans="1:1">
      <c r="A73" s="26" t="s">
        <v>19</v>
      </c>
    </row>
    <row r="74" spans="1:1" ht="24">
      <c r="A74" s="27" t="s">
        <v>49</v>
      </c>
    </row>
    <row r="75" spans="1:1" ht="24">
      <c r="A75" s="27" t="s">
        <v>50</v>
      </c>
    </row>
    <row r="76" spans="1:1" ht="24">
      <c r="A76" s="27" t="s">
        <v>50</v>
      </c>
    </row>
  </sheetData>
  <pageMargins left="0.7" right="0.7" top="0.75" bottom="0.75" header="0.3" footer="0.3"/>
  <pageSetup orientation="portrai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A1:BB66"/>
  <sheetViews>
    <sheetView workbookViewId="0">
      <pane xSplit="1" topLeftCell="B1" activePane="topRight" state="frozen"/>
      <selection pane="topRight" activeCell="B4" sqref="B4:BB49"/>
    </sheetView>
  </sheetViews>
  <sheetFormatPr defaultColWidth="9" defaultRowHeight="12"/>
  <cols>
    <col min="1" max="1" width="81.5703125" style="33" customWidth="1"/>
    <col min="2" max="16384" width="9" style="33"/>
  </cols>
  <sheetData>
    <row r="1" spans="1:54" ht="11.45" customHeight="1">
      <c r="A1" s="2" t="s">
        <v>0</v>
      </c>
    </row>
    <row r="2" spans="1:54" ht="11.45" customHeight="1">
      <c r="A2" s="34" t="s">
        <v>78</v>
      </c>
    </row>
    <row r="3" spans="1:54" ht="11.45" customHeight="1">
      <c r="A3" s="35"/>
    </row>
    <row r="4" spans="1:54" ht="11.45" customHeight="1">
      <c r="A4" s="36" t="s">
        <v>2</v>
      </c>
      <c r="B4" s="37" t="e">
        <f>'C завтраками| Bed and breakfast'!#REF!</f>
        <v>#REF!</v>
      </c>
      <c r="C4" s="37" t="e">
        <f>'C завтраками| Bed and breakfast'!#REF!</f>
        <v>#REF!</v>
      </c>
      <c r="D4" s="37" t="e">
        <f>'C завтраками| Bed and breakfast'!#REF!</f>
        <v>#REF!</v>
      </c>
      <c r="E4" s="37" t="e">
        <f>'C завтраками| Bed and breakfast'!#REF!</f>
        <v>#REF!</v>
      </c>
      <c r="F4" s="37" t="e">
        <f>'C завтраками| Bed and breakfast'!#REF!</f>
        <v>#REF!</v>
      </c>
      <c r="G4" s="37" t="e">
        <f>'C завтраками| Bed and breakfast'!#REF!</f>
        <v>#REF!</v>
      </c>
      <c r="H4" s="37" t="e">
        <f>'C завтраками| Bed and breakfast'!#REF!</f>
        <v>#REF!</v>
      </c>
      <c r="I4" s="37" t="e">
        <f>'C завтраками| Bed and breakfast'!#REF!</f>
        <v>#REF!</v>
      </c>
      <c r="J4" s="37" t="e">
        <f>'C завтраками| Bed and breakfast'!#REF!</f>
        <v>#REF!</v>
      </c>
      <c r="K4" s="37" t="e">
        <f>'C завтраками| Bed and breakfast'!#REF!</f>
        <v>#REF!</v>
      </c>
      <c r="L4" s="37" t="e">
        <f>'C завтраками| Bed and breakfast'!#REF!</f>
        <v>#REF!</v>
      </c>
      <c r="M4" s="37" t="e">
        <f>'C завтраками| Bed and breakfast'!#REF!</f>
        <v>#REF!</v>
      </c>
      <c r="N4" s="37" t="e">
        <f>'C завтраками| Bed and breakfast'!#REF!</f>
        <v>#REF!</v>
      </c>
      <c r="O4" s="37" t="e">
        <f>'C завтраками| Bed and breakfast'!#REF!</f>
        <v>#REF!</v>
      </c>
      <c r="P4" s="37" t="e">
        <f>'C завтраками| Bed and breakfast'!#REF!</f>
        <v>#REF!</v>
      </c>
      <c r="Q4" s="37" t="e">
        <f>'C завтраками| Bed and breakfast'!#REF!</f>
        <v>#REF!</v>
      </c>
      <c r="R4" s="37" t="e">
        <f>'C завтраками| Bed and breakfast'!#REF!</f>
        <v>#REF!</v>
      </c>
      <c r="S4" s="37" t="e">
        <f>'C завтраками| Bed and breakfast'!#REF!</f>
        <v>#REF!</v>
      </c>
      <c r="T4" s="37" t="e">
        <f>'C завтраками| Bed and breakfast'!#REF!</f>
        <v>#REF!</v>
      </c>
      <c r="U4" s="37" t="e">
        <f>'C завтраками| Bed and breakfast'!#REF!</f>
        <v>#REF!</v>
      </c>
      <c r="V4" s="37" t="e">
        <f>'C завтраками| Bed and breakfast'!#REF!</f>
        <v>#REF!</v>
      </c>
      <c r="W4" s="37" t="e">
        <f>'C завтраками| Bed and breakfast'!#REF!</f>
        <v>#REF!</v>
      </c>
      <c r="X4" s="37" t="e">
        <f>'C завтраками| Bed and breakfast'!#REF!</f>
        <v>#REF!</v>
      </c>
      <c r="Y4" s="37" t="e">
        <f>'C завтраками| Bed and breakfast'!#REF!</f>
        <v>#REF!</v>
      </c>
      <c r="Z4" s="37" t="e">
        <f>'C завтраками| Bed and breakfast'!#REF!</f>
        <v>#REF!</v>
      </c>
      <c r="AA4" s="37" t="e">
        <f>'C завтраками| Bed and breakfast'!#REF!</f>
        <v>#REF!</v>
      </c>
      <c r="AB4" s="37" t="e">
        <f>'C завтраками| Bed and breakfast'!#REF!</f>
        <v>#REF!</v>
      </c>
      <c r="AC4" s="37" t="e">
        <f>'C завтраками| Bed and breakfast'!#REF!</f>
        <v>#REF!</v>
      </c>
      <c r="AD4" s="37" t="e">
        <f>'C завтраками| Bed and breakfast'!#REF!</f>
        <v>#REF!</v>
      </c>
      <c r="AE4" s="37" t="e">
        <f>'C завтраками| Bed and breakfast'!#REF!</f>
        <v>#REF!</v>
      </c>
      <c r="AF4" s="37" t="e">
        <f>'C завтраками| Bed and breakfast'!#REF!</f>
        <v>#REF!</v>
      </c>
      <c r="AG4" s="37" t="e">
        <f>'C завтраками| Bed and breakfast'!#REF!</f>
        <v>#REF!</v>
      </c>
      <c r="AH4" s="37" t="e">
        <f>'C завтраками| Bed and breakfast'!#REF!</f>
        <v>#REF!</v>
      </c>
      <c r="AI4" s="37" t="e">
        <f>'C завтраками| Bed and breakfast'!#REF!</f>
        <v>#REF!</v>
      </c>
      <c r="AJ4" s="37" t="e">
        <f>'C завтраками| Bed and breakfast'!#REF!</f>
        <v>#REF!</v>
      </c>
      <c r="AK4" s="37" t="e">
        <f>'C завтраками| Bed and breakfast'!#REF!</f>
        <v>#REF!</v>
      </c>
      <c r="AL4" s="37" t="e">
        <f>'C завтраками| Bed and breakfast'!#REF!</f>
        <v>#REF!</v>
      </c>
      <c r="AM4" s="37" t="e">
        <f>'C завтраками| Bed and breakfast'!#REF!</f>
        <v>#REF!</v>
      </c>
      <c r="AN4" s="37" t="e">
        <f>'C завтраками| Bed and breakfast'!#REF!</f>
        <v>#REF!</v>
      </c>
      <c r="AO4" s="37" t="e">
        <f>'C завтраками| Bed and breakfast'!#REF!</f>
        <v>#REF!</v>
      </c>
      <c r="AP4" s="37" t="e">
        <f>'C завтраками| Bed and breakfast'!#REF!</f>
        <v>#REF!</v>
      </c>
      <c r="AQ4" s="37" t="e">
        <f>'C завтраками| Bed and breakfast'!#REF!</f>
        <v>#REF!</v>
      </c>
      <c r="AR4" s="37" t="e">
        <f>'C завтраками| Bed and breakfast'!#REF!</f>
        <v>#REF!</v>
      </c>
      <c r="AS4" s="37" t="e">
        <f>'C завтраками| Bed and breakfast'!#REF!</f>
        <v>#REF!</v>
      </c>
      <c r="AT4" s="37" t="e">
        <f>'C завтраками| Bed and breakfast'!#REF!</f>
        <v>#REF!</v>
      </c>
      <c r="AU4" s="37" t="e">
        <f>'C завтраками| Bed and breakfast'!#REF!</f>
        <v>#REF!</v>
      </c>
      <c r="AV4" s="37" t="e">
        <f>'C завтраками| Bed and breakfast'!#REF!</f>
        <v>#REF!</v>
      </c>
      <c r="AW4" s="37" t="e">
        <f>'C завтраками| Bed and breakfast'!#REF!</f>
        <v>#REF!</v>
      </c>
      <c r="AX4" s="37" t="e">
        <f>'C завтраками| Bed and breakfast'!#REF!</f>
        <v>#REF!</v>
      </c>
      <c r="AY4" s="37" t="e">
        <f>'C завтраками| Bed and breakfast'!#REF!</f>
        <v>#REF!</v>
      </c>
      <c r="AZ4" s="37" t="e">
        <f>'C завтраками| Bed and breakfast'!#REF!</f>
        <v>#REF!</v>
      </c>
      <c r="BA4" s="37" t="e">
        <f>'C завтраками| Bed and breakfast'!#REF!</f>
        <v>#REF!</v>
      </c>
      <c r="BB4" s="37" t="e">
        <f>'C завтраками| Bed and breakfast'!#REF!</f>
        <v>#REF!</v>
      </c>
    </row>
    <row r="5" spans="1:54" s="31" customFormat="1" ht="22.35" customHeight="1">
      <c r="A5" s="38" t="s">
        <v>3</v>
      </c>
      <c r="B5" s="37" t="e">
        <f>'C завтраками| Bed and breakfast'!#REF!</f>
        <v>#REF!</v>
      </c>
      <c r="C5" s="37" t="e">
        <f>'C завтраками| Bed and breakfast'!#REF!</f>
        <v>#REF!</v>
      </c>
      <c r="D5" s="37" t="e">
        <f>'C завтраками| Bed and breakfast'!#REF!</f>
        <v>#REF!</v>
      </c>
      <c r="E5" s="37" t="e">
        <f>'C завтраками| Bed and breakfast'!#REF!</f>
        <v>#REF!</v>
      </c>
      <c r="F5" s="37" t="e">
        <f>'C завтраками| Bed and breakfast'!#REF!</f>
        <v>#REF!</v>
      </c>
      <c r="G5" s="37" t="e">
        <f>'C завтраками| Bed and breakfast'!#REF!</f>
        <v>#REF!</v>
      </c>
      <c r="H5" s="37" t="e">
        <f>'C завтраками| Bed and breakfast'!#REF!</f>
        <v>#REF!</v>
      </c>
      <c r="I5" s="37" t="e">
        <f>'C завтраками| Bed and breakfast'!#REF!</f>
        <v>#REF!</v>
      </c>
      <c r="J5" s="37" t="e">
        <f>'C завтраками| Bed and breakfast'!#REF!</f>
        <v>#REF!</v>
      </c>
      <c r="K5" s="37" t="e">
        <f>'C завтраками| Bed and breakfast'!#REF!</f>
        <v>#REF!</v>
      </c>
      <c r="L5" s="37" t="e">
        <f>'C завтраками| Bed and breakfast'!#REF!</f>
        <v>#REF!</v>
      </c>
      <c r="M5" s="37" t="e">
        <f>'C завтраками| Bed and breakfast'!#REF!</f>
        <v>#REF!</v>
      </c>
      <c r="N5" s="37" t="e">
        <f>'C завтраками| Bed and breakfast'!#REF!</f>
        <v>#REF!</v>
      </c>
      <c r="O5" s="37" t="e">
        <f>'C завтраками| Bed and breakfast'!#REF!</f>
        <v>#REF!</v>
      </c>
      <c r="P5" s="37" t="e">
        <f>'C завтраками| Bed and breakfast'!#REF!</f>
        <v>#REF!</v>
      </c>
      <c r="Q5" s="37" t="e">
        <f>'C завтраками| Bed and breakfast'!#REF!</f>
        <v>#REF!</v>
      </c>
      <c r="R5" s="37" t="e">
        <f>'C завтраками| Bed and breakfast'!#REF!</f>
        <v>#REF!</v>
      </c>
      <c r="S5" s="37" t="e">
        <f>'C завтраками| Bed and breakfast'!#REF!</f>
        <v>#REF!</v>
      </c>
      <c r="T5" s="37" t="e">
        <f>'C завтраками| Bed and breakfast'!#REF!</f>
        <v>#REF!</v>
      </c>
      <c r="U5" s="37" t="e">
        <f>'C завтраками| Bed and breakfast'!#REF!</f>
        <v>#REF!</v>
      </c>
      <c r="V5" s="37" t="e">
        <f>'C завтраками| Bed and breakfast'!#REF!</f>
        <v>#REF!</v>
      </c>
      <c r="W5" s="37" t="e">
        <f>'C завтраками| Bed and breakfast'!#REF!</f>
        <v>#REF!</v>
      </c>
      <c r="X5" s="37" t="e">
        <f>'C завтраками| Bed and breakfast'!#REF!</f>
        <v>#REF!</v>
      </c>
      <c r="Y5" s="37" t="e">
        <f>'C завтраками| Bed and breakfast'!#REF!</f>
        <v>#REF!</v>
      </c>
      <c r="Z5" s="37" t="e">
        <f>'C завтраками| Bed and breakfast'!#REF!</f>
        <v>#REF!</v>
      </c>
      <c r="AA5" s="37" t="e">
        <f>'C завтраками| Bed and breakfast'!#REF!</f>
        <v>#REF!</v>
      </c>
      <c r="AB5" s="37" t="e">
        <f>'C завтраками| Bed and breakfast'!#REF!</f>
        <v>#REF!</v>
      </c>
      <c r="AC5" s="37" t="e">
        <f>'C завтраками| Bed and breakfast'!#REF!</f>
        <v>#REF!</v>
      </c>
      <c r="AD5" s="37" t="e">
        <f>'C завтраками| Bed and breakfast'!#REF!</f>
        <v>#REF!</v>
      </c>
      <c r="AE5" s="37" t="e">
        <f>'C завтраками| Bed and breakfast'!#REF!</f>
        <v>#REF!</v>
      </c>
      <c r="AF5" s="37" t="e">
        <f>'C завтраками| Bed and breakfast'!#REF!</f>
        <v>#REF!</v>
      </c>
      <c r="AG5" s="37" t="e">
        <f>'C завтраками| Bed and breakfast'!#REF!</f>
        <v>#REF!</v>
      </c>
      <c r="AH5" s="37" t="e">
        <f>'C завтраками| Bed and breakfast'!#REF!</f>
        <v>#REF!</v>
      </c>
      <c r="AI5" s="37" t="e">
        <f>'C завтраками| Bed and breakfast'!#REF!</f>
        <v>#REF!</v>
      </c>
      <c r="AJ5" s="37" t="e">
        <f>'C завтраками| Bed and breakfast'!#REF!</f>
        <v>#REF!</v>
      </c>
      <c r="AK5" s="37" t="e">
        <f>'C завтраками| Bed and breakfast'!#REF!</f>
        <v>#REF!</v>
      </c>
      <c r="AL5" s="37" t="e">
        <f>'C завтраками| Bed and breakfast'!#REF!</f>
        <v>#REF!</v>
      </c>
      <c r="AM5" s="37" t="e">
        <f>'C завтраками| Bed and breakfast'!#REF!</f>
        <v>#REF!</v>
      </c>
      <c r="AN5" s="37" t="e">
        <f>'C завтраками| Bed and breakfast'!#REF!</f>
        <v>#REF!</v>
      </c>
      <c r="AO5" s="37" t="e">
        <f>'C завтраками| Bed and breakfast'!#REF!</f>
        <v>#REF!</v>
      </c>
      <c r="AP5" s="37" t="e">
        <f>'C завтраками| Bed and breakfast'!#REF!</f>
        <v>#REF!</v>
      </c>
      <c r="AQ5" s="37" t="e">
        <f>'C завтраками| Bed and breakfast'!#REF!</f>
        <v>#REF!</v>
      </c>
      <c r="AR5" s="37" t="e">
        <f>'C завтраками| Bed and breakfast'!#REF!</f>
        <v>#REF!</v>
      </c>
      <c r="AS5" s="37" t="e">
        <f>'C завтраками| Bed and breakfast'!#REF!</f>
        <v>#REF!</v>
      </c>
      <c r="AT5" s="37" t="e">
        <f>'C завтраками| Bed and breakfast'!#REF!</f>
        <v>#REF!</v>
      </c>
      <c r="AU5" s="37" t="e">
        <f>'C завтраками| Bed and breakfast'!#REF!</f>
        <v>#REF!</v>
      </c>
      <c r="AV5" s="37" t="e">
        <f>'C завтраками| Bed and breakfast'!#REF!</f>
        <v>#REF!</v>
      </c>
      <c r="AW5" s="37" t="e">
        <f>'C завтраками| Bed and breakfast'!#REF!</f>
        <v>#REF!</v>
      </c>
      <c r="AX5" s="37" t="e">
        <f>'C завтраками| Bed and breakfast'!#REF!</f>
        <v>#REF!</v>
      </c>
      <c r="AY5" s="37" t="e">
        <f>'C завтраками| Bed and breakfast'!#REF!</f>
        <v>#REF!</v>
      </c>
      <c r="AZ5" s="37" t="e">
        <f>'C завтраками| Bed and breakfast'!#REF!</f>
        <v>#REF!</v>
      </c>
      <c r="BA5" s="37" t="e">
        <f>'C завтраками| Bed and breakfast'!#REF!</f>
        <v>#REF!</v>
      </c>
      <c r="BB5" s="37" t="e">
        <f>'C завтраками| Bed and breakfast'!#REF!</f>
        <v>#REF!</v>
      </c>
    </row>
    <row r="6" spans="1:54" ht="10.7" customHeight="1">
      <c r="A6" s="39" t="s">
        <v>4</v>
      </c>
    </row>
    <row r="7" spans="1:54" ht="10.7" customHeight="1">
      <c r="A7" s="40">
        <v>1</v>
      </c>
      <c r="B7" s="41" t="e">
        <f>'C завтраками| Bed and breakfast'!#REF!*0.85</f>
        <v>#REF!</v>
      </c>
      <c r="C7" s="41" t="e">
        <f>'C завтраками| Bed and breakfast'!#REF!*0.85</f>
        <v>#REF!</v>
      </c>
      <c r="D7" s="41" t="e">
        <f>'C завтраками| Bed and breakfast'!#REF!*0.85</f>
        <v>#REF!</v>
      </c>
      <c r="E7" s="41" t="e">
        <f>'C завтраками| Bed and breakfast'!#REF!*0.85</f>
        <v>#REF!</v>
      </c>
      <c r="F7" s="41" t="e">
        <f>'C завтраками| Bed and breakfast'!#REF!*0.85</f>
        <v>#REF!</v>
      </c>
      <c r="G7" s="41" t="e">
        <f>'C завтраками| Bed and breakfast'!#REF!*0.85</f>
        <v>#REF!</v>
      </c>
      <c r="H7" s="41" t="e">
        <f>'C завтраками| Bed and breakfast'!#REF!*0.85</f>
        <v>#REF!</v>
      </c>
      <c r="I7" s="41" t="e">
        <f>'C завтраками| Bed and breakfast'!#REF!*0.85</f>
        <v>#REF!</v>
      </c>
      <c r="J7" s="41" t="e">
        <f>'C завтраками| Bed and breakfast'!#REF!*0.85</f>
        <v>#REF!</v>
      </c>
      <c r="K7" s="41" t="e">
        <f>'C завтраками| Bed and breakfast'!#REF!*0.85</f>
        <v>#REF!</v>
      </c>
      <c r="L7" s="41" t="e">
        <f>'C завтраками| Bed and breakfast'!#REF!*0.85</f>
        <v>#REF!</v>
      </c>
      <c r="M7" s="41" t="e">
        <f>'C завтраками| Bed and breakfast'!#REF!*0.85</f>
        <v>#REF!</v>
      </c>
      <c r="N7" s="41" t="e">
        <f>'C завтраками| Bed and breakfast'!#REF!*0.85</f>
        <v>#REF!</v>
      </c>
      <c r="O7" s="41" t="e">
        <f>'C завтраками| Bed and breakfast'!#REF!*0.85</f>
        <v>#REF!</v>
      </c>
      <c r="P7" s="41" t="e">
        <f>'C завтраками| Bed and breakfast'!#REF!*0.85</f>
        <v>#REF!</v>
      </c>
      <c r="Q7" s="41" t="e">
        <f>'C завтраками| Bed and breakfast'!#REF!*0.85</f>
        <v>#REF!</v>
      </c>
      <c r="R7" s="41" t="e">
        <f>'C завтраками| Bed and breakfast'!#REF!*0.85</f>
        <v>#REF!</v>
      </c>
      <c r="S7" s="41" t="e">
        <f>'C завтраками| Bed and breakfast'!#REF!*0.85</f>
        <v>#REF!</v>
      </c>
      <c r="T7" s="41" t="e">
        <f>'C завтраками| Bed and breakfast'!#REF!*0.85</f>
        <v>#REF!</v>
      </c>
      <c r="U7" s="41" t="e">
        <f>'C завтраками| Bed and breakfast'!#REF!*0.85</f>
        <v>#REF!</v>
      </c>
      <c r="V7" s="41" t="e">
        <f>'C завтраками| Bed and breakfast'!#REF!*0.85</f>
        <v>#REF!</v>
      </c>
      <c r="W7" s="41" t="e">
        <f>'C завтраками| Bed and breakfast'!#REF!*0.85</f>
        <v>#REF!</v>
      </c>
      <c r="X7" s="41" t="e">
        <f>'C завтраками| Bed and breakfast'!#REF!*0.85</f>
        <v>#REF!</v>
      </c>
      <c r="Y7" s="41" t="e">
        <f>'C завтраками| Bed and breakfast'!#REF!*0.85</f>
        <v>#REF!</v>
      </c>
      <c r="Z7" s="41" t="e">
        <f>'C завтраками| Bed and breakfast'!#REF!*0.85</f>
        <v>#REF!</v>
      </c>
      <c r="AA7" s="41" t="e">
        <f>'C завтраками| Bed and breakfast'!#REF!*0.85</f>
        <v>#REF!</v>
      </c>
      <c r="AB7" s="41" t="e">
        <f>'C завтраками| Bed and breakfast'!#REF!*0.85</f>
        <v>#REF!</v>
      </c>
      <c r="AC7" s="41" t="e">
        <f>'C завтраками| Bed and breakfast'!#REF!*0.85</f>
        <v>#REF!</v>
      </c>
      <c r="AD7" s="41" t="e">
        <f>'C завтраками| Bed and breakfast'!#REF!*0.85</f>
        <v>#REF!</v>
      </c>
      <c r="AE7" s="41" t="e">
        <f>'C завтраками| Bed and breakfast'!#REF!*0.85</f>
        <v>#REF!</v>
      </c>
      <c r="AF7" s="41" t="e">
        <f>'C завтраками| Bed and breakfast'!#REF!*0.85</f>
        <v>#REF!</v>
      </c>
      <c r="AG7" s="41" t="e">
        <f>'C завтраками| Bed and breakfast'!#REF!*0.85</f>
        <v>#REF!</v>
      </c>
      <c r="AH7" s="41" t="e">
        <f>'C завтраками| Bed and breakfast'!#REF!*0.85</f>
        <v>#REF!</v>
      </c>
      <c r="AI7" s="41" t="e">
        <f>'C завтраками| Bed and breakfast'!#REF!*0.85</f>
        <v>#REF!</v>
      </c>
      <c r="AJ7" s="41" t="e">
        <f>'C завтраками| Bed and breakfast'!#REF!*0.85</f>
        <v>#REF!</v>
      </c>
      <c r="AK7" s="41" t="e">
        <f>'C завтраками| Bed and breakfast'!#REF!*0.85</f>
        <v>#REF!</v>
      </c>
      <c r="AL7" s="41" t="e">
        <f>'C завтраками| Bed and breakfast'!#REF!*0.85</f>
        <v>#REF!</v>
      </c>
      <c r="AM7" s="41" t="e">
        <f>'C завтраками| Bed and breakfast'!#REF!*0.85</f>
        <v>#REF!</v>
      </c>
      <c r="AN7" s="41" t="e">
        <f>'C завтраками| Bed and breakfast'!#REF!*0.85</f>
        <v>#REF!</v>
      </c>
      <c r="AO7" s="41" t="e">
        <f>'C завтраками| Bed and breakfast'!#REF!*0.85</f>
        <v>#REF!</v>
      </c>
      <c r="AP7" s="41" t="e">
        <f>'C завтраками| Bed and breakfast'!#REF!*0.85</f>
        <v>#REF!</v>
      </c>
      <c r="AQ7" s="41" t="e">
        <f>'C завтраками| Bed and breakfast'!#REF!*0.85</f>
        <v>#REF!</v>
      </c>
      <c r="AR7" s="41" t="e">
        <f>'C завтраками| Bed and breakfast'!#REF!*0.85</f>
        <v>#REF!</v>
      </c>
      <c r="AS7" s="41" t="e">
        <f>'C завтраками| Bed and breakfast'!#REF!*0.85</f>
        <v>#REF!</v>
      </c>
      <c r="AT7" s="41" t="e">
        <f>'C завтраками| Bed and breakfast'!#REF!*0.85</f>
        <v>#REF!</v>
      </c>
      <c r="AU7" s="41" t="e">
        <f>'C завтраками| Bed and breakfast'!#REF!*0.85</f>
        <v>#REF!</v>
      </c>
      <c r="AV7" s="41" t="e">
        <f>'C завтраками| Bed and breakfast'!#REF!*0.85</f>
        <v>#REF!</v>
      </c>
      <c r="AW7" s="41" t="e">
        <f>'C завтраками| Bed and breakfast'!#REF!*0.85</f>
        <v>#REF!</v>
      </c>
      <c r="AX7" s="41" t="e">
        <f>'C завтраками| Bed and breakfast'!#REF!*0.85</f>
        <v>#REF!</v>
      </c>
      <c r="AY7" s="41" t="e">
        <f>'C завтраками| Bed and breakfast'!#REF!*0.85</f>
        <v>#REF!</v>
      </c>
      <c r="AZ7" s="41" t="e">
        <f>'C завтраками| Bed and breakfast'!#REF!*0.85</f>
        <v>#REF!</v>
      </c>
      <c r="BA7" s="41" t="e">
        <f>'C завтраками| Bed and breakfast'!#REF!*0.85</f>
        <v>#REF!</v>
      </c>
      <c r="BB7" s="41" t="e">
        <f>'C завтраками| Bed and breakfast'!#REF!*0.85</f>
        <v>#REF!</v>
      </c>
    </row>
    <row r="8" spans="1:54" ht="10.7" customHeight="1">
      <c r="A8" s="40">
        <v>2</v>
      </c>
      <c r="B8" s="41" t="e">
        <f>'C завтраками| Bed and breakfast'!#REF!*0.85</f>
        <v>#REF!</v>
      </c>
      <c r="C8" s="41" t="e">
        <f>'C завтраками| Bed and breakfast'!#REF!*0.85</f>
        <v>#REF!</v>
      </c>
      <c r="D8" s="41" t="e">
        <f>'C завтраками| Bed and breakfast'!#REF!*0.85</f>
        <v>#REF!</v>
      </c>
      <c r="E8" s="41" t="e">
        <f>'C завтраками| Bed and breakfast'!#REF!*0.85</f>
        <v>#REF!</v>
      </c>
      <c r="F8" s="41" t="e">
        <f>'C завтраками| Bed and breakfast'!#REF!*0.85</f>
        <v>#REF!</v>
      </c>
      <c r="G8" s="41" t="e">
        <f>'C завтраками| Bed and breakfast'!#REF!*0.85</f>
        <v>#REF!</v>
      </c>
      <c r="H8" s="41" t="e">
        <f>'C завтраками| Bed and breakfast'!#REF!*0.85</f>
        <v>#REF!</v>
      </c>
      <c r="I8" s="41" t="e">
        <f>'C завтраками| Bed and breakfast'!#REF!*0.85</f>
        <v>#REF!</v>
      </c>
      <c r="J8" s="41" t="e">
        <f>'C завтраками| Bed and breakfast'!#REF!*0.85</f>
        <v>#REF!</v>
      </c>
      <c r="K8" s="41" t="e">
        <f>'C завтраками| Bed and breakfast'!#REF!*0.85</f>
        <v>#REF!</v>
      </c>
      <c r="L8" s="41" t="e">
        <f>'C завтраками| Bed and breakfast'!#REF!*0.85</f>
        <v>#REF!</v>
      </c>
      <c r="M8" s="41" t="e">
        <f>'C завтраками| Bed and breakfast'!#REF!*0.85</f>
        <v>#REF!</v>
      </c>
      <c r="N8" s="41" t="e">
        <f>'C завтраками| Bed and breakfast'!#REF!*0.85</f>
        <v>#REF!</v>
      </c>
      <c r="O8" s="41" t="e">
        <f>'C завтраками| Bed and breakfast'!#REF!*0.85</f>
        <v>#REF!</v>
      </c>
      <c r="P8" s="41" t="e">
        <f>'C завтраками| Bed and breakfast'!#REF!*0.85</f>
        <v>#REF!</v>
      </c>
      <c r="Q8" s="41" t="e">
        <f>'C завтраками| Bed and breakfast'!#REF!*0.85</f>
        <v>#REF!</v>
      </c>
      <c r="R8" s="41" t="e">
        <f>'C завтраками| Bed and breakfast'!#REF!*0.85</f>
        <v>#REF!</v>
      </c>
      <c r="S8" s="41" t="e">
        <f>'C завтраками| Bed and breakfast'!#REF!*0.85</f>
        <v>#REF!</v>
      </c>
      <c r="T8" s="41" t="e">
        <f>'C завтраками| Bed and breakfast'!#REF!*0.85</f>
        <v>#REF!</v>
      </c>
      <c r="U8" s="41" t="e">
        <f>'C завтраками| Bed and breakfast'!#REF!*0.85</f>
        <v>#REF!</v>
      </c>
      <c r="V8" s="41" t="e">
        <f>'C завтраками| Bed and breakfast'!#REF!*0.85</f>
        <v>#REF!</v>
      </c>
      <c r="W8" s="41" t="e">
        <f>'C завтраками| Bed and breakfast'!#REF!*0.85</f>
        <v>#REF!</v>
      </c>
      <c r="X8" s="41" t="e">
        <f>'C завтраками| Bed and breakfast'!#REF!*0.85</f>
        <v>#REF!</v>
      </c>
      <c r="Y8" s="41" t="e">
        <f>'C завтраками| Bed and breakfast'!#REF!*0.85</f>
        <v>#REF!</v>
      </c>
      <c r="Z8" s="41" t="e">
        <f>'C завтраками| Bed and breakfast'!#REF!*0.85</f>
        <v>#REF!</v>
      </c>
      <c r="AA8" s="41" t="e">
        <f>'C завтраками| Bed and breakfast'!#REF!*0.85</f>
        <v>#REF!</v>
      </c>
      <c r="AB8" s="41" t="e">
        <f>'C завтраками| Bed and breakfast'!#REF!*0.85</f>
        <v>#REF!</v>
      </c>
      <c r="AC8" s="41" t="e">
        <f>'C завтраками| Bed and breakfast'!#REF!*0.85</f>
        <v>#REF!</v>
      </c>
      <c r="AD8" s="41" t="e">
        <f>'C завтраками| Bed and breakfast'!#REF!*0.85</f>
        <v>#REF!</v>
      </c>
      <c r="AE8" s="41" t="e">
        <f>'C завтраками| Bed and breakfast'!#REF!*0.85</f>
        <v>#REF!</v>
      </c>
      <c r="AF8" s="41" t="e">
        <f>'C завтраками| Bed and breakfast'!#REF!*0.85</f>
        <v>#REF!</v>
      </c>
      <c r="AG8" s="41" t="e">
        <f>'C завтраками| Bed and breakfast'!#REF!*0.85</f>
        <v>#REF!</v>
      </c>
      <c r="AH8" s="41" t="e">
        <f>'C завтраками| Bed and breakfast'!#REF!*0.85</f>
        <v>#REF!</v>
      </c>
      <c r="AI8" s="41" t="e">
        <f>'C завтраками| Bed and breakfast'!#REF!*0.85</f>
        <v>#REF!</v>
      </c>
      <c r="AJ8" s="41" t="e">
        <f>'C завтраками| Bed and breakfast'!#REF!*0.85</f>
        <v>#REF!</v>
      </c>
      <c r="AK8" s="41" t="e">
        <f>'C завтраками| Bed and breakfast'!#REF!*0.85</f>
        <v>#REF!</v>
      </c>
      <c r="AL8" s="41" t="e">
        <f>'C завтраками| Bed and breakfast'!#REF!*0.85</f>
        <v>#REF!</v>
      </c>
      <c r="AM8" s="41" t="e">
        <f>'C завтраками| Bed and breakfast'!#REF!*0.85</f>
        <v>#REF!</v>
      </c>
      <c r="AN8" s="41" t="e">
        <f>'C завтраками| Bed and breakfast'!#REF!*0.85</f>
        <v>#REF!</v>
      </c>
      <c r="AO8" s="41" t="e">
        <f>'C завтраками| Bed and breakfast'!#REF!*0.85</f>
        <v>#REF!</v>
      </c>
      <c r="AP8" s="41" t="e">
        <f>'C завтраками| Bed and breakfast'!#REF!*0.85</f>
        <v>#REF!</v>
      </c>
      <c r="AQ8" s="41" t="e">
        <f>'C завтраками| Bed and breakfast'!#REF!*0.85</f>
        <v>#REF!</v>
      </c>
      <c r="AR8" s="41" t="e">
        <f>'C завтраками| Bed and breakfast'!#REF!*0.85</f>
        <v>#REF!</v>
      </c>
      <c r="AS8" s="41" t="e">
        <f>'C завтраками| Bed and breakfast'!#REF!*0.85</f>
        <v>#REF!</v>
      </c>
      <c r="AT8" s="41" t="e">
        <f>'C завтраками| Bed and breakfast'!#REF!*0.85</f>
        <v>#REF!</v>
      </c>
      <c r="AU8" s="41" t="e">
        <f>'C завтраками| Bed and breakfast'!#REF!*0.85</f>
        <v>#REF!</v>
      </c>
      <c r="AV8" s="41" t="e">
        <f>'C завтраками| Bed and breakfast'!#REF!*0.85</f>
        <v>#REF!</v>
      </c>
      <c r="AW8" s="41" t="e">
        <f>'C завтраками| Bed and breakfast'!#REF!*0.85</f>
        <v>#REF!</v>
      </c>
      <c r="AX8" s="41" t="e">
        <f>'C завтраками| Bed and breakfast'!#REF!*0.85</f>
        <v>#REF!</v>
      </c>
      <c r="AY8" s="41" t="e">
        <f>'C завтраками| Bed and breakfast'!#REF!*0.85</f>
        <v>#REF!</v>
      </c>
      <c r="AZ8" s="41" t="e">
        <f>'C завтраками| Bed and breakfast'!#REF!*0.85</f>
        <v>#REF!</v>
      </c>
      <c r="BA8" s="41" t="e">
        <f>'C завтраками| Bed and breakfast'!#REF!*0.85</f>
        <v>#REF!</v>
      </c>
      <c r="BB8" s="41" t="e">
        <f>'C завтраками| Bed and breakfast'!#REF!*0.85</f>
        <v>#REF!</v>
      </c>
    </row>
    <row r="9" spans="1:54" ht="10.7" customHeight="1">
      <c r="A9" s="39" t="s">
        <v>5</v>
      </c>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row>
    <row r="10" spans="1:54" s="32" customFormat="1" ht="10.7" customHeight="1">
      <c r="A10" s="40">
        <v>1</v>
      </c>
      <c r="B10" s="41" t="e">
        <f>'C завтраками| Bed and breakfast'!#REF!*0.85</f>
        <v>#REF!</v>
      </c>
      <c r="C10" s="41" t="e">
        <f>'C завтраками| Bed and breakfast'!#REF!*0.85</f>
        <v>#REF!</v>
      </c>
      <c r="D10" s="41" t="e">
        <f>'C завтраками| Bed and breakfast'!#REF!*0.85</f>
        <v>#REF!</v>
      </c>
      <c r="E10" s="41" t="e">
        <f>'C завтраками| Bed and breakfast'!#REF!*0.85</f>
        <v>#REF!</v>
      </c>
      <c r="F10" s="41" t="e">
        <f>'C завтраками| Bed and breakfast'!#REF!*0.85</f>
        <v>#REF!</v>
      </c>
      <c r="G10" s="41" t="e">
        <f>'C завтраками| Bed and breakfast'!#REF!*0.85</f>
        <v>#REF!</v>
      </c>
      <c r="H10" s="41" t="e">
        <f>'C завтраками| Bed and breakfast'!#REF!*0.85</f>
        <v>#REF!</v>
      </c>
      <c r="I10" s="41" t="e">
        <f>'C завтраками| Bed and breakfast'!#REF!*0.85</f>
        <v>#REF!</v>
      </c>
      <c r="J10" s="41" t="e">
        <f>'C завтраками| Bed and breakfast'!#REF!*0.85</f>
        <v>#REF!</v>
      </c>
      <c r="K10" s="41" t="e">
        <f>'C завтраками| Bed and breakfast'!#REF!*0.85</f>
        <v>#REF!</v>
      </c>
      <c r="L10" s="41" t="e">
        <f>'C завтраками| Bed and breakfast'!#REF!*0.85</f>
        <v>#REF!</v>
      </c>
      <c r="M10" s="41" t="e">
        <f>'C завтраками| Bed and breakfast'!#REF!*0.85</f>
        <v>#REF!</v>
      </c>
      <c r="N10" s="41" t="e">
        <f>'C завтраками| Bed and breakfast'!#REF!*0.85</f>
        <v>#REF!</v>
      </c>
      <c r="O10" s="41" t="e">
        <f>'C завтраками| Bed and breakfast'!#REF!*0.85</f>
        <v>#REF!</v>
      </c>
      <c r="P10" s="41" t="e">
        <f>'C завтраками| Bed and breakfast'!#REF!*0.85</f>
        <v>#REF!</v>
      </c>
      <c r="Q10" s="41" t="e">
        <f>'C завтраками| Bed and breakfast'!#REF!*0.85</f>
        <v>#REF!</v>
      </c>
      <c r="R10" s="41" t="e">
        <f>'C завтраками| Bed and breakfast'!#REF!*0.85</f>
        <v>#REF!</v>
      </c>
      <c r="S10" s="41" t="e">
        <f>'C завтраками| Bed and breakfast'!#REF!*0.85</f>
        <v>#REF!</v>
      </c>
      <c r="T10" s="41" t="e">
        <f>'C завтраками| Bed and breakfast'!#REF!*0.85</f>
        <v>#REF!</v>
      </c>
      <c r="U10" s="41" t="e">
        <f>'C завтраками| Bed and breakfast'!#REF!*0.85</f>
        <v>#REF!</v>
      </c>
      <c r="V10" s="41" t="e">
        <f>'C завтраками| Bed and breakfast'!#REF!*0.85</f>
        <v>#REF!</v>
      </c>
      <c r="W10" s="41" t="e">
        <f>'C завтраками| Bed and breakfast'!#REF!*0.85</f>
        <v>#REF!</v>
      </c>
      <c r="X10" s="41" t="e">
        <f>'C завтраками| Bed and breakfast'!#REF!*0.85</f>
        <v>#REF!</v>
      </c>
      <c r="Y10" s="41" t="e">
        <f>'C завтраками| Bed and breakfast'!#REF!*0.85</f>
        <v>#REF!</v>
      </c>
      <c r="Z10" s="41" t="e">
        <f>'C завтраками| Bed and breakfast'!#REF!*0.85</f>
        <v>#REF!</v>
      </c>
      <c r="AA10" s="41" t="e">
        <f>'C завтраками| Bed and breakfast'!#REF!*0.85</f>
        <v>#REF!</v>
      </c>
      <c r="AB10" s="41" t="e">
        <f>'C завтраками| Bed and breakfast'!#REF!*0.85</f>
        <v>#REF!</v>
      </c>
      <c r="AC10" s="41" t="e">
        <f>'C завтраками| Bed and breakfast'!#REF!*0.85</f>
        <v>#REF!</v>
      </c>
      <c r="AD10" s="41" t="e">
        <f>'C завтраками| Bed and breakfast'!#REF!*0.85</f>
        <v>#REF!</v>
      </c>
      <c r="AE10" s="41" t="e">
        <f>'C завтраками| Bed and breakfast'!#REF!*0.85</f>
        <v>#REF!</v>
      </c>
      <c r="AF10" s="41" t="e">
        <f>'C завтраками| Bed and breakfast'!#REF!*0.85</f>
        <v>#REF!</v>
      </c>
      <c r="AG10" s="41" t="e">
        <f>'C завтраками| Bed and breakfast'!#REF!*0.85</f>
        <v>#REF!</v>
      </c>
      <c r="AH10" s="41" t="e">
        <f>'C завтраками| Bed and breakfast'!#REF!*0.85</f>
        <v>#REF!</v>
      </c>
      <c r="AI10" s="41" t="e">
        <f>'C завтраками| Bed and breakfast'!#REF!*0.85</f>
        <v>#REF!</v>
      </c>
      <c r="AJ10" s="41" t="e">
        <f>'C завтраками| Bed and breakfast'!#REF!*0.85</f>
        <v>#REF!</v>
      </c>
      <c r="AK10" s="41" t="e">
        <f>'C завтраками| Bed and breakfast'!#REF!*0.85</f>
        <v>#REF!</v>
      </c>
      <c r="AL10" s="41" t="e">
        <f>'C завтраками| Bed and breakfast'!#REF!*0.85</f>
        <v>#REF!</v>
      </c>
      <c r="AM10" s="41" t="e">
        <f>'C завтраками| Bed and breakfast'!#REF!*0.85</f>
        <v>#REF!</v>
      </c>
      <c r="AN10" s="41" t="e">
        <f>'C завтраками| Bed and breakfast'!#REF!*0.85</f>
        <v>#REF!</v>
      </c>
      <c r="AO10" s="41" t="e">
        <f>'C завтраками| Bed and breakfast'!#REF!*0.85</f>
        <v>#REF!</v>
      </c>
      <c r="AP10" s="41" t="e">
        <f>'C завтраками| Bed and breakfast'!#REF!*0.85</f>
        <v>#REF!</v>
      </c>
      <c r="AQ10" s="41" t="e">
        <f>'C завтраками| Bed and breakfast'!#REF!*0.85</f>
        <v>#REF!</v>
      </c>
      <c r="AR10" s="41" t="e">
        <f>'C завтраками| Bed and breakfast'!#REF!*0.85</f>
        <v>#REF!</v>
      </c>
      <c r="AS10" s="41" t="e">
        <f>'C завтраками| Bed and breakfast'!#REF!*0.85</f>
        <v>#REF!</v>
      </c>
      <c r="AT10" s="41" t="e">
        <f>'C завтраками| Bed and breakfast'!#REF!*0.85</f>
        <v>#REF!</v>
      </c>
      <c r="AU10" s="41" t="e">
        <f>'C завтраками| Bed and breakfast'!#REF!*0.85</f>
        <v>#REF!</v>
      </c>
      <c r="AV10" s="41" t="e">
        <f>'C завтраками| Bed and breakfast'!#REF!*0.85</f>
        <v>#REF!</v>
      </c>
      <c r="AW10" s="41" t="e">
        <f>'C завтраками| Bed and breakfast'!#REF!*0.85</f>
        <v>#REF!</v>
      </c>
      <c r="AX10" s="41" t="e">
        <f>'C завтраками| Bed and breakfast'!#REF!*0.85</f>
        <v>#REF!</v>
      </c>
      <c r="AY10" s="41" t="e">
        <f>'C завтраками| Bed and breakfast'!#REF!*0.85</f>
        <v>#REF!</v>
      </c>
      <c r="AZ10" s="41" t="e">
        <f>'C завтраками| Bed and breakfast'!#REF!*0.85</f>
        <v>#REF!</v>
      </c>
      <c r="BA10" s="41" t="e">
        <f>'C завтраками| Bed and breakfast'!#REF!*0.85</f>
        <v>#REF!</v>
      </c>
      <c r="BB10" s="41" t="e">
        <f>'C завтраками| Bed and breakfast'!#REF!*0.85</f>
        <v>#REF!</v>
      </c>
    </row>
    <row r="11" spans="1:54" ht="10.7" customHeight="1">
      <c r="A11" s="40">
        <v>2</v>
      </c>
      <c r="B11" s="41" t="e">
        <f>'C завтраками| Bed and breakfast'!#REF!*0.85</f>
        <v>#REF!</v>
      </c>
      <c r="C11" s="41" t="e">
        <f>'C завтраками| Bed and breakfast'!#REF!*0.85</f>
        <v>#REF!</v>
      </c>
      <c r="D11" s="41" t="e">
        <f>'C завтраками| Bed and breakfast'!#REF!*0.85</f>
        <v>#REF!</v>
      </c>
      <c r="E11" s="41" t="e">
        <f>'C завтраками| Bed and breakfast'!#REF!*0.85</f>
        <v>#REF!</v>
      </c>
      <c r="F11" s="41" t="e">
        <f>'C завтраками| Bed and breakfast'!#REF!*0.85</f>
        <v>#REF!</v>
      </c>
      <c r="G11" s="41" t="e">
        <f>'C завтраками| Bed and breakfast'!#REF!*0.85</f>
        <v>#REF!</v>
      </c>
      <c r="H11" s="41" t="e">
        <f>'C завтраками| Bed and breakfast'!#REF!*0.85</f>
        <v>#REF!</v>
      </c>
      <c r="I11" s="41" t="e">
        <f>'C завтраками| Bed and breakfast'!#REF!*0.85</f>
        <v>#REF!</v>
      </c>
      <c r="J11" s="41" t="e">
        <f>'C завтраками| Bed and breakfast'!#REF!*0.85</f>
        <v>#REF!</v>
      </c>
      <c r="K11" s="41" t="e">
        <f>'C завтраками| Bed and breakfast'!#REF!*0.85</f>
        <v>#REF!</v>
      </c>
      <c r="L11" s="41" t="e">
        <f>'C завтраками| Bed and breakfast'!#REF!*0.85</f>
        <v>#REF!</v>
      </c>
      <c r="M11" s="41" t="e">
        <f>'C завтраками| Bed and breakfast'!#REF!*0.85</f>
        <v>#REF!</v>
      </c>
      <c r="N11" s="41" t="e">
        <f>'C завтраками| Bed and breakfast'!#REF!*0.85</f>
        <v>#REF!</v>
      </c>
      <c r="O11" s="41" t="e">
        <f>'C завтраками| Bed and breakfast'!#REF!*0.85</f>
        <v>#REF!</v>
      </c>
      <c r="P11" s="41" t="e">
        <f>'C завтраками| Bed and breakfast'!#REF!*0.85</f>
        <v>#REF!</v>
      </c>
      <c r="Q11" s="41" t="e">
        <f>'C завтраками| Bed and breakfast'!#REF!*0.85</f>
        <v>#REF!</v>
      </c>
      <c r="R11" s="41" t="e">
        <f>'C завтраками| Bed and breakfast'!#REF!*0.85</f>
        <v>#REF!</v>
      </c>
      <c r="S11" s="41" t="e">
        <f>'C завтраками| Bed and breakfast'!#REF!*0.85</f>
        <v>#REF!</v>
      </c>
      <c r="T11" s="41" t="e">
        <f>'C завтраками| Bed and breakfast'!#REF!*0.85</f>
        <v>#REF!</v>
      </c>
      <c r="U11" s="41" t="e">
        <f>'C завтраками| Bed and breakfast'!#REF!*0.85</f>
        <v>#REF!</v>
      </c>
      <c r="V11" s="41" t="e">
        <f>'C завтраками| Bed and breakfast'!#REF!*0.85</f>
        <v>#REF!</v>
      </c>
      <c r="W11" s="41" t="e">
        <f>'C завтраками| Bed and breakfast'!#REF!*0.85</f>
        <v>#REF!</v>
      </c>
      <c r="X11" s="41" t="e">
        <f>'C завтраками| Bed and breakfast'!#REF!*0.85</f>
        <v>#REF!</v>
      </c>
      <c r="Y11" s="41" t="e">
        <f>'C завтраками| Bed and breakfast'!#REF!*0.85</f>
        <v>#REF!</v>
      </c>
      <c r="Z11" s="41" t="e">
        <f>'C завтраками| Bed and breakfast'!#REF!*0.85</f>
        <v>#REF!</v>
      </c>
      <c r="AA11" s="41" t="e">
        <f>'C завтраками| Bed and breakfast'!#REF!*0.85</f>
        <v>#REF!</v>
      </c>
      <c r="AB11" s="41" t="e">
        <f>'C завтраками| Bed and breakfast'!#REF!*0.85</f>
        <v>#REF!</v>
      </c>
      <c r="AC11" s="41" t="e">
        <f>'C завтраками| Bed and breakfast'!#REF!*0.85</f>
        <v>#REF!</v>
      </c>
      <c r="AD11" s="41" t="e">
        <f>'C завтраками| Bed and breakfast'!#REF!*0.85</f>
        <v>#REF!</v>
      </c>
      <c r="AE11" s="41" t="e">
        <f>'C завтраками| Bed and breakfast'!#REF!*0.85</f>
        <v>#REF!</v>
      </c>
      <c r="AF11" s="41" t="e">
        <f>'C завтраками| Bed and breakfast'!#REF!*0.85</f>
        <v>#REF!</v>
      </c>
      <c r="AG11" s="41" t="e">
        <f>'C завтраками| Bed and breakfast'!#REF!*0.85</f>
        <v>#REF!</v>
      </c>
      <c r="AH11" s="41" t="e">
        <f>'C завтраками| Bed and breakfast'!#REF!*0.85</f>
        <v>#REF!</v>
      </c>
      <c r="AI11" s="41" t="e">
        <f>'C завтраками| Bed and breakfast'!#REF!*0.85</f>
        <v>#REF!</v>
      </c>
      <c r="AJ11" s="41" t="e">
        <f>'C завтраками| Bed and breakfast'!#REF!*0.85</f>
        <v>#REF!</v>
      </c>
      <c r="AK11" s="41" t="e">
        <f>'C завтраками| Bed and breakfast'!#REF!*0.85</f>
        <v>#REF!</v>
      </c>
      <c r="AL11" s="41" t="e">
        <f>'C завтраками| Bed and breakfast'!#REF!*0.85</f>
        <v>#REF!</v>
      </c>
      <c r="AM11" s="41" t="e">
        <f>'C завтраками| Bed and breakfast'!#REF!*0.85</f>
        <v>#REF!</v>
      </c>
      <c r="AN11" s="41" t="e">
        <f>'C завтраками| Bed and breakfast'!#REF!*0.85</f>
        <v>#REF!</v>
      </c>
      <c r="AO11" s="41" t="e">
        <f>'C завтраками| Bed and breakfast'!#REF!*0.85</f>
        <v>#REF!</v>
      </c>
      <c r="AP11" s="41" t="e">
        <f>'C завтраками| Bed and breakfast'!#REF!*0.85</f>
        <v>#REF!</v>
      </c>
      <c r="AQ11" s="41" t="e">
        <f>'C завтраками| Bed and breakfast'!#REF!*0.85</f>
        <v>#REF!</v>
      </c>
      <c r="AR11" s="41" t="e">
        <f>'C завтраками| Bed and breakfast'!#REF!*0.85</f>
        <v>#REF!</v>
      </c>
      <c r="AS11" s="41" t="e">
        <f>'C завтраками| Bed and breakfast'!#REF!*0.85</f>
        <v>#REF!</v>
      </c>
      <c r="AT11" s="41" t="e">
        <f>'C завтраками| Bed and breakfast'!#REF!*0.85</f>
        <v>#REF!</v>
      </c>
      <c r="AU11" s="41" t="e">
        <f>'C завтраками| Bed and breakfast'!#REF!*0.85</f>
        <v>#REF!</v>
      </c>
      <c r="AV11" s="41" t="e">
        <f>'C завтраками| Bed and breakfast'!#REF!*0.85</f>
        <v>#REF!</v>
      </c>
      <c r="AW11" s="41" t="e">
        <f>'C завтраками| Bed and breakfast'!#REF!*0.85</f>
        <v>#REF!</v>
      </c>
      <c r="AX11" s="41" t="e">
        <f>'C завтраками| Bed and breakfast'!#REF!*0.85</f>
        <v>#REF!</v>
      </c>
      <c r="AY11" s="41" t="e">
        <f>'C завтраками| Bed and breakfast'!#REF!*0.85</f>
        <v>#REF!</v>
      </c>
      <c r="AZ11" s="41" t="e">
        <f>'C завтраками| Bed and breakfast'!#REF!*0.85</f>
        <v>#REF!</v>
      </c>
      <c r="BA11" s="41" t="e">
        <f>'C завтраками| Bed and breakfast'!#REF!*0.85</f>
        <v>#REF!</v>
      </c>
      <c r="BB11" s="41" t="e">
        <f>'C завтраками| Bed and breakfast'!#REF!*0.85</f>
        <v>#REF!</v>
      </c>
    </row>
    <row r="12" spans="1:54" ht="10.7" customHeight="1">
      <c r="A12" s="39" t="s">
        <v>6</v>
      </c>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row>
    <row r="13" spans="1:54" ht="10.7" customHeight="1">
      <c r="A13" s="40">
        <v>1</v>
      </c>
      <c r="B13" s="41" t="e">
        <f>'C завтраками| Bed and breakfast'!#REF!*0.85</f>
        <v>#REF!</v>
      </c>
      <c r="C13" s="41" t="e">
        <f>'C завтраками| Bed and breakfast'!#REF!*0.85</f>
        <v>#REF!</v>
      </c>
      <c r="D13" s="41" t="e">
        <f>'C завтраками| Bed and breakfast'!#REF!*0.85</f>
        <v>#REF!</v>
      </c>
      <c r="E13" s="41" t="e">
        <f>'C завтраками| Bed and breakfast'!#REF!*0.85</f>
        <v>#REF!</v>
      </c>
      <c r="F13" s="41" t="e">
        <f>'C завтраками| Bed and breakfast'!#REF!*0.85</f>
        <v>#REF!</v>
      </c>
      <c r="G13" s="41" t="e">
        <f>'C завтраками| Bed and breakfast'!#REF!*0.85</f>
        <v>#REF!</v>
      </c>
      <c r="H13" s="41" t="e">
        <f>'C завтраками| Bed and breakfast'!#REF!*0.85</f>
        <v>#REF!</v>
      </c>
      <c r="I13" s="41" t="e">
        <f>'C завтраками| Bed and breakfast'!#REF!*0.85</f>
        <v>#REF!</v>
      </c>
      <c r="J13" s="41" t="e">
        <f>'C завтраками| Bed and breakfast'!#REF!*0.85</f>
        <v>#REF!</v>
      </c>
      <c r="K13" s="41" t="e">
        <f>'C завтраками| Bed and breakfast'!#REF!*0.85</f>
        <v>#REF!</v>
      </c>
      <c r="L13" s="41" t="e">
        <f>'C завтраками| Bed and breakfast'!#REF!*0.85</f>
        <v>#REF!</v>
      </c>
      <c r="M13" s="41" t="e">
        <f>'C завтраками| Bed and breakfast'!#REF!*0.85</f>
        <v>#REF!</v>
      </c>
      <c r="N13" s="41" t="e">
        <f>'C завтраками| Bed and breakfast'!#REF!*0.85</f>
        <v>#REF!</v>
      </c>
      <c r="O13" s="41" t="e">
        <f>'C завтраками| Bed and breakfast'!#REF!*0.85</f>
        <v>#REF!</v>
      </c>
      <c r="P13" s="41" t="e">
        <f>'C завтраками| Bed and breakfast'!#REF!*0.85</f>
        <v>#REF!</v>
      </c>
      <c r="Q13" s="41" t="e">
        <f>'C завтраками| Bed and breakfast'!#REF!*0.85</f>
        <v>#REF!</v>
      </c>
      <c r="R13" s="41" t="e">
        <f>'C завтраками| Bed and breakfast'!#REF!*0.85</f>
        <v>#REF!</v>
      </c>
      <c r="S13" s="41" t="e">
        <f>'C завтраками| Bed and breakfast'!#REF!*0.85</f>
        <v>#REF!</v>
      </c>
      <c r="T13" s="41" t="e">
        <f>'C завтраками| Bed and breakfast'!#REF!*0.85</f>
        <v>#REF!</v>
      </c>
      <c r="U13" s="41" t="e">
        <f>'C завтраками| Bed and breakfast'!#REF!*0.85</f>
        <v>#REF!</v>
      </c>
      <c r="V13" s="41" t="e">
        <f>'C завтраками| Bed and breakfast'!#REF!*0.85</f>
        <v>#REF!</v>
      </c>
      <c r="W13" s="41" t="e">
        <f>'C завтраками| Bed and breakfast'!#REF!*0.85</f>
        <v>#REF!</v>
      </c>
      <c r="X13" s="41" t="e">
        <f>'C завтраками| Bed and breakfast'!#REF!*0.85</f>
        <v>#REF!</v>
      </c>
      <c r="Y13" s="41" t="e">
        <f>'C завтраками| Bed and breakfast'!#REF!*0.85</f>
        <v>#REF!</v>
      </c>
      <c r="Z13" s="41" t="e">
        <f>'C завтраками| Bed and breakfast'!#REF!*0.85</f>
        <v>#REF!</v>
      </c>
      <c r="AA13" s="41" t="e">
        <f>'C завтраками| Bed and breakfast'!#REF!*0.85</f>
        <v>#REF!</v>
      </c>
      <c r="AB13" s="41" t="e">
        <f>'C завтраками| Bed and breakfast'!#REF!*0.85</f>
        <v>#REF!</v>
      </c>
      <c r="AC13" s="41" t="e">
        <f>'C завтраками| Bed and breakfast'!#REF!*0.85</f>
        <v>#REF!</v>
      </c>
      <c r="AD13" s="41" t="e">
        <f>'C завтраками| Bed and breakfast'!#REF!*0.85</f>
        <v>#REF!</v>
      </c>
      <c r="AE13" s="41" t="e">
        <f>'C завтраками| Bed and breakfast'!#REF!*0.85</f>
        <v>#REF!</v>
      </c>
      <c r="AF13" s="41" t="e">
        <f>'C завтраками| Bed and breakfast'!#REF!*0.85</f>
        <v>#REF!</v>
      </c>
      <c r="AG13" s="41" t="e">
        <f>'C завтраками| Bed and breakfast'!#REF!*0.85</f>
        <v>#REF!</v>
      </c>
      <c r="AH13" s="41" t="e">
        <f>'C завтраками| Bed and breakfast'!#REF!*0.85</f>
        <v>#REF!</v>
      </c>
      <c r="AI13" s="41" t="e">
        <f>'C завтраками| Bed and breakfast'!#REF!*0.85</f>
        <v>#REF!</v>
      </c>
      <c r="AJ13" s="41" t="e">
        <f>'C завтраками| Bed and breakfast'!#REF!*0.85</f>
        <v>#REF!</v>
      </c>
      <c r="AK13" s="41" t="e">
        <f>'C завтраками| Bed and breakfast'!#REF!*0.85</f>
        <v>#REF!</v>
      </c>
      <c r="AL13" s="41" t="e">
        <f>'C завтраками| Bed and breakfast'!#REF!*0.85</f>
        <v>#REF!</v>
      </c>
      <c r="AM13" s="41" t="e">
        <f>'C завтраками| Bed and breakfast'!#REF!*0.85</f>
        <v>#REF!</v>
      </c>
      <c r="AN13" s="41" t="e">
        <f>'C завтраками| Bed and breakfast'!#REF!*0.85</f>
        <v>#REF!</v>
      </c>
      <c r="AO13" s="41" t="e">
        <f>'C завтраками| Bed and breakfast'!#REF!*0.85</f>
        <v>#REF!</v>
      </c>
      <c r="AP13" s="41" t="e">
        <f>'C завтраками| Bed and breakfast'!#REF!*0.85</f>
        <v>#REF!</v>
      </c>
      <c r="AQ13" s="41" t="e">
        <f>'C завтраками| Bed and breakfast'!#REF!*0.85</f>
        <v>#REF!</v>
      </c>
      <c r="AR13" s="41" t="e">
        <f>'C завтраками| Bed and breakfast'!#REF!*0.85</f>
        <v>#REF!</v>
      </c>
      <c r="AS13" s="41" t="e">
        <f>'C завтраками| Bed and breakfast'!#REF!*0.85</f>
        <v>#REF!</v>
      </c>
      <c r="AT13" s="41" t="e">
        <f>'C завтраками| Bed and breakfast'!#REF!*0.85</f>
        <v>#REF!</v>
      </c>
      <c r="AU13" s="41" t="e">
        <f>'C завтраками| Bed and breakfast'!#REF!*0.85</f>
        <v>#REF!</v>
      </c>
      <c r="AV13" s="41" t="e">
        <f>'C завтраками| Bed and breakfast'!#REF!*0.85</f>
        <v>#REF!</v>
      </c>
      <c r="AW13" s="41" t="e">
        <f>'C завтраками| Bed and breakfast'!#REF!*0.85</f>
        <v>#REF!</v>
      </c>
      <c r="AX13" s="41" t="e">
        <f>'C завтраками| Bed and breakfast'!#REF!*0.85</f>
        <v>#REF!</v>
      </c>
      <c r="AY13" s="41" t="e">
        <f>'C завтраками| Bed and breakfast'!#REF!*0.85</f>
        <v>#REF!</v>
      </c>
      <c r="AZ13" s="41" t="e">
        <f>'C завтраками| Bed and breakfast'!#REF!*0.85</f>
        <v>#REF!</v>
      </c>
      <c r="BA13" s="41" t="e">
        <f>'C завтраками| Bed and breakfast'!#REF!*0.85</f>
        <v>#REF!</v>
      </c>
      <c r="BB13" s="41" t="e">
        <f>'C завтраками| Bed and breakfast'!#REF!*0.85</f>
        <v>#REF!</v>
      </c>
    </row>
    <row r="14" spans="1:54" ht="10.7" customHeight="1">
      <c r="A14" s="40">
        <v>2</v>
      </c>
      <c r="B14" s="41" t="e">
        <f>'C завтраками| Bed and breakfast'!#REF!*0.85</f>
        <v>#REF!</v>
      </c>
      <c r="C14" s="41" t="e">
        <f>'C завтраками| Bed and breakfast'!#REF!*0.85</f>
        <v>#REF!</v>
      </c>
      <c r="D14" s="41" t="e">
        <f>'C завтраками| Bed and breakfast'!#REF!*0.85</f>
        <v>#REF!</v>
      </c>
      <c r="E14" s="41" t="e">
        <f>'C завтраками| Bed and breakfast'!#REF!*0.85</f>
        <v>#REF!</v>
      </c>
      <c r="F14" s="41" t="e">
        <f>'C завтраками| Bed and breakfast'!#REF!*0.85</f>
        <v>#REF!</v>
      </c>
      <c r="G14" s="41" t="e">
        <f>'C завтраками| Bed and breakfast'!#REF!*0.85</f>
        <v>#REF!</v>
      </c>
      <c r="H14" s="41" t="e">
        <f>'C завтраками| Bed and breakfast'!#REF!*0.85</f>
        <v>#REF!</v>
      </c>
      <c r="I14" s="41" t="e">
        <f>'C завтраками| Bed and breakfast'!#REF!*0.85</f>
        <v>#REF!</v>
      </c>
      <c r="J14" s="41" t="e">
        <f>'C завтраками| Bed and breakfast'!#REF!*0.85</f>
        <v>#REF!</v>
      </c>
      <c r="K14" s="41" t="e">
        <f>'C завтраками| Bed and breakfast'!#REF!*0.85</f>
        <v>#REF!</v>
      </c>
      <c r="L14" s="41" t="e">
        <f>'C завтраками| Bed and breakfast'!#REF!*0.85</f>
        <v>#REF!</v>
      </c>
      <c r="M14" s="41" t="e">
        <f>'C завтраками| Bed and breakfast'!#REF!*0.85</f>
        <v>#REF!</v>
      </c>
      <c r="N14" s="41" t="e">
        <f>'C завтраками| Bed and breakfast'!#REF!*0.85</f>
        <v>#REF!</v>
      </c>
      <c r="O14" s="41" t="e">
        <f>'C завтраками| Bed and breakfast'!#REF!*0.85</f>
        <v>#REF!</v>
      </c>
      <c r="P14" s="41" t="e">
        <f>'C завтраками| Bed and breakfast'!#REF!*0.85</f>
        <v>#REF!</v>
      </c>
      <c r="Q14" s="41" t="e">
        <f>'C завтраками| Bed and breakfast'!#REF!*0.85</f>
        <v>#REF!</v>
      </c>
      <c r="R14" s="41" t="e">
        <f>'C завтраками| Bed and breakfast'!#REF!*0.85</f>
        <v>#REF!</v>
      </c>
      <c r="S14" s="41" t="e">
        <f>'C завтраками| Bed and breakfast'!#REF!*0.85</f>
        <v>#REF!</v>
      </c>
      <c r="T14" s="41" t="e">
        <f>'C завтраками| Bed and breakfast'!#REF!*0.85</f>
        <v>#REF!</v>
      </c>
      <c r="U14" s="41" t="e">
        <f>'C завтраками| Bed and breakfast'!#REF!*0.85</f>
        <v>#REF!</v>
      </c>
      <c r="V14" s="41" t="e">
        <f>'C завтраками| Bed and breakfast'!#REF!*0.85</f>
        <v>#REF!</v>
      </c>
      <c r="W14" s="41" t="e">
        <f>'C завтраками| Bed and breakfast'!#REF!*0.85</f>
        <v>#REF!</v>
      </c>
      <c r="X14" s="41" t="e">
        <f>'C завтраками| Bed and breakfast'!#REF!*0.85</f>
        <v>#REF!</v>
      </c>
      <c r="Y14" s="41" t="e">
        <f>'C завтраками| Bed and breakfast'!#REF!*0.85</f>
        <v>#REF!</v>
      </c>
      <c r="Z14" s="41" t="e">
        <f>'C завтраками| Bed and breakfast'!#REF!*0.85</f>
        <v>#REF!</v>
      </c>
      <c r="AA14" s="41" t="e">
        <f>'C завтраками| Bed and breakfast'!#REF!*0.85</f>
        <v>#REF!</v>
      </c>
      <c r="AB14" s="41" t="e">
        <f>'C завтраками| Bed and breakfast'!#REF!*0.85</f>
        <v>#REF!</v>
      </c>
      <c r="AC14" s="41" t="e">
        <f>'C завтраками| Bed and breakfast'!#REF!*0.85</f>
        <v>#REF!</v>
      </c>
      <c r="AD14" s="41" t="e">
        <f>'C завтраками| Bed and breakfast'!#REF!*0.85</f>
        <v>#REF!</v>
      </c>
      <c r="AE14" s="41" t="e">
        <f>'C завтраками| Bed and breakfast'!#REF!*0.85</f>
        <v>#REF!</v>
      </c>
      <c r="AF14" s="41" t="e">
        <f>'C завтраками| Bed and breakfast'!#REF!*0.85</f>
        <v>#REF!</v>
      </c>
      <c r="AG14" s="41" t="e">
        <f>'C завтраками| Bed and breakfast'!#REF!*0.85</f>
        <v>#REF!</v>
      </c>
      <c r="AH14" s="41" t="e">
        <f>'C завтраками| Bed and breakfast'!#REF!*0.85</f>
        <v>#REF!</v>
      </c>
      <c r="AI14" s="41" t="e">
        <f>'C завтраками| Bed and breakfast'!#REF!*0.85</f>
        <v>#REF!</v>
      </c>
      <c r="AJ14" s="41" t="e">
        <f>'C завтраками| Bed and breakfast'!#REF!*0.85</f>
        <v>#REF!</v>
      </c>
      <c r="AK14" s="41" t="e">
        <f>'C завтраками| Bed and breakfast'!#REF!*0.85</f>
        <v>#REF!</v>
      </c>
      <c r="AL14" s="41" t="e">
        <f>'C завтраками| Bed and breakfast'!#REF!*0.85</f>
        <v>#REF!</v>
      </c>
      <c r="AM14" s="41" t="e">
        <f>'C завтраками| Bed and breakfast'!#REF!*0.85</f>
        <v>#REF!</v>
      </c>
      <c r="AN14" s="41" t="e">
        <f>'C завтраками| Bed and breakfast'!#REF!*0.85</f>
        <v>#REF!</v>
      </c>
      <c r="AO14" s="41" t="e">
        <f>'C завтраками| Bed and breakfast'!#REF!*0.85</f>
        <v>#REF!</v>
      </c>
      <c r="AP14" s="41" t="e">
        <f>'C завтраками| Bed and breakfast'!#REF!*0.85</f>
        <v>#REF!</v>
      </c>
      <c r="AQ14" s="41" t="e">
        <f>'C завтраками| Bed and breakfast'!#REF!*0.85</f>
        <v>#REF!</v>
      </c>
      <c r="AR14" s="41" t="e">
        <f>'C завтраками| Bed and breakfast'!#REF!*0.85</f>
        <v>#REF!</v>
      </c>
      <c r="AS14" s="41" t="e">
        <f>'C завтраками| Bed and breakfast'!#REF!*0.85</f>
        <v>#REF!</v>
      </c>
      <c r="AT14" s="41" t="e">
        <f>'C завтраками| Bed and breakfast'!#REF!*0.85</f>
        <v>#REF!</v>
      </c>
      <c r="AU14" s="41" t="e">
        <f>'C завтраками| Bed and breakfast'!#REF!*0.85</f>
        <v>#REF!</v>
      </c>
      <c r="AV14" s="41" t="e">
        <f>'C завтраками| Bed and breakfast'!#REF!*0.85</f>
        <v>#REF!</v>
      </c>
      <c r="AW14" s="41" t="e">
        <f>'C завтраками| Bed and breakfast'!#REF!*0.85</f>
        <v>#REF!</v>
      </c>
      <c r="AX14" s="41" t="e">
        <f>'C завтраками| Bed and breakfast'!#REF!*0.85</f>
        <v>#REF!</v>
      </c>
      <c r="AY14" s="41" t="e">
        <f>'C завтраками| Bed and breakfast'!#REF!*0.85</f>
        <v>#REF!</v>
      </c>
      <c r="AZ14" s="41" t="e">
        <f>'C завтраками| Bed and breakfast'!#REF!*0.85</f>
        <v>#REF!</v>
      </c>
      <c r="BA14" s="41" t="e">
        <f>'C завтраками| Bed and breakfast'!#REF!*0.85</f>
        <v>#REF!</v>
      </c>
      <c r="BB14" s="41" t="e">
        <f>'C завтраками| Bed and breakfast'!#REF!*0.85</f>
        <v>#REF!</v>
      </c>
    </row>
    <row r="15" spans="1:54" ht="10.7" customHeight="1">
      <c r="A15" s="39" t="s">
        <v>7</v>
      </c>
      <c r="B15" s="41"/>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row>
    <row r="16" spans="1:54" ht="10.7" customHeight="1">
      <c r="A16" s="40">
        <v>1</v>
      </c>
      <c r="B16" s="41" t="e">
        <f>'C завтраками| Bed and breakfast'!#REF!*0.85</f>
        <v>#REF!</v>
      </c>
      <c r="C16" s="41" t="e">
        <f>'C завтраками| Bed and breakfast'!#REF!*0.85</f>
        <v>#REF!</v>
      </c>
      <c r="D16" s="41" t="e">
        <f>'C завтраками| Bed and breakfast'!#REF!*0.85</f>
        <v>#REF!</v>
      </c>
      <c r="E16" s="41" t="e">
        <f>'C завтраками| Bed and breakfast'!#REF!*0.85</f>
        <v>#REF!</v>
      </c>
      <c r="F16" s="41" t="e">
        <f>'C завтраками| Bed and breakfast'!#REF!*0.85</f>
        <v>#REF!</v>
      </c>
      <c r="G16" s="41" t="e">
        <f>'C завтраками| Bed and breakfast'!#REF!*0.85</f>
        <v>#REF!</v>
      </c>
      <c r="H16" s="41" t="e">
        <f>'C завтраками| Bed and breakfast'!#REF!*0.85</f>
        <v>#REF!</v>
      </c>
      <c r="I16" s="41" t="e">
        <f>'C завтраками| Bed and breakfast'!#REF!*0.85</f>
        <v>#REF!</v>
      </c>
      <c r="J16" s="41" t="e">
        <f>'C завтраками| Bed and breakfast'!#REF!*0.85</f>
        <v>#REF!</v>
      </c>
      <c r="K16" s="41" t="e">
        <f>'C завтраками| Bed and breakfast'!#REF!*0.85</f>
        <v>#REF!</v>
      </c>
      <c r="L16" s="41" t="e">
        <f>'C завтраками| Bed and breakfast'!#REF!*0.85</f>
        <v>#REF!</v>
      </c>
      <c r="M16" s="41" t="e">
        <f>'C завтраками| Bed and breakfast'!#REF!*0.85</f>
        <v>#REF!</v>
      </c>
      <c r="N16" s="41" t="e">
        <f>'C завтраками| Bed and breakfast'!#REF!*0.85</f>
        <v>#REF!</v>
      </c>
      <c r="O16" s="41" t="e">
        <f>'C завтраками| Bed and breakfast'!#REF!*0.85</f>
        <v>#REF!</v>
      </c>
      <c r="P16" s="41" t="e">
        <f>'C завтраками| Bed and breakfast'!#REF!*0.85</f>
        <v>#REF!</v>
      </c>
      <c r="Q16" s="41" t="e">
        <f>'C завтраками| Bed and breakfast'!#REF!*0.85</f>
        <v>#REF!</v>
      </c>
      <c r="R16" s="41" t="e">
        <f>'C завтраками| Bed and breakfast'!#REF!*0.85</f>
        <v>#REF!</v>
      </c>
      <c r="S16" s="41" t="e">
        <f>'C завтраками| Bed and breakfast'!#REF!*0.85</f>
        <v>#REF!</v>
      </c>
      <c r="T16" s="41" t="e">
        <f>'C завтраками| Bed and breakfast'!#REF!*0.85</f>
        <v>#REF!</v>
      </c>
      <c r="U16" s="41" t="e">
        <f>'C завтраками| Bed and breakfast'!#REF!*0.85</f>
        <v>#REF!</v>
      </c>
      <c r="V16" s="41" t="e">
        <f>'C завтраками| Bed and breakfast'!#REF!*0.85</f>
        <v>#REF!</v>
      </c>
      <c r="W16" s="41" t="e">
        <f>'C завтраками| Bed and breakfast'!#REF!*0.85</f>
        <v>#REF!</v>
      </c>
      <c r="X16" s="41" t="e">
        <f>'C завтраками| Bed and breakfast'!#REF!*0.85</f>
        <v>#REF!</v>
      </c>
      <c r="Y16" s="41" t="e">
        <f>'C завтраками| Bed and breakfast'!#REF!*0.85</f>
        <v>#REF!</v>
      </c>
      <c r="Z16" s="41" t="e">
        <f>'C завтраками| Bed and breakfast'!#REF!*0.85</f>
        <v>#REF!</v>
      </c>
      <c r="AA16" s="41" t="e">
        <f>'C завтраками| Bed and breakfast'!#REF!*0.85</f>
        <v>#REF!</v>
      </c>
      <c r="AB16" s="41" t="e">
        <f>'C завтраками| Bed and breakfast'!#REF!*0.85</f>
        <v>#REF!</v>
      </c>
      <c r="AC16" s="41" t="e">
        <f>'C завтраками| Bed and breakfast'!#REF!*0.85</f>
        <v>#REF!</v>
      </c>
      <c r="AD16" s="41" t="e">
        <f>'C завтраками| Bed and breakfast'!#REF!*0.85</f>
        <v>#REF!</v>
      </c>
      <c r="AE16" s="41" t="e">
        <f>'C завтраками| Bed and breakfast'!#REF!*0.85</f>
        <v>#REF!</v>
      </c>
      <c r="AF16" s="41" t="e">
        <f>'C завтраками| Bed and breakfast'!#REF!*0.85</f>
        <v>#REF!</v>
      </c>
      <c r="AG16" s="41" t="e">
        <f>'C завтраками| Bed and breakfast'!#REF!*0.85</f>
        <v>#REF!</v>
      </c>
      <c r="AH16" s="41" t="e">
        <f>'C завтраками| Bed and breakfast'!#REF!*0.85</f>
        <v>#REF!</v>
      </c>
      <c r="AI16" s="41" t="e">
        <f>'C завтраками| Bed and breakfast'!#REF!*0.85</f>
        <v>#REF!</v>
      </c>
      <c r="AJ16" s="41" t="e">
        <f>'C завтраками| Bed and breakfast'!#REF!*0.85</f>
        <v>#REF!</v>
      </c>
      <c r="AK16" s="41" t="e">
        <f>'C завтраками| Bed and breakfast'!#REF!*0.85</f>
        <v>#REF!</v>
      </c>
      <c r="AL16" s="41" t="e">
        <f>'C завтраками| Bed and breakfast'!#REF!*0.85</f>
        <v>#REF!</v>
      </c>
      <c r="AM16" s="41" t="e">
        <f>'C завтраками| Bed and breakfast'!#REF!*0.85</f>
        <v>#REF!</v>
      </c>
      <c r="AN16" s="41" t="e">
        <f>'C завтраками| Bed and breakfast'!#REF!*0.85</f>
        <v>#REF!</v>
      </c>
      <c r="AO16" s="41" t="e">
        <f>'C завтраками| Bed and breakfast'!#REF!*0.85</f>
        <v>#REF!</v>
      </c>
      <c r="AP16" s="41" t="e">
        <f>'C завтраками| Bed and breakfast'!#REF!*0.85</f>
        <v>#REF!</v>
      </c>
      <c r="AQ16" s="41" t="e">
        <f>'C завтраками| Bed and breakfast'!#REF!*0.85</f>
        <v>#REF!</v>
      </c>
      <c r="AR16" s="41" t="e">
        <f>'C завтраками| Bed and breakfast'!#REF!*0.85</f>
        <v>#REF!</v>
      </c>
      <c r="AS16" s="41" t="e">
        <f>'C завтраками| Bed and breakfast'!#REF!*0.85</f>
        <v>#REF!</v>
      </c>
      <c r="AT16" s="41" t="e">
        <f>'C завтраками| Bed and breakfast'!#REF!*0.85</f>
        <v>#REF!</v>
      </c>
      <c r="AU16" s="41" t="e">
        <f>'C завтраками| Bed and breakfast'!#REF!*0.85</f>
        <v>#REF!</v>
      </c>
      <c r="AV16" s="41" t="e">
        <f>'C завтраками| Bed and breakfast'!#REF!*0.85</f>
        <v>#REF!</v>
      </c>
      <c r="AW16" s="41" t="e">
        <f>'C завтраками| Bed and breakfast'!#REF!*0.85</f>
        <v>#REF!</v>
      </c>
      <c r="AX16" s="41" t="e">
        <f>'C завтраками| Bed and breakfast'!#REF!*0.85</f>
        <v>#REF!</v>
      </c>
      <c r="AY16" s="41" t="e">
        <f>'C завтраками| Bed and breakfast'!#REF!*0.85</f>
        <v>#REF!</v>
      </c>
      <c r="AZ16" s="41" t="e">
        <f>'C завтраками| Bed and breakfast'!#REF!*0.85</f>
        <v>#REF!</v>
      </c>
      <c r="BA16" s="41" t="e">
        <f>'C завтраками| Bed and breakfast'!#REF!*0.85</f>
        <v>#REF!</v>
      </c>
      <c r="BB16" s="41" t="e">
        <f>'C завтраками| Bed and breakfast'!#REF!*0.85</f>
        <v>#REF!</v>
      </c>
    </row>
    <row r="17" spans="1:54" ht="10.7" customHeight="1">
      <c r="A17" s="40">
        <v>2</v>
      </c>
      <c r="B17" s="41" t="e">
        <f>'C завтраками| Bed and breakfast'!#REF!*0.85</f>
        <v>#REF!</v>
      </c>
      <c r="C17" s="41" t="e">
        <f>'C завтраками| Bed and breakfast'!#REF!*0.85</f>
        <v>#REF!</v>
      </c>
      <c r="D17" s="41" t="e">
        <f>'C завтраками| Bed and breakfast'!#REF!*0.85</f>
        <v>#REF!</v>
      </c>
      <c r="E17" s="41" t="e">
        <f>'C завтраками| Bed and breakfast'!#REF!*0.85</f>
        <v>#REF!</v>
      </c>
      <c r="F17" s="41" t="e">
        <f>'C завтраками| Bed and breakfast'!#REF!*0.85</f>
        <v>#REF!</v>
      </c>
      <c r="G17" s="41" t="e">
        <f>'C завтраками| Bed and breakfast'!#REF!*0.85</f>
        <v>#REF!</v>
      </c>
      <c r="H17" s="41" t="e">
        <f>'C завтраками| Bed and breakfast'!#REF!*0.85</f>
        <v>#REF!</v>
      </c>
      <c r="I17" s="41" t="e">
        <f>'C завтраками| Bed and breakfast'!#REF!*0.85</f>
        <v>#REF!</v>
      </c>
      <c r="J17" s="41" t="e">
        <f>'C завтраками| Bed and breakfast'!#REF!*0.85</f>
        <v>#REF!</v>
      </c>
      <c r="K17" s="41" t="e">
        <f>'C завтраками| Bed and breakfast'!#REF!*0.85</f>
        <v>#REF!</v>
      </c>
      <c r="L17" s="41" t="e">
        <f>'C завтраками| Bed and breakfast'!#REF!*0.85</f>
        <v>#REF!</v>
      </c>
      <c r="M17" s="41" t="e">
        <f>'C завтраками| Bed and breakfast'!#REF!*0.85</f>
        <v>#REF!</v>
      </c>
      <c r="N17" s="41" t="e">
        <f>'C завтраками| Bed and breakfast'!#REF!*0.85</f>
        <v>#REF!</v>
      </c>
      <c r="O17" s="41" t="e">
        <f>'C завтраками| Bed and breakfast'!#REF!*0.85</f>
        <v>#REF!</v>
      </c>
      <c r="P17" s="41" t="e">
        <f>'C завтраками| Bed and breakfast'!#REF!*0.85</f>
        <v>#REF!</v>
      </c>
      <c r="Q17" s="41" t="e">
        <f>'C завтраками| Bed and breakfast'!#REF!*0.85</f>
        <v>#REF!</v>
      </c>
      <c r="R17" s="41" t="e">
        <f>'C завтраками| Bed and breakfast'!#REF!*0.85</f>
        <v>#REF!</v>
      </c>
      <c r="S17" s="41" t="e">
        <f>'C завтраками| Bed and breakfast'!#REF!*0.85</f>
        <v>#REF!</v>
      </c>
      <c r="T17" s="41" t="e">
        <f>'C завтраками| Bed and breakfast'!#REF!*0.85</f>
        <v>#REF!</v>
      </c>
      <c r="U17" s="41" t="e">
        <f>'C завтраками| Bed and breakfast'!#REF!*0.85</f>
        <v>#REF!</v>
      </c>
      <c r="V17" s="41" t="e">
        <f>'C завтраками| Bed and breakfast'!#REF!*0.85</f>
        <v>#REF!</v>
      </c>
      <c r="W17" s="41" t="e">
        <f>'C завтраками| Bed and breakfast'!#REF!*0.85</f>
        <v>#REF!</v>
      </c>
      <c r="X17" s="41" t="e">
        <f>'C завтраками| Bed and breakfast'!#REF!*0.85</f>
        <v>#REF!</v>
      </c>
      <c r="Y17" s="41" t="e">
        <f>'C завтраками| Bed and breakfast'!#REF!*0.85</f>
        <v>#REF!</v>
      </c>
      <c r="Z17" s="41" t="e">
        <f>'C завтраками| Bed and breakfast'!#REF!*0.85</f>
        <v>#REF!</v>
      </c>
      <c r="AA17" s="41" t="e">
        <f>'C завтраками| Bed and breakfast'!#REF!*0.85</f>
        <v>#REF!</v>
      </c>
      <c r="AB17" s="41" t="e">
        <f>'C завтраками| Bed and breakfast'!#REF!*0.85</f>
        <v>#REF!</v>
      </c>
      <c r="AC17" s="41" t="e">
        <f>'C завтраками| Bed and breakfast'!#REF!*0.85</f>
        <v>#REF!</v>
      </c>
      <c r="AD17" s="41" t="e">
        <f>'C завтраками| Bed and breakfast'!#REF!*0.85</f>
        <v>#REF!</v>
      </c>
      <c r="AE17" s="41" t="e">
        <f>'C завтраками| Bed and breakfast'!#REF!*0.85</f>
        <v>#REF!</v>
      </c>
      <c r="AF17" s="41" t="e">
        <f>'C завтраками| Bed and breakfast'!#REF!*0.85</f>
        <v>#REF!</v>
      </c>
      <c r="AG17" s="41" t="e">
        <f>'C завтраками| Bed and breakfast'!#REF!*0.85</f>
        <v>#REF!</v>
      </c>
      <c r="AH17" s="41" t="e">
        <f>'C завтраками| Bed and breakfast'!#REF!*0.85</f>
        <v>#REF!</v>
      </c>
      <c r="AI17" s="41" t="e">
        <f>'C завтраками| Bed and breakfast'!#REF!*0.85</f>
        <v>#REF!</v>
      </c>
      <c r="AJ17" s="41" t="e">
        <f>'C завтраками| Bed and breakfast'!#REF!*0.85</f>
        <v>#REF!</v>
      </c>
      <c r="AK17" s="41" t="e">
        <f>'C завтраками| Bed and breakfast'!#REF!*0.85</f>
        <v>#REF!</v>
      </c>
      <c r="AL17" s="41" t="e">
        <f>'C завтраками| Bed and breakfast'!#REF!*0.85</f>
        <v>#REF!</v>
      </c>
      <c r="AM17" s="41" t="e">
        <f>'C завтраками| Bed and breakfast'!#REF!*0.85</f>
        <v>#REF!</v>
      </c>
      <c r="AN17" s="41" t="e">
        <f>'C завтраками| Bed and breakfast'!#REF!*0.85</f>
        <v>#REF!</v>
      </c>
      <c r="AO17" s="41" t="e">
        <f>'C завтраками| Bed and breakfast'!#REF!*0.85</f>
        <v>#REF!</v>
      </c>
      <c r="AP17" s="41" t="e">
        <f>'C завтраками| Bed and breakfast'!#REF!*0.85</f>
        <v>#REF!</v>
      </c>
      <c r="AQ17" s="41" t="e">
        <f>'C завтраками| Bed and breakfast'!#REF!*0.85</f>
        <v>#REF!</v>
      </c>
      <c r="AR17" s="41" t="e">
        <f>'C завтраками| Bed and breakfast'!#REF!*0.85</f>
        <v>#REF!</v>
      </c>
      <c r="AS17" s="41" t="e">
        <f>'C завтраками| Bed and breakfast'!#REF!*0.85</f>
        <v>#REF!</v>
      </c>
      <c r="AT17" s="41" t="e">
        <f>'C завтраками| Bed and breakfast'!#REF!*0.85</f>
        <v>#REF!</v>
      </c>
      <c r="AU17" s="41" t="e">
        <f>'C завтраками| Bed and breakfast'!#REF!*0.85</f>
        <v>#REF!</v>
      </c>
      <c r="AV17" s="41" t="e">
        <f>'C завтраками| Bed and breakfast'!#REF!*0.85</f>
        <v>#REF!</v>
      </c>
      <c r="AW17" s="41" t="e">
        <f>'C завтраками| Bed and breakfast'!#REF!*0.85</f>
        <v>#REF!</v>
      </c>
      <c r="AX17" s="41" t="e">
        <f>'C завтраками| Bed and breakfast'!#REF!*0.85</f>
        <v>#REF!</v>
      </c>
      <c r="AY17" s="41" t="e">
        <f>'C завтраками| Bed and breakfast'!#REF!*0.85</f>
        <v>#REF!</v>
      </c>
      <c r="AZ17" s="41" t="e">
        <f>'C завтраками| Bed and breakfast'!#REF!*0.85</f>
        <v>#REF!</v>
      </c>
      <c r="BA17" s="41" t="e">
        <f>'C завтраками| Bed and breakfast'!#REF!*0.85</f>
        <v>#REF!</v>
      </c>
      <c r="BB17" s="41" t="e">
        <f>'C завтраками| Bed and breakfast'!#REF!*0.85</f>
        <v>#REF!</v>
      </c>
    </row>
    <row r="18" spans="1:54" ht="10.7" customHeight="1">
      <c r="A18" s="39" t="s">
        <v>9</v>
      </c>
      <c r="B18" s="41"/>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41"/>
    </row>
    <row r="19" spans="1:54" ht="10.7" customHeight="1">
      <c r="A19" s="40">
        <v>1</v>
      </c>
      <c r="B19" s="41" t="e">
        <f>'C завтраками| Bed and breakfast'!#REF!*0.85</f>
        <v>#REF!</v>
      </c>
      <c r="C19" s="41" t="e">
        <f>'C завтраками| Bed and breakfast'!#REF!*0.85</f>
        <v>#REF!</v>
      </c>
      <c r="D19" s="41" t="e">
        <f>'C завтраками| Bed and breakfast'!#REF!*0.85</f>
        <v>#REF!</v>
      </c>
      <c r="E19" s="41" t="e">
        <f>'C завтраками| Bed and breakfast'!#REF!*0.85</f>
        <v>#REF!</v>
      </c>
      <c r="F19" s="41" t="e">
        <f>'C завтраками| Bed and breakfast'!#REF!*0.85</f>
        <v>#REF!</v>
      </c>
      <c r="G19" s="41" t="e">
        <f>'C завтраками| Bed and breakfast'!#REF!*0.85</f>
        <v>#REF!</v>
      </c>
      <c r="H19" s="41" t="e">
        <f>'C завтраками| Bed and breakfast'!#REF!*0.85</f>
        <v>#REF!</v>
      </c>
      <c r="I19" s="41" t="e">
        <f>'C завтраками| Bed and breakfast'!#REF!*0.85</f>
        <v>#REF!</v>
      </c>
      <c r="J19" s="41" t="e">
        <f>'C завтраками| Bed and breakfast'!#REF!*0.85</f>
        <v>#REF!</v>
      </c>
      <c r="K19" s="41" t="e">
        <f>'C завтраками| Bed and breakfast'!#REF!*0.85</f>
        <v>#REF!</v>
      </c>
      <c r="L19" s="41" t="e">
        <f>'C завтраками| Bed and breakfast'!#REF!*0.85</f>
        <v>#REF!</v>
      </c>
      <c r="M19" s="41" t="e">
        <f>'C завтраками| Bed and breakfast'!#REF!*0.85</f>
        <v>#REF!</v>
      </c>
      <c r="N19" s="41" t="e">
        <f>'C завтраками| Bed and breakfast'!#REF!*0.85</f>
        <v>#REF!</v>
      </c>
      <c r="O19" s="41" t="e">
        <f>'C завтраками| Bed and breakfast'!#REF!*0.85</f>
        <v>#REF!</v>
      </c>
      <c r="P19" s="41" t="e">
        <f>'C завтраками| Bed and breakfast'!#REF!*0.85</f>
        <v>#REF!</v>
      </c>
      <c r="Q19" s="41" t="e">
        <f>'C завтраками| Bed and breakfast'!#REF!*0.85</f>
        <v>#REF!</v>
      </c>
      <c r="R19" s="41" t="e">
        <f>'C завтраками| Bed and breakfast'!#REF!*0.85</f>
        <v>#REF!</v>
      </c>
      <c r="S19" s="41" t="e">
        <f>'C завтраками| Bed and breakfast'!#REF!*0.85</f>
        <v>#REF!</v>
      </c>
      <c r="T19" s="41" t="e">
        <f>'C завтраками| Bed and breakfast'!#REF!*0.85</f>
        <v>#REF!</v>
      </c>
      <c r="U19" s="41" t="e">
        <f>'C завтраками| Bed and breakfast'!#REF!*0.85</f>
        <v>#REF!</v>
      </c>
      <c r="V19" s="41" t="e">
        <f>'C завтраками| Bed and breakfast'!#REF!*0.85</f>
        <v>#REF!</v>
      </c>
      <c r="W19" s="41" t="e">
        <f>'C завтраками| Bed and breakfast'!#REF!*0.85</f>
        <v>#REF!</v>
      </c>
      <c r="X19" s="41" t="e">
        <f>'C завтраками| Bed and breakfast'!#REF!*0.85</f>
        <v>#REF!</v>
      </c>
      <c r="Y19" s="41" t="e">
        <f>'C завтраками| Bed and breakfast'!#REF!*0.85</f>
        <v>#REF!</v>
      </c>
      <c r="Z19" s="41" t="e">
        <f>'C завтраками| Bed and breakfast'!#REF!*0.85</f>
        <v>#REF!</v>
      </c>
      <c r="AA19" s="41" t="e">
        <f>'C завтраками| Bed and breakfast'!#REF!*0.85</f>
        <v>#REF!</v>
      </c>
      <c r="AB19" s="41" t="e">
        <f>'C завтраками| Bed and breakfast'!#REF!*0.85</f>
        <v>#REF!</v>
      </c>
      <c r="AC19" s="41" t="e">
        <f>'C завтраками| Bed and breakfast'!#REF!*0.85</f>
        <v>#REF!</v>
      </c>
      <c r="AD19" s="41" t="e">
        <f>'C завтраками| Bed and breakfast'!#REF!*0.85</f>
        <v>#REF!</v>
      </c>
      <c r="AE19" s="41" t="e">
        <f>'C завтраками| Bed and breakfast'!#REF!*0.85</f>
        <v>#REF!</v>
      </c>
      <c r="AF19" s="41" t="e">
        <f>'C завтраками| Bed and breakfast'!#REF!*0.85</f>
        <v>#REF!</v>
      </c>
      <c r="AG19" s="41" t="e">
        <f>'C завтраками| Bed and breakfast'!#REF!*0.85</f>
        <v>#REF!</v>
      </c>
      <c r="AH19" s="41" t="e">
        <f>'C завтраками| Bed and breakfast'!#REF!*0.85</f>
        <v>#REF!</v>
      </c>
      <c r="AI19" s="41" t="e">
        <f>'C завтраками| Bed and breakfast'!#REF!*0.85</f>
        <v>#REF!</v>
      </c>
      <c r="AJ19" s="41" t="e">
        <f>'C завтраками| Bed and breakfast'!#REF!*0.85</f>
        <v>#REF!</v>
      </c>
      <c r="AK19" s="41" t="e">
        <f>'C завтраками| Bed and breakfast'!#REF!*0.85</f>
        <v>#REF!</v>
      </c>
      <c r="AL19" s="41" t="e">
        <f>'C завтраками| Bed and breakfast'!#REF!*0.85</f>
        <v>#REF!</v>
      </c>
      <c r="AM19" s="41" t="e">
        <f>'C завтраками| Bed and breakfast'!#REF!*0.85</f>
        <v>#REF!</v>
      </c>
      <c r="AN19" s="41" t="e">
        <f>'C завтраками| Bed and breakfast'!#REF!*0.85</f>
        <v>#REF!</v>
      </c>
      <c r="AO19" s="41" t="e">
        <f>'C завтраками| Bed and breakfast'!#REF!*0.85</f>
        <v>#REF!</v>
      </c>
      <c r="AP19" s="41" t="e">
        <f>'C завтраками| Bed and breakfast'!#REF!*0.85</f>
        <v>#REF!</v>
      </c>
      <c r="AQ19" s="41" t="e">
        <f>'C завтраками| Bed and breakfast'!#REF!*0.85</f>
        <v>#REF!</v>
      </c>
      <c r="AR19" s="41" t="e">
        <f>'C завтраками| Bed and breakfast'!#REF!*0.85</f>
        <v>#REF!</v>
      </c>
      <c r="AS19" s="41" t="e">
        <f>'C завтраками| Bed and breakfast'!#REF!*0.85</f>
        <v>#REF!</v>
      </c>
      <c r="AT19" s="41" t="e">
        <f>'C завтраками| Bed and breakfast'!#REF!*0.85</f>
        <v>#REF!</v>
      </c>
      <c r="AU19" s="41" t="e">
        <f>'C завтраками| Bed and breakfast'!#REF!*0.85</f>
        <v>#REF!</v>
      </c>
      <c r="AV19" s="41" t="e">
        <f>'C завтраками| Bed and breakfast'!#REF!*0.85</f>
        <v>#REF!</v>
      </c>
      <c r="AW19" s="41" t="e">
        <f>'C завтраками| Bed and breakfast'!#REF!*0.85</f>
        <v>#REF!</v>
      </c>
      <c r="AX19" s="41" t="e">
        <f>'C завтраками| Bed and breakfast'!#REF!*0.85</f>
        <v>#REF!</v>
      </c>
      <c r="AY19" s="41" t="e">
        <f>'C завтраками| Bed and breakfast'!#REF!*0.85</f>
        <v>#REF!</v>
      </c>
      <c r="AZ19" s="41" t="e">
        <f>'C завтраками| Bed and breakfast'!#REF!*0.85</f>
        <v>#REF!</v>
      </c>
      <c r="BA19" s="41" t="e">
        <f>'C завтраками| Bed and breakfast'!#REF!*0.85</f>
        <v>#REF!</v>
      </c>
      <c r="BB19" s="41" t="e">
        <f>'C завтраками| Bed and breakfast'!#REF!*0.85</f>
        <v>#REF!</v>
      </c>
    </row>
    <row r="20" spans="1:54" ht="10.7" customHeight="1">
      <c r="A20" s="40">
        <v>2</v>
      </c>
      <c r="B20" s="41" t="e">
        <f>'C завтраками| Bed and breakfast'!#REF!*0.85</f>
        <v>#REF!</v>
      </c>
      <c r="C20" s="41" t="e">
        <f>'C завтраками| Bed and breakfast'!#REF!*0.85</f>
        <v>#REF!</v>
      </c>
      <c r="D20" s="41" t="e">
        <f>'C завтраками| Bed and breakfast'!#REF!*0.85</f>
        <v>#REF!</v>
      </c>
      <c r="E20" s="41" t="e">
        <f>'C завтраками| Bed and breakfast'!#REF!*0.85</f>
        <v>#REF!</v>
      </c>
      <c r="F20" s="41" t="e">
        <f>'C завтраками| Bed and breakfast'!#REF!*0.85</f>
        <v>#REF!</v>
      </c>
      <c r="G20" s="41" t="e">
        <f>'C завтраками| Bed and breakfast'!#REF!*0.85</f>
        <v>#REF!</v>
      </c>
      <c r="H20" s="41" t="e">
        <f>'C завтраками| Bed and breakfast'!#REF!*0.85</f>
        <v>#REF!</v>
      </c>
      <c r="I20" s="41" t="e">
        <f>'C завтраками| Bed and breakfast'!#REF!*0.85</f>
        <v>#REF!</v>
      </c>
      <c r="J20" s="41" t="e">
        <f>'C завтраками| Bed and breakfast'!#REF!*0.85</f>
        <v>#REF!</v>
      </c>
      <c r="K20" s="41" t="e">
        <f>'C завтраками| Bed and breakfast'!#REF!*0.85</f>
        <v>#REF!</v>
      </c>
      <c r="L20" s="41" t="e">
        <f>'C завтраками| Bed and breakfast'!#REF!*0.85</f>
        <v>#REF!</v>
      </c>
      <c r="M20" s="41" t="e">
        <f>'C завтраками| Bed and breakfast'!#REF!*0.85</f>
        <v>#REF!</v>
      </c>
      <c r="N20" s="41" t="e">
        <f>'C завтраками| Bed and breakfast'!#REF!*0.85</f>
        <v>#REF!</v>
      </c>
      <c r="O20" s="41" t="e">
        <f>'C завтраками| Bed and breakfast'!#REF!*0.85</f>
        <v>#REF!</v>
      </c>
      <c r="P20" s="41" t="e">
        <f>'C завтраками| Bed and breakfast'!#REF!*0.85</f>
        <v>#REF!</v>
      </c>
      <c r="Q20" s="41" t="e">
        <f>'C завтраками| Bed and breakfast'!#REF!*0.85</f>
        <v>#REF!</v>
      </c>
      <c r="R20" s="41" t="e">
        <f>'C завтраками| Bed and breakfast'!#REF!*0.85</f>
        <v>#REF!</v>
      </c>
      <c r="S20" s="41" t="e">
        <f>'C завтраками| Bed and breakfast'!#REF!*0.85</f>
        <v>#REF!</v>
      </c>
      <c r="T20" s="41" t="e">
        <f>'C завтраками| Bed and breakfast'!#REF!*0.85</f>
        <v>#REF!</v>
      </c>
      <c r="U20" s="41" t="e">
        <f>'C завтраками| Bed and breakfast'!#REF!*0.85</f>
        <v>#REF!</v>
      </c>
      <c r="V20" s="41" t="e">
        <f>'C завтраками| Bed and breakfast'!#REF!*0.85</f>
        <v>#REF!</v>
      </c>
      <c r="W20" s="41" t="e">
        <f>'C завтраками| Bed and breakfast'!#REF!*0.85</f>
        <v>#REF!</v>
      </c>
      <c r="X20" s="41" t="e">
        <f>'C завтраками| Bed and breakfast'!#REF!*0.85</f>
        <v>#REF!</v>
      </c>
      <c r="Y20" s="41" t="e">
        <f>'C завтраками| Bed and breakfast'!#REF!*0.85</f>
        <v>#REF!</v>
      </c>
      <c r="Z20" s="41" t="e">
        <f>'C завтраками| Bed and breakfast'!#REF!*0.85</f>
        <v>#REF!</v>
      </c>
      <c r="AA20" s="41" t="e">
        <f>'C завтраками| Bed and breakfast'!#REF!*0.85</f>
        <v>#REF!</v>
      </c>
      <c r="AB20" s="41" t="e">
        <f>'C завтраками| Bed and breakfast'!#REF!*0.85</f>
        <v>#REF!</v>
      </c>
      <c r="AC20" s="41" t="e">
        <f>'C завтраками| Bed and breakfast'!#REF!*0.85</f>
        <v>#REF!</v>
      </c>
      <c r="AD20" s="41" t="e">
        <f>'C завтраками| Bed and breakfast'!#REF!*0.85</f>
        <v>#REF!</v>
      </c>
      <c r="AE20" s="41" t="e">
        <f>'C завтраками| Bed and breakfast'!#REF!*0.85</f>
        <v>#REF!</v>
      </c>
      <c r="AF20" s="41" t="e">
        <f>'C завтраками| Bed and breakfast'!#REF!*0.85</f>
        <v>#REF!</v>
      </c>
      <c r="AG20" s="41" t="e">
        <f>'C завтраками| Bed and breakfast'!#REF!*0.85</f>
        <v>#REF!</v>
      </c>
      <c r="AH20" s="41" t="e">
        <f>'C завтраками| Bed and breakfast'!#REF!*0.85</f>
        <v>#REF!</v>
      </c>
      <c r="AI20" s="41" t="e">
        <f>'C завтраками| Bed and breakfast'!#REF!*0.85</f>
        <v>#REF!</v>
      </c>
      <c r="AJ20" s="41" t="e">
        <f>'C завтраками| Bed and breakfast'!#REF!*0.85</f>
        <v>#REF!</v>
      </c>
      <c r="AK20" s="41" t="e">
        <f>'C завтраками| Bed and breakfast'!#REF!*0.85</f>
        <v>#REF!</v>
      </c>
      <c r="AL20" s="41" t="e">
        <f>'C завтраками| Bed and breakfast'!#REF!*0.85</f>
        <v>#REF!</v>
      </c>
      <c r="AM20" s="41" t="e">
        <f>'C завтраками| Bed and breakfast'!#REF!*0.85</f>
        <v>#REF!</v>
      </c>
      <c r="AN20" s="41" t="e">
        <f>'C завтраками| Bed and breakfast'!#REF!*0.85</f>
        <v>#REF!</v>
      </c>
      <c r="AO20" s="41" t="e">
        <f>'C завтраками| Bed and breakfast'!#REF!*0.85</f>
        <v>#REF!</v>
      </c>
      <c r="AP20" s="41" t="e">
        <f>'C завтраками| Bed and breakfast'!#REF!*0.85</f>
        <v>#REF!</v>
      </c>
      <c r="AQ20" s="41" t="e">
        <f>'C завтраками| Bed and breakfast'!#REF!*0.85</f>
        <v>#REF!</v>
      </c>
      <c r="AR20" s="41" t="e">
        <f>'C завтраками| Bed and breakfast'!#REF!*0.85</f>
        <v>#REF!</v>
      </c>
      <c r="AS20" s="41" t="e">
        <f>'C завтраками| Bed and breakfast'!#REF!*0.85</f>
        <v>#REF!</v>
      </c>
      <c r="AT20" s="41" t="e">
        <f>'C завтраками| Bed and breakfast'!#REF!*0.85</f>
        <v>#REF!</v>
      </c>
      <c r="AU20" s="41" t="e">
        <f>'C завтраками| Bed and breakfast'!#REF!*0.85</f>
        <v>#REF!</v>
      </c>
      <c r="AV20" s="41" t="e">
        <f>'C завтраками| Bed and breakfast'!#REF!*0.85</f>
        <v>#REF!</v>
      </c>
      <c r="AW20" s="41" t="e">
        <f>'C завтраками| Bed and breakfast'!#REF!*0.85</f>
        <v>#REF!</v>
      </c>
      <c r="AX20" s="41" t="e">
        <f>'C завтраками| Bed and breakfast'!#REF!*0.85</f>
        <v>#REF!</v>
      </c>
      <c r="AY20" s="41" t="e">
        <f>'C завтраками| Bed and breakfast'!#REF!*0.85</f>
        <v>#REF!</v>
      </c>
      <c r="AZ20" s="41" t="e">
        <f>'C завтраками| Bed and breakfast'!#REF!*0.85</f>
        <v>#REF!</v>
      </c>
      <c r="BA20" s="41" t="e">
        <f>'C завтраками| Bed and breakfast'!#REF!*0.85</f>
        <v>#REF!</v>
      </c>
      <c r="BB20" s="41" t="e">
        <f>'C завтраками| Bed and breakfast'!#REF!*0.85</f>
        <v>#REF!</v>
      </c>
    </row>
    <row r="21" spans="1:54" ht="10.7" customHeight="1">
      <c r="A21" s="39" t="s">
        <v>10</v>
      </c>
      <c r="B21" s="41"/>
      <c r="C21" s="41"/>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row>
    <row r="22" spans="1:54" ht="10.7" customHeight="1">
      <c r="A22" s="40">
        <v>1</v>
      </c>
      <c r="B22" s="41" t="e">
        <f>'C завтраками| Bed and breakfast'!#REF!*0.85</f>
        <v>#REF!</v>
      </c>
      <c r="C22" s="41" t="e">
        <f>'C завтраками| Bed and breakfast'!#REF!*0.85</f>
        <v>#REF!</v>
      </c>
      <c r="D22" s="41" t="e">
        <f>'C завтраками| Bed and breakfast'!#REF!*0.85</f>
        <v>#REF!</v>
      </c>
      <c r="E22" s="41" t="e">
        <f>'C завтраками| Bed and breakfast'!#REF!*0.85</f>
        <v>#REF!</v>
      </c>
      <c r="F22" s="41" t="e">
        <f>'C завтраками| Bed and breakfast'!#REF!*0.85</f>
        <v>#REF!</v>
      </c>
      <c r="G22" s="41" t="e">
        <f>'C завтраками| Bed and breakfast'!#REF!*0.85</f>
        <v>#REF!</v>
      </c>
      <c r="H22" s="41" t="e">
        <f>'C завтраками| Bed and breakfast'!#REF!*0.85</f>
        <v>#REF!</v>
      </c>
      <c r="I22" s="41" t="e">
        <f>'C завтраками| Bed and breakfast'!#REF!*0.85</f>
        <v>#REF!</v>
      </c>
      <c r="J22" s="41" t="e">
        <f>'C завтраками| Bed and breakfast'!#REF!*0.85</f>
        <v>#REF!</v>
      </c>
      <c r="K22" s="41" t="e">
        <f>'C завтраками| Bed and breakfast'!#REF!*0.85</f>
        <v>#REF!</v>
      </c>
      <c r="L22" s="41" t="e">
        <f>'C завтраками| Bed and breakfast'!#REF!*0.85</f>
        <v>#REF!</v>
      </c>
      <c r="M22" s="41" t="e">
        <f>'C завтраками| Bed and breakfast'!#REF!*0.85</f>
        <v>#REF!</v>
      </c>
      <c r="N22" s="41" t="e">
        <f>'C завтраками| Bed and breakfast'!#REF!*0.85</f>
        <v>#REF!</v>
      </c>
      <c r="O22" s="41" t="e">
        <f>'C завтраками| Bed and breakfast'!#REF!*0.85</f>
        <v>#REF!</v>
      </c>
      <c r="P22" s="41" t="e">
        <f>'C завтраками| Bed and breakfast'!#REF!*0.85</f>
        <v>#REF!</v>
      </c>
      <c r="Q22" s="41" t="e">
        <f>'C завтраками| Bed and breakfast'!#REF!*0.85</f>
        <v>#REF!</v>
      </c>
      <c r="R22" s="41" t="e">
        <f>'C завтраками| Bed and breakfast'!#REF!*0.85</f>
        <v>#REF!</v>
      </c>
      <c r="S22" s="41" t="e">
        <f>'C завтраками| Bed and breakfast'!#REF!*0.85</f>
        <v>#REF!</v>
      </c>
      <c r="T22" s="41" t="e">
        <f>'C завтраками| Bed and breakfast'!#REF!*0.85</f>
        <v>#REF!</v>
      </c>
      <c r="U22" s="41" t="e">
        <f>'C завтраками| Bed and breakfast'!#REF!*0.85</f>
        <v>#REF!</v>
      </c>
      <c r="V22" s="41" t="e">
        <f>'C завтраками| Bed and breakfast'!#REF!*0.85</f>
        <v>#REF!</v>
      </c>
      <c r="W22" s="41" t="e">
        <f>'C завтраками| Bed and breakfast'!#REF!*0.85</f>
        <v>#REF!</v>
      </c>
      <c r="X22" s="41" t="e">
        <f>'C завтраками| Bed and breakfast'!#REF!*0.85</f>
        <v>#REF!</v>
      </c>
      <c r="Y22" s="41" t="e">
        <f>'C завтраками| Bed and breakfast'!#REF!*0.85</f>
        <v>#REF!</v>
      </c>
      <c r="Z22" s="41" t="e">
        <f>'C завтраками| Bed and breakfast'!#REF!*0.85</f>
        <v>#REF!</v>
      </c>
      <c r="AA22" s="41" t="e">
        <f>'C завтраками| Bed and breakfast'!#REF!*0.85</f>
        <v>#REF!</v>
      </c>
      <c r="AB22" s="41" t="e">
        <f>'C завтраками| Bed and breakfast'!#REF!*0.85</f>
        <v>#REF!</v>
      </c>
      <c r="AC22" s="41" t="e">
        <f>'C завтраками| Bed and breakfast'!#REF!*0.85</f>
        <v>#REF!</v>
      </c>
      <c r="AD22" s="41" t="e">
        <f>'C завтраками| Bed and breakfast'!#REF!*0.85</f>
        <v>#REF!</v>
      </c>
      <c r="AE22" s="41" t="e">
        <f>'C завтраками| Bed and breakfast'!#REF!*0.85</f>
        <v>#REF!</v>
      </c>
      <c r="AF22" s="41" t="e">
        <f>'C завтраками| Bed and breakfast'!#REF!*0.85</f>
        <v>#REF!</v>
      </c>
      <c r="AG22" s="41" t="e">
        <f>'C завтраками| Bed and breakfast'!#REF!*0.85</f>
        <v>#REF!</v>
      </c>
      <c r="AH22" s="41" t="e">
        <f>'C завтраками| Bed and breakfast'!#REF!*0.85</f>
        <v>#REF!</v>
      </c>
      <c r="AI22" s="41" t="e">
        <f>'C завтраками| Bed and breakfast'!#REF!*0.85</f>
        <v>#REF!</v>
      </c>
      <c r="AJ22" s="41" t="e">
        <f>'C завтраками| Bed and breakfast'!#REF!*0.85</f>
        <v>#REF!</v>
      </c>
      <c r="AK22" s="41" t="e">
        <f>'C завтраками| Bed and breakfast'!#REF!*0.85</f>
        <v>#REF!</v>
      </c>
      <c r="AL22" s="41" t="e">
        <f>'C завтраками| Bed and breakfast'!#REF!*0.85</f>
        <v>#REF!</v>
      </c>
      <c r="AM22" s="41" t="e">
        <f>'C завтраками| Bed and breakfast'!#REF!*0.85</f>
        <v>#REF!</v>
      </c>
      <c r="AN22" s="41" t="e">
        <f>'C завтраками| Bed and breakfast'!#REF!*0.85</f>
        <v>#REF!</v>
      </c>
      <c r="AO22" s="41" t="e">
        <f>'C завтраками| Bed and breakfast'!#REF!*0.85</f>
        <v>#REF!</v>
      </c>
      <c r="AP22" s="41" t="e">
        <f>'C завтраками| Bed and breakfast'!#REF!*0.85</f>
        <v>#REF!</v>
      </c>
      <c r="AQ22" s="41" t="e">
        <f>'C завтраками| Bed and breakfast'!#REF!*0.85</f>
        <v>#REF!</v>
      </c>
      <c r="AR22" s="41" t="e">
        <f>'C завтраками| Bed and breakfast'!#REF!*0.85</f>
        <v>#REF!</v>
      </c>
      <c r="AS22" s="41" t="e">
        <f>'C завтраками| Bed and breakfast'!#REF!*0.85</f>
        <v>#REF!</v>
      </c>
      <c r="AT22" s="41" t="e">
        <f>'C завтраками| Bed and breakfast'!#REF!*0.85</f>
        <v>#REF!</v>
      </c>
      <c r="AU22" s="41" t="e">
        <f>'C завтраками| Bed and breakfast'!#REF!*0.85</f>
        <v>#REF!</v>
      </c>
      <c r="AV22" s="41" t="e">
        <f>'C завтраками| Bed and breakfast'!#REF!*0.85</f>
        <v>#REF!</v>
      </c>
      <c r="AW22" s="41" t="e">
        <f>'C завтраками| Bed and breakfast'!#REF!*0.85</f>
        <v>#REF!</v>
      </c>
      <c r="AX22" s="41" t="e">
        <f>'C завтраками| Bed and breakfast'!#REF!*0.85</f>
        <v>#REF!</v>
      </c>
      <c r="AY22" s="41" t="e">
        <f>'C завтраками| Bed and breakfast'!#REF!*0.85</f>
        <v>#REF!</v>
      </c>
      <c r="AZ22" s="41" t="e">
        <f>'C завтраками| Bed and breakfast'!#REF!*0.85</f>
        <v>#REF!</v>
      </c>
      <c r="BA22" s="41" t="e">
        <f>'C завтраками| Bed and breakfast'!#REF!*0.85</f>
        <v>#REF!</v>
      </c>
      <c r="BB22" s="41" t="e">
        <f>'C завтраками| Bed and breakfast'!#REF!*0.85</f>
        <v>#REF!</v>
      </c>
    </row>
    <row r="23" spans="1:54" ht="10.5" customHeight="1">
      <c r="A23" s="40">
        <v>2</v>
      </c>
      <c r="B23" s="41" t="e">
        <f>'C завтраками| Bed and breakfast'!#REF!*0.85</f>
        <v>#REF!</v>
      </c>
      <c r="C23" s="41" t="e">
        <f>'C завтраками| Bed and breakfast'!#REF!*0.85</f>
        <v>#REF!</v>
      </c>
      <c r="D23" s="41" t="e">
        <f>'C завтраками| Bed and breakfast'!#REF!*0.85</f>
        <v>#REF!</v>
      </c>
      <c r="E23" s="41" t="e">
        <f>'C завтраками| Bed and breakfast'!#REF!*0.85</f>
        <v>#REF!</v>
      </c>
      <c r="F23" s="41" t="e">
        <f>'C завтраками| Bed and breakfast'!#REF!*0.85</f>
        <v>#REF!</v>
      </c>
      <c r="G23" s="41" t="e">
        <f>'C завтраками| Bed and breakfast'!#REF!*0.85</f>
        <v>#REF!</v>
      </c>
      <c r="H23" s="41" t="e">
        <f>'C завтраками| Bed and breakfast'!#REF!*0.85</f>
        <v>#REF!</v>
      </c>
      <c r="I23" s="41" t="e">
        <f>'C завтраками| Bed and breakfast'!#REF!*0.85</f>
        <v>#REF!</v>
      </c>
      <c r="J23" s="41" t="e">
        <f>'C завтраками| Bed and breakfast'!#REF!*0.85</f>
        <v>#REF!</v>
      </c>
      <c r="K23" s="41" t="e">
        <f>'C завтраками| Bed and breakfast'!#REF!*0.85</f>
        <v>#REF!</v>
      </c>
      <c r="L23" s="41" t="e">
        <f>'C завтраками| Bed and breakfast'!#REF!*0.85</f>
        <v>#REF!</v>
      </c>
      <c r="M23" s="41" t="e">
        <f>'C завтраками| Bed and breakfast'!#REF!*0.85</f>
        <v>#REF!</v>
      </c>
      <c r="N23" s="41" t="e">
        <f>'C завтраками| Bed and breakfast'!#REF!*0.85</f>
        <v>#REF!</v>
      </c>
      <c r="O23" s="41" t="e">
        <f>'C завтраками| Bed and breakfast'!#REF!*0.85</f>
        <v>#REF!</v>
      </c>
      <c r="P23" s="41" t="e">
        <f>'C завтраками| Bed and breakfast'!#REF!*0.85</f>
        <v>#REF!</v>
      </c>
      <c r="Q23" s="41" t="e">
        <f>'C завтраками| Bed and breakfast'!#REF!*0.85</f>
        <v>#REF!</v>
      </c>
      <c r="R23" s="41" t="e">
        <f>'C завтраками| Bed and breakfast'!#REF!*0.85</f>
        <v>#REF!</v>
      </c>
      <c r="S23" s="41" t="e">
        <f>'C завтраками| Bed and breakfast'!#REF!*0.85</f>
        <v>#REF!</v>
      </c>
      <c r="T23" s="41" t="e">
        <f>'C завтраками| Bed and breakfast'!#REF!*0.85</f>
        <v>#REF!</v>
      </c>
      <c r="U23" s="41" t="e">
        <f>'C завтраками| Bed and breakfast'!#REF!*0.85</f>
        <v>#REF!</v>
      </c>
      <c r="V23" s="41" t="e">
        <f>'C завтраками| Bed and breakfast'!#REF!*0.85</f>
        <v>#REF!</v>
      </c>
      <c r="W23" s="41" t="e">
        <f>'C завтраками| Bed and breakfast'!#REF!*0.85</f>
        <v>#REF!</v>
      </c>
      <c r="X23" s="41" t="e">
        <f>'C завтраками| Bed and breakfast'!#REF!*0.85</f>
        <v>#REF!</v>
      </c>
      <c r="Y23" s="41" t="e">
        <f>'C завтраками| Bed and breakfast'!#REF!*0.85</f>
        <v>#REF!</v>
      </c>
      <c r="Z23" s="41" t="e">
        <f>'C завтраками| Bed and breakfast'!#REF!*0.85</f>
        <v>#REF!</v>
      </c>
      <c r="AA23" s="41" t="e">
        <f>'C завтраками| Bed and breakfast'!#REF!*0.85</f>
        <v>#REF!</v>
      </c>
      <c r="AB23" s="41" t="e">
        <f>'C завтраками| Bed and breakfast'!#REF!*0.85</f>
        <v>#REF!</v>
      </c>
      <c r="AC23" s="41" t="e">
        <f>'C завтраками| Bed and breakfast'!#REF!*0.85</f>
        <v>#REF!</v>
      </c>
      <c r="AD23" s="41" t="e">
        <f>'C завтраками| Bed and breakfast'!#REF!*0.85</f>
        <v>#REF!</v>
      </c>
      <c r="AE23" s="41" t="e">
        <f>'C завтраками| Bed and breakfast'!#REF!*0.85</f>
        <v>#REF!</v>
      </c>
      <c r="AF23" s="41" t="e">
        <f>'C завтраками| Bed and breakfast'!#REF!*0.85</f>
        <v>#REF!</v>
      </c>
      <c r="AG23" s="41" t="e">
        <f>'C завтраками| Bed and breakfast'!#REF!*0.85</f>
        <v>#REF!</v>
      </c>
      <c r="AH23" s="41" t="e">
        <f>'C завтраками| Bed and breakfast'!#REF!*0.85</f>
        <v>#REF!</v>
      </c>
      <c r="AI23" s="41" t="e">
        <f>'C завтраками| Bed and breakfast'!#REF!*0.85</f>
        <v>#REF!</v>
      </c>
      <c r="AJ23" s="41" t="e">
        <f>'C завтраками| Bed and breakfast'!#REF!*0.85</f>
        <v>#REF!</v>
      </c>
      <c r="AK23" s="41" t="e">
        <f>'C завтраками| Bed and breakfast'!#REF!*0.85</f>
        <v>#REF!</v>
      </c>
      <c r="AL23" s="41" t="e">
        <f>'C завтраками| Bed and breakfast'!#REF!*0.85</f>
        <v>#REF!</v>
      </c>
      <c r="AM23" s="41" t="e">
        <f>'C завтраками| Bed and breakfast'!#REF!*0.85</f>
        <v>#REF!</v>
      </c>
      <c r="AN23" s="41" t="e">
        <f>'C завтраками| Bed and breakfast'!#REF!*0.85</f>
        <v>#REF!</v>
      </c>
      <c r="AO23" s="41" t="e">
        <f>'C завтраками| Bed and breakfast'!#REF!*0.85</f>
        <v>#REF!</v>
      </c>
      <c r="AP23" s="41" t="e">
        <f>'C завтраками| Bed and breakfast'!#REF!*0.85</f>
        <v>#REF!</v>
      </c>
      <c r="AQ23" s="41" t="e">
        <f>'C завтраками| Bed and breakfast'!#REF!*0.85</f>
        <v>#REF!</v>
      </c>
      <c r="AR23" s="41" t="e">
        <f>'C завтраками| Bed and breakfast'!#REF!*0.85</f>
        <v>#REF!</v>
      </c>
      <c r="AS23" s="41" t="e">
        <f>'C завтраками| Bed and breakfast'!#REF!*0.85</f>
        <v>#REF!</v>
      </c>
      <c r="AT23" s="41" t="e">
        <f>'C завтраками| Bed and breakfast'!#REF!*0.85</f>
        <v>#REF!</v>
      </c>
      <c r="AU23" s="41" t="e">
        <f>'C завтраками| Bed and breakfast'!#REF!*0.85</f>
        <v>#REF!</v>
      </c>
      <c r="AV23" s="41" t="e">
        <f>'C завтраками| Bed and breakfast'!#REF!*0.85</f>
        <v>#REF!</v>
      </c>
      <c r="AW23" s="41" t="e">
        <f>'C завтраками| Bed and breakfast'!#REF!*0.85</f>
        <v>#REF!</v>
      </c>
      <c r="AX23" s="41" t="e">
        <f>'C завтраками| Bed and breakfast'!#REF!*0.85</f>
        <v>#REF!</v>
      </c>
      <c r="AY23" s="41" t="e">
        <f>'C завтраками| Bed and breakfast'!#REF!*0.85</f>
        <v>#REF!</v>
      </c>
      <c r="AZ23" s="41" t="e">
        <f>'C завтраками| Bed and breakfast'!#REF!*0.85</f>
        <v>#REF!</v>
      </c>
      <c r="BA23" s="41" t="e">
        <f>'C завтраками| Bed and breakfast'!#REF!*0.85</f>
        <v>#REF!</v>
      </c>
      <c r="BB23" s="41" t="e">
        <f>'C завтраками| Bed and breakfast'!#REF!*0.85</f>
        <v>#REF!</v>
      </c>
    </row>
    <row r="24" spans="1:54" ht="10.5" customHeight="1">
      <c r="A24" s="39" t="s">
        <v>11</v>
      </c>
      <c r="B24" s="41"/>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row>
    <row r="25" spans="1:54" ht="10.5" customHeight="1">
      <c r="A25" s="40" t="s">
        <v>12</v>
      </c>
      <c r="B25" s="41" t="e">
        <f>'C завтраками| Bed and breakfast'!#REF!*0.85</f>
        <v>#REF!</v>
      </c>
      <c r="C25" s="41" t="e">
        <f>'C завтраками| Bed and breakfast'!#REF!*0.85</f>
        <v>#REF!</v>
      </c>
      <c r="D25" s="41" t="e">
        <f>'C завтраками| Bed and breakfast'!#REF!*0.85</f>
        <v>#REF!</v>
      </c>
      <c r="E25" s="41" t="e">
        <f>'C завтраками| Bed and breakfast'!#REF!*0.85</f>
        <v>#REF!</v>
      </c>
      <c r="F25" s="41" t="e">
        <f>'C завтраками| Bed and breakfast'!#REF!*0.85</f>
        <v>#REF!</v>
      </c>
      <c r="G25" s="41" t="e">
        <f>'C завтраками| Bed and breakfast'!#REF!*0.85</f>
        <v>#REF!</v>
      </c>
      <c r="H25" s="41" t="e">
        <f>'C завтраками| Bed and breakfast'!#REF!*0.85</f>
        <v>#REF!</v>
      </c>
      <c r="I25" s="41" t="e">
        <f>'C завтраками| Bed and breakfast'!#REF!*0.85</f>
        <v>#REF!</v>
      </c>
      <c r="J25" s="41" t="e">
        <f>'C завтраками| Bed and breakfast'!#REF!*0.85</f>
        <v>#REF!</v>
      </c>
      <c r="K25" s="41" t="e">
        <f>'C завтраками| Bed and breakfast'!#REF!*0.85</f>
        <v>#REF!</v>
      </c>
      <c r="L25" s="41" t="e">
        <f>'C завтраками| Bed and breakfast'!#REF!*0.85</f>
        <v>#REF!</v>
      </c>
      <c r="M25" s="41" t="e">
        <f>'C завтраками| Bed and breakfast'!#REF!*0.85</f>
        <v>#REF!</v>
      </c>
      <c r="N25" s="41" t="e">
        <f>'C завтраками| Bed and breakfast'!#REF!*0.85</f>
        <v>#REF!</v>
      </c>
      <c r="O25" s="41" t="e">
        <f>'C завтраками| Bed and breakfast'!#REF!*0.85</f>
        <v>#REF!</v>
      </c>
      <c r="P25" s="41" t="e">
        <f>'C завтраками| Bed and breakfast'!#REF!*0.85</f>
        <v>#REF!</v>
      </c>
      <c r="Q25" s="41" t="e">
        <f>'C завтраками| Bed and breakfast'!#REF!*0.85</f>
        <v>#REF!</v>
      </c>
      <c r="R25" s="41" t="e">
        <f>'C завтраками| Bed and breakfast'!#REF!*0.85</f>
        <v>#REF!</v>
      </c>
      <c r="S25" s="41" t="e">
        <f>'C завтраками| Bed and breakfast'!#REF!*0.85</f>
        <v>#REF!</v>
      </c>
      <c r="T25" s="41" t="e">
        <f>'C завтраками| Bed and breakfast'!#REF!*0.85</f>
        <v>#REF!</v>
      </c>
      <c r="U25" s="41" t="e">
        <f>'C завтраками| Bed and breakfast'!#REF!*0.85</f>
        <v>#REF!</v>
      </c>
      <c r="V25" s="41" t="e">
        <f>'C завтраками| Bed and breakfast'!#REF!*0.85</f>
        <v>#REF!</v>
      </c>
      <c r="W25" s="41" t="e">
        <f>'C завтраками| Bed and breakfast'!#REF!*0.85</f>
        <v>#REF!</v>
      </c>
      <c r="X25" s="41" t="e">
        <f>'C завтраками| Bed and breakfast'!#REF!*0.85</f>
        <v>#REF!</v>
      </c>
      <c r="Y25" s="41" t="e">
        <f>'C завтраками| Bed and breakfast'!#REF!*0.85</f>
        <v>#REF!</v>
      </c>
      <c r="Z25" s="41" t="e">
        <f>'C завтраками| Bed and breakfast'!#REF!*0.85</f>
        <v>#REF!</v>
      </c>
      <c r="AA25" s="41" t="e">
        <f>'C завтраками| Bed and breakfast'!#REF!*0.85</f>
        <v>#REF!</v>
      </c>
      <c r="AB25" s="41" t="e">
        <f>'C завтраками| Bed and breakfast'!#REF!*0.85</f>
        <v>#REF!</v>
      </c>
      <c r="AC25" s="41" t="e">
        <f>'C завтраками| Bed and breakfast'!#REF!*0.85</f>
        <v>#REF!</v>
      </c>
      <c r="AD25" s="41" t="e">
        <f>'C завтраками| Bed and breakfast'!#REF!*0.85</f>
        <v>#REF!</v>
      </c>
      <c r="AE25" s="41" t="e">
        <f>'C завтраками| Bed and breakfast'!#REF!*0.85</f>
        <v>#REF!</v>
      </c>
      <c r="AF25" s="41" t="e">
        <f>'C завтраками| Bed and breakfast'!#REF!*0.85</f>
        <v>#REF!</v>
      </c>
      <c r="AG25" s="41" t="e">
        <f>'C завтраками| Bed and breakfast'!#REF!*0.85</f>
        <v>#REF!</v>
      </c>
      <c r="AH25" s="41" t="e">
        <f>'C завтраками| Bed and breakfast'!#REF!*0.85</f>
        <v>#REF!</v>
      </c>
      <c r="AI25" s="41" t="e">
        <f>'C завтраками| Bed and breakfast'!#REF!*0.85</f>
        <v>#REF!</v>
      </c>
      <c r="AJ25" s="41" t="e">
        <f>'C завтраками| Bed and breakfast'!#REF!*0.85</f>
        <v>#REF!</v>
      </c>
      <c r="AK25" s="41" t="e">
        <f>'C завтраками| Bed and breakfast'!#REF!*0.85</f>
        <v>#REF!</v>
      </c>
      <c r="AL25" s="41" t="e">
        <f>'C завтраками| Bed and breakfast'!#REF!*0.85</f>
        <v>#REF!</v>
      </c>
      <c r="AM25" s="41" t="e">
        <f>'C завтраками| Bed and breakfast'!#REF!*0.85</f>
        <v>#REF!</v>
      </c>
      <c r="AN25" s="41" t="e">
        <f>'C завтраками| Bed and breakfast'!#REF!*0.85</f>
        <v>#REF!</v>
      </c>
      <c r="AO25" s="41" t="e">
        <f>'C завтраками| Bed and breakfast'!#REF!*0.85</f>
        <v>#REF!</v>
      </c>
      <c r="AP25" s="41" t="e">
        <f>'C завтраками| Bed and breakfast'!#REF!*0.85</f>
        <v>#REF!</v>
      </c>
      <c r="AQ25" s="41" t="e">
        <f>'C завтраками| Bed and breakfast'!#REF!*0.85</f>
        <v>#REF!</v>
      </c>
      <c r="AR25" s="41" t="e">
        <f>'C завтраками| Bed and breakfast'!#REF!*0.85</f>
        <v>#REF!</v>
      </c>
      <c r="AS25" s="41" t="e">
        <f>'C завтраками| Bed and breakfast'!#REF!*0.85</f>
        <v>#REF!</v>
      </c>
      <c r="AT25" s="41" t="e">
        <f>'C завтраками| Bed and breakfast'!#REF!*0.85</f>
        <v>#REF!</v>
      </c>
      <c r="AU25" s="41" t="e">
        <f>'C завтраками| Bed and breakfast'!#REF!*0.85</f>
        <v>#REF!</v>
      </c>
      <c r="AV25" s="41" t="e">
        <f>'C завтраками| Bed and breakfast'!#REF!*0.85</f>
        <v>#REF!</v>
      </c>
      <c r="AW25" s="41" t="e">
        <f>'C завтраками| Bed and breakfast'!#REF!*0.85</f>
        <v>#REF!</v>
      </c>
      <c r="AX25" s="41" t="e">
        <f>'C завтраками| Bed and breakfast'!#REF!*0.85</f>
        <v>#REF!</v>
      </c>
      <c r="AY25" s="41" t="e">
        <f>'C завтраками| Bed and breakfast'!#REF!*0.85</f>
        <v>#REF!</v>
      </c>
      <c r="AZ25" s="41" t="e">
        <f>'C завтраками| Bed and breakfast'!#REF!*0.85</f>
        <v>#REF!</v>
      </c>
      <c r="BA25" s="41" t="e">
        <f>'C завтраками| Bed and breakfast'!#REF!*0.85</f>
        <v>#REF!</v>
      </c>
      <c r="BB25" s="41" t="e">
        <f>'C завтраками| Bed and breakfast'!#REF!*0.85</f>
        <v>#REF!</v>
      </c>
    </row>
    <row r="26" spans="1:54" ht="10.5" customHeight="1">
      <c r="A26" s="42"/>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row>
    <row r="27" spans="1:54" ht="10.5" customHeight="1">
      <c r="A27" s="4" t="s">
        <v>51</v>
      </c>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row>
    <row r="28" spans="1:54" ht="10.5" customHeight="1">
      <c r="A28" s="42"/>
      <c r="B28" s="28" t="e">
        <f t="shared" ref="B28:Q29" si="0">B4</f>
        <v>#REF!</v>
      </c>
      <c r="C28" s="28" t="e">
        <f t="shared" si="0"/>
        <v>#REF!</v>
      </c>
      <c r="D28" s="28" t="e">
        <f t="shared" si="0"/>
        <v>#REF!</v>
      </c>
      <c r="E28" s="28" t="e">
        <f t="shared" si="0"/>
        <v>#REF!</v>
      </c>
      <c r="F28" s="28" t="e">
        <f t="shared" si="0"/>
        <v>#REF!</v>
      </c>
      <c r="G28" s="28" t="e">
        <f t="shared" si="0"/>
        <v>#REF!</v>
      </c>
      <c r="H28" s="28" t="e">
        <f t="shared" si="0"/>
        <v>#REF!</v>
      </c>
      <c r="I28" s="28" t="e">
        <f t="shared" si="0"/>
        <v>#REF!</v>
      </c>
      <c r="J28" s="28" t="e">
        <f t="shared" si="0"/>
        <v>#REF!</v>
      </c>
      <c r="K28" s="28" t="e">
        <f t="shared" si="0"/>
        <v>#REF!</v>
      </c>
      <c r="L28" s="28" t="e">
        <f t="shared" si="0"/>
        <v>#REF!</v>
      </c>
      <c r="M28" s="28" t="e">
        <f t="shared" si="0"/>
        <v>#REF!</v>
      </c>
      <c r="N28" s="28" t="e">
        <f t="shared" si="0"/>
        <v>#REF!</v>
      </c>
      <c r="O28" s="28" t="e">
        <f t="shared" si="0"/>
        <v>#REF!</v>
      </c>
      <c r="P28" s="28" t="e">
        <f t="shared" si="0"/>
        <v>#REF!</v>
      </c>
      <c r="Q28" s="28" t="e">
        <f t="shared" si="0"/>
        <v>#REF!</v>
      </c>
      <c r="R28" s="28" t="e">
        <f t="shared" ref="C28:BB29" si="1">R4</f>
        <v>#REF!</v>
      </c>
      <c r="S28" s="28" t="e">
        <f t="shared" si="1"/>
        <v>#REF!</v>
      </c>
      <c r="T28" s="28" t="e">
        <f t="shared" si="1"/>
        <v>#REF!</v>
      </c>
      <c r="U28" s="28" t="e">
        <f t="shared" si="1"/>
        <v>#REF!</v>
      </c>
      <c r="V28" s="28" t="e">
        <f t="shared" si="1"/>
        <v>#REF!</v>
      </c>
      <c r="W28" s="28" t="e">
        <f t="shared" si="1"/>
        <v>#REF!</v>
      </c>
      <c r="X28" s="28" t="e">
        <f t="shared" si="1"/>
        <v>#REF!</v>
      </c>
      <c r="Y28" s="28" t="e">
        <f t="shared" si="1"/>
        <v>#REF!</v>
      </c>
      <c r="Z28" s="28" t="e">
        <f t="shared" si="1"/>
        <v>#REF!</v>
      </c>
      <c r="AA28" s="28" t="e">
        <f t="shared" si="1"/>
        <v>#REF!</v>
      </c>
      <c r="AB28" s="28" t="e">
        <f t="shared" si="1"/>
        <v>#REF!</v>
      </c>
      <c r="AC28" s="28" t="e">
        <f t="shared" si="1"/>
        <v>#REF!</v>
      </c>
      <c r="AD28" s="28" t="e">
        <f t="shared" si="1"/>
        <v>#REF!</v>
      </c>
      <c r="AE28" s="28" t="e">
        <f t="shared" si="1"/>
        <v>#REF!</v>
      </c>
      <c r="AF28" s="28" t="e">
        <f t="shared" si="1"/>
        <v>#REF!</v>
      </c>
      <c r="AG28" s="28" t="e">
        <f t="shared" si="1"/>
        <v>#REF!</v>
      </c>
      <c r="AH28" s="28" t="e">
        <f t="shared" si="1"/>
        <v>#REF!</v>
      </c>
      <c r="AI28" s="28" t="e">
        <f t="shared" si="1"/>
        <v>#REF!</v>
      </c>
      <c r="AJ28" s="28" t="e">
        <f t="shared" si="1"/>
        <v>#REF!</v>
      </c>
      <c r="AK28" s="28" t="e">
        <f t="shared" si="1"/>
        <v>#REF!</v>
      </c>
      <c r="AL28" s="28" t="e">
        <f t="shared" si="1"/>
        <v>#REF!</v>
      </c>
      <c r="AM28" s="28" t="e">
        <f t="shared" si="1"/>
        <v>#REF!</v>
      </c>
      <c r="AN28" s="28" t="e">
        <f t="shared" si="1"/>
        <v>#REF!</v>
      </c>
      <c r="AO28" s="28" t="e">
        <f t="shared" si="1"/>
        <v>#REF!</v>
      </c>
      <c r="AP28" s="28" t="e">
        <f t="shared" si="1"/>
        <v>#REF!</v>
      </c>
      <c r="AQ28" s="28" t="e">
        <f t="shared" si="1"/>
        <v>#REF!</v>
      </c>
      <c r="AR28" s="28" t="e">
        <f t="shared" si="1"/>
        <v>#REF!</v>
      </c>
      <c r="AS28" s="28" t="e">
        <f t="shared" si="1"/>
        <v>#REF!</v>
      </c>
      <c r="AT28" s="28" t="e">
        <f t="shared" si="1"/>
        <v>#REF!</v>
      </c>
      <c r="AU28" s="28" t="e">
        <f t="shared" si="1"/>
        <v>#REF!</v>
      </c>
      <c r="AV28" s="28" t="e">
        <f t="shared" si="1"/>
        <v>#REF!</v>
      </c>
      <c r="AW28" s="28" t="e">
        <f t="shared" si="1"/>
        <v>#REF!</v>
      </c>
      <c r="AX28" s="28" t="e">
        <f t="shared" si="1"/>
        <v>#REF!</v>
      </c>
      <c r="AY28" s="28" t="e">
        <f t="shared" si="1"/>
        <v>#REF!</v>
      </c>
      <c r="AZ28" s="28" t="e">
        <f t="shared" si="1"/>
        <v>#REF!</v>
      </c>
      <c r="BA28" s="28" t="e">
        <f t="shared" si="1"/>
        <v>#REF!</v>
      </c>
      <c r="BB28" s="28" t="e">
        <f t="shared" si="1"/>
        <v>#REF!</v>
      </c>
    </row>
    <row r="29" spans="1:54" ht="24.6" customHeight="1">
      <c r="A29" s="38" t="s">
        <v>3</v>
      </c>
      <c r="B29" s="28" t="e">
        <f t="shared" si="0"/>
        <v>#REF!</v>
      </c>
      <c r="C29" s="28" t="e">
        <f t="shared" si="1"/>
        <v>#REF!</v>
      </c>
      <c r="D29" s="28" t="e">
        <f t="shared" si="1"/>
        <v>#REF!</v>
      </c>
      <c r="E29" s="28" t="e">
        <f t="shared" si="1"/>
        <v>#REF!</v>
      </c>
      <c r="F29" s="28" t="e">
        <f t="shared" si="1"/>
        <v>#REF!</v>
      </c>
      <c r="G29" s="28" t="e">
        <f t="shared" si="1"/>
        <v>#REF!</v>
      </c>
      <c r="H29" s="28" t="e">
        <f t="shared" si="1"/>
        <v>#REF!</v>
      </c>
      <c r="I29" s="28" t="e">
        <f t="shared" si="1"/>
        <v>#REF!</v>
      </c>
      <c r="J29" s="28" t="e">
        <f t="shared" si="1"/>
        <v>#REF!</v>
      </c>
      <c r="K29" s="28" t="e">
        <f t="shared" si="1"/>
        <v>#REF!</v>
      </c>
      <c r="L29" s="28" t="e">
        <f t="shared" si="1"/>
        <v>#REF!</v>
      </c>
      <c r="M29" s="28" t="e">
        <f t="shared" si="1"/>
        <v>#REF!</v>
      </c>
      <c r="N29" s="28" t="e">
        <f t="shared" si="1"/>
        <v>#REF!</v>
      </c>
      <c r="O29" s="28" t="e">
        <f t="shared" si="1"/>
        <v>#REF!</v>
      </c>
      <c r="P29" s="28" t="e">
        <f t="shared" si="1"/>
        <v>#REF!</v>
      </c>
      <c r="Q29" s="28" t="e">
        <f t="shared" si="1"/>
        <v>#REF!</v>
      </c>
      <c r="R29" s="28" t="e">
        <f t="shared" si="1"/>
        <v>#REF!</v>
      </c>
      <c r="S29" s="28" t="e">
        <f t="shared" si="1"/>
        <v>#REF!</v>
      </c>
      <c r="T29" s="28" t="e">
        <f t="shared" si="1"/>
        <v>#REF!</v>
      </c>
      <c r="U29" s="28" t="e">
        <f t="shared" si="1"/>
        <v>#REF!</v>
      </c>
      <c r="V29" s="28" t="e">
        <f t="shared" si="1"/>
        <v>#REF!</v>
      </c>
      <c r="W29" s="28" t="e">
        <f t="shared" si="1"/>
        <v>#REF!</v>
      </c>
      <c r="X29" s="28" t="e">
        <f t="shared" si="1"/>
        <v>#REF!</v>
      </c>
      <c r="Y29" s="28" t="e">
        <f t="shared" si="1"/>
        <v>#REF!</v>
      </c>
      <c r="Z29" s="28" t="e">
        <f t="shared" si="1"/>
        <v>#REF!</v>
      </c>
      <c r="AA29" s="28" t="e">
        <f t="shared" si="1"/>
        <v>#REF!</v>
      </c>
      <c r="AB29" s="28" t="e">
        <f t="shared" si="1"/>
        <v>#REF!</v>
      </c>
      <c r="AC29" s="28" t="e">
        <f t="shared" si="1"/>
        <v>#REF!</v>
      </c>
      <c r="AD29" s="28" t="e">
        <f t="shared" si="1"/>
        <v>#REF!</v>
      </c>
      <c r="AE29" s="28" t="e">
        <f t="shared" si="1"/>
        <v>#REF!</v>
      </c>
      <c r="AF29" s="28" t="e">
        <f t="shared" si="1"/>
        <v>#REF!</v>
      </c>
      <c r="AG29" s="28" t="e">
        <f t="shared" si="1"/>
        <v>#REF!</v>
      </c>
      <c r="AH29" s="28" t="e">
        <f t="shared" si="1"/>
        <v>#REF!</v>
      </c>
      <c r="AI29" s="28" t="e">
        <f t="shared" si="1"/>
        <v>#REF!</v>
      </c>
      <c r="AJ29" s="28" t="e">
        <f t="shared" si="1"/>
        <v>#REF!</v>
      </c>
      <c r="AK29" s="28" t="e">
        <f t="shared" si="1"/>
        <v>#REF!</v>
      </c>
      <c r="AL29" s="28" t="e">
        <f t="shared" si="1"/>
        <v>#REF!</v>
      </c>
      <c r="AM29" s="28" t="e">
        <f t="shared" si="1"/>
        <v>#REF!</v>
      </c>
      <c r="AN29" s="28" t="e">
        <f t="shared" si="1"/>
        <v>#REF!</v>
      </c>
      <c r="AO29" s="28" t="e">
        <f t="shared" si="1"/>
        <v>#REF!</v>
      </c>
      <c r="AP29" s="28" t="e">
        <f t="shared" si="1"/>
        <v>#REF!</v>
      </c>
      <c r="AQ29" s="28" t="e">
        <f t="shared" si="1"/>
        <v>#REF!</v>
      </c>
      <c r="AR29" s="28" t="e">
        <f t="shared" si="1"/>
        <v>#REF!</v>
      </c>
      <c r="AS29" s="28" t="e">
        <f t="shared" si="1"/>
        <v>#REF!</v>
      </c>
      <c r="AT29" s="28" t="e">
        <f t="shared" si="1"/>
        <v>#REF!</v>
      </c>
      <c r="AU29" s="28" t="e">
        <f t="shared" si="1"/>
        <v>#REF!</v>
      </c>
      <c r="AV29" s="28" t="e">
        <f t="shared" si="1"/>
        <v>#REF!</v>
      </c>
      <c r="AW29" s="28" t="e">
        <f t="shared" si="1"/>
        <v>#REF!</v>
      </c>
      <c r="AX29" s="28" t="e">
        <f t="shared" si="1"/>
        <v>#REF!</v>
      </c>
      <c r="AY29" s="28" t="e">
        <f t="shared" si="1"/>
        <v>#REF!</v>
      </c>
      <c r="AZ29" s="28" t="e">
        <f t="shared" si="1"/>
        <v>#REF!</v>
      </c>
      <c r="BA29" s="28" t="e">
        <f t="shared" si="1"/>
        <v>#REF!</v>
      </c>
      <c r="BB29" s="28" t="e">
        <f t="shared" si="1"/>
        <v>#REF!</v>
      </c>
    </row>
    <row r="30" spans="1:54" ht="10.5" customHeight="1">
      <c r="A30" s="39" t="s">
        <v>4</v>
      </c>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row>
    <row r="31" spans="1:54" ht="10.5" customHeight="1">
      <c r="A31" s="40">
        <v>1</v>
      </c>
      <c r="B31" s="39" t="e">
        <f t="shared" ref="B31:Q32" si="2">ROUNDUP(B7*0.9,)</f>
        <v>#REF!</v>
      </c>
      <c r="C31" s="39" t="e">
        <f t="shared" si="2"/>
        <v>#REF!</v>
      </c>
      <c r="D31" s="39" t="e">
        <f t="shared" si="2"/>
        <v>#REF!</v>
      </c>
      <c r="E31" s="39" t="e">
        <f t="shared" si="2"/>
        <v>#REF!</v>
      </c>
      <c r="F31" s="39" t="e">
        <f t="shared" si="2"/>
        <v>#REF!</v>
      </c>
      <c r="G31" s="39" t="e">
        <f t="shared" si="2"/>
        <v>#REF!</v>
      </c>
      <c r="H31" s="39" t="e">
        <f t="shared" si="2"/>
        <v>#REF!</v>
      </c>
      <c r="I31" s="39" t="e">
        <f t="shared" si="2"/>
        <v>#REF!</v>
      </c>
      <c r="J31" s="39" t="e">
        <f t="shared" si="2"/>
        <v>#REF!</v>
      </c>
      <c r="K31" s="39" t="e">
        <f t="shared" si="2"/>
        <v>#REF!</v>
      </c>
      <c r="L31" s="39" t="e">
        <f t="shared" si="2"/>
        <v>#REF!</v>
      </c>
      <c r="M31" s="39" t="e">
        <f t="shared" si="2"/>
        <v>#REF!</v>
      </c>
      <c r="N31" s="39" t="e">
        <f t="shared" si="2"/>
        <v>#REF!</v>
      </c>
      <c r="O31" s="39" t="e">
        <f t="shared" si="2"/>
        <v>#REF!</v>
      </c>
      <c r="P31" s="39" t="e">
        <f t="shared" si="2"/>
        <v>#REF!</v>
      </c>
      <c r="Q31" s="39" t="e">
        <f t="shared" si="2"/>
        <v>#REF!</v>
      </c>
      <c r="R31" s="39" t="e">
        <f t="shared" ref="C31:BB32" si="3">ROUNDUP(R7*0.9,)</f>
        <v>#REF!</v>
      </c>
      <c r="S31" s="39" t="e">
        <f t="shared" si="3"/>
        <v>#REF!</v>
      </c>
      <c r="T31" s="39" t="e">
        <f t="shared" si="3"/>
        <v>#REF!</v>
      </c>
      <c r="U31" s="39" t="e">
        <f t="shared" si="3"/>
        <v>#REF!</v>
      </c>
      <c r="V31" s="39" t="e">
        <f t="shared" si="3"/>
        <v>#REF!</v>
      </c>
      <c r="W31" s="39" t="e">
        <f t="shared" si="3"/>
        <v>#REF!</v>
      </c>
      <c r="X31" s="39" t="e">
        <f t="shared" si="3"/>
        <v>#REF!</v>
      </c>
      <c r="Y31" s="39" t="e">
        <f t="shared" si="3"/>
        <v>#REF!</v>
      </c>
      <c r="Z31" s="39" t="e">
        <f t="shared" si="3"/>
        <v>#REF!</v>
      </c>
      <c r="AA31" s="39" t="e">
        <f t="shared" si="3"/>
        <v>#REF!</v>
      </c>
      <c r="AB31" s="39" t="e">
        <f t="shared" si="3"/>
        <v>#REF!</v>
      </c>
      <c r="AC31" s="39" t="e">
        <f t="shared" si="3"/>
        <v>#REF!</v>
      </c>
      <c r="AD31" s="39" t="e">
        <f t="shared" si="3"/>
        <v>#REF!</v>
      </c>
      <c r="AE31" s="39" t="e">
        <f t="shared" si="3"/>
        <v>#REF!</v>
      </c>
      <c r="AF31" s="39" t="e">
        <f t="shared" si="3"/>
        <v>#REF!</v>
      </c>
      <c r="AG31" s="39" t="e">
        <f t="shared" si="3"/>
        <v>#REF!</v>
      </c>
      <c r="AH31" s="39" t="e">
        <f t="shared" si="3"/>
        <v>#REF!</v>
      </c>
      <c r="AI31" s="39" t="e">
        <f t="shared" si="3"/>
        <v>#REF!</v>
      </c>
      <c r="AJ31" s="39" t="e">
        <f t="shared" si="3"/>
        <v>#REF!</v>
      </c>
      <c r="AK31" s="39" t="e">
        <f t="shared" si="3"/>
        <v>#REF!</v>
      </c>
      <c r="AL31" s="39" t="e">
        <f t="shared" si="3"/>
        <v>#REF!</v>
      </c>
      <c r="AM31" s="39" t="e">
        <f t="shared" si="3"/>
        <v>#REF!</v>
      </c>
      <c r="AN31" s="39" t="e">
        <f t="shared" si="3"/>
        <v>#REF!</v>
      </c>
      <c r="AO31" s="39" t="e">
        <f t="shared" si="3"/>
        <v>#REF!</v>
      </c>
      <c r="AP31" s="39" t="e">
        <f t="shared" si="3"/>
        <v>#REF!</v>
      </c>
      <c r="AQ31" s="39" t="e">
        <f t="shared" si="3"/>
        <v>#REF!</v>
      </c>
      <c r="AR31" s="39" t="e">
        <f t="shared" si="3"/>
        <v>#REF!</v>
      </c>
      <c r="AS31" s="39" t="e">
        <f t="shared" si="3"/>
        <v>#REF!</v>
      </c>
      <c r="AT31" s="39" t="e">
        <f t="shared" si="3"/>
        <v>#REF!</v>
      </c>
      <c r="AU31" s="39" t="e">
        <f t="shared" si="3"/>
        <v>#REF!</v>
      </c>
      <c r="AV31" s="39" t="e">
        <f t="shared" si="3"/>
        <v>#REF!</v>
      </c>
      <c r="AW31" s="39" t="e">
        <f t="shared" si="3"/>
        <v>#REF!</v>
      </c>
      <c r="AX31" s="39" t="e">
        <f t="shared" si="3"/>
        <v>#REF!</v>
      </c>
      <c r="AY31" s="39" t="e">
        <f t="shared" si="3"/>
        <v>#REF!</v>
      </c>
      <c r="AZ31" s="39" t="e">
        <f t="shared" si="3"/>
        <v>#REF!</v>
      </c>
      <c r="BA31" s="39" t="e">
        <f t="shared" si="3"/>
        <v>#REF!</v>
      </c>
      <c r="BB31" s="39" t="e">
        <f t="shared" si="3"/>
        <v>#REF!</v>
      </c>
    </row>
    <row r="32" spans="1:54" ht="10.5" customHeight="1">
      <c r="A32" s="40">
        <v>2</v>
      </c>
      <c r="B32" s="39" t="e">
        <f t="shared" si="2"/>
        <v>#REF!</v>
      </c>
      <c r="C32" s="39" t="e">
        <f t="shared" si="3"/>
        <v>#REF!</v>
      </c>
      <c r="D32" s="39" t="e">
        <f t="shared" si="3"/>
        <v>#REF!</v>
      </c>
      <c r="E32" s="39" t="e">
        <f t="shared" si="3"/>
        <v>#REF!</v>
      </c>
      <c r="F32" s="39" t="e">
        <f t="shared" si="3"/>
        <v>#REF!</v>
      </c>
      <c r="G32" s="39" t="e">
        <f t="shared" si="3"/>
        <v>#REF!</v>
      </c>
      <c r="H32" s="39" t="e">
        <f t="shared" si="3"/>
        <v>#REF!</v>
      </c>
      <c r="I32" s="39" t="e">
        <f t="shared" si="3"/>
        <v>#REF!</v>
      </c>
      <c r="J32" s="39" t="e">
        <f t="shared" si="3"/>
        <v>#REF!</v>
      </c>
      <c r="K32" s="39" t="e">
        <f t="shared" si="3"/>
        <v>#REF!</v>
      </c>
      <c r="L32" s="39" t="e">
        <f t="shared" si="3"/>
        <v>#REF!</v>
      </c>
      <c r="M32" s="39" t="e">
        <f t="shared" si="3"/>
        <v>#REF!</v>
      </c>
      <c r="N32" s="39" t="e">
        <f t="shared" si="3"/>
        <v>#REF!</v>
      </c>
      <c r="O32" s="39" t="e">
        <f t="shared" si="3"/>
        <v>#REF!</v>
      </c>
      <c r="P32" s="39" t="e">
        <f t="shared" si="3"/>
        <v>#REF!</v>
      </c>
      <c r="Q32" s="39" t="e">
        <f t="shared" si="3"/>
        <v>#REF!</v>
      </c>
      <c r="R32" s="39" t="e">
        <f t="shared" si="3"/>
        <v>#REF!</v>
      </c>
      <c r="S32" s="39" t="e">
        <f t="shared" si="3"/>
        <v>#REF!</v>
      </c>
      <c r="T32" s="39" t="e">
        <f t="shared" si="3"/>
        <v>#REF!</v>
      </c>
      <c r="U32" s="39" t="e">
        <f t="shared" si="3"/>
        <v>#REF!</v>
      </c>
      <c r="V32" s="39" t="e">
        <f t="shared" si="3"/>
        <v>#REF!</v>
      </c>
      <c r="W32" s="39" t="e">
        <f t="shared" si="3"/>
        <v>#REF!</v>
      </c>
      <c r="X32" s="39" t="e">
        <f t="shared" si="3"/>
        <v>#REF!</v>
      </c>
      <c r="Y32" s="39" t="e">
        <f t="shared" si="3"/>
        <v>#REF!</v>
      </c>
      <c r="Z32" s="39" t="e">
        <f t="shared" si="3"/>
        <v>#REF!</v>
      </c>
      <c r="AA32" s="39" t="e">
        <f t="shared" si="3"/>
        <v>#REF!</v>
      </c>
      <c r="AB32" s="39" t="e">
        <f t="shared" si="3"/>
        <v>#REF!</v>
      </c>
      <c r="AC32" s="39" t="e">
        <f t="shared" si="3"/>
        <v>#REF!</v>
      </c>
      <c r="AD32" s="39" t="e">
        <f t="shared" si="3"/>
        <v>#REF!</v>
      </c>
      <c r="AE32" s="39" t="e">
        <f t="shared" si="3"/>
        <v>#REF!</v>
      </c>
      <c r="AF32" s="39" t="e">
        <f t="shared" si="3"/>
        <v>#REF!</v>
      </c>
      <c r="AG32" s="39" t="e">
        <f t="shared" si="3"/>
        <v>#REF!</v>
      </c>
      <c r="AH32" s="39" t="e">
        <f t="shared" si="3"/>
        <v>#REF!</v>
      </c>
      <c r="AI32" s="39" t="e">
        <f t="shared" si="3"/>
        <v>#REF!</v>
      </c>
      <c r="AJ32" s="39" t="e">
        <f t="shared" si="3"/>
        <v>#REF!</v>
      </c>
      <c r="AK32" s="39" t="e">
        <f t="shared" si="3"/>
        <v>#REF!</v>
      </c>
      <c r="AL32" s="39" t="e">
        <f t="shared" si="3"/>
        <v>#REF!</v>
      </c>
      <c r="AM32" s="39" t="e">
        <f t="shared" si="3"/>
        <v>#REF!</v>
      </c>
      <c r="AN32" s="39" t="e">
        <f t="shared" si="3"/>
        <v>#REF!</v>
      </c>
      <c r="AO32" s="39" t="e">
        <f t="shared" si="3"/>
        <v>#REF!</v>
      </c>
      <c r="AP32" s="39" t="e">
        <f t="shared" si="3"/>
        <v>#REF!</v>
      </c>
      <c r="AQ32" s="39" t="e">
        <f t="shared" si="3"/>
        <v>#REF!</v>
      </c>
      <c r="AR32" s="39" t="e">
        <f t="shared" si="3"/>
        <v>#REF!</v>
      </c>
      <c r="AS32" s="39" t="e">
        <f t="shared" si="3"/>
        <v>#REF!</v>
      </c>
      <c r="AT32" s="39" t="e">
        <f t="shared" si="3"/>
        <v>#REF!</v>
      </c>
      <c r="AU32" s="39" t="e">
        <f t="shared" si="3"/>
        <v>#REF!</v>
      </c>
      <c r="AV32" s="39" t="e">
        <f t="shared" si="3"/>
        <v>#REF!</v>
      </c>
      <c r="AW32" s="39" t="e">
        <f t="shared" si="3"/>
        <v>#REF!</v>
      </c>
      <c r="AX32" s="39" t="e">
        <f t="shared" si="3"/>
        <v>#REF!</v>
      </c>
      <c r="AY32" s="39" t="e">
        <f t="shared" si="3"/>
        <v>#REF!</v>
      </c>
      <c r="AZ32" s="39" t="e">
        <f t="shared" si="3"/>
        <v>#REF!</v>
      </c>
      <c r="BA32" s="39" t="e">
        <f t="shared" si="3"/>
        <v>#REF!</v>
      </c>
      <c r="BB32" s="39" t="e">
        <f t="shared" si="3"/>
        <v>#REF!</v>
      </c>
    </row>
    <row r="33" spans="1:54" ht="10.5" customHeight="1">
      <c r="A33" s="39" t="s">
        <v>5</v>
      </c>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row>
    <row r="34" spans="1:54" ht="10.5" customHeight="1">
      <c r="A34" s="40">
        <v>1</v>
      </c>
      <c r="B34" s="39" t="e">
        <f t="shared" ref="B34:Q35" si="4">ROUNDUP(B10*0.9,)</f>
        <v>#REF!</v>
      </c>
      <c r="C34" s="39" t="e">
        <f t="shared" si="4"/>
        <v>#REF!</v>
      </c>
      <c r="D34" s="39" t="e">
        <f t="shared" si="4"/>
        <v>#REF!</v>
      </c>
      <c r="E34" s="39" t="e">
        <f t="shared" si="4"/>
        <v>#REF!</v>
      </c>
      <c r="F34" s="39" t="e">
        <f t="shared" si="4"/>
        <v>#REF!</v>
      </c>
      <c r="G34" s="39" t="e">
        <f t="shared" si="4"/>
        <v>#REF!</v>
      </c>
      <c r="H34" s="39" t="e">
        <f t="shared" si="4"/>
        <v>#REF!</v>
      </c>
      <c r="I34" s="39" t="e">
        <f t="shared" si="4"/>
        <v>#REF!</v>
      </c>
      <c r="J34" s="39" t="e">
        <f t="shared" si="4"/>
        <v>#REF!</v>
      </c>
      <c r="K34" s="39" t="e">
        <f t="shared" si="4"/>
        <v>#REF!</v>
      </c>
      <c r="L34" s="39" t="e">
        <f t="shared" si="4"/>
        <v>#REF!</v>
      </c>
      <c r="M34" s="39" t="e">
        <f t="shared" si="4"/>
        <v>#REF!</v>
      </c>
      <c r="N34" s="39" t="e">
        <f t="shared" si="4"/>
        <v>#REF!</v>
      </c>
      <c r="O34" s="39" t="e">
        <f t="shared" si="4"/>
        <v>#REF!</v>
      </c>
      <c r="P34" s="39" t="e">
        <f t="shared" si="4"/>
        <v>#REF!</v>
      </c>
      <c r="Q34" s="39" t="e">
        <f t="shared" si="4"/>
        <v>#REF!</v>
      </c>
      <c r="R34" s="39" t="e">
        <f t="shared" ref="C34:BB35" si="5">ROUNDUP(R10*0.9,)</f>
        <v>#REF!</v>
      </c>
      <c r="S34" s="39" t="e">
        <f t="shared" si="5"/>
        <v>#REF!</v>
      </c>
      <c r="T34" s="39" t="e">
        <f t="shared" si="5"/>
        <v>#REF!</v>
      </c>
      <c r="U34" s="39" t="e">
        <f t="shared" si="5"/>
        <v>#REF!</v>
      </c>
      <c r="V34" s="39" t="e">
        <f t="shared" si="5"/>
        <v>#REF!</v>
      </c>
      <c r="W34" s="39" t="e">
        <f t="shared" si="5"/>
        <v>#REF!</v>
      </c>
      <c r="X34" s="39" t="e">
        <f t="shared" si="5"/>
        <v>#REF!</v>
      </c>
      <c r="Y34" s="39" t="e">
        <f t="shared" si="5"/>
        <v>#REF!</v>
      </c>
      <c r="Z34" s="39" t="e">
        <f t="shared" si="5"/>
        <v>#REF!</v>
      </c>
      <c r="AA34" s="39" t="e">
        <f t="shared" si="5"/>
        <v>#REF!</v>
      </c>
      <c r="AB34" s="39" t="e">
        <f t="shared" si="5"/>
        <v>#REF!</v>
      </c>
      <c r="AC34" s="39" t="e">
        <f t="shared" si="5"/>
        <v>#REF!</v>
      </c>
      <c r="AD34" s="39" t="e">
        <f t="shared" si="5"/>
        <v>#REF!</v>
      </c>
      <c r="AE34" s="39" t="e">
        <f t="shared" si="5"/>
        <v>#REF!</v>
      </c>
      <c r="AF34" s="39" t="e">
        <f t="shared" si="5"/>
        <v>#REF!</v>
      </c>
      <c r="AG34" s="39" t="e">
        <f t="shared" si="5"/>
        <v>#REF!</v>
      </c>
      <c r="AH34" s="39" t="e">
        <f t="shared" si="5"/>
        <v>#REF!</v>
      </c>
      <c r="AI34" s="39" t="e">
        <f t="shared" si="5"/>
        <v>#REF!</v>
      </c>
      <c r="AJ34" s="39" t="e">
        <f t="shared" si="5"/>
        <v>#REF!</v>
      </c>
      <c r="AK34" s="39" t="e">
        <f t="shared" si="5"/>
        <v>#REF!</v>
      </c>
      <c r="AL34" s="39" t="e">
        <f t="shared" si="5"/>
        <v>#REF!</v>
      </c>
      <c r="AM34" s="39" t="e">
        <f t="shared" si="5"/>
        <v>#REF!</v>
      </c>
      <c r="AN34" s="39" t="e">
        <f t="shared" si="5"/>
        <v>#REF!</v>
      </c>
      <c r="AO34" s="39" t="e">
        <f t="shared" si="5"/>
        <v>#REF!</v>
      </c>
      <c r="AP34" s="39" t="e">
        <f t="shared" si="5"/>
        <v>#REF!</v>
      </c>
      <c r="AQ34" s="39" t="e">
        <f t="shared" si="5"/>
        <v>#REF!</v>
      </c>
      <c r="AR34" s="39" t="e">
        <f t="shared" si="5"/>
        <v>#REF!</v>
      </c>
      <c r="AS34" s="39" t="e">
        <f t="shared" si="5"/>
        <v>#REF!</v>
      </c>
      <c r="AT34" s="39" t="e">
        <f t="shared" si="5"/>
        <v>#REF!</v>
      </c>
      <c r="AU34" s="39" t="e">
        <f t="shared" si="5"/>
        <v>#REF!</v>
      </c>
      <c r="AV34" s="39" t="e">
        <f t="shared" si="5"/>
        <v>#REF!</v>
      </c>
      <c r="AW34" s="39" t="e">
        <f t="shared" si="5"/>
        <v>#REF!</v>
      </c>
      <c r="AX34" s="39" t="e">
        <f t="shared" si="5"/>
        <v>#REF!</v>
      </c>
      <c r="AY34" s="39" t="e">
        <f t="shared" si="5"/>
        <v>#REF!</v>
      </c>
      <c r="AZ34" s="39" t="e">
        <f t="shared" si="5"/>
        <v>#REF!</v>
      </c>
      <c r="BA34" s="39" t="e">
        <f t="shared" si="5"/>
        <v>#REF!</v>
      </c>
      <c r="BB34" s="39" t="e">
        <f t="shared" si="5"/>
        <v>#REF!</v>
      </c>
    </row>
    <row r="35" spans="1:54" ht="10.5" customHeight="1">
      <c r="A35" s="40">
        <v>2</v>
      </c>
      <c r="B35" s="39" t="e">
        <f t="shared" si="4"/>
        <v>#REF!</v>
      </c>
      <c r="C35" s="39" t="e">
        <f t="shared" si="5"/>
        <v>#REF!</v>
      </c>
      <c r="D35" s="39" t="e">
        <f t="shared" si="5"/>
        <v>#REF!</v>
      </c>
      <c r="E35" s="39" t="e">
        <f t="shared" si="5"/>
        <v>#REF!</v>
      </c>
      <c r="F35" s="39" t="e">
        <f t="shared" si="5"/>
        <v>#REF!</v>
      </c>
      <c r="G35" s="39" t="e">
        <f t="shared" si="5"/>
        <v>#REF!</v>
      </c>
      <c r="H35" s="39" t="e">
        <f t="shared" si="5"/>
        <v>#REF!</v>
      </c>
      <c r="I35" s="39" t="e">
        <f t="shared" si="5"/>
        <v>#REF!</v>
      </c>
      <c r="J35" s="39" t="e">
        <f t="shared" si="5"/>
        <v>#REF!</v>
      </c>
      <c r="K35" s="39" t="e">
        <f t="shared" si="5"/>
        <v>#REF!</v>
      </c>
      <c r="L35" s="39" t="e">
        <f t="shared" si="5"/>
        <v>#REF!</v>
      </c>
      <c r="M35" s="39" t="e">
        <f t="shared" si="5"/>
        <v>#REF!</v>
      </c>
      <c r="N35" s="39" t="e">
        <f t="shared" si="5"/>
        <v>#REF!</v>
      </c>
      <c r="O35" s="39" t="e">
        <f t="shared" si="5"/>
        <v>#REF!</v>
      </c>
      <c r="P35" s="39" t="e">
        <f t="shared" si="5"/>
        <v>#REF!</v>
      </c>
      <c r="Q35" s="39" t="e">
        <f t="shared" si="5"/>
        <v>#REF!</v>
      </c>
      <c r="R35" s="39" t="e">
        <f t="shared" si="5"/>
        <v>#REF!</v>
      </c>
      <c r="S35" s="39" t="e">
        <f t="shared" si="5"/>
        <v>#REF!</v>
      </c>
      <c r="T35" s="39" t="e">
        <f t="shared" si="5"/>
        <v>#REF!</v>
      </c>
      <c r="U35" s="39" t="e">
        <f t="shared" si="5"/>
        <v>#REF!</v>
      </c>
      <c r="V35" s="39" t="e">
        <f t="shared" si="5"/>
        <v>#REF!</v>
      </c>
      <c r="W35" s="39" t="e">
        <f t="shared" si="5"/>
        <v>#REF!</v>
      </c>
      <c r="X35" s="39" t="e">
        <f t="shared" si="5"/>
        <v>#REF!</v>
      </c>
      <c r="Y35" s="39" t="e">
        <f t="shared" si="5"/>
        <v>#REF!</v>
      </c>
      <c r="Z35" s="39" t="e">
        <f t="shared" si="5"/>
        <v>#REF!</v>
      </c>
      <c r="AA35" s="39" t="e">
        <f t="shared" si="5"/>
        <v>#REF!</v>
      </c>
      <c r="AB35" s="39" t="e">
        <f t="shared" si="5"/>
        <v>#REF!</v>
      </c>
      <c r="AC35" s="39" t="e">
        <f t="shared" si="5"/>
        <v>#REF!</v>
      </c>
      <c r="AD35" s="39" t="e">
        <f t="shared" si="5"/>
        <v>#REF!</v>
      </c>
      <c r="AE35" s="39" t="e">
        <f t="shared" si="5"/>
        <v>#REF!</v>
      </c>
      <c r="AF35" s="39" t="e">
        <f t="shared" si="5"/>
        <v>#REF!</v>
      </c>
      <c r="AG35" s="39" t="e">
        <f t="shared" si="5"/>
        <v>#REF!</v>
      </c>
      <c r="AH35" s="39" t="e">
        <f t="shared" si="5"/>
        <v>#REF!</v>
      </c>
      <c r="AI35" s="39" t="e">
        <f t="shared" si="5"/>
        <v>#REF!</v>
      </c>
      <c r="AJ35" s="39" t="e">
        <f t="shared" si="5"/>
        <v>#REF!</v>
      </c>
      <c r="AK35" s="39" t="e">
        <f t="shared" si="5"/>
        <v>#REF!</v>
      </c>
      <c r="AL35" s="39" t="e">
        <f t="shared" si="5"/>
        <v>#REF!</v>
      </c>
      <c r="AM35" s="39" t="e">
        <f t="shared" si="5"/>
        <v>#REF!</v>
      </c>
      <c r="AN35" s="39" t="e">
        <f t="shared" si="5"/>
        <v>#REF!</v>
      </c>
      <c r="AO35" s="39" t="e">
        <f t="shared" si="5"/>
        <v>#REF!</v>
      </c>
      <c r="AP35" s="39" t="e">
        <f t="shared" si="5"/>
        <v>#REF!</v>
      </c>
      <c r="AQ35" s="39" t="e">
        <f t="shared" si="5"/>
        <v>#REF!</v>
      </c>
      <c r="AR35" s="39" t="e">
        <f t="shared" si="5"/>
        <v>#REF!</v>
      </c>
      <c r="AS35" s="39" t="e">
        <f t="shared" si="5"/>
        <v>#REF!</v>
      </c>
      <c r="AT35" s="39" t="e">
        <f t="shared" si="5"/>
        <v>#REF!</v>
      </c>
      <c r="AU35" s="39" t="e">
        <f t="shared" si="5"/>
        <v>#REF!</v>
      </c>
      <c r="AV35" s="39" t="e">
        <f t="shared" si="5"/>
        <v>#REF!</v>
      </c>
      <c r="AW35" s="39" t="e">
        <f t="shared" si="5"/>
        <v>#REF!</v>
      </c>
      <c r="AX35" s="39" t="e">
        <f t="shared" si="5"/>
        <v>#REF!</v>
      </c>
      <c r="AY35" s="39" t="e">
        <f t="shared" si="5"/>
        <v>#REF!</v>
      </c>
      <c r="AZ35" s="39" t="e">
        <f t="shared" si="5"/>
        <v>#REF!</v>
      </c>
      <c r="BA35" s="39" t="e">
        <f t="shared" si="5"/>
        <v>#REF!</v>
      </c>
      <c r="BB35" s="39" t="e">
        <f t="shared" si="5"/>
        <v>#REF!</v>
      </c>
    </row>
    <row r="36" spans="1:54" ht="10.5" customHeight="1">
      <c r="A36" s="39" t="s">
        <v>6</v>
      </c>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row>
    <row r="37" spans="1:54" ht="10.5" customHeight="1">
      <c r="A37" s="40">
        <v>1</v>
      </c>
      <c r="B37" s="39" t="e">
        <f t="shared" ref="B37:Q38" si="6">ROUNDUP(B13*0.9,)</f>
        <v>#REF!</v>
      </c>
      <c r="C37" s="39" t="e">
        <f t="shared" si="6"/>
        <v>#REF!</v>
      </c>
      <c r="D37" s="39" t="e">
        <f t="shared" si="6"/>
        <v>#REF!</v>
      </c>
      <c r="E37" s="39" t="e">
        <f t="shared" si="6"/>
        <v>#REF!</v>
      </c>
      <c r="F37" s="39" t="e">
        <f t="shared" si="6"/>
        <v>#REF!</v>
      </c>
      <c r="G37" s="39" t="e">
        <f t="shared" si="6"/>
        <v>#REF!</v>
      </c>
      <c r="H37" s="39" t="e">
        <f t="shared" si="6"/>
        <v>#REF!</v>
      </c>
      <c r="I37" s="39" t="e">
        <f t="shared" si="6"/>
        <v>#REF!</v>
      </c>
      <c r="J37" s="39" t="e">
        <f t="shared" si="6"/>
        <v>#REF!</v>
      </c>
      <c r="K37" s="39" t="e">
        <f t="shared" si="6"/>
        <v>#REF!</v>
      </c>
      <c r="L37" s="39" t="e">
        <f t="shared" si="6"/>
        <v>#REF!</v>
      </c>
      <c r="M37" s="39" t="e">
        <f t="shared" si="6"/>
        <v>#REF!</v>
      </c>
      <c r="N37" s="39" t="e">
        <f t="shared" si="6"/>
        <v>#REF!</v>
      </c>
      <c r="O37" s="39" t="e">
        <f t="shared" si="6"/>
        <v>#REF!</v>
      </c>
      <c r="P37" s="39" t="e">
        <f t="shared" si="6"/>
        <v>#REF!</v>
      </c>
      <c r="Q37" s="39" t="e">
        <f t="shared" si="6"/>
        <v>#REF!</v>
      </c>
      <c r="R37" s="39" t="e">
        <f t="shared" ref="C37:BB38" si="7">ROUNDUP(R13*0.9,)</f>
        <v>#REF!</v>
      </c>
      <c r="S37" s="39" t="e">
        <f t="shared" si="7"/>
        <v>#REF!</v>
      </c>
      <c r="T37" s="39" t="e">
        <f t="shared" si="7"/>
        <v>#REF!</v>
      </c>
      <c r="U37" s="39" t="e">
        <f t="shared" si="7"/>
        <v>#REF!</v>
      </c>
      <c r="V37" s="39" t="e">
        <f t="shared" si="7"/>
        <v>#REF!</v>
      </c>
      <c r="W37" s="39" t="e">
        <f t="shared" si="7"/>
        <v>#REF!</v>
      </c>
      <c r="X37" s="39" t="e">
        <f t="shared" si="7"/>
        <v>#REF!</v>
      </c>
      <c r="Y37" s="39" t="e">
        <f t="shared" si="7"/>
        <v>#REF!</v>
      </c>
      <c r="Z37" s="39" t="e">
        <f t="shared" si="7"/>
        <v>#REF!</v>
      </c>
      <c r="AA37" s="39" t="e">
        <f t="shared" si="7"/>
        <v>#REF!</v>
      </c>
      <c r="AB37" s="39" t="e">
        <f t="shared" si="7"/>
        <v>#REF!</v>
      </c>
      <c r="AC37" s="39" t="e">
        <f t="shared" si="7"/>
        <v>#REF!</v>
      </c>
      <c r="AD37" s="39" t="e">
        <f t="shared" si="7"/>
        <v>#REF!</v>
      </c>
      <c r="AE37" s="39" t="e">
        <f t="shared" si="7"/>
        <v>#REF!</v>
      </c>
      <c r="AF37" s="39" t="e">
        <f t="shared" si="7"/>
        <v>#REF!</v>
      </c>
      <c r="AG37" s="39" t="e">
        <f t="shared" si="7"/>
        <v>#REF!</v>
      </c>
      <c r="AH37" s="39" t="e">
        <f t="shared" si="7"/>
        <v>#REF!</v>
      </c>
      <c r="AI37" s="39" t="e">
        <f t="shared" si="7"/>
        <v>#REF!</v>
      </c>
      <c r="AJ37" s="39" t="e">
        <f t="shared" si="7"/>
        <v>#REF!</v>
      </c>
      <c r="AK37" s="39" t="e">
        <f t="shared" si="7"/>
        <v>#REF!</v>
      </c>
      <c r="AL37" s="39" t="e">
        <f t="shared" si="7"/>
        <v>#REF!</v>
      </c>
      <c r="AM37" s="39" t="e">
        <f t="shared" si="7"/>
        <v>#REF!</v>
      </c>
      <c r="AN37" s="39" t="e">
        <f t="shared" si="7"/>
        <v>#REF!</v>
      </c>
      <c r="AO37" s="39" t="e">
        <f t="shared" si="7"/>
        <v>#REF!</v>
      </c>
      <c r="AP37" s="39" t="e">
        <f t="shared" si="7"/>
        <v>#REF!</v>
      </c>
      <c r="AQ37" s="39" t="e">
        <f t="shared" si="7"/>
        <v>#REF!</v>
      </c>
      <c r="AR37" s="39" t="e">
        <f t="shared" si="7"/>
        <v>#REF!</v>
      </c>
      <c r="AS37" s="39" t="e">
        <f t="shared" si="7"/>
        <v>#REF!</v>
      </c>
      <c r="AT37" s="39" t="e">
        <f t="shared" si="7"/>
        <v>#REF!</v>
      </c>
      <c r="AU37" s="39" t="e">
        <f t="shared" si="7"/>
        <v>#REF!</v>
      </c>
      <c r="AV37" s="39" t="e">
        <f t="shared" si="7"/>
        <v>#REF!</v>
      </c>
      <c r="AW37" s="39" t="e">
        <f t="shared" si="7"/>
        <v>#REF!</v>
      </c>
      <c r="AX37" s="39" t="e">
        <f t="shared" si="7"/>
        <v>#REF!</v>
      </c>
      <c r="AY37" s="39" t="e">
        <f t="shared" si="7"/>
        <v>#REF!</v>
      </c>
      <c r="AZ37" s="39" t="e">
        <f t="shared" si="7"/>
        <v>#REF!</v>
      </c>
      <c r="BA37" s="39" t="e">
        <f t="shared" si="7"/>
        <v>#REF!</v>
      </c>
      <c r="BB37" s="39" t="e">
        <f t="shared" si="7"/>
        <v>#REF!</v>
      </c>
    </row>
    <row r="38" spans="1:54" ht="10.5" customHeight="1">
      <c r="A38" s="40">
        <v>2</v>
      </c>
      <c r="B38" s="39" t="e">
        <f t="shared" si="6"/>
        <v>#REF!</v>
      </c>
      <c r="C38" s="39" t="e">
        <f t="shared" si="7"/>
        <v>#REF!</v>
      </c>
      <c r="D38" s="39" t="e">
        <f t="shared" si="7"/>
        <v>#REF!</v>
      </c>
      <c r="E38" s="39" t="e">
        <f t="shared" si="7"/>
        <v>#REF!</v>
      </c>
      <c r="F38" s="39" t="e">
        <f t="shared" si="7"/>
        <v>#REF!</v>
      </c>
      <c r="G38" s="39" t="e">
        <f t="shared" si="7"/>
        <v>#REF!</v>
      </c>
      <c r="H38" s="39" t="e">
        <f t="shared" si="7"/>
        <v>#REF!</v>
      </c>
      <c r="I38" s="39" t="e">
        <f t="shared" si="7"/>
        <v>#REF!</v>
      </c>
      <c r="J38" s="39" t="e">
        <f t="shared" si="7"/>
        <v>#REF!</v>
      </c>
      <c r="K38" s="39" t="e">
        <f t="shared" si="7"/>
        <v>#REF!</v>
      </c>
      <c r="L38" s="39" t="e">
        <f t="shared" si="7"/>
        <v>#REF!</v>
      </c>
      <c r="M38" s="39" t="e">
        <f t="shared" si="7"/>
        <v>#REF!</v>
      </c>
      <c r="N38" s="39" t="e">
        <f t="shared" si="7"/>
        <v>#REF!</v>
      </c>
      <c r="O38" s="39" t="e">
        <f t="shared" si="7"/>
        <v>#REF!</v>
      </c>
      <c r="P38" s="39" t="e">
        <f t="shared" si="7"/>
        <v>#REF!</v>
      </c>
      <c r="Q38" s="39" t="e">
        <f t="shared" si="7"/>
        <v>#REF!</v>
      </c>
      <c r="R38" s="39" t="e">
        <f t="shared" si="7"/>
        <v>#REF!</v>
      </c>
      <c r="S38" s="39" t="e">
        <f t="shared" si="7"/>
        <v>#REF!</v>
      </c>
      <c r="T38" s="39" t="e">
        <f t="shared" si="7"/>
        <v>#REF!</v>
      </c>
      <c r="U38" s="39" t="e">
        <f t="shared" si="7"/>
        <v>#REF!</v>
      </c>
      <c r="V38" s="39" t="e">
        <f t="shared" si="7"/>
        <v>#REF!</v>
      </c>
      <c r="W38" s="39" t="e">
        <f t="shared" si="7"/>
        <v>#REF!</v>
      </c>
      <c r="X38" s="39" t="e">
        <f t="shared" si="7"/>
        <v>#REF!</v>
      </c>
      <c r="Y38" s="39" t="e">
        <f t="shared" si="7"/>
        <v>#REF!</v>
      </c>
      <c r="Z38" s="39" t="e">
        <f t="shared" si="7"/>
        <v>#REF!</v>
      </c>
      <c r="AA38" s="39" t="e">
        <f t="shared" si="7"/>
        <v>#REF!</v>
      </c>
      <c r="AB38" s="39" t="e">
        <f t="shared" si="7"/>
        <v>#REF!</v>
      </c>
      <c r="AC38" s="39" t="e">
        <f t="shared" si="7"/>
        <v>#REF!</v>
      </c>
      <c r="AD38" s="39" t="e">
        <f t="shared" si="7"/>
        <v>#REF!</v>
      </c>
      <c r="AE38" s="39" t="e">
        <f t="shared" si="7"/>
        <v>#REF!</v>
      </c>
      <c r="AF38" s="39" t="e">
        <f t="shared" si="7"/>
        <v>#REF!</v>
      </c>
      <c r="AG38" s="39" t="e">
        <f t="shared" si="7"/>
        <v>#REF!</v>
      </c>
      <c r="AH38" s="39" t="e">
        <f t="shared" si="7"/>
        <v>#REF!</v>
      </c>
      <c r="AI38" s="39" t="e">
        <f t="shared" si="7"/>
        <v>#REF!</v>
      </c>
      <c r="AJ38" s="39" t="e">
        <f t="shared" si="7"/>
        <v>#REF!</v>
      </c>
      <c r="AK38" s="39" t="e">
        <f t="shared" si="7"/>
        <v>#REF!</v>
      </c>
      <c r="AL38" s="39" t="e">
        <f t="shared" si="7"/>
        <v>#REF!</v>
      </c>
      <c r="AM38" s="39" t="e">
        <f t="shared" si="7"/>
        <v>#REF!</v>
      </c>
      <c r="AN38" s="39" t="e">
        <f t="shared" si="7"/>
        <v>#REF!</v>
      </c>
      <c r="AO38" s="39" t="e">
        <f t="shared" si="7"/>
        <v>#REF!</v>
      </c>
      <c r="AP38" s="39" t="e">
        <f t="shared" si="7"/>
        <v>#REF!</v>
      </c>
      <c r="AQ38" s="39" t="e">
        <f t="shared" si="7"/>
        <v>#REF!</v>
      </c>
      <c r="AR38" s="39" t="e">
        <f t="shared" si="7"/>
        <v>#REF!</v>
      </c>
      <c r="AS38" s="39" t="e">
        <f t="shared" si="7"/>
        <v>#REF!</v>
      </c>
      <c r="AT38" s="39" t="e">
        <f t="shared" si="7"/>
        <v>#REF!</v>
      </c>
      <c r="AU38" s="39" t="e">
        <f t="shared" si="7"/>
        <v>#REF!</v>
      </c>
      <c r="AV38" s="39" t="e">
        <f t="shared" si="7"/>
        <v>#REF!</v>
      </c>
      <c r="AW38" s="39" t="e">
        <f t="shared" si="7"/>
        <v>#REF!</v>
      </c>
      <c r="AX38" s="39" t="e">
        <f t="shared" si="7"/>
        <v>#REF!</v>
      </c>
      <c r="AY38" s="39" t="e">
        <f t="shared" si="7"/>
        <v>#REF!</v>
      </c>
      <c r="AZ38" s="39" t="e">
        <f t="shared" si="7"/>
        <v>#REF!</v>
      </c>
      <c r="BA38" s="39" t="e">
        <f t="shared" si="7"/>
        <v>#REF!</v>
      </c>
      <c r="BB38" s="39" t="e">
        <f t="shared" si="7"/>
        <v>#REF!</v>
      </c>
    </row>
    <row r="39" spans="1:54" ht="10.5" customHeight="1">
      <c r="A39" s="39" t="s">
        <v>7</v>
      </c>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row>
    <row r="40" spans="1:54" ht="10.5" customHeight="1">
      <c r="A40" s="40">
        <v>1</v>
      </c>
      <c r="B40" s="39" t="e">
        <f t="shared" ref="B40:Q41" si="8">ROUNDUP(B16*0.9,)</f>
        <v>#REF!</v>
      </c>
      <c r="C40" s="39" t="e">
        <f t="shared" si="8"/>
        <v>#REF!</v>
      </c>
      <c r="D40" s="39" t="e">
        <f t="shared" si="8"/>
        <v>#REF!</v>
      </c>
      <c r="E40" s="39" t="e">
        <f t="shared" si="8"/>
        <v>#REF!</v>
      </c>
      <c r="F40" s="39" t="e">
        <f t="shared" si="8"/>
        <v>#REF!</v>
      </c>
      <c r="G40" s="39" t="e">
        <f t="shared" si="8"/>
        <v>#REF!</v>
      </c>
      <c r="H40" s="39" t="e">
        <f t="shared" si="8"/>
        <v>#REF!</v>
      </c>
      <c r="I40" s="39" t="e">
        <f t="shared" si="8"/>
        <v>#REF!</v>
      </c>
      <c r="J40" s="39" t="e">
        <f t="shared" si="8"/>
        <v>#REF!</v>
      </c>
      <c r="K40" s="39" t="e">
        <f t="shared" si="8"/>
        <v>#REF!</v>
      </c>
      <c r="L40" s="39" t="e">
        <f t="shared" si="8"/>
        <v>#REF!</v>
      </c>
      <c r="M40" s="39" t="e">
        <f t="shared" si="8"/>
        <v>#REF!</v>
      </c>
      <c r="N40" s="39" t="e">
        <f t="shared" si="8"/>
        <v>#REF!</v>
      </c>
      <c r="O40" s="39" t="e">
        <f t="shared" si="8"/>
        <v>#REF!</v>
      </c>
      <c r="P40" s="39" t="e">
        <f t="shared" si="8"/>
        <v>#REF!</v>
      </c>
      <c r="Q40" s="39" t="e">
        <f t="shared" si="8"/>
        <v>#REF!</v>
      </c>
      <c r="R40" s="39" t="e">
        <f t="shared" ref="C40:BB41" si="9">ROUNDUP(R16*0.9,)</f>
        <v>#REF!</v>
      </c>
      <c r="S40" s="39" t="e">
        <f t="shared" si="9"/>
        <v>#REF!</v>
      </c>
      <c r="T40" s="39" t="e">
        <f t="shared" si="9"/>
        <v>#REF!</v>
      </c>
      <c r="U40" s="39" t="e">
        <f t="shared" si="9"/>
        <v>#REF!</v>
      </c>
      <c r="V40" s="39" t="e">
        <f t="shared" si="9"/>
        <v>#REF!</v>
      </c>
      <c r="W40" s="39" t="e">
        <f t="shared" si="9"/>
        <v>#REF!</v>
      </c>
      <c r="X40" s="39" t="e">
        <f t="shared" si="9"/>
        <v>#REF!</v>
      </c>
      <c r="Y40" s="39" t="e">
        <f t="shared" si="9"/>
        <v>#REF!</v>
      </c>
      <c r="Z40" s="39" t="e">
        <f t="shared" si="9"/>
        <v>#REF!</v>
      </c>
      <c r="AA40" s="39" t="e">
        <f t="shared" si="9"/>
        <v>#REF!</v>
      </c>
      <c r="AB40" s="39" t="e">
        <f t="shared" si="9"/>
        <v>#REF!</v>
      </c>
      <c r="AC40" s="39" t="e">
        <f t="shared" si="9"/>
        <v>#REF!</v>
      </c>
      <c r="AD40" s="39" t="e">
        <f t="shared" si="9"/>
        <v>#REF!</v>
      </c>
      <c r="AE40" s="39" t="e">
        <f t="shared" si="9"/>
        <v>#REF!</v>
      </c>
      <c r="AF40" s="39" t="e">
        <f t="shared" si="9"/>
        <v>#REF!</v>
      </c>
      <c r="AG40" s="39" t="e">
        <f t="shared" si="9"/>
        <v>#REF!</v>
      </c>
      <c r="AH40" s="39" t="e">
        <f t="shared" si="9"/>
        <v>#REF!</v>
      </c>
      <c r="AI40" s="39" t="e">
        <f t="shared" si="9"/>
        <v>#REF!</v>
      </c>
      <c r="AJ40" s="39" t="e">
        <f t="shared" si="9"/>
        <v>#REF!</v>
      </c>
      <c r="AK40" s="39" t="e">
        <f t="shared" si="9"/>
        <v>#REF!</v>
      </c>
      <c r="AL40" s="39" t="e">
        <f t="shared" si="9"/>
        <v>#REF!</v>
      </c>
      <c r="AM40" s="39" t="e">
        <f t="shared" si="9"/>
        <v>#REF!</v>
      </c>
      <c r="AN40" s="39" t="e">
        <f t="shared" si="9"/>
        <v>#REF!</v>
      </c>
      <c r="AO40" s="39" t="e">
        <f t="shared" si="9"/>
        <v>#REF!</v>
      </c>
      <c r="AP40" s="39" t="e">
        <f t="shared" si="9"/>
        <v>#REF!</v>
      </c>
      <c r="AQ40" s="39" t="e">
        <f t="shared" si="9"/>
        <v>#REF!</v>
      </c>
      <c r="AR40" s="39" t="e">
        <f t="shared" si="9"/>
        <v>#REF!</v>
      </c>
      <c r="AS40" s="39" t="e">
        <f t="shared" si="9"/>
        <v>#REF!</v>
      </c>
      <c r="AT40" s="39" t="e">
        <f t="shared" si="9"/>
        <v>#REF!</v>
      </c>
      <c r="AU40" s="39" t="e">
        <f t="shared" si="9"/>
        <v>#REF!</v>
      </c>
      <c r="AV40" s="39" t="e">
        <f t="shared" si="9"/>
        <v>#REF!</v>
      </c>
      <c r="AW40" s="39" t="e">
        <f t="shared" si="9"/>
        <v>#REF!</v>
      </c>
      <c r="AX40" s="39" t="e">
        <f t="shared" si="9"/>
        <v>#REF!</v>
      </c>
      <c r="AY40" s="39" t="e">
        <f t="shared" si="9"/>
        <v>#REF!</v>
      </c>
      <c r="AZ40" s="39" t="e">
        <f t="shared" si="9"/>
        <v>#REF!</v>
      </c>
      <c r="BA40" s="39" t="e">
        <f t="shared" si="9"/>
        <v>#REF!</v>
      </c>
      <c r="BB40" s="39" t="e">
        <f t="shared" si="9"/>
        <v>#REF!</v>
      </c>
    </row>
    <row r="41" spans="1:54" ht="10.7" customHeight="1">
      <c r="A41" s="40">
        <v>2</v>
      </c>
      <c r="B41" s="39" t="e">
        <f t="shared" si="8"/>
        <v>#REF!</v>
      </c>
      <c r="C41" s="39" t="e">
        <f t="shared" si="9"/>
        <v>#REF!</v>
      </c>
      <c r="D41" s="39" t="e">
        <f t="shared" si="9"/>
        <v>#REF!</v>
      </c>
      <c r="E41" s="39" t="e">
        <f t="shared" si="9"/>
        <v>#REF!</v>
      </c>
      <c r="F41" s="39" t="e">
        <f t="shared" si="9"/>
        <v>#REF!</v>
      </c>
      <c r="G41" s="39" t="e">
        <f t="shared" si="9"/>
        <v>#REF!</v>
      </c>
      <c r="H41" s="39" t="e">
        <f t="shared" si="9"/>
        <v>#REF!</v>
      </c>
      <c r="I41" s="39" t="e">
        <f t="shared" si="9"/>
        <v>#REF!</v>
      </c>
      <c r="J41" s="39" t="e">
        <f t="shared" si="9"/>
        <v>#REF!</v>
      </c>
      <c r="K41" s="39" t="e">
        <f t="shared" si="9"/>
        <v>#REF!</v>
      </c>
      <c r="L41" s="39" t="e">
        <f t="shared" si="9"/>
        <v>#REF!</v>
      </c>
      <c r="M41" s="39" t="e">
        <f t="shared" si="9"/>
        <v>#REF!</v>
      </c>
      <c r="N41" s="39" t="e">
        <f t="shared" si="9"/>
        <v>#REF!</v>
      </c>
      <c r="O41" s="39" t="e">
        <f t="shared" si="9"/>
        <v>#REF!</v>
      </c>
      <c r="P41" s="39" t="e">
        <f t="shared" si="9"/>
        <v>#REF!</v>
      </c>
      <c r="Q41" s="39" t="e">
        <f t="shared" si="9"/>
        <v>#REF!</v>
      </c>
      <c r="R41" s="39" t="e">
        <f t="shared" si="9"/>
        <v>#REF!</v>
      </c>
      <c r="S41" s="39" t="e">
        <f t="shared" si="9"/>
        <v>#REF!</v>
      </c>
      <c r="T41" s="39" t="e">
        <f t="shared" si="9"/>
        <v>#REF!</v>
      </c>
      <c r="U41" s="39" t="e">
        <f t="shared" si="9"/>
        <v>#REF!</v>
      </c>
      <c r="V41" s="39" t="e">
        <f t="shared" si="9"/>
        <v>#REF!</v>
      </c>
      <c r="W41" s="39" t="e">
        <f t="shared" si="9"/>
        <v>#REF!</v>
      </c>
      <c r="X41" s="39" t="e">
        <f t="shared" si="9"/>
        <v>#REF!</v>
      </c>
      <c r="Y41" s="39" t="e">
        <f t="shared" si="9"/>
        <v>#REF!</v>
      </c>
      <c r="Z41" s="39" t="e">
        <f t="shared" si="9"/>
        <v>#REF!</v>
      </c>
      <c r="AA41" s="39" t="e">
        <f t="shared" si="9"/>
        <v>#REF!</v>
      </c>
      <c r="AB41" s="39" t="e">
        <f t="shared" si="9"/>
        <v>#REF!</v>
      </c>
      <c r="AC41" s="39" t="e">
        <f t="shared" si="9"/>
        <v>#REF!</v>
      </c>
      <c r="AD41" s="39" t="e">
        <f t="shared" si="9"/>
        <v>#REF!</v>
      </c>
      <c r="AE41" s="39" t="e">
        <f t="shared" si="9"/>
        <v>#REF!</v>
      </c>
      <c r="AF41" s="39" t="e">
        <f t="shared" si="9"/>
        <v>#REF!</v>
      </c>
      <c r="AG41" s="39" t="e">
        <f t="shared" si="9"/>
        <v>#REF!</v>
      </c>
      <c r="AH41" s="39" t="e">
        <f t="shared" si="9"/>
        <v>#REF!</v>
      </c>
      <c r="AI41" s="39" t="e">
        <f t="shared" si="9"/>
        <v>#REF!</v>
      </c>
      <c r="AJ41" s="39" t="e">
        <f t="shared" si="9"/>
        <v>#REF!</v>
      </c>
      <c r="AK41" s="39" t="e">
        <f t="shared" si="9"/>
        <v>#REF!</v>
      </c>
      <c r="AL41" s="39" t="e">
        <f t="shared" si="9"/>
        <v>#REF!</v>
      </c>
      <c r="AM41" s="39" t="e">
        <f t="shared" si="9"/>
        <v>#REF!</v>
      </c>
      <c r="AN41" s="39" t="e">
        <f t="shared" si="9"/>
        <v>#REF!</v>
      </c>
      <c r="AO41" s="39" t="e">
        <f t="shared" si="9"/>
        <v>#REF!</v>
      </c>
      <c r="AP41" s="39" t="e">
        <f t="shared" si="9"/>
        <v>#REF!</v>
      </c>
      <c r="AQ41" s="39" t="e">
        <f t="shared" si="9"/>
        <v>#REF!</v>
      </c>
      <c r="AR41" s="39" t="e">
        <f t="shared" si="9"/>
        <v>#REF!</v>
      </c>
      <c r="AS41" s="39" t="e">
        <f t="shared" si="9"/>
        <v>#REF!</v>
      </c>
      <c r="AT41" s="39" t="e">
        <f t="shared" si="9"/>
        <v>#REF!</v>
      </c>
      <c r="AU41" s="39" t="e">
        <f t="shared" si="9"/>
        <v>#REF!</v>
      </c>
      <c r="AV41" s="39" t="e">
        <f t="shared" si="9"/>
        <v>#REF!</v>
      </c>
      <c r="AW41" s="39" t="e">
        <f t="shared" si="9"/>
        <v>#REF!</v>
      </c>
      <c r="AX41" s="39" t="e">
        <f t="shared" si="9"/>
        <v>#REF!</v>
      </c>
      <c r="AY41" s="39" t="e">
        <f t="shared" si="9"/>
        <v>#REF!</v>
      </c>
      <c r="AZ41" s="39" t="e">
        <f t="shared" si="9"/>
        <v>#REF!</v>
      </c>
      <c r="BA41" s="39" t="e">
        <f t="shared" si="9"/>
        <v>#REF!</v>
      </c>
      <c r="BB41" s="39" t="e">
        <f t="shared" si="9"/>
        <v>#REF!</v>
      </c>
    </row>
    <row r="42" spans="1:54" ht="10.7" customHeight="1">
      <c r="A42" s="39" t="s">
        <v>9</v>
      </c>
      <c r="B42" s="39"/>
      <c r="C42" s="39"/>
      <c r="D42" s="39"/>
      <c r="E42" s="39"/>
      <c r="F42" s="39"/>
      <c r="G42" s="39"/>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row>
    <row r="43" spans="1:54" ht="10.7" customHeight="1">
      <c r="A43" s="40">
        <v>1</v>
      </c>
      <c r="B43" s="39" t="e">
        <f t="shared" ref="B43:Q44" si="10">ROUNDUP(B19*0.9,)</f>
        <v>#REF!</v>
      </c>
      <c r="C43" s="39" t="e">
        <f t="shared" si="10"/>
        <v>#REF!</v>
      </c>
      <c r="D43" s="39" t="e">
        <f t="shared" si="10"/>
        <v>#REF!</v>
      </c>
      <c r="E43" s="39" t="e">
        <f t="shared" si="10"/>
        <v>#REF!</v>
      </c>
      <c r="F43" s="39" t="e">
        <f t="shared" si="10"/>
        <v>#REF!</v>
      </c>
      <c r="G43" s="39" t="e">
        <f t="shared" si="10"/>
        <v>#REF!</v>
      </c>
      <c r="H43" s="39" t="e">
        <f t="shared" si="10"/>
        <v>#REF!</v>
      </c>
      <c r="I43" s="39" t="e">
        <f t="shared" si="10"/>
        <v>#REF!</v>
      </c>
      <c r="J43" s="39" t="e">
        <f t="shared" si="10"/>
        <v>#REF!</v>
      </c>
      <c r="K43" s="39" t="e">
        <f t="shared" si="10"/>
        <v>#REF!</v>
      </c>
      <c r="L43" s="39" t="e">
        <f t="shared" si="10"/>
        <v>#REF!</v>
      </c>
      <c r="M43" s="39" t="e">
        <f t="shared" si="10"/>
        <v>#REF!</v>
      </c>
      <c r="N43" s="39" t="e">
        <f t="shared" si="10"/>
        <v>#REF!</v>
      </c>
      <c r="O43" s="39" t="e">
        <f t="shared" si="10"/>
        <v>#REF!</v>
      </c>
      <c r="P43" s="39" t="e">
        <f t="shared" si="10"/>
        <v>#REF!</v>
      </c>
      <c r="Q43" s="39" t="e">
        <f t="shared" si="10"/>
        <v>#REF!</v>
      </c>
      <c r="R43" s="39" t="e">
        <f t="shared" ref="C43:BB44" si="11">ROUNDUP(R19*0.9,)</f>
        <v>#REF!</v>
      </c>
      <c r="S43" s="39" t="e">
        <f t="shared" si="11"/>
        <v>#REF!</v>
      </c>
      <c r="T43" s="39" t="e">
        <f t="shared" si="11"/>
        <v>#REF!</v>
      </c>
      <c r="U43" s="39" t="e">
        <f t="shared" si="11"/>
        <v>#REF!</v>
      </c>
      <c r="V43" s="39" t="e">
        <f t="shared" si="11"/>
        <v>#REF!</v>
      </c>
      <c r="W43" s="39" t="e">
        <f t="shared" si="11"/>
        <v>#REF!</v>
      </c>
      <c r="X43" s="39" t="e">
        <f t="shared" si="11"/>
        <v>#REF!</v>
      </c>
      <c r="Y43" s="39" t="e">
        <f t="shared" si="11"/>
        <v>#REF!</v>
      </c>
      <c r="Z43" s="39" t="e">
        <f t="shared" si="11"/>
        <v>#REF!</v>
      </c>
      <c r="AA43" s="39" t="e">
        <f t="shared" si="11"/>
        <v>#REF!</v>
      </c>
      <c r="AB43" s="39" t="e">
        <f t="shared" si="11"/>
        <v>#REF!</v>
      </c>
      <c r="AC43" s="39" t="e">
        <f t="shared" si="11"/>
        <v>#REF!</v>
      </c>
      <c r="AD43" s="39" t="e">
        <f t="shared" si="11"/>
        <v>#REF!</v>
      </c>
      <c r="AE43" s="39" t="e">
        <f t="shared" si="11"/>
        <v>#REF!</v>
      </c>
      <c r="AF43" s="39" t="e">
        <f t="shared" si="11"/>
        <v>#REF!</v>
      </c>
      <c r="AG43" s="39" t="e">
        <f t="shared" si="11"/>
        <v>#REF!</v>
      </c>
      <c r="AH43" s="39" t="e">
        <f t="shared" si="11"/>
        <v>#REF!</v>
      </c>
      <c r="AI43" s="39" t="e">
        <f t="shared" si="11"/>
        <v>#REF!</v>
      </c>
      <c r="AJ43" s="39" t="e">
        <f t="shared" si="11"/>
        <v>#REF!</v>
      </c>
      <c r="AK43" s="39" t="e">
        <f t="shared" si="11"/>
        <v>#REF!</v>
      </c>
      <c r="AL43" s="39" t="e">
        <f t="shared" si="11"/>
        <v>#REF!</v>
      </c>
      <c r="AM43" s="39" t="e">
        <f t="shared" si="11"/>
        <v>#REF!</v>
      </c>
      <c r="AN43" s="39" t="e">
        <f t="shared" si="11"/>
        <v>#REF!</v>
      </c>
      <c r="AO43" s="39" t="e">
        <f t="shared" si="11"/>
        <v>#REF!</v>
      </c>
      <c r="AP43" s="39" t="e">
        <f t="shared" si="11"/>
        <v>#REF!</v>
      </c>
      <c r="AQ43" s="39" t="e">
        <f t="shared" si="11"/>
        <v>#REF!</v>
      </c>
      <c r="AR43" s="39" t="e">
        <f t="shared" si="11"/>
        <v>#REF!</v>
      </c>
      <c r="AS43" s="39" t="e">
        <f t="shared" si="11"/>
        <v>#REF!</v>
      </c>
      <c r="AT43" s="39" t="e">
        <f t="shared" si="11"/>
        <v>#REF!</v>
      </c>
      <c r="AU43" s="39" t="e">
        <f t="shared" si="11"/>
        <v>#REF!</v>
      </c>
      <c r="AV43" s="39" t="e">
        <f t="shared" si="11"/>
        <v>#REF!</v>
      </c>
      <c r="AW43" s="39" t="e">
        <f t="shared" si="11"/>
        <v>#REF!</v>
      </c>
      <c r="AX43" s="39" t="e">
        <f t="shared" si="11"/>
        <v>#REF!</v>
      </c>
      <c r="AY43" s="39" t="e">
        <f t="shared" si="11"/>
        <v>#REF!</v>
      </c>
      <c r="AZ43" s="39" t="e">
        <f t="shared" si="11"/>
        <v>#REF!</v>
      </c>
      <c r="BA43" s="39" t="e">
        <f t="shared" si="11"/>
        <v>#REF!</v>
      </c>
      <c r="BB43" s="39" t="e">
        <f t="shared" si="11"/>
        <v>#REF!</v>
      </c>
    </row>
    <row r="44" spans="1:54" ht="10.7" customHeight="1">
      <c r="A44" s="40">
        <v>2</v>
      </c>
      <c r="B44" s="39" t="e">
        <f t="shared" si="10"/>
        <v>#REF!</v>
      </c>
      <c r="C44" s="39" t="e">
        <f t="shared" si="11"/>
        <v>#REF!</v>
      </c>
      <c r="D44" s="39" t="e">
        <f t="shared" si="11"/>
        <v>#REF!</v>
      </c>
      <c r="E44" s="39" t="e">
        <f t="shared" si="11"/>
        <v>#REF!</v>
      </c>
      <c r="F44" s="39" t="e">
        <f t="shared" si="11"/>
        <v>#REF!</v>
      </c>
      <c r="G44" s="39" t="e">
        <f t="shared" si="11"/>
        <v>#REF!</v>
      </c>
      <c r="H44" s="39" t="e">
        <f t="shared" si="11"/>
        <v>#REF!</v>
      </c>
      <c r="I44" s="39" t="e">
        <f t="shared" si="11"/>
        <v>#REF!</v>
      </c>
      <c r="J44" s="39" t="e">
        <f t="shared" si="11"/>
        <v>#REF!</v>
      </c>
      <c r="K44" s="39" t="e">
        <f t="shared" si="11"/>
        <v>#REF!</v>
      </c>
      <c r="L44" s="39" t="e">
        <f t="shared" si="11"/>
        <v>#REF!</v>
      </c>
      <c r="M44" s="39" t="e">
        <f t="shared" si="11"/>
        <v>#REF!</v>
      </c>
      <c r="N44" s="39" t="e">
        <f t="shared" si="11"/>
        <v>#REF!</v>
      </c>
      <c r="O44" s="39" t="e">
        <f t="shared" si="11"/>
        <v>#REF!</v>
      </c>
      <c r="P44" s="39" t="e">
        <f t="shared" si="11"/>
        <v>#REF!</v>
      </c>
      <c r="Q44" s="39" t="e">
        <f t="shared" si="11"/>
        <v>#REF!</v>
      </c>
      <c r="R44" s="39" t="e">
        <f t="shared" si="11"/>
        <v>#REF!</v>
      </c>
      <c r="S44" s="39" t="e">
        <f t="shared" si="11"/>
        <v>#REF!</v>
      </c>
      <c r="T44" s="39" t="e">
        <f t="shared" si="11"/>
        <v>#REF!</v>
      </c>
      <c r="U44" s="39" t="e">
        <f t="shared" si="11"/>
        <v>#REF!</v>
      </c>
      <c r="V44" s="39" t="e">
        <f t="shared" si="11"/>
        <v>#REF!</v>
      </c>
      <c r="W44" s="39" t="e">
        <f t="shared" si="11"/>
        <v>#REF!</v>
      </c>
      <c r="X44" s="39" t="e">
        <f t="shared" si="11"/>
        <v>#REF!</v>
      </c>
      <c r="Y44" s="39" t="e">
        <f t="shared" si="11"/>
        <v>#REF!</v>
      </c>
      <c r="Z44" s="39" t="e">
        <f t="shared" si="11"/>
        <v>#REF!</v>
      </c>
      <c r="AA44" s="39" t="e">
        <f t="shared" si="11"/>
        <v>#REF!</v>
      </c>
      <c r="AB44" s="39" t="e">
        <f t="shared" si="11"/>
        <v>#REF!</v>
      </c>
      <c r="AC44" s="39" t="e">
        <f t="shared" si="11"/>
        <v>#REF!</v>
      </c>
      <c r="AD44" s="39" t="e">
        <f t="shared" si="11"/>
        <v>#REF!</v>
      </c>
      <c r="AE44" s="39" t="e">
        <f t="shared" si="11"/>
        <v>#REF!</v>
      </c>
      <c r="AF44" s="39" t="e">
        <f t="shared" si="11"/>
        <v>#REF!</v>
      </c>
      <c r="AG44" s="39" t="e">
        <f t="shared" si="11"/>
        <v>#REF!</v>
      </c>
      <c r="AH44" s="39" t="e">
        <f t="shared" si="11"/>
        <v>#REF!</v>
      </c>
      <c r="AI44" s="39" t="e">
        <f t="shared" si="11"/>
        <v>#REF!</v>
      </c>
      <c r="AJ44" s="39" t="e">
        <f t="shared" si="11"/>
        <v>#REF!</v>
      </c>
      <c r="AK44" s="39" t="e">
        <f t="shared" si="11"/>
        <v>#REF!</v>
      </c>
      <c r="AL44" s="39" t="e">
        <f t="shared" si="11"/>
        <v>#REF!</v>
      </c>
      <c r="AM44" s="39" t="e">
        <f t="shared" si="11"/>
        <v>#REF!</v>
      </c>
      <c r="AN44" s="39" t="e">
        <f t="shared" si="11"/>
        <v>#REF!</v>
      </c>
      <c r="AO44" s="39" t="e">
        <f t="shared" si="11"/>
        <v>#REF!</v>
      </c>
      <c r="AP44" s="39" t="e">
        <f t="shared" si="11"/>
        <v>#REF!</v>
      </c>
      <c r="AQ44" s="39" t="e">
        <f t="shared" si="11"/>
        <v>#REF!</v>
      </c>
      <c r="AR44" s="39" t="e">
        <f t="shared" si="11"/>
        <v>#REF!</v>
      </c>
      <c r="AS44" s="39" t="e">
        <f t="shared" si="11"/>
        <v>#REF!</v>
      </c>
      <c r="AT44" s="39" t="e">
        <f t="shared" si="11"/>
        <v>#REF!</v>
      </c>
      <c r="AU44" s="39" t="e">
        <f t="shared" si="11"/>
        <v>#REF!</v>
      </c>
      <c r="AV44" s="39" t="e">
        <f t="shared" si="11"/>
        <v>#REF!</v>
      </c>
      <c r="AW44" s="39" t="e">
        <f t="shared" si="11"/>
        <v>#REF!</v>
      </c>
      <c r="AX44" s="39" t="e">
        <f t="shared" si="11"/>
        <v>#REF!</v>
      </c>
      <c r="AY44" s="39" t="e">
        <f t="shared" si="11"/>
        <v>#REF!</v>
      </c>
      <c r="AZ44" s="39" t="e">
        <f t="shared" si="11"/>
        <v>#REF!</v>
      </c>
      <c r="BA44" s="39" t="e">
        <f t="shared" si="11"/>
        <v>#REF!</v>
      </c>
      <c r="BB44" s="39" t="e">
        <f t="shared" si="11"/>
        <v>#REF!</v>
      </c>
    </row>
    <row r="45" spans="1:54" ht="10.7" customHeight="1">
      <c r="A45" s="39" t="s">
        <v>10</v>
      </c>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row>
    <row r="46" spans="1:54" ht="10.7" customHeight="1">
      <c r="A46" s="40">
        <v>1</v>
      </c>
      <c r="B46" s="39" t="e">
        <f t="shared" ref="B46:Q47" si="12">ROUNDUP(B22*0.9,)</f>
        <v>#REF!</v>
      </c>
      <c r="C46" s="39" t="e">
        <f t="shared" si="12"/>
        <v>#REF!</v>
      </c>
      <c r="D46" s="39" t="e">
        <f t="shared" si="12"/>
        <v>#REF!</v>
      </c>
      <c r="E46" s="39" t="e">
        <f t="shared" si="12"/>
        <v>#REF!</v>
      </c>
      <c r="F46" s="39" t="e">
        <f t="shared" si="12"/>
        <v>#REF!</v>
      </c>
      <c r="G46" s="39" t="e">
        <f t="shared" si="12"/>
        <v>#REF!</v>
      </c>
      <c r="H46" s="39" t="e">
        <f t="shared" si="12"/>
        <v>#REF!</v>
      </c>
      <c r="I46" s="39" t="e">
        <f t="shared" si="12"/>
        <v>#REF!</v>
      </c>
      <c r="J46" s="39" t="e">
        <f t="shared" si="12"/>
        <v>#REF!</v>
      </c>
      <c r="K46" s="39" t="e">
        <f t="shared" si="12"/>
        <v>#REF!</v>
      </c>
      <c r="L46" s="39" t="e">
        <f t="shared" si="12"/>
        <v>#REF!</v>
      </c>
      <c r="M46" s="39" t="e">
        <f t="shared" si="12"/>
        <v>#REF!</v>
      </c>
      <c r="N46" s="39" t="e">
        <f t="shared" si="12"/>
        <v>#REF!</v>
      </c>
      <c r="O46" s="39" t="e">
        <f t="shared" si="12"/>
        <v>#REF!</v>
      </c>
      <c r="P46" s="39" t="e">
        <f t="shared" si="12"/>
        <v>#REF!</v>
      </c>
      <c r="Q46" s="39" t="e">
        <f t="shared" si="12"/>
        <v>#REF!</v>
      </c>
      <c r="R46" s="39" t="e">
        <f t="shared" ref="C46:BB47" si="13">ROUNDUP(R22*0.9,)</f>
        <v>#REF!</v>
      </c>
      <c r="S46" s="39" t="e">
        <f t="shared" si="13"/>
        <v>#REF!</v>
      </c>
      <c r="T46" s="39" t="e">
        <f t="shared" si="13"/>
        <v>#REF!</v>
      </c>
      <c r="U46" s="39" t="e">
        <f t="shared" si="13"/>
        <v>#REF!</v>
      </c>
      <c r="V46" s="39" t="e">
        <f t="shared" si="13"/>
        <v>#REF!</v>
      </c>
      <c r="W46" s="39" t="e">
        <f t="shared" si="13"/>
        <v>#REF!</v>
      </c>
      <c r="X46" s="39" t="e">
        <f t="shared" si="13"/>
        <v>#REF!</v>
      </c>
      <c r="Y46" s="39" t="e">
        <f t="shared" si="13"/>
        <v>#REF!</v>
      </c>
      <c r="Z46" s="39" t="e">
        <f t="shared" si="13"/>
        <v>#REF!</v>
      </c>
      <c r="AA46" s="39" t="e">
        <f t="shared" si="13"/>
        <v>#REF!</v>
      </c>
      <c r="AB46" s="39" t="e">
        <f t="shared" si="13"/>
        <v>#REF!</v>
      </c>
      <c r="AC46" s="39" t="e">
        <f t="shared" si="13"/>
        <v>#REF!</v>
      </c>
      <c r="AD46" s="39" t="e">
        <f t="shared" si="13"/>
        <v>#REF!</v>
      </c>
      <c r="AE46" s="39" t="e">
        <f t="shared" si="13"/>
        <v>#REF!</v>
      </c>
      <c r="AF46" s="39" t="e">
        <f t="shared" si="13"/>
        <v>#REF!</v>
      </c>
      <c r="AG46" s="39" t="e">
        <f t="shared" si="13"/>
        <v>#REF!</v>
      </c>
      <c r="AH46" s="39" t="e">
        <f t="shared" si="13"/>
        <v>#REF!</v>
      </c>
      <c r="AI46" s="39" t="e">
        <f t="shared" si="13"/>
        <v>#REF!</v>
      </c>
      <c r="AJ46" s="39" t="e">
        <f t="shared" si="13"/>
        <v>#REF!</v>
      </c>
      <c r="AK46" s="39" t="e">
        <f t="shared" si="13"/>
        <v>#REF!</v>
      </c>
      <c r="AL46" s="39" t="e">
        <f t="shared" si="13"/>
        <v>#REF!</v>
      </c>
      <c r="AM46" s="39" t="e">
        <f t="shared" si="13"/>
        <v>#REF!</v>
      </c>
      <c r="AN46" s="39" t="e">
        <f t="shared" si="13"/>
        <v>#REF!</v>
      </c>
      <c r="AO46" s="39" t="e">
        <f t="shared" si="13"/>
        <v>#REF!</v>
      </c>
      <c r="AP46" s="39" t="e">
        <f t="shared" si="13"/>
        <v>#REF!</v>
      </c>
      <c r="AQ46" s="39" t="e">
        <f t="shared" si="13"/>
        <v>#REF!</v>
      </c>
      <c r="AR46" s="39" t="e">
        <f t="shared" si="13"/>
        <v>#REF!</v>
      </c>
      <c r="AS46" s="39" t="e">
        <f t="shared" si="13"/>
        <v>#REF!</v>
      </c>
      <c r="AT46" s="39" t="e">
        <f t="shared" si="13"/>
        <v>#REF!</v>
      </c>
      <c r="AU46" s="39" t="e">
        <f t="shared" si="13"/>
        <v>#REF!</v>
      </c>
      <c r="AV46" s="39" t="e">
        <f t="shared" si="13"/>
        <v>#REF!</v>
      </c>
      <c r="AW46" s="39" t="e">
        <f t="shared" si="13"/>
        <v>#REF!</v>
      </c>
      <c r="AX46" s="39" t="e">
        <f t="shared" si="13"/>
        <v>#REF!</v>
      </c>
      <c r="AY46" s="39" t="e">
        <f t="shared" si="13"/>
        <v>#REF!</v>
      </c>
      <c r="AZ46" s="39" t="e">
        <f t="shared" si="13"/>
        <v>#REF!</v>
      </c>
      <c r="BA46" s="39" t="e">
        <f t="shared" si="13"/>
        <v>#REF!</v>
      </c>
      <c r="BB46" s="39" t="e">
        <f t="shared" si="13"/>
        <v>#REF!</v>
      </c>
    </row>
    <row r="47" spans="1:54" ht="10.7" customHeight="1">
      <c r="A47" s="40">
        <v>2</v>
      </c>
      <c r="B47" s="39" t="e">
        <f t="shared" si="12"/>
        <v>#REF!</v>
      </c>
      <c r="C47" s="39" t="e">
        <f t="shared" si="13"/>
        <v>#REF!</v>
      </c>
      <c r="D47" s="39" t="e">
        <f t="shared" si="13"/>
        <v>#REF!</v>
      </c>
      <c r="E47" s="39" t="e">
        <f t="shared" si="13"/>
        <v>#REF!</v>
      </c>
      <c r="F47" s="39" t="e">
        <f t="shared" si="13"/>
        <v>#REF!</v>
      </c>
      <c r="G47" s="39" t="e">
        <f t="shared" si="13"/>
        <v>#REF!</v>
      </c>
      <c r="H47" s="39" t="e">
        <f t="shared" si="13"/>
        <v>#REF!</v>
      </c>
      <c r="I47" s="39" t="e">
        <f t="shared" si="13"/>
        <v>#REF!</v>
      </c>
      <c r="J47" s="39" t="e">
        <f t="shared" si="13"/>
        <v>#REF!</v>
      </c>
      <c r="K47" s="39" t="e">
        <f t="shared" si="13"/>
        <v>#REF!</v>
      </c>
      <c r="L47" s="39" t="e">
        <f t="shared" si="13"/>
        <v>#REF!</v>
      </c>
      <c r="M47" s="39" t="e">
        <f t="shared" si="13"/>
        <v>#REF!</v>
      </c>
      <c r="N47" s="39" t="e">
        <f t="shared" si="13"/>
        <v>#REF!</v>
      </c>
      <c r="O47" s="39" t="e">
        <f t="shared" si="13"/>
        <v>#REF!</v>
      </c>
      <c r="P47" s="39" t="e">
        <f t="shared" si="13"/>
        <v>#REF!</v>
      </c>
      <c r="Q47" s="39" t="e">
        <f t="shared" si="13"/>
        <v>#REF!</v>
      </c>
      <c r="R47" s="39" t="e">
        <f t="shared" si="13"/>
        <v>#REF!</v>
      </c>
      <c r="S47" s="39" t="e">
        <f t="shared" si="13"/>
        <v>#REF!</v>
      </c>
      <c r="T47" s="39" t="e">
        <f t="shared" si="13"/>
        <v>#REF!</v>
      </c>
      <c r="U47" s="39" t="e">
        <f t="shared" si="13"/>
        <v>#REF!</v>
      </c>
      <c r="V47" s="39" t="e">
        <f t="shared" si="13"/>
        <v>#REF!</v>
      </c>
      <c r="W47" s="39" t="e">
        <f t="shared" si="13"/>
        <v>#REF!</v>
      </c>
      <c r="X47" s="39" t="e">
        <f t="shared" si="13"/>
        <v>#REF!</v>
      </c>
      <c r="Y47" s="39" t="e">
        <f t="shared" si="13"/>
        <v>#REF!</v>
      </c>
      <c r="Z47" s="39" t="e">
        <f t="shared" si="13"/>
        <v>#REF!</v>
      </c>
      <c r="AA47" s="39" t="e">
        <f t="shared" si="13"/>
        <v>#REF!</v>
      </c>
      <c r="AB47" s="39" t="e">
        <f t="shared" si="13"/>
        <v>#REF!</v>
      </c>
      <c r="AC47" s="39" t="e">
        <f t="shared" si="13"/>
        <v>#REF!</v>
      </c>
      <c r="AD47" s="39" t="e">
        <f t="shared" si="13"/>
        <v>#REF!</v>
      </c>
      <c r="AE47" s="39" t="e">
        <f t="shared" si="13"/>
        <v>#REF!</v>
      </c>
      <c r="AF47" s="39" t="e">
        <f t="shared" si="13"/>
        <v>#REF!</v>
      </c>
      <c r="AG47" s="39" t="e">
        <f t="shared" si="13"/>
        <v>#REF!</v>
      </c>
      <c r="AH47" s="39" t="e">
        <f t="shared" si="13"/>
        <v>#REF!</v>
      </c>
      <c r="AI47" s="39" t="e">
        <f t="shared" si="13"/>
        <v>#REF!</v>
      </c>
      <c r="AJ47" s="39" t="e">
        <f t="shared" si="13"/>
        <v>#REF!</v>
      </c>
      <c r="AK47" s="39" t="e">
        <f t="shared" si="13"/>
        <v>#REF!</v>
      </c>
      <c r="AL47" s="39" t="e">
        <f t="shared" si="13"/>
        <v>#REF!</v>
      </c>
      <c r="AM47" s="39" t="e">
        <f t="shared" si="13"/>
        <v>#REF!</v>
      </c>
      <c r="AN47" s="39" t="e">
        <f t="shared" si="13"/>
        <v>#REF!</v>
      </c>
      <c r="AO47" s="39" t="e">
        <f t="shared" si="13"/>
        <v>#REF!</v>
      </c>
      <c r="AP47" s="39" t="e">
        <f t="shared" si="13"/>
        <v>#REF!</v>
      </c>
      <c r="AQ47" s="39" t="e">
        <f t="shared" si="13"/>
        <v>#REF!</v>
      </c>
      <c r="AR47" s="39" t="e">
        <f t="shared" si="13"/>
        <v>#REF!</v>
      </c>
      <c r="AS47" s="39" t="e">
        <f t="shared" si="13"/>
        <v>#REF!</v>
      </c>
      <c r="AT47" s="39" t="e">
        <f t="shared" si="13"/>
        <v>#REF!</v>
      </c>
      <c r="AU47" s="39" t="e">
        <f t="shared" si="13"/>
        <v>#REF!</v>
      </c>
      <c r="AV47" s="39" t="e">
        <f t="shared" si="13"/>
        <v>#REF!</v>
      </c>
      <c r="AW47" s="39" t="e">
        <f t="shared" si="13"/>
        <v>#REF!</v>
      </c>
      <c r="AX47" s="39" t="e">
        <f t="shared" si="13"/>
        <v>#REF!</v>
      </c>
      <c r="AY47" s="39" t="e">
        <f t="shared" si="13"/>
        <v>#REF!</v>
      </c>
      <c r="AZ47" s="39" t="e">
        <f t="shared" si="13"/>
        <v>#REF!</v>
      </c>
      <c r="BA47" s="39" t="e">
        <f t="shared" si="13"/>
        <v>#REF!</v>
      </c>
      <c r="BB47" s="39" t="e">
        <f t="shared" si="13"/>
        <v>#REF!</v>
      </c>
    </row>
    <row r="48" spans="1:54" ht="12.75" customHeight="1">
      <c r="A48" s="39" t="s">
        <v>11</v>
      </c>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row>
    <row r="49" spans="1:54">
      <c r="A49" s="40" t="s">
        <v>12</v>
      </c>
      <c r="B49" s="39" t="e">
        <f t="shared" ref="B49:BB49" si="14">ROUNDUP(B25*0.9,)</f>
        <v>#REF!</v>
      </c>
      <c r="C49" s="39" t="e">
        <f t="shared" si="14"/>
        <v>#REF!</v>
      </c>
      <c r="D49" s="39" t="e">
        <f t="shared" si="14"/>
        <v>#REF!</v>
      </c>
      <c r="E49" s="39" t="e">
        <f t="shared" si="14"/>
        <v>#REF!</v>
      </c>
      <c r="F49" s="39" t="e">
        <f t="shared" si="14"/>
        <v>#REF!</v>
      </c>
      <c r="G49" s="39" t="e">
        <f t="shared" si="14"/>
        <v>#REF!</v>
      </c>
      <c r="H49" s="39" t="e">
        <f t="shared" si="14"/>
        <v>#REF!</v>
      </c>
      <c r="I49" s="39" t="e">
        <f t="shared" si="14"/>
        <v>#REF!</v>
      </c>
      <c r="J49" s="39" t="e">
        <f t="shared" si="14"/>
        <v>#REF!</v>
      </c>
      <c r="K49" s="39" t="e">
        <f t="shared" si="14"/>
        <v>#REF!</v>
      </c>
      <c r="L49" s="39" t="e">
        <f t="shared" si="14"/>
        <v>#REF!</v>
      </c>
      <c r="M49" s="39" t="e">
        <f t="shared" si="14"/>
        <v>#REF!</v>
      </c>
      <c r="N49" s="39" t="e">
        <f t="shared" si="14"/>
        <v>#REF!</v>
      </c>
      <c r="O49" s="39" t="e">
        <f t="shared" si="14"/>
        <v>#REF!</v>
      </c>
      <c r="P49" s="39" t="e">
        <f t="shared" si="14"/>
        <v>#REF!</v>
      </c>
      <c r="Q49" s="39" t="e">
        <f t="shared" si="14"/>
        <v>#REF!</v>
      </c>
      <c r="R49" s="39" t="e">
        <f t="shared" si="14"/>
        <v>#REF!</v>
      </c>
      <c r="S49" s="39" t="e">
        <f t="shared" si="14"/>
        <v>#REF!</v>
      </c>
      <c r="T49" s="39" t="e">
        <f t="shared" si="14"/>
        <v>#REF!</v>
      </c>
      <c r="U49" s="39" t="e">
        <f t="shared" si="14"/>
        <v>#REF!</v>
      </c>
      <c r="V49" s="39" t="e">
        <f t="shared" si="14"/>
        <v>#REF!</v>
      </c>
      <c r="W49" s="39" t="e">
        <f t="shared" si="14"/>
        <v>#REF!</v>
      </c>
      <c r="X49" s="39" t="e">
        <f t="shared" si="14"/>
        <v>#REF!</v>
      </c>
      <c r="Y49" s="39" t="e">
        <f t="shared" si="14"/>
        <v>#REF!</v>
      </c>
      <c r="Z49" s="39" t="e">
        <f t="shared" si="14"/>
        <v>#REF!</v>
      </c>
      <c r="AA49" s="39" t="e">
        <f t="shared" si="14"/>
        <v>#REF!</v>
      </c>
      <c r="AB49" s="39" t="e">
        <f t="shared" si="14"/>
        <v>#REF!</v>
      </c>
      <c r="AC49" s="39" t="e">
        <f t="shared" si="14"/>
        <v>#REF!</v>
      </c>
      <c r="AD49" s="39" t="e">
        <f t="shared" si="14"/>
        <v>#REF!</v>
      </c>
      <c r="AE49" s="39" t="e">
        <f t="shared" si="14"/>
        <v>#REF!</v>
      </c>
      <c r="AF49" s="39" t="e">
        <f t="shared" si="14"/>
        <v>#REF!</v>
      </c>
      <c r="AG49" s="39" t="e">
        <f t="shared" si="14"/>
        <v>#REF!</v>
      </c>
      <c r="AH49" s="39" t="e">
        <f t="shared" si="14"/>
        <v>#REF!</v>
      </c>
      <c r="AI49" s="39" t="e">
        <f t="shared" si="14"/>
        <v>#REF!</v>
      </c>
      <c r="AJ49" s="39" t="e">
        <f t="shared" si="14"/>
        <v>#REF!</v>
      </c>
      <c r="AK49" s="39" t="e">
        <f t="shared" si="14"/>
        <v>#REF!</v>
      </c>
      <c r="AL49" s="39" t="e">
        <f t="shared" si="14"/>
        <v>#REF!</v>
      </c>
      <c r="AM49" s="39" t="e">
        <f t="shared" si="14"/>
        <v>#REF!</v>
      </c>
      <c r="AN49" s="39" t="e">
        <f t="shared" si="14"/>
        <v>#REF!</v>
      </c>
      <c r="AO49" s="39" t="e">
        <f t="shared" si="14"/>
        <v>#REF!</v>
      </c>
      <c r="AP49" s="39" t="e">
        <f t="shared" si="14"/>
        <v>#REF!</v>
      </c>
      <c r="AQ49" s="39" t="e">
        <f t="shared" si="14"/>
        <v>#REF!</v>
      </c>
      <c r="AR49" s="39" t="e">
        <f t="shared" si="14"/>
        <v>#REF!</v>
      </c>
      <c r="AS49" s="39" t="e">
        <f t="shared" si="14"/>
        <v>#REF!</v>
      </c>
      <c r="AT49" s="39" t="e">
        <f t="shared" si="14"/>
        <v>#REF!</v>
      </c>
      <c r="AU49" s="39" t="e">
        <f t="shared" si="14"/>
        <v>#REF!</v>
      </c>
      <c r="AV49" s="39" t="e">
        <f t="shared" si="14"/>
        <v>#REF!</v>
      </c>
      <c r="AW49" s="39" t="e">
        <f t="shared" si="14"/>
        <v>#REF!</v>
      </c>
      <c r="AX49" s="39" t="e">
        <f t="shared" si="14"/>
        <v>#REF!</v>
      </c>
      <c r="AY49" s="39" t="e">
        <f t="shared" si="14"/>
        <v>#REF!</v>
      </c>
      <c r="AZ49" s="39" t="e">
        <f t="shared" si="14"/>
        <v>#REF!</v>
      </c>
      <c r="BA49" s="39" t="e">
        <f t="shared" si="14"/>
        <v>#REF!</v>
      </c>
      <c r="BB49" s="39" t="e">
        <f t="shared" si="14"/>
        <v>#REF!</v>
      </c>
    </row>
    <row r="51" spans="1:54" hidden="1">
      <c r="A51" s="44" t="s">
        <v>62</v>
      </c>
    </row>
    <row r="52" spans="1:54" hidden="1">
      <c r="A52" s="45" t="s">
        <v>64</v>
      </c>
    </row>
    <row r="53" spans="1:54" ht="25.5" hidden="1">
      <c r="A53" s="46" t="s">
        <v>65</v>
      </c>
    </row>
    <row r="54" spans="1:54" hidden="1">
      <c r="A54" s="45" t="s">
        <v>66</v>
      </c>
    </row>
    <row r="56" spans="1:54">
      <c r="A56" s="47" t="s">
        <v>14</v>
      </c>
    </row>
    <row r="57" spans="1:54">
      <c r="A57" s="48" t="s">
        <v>15</v>
      </c>
    </row>
    <row r="58" spans="1:54">
      <c r="A58" s="48" t="s">
        <v>16</v>
      </c>
    </row>
    <row r="59" spans="1:54" ht="12" customHeight="1">
      <c r="A59" s="49" t="s">
        <v>17</v>
      </c>
    </row>
    <row r="60" spans="1:54">
      <c r="A60" s="48" t="s">
        <v>18</v>
      </c>
    </row>
    <row r="62" spans="1:54">
      <c r="A62" s="47" t="s">
        <v>32</v>
      </c>
    </row>
    <row r="63" spans="1:54">
      <c r="A63" s="50" t="s">
        <v>275</v>
      </c>
    </row>
    <row r="65" spans="1:1">
      <c r="A65" s="51" t="s">
        <v>19</v>
      </c>
    </row>
    <row r="66" spans="1:1" ht="48">
      <c r="A66" s="27" t="s">
        <v>87</v>
      </c>
    </row>
  </sheetData>
  <pageMargins left="0.25" right="0.25" top="0.75" bottom="0.75" header="0.3" footer="0.3"/>
  <pageSetup scale="51" fitToHeight="0" orientation="landscape"/>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A1:BB66"/>
  <sheetViews>
    <sheetView topLeftCell="A16" workbookViewId="0">
      <pane xSplit="1" topLeftCell="B1" activePane="topRight" state="frozen"/>
      <selection pane="topRight" activeCell="B4" sqref="B4:BB49"/>
    </sheetView>
  </sheetViews>
  <sheetFormatPr defaultColWidth="9" defaultRowHeight="12"/>
  <cols>
    <col min="1" max="1" width="81.5703125" style="33" customWidth="1"/>
    <col min="2" max="16384" width="9" style="33"/>
  </cols>
  <sheetData>
    <row r="1" spans="1:54" ht="11.45" customHeight="1">
      <c r="A1" s="2" t="s">
        <v>0</v>
      </c>
    </row>
    <row r="2" spans="1:54" ht="11.45" customHeight="1">
      <c r="A2" s="34" t="s">
        <v>78</v>
      </c>
    </row>
    <row r="3" spans="1:54" ht="11.45" customHeight="1">
      <c r="A3" s="35"/>
    </row>
    <row r="4" spans="1:54" ht="11.45" customHeight="1">
      <c r="A4" s="36" t="s">
        <v>2</v>
      </c>
      <c r="B4" s="37" t="e">
        <f>'C завтраками| Bed and breakfast'!#REF!</f>
        <v>#REF!</v>
      </c>
      <c r="C4" s="37" t="e">
        <f>'C завтраками| Bed and breakfast'!#REF!</f>
        <v>#REF!</v>
      </c>
      <c r="D4" s="37" t="e">
        <f>'C завтраками| Bed and breakfast'!#REF!</f>
        <v>#REF!</v>
      </c>
      <c r="E4" s="37" t="e">
        <f>'C завтраками| Bed and breakfast'!#REF!</f>
        <v>#REF!</v>
      </c>
      <c r="F4" s="37" t="e">
        <f>'C завтраками| Bed and breakfast'!#REF!</f>
        <v>#REF!</v>
      </c>
      <c r="G4" s="37" t="e">
        <f>'C завтраками| Bed and breakfast'!#REF!</f>
        <v>#REF!</v>
      </c>
      <c r="H4" s="37" t="e">
        <f>'C завтраками| Bed and breakfast'!#REF!</f>
        <v>#REF!</v>
      </c>
      <c r="I4" s="37" t="e">
        <f>'C завтраками| Bed and breakfast'!#REF!</f>
        <v>#REF!</v>
      </c>
      <c r="J4" s="37" t="e">
        <f>'C завтраками| Bed and breakfast'!#REF!</f>
        <v>#REF!</v>
      </c>
      <c r="K4" s="37" t="e">
        <f>'C завтраками| Bed and breakfast'!#REF!</f>
        <v>#REF!</v>
      </c>
      <c r="L4" s="37" t="e">
        <f>'C завтраками| Bed and breakfast'!#REF!</f>
        <v>#REF!</v>
      </c>
      <c r="M4" s="37" t="e">
        <f>'C завтраками| Bed and breakfast'!#REF!</f>
        <v>#REF!</v>
      </c>
      <c r="N4" s="37" t="e">
        <f>'C завтраками| Bed and breakfast'!#REF!</f>
        <v>#REF!</v>
      </c>
      <c r="O4" s="37" t="e">
        <f>'C завтраками| Bed and breakfast'!#REF!</f>
        <v>#REF!</v>
      </c>
      <c r="P4" s="37" t="e">
        <f>'C завтраками| Bed and breakfast'!#REF!</f>
        <v>#REF!</v>
      </c>
      <c r="Q4" s="37" t="e">
        <f>'C завтраками| Bed and breakfast'!#REF!</f>
        <v>#REF!</v>
      </c>
      <c r="R4" s="37" t="e">
        <f>'C завтраками| Bed and breakfast'!#REF!</f>
        <v>#REF!</v>
      </c>
      <c r="S4" s="37" t="e">
        <f>'C завтраками| Bed and breakfast'!#REF!</f>
        <v>#REF!</v>
      </c>
      <c r="T4" s="37" t="e">
        <f>'C завтраками| Bed and breakfast'!#REF!</f>
        <v>#REF!</v>
      </c>
      <c r="U4" s="37" t="e">
        <f>'C завтраками| Bed and breakfast'!#REF!</f>
        <v>#REF!</v>
      </c>
      <c r="V4" s="37" t="e">
        <f>'C завтраками| Bed and breakfast'!#REF!</f>
        <v>#REF!</v>
      </c>
      <c r="W4" s="37" t="e">
        <f>'C завтраками| Bed and breakfast'!#REF!</f>
        <v>#REF!</v>
      </c>
      <c r="X4" s="37" t="e">
        <f>'C завтраками| Bed and breakfast'!#REF!</f>
        <v>#REF!</v>
      </c>
      <c r="Y4" s="37" t="e">
        <f>'C завтраками| Bed and breakfast'!#REF!</f>
        <v>#REF!</v>
      </c>
      <c r="Z4" s="37" t="e">
        <f>'C завтраками| Bed and breakfast'!#REF!</f>
        <v>#REF!</v>
      </c>
      <c r="AA4" s="37" t="e">
        <f>'C завтраками| Bed and breakfast'!#REF!</f>
        <v>#REF!</v>
      </c>
      <c r="AB4" s="37" t="e">
        <f>'C завтраками| Bed and breakfast'!#REF!</f>
        <v>#REF!</v>
      </c>
      <c r="AC4" s="37" t="e">
        <f>'C завтраками| Bed and breakfast'!#REF!</f>
        <v>#REF!</v>
      </c>
      <c r="AD4" s="37" t="e">
        <f>'C завтраками| Bed and breakfast'!#REF!</f>
        <v>#REF!</v>
      </c>
      <c r="AE4" s="37" t="e">
        <f>'C завтраками| Bed and breakfast'!#REF!</f>
        <v>#REF!</v>
      </c>
      <c r="AF4" s="37" t="e">
        <f>'C завтраками| Bed and breakfast'!#REF!</f>
        <v>#REF!</v>
      </c>
      <c r="AG4" s="37" t="e">
        <f>'C завтраками| Bed and breakfast'!#REF!</f>
        <v>#REF!</v>
      </c>
      <c r="AH4" s="37" t="e">
        <f>'C завтраками| Bed and breakfast'!#REF!</f>
        <v>#REF!</v>
      </c>
      <c r="AI4" s="37" t="e">
        <f>'C завтраками| Bed and breakfast'!#REF!</f>
        <v>#REF!</v>
      </c>
      <c r="AJ4" s="37" t="e">
        <f>'C завтраками| Bed and breakfast'!#REF!</f>
        <v>#REF!</v>
      </c>
      <c r="AK4" s="37" t="e">
        <f>'C завтраками| Bed and breakfast'!#REF!</f>
        <v>#REF!</v>
      </c>
      <c r="AL4" s="37" t="e">
        <f>'C завтраками| Bed and breakfast'!#REF!</f>
        <v>#REF!</v>
      </c>
      <c r="AM4" s="37" t="e">
        <f>'C завтраками| Bed and breakfast'!#REF!</f>
        <v>#REF!</v>
      </c>
      <c r="AN4" s="37" t="e">
        <f>'C завтраками| Bed and breakfast'!#REF!</f>
        <v>#REF!</v>
      </c>
      <c r="AO4" s="37" t="e">
        <f>'C завтраками| Bed and breakfast'!#REF!</f>
        <v>#REF!</v>
      </c>
      <c r="AP4" s="37" t="e">
        <f>'C завтраками| Bed and breakfast'!#REF!</f>
        <v>#REF!</v>
      </c>
      <c r="AQ4" s="37" t="e">
        <f>'C завтраками| Bed and breakfast'!#REF!</f>
        <v>#REF!</v>
      </c>
      <c r="AR4" s="37" t="e">
        <f>'C завтраками| Bed and breakfast'!#REF!</f>
        <v>#REF!</v>
      </c>
      <c r="AS4" s="37" t="e">
        <f>'C завтраками| Bed and breakfast'!#REF!</f>
        <v>#REF!</v>
      </c>
      <c r="AT4" s="37" t="e">
        <f>'C завтраками| Bed and breakfast'!#REF!</f>
        <v>#REF!</v>
      </c>
      <c r="AU4" s="37" t="e">
        <f>'C завтраками| Bed and breakfast'!#REF!</f>
        <v>#REF!</v>
      </c>
      <c r="AV4" s="37" t="e">
        <f>'C завтраками| Bed and breakfast'!#REF!</f>
        <v>#REF!</v>
      </c>
      <c r="AW4" s="37" t="e">
        <f>'C завтраками| Bed and breakfast'!#REF!</f>
        <v>#REF!</v>
      </c>
      <c r="AX4" s="37" t="e">
        <f>'C завтраками| Bed and breakfast'!#REF!</f>
        <v>#REF!</v>
      </c>
      <c r="AY4" s="37" t="e">
        <f>'C завтраками| Bed and breakfast'!#REF!</f>
        <v>#REF!</v>
      </c>
      <c r="AZ4" s="37" t="e">
        <f>'C завтраками| Bed and breakfast'!#REF!</f>
        <v>#REF!</v>
      </c>
      <c r="BA4" s="37" t="e">
        <f>'C завтраками| Bed and breakfast'!#REF!</f>
        <v>#REF!</v>
      </c>
      <c r="BB4" s="37" t="e">
        <f>'C завтраками| Bed and breakfast'!#REF!</f>
        <v>#REF!</v>
      </c>
    </row>
    <row r="5" spans="1:54" s="31" customFormat="1" ht="22.35" customHeight="1">
      <c r="A5" s="38" t="s">
        <v>3</v>
      </c>
      <c r="B5" s="37" t="e">
        <f>'C завтраками| Bed and breakfast'!#REF!</f>
        <v>#REF!</v>
      </c>
      <c r="C5" s="37" t="e">
        <f>'C завтраками| Bed and breakfast'!#REF!</f>
        <v>#REF!</v>
      </c>
      <c r="D5" s="37" t="e">
        <f>'C завтраками| Bed and breakfast'!#REF!</f>
        <v>#REF!</v>
      </c>
      <c r="E5" s="37" t="e">
        <f>'C завтраками| Bed and breakfast'!#REF!</f>
        <v>#REF!</v>
      </c>
      <c r="F5" s="37" t="e">
        <f>'C завтраками| Bed and breakfast'!#REF!</f>
        <v>#REF!</v>
      </c>
      <c r="G5" s="37" t="e">
        <f>'C завтраками| Bed and breakfast'!#REF!</f>
        <v>#REF!</v>
      </c>
      <c r="H5" s="37" t="e">
        <f>'C завтраками| Bed and breakfast'!#REF!</f>
        <v>#REF!</v>
      </c>
      <c r="I5" s="37" t="e">
        <f>'C завтраками| Bed and breakfast'!#REF!</f>
        <v>#REF!</v>
      </c>
      <c r="J5" s="37" t="e">
        <f>'C завтраками| Bed and breakfast'!#REF!</f>
        <v>#REF!</v>
      </c>
      <c r="K5" s="37" t="e">
        <f>'C завтраками| Bed and breakfast'!#REF!</f>
        <v>#REF!</v>
      </c>
      <c r="L5" s="37" t="e">
        <f>'C завтраками| Bed and breakfast'!#REF!</f>
        <v>#REF!</v>
      </c>
      <c r="M5" s="37" t="e">
        <f>'C завтраками| Bed and breakfast'!#REF!</f>
        <v>#REF!</v>
      </c>
      <c r="N5" s="37" t="e">
        <f>'C завтраками| Bed and breakfast'!#REF!</f>
        <v>#REF!</v>
      </c>
      <c r="O5" s="37" t="e">
        <f>'C завтраками| Bed and breakfast'!#REF!</f>
        <v>#REF!</v>
      </c>
      <c r="P5" s="37" t="e">
        <f>'C завтраками| Bed and breakfast'!#REF!</f>
        <v>#REF!</v>
      </c>
      <c r="Q5" s="37" t="e">
        <f>'C завтраками| Bed and breakfast'!#REF!</f>
        <v>#REF!</v>
      </c>
      <c r="R5" s="37" t="e">
        <f>'C завтраками| Bed and breakfast'!#REF!</f>
        <v>#REF!</v>
      </c>
      <c r="S5" s="37" t="e">
        <f>'C завтраками| Bed and breakfast'!#REF!</f>
        <v>#REF!</v>
      </c>
      <c r="T5" s="37" t="e">
        <f>'C завтраками| Bed and breakfast'!#REF!</f>
        <v>#REF!</v>
      </c>
      <c r="U5" s="37" t="e">
        <f>'C завтраками| Bed and breakfast'!#REF!</f>
        <v>#REF!</v>
      </c>
      <c r="V5" s="37" t="e">
        <f>'C завтраками| Bed and breakfast'!#REF!</f>
        <v>#REF!</v>
      </c>
      <c r="W5" s="37" t="e">
        <f>'C завтраками| Bed and breakfast'!#REF!</f>
        <v>#REF!</v>
      </c>
      <c r="X5" s="37" t="e">
        <f>'C завтраками| Bed and breakfast'!#REF!</f>
        <v>#REF!</v>
      </c>
      <c r="Y5" s="37" t="e">
        <f>'C завтраками| Bed and breakfast'!#REF!</f>
        <v>#REF!</v>
      </c>
      <c r="Z5" s="37" t="e">
        <f>'C завтраками| Bed and breakfast'!#REF!</f>
        <v>#REF!</v>
      </c>
      <c r="AA5" s="37" t="e">
        <f>'C завтраками| Bed and breakfast'!#REF!</f>
        <v>#REF!</v>
      </c>
      <c r="AB5" s="37" t="e">
        <f>'C завтраками| Bed and breakfast'!#REF!</f>
        <v>#REF!</v>
      </c>
      <c r="AC5" s="37" t="e">
        <f>'C завтраками| Bed and breakfast'!#REF!</f>
        <v>#REF!</v>
      </c>
      <c r="AD5" s="37" t="e">
        <f>'C завтраками| Bed and breakfast'!#REF!</f>
        <v>#REF!</v>
      </c>
      <c r="AE5" s="37" t="e">
        <f>'C завтраками| Bed and breakfast'!#REF!</f>
        <v>#REF!</v>
      </c>
      <c r="AF5" s="37" t="e">
        <f>'C завтраками| Bed and breakfast'!#REF!</f>
        <v>#REF!</v>
      </c>
      <c r="AG5" s="37" t="e">
        <f>'C завтраками| Bed and breakfast'!#REF!</f>
        <v>#REF!</v>
      </c>
      <c r="AH5" s="37" t="e">
        <f>'C завтраками| Bed and breakfast'!#REF!</f>
        <v>#REF!</v>
      </c>
      <c r="AI5" s="37" t="e">
        <f>'C завтраками| Bed and breakfast'!#REF!</f>
        <v>#REF!</v>
      </c>
      <c r="AJ5" s="37" t="e">
        <f>'C завтраками| Bed and breakfast'!#REF!</f>
        <v>#REF!</v>
      </c>
      <c r="AK5" s="37" t="e">
        <f>'C завтраками| Bed and breakfast'!#REF!</f>
        <v>#REF!</v>
      </c>
      <c r="AL5" s="37" t="e">
        <f>'C завтраками| Bed and breakfast'!#REF!</f>
        <v>#REF!</v>
      </c>
      <c r="AM5" s="37" t="e">
        <f>'C завтраками| Bed and breakfast'!#REF!</f>
        <v>#REF!</v>
      </c>
      <c r="AN5" s="37" t="e">
        <f>'C завтраками| Bed and breakfast'!#REF!</f>
        <v>#REF!</v>
      </c>
      <c r="AO5" s="37" t="e">
        <f>'C завтраками| Bed and breakfast'!#REF!</f>
        <v>#REF!</v>
      </c>
      <c r="AP5" s="37" t="e">
        <f>'C завтраками| Bed and breakfast'!#REF!</f>
        <v>#REF!</v>
      </c>
      <c r="AQ5" s="37" t="e">
        <f>'C завтраками| Bed and breakfast'!#REF!</f>
        <v>#REF!</v>
      </c>
      <c r="AR5" s="37" t="e">
        <f>'C завтраками| Bed and breakfast'!#REF!</f>
        <v>#REF!</v>
      </c>
      <c r="AS5" s="37" t="e">
        <f>'C завтраками| Bed and breakfast'!#REF!</f>
        <v>#REF!</v>
      </c>
      <c r="AT5" s="37" t="e">
        <f>'C завтраками| Bed and breakfast'!#REF!</f>
        <v>#REF!</v>
      </c>
      <c r="AU5" s="37" t="e">
        <f>'C завтраками| Bed and breakfast'!#REF!</f>
        <v>#REF!</v>
      </c>
      <c r="AV5" s="37" t="e">
        <f>'C завтраками| Bed and breakfast'!#REF!</f>
        <v>#REF!</v>
      </c>
      <c r="AW5" s="37" t="e">
        <f>'C завтраками| Bed and breakfast'!#REF!</f>
        <v>#REF!</v>
      </c>
      <c r="AX5" s="37" t="e">
        <f>'C завтраками| Bed and breakfast'!#REF!</f>
        <v>#REF!</v>
      </c>
      <c r="AY5" s="37" t="e">
        <f>'C завтраками| Bed and breakfast'!#REF!</f>
        <v>#REF!</v>
      </c>
      <c r="AZ5" s="37" t="e">
        <f>'C завтраками| Bed and breakfast'!#REF!</f>
        <v>#REF!</v>
      </c>
      <c r="BA5" s="37" t="e">
        <f>'C завтраками| Bed and breakfast'!#REF!</f>
        <v>#REF!</v>
      </c>
      <c r="BB5" s="37" t="e">
        <f>'C завтраками| Bed and breakfast'!#REF!</f>
        <v>#REF!</v>
      </c>
    </row>
    <row r="6" spans="1:54" ht="10.7" customHeight="1">
      <c r="A6" s="39" t="s">
        <v>4</v>
      </c>
    </row>
    <row r="7" spans="1:54" ht="10.7" customHeight="1">
      <c r="A7" s="40">
        <v>1</v>
      </c>
      <c r="B7" s="41" t="e">
        <f>'C завтраками| Bed and breakfast'!#REF!*0.85</f>
        <v>#REF!</v>
      </c>
      <c r="C7" s="41" t="e">
        <f>'C завтраками| Bed and breakfast'!#REF!*0.85</f>
        <v>#REF!</v>
      </c>
      <c r="D7" s="41" t="e">
        <f>'C завтраками| Bed and breakfast'!#REF!*0.85</f>
        <v>#REF!</v>
      </c>
      <c r="E7" s="41" t="e">
        <f>'C завтраками| Bed and breakfast'!#REF!*0.85</f>
        <v>#REF!</v>
      </c>
      <c r="F7" s="41" t="e">
        <f>'C завтраками| Bed and breakfast'!#REF!*0.85</f>
        <v>#REF!</v>
      </c>
      <c r="G7" s="41" t="e">
        <f>'C завтраками| Bed and breakfast'!#REF!*0.85</f>
        <v>#REF!</v>
      </c>
      <c r="H7" s="41" t="e">
        <f>'C завтраками| Bed and breakfast'!#REF!*0.85</f>
        <v>#REF!</v>
      </c>
      <c r="I7" s="41" t="e">
        <f>'C завтраками| Bed and breakfast'!#REF!*0.85</f>
        <v>#REF!</v>
      </c>
      <c r="J7" s="41" t="e">
        <f>'C завтраками| Bed and breakfast'!#REF!*0.85</f>
        <v>#REF!</v>
      </c>
      <c r="K7" s="41" t="e">
        <f>'C завтраками| Bed and breakfast'!#REF!*0.85</f>
        <v>#REF!</v>
      </c>
      <c r="L7" s="41" t="e">
        <f>'C завтраками| Bed and breakfast'!#REF!*0.85</f>
        <v>#REF!</v>
      </c>
      <c r="M7" s="41" t="e">
        <f>'C завтраками| Bed and breakfast'!#REF!*0.85</f>
        <v>#REF!</v>
      </c>
      <c r="N7" s="41" t="e">
        <f>'C завтраками| Bed and breakfast'!#REF!*0.85</f>
        <v>#REF!</v>
      </c>
      <c r="O7" s="41" t="e">
        <f>'C завтраками| Bed and breakfast'!#REF!*0.85</f>
        <v>#REF!</v>
      </c>
      <c r="P7" s="41" t="e">
        <f>'C завтраками| Bed and breakfast'!#REF!*0.85</f>
        <v>#REF!</v>
      </c>
      <c r="Q7" s="41" t="e">
        <f>'C завтраками| Bed and breakfast'!#REF!*0.85</f>
        <v>#REF!</v>
      </c>
      <c r="R7" s="41" t="e">
        <f>'C завтраками| Bed and breakfast'!#REF!*0.85</f>
        <v>#REF!</v>
      </c>
      <c r="S7" s="41" t="e">
        <f>'C завтраками| Bed and breakfast'!#REF!*0.85</f>
        <v>#REF!</v>
      </c>
      <c r="T7" s="41" t="e">
        <f>'C завтраками| Bed and breakfast'!#REF!*0.85</f>
        <v>#REF!</v>
      </c>
      <c r="U7" s="41" t="e">
        <f>'C завтраками| Bed and breakfast'!#REF!*0.85</f>
        <v>#REF!</v>
      </c>
      <c r="V7" s="41" t="e">
        <f>'C завтраками| Bed and breakfast'!#REF!*0.85</f>
        <v>#REF!</v>
      </c>
      <c r="W7" s="41" t="e">
        <f>'C завтраками| Bed and breakfast'!#REF!*0.85</f>
        <v>#REF!</v>
      </c>
      <c r="X7" s="41" t="e">
        <f>'C завтраками| Bed and breakfast'!#REF!*0.85</f>
        <v>#REF!</v>
      </c>
      <c r="Y7" s="41" t="e">
        <f>'C завтраками| Bed and breakfast'!#REF!*0.85</f>
        <v>#REF!</v>
      </c>
      <c r="Z7" s="41" t="e">
        <f>'C завтраками| Bed and breakfast'!#REF!*0.85</f>
        <v>#REF!</v>
      </c>
      <c r="AA7" s="41" t="e">
        <f>'C завтраками| Bed and breakfast'!#REF!*0.85</f>
        <v>#REF!</v>
      </c>
      <c r="AB7" s="41" t="e">
        <f>'C завтраками| Bed and breakfast'!#REF!*0.85</f>
        <v>#REF!</v>
      </c>
      <c r="AC7" s="41" t="e">
        <f>'C завтраками| Bed and breakfast'!#REF!*0.85</f>
        <v>#REF!</v>
      </c>
      <c r="AD7" s="41" t="e">
        <f>'C завтраками| Bed and breakfast'!#REF!*0.85</f>
        <v>#REF!</v>
      </c>
      <c r="AE7" s="41" t="e">
        <f>'C завтраками| Bed and breakfast'!#REF!*0.85</f>
        <v>#REF!</v>
      </c>
      <c r="AF7" s="41" t="e">
        <f>'C завтраками| Bed and breakfast'!#REF!*0.85</f>
        <v>#REF!</v>
      </c>
      <c r="AG7" s="41" t="e">
        <f>'C завтраками| Bed and breakfast'!#REF!*0.85</f>
        <v>#REF!</v>
      </c>
      <c r="AH7" s="41" t="e">
        <f>'C завтраками| Bed and breakfast'!#REF!*0.85</f>
        <v>#REF!</v>
      </c>
      <c r="AI7" s="41" t="e">
        <f>'C завтраками| Bed and breakfast'!#REF!*0.85</f>
        <v>#REF!</v>
      </c>
      <c r="AJ7" s="41" t="e">
        <f>'C завтраками| Bed and breakfast'!#REF!*0.85</f>
        <v>#REF!</v>
      </c>
      <c r="AK7" s="41" t="e">
        <f>'C завтраками| Bed and breakfast'!#REF!*0.85</f>
        <v>#REF!</v>
      </c>
      <c r="AL7" s="41" t="e">
        <f>'C завтраками| Bed and breakfast'!#REF!*0.85</f>
        <v>#REF!</v>
      </c>
      <c r="AM7" s="41" t="e">
        <f>'C завтраками| Bed and breakfast'!#REF!*0.85</f>
        <v>#REF!</v>
      </c>
      <c r="AN7" s="41" t="e">
        <f>'C завтраками| Bed and breakfast'!#REF!*0.85</f>
        <v>#REF!</v>
      </c>
      <c r="AO7" s="41" t="e">
        <f>'C завтраками| Bed and breakfast'!#REF!*0.85</f>
        <v>#REF!</v>
      </c>
      <c r="AP7" s="41" t="e">
        <f>'C завтраками| Bed and breakfast'!#REF!*0.85</f>
        <v>#REF!</v>
      </c>
      <c r="AQ7" s="41" t="e">
        <f>'C завтраками| Bed and breakfast'!#REF!*0.85</f>
        <v>#REF!</v>
      </c>
      <c r="AR7" s="41" t="e">
        <f>'C завтраками| Bed and breakfast'!#REF!*0.85</f>
        <v>#REF!</v>
      </c>
      <c r="AS7" s="41" t="e">
        <f>'C завтраками| Bed and breakfast'!#REF!*0.85</f>
        <v>#REF!</v>
      </c>
      <c r="AT7" s="41" t="e">
        <f>'C завтраками| Bed and breakfast'!#REF!*0.85</f>
        <v>#REF!</v>
      </c>
      <c r="AU7" s="41" t="e">
        <f>'C завтраками| Bed and breakfast'!#REF!*0.85</f>
        <v>#REF!</v>
      </c>
      <c r="AV7" s="41" t="e">
        <f>'C завтраками| Bed and breakfast'!#REF!*0.85</f>
        <v>#REF!</v>
      </c>
      <c r="AW7" s="41" t="e">
        <f>'C завтраками| Bed and breakfast'!#REF!*0.85</f>
        <v>#REF!</v>
      </c>
      <c r="AX7" s="41" t="e">
        <f>'C завтраками| Bed and breakfast'!#REF!*0.85</f>
        <v>#REF!</v>
      </c>
      <c r="AY7" s="41" t="e">
        <f>'C завтраками| Bed and breakfast'!#REF!*0.85</f>
        <v>#REF!</v>
      </c>
      <c r="AZ7" s="41" t="e">
        <f>'C завтраками| Bed and breakfast'!#REF!*0.85</f>
        <v>#REF!</v>
      </c>
      <c r="BA7" s="41" t="e">
        <f>'C завтраками| Bed and breakfast'!#REF!*0.85</f>
        <v>#REF!</v>
      </c>
      <c r="BB7" s="41" t="e">
        <f>'C завтраками| Bed and breakfast'!#REF!*0.85</f>
        <v>#REF!</v>
      </c>
    </row>
    <row r="8" spans="1:54" ht="10.7" customHeight="1">
      <c r="A8" s="40">
        <v>2</v>
      </c>
      <c r="B8" s="41" t="e">
        <f>'C завтраками| Bed and breakfast'!#REF!*0.85</f>
        <v>#REF!</v>
      </c>
      <c r="C8" s="41" t="e">
        <f>'C завтраками| Bed and breakfast'!#REF!*0.85</f>
        <v>#REF!</v>
      </c>
      <c r="D8" s="41" t="e">
        <f>'C завтраками| Bed and breakfast'!#REF!*0.85</f>
        <v>#REF!</v>
      </c>
      <c r="E8" s="41" t="e">
        <f>'C завтраками| Bed and breakfast'!#REF!*0.85</f>
        <v>#REF!</v>
      </c>
      <c r="F8" s="41" t="e">
        <f>'C завтраками| Bed and breakfast'!#REF!*0.85</f>
        <v>#REF!</v>
      </c>
      <c r="G8" s="41" t="e">
        <f>'C завтраками| Bed and breakfast'!#REF!*0.85</f>
        <v>#REF!</v>
      </c>
      <c r="H8" s="41" t="e">
        <f>'C завтраками| Bed and breakfast'!#REF!*0.85</f>
        <v>#REF!</v>
      </c>
      <c r="I8" s="41" t="e">
        <f>'C завтраками| Bed and breakfast'!#REF!*0.85</f>
        <v>#REF!</v>
      </c>
      <c r="J8" s="41" t="e">
        <f>'C завтраками| Bed and breakfast'!#REF!*0.85</f>
        <v>#REF!</v>
      </c>
      <c r="K8" s="41" t="e">
        <f>'C завтраками| Bed and breakfast'!#REF!*0.85</f>
        <v>#REF!</v>
      </c>
      <c r="L8" s="41" t="e">
        <f>'C завтраками| Bed and breakfast'!#REF!*0.85</f>
        <v>#REF!</v>
      </c>
      <c r="M8" s="41" t="e">
        <f>'C завтраками| Bed and breakfast'!#REF!*0.85</f>
        <v>#REF!</v>
      </c>
      <c r="N8" s="41" t="e">
        <f>'C завтраками| Bed and breakfast'!#REF!*0.85</f>
        <v>#REF!</v>
      </c>
      <c r="O8" s="41" t="e">
        <f>'C завтраками| Bed and breakfast'!#REF!*0.85</f>
        <v>#REF!</v>
      </c>
      <c r="P8" s="41" t="e">
        <f>'C завтраками| Bed and breakfast'!#REF!*0.85</f>
        <v>#REF!</v>
      </c>
      <c r="Q8" s="41" t="e">
        <f>'C завтраками| Bed and breakfast'!#REF!*0.85</f>
        <v>#REF!</v>
      </c>
      <c r="R8" s="41" t="e">
        <f>'C завтраками| Bed and breakfast'!#REF!*0.85</f>
        <v>#REF!</v>
      </c>
      <c r="S8" s="41" t="e">
        <f>'C завтраками| Bed and breakfast'!#REF!*0.85</f>
        <v>#REF!</v>
      </c>
      <c r="T8" s="41" t="e">
        <f>'C завтраками| Bed and breakfast'!#REF!*0.85</f>
        <v>#REF!</v>
      </c>
      <c r="U8" s="41" t="e">
        <f>'C завтраками| Bed and breakfast'!#REF!*0.85</f>
        <v>#REF!</v>
      </c>
      <c r="V8" s="41" t="e">
        <f>'C завтраками| Bed and breakfast'!#REF!*0.85</f>
        <v>#REF!</v>
      </c>
      <c r="W8" s="41" t="e">
        <f>'C завтраками| Bed and breakfast'!#REF!*0.85</f>
        <v>#REF!</v>
      </c>
      <c r="X8" s="41" t="e">
        <f>'C завтраками| Bed and breakfast'!#REF!*0.85</f>
        <v>#REF!</v>
      </c>
      <c r="Y8" s="41" t="e">
        <f>'C завтраками| Bed and breakfast'!#REF!*0.85</f>
        <v>#REF!</v>
      </c>
      <c r="Z8" s="41" t="e">
        <f>'C завтраками| Bed and breakfast'!#REF!*0.85</f>
        <v>#REF!</v>
      </c>
      <c r="AA8" s="41" t="e">
        <f>'C завтраками| Bed and breakfast'!#REF!*0.85</f>
        <v>#REF!</v>
      </c>
      <c r="AB8" s="41" t="e">
        <f>'C завтраками| Bed and breakfast'!#REF!*0.85</f>
        <v>#REF!</v>
      </c>
      <c r="AC8" s="41" t="e">
        <f>'C завтраками| Bed and breakfast'!#REF!*0.85</f>
        <v>#REF!</v>
      </c>
      <c r="AD8" s="41" t="e">
        <f>'C завтраками| Bed and breakfast'!#REF!*0.85</f>
        <v>#REF!</v>
      </c>
      <c r="AE8" s="41" t="e">
        <f>'C завтраками| Bed and breakfast'!#REF!*0.85</f>
        <v>#REF!</v>
      </c>
      <c r="AF8" s="41" t="e">
        <f>'C завтраками| Bed and breakfast'!#REF!*0.85</f>
        <v>#REF!</v>
      </c>
      <c r="AG8" s="41" t="e">
        <f>'C завтраками| Bed and breakfast'!#REF!*0.85</f>
        <v>#REF!</v>
      </c>
      <c r="AH8" s="41" t="e">
        <f>'C завтраками| Bed and breakfast'!#REF!*0.85</f>
        <v>#REF!</v>
      </c>
      <c r="AI8" s="41" t="e">
        <f>'C завтраками| Bed and breakfast'!#REF!*0.85</f>
        <v>#REF!</v>
      </c>
      <c r="AJ8" s="41" t="e">
        <f>'C завтраками| Bed and breakfast'!#REF!*0.85</f>
        <v>#REF!</v>
      </c>
      <c r="AK8" s="41" t="e">
        <f>'C завтраками| Bed and breakfast'!#REF!*0.85</f>
        <v>#REF!</v>
      </c>
      <c r="AL8" s="41" t="e">
        <f>'C завтраками| Bed and breakfast'!#REF!*0.85</f>
        <v>#REF!</v>
      </c>
      <c r="AM8" s="41" t="e">
        <f>'C завтраками| Bed and breakfast'!#REF!*0.85</f>
        <v>#REF!</v>
      </c>
      <c r="AN8" s="41" t="e">
        <f>'C завтраками| Bed and breakfast'!#REF!*0.85</f>
        <v>#REF!</v>
      </c>
      <c r="AO8" s="41" t="e">
        <f>'C завтраками| Bed and breakfast'!#REF!*0.85</f>
        <v>#REF!</v>
      </c>
      <c r="AP8" s="41" t="e">
        <f>'C завтраками| Bed and breakfast'!#REF!*0.85</f>
        <v>#REF!</v>
      </c>
      <c r="AQ8" s="41" t="e">
        <f>'C завтраками| Bed and breakfast'!#REF!*0.85</f>
        <v>#REF!</v>
      </c>
      <c r="AR8" s="41" t="e">
        <f>'C завтраками| Bed and breakfast'!#REF!*0.85</f>
        <v>#REF!</v>
      </c>
      <c r="AS8" s="41" t="e">
        <f>'C завтраками| Bed and breakfast'!#REF!*0.85</f>
        <v>#REF!</v>
      </c>
      <c r="AT8" s="41" t="e">
        <f>'C завтраками| Bed and breakfast'!#REF!*0.85</f>
        <v>#REF!</v>
      </c>
      <c r="AU8" s="41" t="e">
        <f>'C завтраками| Bed and breakfast'!#REF!*0.85</f>
        <v>#REF!</v>
      </c>
      <c r="AV8" s="41" t="e">
        <f>'C завтраками| Bed and breakfast'!#REF!*0.85</f>
        <v>#REF!</v>
      </c>
      <c r="AW8" s="41" t="e">
        <f>'C завтраками| Bed and breakfast'!#REF!*0.85</f>
        <v>#REF!</v>
      </c>
      <c r="AX8" s="41" t="e">
        <f>'C завтраками| Bed and breakfast'!#REF!*0.85</f>
        <v>#REF!</v>
      </c>
      <c r="AY8" s="41" t="e">
        <f>'C завтраками| Bed and breakfast'!#REF!*0.85</f>
        <v>#REF!</v>
      </c>
      <c r="AZ8" s="41" t="e">
        <f>'C завтраками| Bed and breakfast'!#REF!*0.85</f>
        <v>#REF!</v>
      </c>
      <c r="BA8" s="41" t="e">
        <f>'C завтраками| Bed and breakfast'!#REF!*0.85</f>
        <v>#REF!</v>
      </c>
      <c r="BB8" s="41" t="e">
        <f>'C завтраками| Bed and breakfast'!#REF!*0.85</f>
        <v>#REF!</v>
      </c>
    </row>
    <row r="9" spans="1:54" ht="10.7" customHeight="1">
      <c r="A9" s="39" t="s">
        <v>5</v>
      </c>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row>
    <row r="10" spans="1:54" s="32" customFormat="1" ht="10.7" customHeight="1">
      <c r="A10" s="40">
        <v>1</v>
      </c>
      <c r="B10" s="41" t="e">
        <f>'C завтраками| Bed and breakfast'!#REF!*0.85</f>
        <v>#REF!</v>
      </c>
      <c r="C10" s="41" t="e">
        <f>'C завтраками| Bed and breakfast'!#REF!*0.85</f>
        <v>#REF!</v>
      </c>
      <c r="D10" s="41" t="e">
        <f>'C завтраками| Bed and breakfast'!#REF!*0.85</f>
        <v>#REF!</v>
      </c>
      <c r="E10" s="41" t="e">
        <f>'C завтраками| Bed and breakfast'!#REF!*0.85</f>
        <v>#REF!</v>
      </c>
      <c r="F10" s="41" t="e">
        <f>'C завтраками| Bed and breakfast'!#REF!*0.85</f>
        <v>#REF!</v>
      </c>
      <c r="G10" s="41" t="e">
        <f>'C завтраками| Bed and breakfast'!#REF!*0.85</f>
        <v>#REF!</v>
      </c>
      <c r="H10" s="41" t="e">
        <f>'C завтраками| Bed and breakfast'!#REF!*0.85</f>
        <v>#REF!</v>
      </c>
      <c r="I10" s="41" t="e">
        <f>'C завтраками| Bed and breakfast'!#REF!*0.85</f>
        <v>#REF!</v>
      </c>
      <c r="J10" s="41" t="e">
        <f>'C завтраками| Bed and breakfast'!#REF!*0.85</f>
        <v>#REF!</v>
      </c>
      <c r="K10" s="41" t="e">
        <f>'C завтраками| Bed and breakfast'!#REF!*0.85</f>
        <v>#REF!</v>
      </c>
      <c r="L10" s="41" t="e">
        <f>'C завтраками| Bed and breakfast'!#REF!*0.85</f>
        <v>#REF!</v>
      </c>
      <c r="M10" s="41" t="e">
        <f>'C завтраками| Bed and breakfast'!#REF!*0.85</f>
        <v>#REF!</v>
      </c>
      <c r="N10" s="41" t="e">
        <f>'C завтраками| Bed and breakfast'!#REF!*0.85</f>
        <v>#REF!</v>
      </c>
      <c r="O10" s="41" t="e">
        <f>'C завтраками| Bed and breakfast'!#REF!*0.85</f>
        <v>#REF!</v>
      </c>
      <c r="P10" s="41" t="e">
        <f>'C завтраками| Bed and breakfast'!#REF!*0.85</f>
        <v>#REF!</v>
      </c>
      <c r="Q10" s="41" t="e">
        <f>'C завтраками| Bed and breakfast'!#REF!*0.85</f>
        <v>#REF!</v>
      </c>
      <c r="R10" s="41" t="e">
        <f>'C завтраками| Bed and breakfast'!#REF!*0.85</f>
        <v>#REF!</v>
      </c>
      <c r="S10" s="41" t="e">
        <f>'C завтраками| Bed and breakfast'!#REF!*0.85</f>
        <v>#REF!</v>
      </c>
      <c r="T10" s="41" t="e">
        <f>'C завтраками| Bed and breakfast'!#REF!*0.85</f>
        <v>#REF!</v>
      </c>
      <c r="U10" s="41" t="e">
        <f>'C завтраками| Bed and breakfast'!#REF!*0.85</f>
        <v>#REF!</v>
      </c>
      <c r="V10" s="41" t="e">
        <f>'C завтраками| Bed and breakfast'!#REF!*0.85</f>
        <v>#REF!</v>
      </c>
      <c r="W10" s="41" t="e">
        <f>'C завтраками| Bed and breakfast'!#REF!*0.85</f>
        <v>#REF!</v>
      </c>
      <c r="X10" s="41" t="e">
        <f>'C завтраками| Bed and breakfast'!#REF!*0.85</f>
        <v>#REF!</v>
      </c>
      <c r="Y10" s="41" t="e">
        <f>'C завтраками| Bed and breakfast'!#REF!*0.85</f>
        <v>#REF!</v>
      </c>
      <c r="Z10" s="41" t="e">
        <f>'C завтраками| Bed and breakfast'!#REF!*0.85</f>
        <v>#REF!</v>
      </c>
      <c r="AA10" s="41" t="e">
        <f>'C завтраками| Bed and breakfast'!#REF!*0.85</f>
        <v>#REF!</v>
      </c>
      <c r="AB10" s="41" t="e">
        <f>'C завтраками| Bed and breakfast'!#REF!*0.85</f>
        <v>#REF!</v>
      </c>
      <c r="AC10" s="41" t="e">
        <f>'C завтраками| Bed and breakfast'!#REF!*0.85</f>
        <v>#REF!</v>
      </c>
      <c r="AD10" s="41" t="e">
        <f>'C завтраками| Bed and breakfast'!#REF!*0.85</f>
        <v>#REF!</v>
      </c>
      <c r="AE10" s="41" t="e">
        <f>'C завтраками| Bed and breakfast'!#REF!*0.85</f>
        <v>#REF!</v>
      </c>
      <c r="AF10" s="41" t="e">
        <f>'C завтраками| Bed and breakfast'!#REF!*0.85</f>
        <v>#REF!</v>
      </c>
      <c r="AG10" s="41" t="e">
        <f>'C завтраками| Bed and breakfast'!#REF!*0.85</f>
        <v>#REF!</v>
      </c>
      <c r="AH10" s="41" t="e">
        <f>'C завтраками| Bed and breakfast'!#REF!*0.85</f>
        <v>#REF!</v>
      </c>
      <c r="AI10" s="41" t="e">
        <f>'C завтраками| Bed and breakfast'!#REF!*0.85</f>
        <v>#REF!</v>
      </c>
      <c r="AJ10" s="41" t="e">
        <f>'C завтраками| Bed and breakfast'!#REF!*0.85</f>
        <v>#REF!</v>
      </c>
      <c r="AK10" s="41" t="e">
        <f>'C завтраками| Bed and breakfast'!#REF!*0.85</f>
        <v>#REF!</v>
      </c>
      <c r="AL10" s="41" t="e">
        <f>'C завтраками| Bed and breakfast'!#REF!*0.85</f>
        <v>#REF!</v>
      </c>
      <c r="AM10" s="41" t="e">
        <f>'C завтраками| Bed and breakfast'!#REF!*0.85</f>
        <v>#REF!</v>
      </c>
      <c r="AN10" s="41" t="e">
        <f>'C завтраками| Bed and breakfast'!#REF!*0.85</f>
        <v>#REF!</v>
      </c>
      <c r="AO10" s="41" t="e">
        <f>'C завтраками| Bed and breakfast'!#REF!*0.85</f>
        <v>#REF!</v>
      </c>
      <c r="AP10" s="41" t="e">
        <f>'C завтраками| Bed and breakfast'!#REF!*0.85</f>
        <v>#REF!</v>
      </c>
      <c r="AQ10" s="41" t="e">
        <f>'C завтраками| Bed and breakfast'!#REF!*0.85</f>
        <v>#REF!</v>
      </c>
      <c r="AR10" s="41" t="e">
        <f>'C завтраками| Bed and breakfast'!#REF!*0.85</f>
        <v>#REF!</v>
      </c>
      <c r="AS10" s="41" t="e">
        <f>'C завтраками| Bed and breakfast'!#REF!*0.85</f>
        <v>#REF!</v>
      </c>
      <c r="AT10" s="41" t="e">
        <f>'C завтраками| Bed and breakfast'!#REF!*0.85</f>
        <v>#REF!</v>
      </c>
      <c r="AU10" s="41" t="e">
        <f>'C завтраками| Bed and breakfast'!#REF!*0.85</f>
        <v>#REF!</v>
      </c>
      <c r="AV10" s="41" t="e">
        <f>'C завтраками| Bed and breakfast'!#REF!*0.85</f>
        <v>#REF!</v>
      </c>
      <c r="AW10" s="41" t="e">
        <f>'C завтраками| Bed and breakfast'!#REF!*0.85</f>
        <v>#REF!</v>
      </c>
      <c r="AX10" s="41" t="e">
        <f>'C завтраками| Bed and breakfast'!#REF!*0.85</f>
        <v>#REF!</v>
      </c>
      <c r="AY10" s="41" t="e">
        <f>'C завтраками| Bed and breakfast'!#REF!*0.85</f>
        <v>#REF!</v>
      </c>
      <c r="AZ10" s="41" t="e">
        <f>'C завтраками| Bed and breakfast'!#REF!*0.85</f>
        <v>#REF!</v>
      </c>
      <c r="BA10" s="41" t="e">
        <f>'C завтраками| Bed and breakfast'!#REF!*0.85</f>
        <v>#REF!</v>
      </c>
      <c r="BB10" s="41" t="e">
        <f>'C завтраками| Bed and breakfast'!#REF!*0.85</f>
        <v>#REF!</v>
      </c>
    </row>
    <row r="11" spans="1:54" ht="10.7" customHeight="1">
      <c r="A11" s="40">
        <v>2</v>
      </c>
      <c r="B11" s="41" t="e">
        <f>'C завтраками| Bed and breakfast'!#REF!*0.85</f>
        <v>#REF!</v>
      </c>
      <c r="C11" s="41" t="e">
        <f>'C завтраками| Bed and breakfast'!#REF!*0.85</f>
        <v>#REF!</v>
      </c>
      <c r="D11" s="41" t="e">
        <f>'C завтраками| Bed and breakfast'!#REF!*0.85</f>
        <v>#REF!</v>
      </c>
      <c r="E11" s="41" t="e">
        <f>'C завтраками| Bed and breakfast'!#REF!*0.85</f>
        <v>#REF!</v>
      </c>
      <c r="F11" s="41" t="e">
        <f>'C завтраками| Bed and breakfast'!#REF!*0.85</f>
        <v>#REF!</v>
      </c>
      <c r="G11" s="41" t="e">
        <f>'C завтраками| Bed and breakfast'!#REF!*0.85</f>
        <v>#REF!</v>
      </c>
      <c r="H11" s="41" t="e">
        <f>'C завтраками| Bed and breakfast'!#REF!*0.85</f>
        <v>#REF!</v>
      </c>
      <c r="I11" s="41" t="e">
        <f>'C завтраками| Bed and breakfast'!#REF!*0.85</f>
        <v>#REF!</v>
      </c>
      <c r="J11" s="41" t="e">
        <f>'C завтраками| Bed and breakfast'!#REF!*0.85</f>
        <v>#REF!</v>
      </c>
      <c r="K11" s="41" t="e">
        <f>'C завтраками| Bed and breakfast'!#REF!*0.85</f>
        <v>#REF!</v>
      </c>
      <c r="L11" s="41" t="e">
        <f>'C завтраками| Bed and breakfast'!#REF!*0.85</f>
        <v>#REF!</v>
      </c>
      <c r="M11" s="41" t="e">
        <f>'C завтраками| Bed and breakfast'!#REF!*0.85</f>
        <v>#REF!</v>
      </c>
      <c r="N11" s="41" t="e">
        <f>'C завтраками| Bed and breakfast'!#REF!*0.85</f>
        <v>#REF!</v>
      </c>
      <c r="O11" s="41" t="e">
        <f>'C завтраками| Bed and breakfast'!#REF!*0.85</f>
        <v>#REF!</v>
      </c>
      <c r="P11" s="41" t="e">
        <f>'C завтраками| Bed and breakfast'!#REF!*0.85</f>
        <v>#REF!</v>
      </c>
      <c r="Q11" s="41" t="e">
        <f>'C завтраками| Bed and breakfast'!#REF!*0.85</f>
        <v>#REF!</v>
      </c>
      <c r="R11" s="41" t="e">
        <f>'C завтраками| Bed and breakfast'!#REF!*0.85</f>
        <v>#REF!</v>
      </c>
      <c r="S11" s="41" t="e">
        <f>'C завтраками| Bed and breakfast'!#REF!*0.85</f>
        <v>#REF!</v>
      </c>
      <c r="T11" s="41" t="e">
        <f>'C завтраками| Bed and breakfast'!#REF!*0.85</f>
        <v>#REF!</v>
      </c>
      <c r="U11" s="41" t="e">
        <f>'C завтраками| Bed and breakfast'!#REF!*0.85</f>
        <v>#REF!</v>
      </c>
      <c r="V11" s="41" t="e">
        <f>'C завтраками| Bed and breakfast'!#REF!*0.85</f>
        <v>#REF!</v>
      </c>
      <c r="W11" s="41" t="e">
        <f>'C завтраками| Bed and breakfast'!#REF!*0.85</f>
        <v>#REF!</v>
      </c>
      <c r="X11" s="41" t="e">
        <f>'C завтраками| Bed and breakfast'!#REF!*0.85</f>
        <v>#REF!</v>
      </c>
      <c r="Y11" s="41" t="e">
        <f>'C завтраками| Bed and breakfast'!#REF!*0.85</f>
        <v>#REF!</v>
      </c>
      <c r="Z11" s="41" t="e">
        <f>'C завтраками| Bed and breakfast'!#REF!*0.85</f>
        <v>#REF!</v>
      </c>
      <c r="AA11" s="41" t="e">
        <f>'C завтраками| Bed and breakfast'!#REF!*0.85</f>
        <v>#REF!</v>
      </c>
      <c r="AB11" s="41" t="e">
        <f>'C завтраками| Bed and breakfast'!#REF!*0.85</f>
        <v>#REF!</v>
      </c>
      <c r="AC11" s="41" t="e">
        <f>'C завтраками| Bed and breakfast'!#REF!*0.85</f>
        <v>#REF!</v>
      </c>
      <c r="AD11" s="41" t="e">
        <f>'C завтраками| Bed and breakfast'!#REF!*0.85</f>
        <v>#REF!</v>
      </c>
      <c r="AE11" s="41" t="e">
        <f>'C завтраками| Bed and breakfast'!#REF!*0.85</f>
        <v>#REF!</v>
      </c>
      <c r="AF11" s="41" t="e">
        <f>'C завтраками| Bed and breakfast'!#REF!*0.85</f>
        <v>#REF!</v>
      </c>
      <c r="AG11" s="41" t="e">
        <f>'C завтраками| Bed and breakfast'!#REF!*0.85</f>
        <v>#REF!</v>
      </c>
      <c r="AH11" s="41" t="e">
        <f>'C завтраками| Bed and breakfast'!#REF!*0.85</f>
        <v>#REF!</v>
      </c>
      <c r="AI11" s="41" t="e">
        <f>'C завтраками| Bed and breakfast'!#REF!*0.85</f>
        <v>#REF!</v>
      </c>
      <c r="AJ11" s="41" t="e">
        <f>'C завтраками| Bed and breakfast'!#REF!*0.85</f>
        <v>#REF!</v>
      </c>
      <c r="AK11" s="41" t="e">
        <f>'C завтраками| Bed and breakfast'!#REF!*0.85</f>
        <v>#REF!</v>
      </c>
      <c r="AL11" s="41" t="e">
        <f>'C завтраками| Bed and breakfast'!#REF!*0.85</f>
        <v>#REF!</v>
      </c>
      <c r="AM11" s="41" t="e">
        <f>'C завтраками| Bed and breakfast'!#REF!*0.85</f>
        <v>#REF!</v>
      </c>
      <c r="AN11" s="41" t="e">
        <f>'C завтраками| Bed and breakfast'!#REF!*0.85</f>
        <v>#REF!</v>
      </c>
      <c r="AO11" s="41" t="e">
        <f>'C завтраками| Bed and breakfast'!#REF!*0.85</f>
        <v>#REF!</v>
      </c>
      <c r="AP11" s="41" t="e">
        <f>'C завтраками| Bed and breakfast'!#REF!*0.85</f>
        <v>#REF!</v>
      </c>
      <c r="AQ11" s="41" t="e">
        <f>'C завтраками| Bed and breakfast'!#REF!*0.85</f>
        <v>#REF!</v>
      </c>
      <c r="AR11" s="41" t="e">
        <f>'C завтраками| Bed and breakfast'!#REF!*0.85</f>
        <v>#REF!</v>
      </c>
      <c r="AS11" s="41" t="e">
        <f>'C завтраками| Bed and breakfast'!#REF!*0.85</f>
        <v>#REF!</v>
      </c>
      <c r="AT11" s="41" t="e">
        <f>'C завтраками| Bed and breakfast'!#REF!*0.85</f>
        <v>#REF!</v>
      </c>
      <c r="AU11" s="41" t="e">
        <f>'C завтраками| Bed and breakfast'!#REF!*0.85</f>
        <v>#REF!</v>
      </c>
      <c r="AV11" s="41" t="e">
        <f>'C завтраками| Bed and breakfast'!#REF!*0.85</f>
        <v>#REF!</v>
      </c>
      <c r="AW11" s="41" t="e">
        <f>'C завтраками| Bed and breakfast'!#REF!*0.85</f>
        <v>#REF!</v>
      </c>
      <c r="AX11" s="41" t="e">
        <f>'C завтраками| Bed and breakfast'!#REF!*0.85</f>
        <v>#REF!</v>
      </c>
      <c r="AY11" s="41" t="e">
        <f>'C завтраками| Bed and breakfast'!#REF!*0.85</f>
        <v>#REF!</v>
      </c>
      <c r="AZ11" s="41" t="e">
        <f>'C завтраками| Bed and breakfast'!#REF!*0.85</f>
        <v>#REF!</v>
      </c>
      <c r="BA11" s="41" t="e">
        <f>'C завтраками| Bed and breakfast'!#REF!*0.85</f>
        <v>#REF!</v>
      </c>
      <c r="BB11" s="41" t="e">
        <f>'C завтраками| Bed and breakfast'!#REF!*0.85</f>
        <v>#REF!</v>
      </c>
    </row>
    <row r="12" spans="1:54" ht="10.7" customHeight="1">
      <c r="A12" s="39" t="s">
        <v>6</v>
      </c>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row>
    <row r="13" spans="1:54" ht="10.7" customHeight="1">
      <c r="A13" s="40">
        <v>1</v>
      </c>
      <c r="B13" s="41" t="e">
        <f>'C завтраками| Bed and breakfast'!#REF!*0.85</f>
        <v>#REF!</v>
      </c>
      <c r="C13" s="41" t="e">
        <f>'C завтраками| Bed and breakfast'!#REF!*0.85</f>
        <v>#REF!</v>
      </c>
      <c r="D13" s="41" t="e">
        <f>'C завтраками| Bed and breakfast'!#REF!*0.85</f>
        <v>#REF!</v>
      </c>
      <c r="E13" s="41" t="e">
        <f>'C завтраками| Bed and breakfast'!#REF!*0.85</f>
        <v>#REF!</v>
      </c>
      <c r="F13" s="41" t="e">
        <f>'C завтраками| Bed and breakfast'!#REF!*0.85</f>
        <v>#REF!</v>
      </c>
      <c r="G13" s="41" t="e">
        <f>'C завтраками| Bed and breakfast'!#REF!*0.85</f>
        <v>#REF!</v>
      </c>
      <c r="H13" s="41" t="e">
        <f>'C завтраками| Bed and breakfast'!#REF!*0.85</f>
        <v>#REF!</v>
      </c>
      <c r="I13" s="41" t="e">
        <f>'C завтраками| Bed and breakfast'!#REF!*0.85</f>
        <v>#REF!</v>
      </c>
      <c r="J13" s="41" t="e">
        <f>'C завтраками| Bed and breakfast'!#REF!*0.85</f>
        <v>#REF!</v>
      </c>
      <c r="K13" s="41" t="e">
        <f>'C завтраками| Bed and breakfast'!#REF!*0.85</f>
        <v>#REF!</v>
      </c>
      <c r="L13" s="41" t="e">
        <f>'C завтраками| Bed and breakfast'!#REF!*0.85</f>
        <v>#REF!</v>
      </c>
      <c r="M13" s="41" t="e">
        <f>'C завтраками| Bed and breakfast'!#REF!*0.85</f>
        <v>#REF!</v>
      </c>
      <c r="N13" s="41" t="e">
        <f>'C завтраками| Bed and breakfast'!#REF!*0.85</f>
        <v>#REF!</v>
      </c>
      <c r="O13" s="41" t="e">
        <f>'C завтраками| Bed and breakfast'!#REF!*0.85</f>
        <v>#REF!</v>
      </c>
      <c r="P13" s="41" t="e">
        <f>'C завтраками| Bed and breakfast'!#REF!*0.85</f>
        <v>#REF!</v>
      </c>
      <c r="Q13" s="41" t="e">
        <f>'C завтраками| Bed and breakfast'!#REF!*0.85</f>
        <v>#REF!</v>
      </c>
      <c r="R13" s="41" t="e">
        <f>'C завтраками| Bed and breakfast'!#REF!*0.85</f>
        <v>#REF!</v>
      </c>
      <c r="S13" s="41" t="e">
        <f>'C завтраками| Bed and breakfast'!#REF!*0.85</f>
        <v>#REF!</v>
      </c>
      <c r="T13" s="41" t="e">
        <f>'C завтраками| Bed and breakfast'!#REF!*0.85</f>
        <v>#REF!</v>
      </c>
      <c r="U13" s="41" t="e">
        <f>'C завтраками| Bed and breakfast'!#REF!*0.85</f>
        <v>#REF!</v>
      </c>
      <c r="V13" s="41" t="e">
        <f>'C завтраками| Bed and breakfast'!#REF!*0.85</f>
        <v>#REF!</v>
      </c>
      <c r="W13" s="41" t="e">
        <f>'C завтраками| Bed and breakfast'!#REF!*0.85</f>
        <v>#REF!</v>
      </c>
      <c r="X13" s="41" t="e">
        <f>'C завтраками| Bed and breakfast'!#REF!*0.85</f>
        <v>#REF!</v>
      </c>
      <c r="Y13" s="41" t="e">
        <f>'C завтраками| Bed and breakfast'!#REF!*0.85</f>
        <v>#REF!</v>
      </c>
      <c r="Z13" s="41" t="e">
        <f>'C завтраками| Bed and breakfast'!#REF!*0.85</f>
        <v>#REF!</v>
      </c>
      <c r="AA13" s="41" t="e">
        <f>'C завтраками| Bed and breakfast'!#REF!*0.85</f>
        <v>#REF!</v>
      </c>
      <c r="AB13" s="41" t="e">
        <f>'C завтраками| Bed and breakfast'!#REF!*0.85</f>
        <v>#REF!</v>
      </c>
      <c r="AC13" s="41" t="e">
        <f>'C завтраками| Bed and breakfast'!#REF!*0.85</f>
        <v>#REF!</v>
      </c>
      <c r="AD13" s="41" t="e">
        <f>'C завтраками| Bed and breakfast'!#REF!*0.85</f>
        <v>#REF!</v>
      </c>
      <c r="AE13" s="41" t="e">
        <f>'C завтраками| Bed and breakfast'!#REF!*0.85</f>
        <v>#REF!</v>
      </c>
      <c r="AF13" s="41" t="e">
        <f>'C завтраками| Bed and breakfast'!#REF!*0.85</f>
        <v>#REF!</v>
      </c>
      <c r="AG13" s="41" t="e">
        <f>'C завтраками| Bed and breakfast'!#REF!*0.85</f>
        <v>#REF!</v>
      </c>
      <c r="AH13" s="41" t="e">
        <f>'C завтраками| Bed and breakfast'!#REF!*0.85</f>
        <v>#REF!</v>
      </c>
      <c r="AI13" s="41" t="e">
        <f>'C завтраками| Bed and breakfast'!#REF!*0.85</f>
        <v>#REF!</v>
      </c>
      <c r="AJ13" s="41" t="e">
        <f>'C завтраками| Bed and breakfast'!#REF!*0.85</f>
        <v>#REF!</v>
      </c>
      <c r="AK13" s="41" t="e">
        <f>'C завтраками| Bed and breakfast'!#REF!*0.85</f>
        <v>#REF!</v>
      </c>
      <c r="AL13" s="41" t="e">
        <f>'C завтраками| Bed and breakfast'!#REF!*0.85</f>
        <v>#REF!</v>
      </c>
      <c r="AM13" s="41" t="e">
        <f>'C завтраками| Bed and breakfast'!#REF!*0.85</f>
        <v>#REF!</v>
      </c>
      <c r="AN13" s="41" t="e">
        <f>'C завтраками| Bed and breakfast'!#REF!*0.85</f>
        <v>#REF!</v>
      </c>
      <c r="AO13" s="41" t="e">
        <f>'C завтраками| Bed and breakfast'!#REF!*0.85</f>
        <v>#REF!</v>
      </c>
      <c r="AP13" s="41" t="e">
        <f>'C завтраками| Bed and breakfast'!#REF!*0.85</f>
        <v>#REF!</v>
      </c>
      <c r="AQ13" s="41" t="e">
        <f>'C завтраками| Bed and breakfast'!#REF!*0.85</f>
        <v>#REF!</v>
      </c>
      <c r="AR13" s="41" t="e">
        <f>'C завтраками| Bed and breakfast'!#REF!*0.85</f>
        <v>#REF!</v>
      </c>
      <c r="AS13" s="41" t="e">
        <f>'C завтраками| Bed and breakfast'!#REF!*0.85</f>
        <v>#REF!</v>
      </c>
      <c r="AT13" s="41" t="e">
        <f>'C завтраками| Bed and breakfast'!#REF!*0.85</f>
        <v>#REF!</v>
      </c>
      <c r="AU13" s="41" t="e">
        <f>'C завтраками| Bed and breakfast'!#REF!*0.85</f>
        <v>#REF!</v>
      </c>
      <c r="AV13" s="41" t="e">
        <f>'C завтраками| Bed and breakfast'!#REF!*0.85</f>
        <v>#REF!</v>
      </c>
      <c r="AW13" s="41" t="e">
        <f>'C завтраками| Bed and breakfast'!#REF!*0.85</f>
        <v>#REF!</v>
      </c>
      <c r="AX13" s="41" t="e">
        <f>'C завтраками| Bed and breakfast'!#REF!*0.85</f>
        <v>#REF!</v>
      </c>
      <c r="AY13" s="41" t="e">
        <f>'C завтраками| Bed and breakfast'!#REF!*0.85</f>
        <v>#REF!</v>
      </c>
      <c r="AZ13" s="41" t="e">
        <f>'C завтраками| Bed and breakfast'!#REF!*0.85</f>
        <v>#REF!</v>
      </c>
      <c r="BA13" s="41" t="e">
        <f>'C завтраками| Bed and breakfast'!#REF!*0.85</f>
        <v>#REF!</v>
      </c>
      <c r="BB13" s="41" t="e">
        <f>'C завтраками| Bed and breakfast'!#REF!*0.85</f>
        <v>#REF!</v>
      </c>
    </row>
    <row r="14" spans="1:54" ht="10.7" customHeight="1">
      <c r="A14" s="40">
        <v>2</v>
      </c>
      <c r="B14" s="41" t="e">
        <f>'C завтраками| Bed and breakfast'!#REF!*0.85</f>
        <v>#REF!</v>
      </c>
      <c r="C14" s="41" t="e">
        <f>'C завтраками| Bed and breakfast'!#REF!*0.85</f>
        <v>#REF!</v>
      </c>
      <c r="D14" s="41" t="e">
        <f>'C завтраками| Bed and breakfast'!#REF!*0.85</f>
        <v>#REF!</v>
      </c>
      <c r="E14" s="41" t="e">
        <f>'C завтраками| Bed and breakfast'!#REF!*0.85</f>
        <v>#REF!</v>
      </c>
      <c r="F14" s="41" t="e">
        <f>'C завтраками| Bed and breakfast'!#REF!*0.85</f>
        <v>#REF!</v>
      </c>
      <c r="G14" s="41" t="e">
        <f>'C завтраками| Bed and breakfast'!#REF!*0.85</f>
        <v>#REF!</v>
      </c>
      <c r="H14" s="41" t="e">
        <f>'C завтраками| Bed and breakfast'!#REF!*0.85</f>
        <v>#REF!</v>
      </c>
      <c r="I14" s="41" t="e">
        <f>'C завтраками| Bed and breakfast'!#REF!*0.85</f>
        <v>#REF!</v>
      </c>
      <c r="J14" s="41" t="e">
        <f>'C завтраками| Bed and breakfast'!#REF!*0.85</f>
        <v>#REF!</v>
      </c>
      <c r="K14" s="41" t="e">
        <f>'C завтраками| Bed and breakfast'!#REF!*0.85</f>
        <v>#REF!</v>
      </c>
      <c r="L14" s="41" t="e">
        <f>'C завтраками| Bed and breakfast'!#REF!*0.85</f>
        <v>#REF!</v>
      </c>
      <c r="M14" s="41" t="e">
        <f>'C завтраками| Bed and breakfast'!#REF!*0.85</f>
        <v>#REF!</v>
      </c>
      <c r="N14" s="41" t="e">
        <f>'C завтраками| Bed and breakfast'!#REF!*0.85</f>
        <v>#REF!</v>
      </c>
      <c r="O14" s="41" t="e">
        <f>'C завтраками| Bed and breakfast'!#REF!*0.85</f>
        <v>#REF!</v>
      </c>
      <c r="P14" s="41" t="e">
        <f>'C завтраками| Bed and breakfast'!#REF!*0.85</f>
        <v>#REF!</v>
      </c>
      <c r="Q14" s="41" t="e">
        <f>'C завтраками| Bed and breakfast'!#REF!*0.85</f>
        <v>#REF!</v>
      </c>
      <c r="R14" s="41" t="e">
        <f>'C завтраками| Bed and breakfast'!#REF!*0.85</f>
        <v>#REF!</v>
      </c>
      <c r="S14" s="41" t="e">
        <f>'C завтраками| Bed and breakfast'!#REF!*0.85</f>
        <v>#REF!</v>
      </c>
      <c r="T14" s="41" t="e">
        <f>'C завтраками| Bed and breakfast'!#REF!*0.85</f>
        <v>#REF!</v>
      </c>
      <c r="U14" s="41" t="e">
        <f>'C завтраками| Bed and breakfast'!#REF!*0.85</f>
        <v>#REF!</v>
      </c>
      <c r="V14" s="41" t="e">
        <f>'C завтраками| Bed and breakfast'!#REF!*0.85</f>
        <v>#REF!</v>
      </c>
      <c r="W14" s="41" t="e">
        <f>'C завтраками| Bed and breakfast'!#REF!*0.85</f>
        <v>#REF!</v>
      </c>
      <c r="X14" s="41" t="e">
        <f>'C завтраками| Bed and breakfast'!#REF!*0.85</f>
        <v>#REF!</v>
      </c>
      <c r="Y14" s="41" t="e">
        <f>'C завтраками| Bed and breakfast'!#REF!*0.85</f>
        <v>#REF!</v>
      </c>
      <c r="Z14" s="41" t="e">
        <f>'C завтраками| Bed and breakfast'!#REF!*0.85</f>
        <v>#REF!</v>
      </c>
      <c r="AA14" s="41" t="e">
        <f>'C завтраками| Bed and breakfast'!#REF!*0.85</f>
        <v>#REF!</v>
      </c>
      <c r="AB14" s="41" t="e">
        <f>'C завтраками| Bed and breakfast'!#REF!*0.85</f>
        <v>#REF!</v>
      </c>
      <c r="AC14" s="41" t="e">
        <f>'C завтраками| Bed and breakfast'!#REF!*0.85</f>
        <v>#REF!</v>
      </c>
      <c r="AD14" s="41" t="e">
        <f>'C завтраками| Bed and breakfast'!#REF!*0.85</f>
        <v>#REF!</v>
      </c>
      <c r="AE14" s="41" t="e">
        <f>'C завтраками| Bed and breakfast'!#REF!*0.85</f>
        <v>#REF!</v>
      </c>
      <c r="AF14" s="41" t="e">
        <f>'C завтраками| Bed and breakfast'!#REF!*0.85</f>
        <v>#REF!</v>
      </c>
      <c r="AG14" s="41" t="e">
        <f>'C завтраками| Bed and breakfast'!#REF!*0.85</f>
        <v>#REF!</v>
      </c>
      <c r="AH14" s="41" t="e">
        <f>'C завтраками| Bed and breakfast'!#REF!*0.85</f>
        <v>#REF!</v>
      </c>
      <c r="AI14" s="41" t="e">
        <f>'C завтраками| Bed and breakfast'!#REF!*0.85</f>
        <v>#REF!</v>
      </c>
      <c r="AJ14" s="41" t="e">
        <f>'C завтраками| Bed and breakfast'!#REF!*0.85</f>
        <v>#REF!</v>
      </c>
      <c r="AK14" s="41" t="e">
        <f>'C завтраками| Bed and breakfast'!#REF!*0.85</f>
        <v>#REF!</v>
      </c>
      <c r="AL14" s="41" t="e">
        <f>'C завтраками| Bed and breakfast'!#REF!*0.85</f>
        <v>#REF!</v>
      </c>
      <c r="AM14" s="41" t="e">
        <f>'C завтраками| Bed and breakfast'!#REF!*0.85</f>
        <v>#REF!</v>
      </c>
      <c r="AN14" s="41" t="e">
        <f>'C завтраками| Bed and breakfast'!#REF!*0.85</f>
        <v>#REF!</v>
      </c>
      <c r="AO14" s="41" t="e">
        <f>'C завтраками| Bed and breakfast'!#REF!*0.85</f>
        <v>#REF!</v>
      </c>
      <c r="AP14" s="41" t="e">
        <f>'C завтраками| Bed and breakfast'!#REF!*0.85</f>
        <v>#REF!</v>
      </c>
      <c r="AQ14" s="41" t="e">
        <f>'C завтраками| Bed and breakfast'!#REF!*0.85</f>
        <v>#REF!</v>
      </c>
      <c r="AR14" s="41" t="e">
        <f>'C завтраками| Bed and breakfast'!#REF!*0.85</f>
        <v>#REF!</v>
      </c>
      <c r="AS14" s="41" t="e">
        <f>'C завтраками| Bed and breakfast'!#REF!*0.85</f>
        <v>#REF!</v>
      </c>
      <c r="AT14" s="41" t="e">
        <f>'C завтраками| Bed and breakfast'!#REF!*0.85</f>
        <v>#REF!</v>
      </c>
      <c r="AU14" s="41" t="e">
        <f>'C завтраками| Bed and breakfast'!#REF!*0.85</f>
        <v>#REF!</v>
      </c>
      <c r="AV14" s="41" t="e">
        <f>'C завтраками| Bed and breakfast'!#REF!*0.85</f>
        <v>#REF!</v>
      </c>
      <c r="AW14" s="41" t="e">
        <f>'C завтраками| Bed and breakfast'!#REF!*0.85</f>
        <v>#REF!</v>
      </c>
      <c r="AX14" s="41" t="e">
        <f>'C завтраками| Bed and breakfast'!#REF!*0.85</f>
        <v>#REF!</v>
      </c>
      <c r="AY14" s="41" t="e">
        <f>'C завтраками| Bed and breakfast'!#REF!*0.85</f>
        <v>#REF!</v>
      </c>
      <c r="AZ14" s="41" t="e">
        <f>'C завтраками| Bed and breakfast'!#REF!*0.85</f>
        <v>#REF!</v>
      </c>
      <c r="BA14" s="41" t="e">
        <f>'C завтраками| Bed and breakfast'!#REF!*0.85</f>
        <v>#REF!</v>
      </c>
      <c r="BB14" s="41" t="e">
        <f>'C завтраками| Bed and breakfast'!#REF!*0.85</f>
        <v>#REF!</v>
      </c>
    </row>
    <row r="15" spans="1:54" ht="10.7" customHeight="1">
      <c r="A15" s="39" t="s">
        <v>7</v>
      </c>
      <c r="B15" s="41"/>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row>
    <row r="16" spans="1:54" ht="10.7" customHeight="1">
      <c r="A16" s="40">
        <v>1</v>
      </c>
      <c r="B16" s="41" t="e">
        <f>'C завтраками| Bed and breakfast'!#REF!*0.85</f>
        <v>#REF!</v>
      </c>
      <c r="C16" s="41" t="e">
        <f>'C завтраками| Bed and breakfast'!#REF!*0.85</f>
        <v>#REF!</v>
      </c>
      <c r="D16" s="41" t="e">
        <f>'C завтраками| Bed and breakfast'!#REF!*0.85</f>
        <v>#REF!</v>
      </c>
      <c r="E16" s="41" t="e">
        <f>'C завтраками| Bed and breakfast'!#REF!*0.85</f>
        <v>#REF!</v>
      </c>
      <c r="F16" s="41" t="e">
        <f>'C завтраками| Bed and breakfast'!#REF!*0.85</f>
        <v>#REF!</v>
      </c>
      <c r="G16" s="41" t="e">
        <f>'C завтраками| Bed and breakfast'!#REF!*0.85</f>
        <v>#REF!</v>
      </c>
      <c r="H16" s="41" t="e">
        <f>'C завтраками| Bed and breakfast'!#REF!*0.85</f>
        <v>#REF!</v>
      </c>
      <c r="I16" s="41" t="e">
        <f>'C завтраками| Bed and breakfast'!#REF!*0.85</f>
        <v>#REF!</v>
      </c>
      <c r="J16" s="41" t="e">
        <f>'C завтраками| Bed and breakfast'!#REF!*0.85</f>
        <v>#REF!</v>
      </c>
      <c r="K16" s="41" t="e">
        <f>'C завтраками| Bed and breakfast'!#REF!*0.85</f>
        <v>#REF!</v>
      </c>
      <c r="L16" s="41" t="e">
        <f>'C завтраками| Bed and breakfast'!#REF!*0.85</f>
        <v>#REF!</v>
      </c>
      <c r="M16" s="41" t="e">
        <f>'C завтраками| Bed and breakfast'!#REF!*0.85</f>
        <v>#REF!</v>
      </c>
      <c r="N16" s="41" t="e">
        <f>'C завтраками| Bed and breakfast'!#REF!*0.85</f>
        <v>#REF!</v>
      </c>
      <c r="O16" s="41" t="e">
        <f>'C завтраками| Bed and breakfast'!#REF!*0.85</f>
        <v>#REF!</v>
      </c>
      <c r="P16" s="41" t="e">
        <f>'C завтраками| Bed and breakfast'!#REF!*0.85</f>
        <v>#REF!</v>
      </c>
      <c r="Q16" s="41" t="e">
        <f>'C завтраками| Bed and breakfast'!#REF!*0.85</f>
        <v>#REF!</v>
      </c>
      <c r="R16" s="41" t="e">
        <f>'C завтраками| Bed and breakfast'!#REF!*0.85</f>
        <v>#REF!</v>
      </c>
      <c r="S16" s="41" t="e">
        <f>'C завтраками| Bed and breakfast'!#REF!*0.85</f>
        <v>#REF!</v>
      </c>
      <c r="T16" s="41" t="e">
        <f>'C завтраками| Bed and breakfast'!#REF!*0.85</f>
        <v>#REF!</v>
      </c>
      <c r="U16" s="41" t="e">
        <f>'C завтраками| Bed and breakfast'!#REF!*0.85</f>
        <v>#REF!</v>
      </c>
      <c r="V16" s="41" t="e">
        <f>'C завтраками| Bed and breakfast'!#REF!*0.85</f>
        <v>#REF!</v>
      </c>
      <c r="W16" s="41" t="e">
        <f>'C завтраками| Bed and breakfast'!#REF!*0.85</f>
        <v>#REF!</v>
      </c>
      <c r="X16" s="41" t="e">
        <f>'C завтраками| Bed and breakfast'!#REF!*0.85</f>
        <v>#REF!</v>
      </c>
      <c r="Y16" s="41" t="e">
        <f>'C завтраками| Bed and breakfast'!#REF!*0.85</f>
        <v>#REF!</v>
      </c>
      <c r="Z16" s="41" t="e">
        <f>'C завтраками| Bed and breakfast'!#REF!*0.85</f>
        <v>#REF!</v>
      </c>
      <c r="AA16" s="41" t="e">
        <f>'C завтраками| Bed and breakfast'!#REF!*0.85</f>
        <v>#REF!</v>
      </c>
      <c r="AB16" s="41" t="e">
        <f>'C завтраками| Bed and breakfast'!#REF!*0.85</f>
        <v>#REF!</v>
      </c>
      <c r="AC16" s="41" t="e">
        <f>'C завтраками| Bed and breakfast'!#REF!*0.85</f>
        <v>#REF!</v>
      </c>
      <c r="AD16" s="41" t="e">
        <f>'C завтраками| Bed and breakfast'!#REF!*0.85</f>
        <v>#REF!</v>
      </c>
      <c r="AE16" s="41" t="e">
        <f>'C завтраками| Bed and breakfast'!#REF!*0.85</f>
        <v>#REF!</v>
      </c>
      <c r="AF16" s="41" t="e">
        <f>'C завтраками| Bed and breakfast'!#REF!*0.85</f>
        <v>#REF!</v>
      </c>
      <c r="AG16" s="41" t="e">
        <f>'C завтраками| Bed and breakfast'!#REF!*0.85</f>
        <v>#REF!</v>
      </c>
      <c r="AH16" s="41" t="e">
        <f>'C завтраками| Bed and breakfast'!#REF!*0.85</f>
        <v>#REF!</v>
      </c>
      <c r="AI16" s="41" t="e">
        <f>'C завтраками| Bed and breakfast'!#REF!*0.85</f>
        <v>#REF!</v>
      </c>
      <c r="AJ16" s="41" t="e">
        <f>'C завтраками| Bed and breakfast'!#REF!*0.85</f>
        <v>#REF!</v>
      </c>
      <c r="AK16" s="41" t="e">
        <f>'C завтраками| Bed and breakfast'!#REF!*0.85</f>
        <v>#REF!</v>
      </c>
      <c r="AL16" s="41" t="e">
        <f>'C завтраками| Bed and breakfast'!#REF!*0.85</f>
        <v>#REF!</v>
      </c>
      <c r="AM16" s="41" t="e">
        <f>'C завтраками| Bed and breakfast'!#REF!*0.85</f>
        <v>#REF!</v>
      </c>
      <c r="AN16" s="41" t="e">
        <f>'C завтраками| Bed and breakfast'!#REF!*0.85</f>
        <v>#REF!</v>
      </c>
      <c r="AO16" s="41" t="e">
        <f>'C завтраками| Bed and breakfast'!#REF!*0.85</f>
        <v>#REF!</v>
      </c>
      <c r="AP16" s="41" t="e">
        <f>'C завтраками| Bed and breakfast'!#REF!*0.85</f>
        <v>#REF!</v>
      </c>
      <c r="AQ16" s="41" t="e">
        <f>'C завтраками| Bed and breakfast'!#REF!*0.85</f>
        <v>#REF!</v>
      </c>
      <c r="AR16" s="41" t="e">
        <f>'C завтраками| Bed and breakfast'!#REF!*0.85</f>
        <v>#REF!</v>
      </c>
      <c r="AS16" s="41" t="e">
        <f>'C завтраками| Bed and breakfast'!#REF!*0.85</f>
        <v>#REF!</v>
      </c>
      <c r="AT16" s="41" t="e">
        <f>'C завтраками| Bed and breakfast'!#REF!*0.85</f>
        <v>#REF!</v>
      </c>
      <c r="AU16" s="41" t="e">
        <f>'C завтраками| Bed and breakfast'!#REF!*0.85</f>
        <v>#REF!</v>
      </c>
      <c r="AV16" s="41" t="e">
        <f>'C завтраками| Bed and breakfast'!#REF!*0.85</f>
        <v>#REF!</v>
      </c>
      <c r="AW16" s="41" t="e">
        <f>'C завтраками| Bed and breakfast'!#REF!*0.85</f>
        <v>#REF!</v>
      </c>
      <c r="AX16" s="41" t="e">
        <f>'C завтраками| Bed and breakfast'!#REF!*0.85</f>
        <v>#REF!</v>
      </c>
      <c r="AY16" s="41" t="e">
        <f>'C завтраками| Bed and breakfast'!#REF!*0.85</f>
        <v>#REF!</v>
      </c>
      <c r="AZ16" s="41" t="e">
        <f>'C завтраками| Bed and breakfast'!#REF!*0.85</f>
        <v>#REF!</v>
      </c>
      <c r="BA16" s="41" t="e">
        <f>'C завтраками| Bed and breakfast'!#REF!*0.85</f>
        <v>#REF!</v>
      </c>
      <c r="BB16" s="41" t="e">
        <f>'C завтраками| Bed and breakfast'!#REF!*0.85</f>
        <v>#REF!</v>
      </c>
    </row>
    <row r="17" spans="1:54" ht="10.7" customHeight="1">
      <c r="A17" s="40">
        <v>2</v>
      </c>
      <c r="B17" s="41" t="e">
        <f>'C завтраками| Bed and breakfast'!#REF!*0.85</f>
        <v>#REF!</v>
      </c>
      <c r="C17" s="41" t="e">
        <f>'C завтраками| Bed and breakfast'!#REF!*0.85</f>
        <v>#REF!</v>
      </c>
      <c r="D17" s="41" t="e">
        <f>'C завтраками| Bed and breakfast'!#REF!*0.85</f>
        <v>#REF!</v>
      </c>
      <c r="E17" s="41" t="e">
        <f>'C завтраками| Bed and breakfast'!#REF!*0.85</f>
        <v>#REF!</v>
      </c>
      <c r="F17" s="41" t="e">
        <f>'C завтраками| Bed and breakfast'!#REF!*0.85</f>
        <v>#REF!</v>
      </c>
      <c r="G17" s="41" t="e">
        <f>'C завтраками| Bed and breakfast'!#REF!*0.85</f>
        <v>#REF!</v>
      </c>
      <c r="H17" s="41" t="e">
        <f>'C завтраками| Bed and breakfast'!#REF!*0.85</f>
        <v>#REF!</v>
      </c>
      <c r="I17" s="41" t="e">
        <f>'C завтраками| Bed and breakfast'!#REF!*0.85</f>
        <v>#REF!</v>
      </c>
      <c r="J17" s="41" t="e">
        <f>'C завтраками| Bed and breakfast'!#REF!*0.85</f>
        <v>#REF!</v>
      </c>
      <c r="K17" s="41" t="e">
        <f>'C завтраками| Bed and breakfast'!#REF!*0.85</f>
        <v>#REF!</v>
      </c>
      <c r="L17" s="41" t="e">
        <f>'C завтраками| Bed and breakfast'!#REF!*0.85</f>
        <v>#REF!</v>
      </c>
      <c r="M17" s="41" t="e">
        <f>'C завтраками| Bed and breakfast'!#REF!*0.85</f>
        <v>#REF!</v>
      </c>
      <c r="N17" s="41" t="e">
        <f>'C завтраками| Bed and breakfast'!#REF!*0.85</f>
        <v>#REF!</v>
      </c>
      <c r="O17" s="41" t="e">
        <f>'C завтраками| Bed and breakfast'!#REF!*0.85</f>
        <v>#REF!</v>
      </c>
      <c r="P17" s="41" t="e">
        <f>'C завтраками| Bed and breakfast'!#REF!*0.85</f>
        <v>#REF!</v>
      </c>
      <c r="Q17" s="41" t="e">
        <f>'C завтраками| Bed and breakfast'!#REF!*0.85</f>
        <v>#REF!</v>
      </c>
      <c r="R17" s="41" t="e">
        <f>'C завтраками| Bed and breakfast'!#REF!*0.85</f>
        <v>#REF!</v>
      </c>
      <c r="S17" s="41" t="e">
        <f>'C завтраками| Bed and breakfast'!#REF!*0.85</f>
        <v>#REF!</v>
      </c>
      <c r="T17" s="41" t="e">
        <f>'C завтраками| Bed and breakfast'!#REF!*0.85</f>
        <v>#REF!</v>
      </c>
      <c r="U17" s="41" t="e">
        <f>'C завтраками| Bed and breakfast'!#REF!*0.85</f>
        <v>#REF!</v>
      </c>
      <c r="V17" s="41" t="e">
        <f>'C завтраками| Bed and breakfast'!#REF!*0.85</f>
        <v>#REF!</v>
      </c>
      <c r="W17" s="41" t="e">
        <f>'C завтраками| Bed and breakfast'!#REF!*0.85</f>
        <v>#REF!</v>
      </c>
      <c r="X17" s="41" t="e">
        <f>'C завтраками| Bed and breakfast'!#REF!*0.85</f>
        <v>#REF!</v>
      </c>
      <c r="Y17" s="41" t="e">
        <f>'C завтраками| Bed and breakfast'!#REF!*0.85</f>
        <v>#REF!</v>
      </c>
      <c r="Z17" s="41" t="e">
        <f>'C завтраками| Bed and breakfast'!#REF!*0.85</f>
        <v>#REF!</v>
      </c>
      <c r="AA17" s="41" t="e">
        <f>'C завтраками| Bed and breakfast'!#REF!*0.85</f>
        <v>#REF!</v>
      </c>
      <c r="AB17" s="41" t="e">
        <f>'C завтраками| Bed and breakfast'!#REF!*0.85</f>
        <v>#REF!</v>
      </c>
      <c r="AC17" s="41" t="e">
        <f>'C завтраками| Bed and breakfast'!#REF!*0.85</f>
        <v>#REF!</v>
      </c>
      <c r="AD17" s="41" t="e">
        <f>'C завтраками| Bed and breakfast'!#REF!*0.85</f>
        <v>#REF!</v>
      </c>
      <c r="AE17" s="41" t="e">
        <f>'C завтраками| Bed and breakfast'!#REF!*0.85</f>
        <v>#REF!</v>
      </c>
      <c r="AF17" s="41" t="e">
        <f>'C завтраками| Bed and breakfast'!#REF!*0.85</f>
        <v>#REF!</v>
      </c>
      <c r="AG17" s="41" t="e">
        <f>'C завтраками| Bed and breakfast'!#REF!*0.85</f>
        <v>#REF!</v>
      </c>
      <c r="AH17" s="41" t="e">
        <f>'C завтраками| Bed and breakfast'!#REF!*0.85</f>
        <v>#REF!</v>
      </c>
      <c r="AI17" s="41" t="e">
        <f>'C завтраками| Bed and breakfast'!#REF!*0.85</f>
        <v>#REF!</v>
      </c>
      <c r="AJ17" s="41" t="e">
        <f>'C завтраками| Bed and breakfast'!#REF!*0.85</f>
        <v>#REF!</v>
      </c>
      <c r="AK17" s="41" t="e">
        <f>'C завтраками| Bed and breakfast'!#REF!*0.85</f>
        <v>#REF!</v>
      </c>
      <c r="AL17" s="41" t="e">
        <f>'C завтраками| Bed and breakfast'!#REF!*0.85</f>
        <v>#REF!</v>
      </c>
      <c r="AM17" s="41" t="e">
        <f>'C завтраками| Bed and breakfast'!#REF!*0.85</f>
        <v>#REF!</v>
      </c>
      <c r="AN17" s="41" t="e">
        <f>'C завтраками| Bed and breakfast'!#REF!*0.85</f>
        <v>#REF!</v>
      </c>
      <c r="AO17" s="41" t="e">
        <f>'C завтраками| Bed and breakfast'!#REF!*0.85</f>
        <v>#REF!</v>
      </c>
      <c r="AP17" s="41" t="e">
        <f>'C завтраками| Bed and breakfast'!#REF!*0.85</f>
        <v>#REF!</v>
      </c>
      <c r="AQ17" s="41" t="e">
        <f>'C завтраками| Bed and breakfast'!#REF!*0.85</f>
        <v>#REF!</v>
      </c>
      <c r="AR17" s="41" t="e">
        <f>'C завтраками| Bed and breakfast'!#REF!*0.85</f>
        <v>#REF!</v>
      </c>
      <c r="AS17" s="41" t="e">
        <f>'C завтраками| Bed and breakfast'!#REF!*0.85</f>
        <v>#REF!</v>
      </c>
      <c r="AT17" s="41" t="e">
        <f>'C завтраками| Bed and breakfast'!#REF!*0.85</f>
        <v>#REF!</v>
      </c>
      <c r="AU17" s="41" t="e">
        <f>'C завтраками| Bed and breakfast'!#REF!*0.85</f>
        <v>#REF!</v>
      </c>
      <c r="AV17" s="41" t="e">
        <f>'C завтраками| Bed and breakfast'!#REF!*0.85</f>
        <v>#REF!</v>
      </c>
      <c r="AW17" s="41" t="e">
        <f>'C завтраками| Bed and breakfast'!#REF!*0.85</f>
        <v>#REF!</v>
      </c>
      <c r="AX17" s="41" t="e">
        <f>'C завтраками| Bed and breakfast'!#REF!*0.85</f>
        <v>#REF!</v>
      </c>
      <c r="AY17" s="41" t="e">
        <f>'C завтраками| Bed and breakfast'!#REF!*0.85</f>
        <v>#REF!</v>
      </c>
      <c r="AZ17" s="41" t="e">
        <f>'C завтраками| Bed and breakfast'!#REF!*0.85</f>
        <v>#REF!</v>
      </c>
      <c r="BA17" s="41" t="e">
        <f>'C завтраками| Bed and breakfast'!#REF!*0.85</f>
        <v>#REF!</v>
      </c>
      <c r="BB17" s="41" t="e">
        <f>'C завтраками| Bed and breakfast'!#REF!*0.85</f>
        <v>#REF!</v>
      </c>
    </row>
    <row r="18" spans="1:54" ht="10.7" customHeight="1">
      <c r="A18" s="39" t="s">
        <v>9</v>
      </c>
      <c r="B18" s="41"/>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41"/>
    </row>
    <row r="19" spans="1:54" ht="10.7" customHeight="1">
      <c r="A19" s="40">
        <v>1</v>
      </c>
      <c r="B19" s="41" t="e">
        <f>'C завтраками| Bed and breakfast'!#REF!*0.85</f>
        <v>#REF!</v>
      </c>
      <c r="C19" s="41" t="e">
        <f>'C завтраками| Bed and breakfast'!#REF!*0.85</f>
        <v>#REF!</v>
      </c>
      <c r="D19" s="41" t="e">
        <f>'C завтраками| Bed and breakfast'!#REF!*0.85</f>
        <v>#REF!</v>
      </c>
      <c r="E19" s="41" t="e">
        <f>'C завтраками| Bed and breakfast'!#REF!*0.85</f>
        <v>#REF!</v>
      </c>
      <c r="F19" s="41" t="e">
        <f>'C завтраками| Bed and breakfast'!#REF!*0.85</f>
        <v>#REF!</v>
      </c>
      <c r="G19" s="41" t="e">
        <f>'C завтраками| Bed and breakfast'!#REF!*0.85</f>
        <v>#REF!</v>
      </c>
      <c r="H19" s="41" t="e">
        <f>'C завтраками| Bed and breakfast'!#REF!*0.85</f>
        <v>#REF!</v>
      </c>
      <c r="I19" s="41" t="e">
        <f>'C завтраками| Bed and breakfast'!#REF!*0.85</f>
        <v>#REF!</v>
      </c>
      <c r="J19" s="41" t="e">
        <f>'C завтраками| Bed and breakfast'!#REF!*0.85</f>
        <v>#REF!</v>
      </c>
      <c r="K19" s="41" t="e">
        <f>'C завтраками| Bed and breakfast'!#REF!*0.85</f>
        <v>#REF!</v>
      </c>
      <c r="L19" s="41" t="e">
        <f>'C завтраками| Bed and breakfast'!#REF!*0.85</f>
        <v>#REF!</v>
      </c>
      <c r="M19" s="41" t="e">
        <f>'C завтраками| Bed and breakfast'!#REF!*0.85</f>
        <v>#REF!</v>
      </c>
      <c r="N19" s="41" t="e">
        <f>'C завтраками| Bed and breakfast'!#REF!*0.85</f>
        <v>#REF!</v>
      </c>
      <c r="O19" s="41" t="e">
        <f>'C завтраками| Bed and breakfast'!#REF!*0.85</f>
        <v>#REF!</v>
      </c>
      <c r="P19" s="41" t="e">
        <f>'C завтраками| Bed and breakfast'!#REF!*0.85</f>
        <v>#REF!</v>
      </c>
      <c r="Q19" s="41" t="e">
        <f>'C завтраками| Bed and breakfast'!#REF!*0.85</f>
        <v>#REF!</v>
      </c>
      <c r="R19" s="41" t="e">
        <f>'C завтраками| Bed and breakfast'!#REF!*0.85</f>
        <v>#REF!</v>
      </c>
      <c r="S19" s="41" t="e">
        <f>'C завтраками| Bed and breakfast'!#REF!*0.85</f>
        <v>#REF!</v>
      </c>
      <c r="T19" s="41" t="e">
        <f>'C завтраками| Bed and breakfast'!#REF!*0.85</f>
        <v>#REF!</v>
      </c>
      <c r="U19" s="41" t="e">
        <f>'C завтраками| Bed and breakfast'!#REF!*0.85</f>
        <v>#REF!</v>
      </c>
      <c r="V19" s="41" t="e">
        <f>'C завтраками| Bed and breakfast'!#REF!*0.85</f>
        <v>#REF!</v>
      </c>
      <c r="W19" s="41" t="e">
        <f>'C завтраками| Bed and breakfast'!#REF!*0.85</f>
        <v>#REF!</v>
      </c>
      <c r="X19" s="41" t="e">
        <f>'C завтраками| Bed and breakfast'!#REF!*0.85</f>
        <v>#REF!</v>
      </c>
      <c r="Y19" s="41" t="e">
        <f>'C завтраками| Bed and breakfast'!#REF!*0.85</f>
        <v>#REF!</v>
      </c>
      <c r="Z19" s="41" t="e">
        <f>'C завтраками| Bed and breakfast'!#REF!*0.85</f>
        <v>#REF!</v>
      </c>
      <c r="AA19" s="41" t="e">
        <f>'C завтраками| Bed and breakfast'!#REF!*0.85</f>
        <v>#REF!</v>
      </c>
      <c r="AB19" s="41" t="e">
        <f>'C завтраками| Bed and breakfast'!#REF!*0.85</f>
        <v>#REF!</v>
      </c>
      <c r="AC19" s="41" t="e">
        <f>'C завтраками| Bed and breakfast'!#REF!*0.85</f>
        <v>#REF!</v>
      </c>
      <c r="AD19" s="41" t="e">
        <f>'C завтраками| Bed and breakfast'!#REF!*0.85</f>
        <v>#REF!</v>
      </c>
      <c r="AE19" s="41" t="e">
        <f>'C завтраками| Bed and breakfast'!#REF!*0.85</f>
        <v>#REF!</v>
      </c>
      <c r="AF19" s="41" t="e">
        <f>'C завтраками| Bed and breakfast'!#REF!*0.85</f>
        <v>#REF!</v>
      </c>
      <c r="AG19" s="41" t="e">
        <f>'C завтраками| Bed and breakfast'!#REF!*0.85</f>
        <v>#REF!</v>
      </c>
      <c r="AH19" s="41" t="e">
        <f>'C завтраками| Bed and breakfast'!#REF!*0.85</f>
        <v>#REF!</v>
      </c>
      <c r="AI19" s="41" t="e">
        <f>'C завтраками| Bed and breakfast'!#REF!*0.85</f>
        <v>#REF!</v>
      </c>
      <c r="AJ19" s="41" t="e">
        <f>'C завтраками| Bed and breakfast'!#REF!*0.85</f>
        <v>#REF!</v>
      </c>
      <c r="AK19" s="41" t="e">
        <f>'C завтраками| Bed and breakfast'!#REF!*0.85</f>
        <v>#REF!</v>
      </c>
      <c r="AL19" s="41" t="e">
        <f>'C завтраками| Bed and breakfast'!#REF!*0.85</f>
        <v>#REF!</v>
      </c>
      <c r="AM19" s="41" t="e">
        <f>'C завтраками| Bed and breakfast'!#REF!*0.85</f>
        <v>#REF!</v>
      </c>
      <c r="AN19" s="41" t="e">
        <f>'C завтраками| Bed and breakfast'!#REF!*0.85</f>
        <v>#REF!</v>
      </c>
      <c r="AO19" s="41" t="e">
        <f>'C завтраками| Bed and breakfast'!#REF!*0.85</f>
        <v>#REF!</v>
      </c>
      <c r="AP19" s="41" t="e">
        <f>'C завтраками| Bed and breakfast'!#REF!*0.85</f>
        <v>#REF!</v>
      </c>
      <c r="AQ19" s="41" t="e">
        <f>'C завтраками| Bed and breakfast'!#REF!*0.85</f>
        <v>#REF!</v>
      </c>
      <c r="AR19" s="41" t="e">
        <f>'C завтраками| Bed and breakfast'!#REF!*0.85</f>
        <v>#REF!</v>
      </c>
      <c r="AS19" s="41" t="e">
        <f>'C завтраками| Bed and breakfast'!#REF!*0.85</f>
        <v>#REF!</v>
      </c>
      <c r="AT19" s="41" t="e">
        <f>'C завтраками| Bed and breakfast'!#REF!*0.85</f>
        <v>#REF!</v>
      </c>
      <c r="AU19" s="41" t="e">
        <f>'C завтраками| Bed and breakfast'!#REF!*0.85</f>
        <v>#REF!</v>
      </c>
      <c r="AV19" s="41" t="e">
        <f>'C завтраками| Bed and breakfast'!#REF!*0.85</f>
        <v>#REF!</v>
      </c>
      <c r="AW19" s="41" t="e">
        <f>'C завтраками| Bed and breakfast'!#REF!*0.85</f>
        <v>#REF!</v>
      </c>
      <c r="AX19" s="41" t="e">
        <f>'C завтраками| Bed and breakfast'!#REF!*0.85</f>
        <v>#REF!</v>
      </c>
      <c r="AY19" s="41" t="e">
        <f>'C завтраками| Bed and breakfast'!#REF!*0.85</f>
        <v>#REF!</v>
      </c>
      <c r="AZ19" s="41" t="e">
        <f>'C завтраками| Bed and breakfast'!#REF!*0.85</f>
        <v>#REF!</v>
      </c>
      <c r="BA19" s="41" t="e">
        <f>'C завтраками| Bed and breakfast'!#REF!*0.85</f>
        <v>#REF!</v>
      </c>
      <c r="BB19" s="41" t="e">
        <f>'C завтраками| Bed and breakfast'!#REF!*0.85</f>
        <v>#REF!</v>
      </c>
    </row>
    <row r="20" spans="1:54" ht="10.7" customHeight="1">
      <c r="A20" s="40">
        <v>2</v>
      </c>
      <c r="B20" s="41" t="e">
        <f>'C завтраками| Bed and breakfast'!#REF!*0.85</f>
        <v>#REF!</v>
      </c>
      <c r="C20" s="41" t="e">
        <f>'C завтраками| Bed and breakfast'!#REF!*0.85</f>
        <v>#REF!</v>
      </c>
      <c r="D20" s="41" t="e">
        <f>'C завтраками| Bed and breakfast'!#REF!*0.85</f>
        <v>#REF!</v>
      </c>
      <c r="E20" s="41" t="e">
        <f>'C завтраками| Bed and breakfast'!#REF!*0.85</f>
        <v>#REF!</v>
      </c>
      <c r="F20" s="41" t="e">
        <f>'C завтраками| Bed and breakfast'!#REF!*0.85</f>
        <v>#REF!</v>
      </c>
      <c r="G20" s="41" t="e">
        <f>'C завтраками| Bed and breakfast'!#REF!*0.85</f>
        <v>#REF!</v>
      </c>
      <c r="H20" s="41" t="e">
        <f>'C завтраками| Bed and breakfast'!#REF!*0.85</f>
        <v>#REF!</v>
      </c>
      <c r="I20" s="41" t="e">
        <f>'C завтраками| Bed and breakfast'!#REF!*0.85</f>
        <v>#REF!</v>
      </c>
      <c r="J20" s="41" t="e">
        <f>'C завтраками| Bed and breakfast'!#REF!*0.85</f>
        <v>#REF!</v>
      </c>
      <c r="K20" s="41" t="e">
        <f>'C завтраками| Bed and breakfast'!#REF!*0.85</f>
        <v>#REF!</v>
      </c>
      <c r="L20" s="41" t="e">
        <f>'C завтраками| Bed and breakfast'!#REF!*0.85</f>
        <v>#REF!</v>
      </c>
      <c r="M20" s="41" t="e">
        <f>'C завтраками| Bed and breakfast'!#REF!*0.85</f>
        <v>#REF!</v>
      </c>
      <c r="N20" s="41" t="e">
        <f>'C завтраками| Bed and breakfast'!#REF!*0.85</f>
        <v>#REF!</v>
      </c>
      <c r="O20" s="41" t="e">
        <f>'C завтраками| Bed and breakfast'!#REF!*0.85</f>
        <v>#REF!</v>
      </c>
      <c r="P20" s="41" t="e">
        <f>'C завтраками| Bed and breakfast'!#REF!*0.85</f>
        <v>#REF!</v>
      </c>
      <c r="Q20" s="41" t="e">
        <f>'C завтраками| Bed and breakfast'!#REF!*0.85</f>
        <v>#REF!</v>
      </c>
      <c r="R20" s="41" t="e">
        <f>'C завтраками| Bed and breakfast'!#REF!*0.85</f>
        <v>#REF!</v>
      </c>
      <c r="S20" s="41" t="e">
        <f>'C завтраками| Bed and breakfast'!#REF!*0.85</f>
        <v>#REF!</v>
      </c>
      <c r="T20" s="41" t="e">
        <f>'C завтраками| Bed and breakfast'!#REF!*0.85</f>
        <v>#REF!</v>
      </c>
      <c r="U20" s="41" t="e">
        <f>'C завтраками| Bed and breakfast'!#REF!*0.85</f>
        <v>#REF!</v>
      </c>
      <c r="V20" s="41" t="e">
        <f>'C завтраками| Bed and breakfast'!#REF!*0.85</f>
        <v>#REF!</v>
      </c>
      <c r="W20" s="41" t="e">
        <f>'C завтраками| Bed and breakfast'!#REF!*0.85</f>
        <v>#REF!</v>
      </c>
      <c r="X20" s="41" t="e">
        <f>'C завтраками| Bed and breakfast'!#REF!*0.85</f>
        <v>#REF!</v>
      </c>
      <c r="Y20" s="41" t="e">
        <f>'C завтраками| Bed and breakfast'!#REF!*0.85</f>
        <v>#REF!</v>
      </c>
      <c r="Z20" s="41" t="e">
        <f>'C завтраками| Bed and breakfast'!#REF!*0.85</f>
        <v>#REF!</v>
      </c>
      <c r="AA20" s="41" t="e">
        <f>'C завтраками| Bed and breakfast'!#REF!*0.85</f>
        <v>#REF!</v>
      </c>
      <c r="AB20" s="41" t="e">
        <f>'C завтраками| Bed and breakfast'!#REF!*0.85</f>
        <v>#REF!</v>
      </c>
      <c r="AC20" s="41" t="e">
        <f>'C завтраками| Bed and breakfast'!#REF!*0.85</f>
        <v>#REF!</v>
      </c>
      <c r="AD20" s="41" t="e">
        <f>'C завтраками| Bed and breakfast'!#REF!*0.85</f>
        <v>#REF!</v>
      </c>
      <c r="AE20" s="41" t="e">
        <f>'C завтраками| Bed and breakfast'!#REF!*0.85</f>
        <v>#REF!</v>
      </c>
      <c r="AF20" s="41" t="e">
        <f>'C завтраками| Bed and breakfast'!#REF!*0.85</f>
        <v>#REF!</v>
      </c>
      <c r="AG20" s="41" t="e">
        <f>'C завтраками| Bed and breakfast'!#REF!*0.85</f>
        <v>#REF!</v>
      </c>
      <c r="AH20" s="41" t="e">
        <f>'C завтраками| Bed and breakfast'!#REF!*0.85</f>
        <v>#REF!</v>
      </c>
      <c r="AI20" s="41" t="e">
        <f>'C завтраками| Bed and breakfast'!#REF!*0.85</f>
        <v>#REF!</v>
      </c>
      <c r="AJ20" s="41" t="e">
        <f>'C завтраками| Bed and breakfast'!#REF!*0.85</f>
        <v>#REF!</v>
      </c>
      <c r="AK20" s="41" t="e">
        <f>'C завтраками| Bed and breakfast'!#REF!*0.85</f>
        <v>#REF!</v>
      </c>
      <c r="AL20" s="41" t="e">
        <f>'C завтраками| Bed and breakfast'!#REF!*0.85</f>
        <v>#REF!</v>
      </c>
      <c r="AM20" s="41" t="e">
        <f>'C завтраками| Bed and breakfast'!#REF!*0.85</f>
        <v>#REF!</v>
      </c>
      <c r="AN20" s="41" t="e">
        <f>'C завтраками| Bed and breakfast'!#REF!*0.85</f>
        <v>#REF!</v>
      </c>
      <c r="AO20" s="41" t="e">
        <f>'C завтраками| Bed and breakfast'!#REF!*0.85</f>
        <v>#REF!</v>
      </c>
      <c r="AP20" s="41" t="e">
        <f>'C завтраками| Bed and breakfast'!#REF!*0.85</f>
        <v>#REF!</v>
      </c>
      <c r="AQ20" s="41" t="e">
        <f>'C завтраками| Bed and breakfast'!#REF!*0.85</f>
        <v>#REF!</v>
      </c>
      <c r="AR20" s="41" t="e">
        <f>'C завтраками| Bed and breakfast'!#REF!*0.85</f>
        <v>#REF!</v>
      </c>
      <c r="AS20" s="41" t="e">
        <f>'C завтраками| Bed and breakfast'!#REF!*0.85</f>
        <v>#REF!</v>
      </c>
      <c r="AT20" s="41" t="e">
        <f>'C завтраками| Bed and breakfast'!#REF!*0.85</f>
        <v>#REF!</v>
      </c>
      <c r="AU20" s="41" t="e">
        <f>'C завтраками| Bed and breakfast'!#REF!*0.85</f>
        <v>#REF!</v>
      </c>
      <c r="AV20" s="41" t="e">
        <f>'C завтраками| Bed and breakfast'!#REF!*0.85</f>
        <v>#REF!</v>
      </c>
      <c r="AW20" s="41" t="e">
        <f>'C завтраками| Bed and breakfast'!#REF!*0.85</f>
        <v>#REF!</v>
      </c>
      <c r="AX20" s="41" t="e">
        <f>'C завтраками| Bed and breakfast'!#REF!*0.85</f>
        <v>#REF!</v>
      </c>
      <c r="AY20" s="41" t="e">
        <f>'C завтраками| Bed and breakfast'!#REF!*0.85</f>
        <v>#REF!</v>
      </c>
      <c r="AZ20" s="41" t="e">
        <f>'C завтраками| Bed and breakfast'!#REF!*0.85</f>
        <v>#REF!</v>
      </c>
      <c r="BA20" s="41" t="e">
        <f>'C завтраками| Bed and breakfast'!#REF!*0.85</f>
        <v>#REF!</v>
      </c>
      <c r="BB20" s="41" t="e">
        <f>'C завтраками| Bed and breakfast'!#REF!*0.85</f>
        <v>#REF!</v>
      </c>
    </row>
    <row r="21" spans="1:54" ht="10.7" customHeight="1">
      <c r="A21" s="39" t="s">
        <v>10</v>
      </c>
      <c r="B21" s="41"/>
      <c r="C21" s="41"/>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row>
    <row r="22" spans="1:54" ht="10.7" customHeight="1">
      <c r="A22" s="40">
        <v>1</v>
      </c>
      <c r="B22" s="41" t="e">
        <f>'C завтраками| Bed and breakfast'!#REF!*0.85</f>
        <v>#REF!</v>
      </c>
      <c r="C22" s="41" t="e">
        <f>'C завтраками| Bed and breakfast'!#REF!*0.85</f>
        <v>#REF!</v>
      </c>
      <c r="D22" s="41" t="e">
        <f>'C завтраками| Bed and breakfast'!#REF!*0.85</f>
        <v>#REF!</v>
      </c>
      <c r="E22" s="41" t="e">
        <f>'C завтраками| Bed and breakfast'!#REF!*0.85</f>
        <v>#REF!</v>
      </c>
      <c r="F22" s="41" t="e">
        <f>'C завтраками| Bed and breakfast'!#REF!*0.85</f>
        <v>#REF!</v>
      </c>
      <c r="G22" s="41" t="e">
        <f>'C завтраками| Bed and breakfast'!#REF!*0.85</f>
        <v>#REF!</v>
      </c>
      <c r="H22" s="41" t="e">
        <f>'C завтраками| Bed and breakfast'!#REF!*0.85</f>
        <v>#REF!</v>
      </c>
      <c r="I22" s="41" t="e">
        <f>'C завтраками| Bed and breakfast'!#REF!*0.85</f>
        <v>#REF!</v>
      </c>
      <c r="J22" s="41" t="e">
        <f>'C завтраками| Bed and breakfast'!#REF!*0.85</f>
        <v>#REF!</v>
      </c>
      <c r="K22" s="41" t="e">
        <f>'C завтраками| Bed and breakfast'!#REF!*0.85</f>
        <v>#REF!</v>
      </c>
      <c r="L22" s="41" t="e">
        <f>'C завтраками| Bed and breakfast'!#REF!*0.85</f>
        <v>#REF!</v>
      </c>
      <c r="M22" s="41" t="e">
        <f>'C завтраками| Bed and breakfast'!#REF!*0.85</f>
        <v>#REF!</v>
      </c>
      <c r="N22" s="41" t="e">
        <f>'C завтраками| Bed and breakfast'!#REF!*0.85</f>
        <v>#REF!</v>
      </c>
      <c r="O22" s="41" t="e">
        <f>'C завтраками| Bed and breakfast'!#REF!*0.85</f>
        <v>#REF!</v>
      </c>
      <c r="P22" s="41" t="e">
        <f>'C завтраками| Bed and breakfast'!#REF!*0.85</f>
        <v>#REF!</v>
      </c>
      <c r="Q22" s="41" t="e">
        <f>'C завтраками| Bed and breakfast'!#REF!*0.85</f>
        <v>#REF!</v>
      </c>
      <c r="R22" s="41" t="e">
        <f>'C завтраками| Bed and breakfast'!#REF!*0.85</f>
        <v>#REF!</v>
      </c>
      <c r="S22" s="41" t="e">
        <f>'C завтраками| Bed and breakfast'!#REF!*0.85</f>
        <v>#REF!</v>
      </c>
      <c r="T22" s="41" t="e">
        <f>'C завтраками| Bed and breakfast'!#REF!*0.85</f>
        <v>#REF!</v>
      </c>
      <c r="U22" s="41" t="e">
        <f>'C завтраками| Bed and breakfast'!#REF!*0.85</f>
        <v>#REF!</v>
      </c>
      <c r="V22" s="41" t="e">
        <f>'C завтраками| Bed and breakfast'!#REF!*0.85</f>
        <v>#REF!</v>
      </c>
      <c r="W22" s="41" t="e">
        <f>'C завтраками| Bed and breakfast'!#REF!*0.85</f>
        <v>#REF!</v>
      </c>
      <c r="X22" s="41" t="e">
        <f>'C завтраками| Bed and breakfast'!#REF!*0.85</f>
        <v>#REF!</v>
      </c>
      <c r="Y22" s="41" t="e">
        <f>'C завтраками| Bed and breakfast'!#REF!*0.85</f>
        <v>#REF!</v>
      </c>
      <c r="Z22" s="41" t="e">
        <f>'C завтраками| Bed and breakfast'!#REF!*0.85</f>
        <v>#REF!</v>
      </c>
      <c r="AA22" s="41" t="e">
        <f>'C завтраками| Bed and breakfast'!#REF!*0.85</f>
        <v>#REF!</v>
      </c>
      <c r="AB22" s="41" t="e">
        <f>'C завтраками| Bed and breakfast'!#REF!*0.85</f>
        <v>#REF!</v>
      </c>
      <c r="AC22" s="41" t="e">
        <f>'C завтраками| Bed and breakfast'!#REF!*0.85</f>
        <v>#REF!</v>
      </c>
      <c r="AD22" s="41" t="e">
        <f>'C завтраками| Bed and breakfast'!#REF!*0.85</f>
        <v>#REF!</v>
      </c>
      <c r="AE22" s="41" t="e">
        <f>'C завтраками| Bed and breakfast'!#REF!*0.85</f>
        <v>#REF!</v>
      </c>
      <c r="AF22" s="41" t="e">
        <f>'C завтраками| Bed and breakfast'!#REF!*0.85</f>
        <v>#REF!</v>
      </c>
      <c r="AG22" s="41" t="e">
        <f>'C завтраками| Bed and breakfast'!#REF!*0.85</f>
        <v>#REF!</v>
      </c>
      <c r="AH22" s="41" t="e">
        <f>'C завтраками| Bed and breakfast'!#REF!*0.85</f>
        <v>#REF!</v>
      </c>
      <c r="AI22" s="41" t="e">
        <f>'C завтраками| Bed and breakfast'!#REF!*0.85</f>
        <v>#REF!</v>
      </c>
      <c r="AJ22" s="41" t="e">
        <f>'C завтраками| Bed and breakfast'!#REF!*0.85</f>
        <v>#REF!</v>
      </c>
      <c r="AK22" s="41" t="e">
        <f>'C завтраками| Bed and breakfast'!#REF!*0.85</f>
        <v>#REF!</v>
      </c>
      <c r="AL22" s="41" t="e">
        <f>'C завтраками| Bed and breakfast'!#REF!*0.85</f>
        <v>#REF!</v>
      </c>
      <c r="AM22" s="41" t="e">
        <f>'C завтраками| Bed and breakfast'!#REF!*0.85</f>
        <v>#REF!</v>
      </c>
      <c r="AN22" s="41" t="e">
        <f>'C завтраками| Bed and breakfast'!#REF!*0.85</f>
        <v>#REF!</v>
      </c>
      <c r="AO22" s="41" t="e">
        <f>'C завтраками| Bed and breakfast'!#REF!*0.85</f>
        <v>#REF!</v>
      </c>
      <c r="AP22" s="41" t="e">
        <f>'C завтраками| Bed and breakfast'!#REF!*0.85</f>
        <v>#REF!</v>
      </c>
      <c r="AQ22" s="41" t="e">
        <f>'C завтраками| Bed and breakfast'!#REF!*0.85</f>
        <v>#REF!</v>
      </c>
      <c r="AR22" s="41" t="e">
        <f>'C завтраками| Bed and breakfast'!#REF!*0.85</f>
        <v>#REF!</v>
      </c>
      <c r="AS22" s="41" t="e">
        <f>'C завтраками| Bed and breakfast'!#REF!*0.85</f>
        <v>#REF!</v>
      </c>
      <c r="AT22" s="41" t="e">
        <f>'C завтраками| Bed and breakfast'!#REF!*0.85</f>
        <v>#REF!</v>
      </c>
      <c r="AU22" s="41" t="e">
        <f>'C завтраками| Bed and breakfast'!#REF!*0.85</f>
        <v>#REF!</v>
      </c>
      <c r="AV22" s="41" t="e">
        <f>'C завтраками| Bed and breakfast'!#REF!*0.85</f>
        <v>#REF!</v>
      </c>
      <c r="AW22" s="41" t="e">
        <f>'C завтраками| Bed and breakfast'!#REF!*0.85</f>
        <v>#REF!</v>
      </c>
      <c r="AX22" s="41" t="e">
        <f>'C завтраками| Bed and breakfast'!#REF!*0.85</f>
        <v>#REF!</v>
      </c>
      <c r="AY22" s="41" t="e">
        <f>'C завтраками| Bed and breakfast'!#REF!*0.85</f>
        <v>#REF!</v>
      </c>
      <c r="AZ22" s="41" t="e">
        <f>'C завтраками| Bed and breakfast'!#REF!*0.85</f>
        <v>#REF!</v>
      </c>
      <c r="BA22" s="41" t="e">
        <f>'C завтраками| Bed and breakfast'!#REF!*0.85</f>
        <v>#REF!</v>
      </c>
      <c r="BB22" s="41" t="e">
        <f>'C завтраками| Bed and breakfast'!#REF!*0.85</f>
        <v>#REF!</v>
      </c>
    </row>
    <row r="23" spans="1:54" ht="10.5" customHeight="1">
      <c r="A23" s="40">
        <v>2</v>
      </c>
      <c r="B23" s="41" t="e">
        <f>'C завтраками| Bed and breakfast'!#REF!*0.85</f>
        <v>#REF!</v>
      </c>
      <c r="C23" s="41" t="e">
        <f>'C завтраками| Bed and breakfast'!#REF!*0.85</f>
        <v>#REF!</v>
      </c>
      <c r="D23" s="41" t="e">
        <f>'C завтраками| Bed and breakfast'!#REF!*0.85</f>
        <v>#REF!</v>
      </c>
      <c r="E23" s="41" t="e">
        <f>'C завтраками| Bed and breakfast'!#REF!*0.85</f>
        <v>#REF!</v>
      </c>
      <c r="F23" s="41" t="e">
        <f>'C завтраками| Bed and breakfast'!#REF!*0.85</f>
        <v>#REF!</v>
      </c>
      <c r="G23" s="41" t="e">
        <f>'C завтраками| Bed and breakfast'!#REF!*0.85</f>
        <v>#REF!</v>
      </c>
      <c r="H23" s="41" t="e">
        <f>'C завтраками| Bed and breakfast'!#REF!*0.85</f>
        <v>#REF!</v>
      </c>
      <c r="I23" s="41" t="e">
        <f>'C завтраками| Bed and breakfast'!#REF!*0.85</f>
        <v>#REF!</v>
      </c>
      <c r="J23" s="41" t="e">
        <f>'C завтраками| Bed and breakfast'!#REF!*0.85</f>
        <v>#REF!</v>
      </c>
      <c r="K23" s="41" t="e">
        <f>'C завтраками| Bed and breakfast'!#REF!*0.85</f>
        <v>#REF!</v>
      </c>
      <c r="L23" s="41" t="e">
        <f>'C завтраками| Bed and breakfast'!#REF!*0.85</f>
        <v>#REF!</v>
      </c>
      <c r="M23" s="41" t="e">
        <f>'C завтраками| Bed and breakfast'!#REF!*0.85</f>
        <v>#REF!</v>
      </c>
      <c r="N23" s="41" t="e">
        <f>'C завтраками| Bed and breakfast'!#REF!*0.85</f>
        <v>#REF!</v>
      </c>
      <c r="O23" s="41" t="e">
        <f>'C завтраками| Bed and breakfast'!#REF!*0.85</f>
        <v>#REF!</v>
      </c>
      <c r="P23" s="41" t="e">
        <f>'C завтраками| Bed and breakfast'!#REF!*0.85</f>
        <v>#REF!</v>
      </c>
      <c r="Q23" s="41" t="e">
        <f>'C завтраками| Bed and breakfast'!#REF!*0.85</f>
        <v>#REF!</v>
      </c>
      <c r="R23" s="41" t="e">
        <f>'C завтраками| Bed and breakfast'!#REF!*0.85</f>
        <v>#REF!</v>
      </c>
      <c r="S23" s="41" t="e">
        <f>'C завтраками| Bed and breakfast'!#REF!*0.85</f>
        <v>#REF!</v>
      </c>
      <c r="T23" s="41" t="e">
        <f>'C завтраками| Bed and breakfast'!#REF!*0.85</f>
        <v>#REF!</v>
      </c>
      <c r="U23" s="41" t="e">
        <f>'C завтраками| Bed and breakfast'!#REF!*0.85</f>
        <v>#REF!</v>
      </c>
      <c r="V23" s="41" t="e">
        <f>'C завтраками| Bed and breakfast'!#REF!*0.85</f>
        <v>#REF!</v>
      </c>
      <c r="W23" s="41" t="e">
        <f>'C завтраками| Bed and breakfast'!#REF!*0.85</f>
        <v>#REF!</v>
      </c>
      <c r="X23" s="41" t="e">
        <f>'C завтраками| Bed and breakfast'!#REF!*0.85</f>
        <v>#REF!</v>
      </c>
      <c r="Y23" s="41" t="e">
        <f>'C завтраками| Bed and breakfast'!#REF!*0.85</f>
        <v>#REF!</v>
      </c>
      <c r="Z23" s="41" t="e">
        <f>'C завтраками| Bed and breakfast'!#REF!*0.85</f>
        <v>#REF!</v>
      </c>
      <c r="AA23" s="41" t="e">
        <f>'C завтраками| Bed and breakfast'!#REF!*0.85</f>
        <v>#REF!</v>
      </c>
      <c r="AB23" s="41" t="e">
        <f>'C завтраками| Bed and breakfast'!#REF!*0.85</f>
        <v>#REF!</v>
      </c>
      <c r="AC23" s="41" t="e">
        <f>'C завтраками| Bed and breakfast'!#REF!*0.85</f>
        <v>#REF!</v>
      </c>
      <c r="AD23" s="41" t="e">
        <f>'C завтраками| Bed and breakfast'!#REF!*0.85</f>
        <v>#REF!</v>
      </c>
      <c r="AE23" s="41" t="e">
        <f>'C завтраками| Bed and breakfast'!#REF!*0.85</f>
        <v>#REF!</v>
      </c>
      <c r="AF23" s="41" t="e">
        <f>'C завтраками| Bed and breakfast'!#REF!*0.85</f>
        <v>#REF!</v>
      </c>
      <c r="AG23" s="41" t="e">
        <f>'C завтраками| Bed and breakfast'!#REF!*0.85</f>
        <v>#REF!</v>
      </c>
      <c r="AH23" s="41" t="e">
        <f>'C завтраками| Bed and breakfast'!#REF!*0.85</f>
        <v>#REF!</v>
      </c>
      <c r="AI23" s="41" t="e">
        <f>'C завтраками| Bed and breakfast'!#REF!*0.85</f>
        <v>#REF!</v>
      </c>
      <c r="AJ23" s="41" t="e">
        <f>'C завтраками| Bed and breakfast'!#REF!*0.85</f>
        <v>#REF!</v>
      </c>
      <c r="AK23" s="41" t="e">
        <f>'C завтраками| Bed and breakfast'!#REF!*0.85</f>
        <v>#REF!</v>
      </c>
      <c r="AL23" s="41" t="e">
        <f>'C завтраками| Bed and breakfast'!#REF!*0.85</f>
        <v>#REF!</v>
      </c>
      <c r="AM23" s="41" t="e">
        <f>'C завтраками| Bed and breakfast'!#REF!*0.85</f>
        <v>#REF!</v>
      </c>
      <c r="AN23" s="41" t="e">
        <f>'C завтраками| Bed and breakfast'!#REF!*0.85</f>
        <v>#REF!</v>
      </c>
      <c r="AO23" s="41" t="e">
        <f>'C завтраками| Bed and breakfast'!#REF!*0.85</f>
        <v>#REF!</v>
      </c>
      <c r="AP23" s="41" t="e">
        <f>'C завтраками| Bed and breakfast'!#REF!*0.85</f>
        <v>#REF!</v>
      </c>
      <c r="AQ23" s="41" t="e">
        <f>'C завтраками| Bed and breakfast'!#REF!*0.85</f>
        <v>#REF!</v>
      </c>
      <c r="AR23" s="41" t="e">
        <f>'C завтраками| Bed and breakfast'!#REF!*0.85</f>
        <v>#REF!</v>
      </c>
      <c r="AS23" s="41" t="e">
        <f>'C завтраками| Bed and breakfast'!#REF!*0.85</f>
        <v>#REF!</v>
      </c>
      <c r="AT23" s="41" t="e">
        <f>'C завтраками| Bed and breakfast'!#REF!*0.85</f>
        <v>#REF!</v>
      </c>
      <c r="AU23" s="41" t="e">
        <f>'C завтраками| Bed and breakfast'!#REF!*0.85</f>
        <v>#REF!</v>
      </c>
      <c r="AV23" s="41" t="e">
        <f>'C завтраками| Bed and breakfast'!#REF!*0.85</f>
        <v>#REF!</v>
      </c>
      <c r="AW23" s="41" t="e">
        <f>'C завтраками| Bed and breakfast'!#REF!*0.85</f>
        <v>#REF!</v>
      </c>
      <c r="AX23" s="41" t="e">
        <f>'C завтраками| Bed and breakfast'!#REF!*0.85</f>
        <v>#REF!</v>
      </c>
      <c r="AY23" s="41" t="e">
        <f>'C завтраками| Bed and breakfast'!#REF!*0.85</f>
        <v>#REF!</v>
      </c>
      <c r="AZ23" s="41" t="e">
        <f>'C завтраками| Bed and breakfast'!#REF!*0.85</f>
        <v>#REF!</v>
      </c>
      <c r="BA23" s="41" t="e">
        <f>'C завтраками| Bed and breakfast'!#REF!*0.85</f>
        <v>#REF!</v>
      </c>
      <c r="BB23" s="41" t="e">
        <f>'C завтраками| Bed and breakfast'!#REF!*0.85</f>
        <v>#REF!</v>
      </c>
    </row>
    <row r="24" spans="1:54" ht="10.5" customHeight="1">
      <c r="A24" s="39" t="s">
        <v>11</v>
      </c>
      <c r="B24" s="41"/>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row>
    <row r="25" spans="1:54" ht="10.5" customHeight="1">
      <c r="A25" s="40" t="s">
        <v>12</v>
      </c>
      <c r="B25" s="41" t="e">
        <f>'C завтраками| Bed and breakfast'!#REF!*0.85</f>
        <v>#REF!</v>
      </c>
      <c r="C25" s="41" t="e">
        <f>'C завтраками| Bed and breakfast'!#REF!*0.85</f>
        <v>#REF!</v>
      </c>
      <c r="D25" s="41" t="e">
        <f>'C завтраками| Bed and breakfast'!#REF!*0.85</f>
        <v>#REF!</v>
      </c>
      <c r="E25" s="41" t="e">
        <f>'C завтраками| Bed and breakfast'!#REF!*0.85</f>
        <v>#REF!</v>
      </c>
      <c r="F25" s="41" t="e">
        <f>'C завтраками| Bed and breakfast'!#REF!*0.85</f>
        <v>#REF!</v>
      </c>
      <c r="G25" s="41" t="e">
        <f>'C завтраками| Bed and breakfast'!#REF!*0.85</f>
        <v>#REF!</v>
      </c>
      <c r="H25" s="41" t="e">
        <f>'C завтраками| Bed and breakfast'!#REF!*0.85</f>
        <v>#REF!</v>
      </c>
      <c r="I25" s="41" t="e">
        <f>'C завтраками| Bed and breakfast'!#REF!*0.85</f>
        <v>#REF!</v>
      </c>
      <c r="J25" s="41" t="e">
        <f>'C завтраками| Bed and breakfast'!#REF!*0.85</f>
        <v>#REF!</v>
      </c>
      <c r="K25" s="41" t="e">
        <f>'C завтраками| Bed and breakfast'!#REF!*0.85</f>
        <v>#REF!</v>
      </c>
      <c r="L25" s="41" t="e">
        <f>'C завтраками| Bed and breakfast'!#REF!*0.85</f>
        <v>#REF!</v>
      </c>
      <c r="M25" s="41" t="e">
        <f>'C завтраками| Bed and breakfast'!#REF!*0.85</f>
        <v>#REF!</v>
      </c>
      <c r="N25" s="41" t="e">
        <f>'C завтраками| Bed and breakfast'!#REF!*0.85</f>
        <v>#REF!</v>
      </c>
      <c r="O25" s="41" t="e">
        <f>'C завтраками| Bed and breakfast'!#REF!*0.85</f>
        <v>#REF!</v>
      </c>
      <c r="P25" s="41" t="e">
        <f>'C завтраками| Bed and breakfast'!#REF!*0.85</f>
        <v>#REF!</v>
      </c>
      <c r="Q25" s="41" t="e">
        <f>'C завтраками| Bed and breakfast'!#REF!*0.85</f>
        <v>#REF!</v>
      </c>
      <c r="R25" s="41" t="e">
        <f>'C завтраками| Bed and breakfast'!#REF!*0.85</f>
        <v>#REF!</v>
      </c>
      <c r="S25" s="41" t="e">
        <f>'C завтраками| Bed and breakfast'!#REF!*0.85</f>
        <v>#REF!</v>
      </c>
      <c r="T25" s="41" t="e">
        <f>'C завтраками| Bed and breakfast'!#REF!*0.85</f>
        <v>#REF!</v>
      </c>
      <c r="U25" s="41" t="e">
        <f>'C завтраками| Bed and breakfast'!#REF!*0.85</f>
        <v>#REF!</v>
      </c>
      <c r="V25" s="41" t="e">
        <f>'C завтраками| Bed and breakfast'!#REF!*0.85</f>
        <v>#REF!</v>
      </c>
      <c r="W25" s="41" t="e">
        <f>'C завтраками| Bed and breakfast'!#REF!*0.85</f>
        <v>#REF!</v>
      </c>
      <c r="X25" s="41" t="e">
        <f>'C завтраками| Bed and breakfast'!#REF!*0.85</f>
        <v>#REF!</v>
      </c>
      <c r="Y25" s="41" t="e">
        <f>'C завтраками| Bed and breakfast'!#REF!*0.85</f>
        <v>#REF!</v>
      </c>
      <c r="Z25" s="41" t="e">
        <f>'C завтраками| Bed and breakfast'!#REF!*0.85</f>
        <v>#REF!</v>
      </c>
      <c r="AA25" s="41" t="e">
        <f>'C завтраками| Bed and breakfast'!#REF!*0.85</f>
        <v>#REF!</v>
      </c>
      <c r="AB25" s="41" t="e">
        <f>'C завтраками| Bed and breakfast'!#REF!*0.85</f>
        <v>#REF!</v>
      </c>
      <c r="AC25" s="41" t="e">
        <f>'C завтраками| Bed and breakfast'!#REF!*0.85</f>
        <v>#REF!</v>
      </c>
      <c r="AD25" s="41" t="e">
        <f>'C завтраками| Bed and breakfast'!#REF!*0.85</f>
        <v>#REF!</v>
      </c>
      <c r="AE25" s="41" t="e">
        <f>'C завтраками| Bed and breakfast'!#REF!*0.85</f>
        <v>#REF!</v>
      </c>
      <c r="AF25" s="41" t="e">
        <f>'C завтраками| Bed and breakfast'!#REF!*0.85</f>
        <v>#REF!</v>
      </c>
      <c r="AG25" s="41" t="e">
        <f>'C завтраками| Bed and breakfast'!#REF!*0.85</f>
        <v>#REF!</v>
      </c>
      <c r="AH25" s="41" t="e">
        <f>'C завтраками| Bed and breakfast'!#REF!*0.85</f>
        <v>#REF!</v>
      </c>
      <c r="AI25" s="41" t="e">
        <f>'C завтраками| Bed and breakfast'!#REF!*0.85</f>
        <v>#REF!</v>
      </c>
      <c r="AJ25" s="41" t="e">
        <f>'C завтраками| Bed and breakfast'!#REF!*0.85</f>
        <v>#REF!</v>
      </c>
      <c r="AK25" s="41" t="e">
        <f>'C завтраками| Bed and breakfast'!#REF!*0.85</f>
        <v>#REF!</v>
      </c>
      <c r="AL25" s="41" t="e">
        <f>'C завтраками| Bed and breakfast'!#REF!*0.85</f>
        <v>#REF!</v>
      </c>
      <c r="AM25" s="41" t="e">
        <f>'C завтраками| Bed and breakfast'!#REF!*0.85</f>
        <v>#REF!</v>
      </c>
      <c r="AN25" s="41" t="e">
        <f>'C завтраками| Bed and breakfast'!#REF!*0.85</f>
        <v>#REF!</v>
      </c>
      <c r="AO25" s="41" t="e">
        <f>'C завтраками| Bed and breakfast'!#REF!*0.85</f>
        <v>#REF!</v>
      </c>
      <c r="AP25" s="41" t="e">
        <f>'C завтраками| Bed and breakfast'!#REF!*0.85</f>
        <v>#REF!</v>
      </c>
      <c r="AQ25" s="41" t="e">
        <f>'C завтраками| Bed and breakfast'!#REF!*0.85</f>
        <v>#REF!</v>
      </c>
      <c r="AR25" s="41" t="e">
        <f>'C завтраками| Bed and breakfast'!#REF!*0.85</f>
        <v>#REF!</v>
      </c>
      <c r="AS25" s="41" t="e">
        <f>'C завтраками| Bed and breakfast'!#REF!*0.85</f>
        <v>#REF!</v>
      </c>
      <c r="AT25" s="41" t="e">
        <f>'C завтраками| Bed and breakfast'!#REF!*0.85</f>
        <v>#REF!</v>
      </c>
      <c r="AU25" s="41" t="e">
        <f>'C завтраками| Bed and breakfast'!#REF!*0.85</f>
        <v>#REF!</v>
      </c>
      <c r="AV25" s="41" t="e">
        <f>'C завтраками| Bed and breakfast'!#REF!*0.85</f>
        <v>#REF!</v>
      </c>
      <c r="AW25" s="41" t="e">
        <f>'C завтраками| Bed and breakfast'!#REF!*0.85</f>
        <v>#REF!</v>
      </c>
      <c r="AX25" s="41" t="e">
        <f>'C завтраками| Bed and breakfast'!#REF!*0.85</f>
        <v>#REF!</v>
      </c>
      <c r="AY25" s="41" t="e">
        <f>'C завтраками| Bed and breakfast'!#REF!*0.85</f>
        <v>#REF!</v>
      </c>
      <c r="AZ25" s="41" t="e">
        <f>'C завтраками| Bed and breakfast'!#REF!*0.85</f>
        <v>#REF!</v>
      </c>
      <c r="BA25" s="41" t="e">
        <f>'C завтраками| Bed and breakfast'!#REF!*0.85</f>
        <v>#REF!</v>
      </c>
      <c r="BB25" s="41" t="e">
        <f>'C завтраками| Bed and breakfast'!#REF!*0.85</f>
        <v>#REF!</v>
      </c>
    </row>
    <row r="26" spans="1:54" ht="10.5" customHeight="1">
      <c r="A26" s="42"/>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row>
    <row r="27" spans="1:54" ht="10.5" customHeight="1">
      <c r="A27" s="4" t="s">
        <v>51</v>
      </c>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row>
    <row r="28" spans="1:54" ht="10.5" customHeight="1">
      <c r="A28" s="42"/>
      <c r="B28" s="28" t="e">
        <f t="shared" ref="B28:Q29" si="0">B4</f>
        <v>#REF!</v>
      </c>
      <c r="C28" s="28" t="e">
        <f t="shared" si="0"/>
        <v>#REF!</v>
      </c>
      <c r="D28" s="28" t="e">
        <f t="shared" si="0"/>
        <v>#REF!</v>
      </c>
      <c r="E28" s="28" t="e">
        <f t="shared" si="0"/>
        <v>#REF!</v>
      </c>
      <c r="F28" s="28" t="e">
        <f t="shared" si="0"/>
        <v>#REF!</v>
      </c>
      <c r="G28" s="28" t="e">
        <f t="shared" si="0"/>
        <v>#REF!</v>
      </c>
      <c r="H28" s="28" t="e">
        <f t="shared" si="0"/>
        <v>#REF!</v>
      </c>
      <c r="I28" s="28" t="e">
        <f t="shared" si="0"/>
        <v>#REF!</v>
      </c>
      <c r="J28" s="28" t="e">
        <f t="shared" si="0"/>
        <v>#REF!</v>
      </c>
      <c r="K28" s="28" t="e">
        <f t="shared" si="0"/>
        <v>#REF!</v>
      </c>
      <c r="L28" s="28" t="e">
        <f t="shared" si="0"/>
        <v>#REF!</v>
      </c>
      <c r="M28" s="28" t="e">
        <f t="shared" si="0"/>
        <v>#REF!</v>
      </c>
      <c r="N28" s="28" t="e">
        <f t="shared" si="0"/>
        <v>#REF!</v>
      </c>
      <c r="O28" s="28" t="e">
        <f t="shared" si="0"/>
        <v>#REF!</v>
      </c>
      <c r="P28" s="28" t="e">
        <f t="shared" si="0"/>
        <v>#REF!</v>
      </c>
      <c r="Q28" s="28" t="e">
        <f t="shared" si="0"/>
        <v>#REF!</v>
      </c>
      <c r="R28" s="28" t="e">
        <f t="shared" ref="C28:BB29" si="1">R4</f>
        <v>#REF!</v>
      </c>
      <c r="S28" s="28" t="e">
        <f t="shared" si="1"/>
        <v>#REF!</v>
      </c>
      <c r="T28" s="28" t="e">
        <f t="shared" si="1"/>
        <v>#REF!</v>
      </c>
      <c r="U28" s="28" t="e">
        <f t="shared" si="1"/>
        <v>#REF!</v>
      </c>
      <c r="V28" s="28" t="e">
        <f t="shared" si="1"/>
        <v>#REF!</v>
      </c>
      <c r="W28" s="28" t="e">
        <f t="shared" si="1"/>
        <v>#REF!</v>
      </c>
      <c r="X28" s="28" t="e">
        <f t="shared" si="1"/>
        <v>#REF!</v>
      </c>
      <c r="Y28" s="28" t="e">
        <f t="shared" si="1"/>
        <v>#REF!</v>
      </c>
      <c r="Z28" s="28" t="e">
        <f t="shared" si="1"/>
        <v>#REF!</v>
      </c>
      <c r="AA28" s="28" t="e">
        <f t="shared" si="1"/>
        <v>#REF!</v>
      </c>
      <c r="AB28" s="28" t="e">
        <f t="shared" si="1"/>
        <v>#REF!</v>
      </c>
      <c r="AC28" s="28" t="e">
        <f t="shared" si="1"/>
        <v>#REF!</v>
      </c>
      <c r="AD28" s="28" t="e">
        <f t="shared" si="1"/>
        <v>#REF!</v>
      </c>
      <c r="AE28" s="28" t="e">
        <f t="shared" si="1"/>
        <v>#REF!</v>
      </c>
      <c r="AF28" s="28" t="e">
        <f t="shared" si="1"/>
        <v>#REF!</v>
      </c>
      <c r="AG28" s="28" t="e">
        <f t="shared" si="1"/>
        <v>#REF!</v>
      </c>
      <c r="AH28" s="28" t="e">
        <f t="shared" si="1"/>
        <v>#REF!</v>
      </c>
      <c r="AI28" s="28" t="e">
        <f t="shared" si="1"/>
        <v>#REF!</v>
      </c>
      <c r="AJ28" s="28" t="e">
        <f t="shared" si="1"/>
        <v>#REF!</v>
      </c>
      <c r="AK28" s="28" t="e">
        <f t="shared" si="1"/>
        <v>#REF!</v>
      </c>
      <c r="AL28" s="28" t="e">
        <f t="shared" si="1"/>
        <v>#REF!</v>
      </c>
      <c r="AM28" s="28" t="e">
        <f t="shared" si="1"/>
        <v>#REF!</v>
      </c>
      <c r="AN28" s="28" t="e">
        <f t="shared" si="1"/>
        <v>#REF!</v>
      </c>
      <c r="AO28" s="28" t="e">
        <f t="shared" si="1"/>
        <v>#REF!</v>
      </c>
      <c r="AP28" s="28" t="e">
        <f t="shared" si="1"/>
        <v>#REF!</v>
      </c>
      <c r="AQ28" s="28" t="e">
        <f t="shared" si="1"/>
        <v>#REF!</v>
      </c>
      <c r="AR28" s="28" t="e">
        <f t="shared" si="1"/>
        <v>#REF!</v>
      </c>
      <c r="AS28" s="28" t="e">
        <f t="shared" si="1"/>
        <v>#REF!</v>
      </c>
      <c r="AT28" s="28" t="e">
        <f t="shared" si="1"/>
        <v>#REF!</v>
      </c>
      <c r="AU28" s="28" t="e">
        <f t="shared" si="1"/>
        <v>#REF!</v>
      </c>
      <c r="AV28" s="28" t="e">
        <f t="shared" si="1"/>
        <v>#REF!</v>
      </c>
      <c r="AW28" s="28" t="e">
        <f t="shared" si="1"/>
        <v>#REF!</v>
      </c>
      <c r="AX28" s="28" t="e">
        <f t="shared" si="1"/>
        <v>#REF!</v>
      </c>
      <c r="AY28" s="28" t="e">
        <f t="shared" si="1"/>
        <v>#REF!</v>
      </c>
      <c r="AZ28" s="28" t="e">
        <f t="shared" si="1"/>
        <v>#REF!</v>
      </c>
      <c r="BA28" s="28" t="e">
        <f t="shared" si="1"/>
        <v>#REF!</v>
      </c>
      <c r="BB28" s="28" t="e">
        <f t="shared" si="1"/>
        <v>#REF!</v>
      </c>
    </row>
    <row r="29" spans="1:54" ht="24.6" customHeight="1">
      <c r="A29" s="38" t="s">
        <v>3</v>
      </c>
      <c r="B29" s="28" t="e">
        <f t="shared" si="0"/>
        <v>#REF!</v>
      </c>
      <c r="C29" s="28" t="e">
        <f t="shared" si="1"/>
        <v>#REF!</v>
      </c>
      <c r="D29" s="28" t="e">
        <f t="shared" si="1"/>
        <v>#REF!</v>
      </c>
      <c r="E29" s="28" t="e">
        <f t="shared" si="1"/>
        <v>#REF!</v>
      </c>
      <c r="F29" s="28" t="e">
        <f t="shared" si="1"/>
        <v>#REF!</v>
      </c>
      <c r="G29" s="28" t="e">
        <f t="shared" si="1"/>
        <v>#REF!</v>
      </c>
      <c r="H29" s="28" t="e">
        <f t="shared" si="1"/>
        <v>#REF!</v>
      </c>
      <c r="I29" s="28" t="e">
        <f t="shared" si="1"/>
        <v>#REF!</v>
      </c>
      <c r="J29" s="28" t="e">
        <f t="shared" si="1"/>
        <v>#REF!</v>
      </c>
      <c r="K29" s="28" t="e">
        <f t="shared" si="1"/>
        <v>#REF!</v>
      </c>
      <c r="L29" s="28" t="e">
        <f t="shared" si="1"/>
        <v>#REF!</v>
      </c>
      <c r="M29" s="28" t="e">
        <f t="shared" si="1"/>
        <v>#REF!</v>
      </c>
      <c r="N29" s="28" t="e">
        <f t="shared" si="1"/>
        <v>#REF!</v>
      </c>
      <c r="O29" s="28" t="e">
        <f t="shared" si="1"/>
        <v>#REF!</v>
      </c>
      <c r="P29" s="28" t="e">
        <f t="shared" si="1"/>
        <v>#REF!</v>
      </c>
      <c r="Q29" s="28" t="e">
        <f t="shared" si="1"/>
        <v>#REF!</v>
      </c>
      <c r="R29" s="28" t="e">
        <f t="shared" si="1"/>
        <v>#REF!</v>
      </c>
      <c r="S29" s="28" t="e">
        <f t="shared" si="1"/>
        <v>#REF!</v>
      </c>
      <c r="T29" s="28" t="e">
        <f t="shared" si="1"/>
        <v>#REF!</v>
      </c>
      <c r="U29" s="28" t="e">
        <f t="shared" si="1"/>
        <v>#REF!</v>
      </c>
      <c r="V29" s="28" t="e">
        <f t="shared" si="1"/>
        <v>#REF!</v>
      </c>
      <c r="W29" s="28" t="e">
        <f t="shared" si="1"/>
        <v>#REF!</v>
      </c>
      <c r="X29" s="28" t="e">
        <f t="shared" si="1"/>
        <v>#REF!</v>
      </c>
      <c r="Y29" s="28" t="e">
        <f t="shared" si="1"/>
        <v>#REF!</v>
      </c>
      <c r="Z29" s="28" t="e">
        <f t="shared" si="1"/>
        <v>#REF!</v>
      </c>
      <c r="AA29" s="28" t="e">
        <f t="shared" si="1"/>
        <v>#REF!</v>
      </c>
      <c r="AB29" s="28" t="e">
        <f t="shared" si="1"/>
        <v>#REF!</v>
      </c>
      <c r="AC29" s="28" t="e">
        <f t="shared" si="1"/>
        <v>#REF!</v>
      </c>
      <c r="AD29" s="28" t="e">
        <f t="shared" si="1"/>
        <v>#REF!</v>
      </c>
      <c r="AE29" s="28" t="e">
        <f t="shared" si="1"/>
        <v>#REF!</v>
      </c>
      <c r="AF29" s="28" t="e">
        <f t="shared" si="1"/>
        <v>#REF!</v>
      </c>
      <c r="AG29" s="28" t="e">
        <f t="shared" si="1"/>
        <v>#REF!</v>
      </c>
      <c r="AH29" s="28" t="e">
        <f t="shared" si="1"/>
        <v>#REF!</v>
      </c>
      <c r="AI29" s="28" t="e">
        <f t="shared" si="1"/>
        <v>#REF!</v>
      </c>
      <c r="AJ29" s="28" t="e">
        <f t="shared" si="1"/>
        <v>#REF!</v>
      </c>
      <c r="AK29" s="28" t="e">
        <f t="shared" si="1"/>
        <v>#REF!</v>
      </c>
      <c r="AL29" s="28" t="e">
        <f t="shared" si="1"/>
        <v>#REF!</v>
      </c>
      <c r="AM29" s="28" t="e">
        <f t="shared" si="1"/>
        <v>#REF!</v>
      </c>
      <c r="AN29" s="28" t="e">
        <f t="shared" si="1"/>
        <v>#REF!</v>
      </c>
      <c r="AO29" s="28" t="e">
        <f t="shared" si="1"/>
        <v>#REF!</v>
      </c>
      <c r="AP29" s="28" t="e">
        <f t="shared" si="1"/>
        <v>#REF!</v>
      </c>
      <c r="AQ29" s="28" t="e">
        <f t="shared" si="1"/>
        <v>#REF!</v>
      </c>
      <c r="AR29" s="28" t="e">
        <f t="shared" si="1"/>
        <v>#REF!</v>
      </c>
      <c r="AS29" s="28" t="e">
        <f t="shared" si="1"/>
        <v>#REF!</v>
      </c>
      <c r="AT29" s="28" t="e">
        <f t="shared" si="1"/>
        <v>#REF!</v>
      </c>
      <c r="AU29" s="28" t="e">
        <f t="shared" si="1"/>
        <v>#REF!</v>
      </c>
      <c r="AV29" s="28" t="e">
        <f t="shared" si="1"/>
        <v>#REF!</v>
      </c>
      <c r="AW29" s="28" t="e">
        <f t="shared" si="1"/>
        <v>#REF!</v>
      </c>
      <c r="AX29" s="28" t="e">
        <f t="shared" si="1"/>
        <v>#REF!</v>
      </c>
      <c r="AY29" s="28" t="e">
        <f t="shared" si="1"/>
        <v>#REF!</v>
      </c>
      <c r="AZ29" s="28" t="e">
        <f t="shared" si="1"/>
        <v>#REF!</v>
      </c>
      <c r="BA29" s="28" t="e">
        <f t="shared" si="1"/>
        <v>#REF!</v>
      </c>
      <c r="BB29" s="28" t="e">
        <f t="shared" si="1"/>
        <v>#REF!</v>
      </c>
    </row>
    <row r="30" spans="1:54" ht="10.5" customHeight="1">
      <c r="A30" s="39" t="s">
        <v>4</v>
      </c>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row>
    <row r="31" spans="1:54" ht="10.5" customHeight="1">
      <c r="A31" s="40">
        <v>1</v>
      </c>
      <c r="B31" s="39" t="e">
        <f>ROUNDUP(B7*0.87,)</f>
        <v>#REF!</v>
      </c>
      <c r="C31" s="39" t="e">
        <f t="shared" ref="C31:BB31" si="2">ROUNDUP(C7*0.87,)</f>
        <v>#REF!</v>
      </c>
      <c r="D31" s="39" t="e">
        <f t="shared" si="2"/>
        <v>#REF!</v>
      </c>
      <c r="E31" s="39" t="e">
        <f t="shared" si="2"/>
        <v>#REF!</v>
      </c>
      <c r="F31" s="39" t="e">
        <f t="shared" si="2"/>
        <v>#REF!</v>
      </c>
      <c r="G31" s="39" t="e">
        <f t="shared" si="2"/>
        <v>#REF!</v>
      </c>
      <c r="H31" s="39" t="e">
        <f t="shared" si="2"/>
        <v>#REF!</v>
      </c>
      <c r="I31" s="39" t="e">
        <f t="shared" si="2"/>
        <v>#REF!</v>
      </c>
      <c r="J31" s="39" t="e">
        <f t="shared" si="2"/>
        <v>#REF!</v>
      </c>
      <c r="K31" s="39" t="e">
        <f t="shared" si="2"/>
        <v>#REF!</v>
      </c>
      <c r="L31" s="39" t="e">
        <f t="shared" si="2"/>
        <v>#REF!</v>
      </c>
      <c r="M31" s="39" t="e">
        <f t="shared" si="2"/>
        <v>#REF!</v>
      </c>
      <c r="N31" s="39" t="e">
        <f t="shared" si="2"/>
        <v>#REF!</v>
      </c>
      <c r="O31" s="39" t="e">
        <f t="shared" si="2"/>
        <v>#REF!</v>
      </c>
      <c r="P31" s="39" t="e">
        <f t="shared" si="2"/>
        <v>#REF!</v>
      </c>
      <c r="Q31" s="39" t="e">
        <f t="shared" si="2"/>
        <v>#REF!</v>
      </c>
      <c r="R31" s="39" t="e">
        <f t="shared" si="2"/>
        <v>#REF!</v>
      </c>
      <c r="S31" s="39" t="e">
        <f t="shared" si="2"/>
        <v>#REF!</v>
      </c>
      <c r="T31" s="39" t="e">
        <f t="shared" si="2"/>
        <v>#REF!</v>
      </c>
      <c r="U31" s="39" t="e">
        <f t="shared" si="2"/>
        <v>#REF!</v>
      </c>
      <c r="V31" s="39" t="e">
        <f t="shared" si="2"/>
        <v>#REF!</v>
      </c>
      <c r="W31" s="39" t="e">
        <f t="shared" si="2"/>
        <v>#REF!</v>
      </c>
      <c r="X31" s="39" t="e">
        <f t="shared" si="2"/>
        <v>#REF!</v>
      </c>
      <c r="Y31" s="39" t="e">
        <f t="shared" si="2"/>
        <v>#REF!</v>
      </c>
      <c r="Z31" s="39" t="e">
        <f t="shared" si="2"/>
        <v>#REF!</v>
      </c>
      <c r="AA31" s="39" t="e">
        <f t="shared" si="2"/>
        <v>#REF!</v>
      </c>
      <c r="AB31" s="39" t="e">
        <f t="shared" si="2"/>
        <v>#REF!</v>
      </c>
      <c r="AC31" s="39" t="e">
        <f t="shared" si="2"/>
        <v>#REF!</v>
      </c>
      <c r="AD31" s="39" t="e">
        <f t="shared" si="2"/>
        <v>#REF!</v>
      </c>
      <c r="AE31" s="39" t="e">
        <f t="shared" si="2"/>
        <v>#REF!</v>
      </c>
      <c r="AF31" s="39" t="e">
        <f t="shared" si="2"/>
        <v>#REF!</v>
      </c>
      <c r="AG31" s="39" t="e">
        <f t="shared" si="2"/>
        <v>#REF!</v>
      </c>
      <c r="AH31" s="39" t="e">
        <f t="shared" si="2"/>
        <v>#REF!</v>
      </c>
      <c r="AI31" s="39" t="e">
        <f t="shared" si="2"/>
        <v>#REF!</v>
      </c>
      <c r="AJ31" s="39" t="e">
        <f t="shared" si="2"/>
        <v>#REF!</v>
      </c>
      <c r="AK31" s="39" t="e">
        <f t="shared" si="2"/>
        <v>#REF!</v>
      </c>
      <c r="AL31" s="39" t="e">
        <f t="shared" si="2"/>
        <v>#REF!</v>
      </c>
      <c r="AM31" s="39" t="e">
        <f t="shared" si="2"/>
        <v>#REF!</v>
      </c>
      <c r="AN31" s="39" t="e">
        <f t="shared" si="2"/>
        <v>#REF!</v>
      </c>
      <c r="AO31" s="39" t="e">
        <f t="shared" si="2"/>
        <v>#REF!</v>
      </c>
      <c r="AP31" s="39" t="e">
        <f t="shared" si="2"/>
        <v>#REF!</v>
      </c>
      <c r="AQ31" s="39" t="e">
        <f t="shared" si="2"/>
        <v>#REF!</v>
      </c>
      <c r="AR31" s="39" t="e">
        <f t="shared" si="2"/>
        <v>#REF!</v>
      </c>
      <c r="AS31" s="39" t="e">
        <f t="shared" si="2"/>
        <v>#REF!</v>
      </c>
      <c r="AT31" s="39" t="e">
        <f t="shared" si="2"/>
        <v>#REF!</v>
      </c>
      <c r="AU31" s="39" t="e">
        <f t="shared" si="2"/>
        <v>#REF!</v>
      </c>
      <c r="AV31" s="39" t="e">
        <f t="shared" si="2"/>
        <v>#REF!</v>
      </c>
      <c r="AW31" s="39" t="e">
        <f t="shared" si="2"/>
        <v>#REF!</v>
      </c>
      <c r="AX31" s="39" t="e">
        <f t="shared" si="2"/>
        <v>#REF!</v>
      </c>
      <c r="AY31" s="39" t="e">
        <f t="shared" si="2"/>
        <v>#REF!</v>
      </c>
      <c r="AZ31" s="39" t="e">
        <f t="shared" si="2"/>
        <v>#REF!</v>
      </c>
      <c r="BA31" s="39" t="e">
        <f t="shared" si="2"/>
        <v>#REF!</v>
      </c>
      <c r="BB31" s="39" t="e">
        <f t="shared" si="2"/>
        <v>#REF!</v>
      </c>
    </row>
    <row r="32" spans="1:54" ht="10.5" customHeight="1">
      <c r="A32" s="40">
        <v>2</v>
      </c>
      <c r="B32" s="39" t="e">
        <f>ROUNDUP(B8*0.87,)</f>
        <v>#REF!</v>
      </c>
      <c r="C32" s="39" t="e">
        <f t="shared" ref="C32:BB32" si="3">ROUNDUP(C8*0.87,)</f>
        <v>#REF!</v>
      </c>
      <c r="D32" s="39" t="e">
        <f t="shared" si="3"/>
        <v>#REF!</v>
      </c>
      <c r="E32" s="39" t="e">
        <f t="shared" si="3"/>
        <v>#REF!</v>
      </c>
      <c r="F32" s="39" t="e">
        <f t="shared" si="3"/>
        <v>#REF!</v>
      </c>
      <c r="G32" s="39" t="e">
        <f t="shared" si="3"/>
        <v>#REF!</v>
      </c>
      <c r="H32" s="39" t="e">
        <f t="shared" si="3"/>
        <v>#REF!</v>
      </c>
      <c r="I32" s="39" t="e">
        <f t="shared" si="3"/>
        <v>#REF!</v>
      </c>
      <c r="J32" s="39" t="e">
        <f t="shared" si="3"/>
        <v>#REF!</v>
      </c>
      <c r="K32" s="39" t="e">
        <f t="shared" si="3"/>
        <v>#REF!</v>
      </c>
      <c r="L32" s="39" t="e">
        <f t="shared" si="3"/>
        <v>#REF!</v>
      </c>
      <c r="M32" s="39" t="e">
        <f t="shared" si="3"/>
        <v>#REF!</v>
      </c>
      <c r="N32" s="39" t="e">
        <f t="shared" si="3"/>
        <v>#REF!</v>
      </c>
      <c r="O32" s="39" t="e">
        <f t="shared" si="3"/>
        <v>#REF!</v>
      </c>
      <c r="P32" s="39" t="e">
        <f t="shared" si="3"/>
        <v>#REF!</v>
      </c>
      <c r="Q32" s="39" t="e">
        <f t="shared" si="3"/>
        <v>#REF!</v>
      </c>
      <c r="R32" s="39" t="e">
        <f t="shared" si="3"/>
        <v>#REF!</v>
      </c>
      <c r="S32" s="39" t="e">
        <f t="shared" si="3"/>
        <v>#REF!</v>
      </c>
      <c r="T32" s="39" t="e">
        <f t="shared" si="3"/>
        <v>#REF!</v>
      </c>
      <c r="U32" s="39" t="e">
        <f t="shared" si="3"/>
        <v>#REF!</v>
      </c>
      <c r="V32" s="39" t="e">
        <f t="shared" si="3"/>
        <v>#REF!</v>
      </c>
      <c r="W32" s="39" t="e">
        <f t="shared" si="3"/>
        <v>#REF!</v>
      </c>
      <c r="X32" s="39" t="e">
        <f t="shared" si="3"/>
        <v>#REF!</v>
      </c>
      <c r="Y32" s="39" t="e">
        <f t="shared" si="3"/>
        <v>#REF!</v>
      </c>
      <c r="Z32" s="39" t="e">
        <f t="shared" si="3"/>
        <v>#REF!</v>
      </c>
      <c r="AA32" s="39" t="e">
        <f t="shared" si="3"/>
        <v>#REF!</v>
      </c>
      <c r="AB32" s="39" t="e">
        <f t="shared" si="3"/>
        <v>#REF!</v>
      </c>
      <c r="AC32" s="39" t="e">
        <f t="shared" si="3"/>
        <v>#REF!</v>
      </c>
      <c r="AD32" s="39" t="e">
        <f t="shared" si="3"/>
        <v>#REF!</v>
      </c>
      <c r="AE32" s="39" t="e">
        <f t="shared" si="3"/>
        <v>#REF!</v>
      </c>
      <c r="AF32" s="39" t="e">
        <f t="shared" si="3"/>
        <v>#REF!</v>
      </c>
      <c r="AG32" s="39" t="e">
        <f t="shared" si="3"/>
        <v>#REF!</v>
      </c>
      <c r="AH32" s="39" t="e">
        <f t="shared" si="3"/>
        <v>#REF!</v>
      </c>
      <c r="AI32" s="39" t="e">
        <f t="shared" si="3"/>
        <v>#REF!</v>
      </c>
      <c r="AJ32" s="39" t="e">
        <f t="shared" si="3"/>
        <v>#REF!</v>
      </c>
      <c r="AK32" s="39" t="e">
        <f t="shared" si="3"/>
        <v>#REF!</v>
      </c>
      <c r="AL32" s="39" t="e">
        <f t="shared" si="3"/>
        <v>#REF!</v>
      </c>
      <c r="AM32" s="39" t="e">
        <f t="shared" si="3"/>
        <v>#REF!</v>
      </c>
      <c r="AN32" s="39" t="e">
        <f t="shared" si="3"/>
        <v>#REF!</v>
      </c>
      <c r="AO32" s="39" t="e">
        <f t="shared" si="3"/>
        <v>#REF!</v>
      </c>
      <c r="AP32" s="39" t="e">
        <f t="shared" si="3"/>
        <v>#REF!</v>
      </c>
      <c r="AQ32" s="39" t="e">
        <f t="shared" si="3"/>
        <v>#REF!</v>
      </c>
      <c r="AR32" s="39" t="e">
        <f t="shared" si="3"/>
        <v>#REF!</v>
      </c>
      <c r="AS32" s="39" t="e">
        <f t="shared" si="3"/>
        <v>#REF!</v>
      </c>
      <c r="AT32" s="39" t="e">
        <f t="shared" si="3"/>
        <v>#REF!</v>
      </c>
      <c r="AU32" s="39" t="e">
        <f t="shared" si="3"/>
        <v>#REF!</v>
      </c>
      <c r="AV32" s="39" t="e">
        <f t="shared" si="3"/>
        <v>#REF!</v>
      </c>
      <c r="AW32" s="39" t="e">
        <f t="shared" si="3"/>
        <v>#REF!</v>
      </c>
      <c r="AX32" s="39" t="e">
        <f t="shared" si="3"/>
        <v>#REF!</v>
      </c>
      <c r="AY32" s="39" t="e">
        <f t="shared" si="3"/>
        <v>#REF!</v>
      </c>
      <c r="AZ32" s="39" t="e">
        <f t="shared" si="3"/>
        <v>#REF!</v>
      </c>
      <c r="BA32" s="39" t="e">
        <f t="shared" si="3"/>
        <v>#REF!</v>
      </c>
      <c r="BB32" s="39" t="e">
        <f t="shared" si="3"/>
        <v>#REF!</v>
      </c>
    </row>
    <row r="33" spans="1:54" ht="10.5" customHeight="1">
      <c r="A33" s="39" t="s">
        <v>5</v>
      </c>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row>
    <row r="34" spans="1:54" ht="10.5" customHeight="1">
      <c r="A34" s="40">
        <v>1</v>
      </c>
      <c r="B34" s="39" t="e">
        <f t="shared" ref="B34:Q49" si="4">ROUNDUP(B10*0.87,)</f>
        <v>#REF!</v>
      </c>
      <c r="C34" s="39" t="e">
        <f t="shared" si="4"/>
        <v>#REF!</v>
      </c>
      <c r="D34" s="39" t="e">
        <f t="shared" si="4"/>
        <v>#REF!</v>
      </c>
      <c r="E34" s="39" t="e">
        <f t="shared" si="4"/>
        <v>#REF!</v>
      </c>
      <c r="F34" s="39" t="e">
        <f t="shared" si="4"/>
        <v>#REF!</v>
      </c>
      <c r="G34" s="39" t="e">
        <f t="shared" si="4"/>
        <v>#REF!</v>
      </c>
      <c r="H34" s="39" t="e">
        <f t="shared" si="4"/>
        <v>#REF!</v>
      </c>
      <c r="I34" s="39" t="e">
        <f t="shared" si="4"/>
        <v>#REF!</v>
      </c>
      <c r="J34" s="39" t="e">
        <f t="shared" si="4"/>
        <v>#REF!</v>
      </c>
      <c r="K34" s="39" t="e">
        <f t="shared" si="4"/>
        <v>#REF!</v>
      </c>
      <c r="L34" s="39" t="e">
        <f t="shared" si="4"/>
        <v>#REF!</v>
      </c>
      <c r="M34" s="39" t="e">
        <f t="shared" si="4"/>
        <v>#REF!</v>
      </c>
      <c r="N34" s="39" t="e">
        <f t="shared" si="4"/>
        <v>#REF!</v>
      </c>
      <c r="O34" s="39" t="e">
        <f t="shared" si="4"/>
        <v>#REF!</v>
      </c>
      <c r="P34" s="39" t="e">
        <f t="shared" si="4"/>
        <v>#REF!</v>
      </c>
      <c r="Q34" s="39" t="e">
        <f t="shared" si="4"/>
        <v>#REF!</v>
      </c>
      <c r="R34" s="39" t="e">
        <f t="shared" ref="C34:BB41" si="5">ROUNDUP(R10*0.87,)</f>
        <v>#REF!</v>
      </c>
      <c r="S34" s="39" t="e">
        <f t="shared" si="5"/>
        <v>#REF!</v>
      </c>
      <c r="T34" s="39" t="e">
        <f t="shared" si="5"/>
        <v>#REF!</v>
      </c>
      <c r="U34" s="39" t="e">
        <f t="shared" si="5"/>
        <v>#REF!</v>
      </c>
      <c r="V34" s="39" t="e">
        <f t="shared" si="5"/>
        <v>#REF!</v>
      </c>
      <c r="W34" s="39" t="e">
        <f t="shared" si="5"/>
        <v>#REF!</v>
      </c>
      <c r="X34" s="39" t="e">
        <f t="shared" si="5"/>
        <v>#REF!</v>
      </c>
      <c r="Y34" s="39" t="e">
        <f t="shared" si="5"/>
        <v>#REF!</v>
      </c>
      <c r="Z34" s="39" t="e">
        <f t="shared" si="5"/>
        <v>#REF!</v>
      </c>
      <c r="AA34" s="39" t="e">
        <f t="shared" si="5"/>
        <v>#REF!</v>
      </c>
      <c r="AB34" s="39" t="e">
        <f t="shared" si="5"/>
        <v>#REF!</v>
      </c>
      <c r="AC34" s="39" t="e">
        <f t="shared" si="5"/>
        <v>#REF!</v>
      </c>
      <c r="AD34" s="39" t="e">
        <f t="shared" si="5"/>
        <v>#REF!</v>
      </c>
      <c r="AE34" s="39" t="e">
        <f t="shared" si="5"/>
        <v>#REF!</v>
      </c>
      <c r="AF34" s="39" t="e">
        <f t="shared" si="5"/>
        <v>#REF!</v>
      </c>
      <c r="AG34" s="39" t="e">
        <f t="shared" si="5"/>
        <v>#REF!</v>
      </c>
      <c r="AH34" s="39" t="e">
        <f t="shared" si="5"/>
        <v>#REF!</v>
      </c>
      <c r="AI34" s="39" t="e">
        <f t="shared" si="5"/>
        <v>#REF!</v>
      </c>
      <c r="AJ34" s="39" t="e">
        <f t="shared" si="5"/>
        <v>#REF!</v>
      </c>
      <c r="AK34" s="39" t="e">
        <f t="shared" si="5"/>
        <v>#REF!</v>
      </c>
      <c r="AL34" s="39" t="e">
        <f t="shared" si="5"/>
        <v>#REF!</v>
      </c>
      <c r="AM34" s="39" t="e">
        <f t="shared" si="5"/>
        <v>#REF!</v>
      </c>
      <c r="AN34" s="39" t="e">
        <f t="shared" si="5"/>
        <v>#REF!</v>
      </c>
      <c r="AO34" s="39" t="e">
        <f t="shared" si="5"/>
        <v>#REF!</v>
      </c>
      <c r="AP34" s="39" t="e">
        <f t="shared" si="5"/>
        <v>#REF!</v>
      </c>
      <c r="AQ34" s="39" t="e">
        <f t="shared" si="5"/>
        <v>#REF!</v>
      </c>
      <c r="AR34" s="39" t="e">
        <f t="shared" si="5"/>
        <v>#REF!</v>
      </c>
      <c r="AS34" s="39" t="e">
        <f t="shared" si="5"/>
        <v>#REF!</v>
      </c>
      <c r="AT34" s="39" t="e">
        <f t="shared" si="5"/>
        <v>#REF!</v>
      </c>
      <c r="AU34" s="39" t="e">
        <f t="shared" si="5"/>
        <v>#REF!</v>
      </c>
      <c r="AV34" s="39" t="e">
        <f t="shared" si="5"/>
        <v>#REF!</v>
      </c>
      <c r="AW34" s="39" t="e">
        <f t="shared" si="5"/>
        <v>#REF!</v>
      </c>
      <c r="AX34" s="39" t="e">
        <f t="shared" si="5"/>
        <v>#REF!</v>
      </c>
      <c r="AY34" s="39" t="e">
        <f t="shared" si="5"/>
        <v>#REF!</v>
      </c>
      <c r="AZ34" s="39" t="e">
        <f t="shared" si="5"/>
        <v>#REF!</v>
      </c>
      <c r="BA34" s="39" t="e">
        <f t="shared" si="5"/>
        <v>#REF!</v>
      </c>
      <c r="BB34" s="39" t="e">
        <f t="shared" si="5"/>
        <v>#REF!</v>
      </c>
    </row>
    <row r="35" spans="1:54" ht="10.5" customHeight="1">
      <c r="A35" s="40">
        <v>2</v>
      </c>
      <c r="B35" s="39" t="e">
        <f t="shared" si="4"/>
        <v>#REF!</v>
      </c>
      <c r="C35" s="39" t="e">
        <f t="shared" si="5"/>
        <v>#REF!</v>
      </c>
      <c r="D35" s="39" t="e">
        <f t="shared" si="5"/>
        <v>#REF!</v>
      </c>
      <c r="E35" s="39" t="e">
        <f t="shared" si="5"/>
        <v>#REF!</v>
      </c>
      <c r="F35" s="39" t="e">
        <f t="shared" si="5"/>
        <v>#REF!</v>
      </c>
      <c r="G35" s="39" t="e">
        <f t="shared" si="5"/>
        <v>#REF!</v>
      </c>
      <c r="H35" s="39" t="e">
        <f t="shared" si="5"/>
        <v>#REF!</v>
      </c>
      <c r="I35" s="39" t="e">
        <f t="shared" si="5"/>
        <v>#REF!</v>
      </c>
      <c r="J35" s="39" t="e">
        <f t="shared" si="5"/>
        <v>#REF!</v>
      </c>
      <c r="K35" s="39" t="e">
        <f t="shared" si="5"/>
        <v>#REF!</v>
      </c>
      <c r="L35" s="39" t="e">
        <f t="shared" si="5"/>
        <v>#REF!</v>
      </c>
      <c r="M35" s="39" t="e">
        <f t="shared" si="5"/>
        <v>#REF!</v>
      </c>
      <c r="N35" s="39" t="e">
        <f t="shared" si="5"/>
        <v>#REF!</v>
      </c>
      <c r="O35" s="39" t="e">
        <f t="shared" si="5"/>
        <v>#REF!</v>
      </c>
      <c r="P35" s="39" t="e">
        <f t="shared" si="5"/>
        <v>#REF!</v>
      </c>
      <c r="Q35" s="39" t="e">
        <f t="shared" si="5"/>
        <v>#REF!</v>
      </c>
      <c r="R35" s="39" t="e">
        <f t="shared" si="5"/>
        <v>#REF!</v>
      </c>
      <c r="S35" s="39" t="e">
        <f t="shared" si="5"/>
        <v>#REF!</v>
      </c>
      <c r="T35" s="39" t="e">
        <f t="shared" si="5"/>
        <v>#REF!</v>
      </c>
      <c r="U35" s="39" t="e">
        <f t="shared" si="5"/>
        <v>#REF!</v>
      </c>
      <c r="V35" s="39" t="e">
        <f t="shared" si="5"/>
        <v>#REF!</v>
      </c>
      <c r="W35" s="39" t="e">
        <f t="shared" si="5"/>
        <v>#REF!</v>
      </c>
      <c r="X35" s="39" t="e">
        <f t="shared" si="5"/>
        <v>#REF!</v>
      </c>
      <c r="Y35" s="39" t="e">
        <f t="shared" si="5"/>
        <v>#REF!</v>
      </c>
      <c r="Z35" s="39" t="e">
        <f t="shared" si="5"/>
        <v>#REF!</v>
      </c>
      <c r="AA35" s="39" t="e">
        <f t="shared" si="5"/>
        <v>#REF!</v>
      </c>
      <c r="AB35" s="39" t="e">
        <f t="shared" si="5"/>
        <v>#REF!</v>
      </c>
      <c r="AC35" s="39" t="e">
        <f t="shared" si="5"/>
        <v>#REF!</v>
      </c>
      <c r="AD35" s="39" t="e">
        <f t="shared" si="5"/>
        <v>#REF!</v>
      </c>
      <c r="AE35" s="39" t="e">
        <f t="shared" si="5"/>
        <v>#REF!</v>
      </c>
      <c r="AF35" s="39" t="e">
        <f t="shared" si="5"/>
        <v>#REF!</v>
      </c>
      <c r="AG35" s="39" t="e">
        <f t="shared" si="5"/>
        <v>#REF!</v>
      </c>
      <c r="AH35" s="39" t="e">
        <f t="shared" si="5"/>
        <v>#REF!</v>
      </c>
      <c r="AI35" s="39" t="e">
        <f t="shared" si="5"/>
        <v>#REF!</v>
      </c>
      <c r="AJ35" s="39" t="e">
        <f t="shared" si="5"/>
        <v>#REF!</v>
      </c>
      <c r="AK35" s="39" t="e">
        <f t="shared" si="5"/>
        <v>#REF!</v>
      </c>
      <c r="AL35" s="39" t="e">
        <f t="shared" si="5"/>
        <v>#REF!</v>
      </c>
      <c r="AM35" s="39" t="e">
        <f t="shared" si="5"/>
        <v>#REF!</v>
      </c>
      <c r="AN35" s="39" t="e">
        <f t="shared" si="5"/>
        <v>#REF!</v>
      </c>
      <c r="AO35" s="39" t="e">
        <f t="shared" si="5"/>
        <v>#REF!</v>
      </c>
      <c r="AP35" s="39" t="e">
        <f t="shared" si="5"/>
        <v>#REF!</v>
      </c>
      <c r="AQ35" s="39" t="e">
        <f t="shared" si="5"/>
        <v>#REF!</v>
      </c>
      <c r="AR35" s="39" t="e">
        <f t="shared" si="5"/>
        <v>#REF!</v>
      </c>
      <c r="AS35" s="39" t="e">
        <f t="shared" si="5"/>
        <v>#REF!</v>
      </c>
      <c r="AT35" s="39" t="e">
        <f t="shared" si="5"/>
        <v>#REF!</v>
      </c>
      <c r="AU35" s="39" t="e">
        <f t="shared" si="5"/>
        <v>#REF!</v>
      </c>
      <c r="AV35" s="39" t="e">
        <f t="shared" si="5"/>
        <v>#REF!</v>
      </c>
      <c r="AW35" s="39" t="e">
        <f t="shared" si="5"/>
        <v>#REF!</v>
      </c>
      <c r="AX35" s="39" t="e">
        <f t="shared" si="5"/>
        <v>#REF!</v>
      </c>
      <c r="AY35" s="39" t="e">
        <f t="shared" si="5"/>
        <v>#REF!</v>
      </c>
      <c r="AZ35" s="39" t="e">
        <f t="shared" si="5"/>
        <v>#REF!</v>
      </c>
      <c r="BA35" s="39" t="e">
        <f t="shared" si="5"/>
        <v>#REF!</v>
      </c>
      <c r="BB35" s="39" t="e">
        <f t="shared" si="5"/>
        <v>#REF!</v>
      </c>
    </row>
    <row r="36" spans="1:54" ht="10.5" customHeight="1">
      <c r="A36" s="39" t="s">
        <v>6</v>
      </c>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row>
    <row r="37" spans="1:54" ht="10.5" customHeight="1">
      <c r="A37" s="40">
        <v>1</v>
      </c>
      <c r="B37" s="39" t="e">
        <f t="shared" si="4"/>
        <v>#REF!</v>
      </c>
      <c r="C37" s="39" t="e">
        <f t="shared" si="5"/>
        <v>#REF!</v>
      </c>
      <c r="D37" s="39" t="e">
        <f t="shared" si="5"/>
        <v>#REF!</v>
      </c>
      <c r="E37" s="39" t="e">
        <f t="shared" si="5"/>
        <v>#REF!</v>
      </c>
      <c r="F37" s="39" t="e">
        <f t="shared" si="5"/>
        <v>#REF!</v>
      </c>
      <c r="G37" s="39" t="e">
        <f t="shared" si="5"/>
        <v>#REF!</v>
      </c>
      <c r="H37" s="39" t="e">
        <f t="shared" si="5"/>
        <v>#REF!</v>
      </c>
      <c r="I37" s="39" t="e">
        <f t="shared" si="5"/>
        <v>#REF!</v>
      </c>
      <c r="J37" s="39" t="e">
        <f t="shared" si="5"/>
        <v>#REF!</v>
      </c>
      <c r="K37" s="39" t="e">
        <f t="shared" si="5"/>
        <v>#REF!</v>
      </c>
      <c r="L37" s="39" t="e">
        <f t="shared" si="5"/>
        <v>#REF!</v>
      </c>
      <c r="M37" s="39" t="e">
        <f t="shared" si="5"/>
        <v>#REF!</v>
      </c>
      <c r="N37" s="39" t="e">
        <f t="shared" si="5"/>
        <v>#REF!</v>
      </c>
      <c r="O37" s="39" t="e">
        <f t="shared" si="5"/>
        <v>#REF!</v>
      </c>
      <c r="P37" s="39" t="e">
        <f t="shared" si="5"/>
        <v>#REF!</v>
      </c>
      <c r="Q37" s="39" t="e">
        <f t="shared" si="5"/>
        <v>#REF!</v>
      </c>
      <c r="R37" s="39" t="e">
        <f t="shared" si="5"/>
        <v>#REF!</v>
      </c>
      <c r="S37" s="39" t="e">
        <f t="shared" si="5"/>
        <v>#REF!</v>
      </c>
      <c r="T37" s="39" t="e">
        <f t="shared" si="5"/>
        <v>#REF!</v>
      </c>
      <c r="U37" s="39" t="e">
        <f t="shared" si="5"/>
        <v>#REF!</v>
      </c>
      <c r="V37" s="39" t="e">
        <f t="shared" si="5"/>
        <v>#REF!</v>
      </c>
      <c r="W37" s="39" t="e">
        <f t="shared" si="5"/>
        <v>#REF!</v>
      </c>
      <c r="X37" s="39" t="e">
        <f t="shared" si="5"/>
        <v>#REF!</v>
      </c>
      <c r="Y37" s="39" t="e">
        <f t="shared" si="5"/>
        <v>#REF!</v>
      </c>
      <c r="Z37" s="39" t="e">
        <f t="shared" si="5"/>
        <v>#REF!</v>
      </c>
      <c r="AA37" s="39" t="e">
        <f t="shared" si="5"/>
        <v>#REF!</v>
      </c>
      <c r="AB37" s="39" t="e">
        <f t="shared" si="5"/>
        <v>#REF!</v>
      </c>
      <c r="AC37" s="39" t="e">
        <f t="shared" si="5"/>
        <v>#REF!</v>
      </c>
      <c r="AD37" s="39" t="e">
        <f t="shared" si="5"/>
        <v>#REF!</v>
      </c>
      <c r="AE37" s="39" t="e">
        <f t="shared" si="5"/>
        <v>#REF!</v>
      </c>
      <c r="AF37" s="39" t="e">
        <f t="shared" si="5"/>
        <v>#REF!</v>
      </c>
      <c r="AG37" s="39" t="e">
        <f t="shared" si="5"/>
        <v>#REF!</v>
      </c>
      <c r="AH37" s="39" t="e">
        <f t="shared" si="5"/>
        <v>#REF!</v>
      </c>
      <c r="AI37" s="39" t="e">
        <f t="shared" si="5"/>
        <v>#REF!</v>
      </c>
      <c r="AJ37" s="39" t="e">
        <f t="shared" si="5"/>
        <v>#REF!</v>
      </c>
      <c r="AK37" s="39" t="e">
        <f t="shared" si="5"/>
        <v>#REF!</v>
      </c>
      <c r="AL37" s="39" t="e">
        <f t="shared" si="5"/>
        <v>#REF!</v>
      </c>
      <c r="AM37" s="39" t="e">
        <f t="shared" si="5"/>
        <v>#REF!</v>
      </c>
      <c r="AN37" s="39" t="e">
        <f t="shared" si="5"/>
        <v>#REF!</v>
      </c>
      <c r="AO37" s="39" t="e">
        <f t="shared" si="5"/>
        <v>#REF!</v>
      </c>
      <c r="AP37" s="39" t="e">
        <f t="shared" si="5"/>
        <v>#REF!</v>
      </c>
      <c r="AQ37" s="39" t="e">
        <f t="shared" si="5"/>
        <v>#REF!</v>
      </c>
      <c r="AR37" s="39" t="e">
        <f t="shared" si="5"/>
        <v>#REF!</v>
      </c>
      <c r="AS37" s="39" t="e">
        <f t="shared" si="5"/>
        <v>#REF!</v>
      </c>
      <c r="AT37" s="39" t="e">
        <f t="shared" si="5"/>
        <v>#REF!</v>
      </c>
      <c r="AU37" s="39" t="e">
        <f t="shared" si="5"/>
        <v>#REF!</v>
      </c>
      <c r="AV37" s="39" t="e">
        <f t="shared" si="5"/>
        <v>#REF!</v>
      </c>
      <c r="AW37" s="39" t="e">
        <f t="shared" si="5"/>
        <v>#REF!</v>
      </c>
      <c r="AX37" s="39" t="e">
        <f t="shared" si="5"/>
        <v>#REF!</v>
      </c>
      <c r="AY37" s="39" t="e">
        <f t="shared" si="5"/>
        <v>#REF!</v>
      </c>
      <c r="AZ37" s="39" t="e">
        <f t="shared" si="5"/>
        <v>#REF!</v>
      </c>
      <c r="BA37" s="39" t="e">
        <f t="shared" si="5"/>
        <v>#REF!</v>
      </c>
      <c r="BB37" s="39" t="e">
        <f t="shared" si="5"/>
        <v>#REF!</v>
      </c>
    </row>
    <row r="38" spans="1:54" ht="10.5" customHeight="1">
      <c r="A38" s="40">
        <v>2</v>
      </c>
      <c r="B38" s="39" t="e">
        <f t="shared" si="4"/>
        <v>#REF!</v>
      </c>
      <c r="C38" s="39" t="e">
        <f t="shared" si="5"/>
        <v>#REF!</v>
      </c>
      <c r="D38" s="39" t="e">
        <f t="shared" si="5"/>
        <v>#REF!</v>
      </c>
      <c r="E38" s="39" t="e">
        <f t="shared" si="5"/>
        <v>#REF!</v>
      </c>
      <c r="F38" s="39" t="e">
        <f t="shared" si="5"/>
        <v>#REF!</v>
      </c>
      <c r="G38" s="39" t="e">
        <f t="shared" si="5"/>
        <v>#REF!</v>
      </c>
      <c r="H38" s="39" t="e">
        <f t="shared" si="5"/>
        <v>#REF!</v>
      </c>
      <c r="I38" s="39" t="e">
        <f t="shared" si="5"/>
        <v>#REF!</v>
      </c>
      <c r="J38" s="39" t="e">
        <f t="shared" si="5"/>
        <v>#REF!</v>
      </c>
      <c r="K38" s="39" t="e">
        <f t="shared" si="5"/>
        <v>#REF!</v>
      </c>
      <c r="L38" s="39" t="e">
        <f t="shared" si="5"/>
        <v>#REF!</v>
      </c>
      <c r="M38" s="39" t="e">
        <f t="shared" si="5"/>
        <v>#REF!</v>
      </c>
      <c r="N38" s="39" t="e">
        <f t="shared" si="5"/>
        <v>#REF!</v>
      </c>
      <c r="O38" s="39" t="e">
        <f t="shared" si="5"/>
        <v>#REF!</v>
      </c>
      <c r="P38" s="39" t="e">
        <f t="shared" si="5"/>
        <v>#REF!</v>
      </c>
      <c r="Q38" s="39" t="e">
        <f t="shared" si="5"/>
        <v>#REF!</v>
      </c>
      <c r="R38" s="39" t="e">
        <f t="shared" si="5"/>
        <v>#REF!</v>
      </c>
      <c r="S38" s="39" t="e">
        <f t="shared" si="5"/>
        <v>#REF!</v>
      </c>
      <c r="T38" s="39" t="e">
        <f t="shared" si="5"/>
        <v>#REF!</v>
      </c>
      <c r="U38" s="39" t="e">
        <f t="shared" si="5"/>
        <v>#REF!</v>
      </c>
      <c r="V38" s="39" t="e">
        <f t="shared" si="5"/>
        <v>#REF!</v>
      </c>
      <c r="W38" s="39" t="e">
        <f t="shared" si="5"/>
        <v>#REF!</v>
      </c>
      <c r="X38" s="39" t="e">
        <f t="shared" si="5"/>
        <v>#REF!</v>
      </c>
      <c r="Y38" s="39" t="e">
        <f t="shared" si="5"/>
        <v>#REF!</v>
      </c>
      <c r="Z38" s="39" t="e">
        <f t="shared" si="5"/>
        <v>#REF!</v>
      </c>
      <c r="AA38" s="39" t="e">
        <f t="shared" si="5"/>
        <v>#REF!</v>
      </c>
      <c r="AB38" s="39" t="e">
        <f t="shared" si="5"/>
        <v>#REF!</v>
      </c>
      <c r="AC38" s="39" t="e">
        <f t="shared" si="5"/>
        <v>#REF!</v>
      </c>
      <c r="AD38" s="39" t="e">
        <f t="shared" si="5"/>
        <v>#REF!</v>
      </c>
      <c r="AE38" s="39" t="e">
        <f t="shared" si="5"/>
        <v>#REF!</v>
      </c>
      <c r="AF38" s="39" t="e">
        <f t="shared" si="5"/>
        <v>#REF!</v>
      </c>
      <c r="AG38" s="39" t="e">
        <f t="shared" si="5"/>
        <v>#REF!</v>
      </c>
      <c r="AH38" s="39" t="e">
        <f t="shared" si="5"/>
        <v>#REF!</v>
      </c>
      <c r="AI38" s="39" t="e">
        <f t="shared" si="5"/>
        <v>#REF!</v>
      </c>
      <c r="AJ38" s="39" t="e">
        <f t="shared" si="5"/>
        <v>#REF!</v>
      </c>
      <c r="AK38" s="39" t="e">
        <f t="shared" si="5"/>
        <v>#REF!</v>
      </c>
      <c r="AL38" s="39" t="e">
        <f t="shared" si="5"/>
        <v>#REF!</v>
      </c>
      <c r="AM38" s="39" t="e">
        <f t="shared" si="5"/>
        <v>#REF!</v>
      </c>
      <c r="AN38" s="39" t="e">
        <f t="shared" si="5"/>
        <v>#REF!</v>
      </c>
      <c r="AO38" s="39" t="e">
        <f t="shared" si="5"/>
        <v>#REF!</v>
      </c>
      <c r="AP38" s="39" t="e">
        <f t="shared" si="5"/>
        <v>#REF!</v>
      </c>
      <c r="AQ38" s="39" t="e">
        <f t="shared" si="5"/>
        <v>#REF!</v>
      </c>
      <c r="AR38" s="39" t="e">
        <f t="shared" si="5"/>
        <v>#REF!</v>
      </c>
      <c r="AS38" s="39" t="e">
        <f t="shared" si="5"/>
        <v>#REF!</v>
      </c>
      <c r="AT38" s="39" t="e">
        <f t="shared" si="5"/>
        <v>#REF!</v>
      </c>
      <c r="AU38" s="39" t="e">
        <f t="shared" si="5"/>
        <v>#REF!</v>
      </c>
      <c r="AV38" s="39" t="e">
        <f t="shared" si="5"/>
        <v>#REF!</v>
      </c>
      <c r="AW38" s="39" t="e">
        <f t="shared" si="5"/>
        <v>#REF!</v>
      </c>
      <c r="AX38" s="39" t="e">
        <f t="shared" si="5"/>
        <v>#REF!</v>
      </c>
      <c r="AY38" s="39" t="e">
        <f t="shared" si="5"/>
        <v>#REF!</v>
      </c>
      <c r="AZ38" s="39" t="e">
        <f t="shared" si="5"/>
        <v>#REF!</v>
      </c>
      <c r="BA38" s="39" t="e">
        <f t="shared" si="5"/>
        <v>#REF!</v>
      </c>
      <c r="BB38" s="39" t="e">
        <f t="shared" si="5"/>
        <v>#REF!</v>
      </c>
    </row>
    <row r="39" spans="1:54" ht="10.5" customHeight="1">
      <c r="A39" s="39" t="s">
        <v>7</v>
      </c>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row>
    <row r="40" spans="1:54" ht="10.5" customHeight="1">
      <c r="A40" s="40">
        <v>1</v>
      </c>
      <c r="B40" s="39" t="e">
        <f t="shared" si="4"/>
        <v>#REF!</v>
      </c>
      <c r="C40" s="39" t="e">
        <f t="shared" si="5"/>
        <v>#REF!</v>
      </c>
      <c r="D40" s="39" t="e">
        <f t="shared" si="5"/>
        <v>#REF!</v>
      </c>
      <c r="E40" s="39" t="e">
        <f t="shared" si="5"/>
        <v>#REF!</v>
      </c>
      <c r="F40" s="39" t="e">
        <f t="shared" si="5"/>
        <v>#REF!</v>
      </c>
      <c r="G40" s="39" t="e">
        <f t="shared" si="5"/>
        <v>#REF!</v>
      </c>
      <c r="H40" s="39" t="e">
        <f t="shared" si="5"/>
        <v>#REF!</v>
      </c>
      <c r="I40" s="39" t="e">
        <f t="shared" si="5"/>
        <v>#REF!</v>
      </c>
      <c r="J40" s="39" t="e">
        <f t="shared" si="5"/>
        <v>#REF!</v>
      </c>
      <c r="K40" s="39" t="e">
        <f t="shared" si="5"/>
        <v>#REF!</v>
      </c>
      <c r="L40" s="39" t="e">
        <f t="shared" si="5"/>
        <v>#REF!</v>
      </c>
      <c r="M40" s="39" t="e">
        <f t="shared" si="5"/>
        <v>#REF!</v>
      </c>
      <c r="N40" s="39" t="e">
        <f t="shared" si="5"/>
        <v>#REF!</v>
      </c>
      <c r="O40" s="39" t="e">
        <f t="shared" si="5"/>
        <v>#REF!</v>
      </c>
      <c r="P40" s="39" t="e">
        <f t="shared" si="5"/>
        <v>#REF!</v>
      </c>
      <c r="Q40" s="39" t="e">
        <f t="shared" si="5"/>
        <v>#REF!</v>
      </c>
      <c r="R40" s="39" t="e">
        <f t="shared" si="5"/>
        <v>#REF!</v>
      </c>
      <c r="S40" s="39" t="e">
        <f t="shared" si="5"/>
        <v>#REF!</v>
      </c>
      <c r="T40" s="39" t="e">
        <f t="shared" si="5"/>
        <v>#REF!</v>
      </c>
      <c r="U40" s="39" t="e">
        <f t="shared" si="5"/>
        <v>#REF!</v>
      </c>
      <c r="V40" s="39" t="e">
        <f t="shared" si="5"/>
        <v>#REF!</v>
      </c>
      <c r="W40" s="39" t="e">
        <f t="shared" si="5"/>
        <v>#REF!</v>
      </c>
      <c r="X40" s="39" t="e">
        <f t="shared" si="5"/>
        <v>#REF!</v>
      </c>
      <c r="Y40" s="39" t="e">
        <f t="shared" si="5"/>
        <v>#REF!</v>
      </c>
      <c r="Z40" s="39" t="e">
        <f t="shared" si="5"/>
        <v>#REF!</v>
      </c>
      <c r="AA40" s="39" t="e">
        <f t="shared" si="5"/>
        <v>#REF!</v>
      </c>
      <c r="AB40" s="39" t="e">
        <f t="shared" si="5"/>
        <v>#REF!</v>
      </c>
      <c r="AC40" s="39" t="e">
        <f t="shared" si="5"/>
        <v>#REF!</v>
      </c>
      <c r="AD40" s="39" t="e">
        <f t="shared" si="5"/>
        <v>#REF!</v>
      </c>
      <c r="AE40" s="39" t="e">
        <f t="shared" si="5"/>
        <v>#REF!</v>
      </c>
      <c r="AF40" s="39" t="e">
        <f t="shared" si="5"/>
        <v>#REF!</v>
      </c>
      <c r="AG40" s="39" t="e">
        <f t="shared" si="5"/>
        <v>#REF!</v>
      </c>
      <c r="AH40" s="39" t="e">
        <f t="shared" si="5"/>
        <v>#REF!</v>
      </c>
      <c r="AI40" s="39" t="e">
        <f t="shared" si="5"/>
        <v>#REF!</v>
      </c>
      <c r="AJ40" s="39" t="e">
        <f t="shared" si="5"/>
        <v>#REF!</v>
      </c>
      <c r="AK40" s="39" t="e">
        <f t="shared" si="5"/>
        <v>#REF!</v>
      </c>
      <c r="AL40" s="39" t="e">
        <f t="shared" si="5"/>
        <v>#REF!</v>
      </c>
      <c r="AM40" s="39" t="e">
        <f t="shared" si="5"/>
        <v>#REF!</v>
      </c>
      <c r="AN40" s="39" t="e">
        <f t="shared" si="5"/>
        <v>#REF!</v>
      </c>
      <c r="AO40" s="39" t="e">
        <f t="shared" si="5"/>
        <v>#REF!</v>
      </c>
      <c r="AP40" s="39" t="e">
        <f t="shared" si="5"/>
        <v>#REF!</v>
      </c>
      <c r="AQ40" s="39" t="e">
        <f t="shared" si="5"/>
        <v>#REF!</v>
      </c>
      <c r="AR40" s="39" t="e">
        <f t="shared" si="5"/>
        <v>#REF!</v>
      </c>
      <c r="AS40" s="39" t="e">
        <f t="shared" si="5"/>
        <v>#REF!</v>
      </c>
      <c r="AT40" s="39" t="e">
        <f t="shared" si="5"/>
        <v>#REF!</v>
      </c>
      <c r="AU40" s="39" t="e">
        <f t="shared" si="5"/>
        <v>#REF!</v>
      </c>
      <c r="AV40" s="39" t="e">
        <f t="shared" si="5"/>
        <v>#REF!</v>
      </c>
      <c r="AW40" s="39" t="e">
        <f t="shared" si="5"/>
        <v>#REF!</v>
      </c>
      <c r="AX40" s="39" t="e">
        <f t="shared" si="5"/>
        <v>#REF!</v>
      </c>
      <c r="AY40" s="39" t="e">
        <f t="shared" si="5"/>
        <v>#REF!</v>
      </c>
      <c r="AZ40" s="39" t="e">
        <f t="shared" si="5"/>
        <v>#REF!</v>
      </c>
      <c r="BA40" s="39" t="e">
        <f t="shared" si="5"/>
        <v>#REF!</v>
      </c>
      <c r="BB40" s="39" t="e">
        <f t="shared" si="5"/>
        <v>#REF!</v>
      </c>
    </row>
    <row r="41" spans="1:54" ht="10.7" customHeight="1">
      <c r="A41" s="40">
        <v>2</v>
      </c>
      <c r="B41" s="39" t="e">
        <f t="shared" si="4"/>
        <v>#REF!</v>
      </c>
      <c r="C41" s="39" t="e">
        <f t="shared" si="5"/>
        <v>#REF!</v>
      </c>
      <c r="D41" s="39" t="e">
        <f t="shared" si="5"/>
        <v>#REF!</v>
      </c>
      <c r="E41" s="39" t="e">
        <f t="shared" si="5"/>
        <v>#REF!</v>
      </c>
      <c r="F41" s="39" t="e">
        <f t="shared" si="5"/>
        <v>#REF!</v>
      </c>
      <c r="G41" s="39" t="e">
        <f t="shared" si="5"/>
        <v>#REF!</v>
      </c>
      <c r="H41" s="39" t="e">
        <f t="shared" si="5"/>
        <v>#REF!</v>
      </c>
      <c r="I41" s="39" t="e">
        <f t="shared" si="5"/>
        <v>#REF!</v>
      </c>
      <c r="J41" s="39" t="e">
        <f t="shared" si="5"/>
        <v>#REF!</v>
      </c>
      <c r="K41" s="39" t="e">
        <f t="shared" si="5"/>
        <v>#REF!</v>
      </c>
      <c r="L41" s="39" t="e">
        <f t="shared" si="5"/>
        <v>#REF!</v>
      </c>
      <c r="M41" s="39" t="e">
        <f t="shared" ref="C41:BB49" si="6">ROUNDUP(M17*0.87,)</f>
        <v>#REF!</v>
      </c>
      <c r="N41" s="39" t="e">
        <f t="shared" si="6"/>
        <v>#REF!</v>
      </c>
      <c r="O41" s="39" t="e">
        <f t="shared" si="6"/>
        <v>#REF!</v>
      </c>
      <c r="P41" s="39" t="e">
        <f t="shared" si="6"/>
        <v>#REF!</v>
      </c>
      <c r="Q41" s="39" t="e">
        <f t="shared" si="6"/>
        <v>#REF!</v>
      </c>
      <c r="R41" s="39" t="e">
        <f t="shared" si="6"/>
        <v>#REF!</v>
      </c>
      <c r="S41" s="39" t="e">
        <f t="shared" si="6"/>
        <v>#REF!</v>
      </c>
      <c r="T41" s="39" t="e">
        <f t="shared" si="6"/>
        <v>#REF!</v>
      </c>
      <c r="U41" s="39" t="e">
        <f t="shared" si="6"/>
        <v>#REF!</v>
      </c>
      <c r="V41" s="39" t="e">
        <f t="shared" si="6"/>
        <v>#REF!</v>
      </c>
      <c r="W41" s="39" t="e">
        <f t="shared" si="6"/>
        <v>#REF!</v>
      </c>
      <c r="X41" s="39" t="e">
        <f t="shared" si="6"/>
        <v>#REF!</v>
      </c>
      <c r="Y41" s="39" t="e">
        <f t="shared" si="6"/>
        <v>#REF!</v>
      </c>
      <c r="Z41" s="39" t="e">
        <f t="shared" si="6"/>
        <v>#REF!</v>
      </c>
      <c r="AA41" s="39" t="e">
        <f t="shared" si="6"/>
        <v>#REF!</v>
      </c>
      <c r="AB41" s="39" t="e">
        <f t="shared" si="6"/>
        <v>#REF!</v>
      </c>
      <c r="AC41" s="39" t="e">
        <f t="shared" si="6"/>
        <v>#REF!</v>
      </c>
      <c r="AD41" s="39" t="e">
        <f t="shared" si="6"/>
        <v>#REF!</v>
      </c>
      <c r="AE41" s="39" t="e">
        <f t="shared" si="6"/>
        <v>#REF!</v>
      </c>
      <c r="AF41" s="39" t="e">
        <f t="shared" si="6"/>
        <v>#REF!</v>
      </c>
      <c r="AG41" s="39" t="e">
        <f t="shared" si="6"/>
        <v>#REF!</v>
      </c>
      <c r="AH41" s="39" t="e">
        <f t="shared" si="6"/>
        <v>#REF!</v>
      </c>
      <c r="AI41" s="39" t="e">
        <f t="shared" si="6"/>
        <v>#REF!</v>
      </c>
      <c r="AJ41" s="39" t="e">
        <f t="shared" si="6"/>
        <v>#REF!</v>
      </c>
      <c r="AK41" s="39" t="e">
        <f t="shared" si="6"/>
        <v>#REF!</v>
      </c>
      <c r="AL41" s="39" t="e">
        <f t="shared" si="6"/>
        <v>#REF!</v>
      </c>
      <c r="AM41" s="39" t="e">
        <f t="shared" si="6"/>
        <v>#REF!</v>
      </c>
      <c r="AN41" s="39" t="e">
        <f t="shared" si="6"/>
        <v>#REF!</v>
      </c>
      <c r="AO41" s="39" t="e">
        <f t="shared" si="6"/>
        <v>#REF!</v>
      </c>
      <c r="AP41" s="39" t="e">
        <f t="shared" si="6"/>
        <v>#REF!</v>
      </c>
      <c r="AQ41" s="39" t="e">
        <f t="shared" si="6"/>
        <v>#REF!</v>
      </c>
      <c r="AR41" s="39" t="e">
        <f t="shared" si="6"/>
        <v>#REF!</v>
      </c>
      <c r="AS41" s="39" t="e">
        <f t="shared" si="6"/>
        <v>#REF!</v>
      </c>
      <c r="AT41" s="39" t="e">
        <f t="shared" si="6"/>
        <v>#REF!</v>
      </c>
      <c r="AU41" s="39" t="e">
        <f t="shared" si="6"/>
        <v>#REF!</v>
      </c>
      <c r="AV41" s="39" t="e">
        <f t="shared" si="6"/>
        <v>#REF!</v>
      </c>
      <c r="AW41" s="39" t="e">
        <f t="shared" si="6"/>
        <v>#REF!</v>
      </c>
      <c r="AX41" s="39" t="e">
        <f t="shared" si="6"/>
        <v>#REF!</v>
      </c>
      <c r="AY41" s="39" t="e">
        <f t="shared" si="6"/>
        <v>#REF!</v>
      </c>
      <c r="AZ41" s="39" t="e">
        <f t="shared" si="6"/>
        <v>#REF!</v>
      </c>
      <c r="BA41" s="39" t="e">
        <f t="shared" si="6"/>
        <v>#REF!</v>
      </c>
      <c r="BB41" s="39" t="e">
        <f t="shared" si="6"/>
        <v>#REF!</v>
      </c>
    </row>
    <row r="42" spans="1:54" ht="10.7" customHeight="1">
      <c r="A42" s="39" t="s">
        <v>9</v>
      </c>
      <c r="B42" s="39"/>
      <c r="C42" s="39"/>
      <c r="D42" s="39"/>
      <c r="E42" s="39"/>
      <c r="F42" s="39"/>
      <c r="G42" s="39"/>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row>
    <row r="43" spans="1:54" ht="10.7" customHeight="1">
      <c r="A43" s="40">
        <v>1</v>
      </c>
      <c r="B43" s="39" t="e">
        <f t="shared" si="4"/>
        <v>#REF!</v>
      </c>
      <c r="C43" s="39" t="e">
        <f t="shared" si="6"/>
        <v>#REF!</v>
      </c>
      <c r="D43" s="39" t="e">
        <f t="shared" si="6"/>
        <v>#REF!</v>
      </c>
      <c r="E43" s="39" t="e">
        <f t="shared" si="6"/>
        <v>#REF!</v>
      </c>
      <c r="F43" s="39" t="e">
        <f t="shared" si="6"/>
        <v>#REF!</v>
      </c>
      <c r="G43" s="39" t="e">
        <f t="shared" si="6"/>
        <v>#REF!</v>
      </c>
      <c r="H43" s="39" t="e">
        <f t="shared" si="6"/>
        <v>#REF!</v>
      </c>
      <c r="I43" s="39" t="e">
        <f t="shared" si="6"/>
        <v>#REF!</v>
      </c>
      <c r="J43" s="39" t="e">
        <f t="shared" si="6"/>
        <v>#REF!</v>
      </c>
      <c r="K43" s="39" t="e">
        <f t="shared" si="6"/>
        <v>#REF!</v>
      </c>
      <c r="L43" s="39" t="e">
        <f t="shared" si="6"/>
        <v>#REF!</v>
      </c>
      <c r="M43" s="39" t="e">
        <f t="shared" si="6"/>
        <v>#REF!</v>
      </c>
      <c r="N43" s="39" t="e">
        <f t="shared" si="6"/>
        <v>#REF!</v>
      </c>
      <c r="O43" s="39" t="e">
        <f t="shared" si="6"/>
        <v>#REF!</v>
      </c>
      <c r="P43" s="39" t="e">
        <f t="shared" si="6"/>
        <v>#REF!</v>
      </c>
      <c r="Q43" s="39" t="e">
        <f t="shared" si="6"/>
        <v>#REF!</v>
      </c>
      <c r="R43" s="39" t="e">
        <f t="shared" si="6"/>
        <v>#REF!</v>
      </c>
      <c r="S43" s="39" t="e">
        <f t="shared" si="6"/>
        <v>#REF!</v>
      </c>
      <c r="T43" s="39" t="e">
        <f t="shared" si="6"/>
        <v>#REF!</v>
      </c>
      <c r="U43" s="39" t="e">
        <f t="shared" si="6"/>
        <v>#REF!</v>
      </c>
      <c r="V43" s="39" t="e">
        <f t="shared" si="6"/>
        <v>#REF!</v>
      </c>
      <c r="W43" s="39" t="e">
        <f t="shared" si="6"/>
        <v>#REF!</v>
      </c>
      <c r="X43" s="39" t="e">
        <f t="shared" si="6"/>
        <v>#REF!</v>
      </c>
      <c r="Y43" s="39" t="e">
        <f t="shared" si="6"/>
        <v>#REF!</v>
      </c>
      <c r="Z43" s="39" t="e">
        <f t="shared" si="6"/>
        <v>#REF!</v>
      </c>
      <c r="AA43" s="39" t="e">
        <f t="shared" si="6"/>
        <v>#REF!</v>
      </c>
      <c r="AB43" s="39" t="e">
        <f t="shared" si="6"/>
        <v>#REF!</v>
      </c>
      <c r="AC43" s="39" t="e">
        <f t="shared" si="6"/>
        <v>#REF!</v>
      </c>
      <c r="AD43" s="39" t="e">
        <f t="shared" si="6"/>
        <v>#REF!</v>
      </c>
      <c r="AE43" s="39" t="e">
        <f t="shared" si="6"/>
        <v>#REF!</v>
      </c>
      <c r="AF43" s="39" t="e">
        <f t="shared" si="6"/>
        <v>#REF!</v>
      </c>
      <c r="AG43" s="39" t="e">
        <f t="shared" si="6"/>
        <v>#REF!</v>
      </c>
      <c r="AH43" s="39" t="e">
        <f t="shared" si="6"/>
        <v>#REF!</v>
      </c>
      <c r="AI43" s="39" t="e">
        <f t="shared" si="6"/>
        <v>#REF!</v>
      </c>
      <c r="AJ43" s="39" t="e">
        <f t="shared" si="6"/>
        <v>#REF!</v>
      </c>
      <c r="AK43" s="39" t="e">
        <f t="shared" si="6"/>
        <v>#REF!</v>
      </c>
      <c r="AL43" s="39" t="e">
        <f t="shared" si="6"/>
        <v>#REF!</v>
      </c>
      <c r="AM43" s="39" t="e">
        <f t="shared" si="6"/>
        <v>#REF!</v>
      </c>
      <c r="AN43" s="39" t="e">
        <f t="shared" si="6"/>
        <v>#REF!</v>
      </c>
      <c r="AO43" s="39" t="e">
        <f t="shared" si="6"/>
        <v>#REF!</v>
      </c>
      <c r="AP43" s="39" t="e">
        <f t="shared" si="6"/>
        <v>#REF!</v>
      </c>
      <c r="AQ43" s="39" t="e">
        <f t="shared" si="6"/>
        <v>#REF!</v>
      </c>
      <c r="AR43" s="39" t="e">
        <f t="shared" si="6"/>
        <v>#REF!</v>
      </c>
      <c r="AS43" s="39" t="e">
        <f t="shared" si="6"/>
        <v>#REF!</v>
      </c>
      <c r="AT43" s="39" t="e">
        <f t="shared" si="6"/>
        <v>#REF!</v>
      </c>
      <c r="AU43" s="39" t="e">
        <f t="shared" si="6"/>
        <v>#REF!</v>
      </c>
      <c r="AV43" s="39" t="e">
        <f t="shared" si="6"/>
        <v>#REF!</v>
      </c>
      <c r="AW43" s="39" t="e">
        <f t="shared" si="6"/>
        <v>#REF!</v>
      </c>
      <c r="AX43" s="39" t="e">
        <f t="shared" si="6"/>
        <v>#REF!</v>
      </c>
      <c r="AY43" s="39" t="e">
        <f t="shared" si="6"/>
        <v>#REF!</v>
      </c>
      <c r="AZ43" s="39" t="e">
        <f t="shared" si="6"/>
        <v>#REF!</v>
      </c>
      <c r="BA43" s="39" t="e">
        <f t="shared" si="6"/>
        <v>#REF!</v>
      </c>
      <c r="BB43" s="39" t="e">
        <f t="shared" si="6"/>
        <v>#REF!</v>
      </c>
    </row>
    <row r="44" spans="1:54" ht="10.7" customHeight="1">
      <c r="A44" s="40">
        <v>2</v>
      </c>
      <c r="B44" s="39" t="e">
        <f t="shared" si="4"/>
        <v>#REF!</v>
      </c>
      <c r="C44" s="39" t="e">
        <f t="shared" si="6"/>
        <v>#REF!</v>
      </c>
      <c r="D44" s="39" t="e">
        <f t="shared" si="6"/>
        <v>#REF!</v>
      </c>
      <c r="E44" s="39" t="e">
        <f t="shared" si="6"/>
        <v>#REF!</v>
      </c>
      <c r="F44" s="39" t="e">
        <f t="shared" si="6"/>
        <v>#REF!</v>
      </c>
      <c r="G44" s="39" t="e">
        <f t="shared" si="6"/>
        <v>#REF!</v>
      </c>
      <c r="H44" s="39" t="e">
        <f t="shared" si="6"/>
        <v>#REF!</v>
      </c>
      <c r="I44" s="39" t="e">
        <f t="shared" si="6"/>
        <v>#REF!</v>
      </c>
      <c r="J44" s="39" t="e">
        <f t="shared" si="6"/>
        <v>#REF!</v>
      </c>
      <c r="K44" s="39" t="e">
        <f t="shared" si="6"/>
        <v>#REF!</v>
      </c>
      <c r="L44" s="39" t="e">
        <f t="shared" si="6"/>
        <v>#REF!</v>
      </c>
      <c r="M44" s="39" t="e">
        <f t="shared" si="6"/>
        <v>#REF!</v>
      </c>
      <c r="N44" s="39" t="e">
        <f t="shared" si="6"/>
        <v>#REF!</v>
      </c>
      <c r="O44" s="39" t="e">
        <f t="shared" si="6"/>
        <v>#REF!</v>
      </c>
      <c r="P44" s="39" t="e">
        <f t="shared" si="6"/>
        <v>#REF!</v>
      </c>
      <c r="Q44" s="39" t="e">
        <f t="shared" si="6"/>
        <v>#REF!</v>
      </c>
      <c r="R44" s="39" t="e">
        <f t="shared" si="6"/>
        <v>#REF!</v>
      </c>
      <c r="S44" s="39" t="e">
        <f t="shared" si="6"/>
        <v>#REF!</v>
      </c>
      <c r="T44" s="39" t="e">
        <f t="shared" si="6"/>
        <v>#REF!</v>
      </c>
      <c r="U44" s="39" t="e">
        <f t="shared" si="6"/>
        <v>#REF!</v>
      </c>
      <c r="V44" s="39" t="e">
        <f t="shared" si="6"/>
        <v>#REF!</v>
      </c>
      <c r="W44" s="39" t="e">
        <f t="shared" si="6"/>
        <v>#REF!</v>
      </c>
      <c r="X44" s="39" t="e">
        <f t="shared" si="6"/>
        <v>#REF!</v>
      </c>
      <c r="Y44" s="39" t="e">
        <f t="shared" si="6"/>
        <v>#REF!</v>
      </c>
      <c r="Z44" s="39" t="e">
        <f t="shared" si="6"/>
        <v>#REF!</v>
      </c>
      <c r="AA44" s="39" t="e">
        <f t="shared" si="6"/>
        <v>#REF!</v>
      </c>
      <c r="AB44" s="39" t="e">
        <f t="shared" si="6"/>
        <v>#REF!</v>
      </c>
      <c r="AC44" s="39" t="e">
        <f t="shared" si="6"/>
        <v>#REF!</v>
      </c>
      <c r="AD44" s="39" t="e">
        <f t="shared" si="6"/>
        <v>#REF!</v>
      </c>
      <c r="AE44" s="39" t="e">
        <f t="shared" si="6"/>
        <v>#REF!</v>
      </c>
      <c r="AF44" s="39" t="e">
        <f t="shared" si="6"/>
        <v>#REF!</v>
      </c>
      <c r="AG44" s="39" t="e">
        <f t="shared" si="6"/>
        <v>#REF!</v>
      </c>
      <c r="AH44" s="39" t="e">
        <f t="shared" si="6"/>
        <v>#REF!</v>
      </c>
      <c r="AI44" s="39" t="e">
        <f t="shared" si="6"/>
        <v>#REF!</v>
      </c>
      <c r="AJ44" s="39" t="e">
        <f t="shared" si="6"/>
        <v>#REF!</v>
      </c>
      <c r="AK44" s="39" t="e">
        <f t="shared" si="6"/>
        <v>#REF!</v>
      </c>
      <c r="AL44" s="39" t="e">
        <f t="shared" si="6"/>
        <v>#REF!</v>
      </c>
      <c r="AM44" s="39" t="e">
        <f t="shared" si="6"/>
        <v>#REF!</v>
      </c>
      <c r="AN44" s="39" t="e">
        <f t="shared" si="6"/>
        <v>#REF!</v>
      </c>
      <c r="AO44" s="39" t="e">
        <f t="shared" si="6"/>
        <v>#REF!</v>
      </c>
      <c r="AP44" s="39" t="e">
        <f t="shared" si="6"/>
        <v>#REF!</v>
      </c>
      <c r="AQ44" s="39" t="e">
        <f t="shared" si="6"/>
        <v>#REF!</v>
      </c>
      <c r="AR44" s="39" t="e">
        <f t="shared" si="6"/>
        <v>#REF!</v>
      </c>
      <c r="AS44" s="39" t="e">
        <f t="shared" si="6"/>
        <v>#REF!</v>
      </c>
      <c r="AT44" s="39" t="e">
        <f t="shared" si="6"/>
        <v>#REF!</v>
      </c>
      <c r="AU44" s="39" t="e">
        <f t="shared" si="6"/>
        <v>#REF!</v>
      </c>
      <c r="AV44" s="39" t="e">
        <f t="shared" si="6"/>
        <v>#REF!</v>
      </c>
      <c r="AW44" s="39" t="e">
        <f t="shared" si="6"/>
        <v>#REF!</v>
      </c>
      <c r="AX44" s="39" t="e">
        <f t="shared" si="6"/>
        <v>#REF!</v>
      </c>
      <c r="AY44" s="39" t="e">
        <f t="shared" si="6"/>
        <v>#REF!</v>
      </c>
      <c r="AZ44" s="39" t="e">
        <f t="shared" si="6"/>
        <v>#REF!</v>
      </c>
      <c r="BA44" s="39" t="e">
        <f t="shared" si="6"/>
        <v>#REF!</v>
      </c>
      <c r="BB44" s="39" t="e">
        <f t="shared" si="6"/>
        <v>#REF!</v>
      </c>
    </row>
    <row r="45" spans="1:54" ht="10.7" customHeight="1">
      <c r="A45" s="39" t="s">
        <v>10</v>
      </c>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row>
    <row r="46" spans="1:54" ht="10.7" customHeight="1">
      <c r="A46" s="40">
        <v>1</v>
      </c>
      <c r="B46" s="39" t="e">
        <f t="shared" si="4"/>
        <v>#REF!</v>
      </c>
      <c r="C46" s="39" t="e">
        <f t="shared" si="6"/>
        <v>#REF!</v>
      </c>
      <c r="D46" s="39" t="e">
        <f t="shared" si="6"/>
        <v>#REF!</v>
      </c>
      <c r="E46" s="39" t="e">
        <f t="shared" si="6"/>
        <v>#REF!</v>
      </c>
      <c r="F46" s="39" t="e">
        <f t="shared" si="6"/>
        <v>#REF!</v>
      </c>
      <c r="G46" s="39" t="e">
        <f t="shared" si="6"/>
        <v>#REF!</v>
      </c>
      <c r="H46" s="39" t="e">
        <f t="shared" si="6"/>
        <v>#REF!</v>
      </c>
      <c r="I46" s="39" t="e">
        <f t="shared" si="6"/>
        <v>#REF!</v>
      </c>
      <c r="J46" s="39" t="e">
        <f t="shared" si="6"/>
        <v>#REF!</v>
      </c>
      <c r="K46" s="39" t="e">
        <f t="shared" si="6"/>
        <v>#REF!</v>
      </c>
      <c r="L46" s="39" t="e">
        <f t="shared" si="6"/>
        <v>#REF!</v>
      </c>
      <c r="M46" s="39" t="e">
        <f t="shared" si="6"/>
        <v>#REF!</v>
      </c>
      <c r="N46" s="39" t="e">
        <f t="shared" si="6"/>
        <v>#REF!</v>
      </c>
      <c r="O46" s="39" t="e">
        <f t="shared" si="6"/>
        <v>#REF!</v>
      </c>
      <c r="P46" s="39" t="e">
        <f t="shared" si="6"/>
        <v>#REF!</v>
      </c>
      <c r="Q46" s="39" t="e">
        <f t="shared" si="6"/>
        <v>#REF!</v>
      </c>
      <c r="R46" s="39" t="e">
        <f t="shared" si="6"/>
        <v>#REF!</v>
      </c>
      <c r="S46" s="39" t="e">
        <f t="shared" si="6"/>
        <v>#REF!</v>
      </c>
      <c r="T46" s="39" t="e">
        <f t="shared" si="6"/>
        <v>#REF!</v>
      </c>
      <c r="U46" s="39" t="e">
        <f t="shared" si="6"/>
        <v>#REF!</v>
      </c>
      <c r="V46" s="39" t="e">
        <f t="shared" si="6"/>
        <v>#REF!</v>
      </c>
      <c r="W46" s="39" t="e">
        <f t="shared" si="6"/>
        <v>#REF!</v>
      </c>
      <c r="X46" s="39" t="e">
        <f t="shared" si="6"/>
        <v>#REF!</v>
      </c>
      <c r="Y46" s="39" t="e">
        <f t="shared" si="6"/>
        <v>#REF!</v>
      </c>
      <c r="Z46" s="39" t="e">
        <f t="shared" si="6"/>
        <v>#REF!</v>
      </c>
      <c r="AA46" s="39" t="e">
        <f t="shared" si="6"/>
        <v>#REF!</v>
      </c>
      <c r="AB46" s="39" t="e">
        <f t="shared" si="6"/>
        <v>#REF!</v>
      </c>
      <c r="AC46" s="39" t="e">
        <f t="shared" si="6"/>
        <v>#REF!</v>
      </c>
      <c r="AD46" s="39" t="e">
        <f t="shared" si="6"/>
        <v>#REF!</v>
      </c>
      <c r="AE46" s="39" t="e">
        <f t="shared" si="6"/>
        <v>#REF!</v>
      </c>
      <c r="AF46" s="39" t="e">
        <f t="shared" si="6"/>
        <v>#REF!</v>
      </c>
      <c r="AG46" s="39" t="e">
        <f t="shared" si="6"/>
        <v>#REF!</v>
      </c>
      <c r="AH46" s="39" t="e">
        <f t="shared" si="6"/>
        <v>#REF!</v>
      </c>
      <c r="AI46" s="39" t="e">
        <f t="shared" si="6"/>
        <v>#REF!</v>
      </c>
      <c r="AJ46" s="39" t="e">
        <f t="shared" si="6"/>
        <v>#REF!</v>
      </c>
      <c r="AK46" s="39" t="e">
        <f t="shared" si="6"/>
        <v>#REF!</v>
      </c>
      <c r="AL46" s="39" t="e">
        <f t="shared" si="6"/>
        <v>#REF!</v>
      </c>
      <c r="AM46" s="39" t="e">
        <f t="shared" si="6"/>
        <v>#REF!</v>
      </c>
      <c r="AN46" s="39" t="e">
        <f t="shared" si="6"/>
        <v>#REF!</v>
      </c>
      <c r="AO46" s="39" t="e">
        <f t="shared" si="6"/>
        <v>#REF!</v>
      </c>
      <c r="AP46" s="39" t="e">
        <f t="shared" si="6"/>
        <v>#REF!</v>
      </c>
      <c r="AQ46" s="39" t="e">
        <f t="shared" si="6"/>
        <v>#REF!</v>
      </c>
      <c r="AR46" s="39" t="e">
        <f t="shared" si="6"/>
        <v>#REF!</v>
      </c>
      <c r="AS46" s="39" t="e">
        <f t="shared" si="6"/>
        <v>#REF!</v>
      </c>
      <c r="AT46" s="39" t="e">
        <f t="shared" si="6"/>
        <v>#REF!</v>
      </c>
      <c r="AU46" s="39" t="e">
        <f t="shared" si="6"/>
        <v>#REF!</v>
      </c>
      <c r="AV46" s="39" t="e">
        <f t="shared" si="6"/>
        <v>#REF!</v>
      </c>
      <c r="AW46" s="39" t="e">
        <f t="shared" si="6"/>
        <v>#REF!</v>
      </c>
      <c r="AX46" s="39" t="e">
        <f t="shared" si="6"/>
        <v>#REF!</v>
      </c>
      <c r="AY46" s="39" t="e">
        <f t="shared" si="6"/>
        <v>#REF!</v>
      </c>
      <c r="AZ46" s="39" t="e">
        <f t="shared" si="6"/>
        <v>#REF!</v>
      </c>
      <c r="BA46" s="39" t="e">
        <f t="shared" si="6"/>
        <v>#REF!</v>
      </c>
      <c r="BB46" s="39" t="e">
        <f t="shared" si="6"/>
        <v>#REF!</v>
      </c>
    </row>
    <row r="47" spans="1:54" ht="10.7" customHeight="1">
      <c r="A47" s="40">
        <v>2</v>
      </c>
      <c r="B47" s="39" t="e">
        <f t="shared" si="4"/>
        <v>#REF!</v>
      </c>
      <c r="C47" s="39" t="e">
        <f t="shared" si="6"/>
        <v>#REF!</v>
      </c>
      <c r="D47" s="39" t="e">
        <f t="shared" si="6"/>
        <v>#REF!</v>
      </c>
      <c r="E47" s="39" t="e">
        <f t="shared" si="6"/>
        <v>#REF!</v>
      </c>
      <c r="F47" s="39" t="e">
        <f t="shared" si="6"/>
        <v>#REF!</v>
      </c>
      <c r="G47" s="39" t="e">
        <f t="shared" si="6"/>
        <v>#REF!</v>
      </c>
      <c r="H47" s="39" t="e">
        <f t="shared" si="6"/>
        <v>#REF!</v>
      </c>
      <c r="I47" s="39" t="e">
        <f t="shared" si="6"/>
        <v>#REF!</v>
      </c>
      <c r="J47" s="39" t="e">
        <f t="shared" si="6"/>
        <v>#REF!</v>
      </c>
      <c r="K47" s="39" t="e">
        <f t="shared" si="6"/>
        <v>#REF!</v>
      </c>
      <c r="L47" s="39" t="e">
        <f t="shared" si="6"/>
        <v>#REF!</v>
      </c>
      <c r="M47" s="39" t="e">
        <f t="shared" si="6"/>
        <v>#REF!</v>
      </c>
      <c r="N47" s="39" t="e">
        <f t="shared" si="6"/>
        <v>#REF!</v>
      </c>
      <c r="O47" s="39" t="e">
        <f t="shared" si="6"/>
        <v>#REF!</v>
      </c>
      <c r="P47" s="39" t="e">
        <f t="shared" si="6"/>
        <v>#REF!</v>
      </c>
      <c r="Q47" s="39" t="e">
        <f t="shared" si="6"/>
        <v>#REF!</v>
      </c>
      <c r="R47" s="39" t="e">
        <f t="shared" si="6"/>
        <v>#REF!</v>
      </c>
      <c r="S47" s="39" t="e">
        <f t="shared" si="6"/>
        <v>#REF!</v>
      </c>
      <c r="T47" s="39" t="e">
        <f t="shared" si="6"/>
        <v>#REF!</v>
      </c>
      <c r="U47" s="39" t="e">
        <f t="shared" si="6"/>
        <v>#REF!</v>
      </c>
      <c r="V47" s="39" t="e">
        <f t="shared" si="6"/>
        <v>#REF!</v>
      </c>
      <c r="W47" s="39" t="e">
        <f t="shared" si="6"/>
        <v>#REF!</v>
      </c>
      <c r="X47" s="39" t="e">
        <f t="shared" si="6"/>
        <v>#REF!</v>
      </c>
      <c r="Y47" s="39" t="e">
        <f t="shared" si="6"/>
        <v>#REF!</v>
      </c>
      <c r="Z47" s="39" t="e">
        <f t="shared" si="6"/>
        <v>#REF!</v>
      </c>
      <c r="AA47" s="39" t="e">
        <f t="shared" si="6"/>
        <v>#REF!</v>
      </c>
      <c r="AB47" s="39" t="e">
        <f t="shared" si="6"/>
        <v>#REF!</v>
      </c>
      <c r="AC47" s="39" t="e">
        <f t="shared" si="6"/>
        <v>#REF!</v>
      </c>
      <c r="AD47" s="39" t="e">
        <f t="shared" si="6"/>
        <v>#REF!</v>
      </c>
      <c r="AE47" s="39" t="e">
        <f t="shared" si="6"/>
        <v>#REF!</v>
      </c>
      <c r="AF47" s="39" t="e">
        <f t="shared" si="6"/>
        <v>#REF!</v>
      </c>
      <c r="AG47" s="39" t="e">
        <f t="shared" si="6"/>
        <v>#REF!</v>
      </c>
      <c r="AH47" s="39" t="e">
        <f t="shared" si="6"/>
        <v>#REF!</v>
      </c>
      <c r="AI47" s="39" t="e">
        <f t="shared" si="6"/>
        <v>#REF!</v>
      </c>
      <c r="AJ47" s="39" t="e">
        <f t="shared" si="6"/>
        <v>#REF!</v>
      </c>
      <c r="AK47" s="39" t="e">
        <f t="shared" si="6"/>
        <v>#REF!</v>
      </c>
      <c r="AL47" s="39" t="e">
        <f t="shared" si="6"/>
        <v>#REF!</v>
      </c>
      <c r="AM47" s="39" t="e">
        <f t="shared" si="6"/>
        <v>#REF!</v>
      </c>
      <c r="AN47" s="39" t="e">
        <f t="shared" si="6"/>
        <v>#REF!</v>
      </c>
      <c r="AO47" s="39" t="e">
        <f t="shared" si="6"/>
        <v>#REF!</v>
      </c>
      <c r="AP47" s="39" t="e">
        <f t="shared" si="6"/>
        <v>#REF!</v>
      </c>
      <c r="AQ47" s="39" t="e">
        <f t="shared" si="6"/>
        <v>#REF!</v>
      </c>
      <c r="AR47" s="39" t="e">
        <f t="shared" si="6"/>
        <v>#REF!</v>
      </c>
      <c r="AS47" s="39" t="e">
        <f t="shared" si="6"/>
        <v>#REF!</v>
      </c>
      <c r="AT47" s="39" t="e">
        <f t="shared" si="6"/>
        <v>#REF!</v>
      </c>
      <c r="AU47" s="39" t="e">
        <f t="shared" si="6"/>
        <v>#REF!</v>
      </c>
      <c r="AV47" s="39" t="e">
        <f t="shared" si="6"/>
        <v>#REF!</v>
      </c>
      <c r="AW47" s="39" t="e">
        <f t="shared" si="6"/>
        <v>#REF!</v>
      </c>
      <c r="AX47" s="39" t="e">
        <f t="shared" si="6"/>
        <v>#REF!</v>
      </c>
      <c r="AY47" s="39" t="e">
        <f t="shared" si="6"/>
        <v>#REF!</v>
      </c>
      <c r="AZ47" s="39" t="e">
        <f t="shared" si="6"/>
        <v>#REF!</v>
      </c>
      <c r="BA47" s="39" t="e">
        <f t="shared" si="6"/>
        <v>#REF!</v>
      </c>
      <c r="BB47" s="39" t="e">
        <f t="shared" si="6"/>
        <v>#REF!</v>
      </c>
    </row>
    <row r="48" spans="1:54" ht="12.75" customHeight="1">
      <c r="A48" s="39" t="s">
        <v>11</v>
      </c>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row>
    <row r="49" spans="1:54">
      <c r="A49" s="40" t="s">
        <v>12</v>
      </c>
      <c r="B49" s="39" t="e">
        <f t="shared" si="4"/>
        <v>#REF!</v>
      </c>
      <c r="C49" s="39" t="e">
        <f t="shared" si="6"/>
        <v>#REF!</v>
      </c>
      <c r="D49" s="39" t="e">
        <f t="shared" si="6"/>
        <v>#REF!</v>
      </c>
      <c r="E49" s="39" t="e">
        <f t="shared" si="6"/>
        <v>#REF!</v>
      </c>
      <c r="F49" s="39" t="e">
        <f t="shared" si="6"/>
        <v>#REF!</v>
      </c>
      <c r="G49" s="39" t="e">
        <f t="shared" si="6"/>
        <v>#REF!</v>
      </c>
      <c r="H49" s="39" t="e">
        <f t="shared" ref="H49:BB49" si="7">ROUNDUP(H25*0.87,)</f>
        <v>#REF!</v>
      </c>
      <c r="I49" s="39" t="e">
        <f t="shared" si="7"/>
        <v>#REF!</v>
      </c>
      <c r="J49" s="39" t="e">
        <f t="shared" si="7"/>
        <v>#REF!</v>
      </c>
      <c r="K49" s="39" t="e">
        <f t="shared" si="7"/>
        <v>#REF!</v>
      </c>
      <c r="L49" s="39" t="e">
        <f t="shared" si="7"/>
        <v>#REF!</v>
      </c>
      <c r="M49" s="39" t="e">
        <f t="shared" si="7"/>
        <v>#REF!</v>
      </c>
      <c r="N49" s="39" t="e">
        <f t="shared" si="7"/>
        <v>#REF!</v>
      </c>
      <c r="O49" s="39" t="e">
        <f t="shared" si="7"/>
        <v>#REF!</v>
      </c>
      <c r="P49" s="39" t="e">
        <f t="shared" si="7"/>
        <v>#REF!</v>
      </c>
      <c r="Q49" s="39" t="e">
        <f t="shared" si="7"/>
        <v>#REF!</v>
      </c>
      <c r="R49" s="39" t="e">
        <f t="shared" si="7"/>
        <v>#REF!</v>
      </c>
      <c r="S49" s="39" t="e">
        <f t="shared" si="7"/>
        <v>#REF!</v>
      </c>
      <c r="T49" s="39" t="e">
        <f t="shared" si="7"/>
        <v>#REF!</v>
      </c>
      <c r="U49" s="39" t="e">
        <f t="shared" si="7"/>
        <v>#REF!</v>
      </c>
      <c r="V49" s="39" t="e">
        <f t="shared" si="7"/>
        <v>#REF!</v>
      </c>
      <c r="W49" s="39" t="e">
        <f t="shared" si="7"/>
        <v>#REF!</v>
      </c>
      <c r="X49" s="39" t="e">
        <f t="shared" si="7"/>
        <v>#REF!</v>
      </c>
      <c r="Y49" s="39" t="e">
        <f t="shared" si="7"/>
        <v>#REF!</v>
      </c>
      <c r="Z49" s="39" t="e">
        <f t="shared" si="7"/>
        <v>#REF!</v>
      </c>
      <c r="AA49" s="39" t="e">
        <f t="shared" si="7"/>
        <v>#REF!</v>
      </c>
      <c r="AB49" s="39" t="e">
        <f t="shared" si="7"/>
        <v>#REF!</v>
      </c>
      <c r="AC49" s="39" t="e">
        <f t="shared" si="7"/>
        <v>#REF!</v>
      </c>
      <c r="AD49" s="39" t="e">
        <f t="shared" si="7"/>
        <v>#REF!</v>
      </c>
      <c r="AE49" s="39" t="e">
        <f t="shared" si="7"/>
        <v>#REF!</v>
      </c>
      <c r="AF49" s="39" t="e">
        <f t="shared" si="7"/>
        <v>#REF!</v>
      </c>
      <c r="AG49" s="39" t="e">
        <f t="shared" si="7"/>
        <v>#REF!</v>
      </c>
      <c r="AH49" s="39" t="e">
        <f t="shared" si="7"/>
        <v>#REF!</v>
      </c>
      <c r="AI49" s="39" t="e">
        <f t="shared" si="7"/>
        <v>#REF!</v>
      </c>
      <c r="AJ49" s="39" t="e">
        <f t="shared" si="7"/>
        <v>#REF!</v>
      </c>
      <c r="AK49" s="39" t="e">
        <f t="shared" si="7"/>
        <v>#REF!</v>
      </c>
      <c r="AL49" s="39" t="e">
        <f t="shared" si="7"/>
        <v>#REF!</v>
      </c>
      <c r="AM49" s="39" t="e">
        <f t="shared" si="7"/>
        <v>#REF!</v>
      </c>
      <c r="AN49" s="39" t="e">
        <f t="shared" si="7"/>
        <v>#REF!</v>
      </c>
      <c r="AO49" s="39" t="e">
        <f t="shared" si="7"/>
        <v>#REF!</v>
      </c>
      <c r="AP49" s="39" t="e">
        <f t="shared" si="7"/>
        <v>#REF!</v>
      </c>
      <c r="AQ49" s="39" t="e">
        <f t="shared" si="7"/>
        <v>#REF!</v>
      </c>
      <c r="AR49" s="39" t="e">
        <f t="shared" si="7"/>
        <v>#REF!</v>
      </c>
      <c r="AS49" s="39" t="e">
        <f t="shared" si="7"/>
        <v>#REF!</v>
      </c>
      <c r="AT49" s="39" t="e">
        <f t="shared" si="7"/>
        <v>#REF!</v>
      </c>
      <c r="AU49" s="39" t="e">
        <f t="shared" si="7"/>
        <v>#REF!</v>
      </c>
      <c r="AV49" s="39" t="e">
        <f t="shared" si="7"/>
        <v>#REF!</v>
      </c>
      <c r="AW49" s="39" t="e">
        <f t="shared" si="7"/>
        <v>#REF!</v>
      </c>
      <c r="AX49" s="39" t="e">
        <f t="shared" si="7"/>
        <v>#REF!</v>
      </c>
      <c r="AY49" s="39" t="e">
        <f t="shared" si="7"/>
        <v>#REF!</v>
      </c>
      <c r="AZ49" s="39" t="e">
        <f t="shared" si="7"/>
        <v>#REF!</v>
      </c>
      <c r="BA49" s="39" t="e">
        <f t="shared" si="7"/>
        <v>#REF!</v>
      </c>
      <c r="BB49" s="39" t="e">
        <f t="shared" si="7"/>
        <v>#REF!</v>
      </c>
    </row>
    <row r="51" spans="1:54" hidden="1">
      <c r="A51" s="44" t="s">
        <v>62</v>
      </c>
    </row>
    <row r="52" spans="1:54" hidden="1">
      <c r="A52" s="45" t="s">
        <v>64</v>
      </c>
    </row>
    <row r="53" spans="1:54" ht="25.5" hidden="1">
      <c r="A53" s="46" t="s">
        <v>65</v>
      </c>
    </row>
    <row r="54" spans="1:54" hidden="1">
      <c r="A54" s="45" t="s">
        <v>66</v>
      </c>
    </row>
    <row r="56" spans="1:54">
      <c r="A56" s="47" t="s">
        <v>14</v>
      </c>
    </row>
    <row r="57" spans="1:54">
      <c r="A57" s="48" t="s">
        <v>15</v>
      </c>
    </row>
    <row r="58" spans="1:54">
      <c r="A58" s="48" t="s">
        <v>16</v>
      </c>
    </row>
    <row r="59" spans="1:54" ht="12" customHeight="1">
      <c r="A59" s="49" t="s">
        <v>17</v>
      </c>
    </row>
    <row r="60" spans="1:54">
      <c r="A60" s="48" t="s">
        <v>18</v>
      </c>
    </row>
    <row r="62" spans="1:54">
      <c r="A62" s="47" t="s">
        <v>32</v>
      </c>
    </row>
    <row r="63" spans="1:54">
      <c r="A63" s="50" t="s">
        <v>275</v>
      </c>
    </row>
    <row r="65" spans="1:1">
      <c r="A65" s="51" t="s">
        <v>19</v>
      </c>
    </row>
    <row r="66" spans="1:1" ht="48">
      <c r="A66" s="27" t="s">
        <v>87</v>
      </c>
    </row>
  </sheetData>
  <pageMargins left="0.25" right="0.25" top="0.75" bottom="0.75" header="0.3" footer="0.3"/>
  <pageSetup scale="51" fitToHeight="0" orientation="landscape"/>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000"/>
    <pageSetUpPr fitToPage="1"/>
  </sheetPr>
  <dimension ref="A1:BB42"/>
  <sheetViews>
    <sheetView workbookViewId="0">
      <pane xSplit="1" topLeftCell="AP1" activePane="topRight" state="frozen"/>
      <selection pane="topRight" activeCell="B4" sqref="B4:BB25"/>
    </sheetView>
  </sheetViews>
  <sheetFormatPr defaultColWidth="9" defaultRowHeight="12"/>
  <cols>
    <col min="1" max="1" width="81.5703125" style="33" customWidth="1"/>
    <col min="2" max="16384" width="9" style="33"/>
  </cols>
  <sheetData>
    <row r="1" spans="1:54" ht="11.45" customHeight="1">
      <c r="A1" s="2" t="s">
        <v>0</v>
      </c>
    </row>
    <row r="2" spans="1:54" ht="11.45" customHeight="1">
      <c r="A2" s="34" t="s">
        <v>78</v>
      </c>
    </row>
    <row r="3" spans="1:54" ht="10.5" customHeight="1">
      <c r="A3" s="4" t="s">
        <v>51</v>
      </c>
      <c r="B3" s="43"/>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row>
    <row r="4" spans="1:54" ht="10.5" customHeight="1">
      <c r="A4" s="42"/>
      <c r="B4" s="28" t="e">
        <f>'РБ ББ15% (2024)| FIT18'!B28</f>
        <v>#REF!</v>
      </c>
      <c r="C4" s="28" t="e">
        <f>'РБ ББ15% (2024)| FIT18'!C28</f>
        <v>#REF!</v>
      </c>
      <c r="D4" s="28" t="e">
        <f>'РБ ББ15% (2024)| FIT18'!D28</f>
        <v>#REF!</v>
      </c>
      <c r="E4" s="28" t="e">
        <f>'РБ ББ15% (2024)| FIT18'!E28</f>
        <v>#REF!</v>
      </c>
      <c r="F4" s="28" t="e">
        <f>'РБ ББ15% (2024)| FIT18'!F28</f>
        <v>#REF!</v>
      </c>
      <c r="G4" s="28" t="e">
        <f>'РБ ББ15% (2024)| FIT18'!G28</f>
        <v>#REF!</v>
      </c>
      <c r="H4" s="28" t="e">
        <f>'РБ ББ15% (2024)| FIT18'!H28</f>
        <v>#REF!</v>
      </c>
      <c r="I4" s="28" t="e">
        <f>'РБ ББ15% (2024)| FIT18'!I28</f>
        <v>#REF!</v>
      </c>
      <c r="J4" s="28" t="e">
        <f>'РБ ББ15% (2024)| FIT18'!J28</f>
        <v>#REF!</v>
      </c>
      <c r="K4" s="28" t="e">
        <f>'РБ ББ15% (2024)| FIT18'!K28</f>
        <v>#REF!</v>
      </c>
      <c r="L4" s="28" t="e">
        <f>'РБ ББ15% (2024)| FIT18'!L28</f>
        <v>#REF!</v>
      </c>
      <c r="M4" s="28" t="e">
        <f>'РБ ББ15% (2024)| FIT18'!M28</f>
        <v>#REF!</v>
      </c>
      <c r="N4" s="28" t="e">
        <f>'РБ ББ15% (2024)| FIT18'!N28</f>
        <v>#REF!</v>
      </c>
      <c r="O4" s="28" t="e">
        <f>'РБ ББ15% (2024)| FIT18'!O28</f>
        <v>#REF!</v>
      </c>
      <c r="P4" s="28" t="e">
        <f>'РБ ББ15% (2024)| FIT18'!P28</f>
        <v>#REF!</v>
      </c>
      <c r="Q4" s="28" t="e">
        <f>'РБ ББ15% (2024)| FIT18'!Q28</f>
        <v>#REF!</v>
      </c>
      <c r="R4" s="28" t="e">
        <f>'РБ ББ15% (2024)| FIT18'!R28</f>
        <v>#REF!</v>
      </c>
      <c r="S4" s="28" t="e">
        <f>'РБ ББ15% (2024)| FIT18'!S28</f>
        <v>#REF!</v>
      </c>
      <c r="T4" s="28" t="e">
        <f>'РБ ББ15% (2024)| FIT18'!T28</f>
        <v>#REF!</v>
      </c>
      <c r="U4" s="28" t="e">
        <f>'РБ ББ15% (2024)| FIT18'!U28</f>
        <v>#REF!</v>
      </c>
      <c r="V4" s="28" t="e">
        <f>'РБ ББ15% (2024)| FIT18'!V28</f>
        <v>#REF!</v>
      </c>
      <c r="W4" s="28" t="e">
        <f>'РБ ББ15% (2024)| FIT18'!W28</f>
        <v>#REF!</v>
      </c>
      <c r="X4" s="28" t="e">
        <f>'РБ ББ15% (2024)| FIT18'!X28</f>
        <v>#REF!</v>
      </c>
      <c r="Y4" s="28" t="e">
        <f>'РБ ББ15% (2024)| FIT18'!Y28</f>
        <v>#REF!</v>
      </c>
      <c r="Z4" s="28" t="e">
        <f>'РБ ББ15% (2024)| FIT18'!Z28</f>
        <v>#REF!</v>
      </c>
      <c r="AA4" s="28" t="e">
        <f>'РБ ББ15% (2024)| FIT18'!AA28</f>
        <v>#REF!</v>
      </c>
      <c r="AB4" s="28" t="e">
        <f>'РБ ББ15% (2024)| FIT18'!AB28</f>
        <v>#REF!</v>
      </c>
      <c r="AC4" s="28" t="e">
        <f>'РБ ББ15% (2024)| FIT18'!AC28</f>
        <v>#REF!</v>
      </c>
      <c r="AD4" s="28" t="e">
        <f>'РБ ББ15% (2024)| FIT18'!AD28</f>
        <v>#REF!</v>
      </c>
      <c r="AE4" s="28" t="e">
        <f>'РБ ББ15% (2024)| FIT18'!AE28</f>
        <v>#REF!</v>
      </c>
      <c r="AF4" s="28" t="e">
        <f>'РБ ББ15% (2024)| FIT18'!AF28</f>
        <v>#REF!</v>
      </c>
      <c r="AG4" s="28" t="e">
        <f>'РБ ББ15% (2024)| FIT18'!AG28</f>
        <v>#REF!</v>
      </c>
      <c r="AH4" s="28" t="e">
        <f>'РБ ББ15% (2024)| FIT18'!AH28</f>
        <v>#REF!</v>
      </c>
      <c r="AI4" s="28" t="e">
        <f>'РБ ББ15% (2024)| FIT18'!AI28</f>
        <v>#REF!</v>
      </c>
      <c r="AJ4" s="28" t="e">
        <f>'РБ ББ15% (2024)| FIT18'!AJ28</f>
        <v>#REF!</v>
      </c>
      <c r="AK4" s="28" t="e">
        <f>'РБ ББ15% (2024)| FIT18'!AK28</f>
        <v>#REF!</v>
      </c>
      <c r="AL4" s="28" t="e">
        <f>'РБ ББ15% (2024)| FIT18'!AL28</f>
        <v>#REF!</v>
      </c>
      <c r="AM4" s="28" t="e">
        <f>'РБ ББ15% (2024)| FIT18'!AM28</f>
        <v>#REF!</v>
      </c>
      <c r="AN4" s="28" t="e">
        <f>'РБ ББ15% (2024)| FIT18'!AN28</f>
        <v>#REF!</v>
      </c>
      <c r="AO4" s="28" t="e">
        <f>'РБ ББ15% (2024)| FIT18'!AO28</f>
        <v>#REF!</v>
      </c>
      <c r="AP4" s="28" t="e">
        <f>'РБ ББ15% (2024)| FIT18'!AP28</f>
        <v>#REF!</v>
      </c>
      <c r="AQ4" s="28" t="e">
        <f>'РБ ББ15% (2024)| FIT18'!AQ28</f>
        <v>#REF!</v>
      </c>
      <c r="AR4" s="28" t="e">
        <f>'РБ ББ15% (2024)| FIT18'!AR28</f>
        <v>#REF!</v>
      </c>
      <c r="AS4" s="28" t="e">
        <f>'РБ ББ15% (2024)| FIT18'!AS28</f>
        <v>#REF!</v>
      </c>
      <c r="AT4" s="28" t="e">
        <f>'РБ ББ15% (2024)| FIT18'!AT28</f>
        <v>#REF!</v>
      </c>
      <c r="AU4" s="28" t="e">
        <f>'РБ ББ15% (2024)| FIT18'!AU28</f>
        <v>#REF!</v>
      </c>
      <c r="AV4" s="28" t="e">
        <f>'РБ ББ15% (2024)| FIT18'!AV28</f>
        <v>#REF!</v>
      </c>
      <c r="AW4" s="28" t="e">
        <f>'РБ ББ15% (2024)| FIT18'!AW28</f>
        <v>#REF!</v>
      </c>
      <c r="AX4" s="28" t="e">
        <f>'РБ ББ15% (2024)| FIT18'!AX28</f>
        <v>#REF!</v>
      </c>
      <c r="AY4" s="28" t="e">
        <f>'РБ ББ15% (2024)| FIT18'!AY28</f>
        <v>#REF!</v>
      </c>
      <c r="AZ4" s="28" t="e">
        <f>'РБ ББ15% (2024)| FIT18'!AZ28</f>
        <v>#REF!</v>
      </c>
      <c r="BA4" s="28" t="e">
        <f>'РБ ББ15% (2024)| FIT18'!BA28</f>
        <v>#REF!</v>
      </c>
      <c r="BB4" s="28" t="e">
        <f>'РБ ББ15% (2024)| FIT18'!BB28</f>
        <v>#REF!</v>
      </c>
    </row>
    <row r="5" spans="1:54" ht="24.6" customHeight="1">
      <c r="A5" s="38" t="s">
        <v>3</v>
      </c>
      <c r="B5" s="28" t="e">
        <f>'РБ ББ15% (2024)| FIT18'!B29</f>
        <v>#REF!</v>
      </c>
      <c r="C5" s="28" t="e">
        <f>'РБ ББ15% (2024)| FIT18'!C29</f>
        <v>#REF!</v>
      </c>
      <c r="D5" s="28" t="e">
        <f>'РБ ББ15% (2024)| FIT18'!D29</f>
        <v>#REF!</v>
      </c>
      <c r="E5" s="28" t="e">
        <f>'РБ ББ15% (2024)| FIT18'!E29</f>
        <v>#REF!</v>
      </c>
      <c r="F5" s="28" t="e">
        <f>'РБ ББ15% (2024)| FIT18'!F29</f>
        <v>#REF!</v>
      </c>
      <c r="G5" s="28" t="e">
        <f>'РБ ББ15% (2024)| FIT18'!G29</f>
        <v>#REF!</v>
      </c>
      <c r="H5" s="28" t="e">
        <f>'РБ ББ15% (2024)| FIT18'!H29</f>
        <v>#REF!</v>
      </c>
      <c r="I5" s="28" t="e">
        <f>'РБ ББ15% (2024)| FIT18'!I29</f>
        <v>#REF!</v>
      </c>
      <c r="J5" s="28" t="e">
        <f>'РБ ББ15% (2024)| FIT18'!J29</f>
        <v>#REF!</v>
      </c>
      <c r="K5" s="28" t="e">
        <f>'РБ ББ15% (2024)| FIT18'!K29</f>
        <v>#REF!</v>
      </c>
      <c r="L5" s="28" t="e">
        <f>'РБ ББ15% (2024)| FIT18'!L29</f>
        <v>#REF!</v>
      </c>
      <c r="M5" s="28" t="e">
        <f>'РБ ББ15% (2024)| FIT18'!M29</f>
        <v>#REF!</v>
      </c>
      <c r="N5" s="28" t="e">
        <f>'РБ ББ15% (2024)| FIT18'!N29</f>
        <v>#REF!</v>
      </c>
      <c r="O5" s="28" t="e">
        <f>'РБ ББ15% (2024)| FIT18'!O29</f>
        <v>#REF!</v>
      </c>
      <c r="P5" s="28" t="e">
        <f>'РБ ББ15% (2024)| FIT18'!P29</f>
        <v>#REF!</v>
      </c>
      <c r="Q5" s="28" t="e">
        <f>'РБ ББ15% (2024)| FIT18'!Q29</f>
        <v>#REF!</v>
      </c>
      <c r="R5" s="28" t="e">
        <f>'РБ ББ15% (2024)| FIT18'!R29</f>
        <v>#REF!</v>
      </c>
      <c r="S5" s="28" t="e">
        <f>'РБ ББ15% (2024)| FIT18'!S29</f>
        <v>#REF!</v>
      </c>
      <c r="T5" s="28" t="e">
        <f>'РБ ББ15% (2024)| FIT18'!T29</f>
        <v>#REF!</v>
      </c>
      <c r="U5" s="28" t="e">
        <f>'РБ ББ15% (2024)| FIT18'!U29</f>
        <v>#REF!</v>
      </c>
      <c r="V5" s="28" t="e">
        <f>'РБ ББ15% (2024)| FIT18'!V29</f>
        <v>#REF!</v>
      </c>
      <c r="W5" s="28" t="e">
        <f>'РБ ББ15% (2024)| FIT18'!W29</f>
        <v>#REF!</v>
      </c>
      <c r="X5" s="28" t="e">
        <f>'РБ ББ15% (2024)| FIT18'!X29</f>
        <v>#REF!</v>
      </c>
      <c r="Y5" s="28" t="e">
        <f>'РБ ББ15% (2024)| FIT18'!Y29</f>
        <v>#REF!</v>
      </c>
      <c r="Z5" s="28" t="e">
        <f>'РБ ББ15% (2024)| FIT18'!Z29</f>
        <v>#REF!</v>
      </c>
      <c r="AA5" s="28" t="e">
        <f>'РБ ББ15% (2024)| FIT18'!AA29</f>
        <v>#REF!</v>
      </c>
      <c r="AB5" s="28" t="e">
        <f>'РБ ББ15% (2024)| FIT18'!AB29</f>
        <v>#REF!</v>
      </c>
      <c r="AC5" s="28" t="e">
        <f>'РБ ББ15% (2024)| FIT18'!AC29</f>
        <v>#REF!</v>
      </c>
      <c r="AD5" s="28" t="e">
        <f>'РБ ББ15% (2024)| FIT18'!AD29</f>
        <v>#REF!</v>
      </c>
      <c r="AE5" s="28" t="e">
        <f>'РБ ББ15% (2024)| FIT18'!AE29</f>
        <v>#REF!</v>
      </c>
      <c r="AF5" s="28" t="e">
        <f>'РБ ББ15% (2024)| FIT18'!AF29</f>
        <v>#REF!</v>
      </c>
      <c r="AG5" s="28" t="e">
        <f>'РБ ББ15% (2024)| FIT18'!AG29</f>
        <v>#REF!</v>
      </c>
      <c r="AH5" s="28" t="e">
        <f>'РБ ББ15% (2024)| FIT18'!AH29</f>
        <v>#REF!</v>
      </c>
      <c r="AI5" s="28" t="e">
        <f>'РБ ББ15% (2024)| FIT18'!AI29</f>
        <v>#REF!</v>
      </c>
      <c r="AJ5" s="28" t="e">
        <f>'РБ ББ15% (2024)| FIT18'!AJ29</f>
        <v>#REF!</v>
      </c>
      <c r="AK5" s="28" t="e">
        <f>'РБ ББ15% (2024)| FIT18'!AK29</f>
        <v>#REF!</v>
      </c>
      <c r="AL5" s="28" t="e">
        <f>'РБ ББ15% (2024)| FIT18'!AL29</f>
        <v>#REF!</v>
      </c>
      <c r="AM5" s="28" t="e">
        <f>'РБ ББ15% (2024)| FIT18'!AM29</f>
        <v>#REF!</v>
      </c>
      <c r="AN5" s="28" t="e">
        <f>'РБ ББ15% (2024)| FIT18'!AN29</f>
        <v>#REF!</v>
      </c>
      <c r="AO5" s="28" t="e">
        <f>'РБ ББ15% (2024)| FIT18'!AO29</f>
        <v>#REF!</v>
      </c>
      <c r="AP5" s="28" t="e">
        <f>'РБ ББ15% (2024)| FIT18'!AP29</f>
        <v>#REF!</v>
      </c>
      <c r="AQ5" s="28" t="e">
        <f>'РБ ББ15% (2024)| FIT18'!AQ29</f>
        <v>#REF!</v>
      </c>
      <c r="AR5" s="28" t="e">
        <f>'РБ ББ15% (2024)| FIT18'!AR29</f>
        <v>#REF!</v>
      </c>
      <c r="AS5" s="28" t="e">
        <f>'РБ ББ15% (2024)| FIT18'!AS29</f>
        <v>#REF!</v>
      </c>
      <c r="AT5" s="28" t="e">
        <f>'РБ ББ15% (2024)| FIT18'!AT29</f>
        <v>#REF!</v>
      </c>
      <c r="AU5" s="28" t="e">
        <f>'РБ ББ15% (2024)| FIT18'!AU29</f>
        <v>#REF!</v>
      </c>
      <c r="AV5" s="28" t="e">
        <f>'РБ ББ15% (2024)| FIT18'!AV29</f>
        <v>#REF!</v>
      </c>
      <c r="AW5" s="28" t="e">
        <f>'РБ ББ15% (2024)| FIT18'!AW29</f>
        <v>#REF!</v>
      </c>
      <c r="AX5" s="28" t="e">
        <f>'РБ ББ15% (2024)| FIT18'!AX29</f>
        <v>#REF!</v>
      </c>
      <c r="AY5" s="28" t="e">
        <f>'РБ ББ15% (2024)| FIT18'!AY29</f>
        <v>#REF!</v>
      </c>
      <c r="AZ5" s="28" t="e">
        <f>'РБ ББ15% (2024)| FIT18'!AZ29</f>
        <v>#REF!</v>
      </c>
      <c r="BA5" s="28" t="e">
        <f>'РБ ББ15% (2024)| FIT18'!BA29</f>
        <v>#REF!</v>
      </c>
      <c r="BB5" s="28" t="e">
        <f>'РБ ББ15% (2024)| FIT18'!BB29</f>
        <v>#REF!</v>
      </c>
    </row>
    <row r="6" spans="1:54" ht="10.5" customHeight="1">
      <c r="A6" s="39" t="s">
        <v>4</v>
      </c>
      <c r="B6" s="52"/>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row>
    <row r="7" spans="1:54" ht="10.5" customHeight="1">
      <c r="A7" s="40">
        <v>1</v>
      </c>
      <c r="B7" s="39" t="e">
        <f>'РБ ББ15% (2024)| FIT18'!B31+25</f>
        <v>#REF!</v>
      </c>
      <c r="C7" s="39" t="e">
        <f>'РБ ББ15% (2024)| FIT18'!C31+25</f>
        <v>#REF!</v>
      </c>
      <c r="D7" s="39" t="e">
        <f>'РБ ББ15% (2024)| FIT18'!D31+25</f>
        <v>#REF!</v>
      </c>
      <c r="E7" s="39" t="e">
        <f>'РБ ББ15% (2024)| FIT18'!E31+25</f>
        <v>#REF!</v>
      </c>
      <c r="F7" s="39" t="e">
        <f>'РБ ББ15% (2024)| FIT18'!F31+25</f>
        <v>#REF!</v>
      </c>
      <c r="G7" s="39" t="e">
        <f>'РБ ББ15% (2024)| FIT18'!G31+25</f>
        <v>#REF!</v>
      </c>
      <c r="H7" s="39" t="e">
        <f>'РБ ББ15% (2024)| FIT18'!H31+25</f>
        <v>#REF!</v>
      </c>
      <c r="I7" s="39" t="e">
        <f>'РБ ББ15% (2024)| FIT18'!I31+25</f>
        <v>#REF!</v>
      </c>
      <c r="J7" s="39" t="e">
        <f>'РБ ББ15% (2024)| FIT18'!J31+25</f>
        <v>#REF!</v>
      </c>
      <c r="K7" s="39" t="e">
        <f>'РБ ББ15% (2024)| FIT18'!K31+25</f>
        <v>#REF!</v>
      </c>
      <c r="L7" s="39" t="e">
        <f>'РБ ББ15% (2024)| FIT18'!L31+25</f>
        <v>#REF!</v>
      </c>
      <c r="M7" s="39" t="e">
        <f>'РБ ББ15% (2024)| FIT18'!M31+25</f>
        <v>#REF!</v>
      </c>
      <c r="N7" s="39" t="e">
        <f>'РБ ББ15% (2024)| FIT18'!N31+25</f>
        <v>#REF!</v>
      </c>
      <c r="O7" s="39" t="e">
        <f>'РБ ББ15% (2024)| FIT18'!O31+25</f>
        <v>#REF!</v>
      </c>
      <c r="P7" s="39" t="e">
        <f>'РБ ББ15% (2024)| FIT18'!P31+25</f>
        <v>#REF!</v>
      </c>
      <c r="Q7" s="39" t="e">
        <f>'РБ ББ15% (2024)| FIT18'!Q31+25</f>
        <v>#REF!</v>
      </c>
      <c r="R7" s="39" t="e">
        <f>'РБ ББ15% (2024)| FIT18'!R31+25</f>
        <v>#REF!</v>
      </c>
      <c r="S7" s="39" t="e">
        <f>'РБ ББ15% (2024)| FIT18'!S31+25</f>
        <v>#REF!</v>
      </c>
      <c r="T7" s="39" t="e">
        <f>'РБ ББ15% (2024)| FIT18'!T31+25</f>
        <v>#REF!</v>
      </c>
      <c r="U7" s="39" t="e">
        <f>'РБ ББ15% (2024)| FIT18'!U31+25</f>
        <v>#REF!</v>
      </c>
      <c r="V7" s="39" t="e">
        <f>'РБ ББ15% (2024)| FIT18'!V31+25</f>
        <v>#REF!</v>
      </c>
      <c r="W7" s="39" t="e">
        <f>'РБ ББ15% (2024)| FIT18'!W31+25</f>
        <v>#REF!</v>
      </c>
      <c r="X7" s="39" t="e">
        <f>'РБ ББ15% (2024)| FIT18'!X31+25</f>
        <v>#REF!</v>
      </c>
      <c r="Y7" s="39" t="e">
        <f>'РБ ББ15% (2024)| FIT18'!Y31+25</f>
        <v>#REF!</v>
      </c>
      <c r="Z7" s="39" t="e">
        <f>'РБ ББ15% (2024)| FIT18'!Z31+25</f>
        <v>#REF!</v>
      </c>
      <c r="AA7" s="39" t="e">
        <f>'РБ ББ15% (2024)| FIT18'!AA31+25</f>
        <v>#REF!</v>
      </c>
      <c r="AB7" s="39" t="e">
        <f>'РБ ББ15% (2024)| FIT18'!AB31+25</f>
        <v>#REF!</v>
      </c>
      <c r="AC7" s="39" t="e">
        <f>'РБ ББ15% (2024)| FIT18'!AC31+25</f>
        <v>#REF!</v>
      </c>
      <c r="AD7" s="39" t="e">
        <f>'РБ ББ15% (2024)| FIT18'!AD31+25</f>
        <v>#REF!</v>
      </c>
      <c r="AE7" s="39" t="e">
        <f>'РБ ББ15% (2024)| FIT18'!AE31+25</f>
        <v>#REF!</v>
      </c>
      <c r="AF7" s="39" t="e">
        <f>'РБ ББ15% (2024)| FIT18'!AF31+25</f>
        <v>#REF!</v>
      </c>
      <c r="AG7" s="39" t="e">
        <f>'РБ ББ15% (2024)| FIT18'!AG31+25</f>
        <v>#REF!</v>
      </c>
      <c r="AH7" s="39" t="e">
        <f>'РБ ББ15% (2024)| FIT18'!AH31+25</f>
        <v>#REF!</v>
      </c>
      <c r="AI7" s="39" t="e">
        <f>'РБ ББ15% (2024)| FIT18'!AI31+25</f>
        <v>#REF!</v>
      </c>
      <c r="AJ7" s="39" t="e">
        <f>'РБ ББ15% (2024)| FIT18'!AJ31+25</f>
        <v>#REF!</v>
      </c>
      <c r="AK7" s="39" t="e">
        <f>'РБ ББ15% (2024)| FIT18'!AK31+25</f>
        <v>#REF!</v>
      </c>
      <c r="AL7" s="39" t="e">
        <f>'РБ ББ15% (2024)| FIT18'!AL31+25</f>
        <v>#REF!</v>
      </c>
      <c r="AM7" s="39" t="e">
        <f>'РБ ББ15% (2024)| FIT18'!AM31+25</f>
        <v>#REF!</v>
      </c>
      <c r="AN7" s="39" t="e">
        <f>'РБ ББ15% (2024)| FIT18'!AN31+25</f>
        <v>#REF!</v>
      </c>
      <c r="AO7" s="39" t="e">
        <f>'РБ ББ15% (2024)| FIT18'!AO31+25</f>
        <v>#REF!</v>
      </c>
      <c r="AP7" s="39" t="e">
        <f>'РБ ББ15% (2024)| FIT18'!AP31+25</f>
        <v>#REF!</v>
      </c>
      <c r="AQ7" s="39" t="e">
        <f>'РБ ББ15% (2024)| FIT18'!AQ31+25</f>
        <v>#REF!</v>
      </c>
      <c r="AR7" s="39" t="e">
        <f>'РБ ББ15% (2024)| FIT18'!AR31+25</f>
        <v>#REF!</v>
      </c>
      <c r="AS7" s="39" t="e">
        <f>'РБ ББ15% (2024)| FIT18'!AS31+25</f>
        <v>#REF!</v>
      </c>
      <c r="AT7" s="39" t="e">
        <f>'РБ ББ15% (2024)| FIT18'!AT31+25</f>
        <v>#REF!</v>
      </c>
      <c r="AU7" s="39" t="e">
        <f>'РБ ББ15% (2024)| FIT18'!AU31+25</f>
        <v>#REF!</v>
      </c>
      <c r="AV7" s="39" t="e">
        <f>'РБ ББ15% (2024)| FIT18'!AV31+25</f>
        <v>#REF!</v>
      </c>
      <c r="AW7" s="39" t="e">
        <f>'РБ ББ15% (2024)| FIT18'!AW31+25</f>
        <v>#REF!</v>
      </c>
      <c r="AX7" s="39" t="e">
        <f>'РБ ББ15% (2024)| FIT18'!AX31+25</f>
        <v>#REF!</v>
      </c>
      <c r="AY7" s="39" t="e">
        <f>'РБ ББ15% (2024)| FIT18'!AY31+25</f>
        <v>#REF!</v>
      </c>
      <c r="AZ7" s="39" t="e">
        <f>'РБ ББ15% (2024)| FIT18'!AZ31+25</f>
        <v>#REF!</v>
      </c>
      <c r="BA7" s="39" t="e">
        <f>'РБ ББ15% (2024)| FIT18'!BA31+25</f>
        <v>#REF!</v>
      </c>
      <c r="BB7" s="39" t="e">
        <f>'РБ ББ15% (2024)| FIT18'!BB31+25</f>
        <v>#REF!</v>
      </c>
    </row>
    <row r="8" spans="1:54" ht="10.5" customHeight="1">
      <c r="A8" s="40">
        <v>2</v>
      </c>
      <c r="B8" s="39" t="e">
        <f>'РБ ББ15% (2024)| FIT18'!B32+25</f>
        <v>#REF!</v>
      </c>
      <c r="C8" s="39" t="e">
        <f>'РБ ББ15% (2024)| FIT18'!C32+25</f>
        <v>#REF!</v>
      </c>
      <c r="D8" s="39" t="e">
        <f>'РБ ББ15% (2024)| FIT18'!D32+25</f>
        <v>#REF!</v>
      </c>
      <c r="E8" s="39" t="e">
        <f>'РБ ББ15% (2024)| FIT18'!E32+25</f>
        <v>#REF!</v>
      </c>
      <c r="F8" s="39" t="e">
        <f>'РБ ББ15% (2024)| FIT18'!F32+25</f>
        <v>#REF!</v>
      </c>
      <c r="G8" s="39" t="e">
        <f>'РБ ББ15% (2024)| FIT18'!G32+25</f>
        <v>#REF!</v>
      </c>
      <c r="H8" s="39" t="e">
        <f>'РБ ББ15% (2024)| FIT18'!H32+25</f>
        <v>#REF!</v>
      </c>
      <c r="I8" s="39" t="e">
        <f>'РБ ББ15% (2024)| FIT18'!I32+25</f>
        <v>#REF!</v>
      </c>
      <c r="J8" s="39" t="e">
        <f>'РБ ББ15% (2024)| FIT18'!J32+25</f>
        <v>#REF!</v>
      </c>
      <c r="K8" s="39" t="e">
        <f>'РБ ББ15% (2024)| FIT18'!K32+25</f>
        <v>#REF!</v>
      </c>
      <c r="L8" s="39" t="e">
        <f>'РБ ББ15% (2024)| FIT18'!L32+25</f>
        <v>#REF!</v>
      </c>
      <c r="M8" s="39" t="e">
        <f>'РБ ББ15% (2024)| FIT18'!M32+25</f>
        <v>#REF!</v>
      </c>
      <c r="N8" s="39" t="e">
        <f>'РБ ББ15% (2024)| FIT18'!N32+25</f>
        <v>#REF!</v>
      </c>
      <c r="O8" s="39" t="e">
        <f>'РБ ББ15% (2024)| FIT18'!O32+25</f>
        <v>#REF!</v>
      </c>
      <c r="P8" s="39" t="e">
        <f>'РБ ББ15% (2024)| FIT18'!P32+25</f>
        <v>#REF!</v>
      </c>
      <c r="Q8" s="39" t="e">
        <f>'РБ ББ15% (2024)| FIT18'!Q32+25</f>
        <v>#REF!</v>
      </c>
      <c r="R8" s="39" t="e">
        <f>'РБ ББ15% (2024)| FIT18'!R32+25</f>
        <v>#REF!</v>
      </c>
      <c r="S8" s="39" t="e">
        <f>'РБ ББ15% (2024)| FIT18'!S32+25</f>
        <v>#REF!</v>
      </c>
      <c r="T8" s="39" t="e">
        <f>'РБ ББ15% (2024)| FIT18'!T32+25</f>
        <v>#REF!</v>
      </c>
      <c r="U8" s="39" t="e">
        <f>'РБ ББ15% (2024)| FIT18'!U32+25</f>
        <v>#REF!</v>
      </c>
      <c r="V8" s="39" t="e">
        <f>'РБ ББ15% (2024)| FIT18'!V32+25</f>
        <v>#REF!</v>
      </c>
      <c r="W8" s="39" t="e">
        <f>'РБ ББ15% (2024)| FIT18'!W32+25</f>
        <v>#REF!</v>
      </c>
      <c r="X8" s="39" t="e">
        <f>'РБ ББ15% (2024)| FIT18'!X32+25</f>
        <v>#REF!</v>
      </c>
      <c r="Y8" s="39" t="e">
        <f>'РБ ББ15% (2024)| FIT18'!Y32+25</f>
        <v>#REF!</v>
      </c>
      <c r="Z8" s="39" t="e">
        <f>'РБ ББ15% (2024)| FIT18'!Z32+25</f>
        <v>#REF!</v>
      </c>
      <c r="AA8" s="39" t="e">
        <f>'РБ ББ15% (2024)| FIT18'!AA32+25</f>
        <v>#REF!</v>
      </c>
      <c r="AB8" s="39" t="e">
        <f>'РБ ББ15% (2024)| FIT18'!AB32+25</f>
        <v>#REF!</v>
      </c>
      <c r="AC8" s="39" t="e">
        <f>'РБ ББ15% (2024)| FIT18'!AC32+25</f>
        <v>#REF!</v>
      </c>
      <c r="AD8" s="39" t="e">
        <f>'РБ ББ15% (2024)| FIT18'!AD32+25</f>
        <v>#REF!</v>
      </c>
      <c r="AE8" s="39" t="e">
        <f>'РБ ББ15% (2024)| FIT18'!AE32+25</f>
        <v>#REF!</v>
      </c>
      <c r="AF8" s="39" t="e">
        <f>'РБ ББ15% (2024)| FIT18'!AF32+25</f>
        <v>#REF!</v>
      </c>
      <c r="AG8" s="39" t="e">
        <f>'РБ ББ15% (2024)| FIT18'!AG32+25</f>
        <v>#REF!</v>
      </c>
      <c r="AH8" s="39" t="e">
        <f>'РБ ББ15% (2024)| FIT18'!AH32+25</f>
        <v>#REF!</v>
      </c>
      <c r="AI8" s="39" t="e">
        <f>'РБ ББ15% (2024)| FIT18'!AI32+25</f>
        <v>#REF!</v>
      </c>
      <c r="AJ8" s="39" t="e">
        <f>'РБ ББ15% (2024)| FIT18'!AJ32+25</f>
        <v>#REF!</v>
      </c>
      <c r="AK8" s="39" t="e">
        <f>'РБ ББ15% (2024)| FIT18'!AK32+25</f>
        <v>#REF!</v>
      </c>
      <c r="AL8" s="39" t="e">
        <f>'РБ ББ15% (2024)| FIT18'!AL32+25</f>
        <v>#REF!</v>
      </c>
      <c r="AM8" s="39" t="e">
        <f>'РБ ББ15% (2024)| FIT18'!AM32+25</f>
        <v>#REF!</v>
      </c>
      <c r="AN8" s="39" t="e">
        <f>'РБ ББ15% (2024)| FIT18'!AN32+25</f>
        <v>#REF!</v>
      </c>
      <c r="AO8" s="39" t="e">
        <f>'РБ ББ15% (2024)| FIT18'!AO32+25</f>
        <v>#REF!</v>
      </c>
      <c r="AP8" s="39" t="e">
        <f>'РБ ББ15% (2024)| FIT18'!AP32+25</f>
        <v>#REF!</v>
      </c>
      <c r="AQ8" s="39" t="e">
        <f>'РБ ББ15% (2024)| FIT18'!AQ32+25</f>
        <v>#REF!</v>
      </c>
      <c r="AR8" s="39" t="e">
        <f>'РБ ББ15% (2024)| FIT18'!AR32+25</f>
        <v>#REF!</v>
      </c>
      <c r="AS8" s="39" t="e">
        <f>'РБ ББ15% (2024)| FIT18'!AS32+25</f>
        <v>#REF!</v>
      </c>
      <c r="AT8" s="39" t="e">
        <f>'РБ ББ15% (2024)| FIT18'!AT32+25</f>
        <v>#REF!</v>
      </c>
      <c r="AU8" s="39" t="e">
        <f>'РБ ББ15% (2024)| FIT18'!AU32+25</f>
        <v>#REF!</v>
      </c>
      <c r="AV8" s="39" t="e">
        <f>'РБ ББ15% (2024)| FIT18'!AV32+25</f>
        <v>#REF!</v>
      </c>
      <c r="AW8" s="39" t="e">
        <f>'РБ ББ15% (2024)| FIT18'!AW32+25</f>
        <v>#REF!</v>
      </c>
      <c r="AX8" s="39" t="e">
        <f>'РБ ББ15% (2024)| FIT18'!AX32+25</f>
        <v>#REF!</v>
      </c>
      <c r="AY8" s="39" t="e">
        <f>'РБ ББ15% (2024)| FIT18'!AY32+25</f>
        <v>#REF!</v>
      </c>
      <c r="AZ8" s="39" t="e">
        <f>'РБ ББ15% (2024)| FIT18'!AZ32+25</f>
        <v>#REF!</v>
      </c>
      <c r="BA8" s="39" t="e">
        <f>'РБ ББ15% (2024)| FIT18'!BA32+25</f>
        <v>#REF!</v>
      </c>
      <c r="BB8" s="39" t="e">
        <f>'РБ ББ15% (2024)| FIT18'!BB32+25</f>
        <v>#REF!</v>
      </c>
    </row>
    <row r="9" spans="1:54" ht="10.5" customHeight="1">
      <c r="A9" s="39" t="s">
        <v>5</v>
      </c>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row>
    <row r="10" spans="1:54" ht="10.5" customHeight="1">
      <c r="A10" s="40">
        <v>1</v>
      </c>
      <c r="B10" s="39" t="e">
        <f>'РБ ББ15% (2024)| FIT18'!B34+25</f>
        <v>#REF!</v>
      </c>
      <c r="C10" s="39" t="e">
        <f>'РБ ББ15% (2024)| FIT18'!C34+25</f>
        <v>#REF!</v>
      </c>
      <c r="D10" s="39" t="e">
        <f>'РБ ББ15% (2024)| FIT18'!D34+25</f>
        <v>#REF!</v>
      </c>
      <c r="E10" s="39" t="e">
        <f>'РБ ББ15% (2024)| FIT18'!E34+25</f>
        <v>#REF!</v>
      </c>
      <c r="F10" s="39" t="e">
        <f>'РБ ББ15% (2024)| FIT18'!F34+25</f>
        <v>#REF!</v>
      </c>
      <c r="G10" s="39" t="e">
        <f>'РБ ББ15% (2024)| FIT18'!G34+25</f>
        <v>#REF!</v>
      </c>
      <c r="H10" s="39" t="e">
        <f>'РБ ББ15% (2024)| FIT18'!H34+25</f>
        <v>#REF!</v>
      </c>
      <c r="I10" s="39" t="e">
        <f>'РБ ББ15% (2024)| FIT18'!I34+25</f>
        <v>#REF!</v>
      </c>
      <c r="J10" s="39" t="e">
        <f>'РБ ББ15% (2024)| FIT18'!J34+25</f>
        <v>#REF!</v>
      </c>
      <c r="K10" s="39" t="e">
        <f>'РБ ББ15% (2024)| FIT18'!K34+25</f>
        <v>#REF!</v>
      </c>
      <c r="L10" s="39" t="e">
        <f>'РБ ББ15% (2024)| FIT18'!L34+25</f>
        <v>#REF!</v>
      </c>
      <c r="M10" s="39" t="e">
        <f>'РБ ББ15% (2024)| FIT18'!M34+25</f>
        <v>#REF!</v>
      </c>
      <c r="N10" s="39" t="e">
        <f>'РБ ББ15% (2024)| FIT18'!N34+25</f>
        <v>#REF!</v>
      </c>
      <c r="O10" s="39" t="e">
        <f>'РБ ББ15% (2024)| FIT18'!O34+25</f>
        <v>#REF!</v>
      </c>
      <c r="P10" s="39" t="e">
        <f>'РБ ББ15% (2024)| FIT18'!P34+25</f>
        <v>#REF!</v>
      </c>
      <c r="Q10" s="39" t="e">
        <f>'РБ ББ15% (2024)| FIT18'!Q34+25</f>
        <v>#REF!</v>
      </c>
      <c r="R10" s="39" t="e">
        <f>'РБ ББ15% (2024)| FIT18'!R34+25</f>
        <v>#REF!</v>
      </c>
      <c r="S10" s="39" t="e">
        <f>'РБ ББ15% (2024)| FIT18'!S34+25</f>
        <v>#REF!</v>
      </c>
      <c r="T10" s="39" t="e">
        <f>'РБ ББ15% (2024)| FIT18'!T34+25</f>
        <v>#REF!</v>
      </c>
      <c r="U10" s="39" t="e">
        <f>'РБ ББ15% (2024)| FIT18'!U34+25</f>
        <v>#REF!</v>
      </c>
      <c r="V10" s="39" t="e">
        <f>'РБ ББ15% (2024)| FIT18'!V34+25</f>
        <v>#REF!</v>
      </c>
      <c r="W10" s="39" t="e">
        <f>'РБ ББ15% (2024)| FIT18'!W34+25</f>
        <v>#REF!</v>
      </c>
      <c r="X10" s="39" t="e">
        <f>'РБ ББ15% (2024)| FIT18'!X34+25</f>
        <v>#REF!</v>
      </c>
      <c r="Y10" s="39" t="e">
        <f>'РБ ББ15% (2024)| FIT18'!Y34+25</f>
        <v>#REF!</v>
      </c>
      <c r="Z10" s="39" t="e">
        <f>'РБ ББ15% (2024)| FIT18'!Z34+25</f>
        <v>#REF!</v>
      </c>
      <c r="AA10" s="39" t="e">
        <f>'РБ ББ15% (2024)| FIT18'!AA34+25</f>
        <v>#REF!</v>
      </c>
      <c r="AB10" s="39" t="e">
        <f>'РБ ББ15% (2024)| FIT18'!AB34+25</f>
        <v>#REF!</v>
      </c>
      <c r="AC10" s="39" t="e">
        <f>'РБ ББ15% (2024)| FIT18'!AC34+25</f>
        <v>#REF!</v>
      </c>
      <c r="AD10" s="39" t="e">
        <f>'РБ ББ15% (2024)| FIT18'!AD34+25</f>
        <v>#REF!</v>
      </c>
      <c r="AE10" s="39" t="e">
        <f>'РБ ББ15% (2024)| FIT18'!AE34+25</f>
        <v>#REF!</v>
      </c>
      <c r="AF10" s="39" t="e">
        <f>'РБ ББ15% (2024)| FIT18'!AF34+25</f>
        <v>#REF!</v>
      </c>
      <c r="AG10" s="39" t="e">
        <f>'РБ ББ15% (2024)| FIT18'!AG34+25</f>
        <v>#REF!</v>
      </c>
      <c r="AH10" s="39" t="e">
        <f>'РБ ББ15% (2024)| FIT18'!AH34+25</f>
        <v>#REF!</v>
      </c>
      <c r="AI10" s="39" t="e">
        <f>'РБ ББ15% (2024)| FIT18'!AI34+25</f>
        <v>#REF!</v>
      </c>
      <c r="AJ10" s="39" t="e">
        <f>'РБ ББ15% (2024)| FIT18'!AJ34+25</f>
        <v>#REF!</v>
      </c>
      <c r="AK10" s="39" t="e">
        <f>'РБ ББ15% (2024)| FIT18'!AK34+25</f>
        <v>#REF!</v>
      </c>
      <c r="AL10" s="39" t="e">
        <f>'РБ ББ15% (2024)| FIT18'!AL34+25</f>
        <v>#REF!</v>
      </c>
      <c r="AM10" s="39" t="e">
        <f>'РБ ББ15% (2024)| FIT18'!AM34+25</f>
        <v>#REF!</v>
      </c>
      <c r="AN10" s="39" t="e">
        <f>'РБ ББ15% (2024)| FIT18'!AN34+25</f>
        <v>#REF!</v>
      </c>
      <c r="AO10" s="39" t="e">
        <f>'РБ ББ15% (2024)| FIT18'!AO34+25</f>
        <v>#REF!</v>
      </c>
      <c r="AP10" s="39" t="e">
        <f>'РБ ББ15% (2024)| FIT18'!AP34+25</f>
        <v>#REF!</v>
      </c>
      <c r="AQ10" s="39" t="e">
        <f>'РБ ББ15% (2024)| FIT18'!AQ34+25</f>
        <v>#REF!</v>
      </c>
      <c r="AR10" s="39" t="e">
        <f>'РБ ББ15% (2024)| FIT18'!AR34+25</f>
        <v>#REF!</v>
      </c>
      <c r="AS10" s="39" t="e">
        <f>'РБ ББ15% (2024)| FIT18'!AS34+25</f>
        <v>#REF!</v>
      </c>
      <c r="AT10" s="39" t="e">
        <f>'РБ ББ15% (2024)| FIT18'!AT34+25</f>
        <v>#REF!</v>
      </c>
      <c r="AU10" s="39" t="e">
        <f>'РБ ББ15% (2024)| FIT18'!AU34+25</f>
        <v>#REF!</v>
      </c>
      <c r="AV10" s="39" t="e">
        <f>'РБ ББ15% (2024)| FIT18'!AV34+25</f>
        <v>#REF!</v>
      </c>
      <c r="AW10" s="39" t="e">
        <f>'РБ ББ15% (2024)| FIT18'!AW34+25</f>
        <v>#REF!</v>
      </c>
      <c r="AX10" s="39" t="e">
        <f>'РБ ББ15% (2024)| FIT18'!AX34+25</f>
        <v>#REF!</v>
      </c>
      <c r="AY10" s="39" t="e">
        <f>'РБ ББ15% (2024)| FIT18'!AY34+25</f>
        <v>#REF!</v>
      </c>
      <c r="AZ10" s="39" t="e">
        <f>'РБ ББ15% (2024)| FIT18'!AZ34+25</f>
        <v>#REF!</v>
      </c>
      <c r="BA10" s="39" t="e">
        <f>'РБ ББ15% (2024)| FIT18'!BA34+25</f>
        <v>#REF!</v>
      </c>
      <c r="BB10" s="39" t="e">
        <f>'РБ ББ15% (2024)| FIT18'!BB34+25</f>
        <v>#REF!</v>
      </c>
    </row>
    <row r="11" spans="1:54" ht="10.5" customHeight="1">
      <c r="A11" s="40">
        <v>2</v>
      </c>
      <c r="B11" s="39" t="e">
        <f>'РБ ББ15% (2024)| FIT18'!B35+25</f>
        <v>#REF!</v>
      </c>
      <c r="C11" s="39" t="e">
        <f>'РБ ББ15% (2024)| FIT18'!C35+25</f>
        <v>#REF!</v>
      </c>
      <c r="D11" s="39" t="e">
        <f>'РБ ББ15% (2024)| FIT18'!D35+25</f>
        <v>#REF!</v>
      </c>
      <c r="E11" s="39" t="e">
        <f>'РБ ББ15% (2024)| FIT18'!E35+25</f>
        <v>#REF!</v>
      </c>
      <c r="F11" s="39" t="e">
        <f>'РБ ББ15% (2024)| FIT18'!F35+25</f>
        <v>#REF!</v>
      </c>
      <c r="G11" s="39" t="e">
        <f>'РБ ББ15% (2024)| FIT18'!G35+25</f>
        <v>#REF!</v>
      </c>
      <c r="H11" s="39" t="e">
        <f>'РБ ББ15% (2024)| FIT18'!H35+25</f>
        <v>#REF!</v>
      </c>
      <c r="I11" s="39" t="e">
        <f>'РБ ББ15% (2024)| FIT18'!I35+25</f>
        <v>#REF!</v>
      </c>
      <c r="J11" s="39" t="e">
        <f>'РБ ББ15% (2024)| FIT18'!J35+25</f>
        <v>#REF!</v>
      </c>
      <c r="K11" s="39" t="e">
        <f>'РБ ББ15% (2024)| FIT18'!K35+25</f>
        <v>#REF!</v>
      </c>
      <c r="L11" s="39" t="e">
        <f>'РБ ББ15% (2024)| FIT18'!L35+25</f>
        <v>#REF!</v>
      </c>
      <c r="M11" s="39" t="e">
        <f>'РБ ББ15% (2024)| FIT18'!M35+25</f>
        <v>#REF!</v>
      </c>
      <c r="N11" s="39" t="e">
        <f>'РБ ББ15% (2024)| FIT18'!N35+25</f>
        <v>#REF!</v>
      </c>
      <c r="O11" s="39" t="e">
        <f>'РБ ББ15% (2024)| FIT18'!O35+25</f>
        <v>#REF!</v>
      </c>
      <c r="P11" s="39" t="e">
        <f>'РБ ББ15% (2024)| FIT18'!P35+25</f>
        <v>#REF!</v>
      </c>
      <c r="Q11" s="39" t="e">
        <f>'РБ ББ15% (2024)| FIT18'!Q35+25</f>
        <v>#REF!</v>
      </c>
      <c r="R11" s="39" t="e">
        <f>'РБ ББ15% (2024)| FIT18'!R35+25</f>
        <v>#REF!</v>
      </c>
      <c r="S11" s="39" t="e">
        <f>'РБ ББ15% (2024)| FIT18'!S35+25</f>
        <v>#REF!</v>
      </c>
      <c r="T11" s="39" t="e">
        <f>'РБ ББ15% (2024)| FIT18'!T35+25</f>
        <v>#REF!</v>
      </c>
      <c r="U11" s="39" t="e">
        <f>'РБ ББ15% (2024)| FIT18'!U35+25</f>
        <v>#REF!</v>
      </c>
      <c r="V11" s="39" t="e">
        <f>'РБ ББ15% (2024)| FIT18'!V35+25</f>
        <v>#REF!</v>
      </c>
      <c r="W11" s="39" t="e">
        <f>'РБ ББ15% (2024)| FIT18'!W35+25</f>
        <v>#REF!</v>
      </c>
      <c r="X11" s="39" t="e">
        <f>'РБ ББ15% (2024)| FIT18'!X35+25</f>
        <v>#REF!</v>
      </c>
      <c r="Y11" s="39" t="e">
        <f>'РБ ББ15% (2024)| FIT18'!Y35+25</f>
        <v>#REF!</v>
      </c>
      <c r="Z11" s="39" t="e">
        <f>'РБ ББ15% (2024)| FIT18'!Z35+25</f>
        <v>#REF!</v>
      </c>
      <c r="AA11" s="39" t="e">
        <f>'РБ ББ15% (2024)| FIT18'!AA35+25</f>
        <v>#REF!</v>
      </c>
      <c r="AB11" s="39" t="e">
        <f>'РБ ББ15% (2024)| FIT18'!AB35+25</f>
        <v>#REF!</v>
      </c>
      <c r="AC11" s="39" t="e">
        <f>'РБ ББ15% (2024)| FIT18'!AC35+25</f>
        <v>#REF!</v>
      </c>
      <c r="AD11" s="39" t="e">
        <f>'РБ ББ15% (2024)| FIT18'!AD35+25</f>
        <v>#REF!</v>
      </c>
      <c r="AE11" s="39" t="e">
        <f>'РБ ББ15% (2024)| FIT18'!AE35+25</f>
        <v>#REF!</v>
      </c>
      <c r="AF11" s="39" t="e">
        <f>'РБ ББ15% (2024)| FIT18'!AF35+25</f>
        <v>#REF!</v>
      </c>
      <c r="AG11" s="39" t="e">
        <f>'РБ ББ15% (2024)| FIT18'!AG35+25</f>
        <v>#REF!</v>
      </c>
      <c r="AH11" s="39" t="e">
        <f>'РБ ББ15% (2024)| FIT18'!AH35+25</f>
        <v>#REF!</v>
      </c>
      <c r="AI11" s="39" t="e">
        <f>'РБ ББ15% (2024)| FIT18'!AI35+25</f>
        <v>#REF!</v>
      </c>
      <c r="AJ11" s="39" t="e">
        <f>'РБ ББ15% (2024)| FIT18'!AJ35+25</f>
        <v>#REF!</v>
      </c>
      <c r="AK11" s="39" t="e">
        <f>'РБ ББ15% (2024)| FIT18'!AK35+25</f>
        <v>#REF!</v>
      </c>
      <c r="AL11" s="39" t="e">
        <f>'РБ ББ15% (2024)| FIT18'!AL35+25</f>
        <v>#REF!</v>
      </c>
      <c r="AM11" s="39" t="e">
        <f>'РБ ББ15% (2024)| FIT18'!AM35+25</f>
        <v>#REF!</v>
      </c>
      <c r="AN11" s="39" t="e">
        <f>'РБ ББ15% (2024)| FIT18'!AN35+25</f>
        <v>#REF!</v>
      </c>
      <c r="AO11" s="39" t="e">
        <f>'РБ ББ15% (2024)| FIT18'!AO35+25</f>
        <v>#REF!</v>
      </c>
      <c r="AP11" s="39" t="e">
        <f>'РБ ББ15% (2024)| FIT18'!AP35+25</f>
        <v>#REF!</v>
      </c>
      <c r="AQ11" s="39" t="e">
        <f>'РБ ББ15% (2024)| FIT18'!AQ35+25</f>
        <v>#REF!</v>
      </c>
      <c r="AR11" s="39" t="e">
        <f>'РБ ББ15% (2024)| FIT18'!AR35+25</f>
        <v>#REF!</v>
      </c>
      <c r="AS11" s="39" t="e">
        <f>'РБ ББ15% (2024)| FIT18'!AS35+25</f>
        <v>#REF!</v>
      </c>
      <c r="AT11" s="39" t="e">
        <f>'РБ ББ15% (2024)| FIT18'!AT35+25</f>
        <v>#REF!</v>
      </c>
      <c r="AU11" s="39" t="e">
        <f>'РБ ББ15% (2024)| FIT18'!AU35+25</f>
        <v>#REF!</v>
      </c>
      <c r="AV11" s="39" t="e">
        <f>'РБ ББ15% (2024)| FIT18'!AV35+25</f>
        <v>#REF!</v>
      </c>
      <c r="AW11" s="39" t="e">
        <f>'РБ ББ15% (2024)| FIT18'!AW35+25</f>
        <v>#REF!</v>
      </c>
      <c r="AX11" s="39" t="e">
        <f>'РБ ББ15% (2024)| FIT18'!AX35+25</f>
        <v>#REF!</v>
      </c>
      <c r="AY11" s="39" t="e">
        <f>'РБ ББ15% (2024)| FIT18'!AY35+25</f>
        <v>#REF!</v>
      </c>
      <c r="AZ11" s="39" t="e">
        <f>'РБ ББ15% (2024)| FIT18'!AZ35+25</f>
        <v>#REF!</v>
      </c>
      <c r="BA11" s="39" t="e">
        <f>'РБ ББ15% (2024)| FIT18'!BA35+25</f>
        <v>#REF!</v>
      </c>
      <c r="BB11" s="39" t="e">
        <f>'РБ ББ15% (2024)| FIT18'!BB35+25</f>
        <v>#REF!</v>
      </c>
    </row>
    <row r="12" spans="1:54" ht="10.5" customHeight="1">
      <c r="A12" s="39" t="s">
        <v>6</v>
      </c>
      <c r="B12" s="39"/>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row>
    <row r="13" spans="1:54" ht="10.5" customHeight="1">
      <c r="A13" s="40">
        <v>1</v>
      </c>
      <c r="B13" s="39" t="e">
        <f>'РБ ББ15% (2024)| FIT18'!B37+25</f>
        <v>#REF!</v>
      </c>
      <c r="C13" s="39" t="e">
        <f>'РБ ББ15% (2024)| FIT18'!C37+25</f>
        <v>#REF!</v>
      </c>
      <c r="D13" s="39" t="e">
        <f>'РБ ББ15% (2024)| FIT18'!D37+25</f>
        <v>#REF!</v>
      </c>
      <c r="E13" s="39" t="e">
        <f>'РБ ББ15% (2024)| FIT18'!E37+25</f>
        <v>#REF!</v>
      </c>
      <c r="F13" s="39" t="e">
        <f>'РБ ББ15% (2024)| FIT18'!F37+25</f>
        <v>#REF!</v>
      </c>
      <c r="G13" s="39" t="e">
        <f>'РБ ББ15% (2024)| FIT18'!G37+25</f>
        <v>#REF!</v>
      </c>
      <c r="H13" s="39" t="e">
        <f>'РБ ББ15% (2024)| FIT18'!H37+25</f>
        <v>#REF!</v>
      </c>
      <c r="I13" s="39" t="e">
        <f>'РБ ББ15% (2024)| FIT18'!I37+25</f>
        <v>#REF!</v>
      </c>
      <c r="J13" s="39" t="e">
        <f>'РБ ББ15% (2024)| FIT18'!J37+25</f>
        <v>#REF!</v>
      </c>
      <c r="K13" s="39" t="e">
        <f>'РБ ББ15% (2024)| FIT18'!K37+25</f>
        <v>#REF!</v>
      </c>
      <c r="L13" s="39" t="e">
        <f>'РБ ББ15% (2024)| FIT18'!L37+25</f>
        <v>#REF!</v>
      </c>
      <c r="M13" s="39" t="e">
        <f>'РБ ББ15% (2024)| FIT18'!M37+25</f>
        <v>#REF!</v>
      </c>
      <c r="N13" s="39" t="e">
        <f>'РБ ББ15% (2024)| FIT18'!N37+25</f>
        <v>#REF!</v>
      </c>
      <c r="O13" s="39" t="e">
        <f>'РБ ББ15% (2024)| FIT18'!O37+25</f>
        <v>#REF!</v>
      </c>
      <c r="P13" s="39" t="e">
        <f>'РБ ББ15% (2024)| FIT18'!P37+25</f>
        <v>#REF!</v>
      </c>
      <c r="Q13" s="39" t="e">
        <f>'РБ ББ15% (2024)| FIT18'!Q37+25</f>
        <v>#REF!</v>
      </c>
      <c r="R13" s="39" t="e">
        <f>'РБ ББ15% (2024)| FIT18'!R37+25</f>
        <v>#REF!</v>
      </c>
      <c r="S13" s="39" t="e">
        <f>'РБ ББ15% (2024)| FIT18'!S37+25</f>
        <v>#REF!</v>
      </c>
      <c r="T13" s="39" t="e">
        <f>'РБ ББ15% (2024)| FIT18'!T37+25</f>
        <v>#REF!</v>
      </c>
      <c r="U13" s="39" t="e">
        <f>'РБ ББ15% (2024)| FIT18'!U37+25</f>
        <v>#REF!</v>
      </c>
      <c r="V13" s="39" t="e">
        <f>'РБ ББ15% (2024)| FIT18'!V37+25</f>
        <v>#REF!</v>
      </c>
      <c r="W13" s="39" t="e">
        <f>'РБ ББ15% (2024)| FIT18'!W37+25</f>
        <v>#REF!</v>
      </c>
      <c r="X13" s="39" t="e">
        <f>'РБ ББ15% (2024)| FIT18'!X37+25</f>
        <v>#REF!</v>
      </c>
      <c r="Y13" s="39" t="e">
        <f>'РБ ББ15% (2024)| FIT18'!Y37+25</f>
        <v>#REF!</v>
      </c>
      <c r="Z13" s="39" t="e">
        <f>'РБ ББ15% (2024)| FIT18'!Z37+25</f>
        <v>#REF!</v>
      </c>
      <c r="AA13" s="39" t="e">
        <f>'РБ ББ15% (2024)| FIT18'!AA37+25</f>
        <v>#REF!</v>
      </c>
      <c r="AB13" s="39" t="e">
        <f>'РБ ББ15% (2024)| FIT18'!AB37+25</f>
        <v>#REF!</v>
      </c>
      <c r="AC13" s="39" t="e">
        <f>'РБ ББ15% (2024)| FIT18'!AC37+25</f>
        <v>#REF!</v>
      </c>
      <c r="AD13" s="39" t="e">
        <f>'РБ ББ15% (2024)| FIT18'!AD37+25</f>
        <v>#REF!</v>
      </c>
      <c r="AE13" s="39" t="e">
        <f>'РБ ББ15% (2024)| FIT18'!AE37+25</f>
        <v>#REF!</v>
      </c>
      <c r="AF13" s="39" t="e">
        <f>'РБ ББ15% (2024)| FIT18'!AF37+25</f>
        <v>#REF!</v>
      </c>
      <c r="AG13" s="39" t="e">
        <f>'РБ ББ15% (2024)| FIT18'!AG37+25</f>
        <v>#REF!</v>
      </c>
      <c r="AH13" s="39" t="e">
        <f>'РБ ББ15% (2024)| FIT18'!AH37+25</f>
        <v>#REF!</v>
      </c>
      <c r="AI13" s="39" t="e">
        <f>'РБ ББ15% (2024)| FIT18'!AI37+25</f>
        <v>#REF!</v>
      </c>
      <c r="AJ13" s="39" t="e">
        <f>'РБ ББ15% (2024)| FIT18'!AJ37+25</f>
        <v>#REF!</v>
      </c>
      <c r="AK13" s="39" t="e">
        <f>'РБ ББ15% (2024)| FIT18'!AK37+25</f>
        <v>#REF!</v>
      </c>
      <c r="AL13" s="39" t="e">
        <f>'РБ ББ15% (2024)| FIT18'!AL37+25</f>
        <v>#REF!</v>
      </c>
      <c r="AM13" s="39" t="e">
        <f>'РБ ББ15% (2024)| FIT18'!AM37+25</f>
        <v>#REF!</v>
      </c>
      <c r="AN13" s="39" t="e">
        <f>'РБ ББ15% (2024)| FIT18'!AN37+25</f>
        <v>#REF!</v>
      </c>
      <c r="AO13" s="39" t="e">
        <f>'РБ ББ15% (2024)| FIT18'!AO37+25</f>
        <v>#REF!</v>
      </c>
      <c r="AP13" s="39" t="e">
        <f>'РБ ББ15% (2024)| FIT18'!AP37+25</f>
        <v>#REF!</v>
      </c>
      <c r="AQ13" s="39" t="e">
        <f>'РБ ББ15% (2024)| FIT18'!AQ37+25</f>
        <v>#REF!</v>
      </c>
      <c r="AR13" s="39" t="e">
        <f>'РБ ББ15% (2024)| FIT18'!AR37+25</f>
        <v>#REF!</v>
      </c>
      <c r="AS13" s="39" t="e">
        <f>'РБ ББ15% (2024)| FIT18'!AS37+25</f>
        <v>#REF!</v>
      </c>
      <c r="AT13" s="39" t="e">
        <f>'РБ ББ15% (2024)| FIT18'!AT37+25</f>
        <v>#REF!</v>
      </c>
      <c r="AU13" s="39" t="e">
        <f>'РБ ББ15% (2024)| FIT18'!AU37+25</f>
        <v>#REF!</v>
      </c>
      <c r="AV13" s="39" t="e">
        <f>'РБ ББ15% (2024)| FIT18'!AV37+25</f>
        <v>#REF!</v>
      </c>
      <c r="AW13" s="39" t="e">
        <f>'РБ ББ15% (2024)| FIT18'!AW37+25</f>
        <v>#REF!</v>
      </c>
      <c r="AX13" s="39" t="e">
        <f>'РБ ББ15% (2024)| FIT18'!AX37+25</f>
        <v>#REF!</v>
      </c>
      <c r="AY13" s="39" t="e">
        <f>'РБ ББ15% (2024)| FIT18'!AY37+25</f>
        <v>#REF!</v>
      </c>
      <c r="AZ13" s="39" t="e">
        <f>'РБ ББ15% (2024)| FIT18'!AZ37+25</f>
        <v>#REF!</v>
      </c>
      <c r="BA13" s="39" t="e">
        <f>'РБ ББ15% (2024)| FIT18'!BA37+25</f>
        <v>#REF!</v>
      </c>
      <c r="BB13" s="39" t="e">
        <f>'РБ ББ15% (2024)| FIT18'!BB37+25</f>
        <v>#REF!</v>
      </c>
    </row>
    <row r="14" spans="1:54" ht="10.5" customHeight="1">
      <c r="A14" s="40">
        <v>2</v>
      </c>
      <c r="B14" s="39" t="e">
        <f>'РБ ББ15% (2024)| FIT18'!B38+25</f>
        <v>#REF!</v>
      </c>
      <c r="C14" s="39" t="e">
        <f>'РБ ББ15% (2024)| FIT18'!C38+25</f>
        <v>#REF!</v>
      </c>
      <c r="D14" s="39" t="e">
        <f>'РБ ББ15% (2024)| FIT18'!D38+25</f>
        <v>#REF!</v>
      </c>
      <c r="E14" s="39" t="e">
        <f>'РБ ББ15% (2024)| FIT18'!E38+25</f>
        <v>#REF!</v>
      </c>
      <c r="F14" s="39" t="e">
        <f>'РБ ББ15% (2024)| FIT18'!F38+25</f>
        <v>#REF!</v>
      </c>
      <c r="G14" s="39" t="e">
        <f>'РБ ББ15% (2024)| FIT18'!G38+25</f>
        <v>#REF!</v>
      </c>
      <c r="H14" s="39" t="e">
        <f>'РБ ББ15% (2024)| FIT18'!H38+25</f>
        <v>#REF!</v>
      </c>
      <c r="I14" s="39" t="e">
        <f>'РБ ББ15% (2024)| FIT18'!I38+25</f>
        <v>#REF!</v>
      </c>
      <c r="J14" s="39" t="e">
        <f>'РБ ББ15% (2024)| FIT18'!J38+25</f>
        <v>#REF!</v>
      </c>
      <c r="K14" s="39" t="e">
        <f>'РБ ББ15% (2024)| FIT18'!K38+25</f>
        <v>#REF!</v>
      </c>
      <c r="L14" s="39" t="e">
        <f>'РБ ББ15% (2024)| FIT18'!L38+25</f>
        <v>#REF!</v>
      </c>
      <c r="M14" s="39" t="e">
        <f>'РБ ББ15% (2024)| FIT18'!M38+25</f>
        <v>#REF!</v>
      </c>
      <c r="N14" s="39" t="e">
        <f>'РБ ББ15% (2024)| FIT18'!N38+25</f>
        <v>#REF!</v>
      </c>
      <c r="O14" s="39" t="e">
        <f>'РБ ББ15% (2024)| FIT18'!O38+25</f>
        <v>#REF!</v>
      </c>
      <c r="P14" s="39" t="e">
        <f>'РБ ББ15% (2024)| FIT18'!P38+25</f>
        <v>#REF!</v>
      </c>
      <c r="Q14" s="39" t="e">
        <f>'РБ ББ15% (2024)| FIT18'!Q38+25</f>
        <v>#REF!</v>
      </c>
      <c r="R14" s="39" t="e">
        <f>'РБ ББ15% (2024)| FIT18'!R38+25</f>
        <v>#REF!</v>
      </c>
      <c r="S14" s="39" t="e">
        <f>'РБ ББ15% (2024)| FIT18'!S38+25</f>
        <v>#REF!</v>
      </c>
      <c r="T14" s="39" t="e">
        <f>'РБ ББ15% (2024)| FIT18'!T38+25</f>
        <v>#REF!</v>
      </c>
      <c r="U14" s="39" t="e">
        <f>'РБ ББ15% (2024)| FIT18'!U38+25</f>
        <v>#REF!</v>
      </c>
      <c r="V14" s="39" t="e">
        <f>'РБ ББ15% (2024)| FIT18'!V38+25</f>
        <v>#REF!</v>
      </c>
      <c r="W14" s="39" t="e">
        <f>'РБ ББ15% (2024)| FIT18'!W38+25</f>
        <v>#REF!</v>
      </c>
      <c r="X14" s="39" t="e">
        <f>'РБ ББ15% (2024)| FIT18'!X38+25</f>
        <v>#REF!</v>
      </c>
      <c r="Y14" s="39" t="e">
        <f>'РБ ББ15% (2024)| FIT18'!Y38+25</f>
        <v>#REF!</v>
      </c>
      <c r="Z14" s="39" t="e">
        <f>'РБ ББ15% (2024)| FIT18'!Z38+25</f>
        <v>#REF!</v>
      </c>
      <c r="AA14" s="39" t="e">
        <f>'РБ ББ15% (2024)| FIT18'!AA38+25</f>
        <v>#REF!</v>
      </c>
      <c r="AB14" s="39" t="e">
        <f>'РБ ББ15% (2024)| FIT18'!AB38+25</f>
        <v>#REF!</v>
      </c>
      <c r="AC14" s="39" t="e">
        <f>'РБ ББ15% (2024)| FIT18'!AC38+25</f>
        <v>#REF!</v>
      </c>
      <c r="AD14" s="39" t="e">
        <f>'РБ ББ15% (2024)| FIT18'!AD38+25</f>
        <v>#REF!</v>
      </c>
      <c r="AE14" s="39" t="e">
        <f>'РБ ББ15% (2024)| FIT18'!AE38+25</f>
        <v>#REF!</v>
      </c>
      <c r="AF14" s="39" t="e">
        <f>'РБ ББ15% (2024)| FIT18'!AF38+25</f>
        <v>#REF!</v>
      </c>
      <c r="AG14" s="39" t="e">
        <f>'РБ ББ15% (2024)| FIT18'!AG38+25</f>
        <v>#REF!</v>
      </c>
      <c r="AH14" s="39" t="e">
        <f>'РБ ББ15% (2024)| FIT18'!AH38+25</f>
        <v>#REF!</v>
      </c>
      <c r="AI14" s="39" t="e">
        <f>'РБ ББ15% (2024)| FIT18'!AI38+25</f>
        <v>#REF!</v>
      </c>
      <c r="AJ14" s="39" t="e">
        <f>'РБ ББ15% (2024)| FIT18'!AJ38+25</f>
        <v>#REF!</v>
      </c>
      <c r="AK14" s="39" t="e">
        <f>'РБ ББ15% (2024)| FIT18'!AK38+25</f>
        <v>#REF!</v>
      </c>
      <c r="AL14" s="39" t="e">
        <f>'РБ ББ15% (2024)| FIT18'!AL38+25</f>
        <v>#REF!</v>
      </c>
      <c r="AM14" s="39" t="e">
        <f>'РБ ББ15% (2024)| FIT18'!AM38+25</f>
        <v>#REF!</v>
      </c>
      <c r="AN14" s="39" t="e">
        <f>'РБ ББ15% (2024)| FIT18'!AN38+25</f>
        <v>#REF!</v>
      </c>
      <c r="AO14" s="39" t="e">
        <f>'РБ ББ15% (2024)| FIT18'!AO38+25</f>
        <v>#REF!</v>
      </c>
      <c r="AP14" s="39" t="e">
        <f>'РБ ББ15% (2024)| FIT18'!AP38+25</f>
        <v>#REF!</v>
      </c>
      <c r="AQ14" s="39" t="e">
        <f>'РБ ББ15% (2024)| FIT18'!AQ38+25</f>
        <v>#REF!</v>
      </c>
      <c r="AR14" s="39" t="e">
        <f>'РБ ББ15% (2024)| FIT18'!AR38+25</f>
        <v>#REF!</v>
      </c>
      <c r="AS14" s="39" t="e">
        <f>'РБ ББ15% (2024)| FIT18'!AS38+25</f>
        <v>#REF!</v>
      </c>
      <c r="AT14" s="39" t="e">
        <f>'РБ ББ15% (2024)| FIT18'!AT38+25</f>
        <v>#REF!</v>
      </c>
      <c r="AU14" s="39" t="e">
        <f>'РБ ББ15% (2024)| FIT18'!AU38+25</f>
        <v>#REF!</v>
      </c>
      <c r="AV14" s="39" t="e">
        <f>'РБ ББ15% (2024)| FIT18'!AV38+25</f>
        <v>#REF!</v>
      </c>
      <c r="AW14" s="39" t="e">
        <f>'РБ ББ15% (2024)| FIT18'!AW38+25</f>
        <v>#REF!</v>
      </c>
      <c r="AX14" s="39" t="e">
        <f>'РБ ББ15% (2024)| FIT18'!AX38+25</f>
        <v>#REF!</v>
      </c>
      <c r="AY14" s="39" t="e">
        <f>'РБ ББ15% (2024)| FIT18'!AY38+25</f>
        <v>#REF!</v>
      </c>
      <c r="AZ14" s="39" t="e">
        <f>'РБ ББ15% (2024)| FIT18'!AZ38+25</f>
        <v>#REF!</v>
      </c>
      <c r="BA14" s="39" t="e">
        <f>'РБ ББ15% (2024)| FIT18'!BA38+25</f>
        <v>#REF!</v>
      </c>
      <c r="BB14" s="39" t="e">
        <f>'РБ ББ15% (2024)| FIT18'!BB38+25</f>
        <v>#REF!</v>
      </c>
    </row>
    <row r="15" spans="1:54" ht="10.5" customHeight="1">
      <c r="A15" s="39" t="s">
        <v>7</v>
      </c>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row>
    <row r="16" spans="1:54" ht="10.5" customHeight="1">
      <c r="A16" s="40">
        <v>1</v>
      </c>
      <c r="B16" s="39" t="e">
        <f>'РБ ББ15% (2024)| FIT18'!B40+25</f>
        <v>#REF!</v>
      </c>
      <c r="C16" s="39" t="e">
        <f>'РБ ББ15% (2024)| FIT18'!C40+25</f>
        <v>#REF!</v>
      </c>
      <c r="D16" s="39" t="e">
        <f>'РБ ББ15% (2024)| FIT18'!D40+25</f>
        <v>#REF!</v>
      </c>
      <c r="E16" s="39" t="e">
        <f>'РБ ББ15% (2024)| FIT18'!E40+25</f>
        <v>#REF!</v>
      </c>
      <c r="F16" s="39" t="e">
        <f>'РБ ББ15% (2024)| FIT18'!F40+25</f>
        <v>#REF!</v>
      </c>
      <c r="G16" s="39" t="e">
        <f>'РБ ББ15% (2024)| FIT18'!G40+25</f>
        <v>#REF!</v>
      </c>
      <c r="H16" s="39" t="e">
        <f>'РБ ББ15% (2024)| FIT18'!H40+25</f>
        <v>#REF!</v>
      </c>
      <c r="I16" s="39" t="e">
        <f>'РБ ББ15% (2024)| FIT18'!I40+25</f>
        <v>#REF!</v>
      </c>
      <c r="J16" s="39" t="e">
        <f>'РБ ББ15% (2024)| FIT18'!J40+25</f>
        <v>#REF!</v>
      </c>
      <c r="K16" s="39" t="e">
        <f>'РБ ББ15% (2024)| FIT18'!K40+25</f>
        <v>#REF!</v>
      </c>
      <c r="L16" s="39" t="e">
        <f>'РБ ББ15% (2024)| FIT18'!L40+25</f>
        <v>#REF!</v>
      </c>
      <c r="M16" s="39" t="e">
        <f>'РБ ББ15% (2024)| FIT18'!M40+25</f>
        <v>#REF!</v>
      </c>
      <c r="N16" s="39" t="e">
        <f>'РБ ББ15% (2024)| FIT18'!N40+25</f>
        <v>#REF!</v>
      </c>
      <c r="O16" s="39" t="e">
        <f>'РБ ББ15% (2024)| FIT18'!O40+25</f>
        <v>#REF!</v>
      </c>
      <c r="P16" s="39" t="e">
        <f>'РБ ББ15% (2024)| FIT18'!P40+25</f>
        <v>#REF!</v>
      </c>
      <c r="Q16" s="39" t="e">
        <f>'РБ ББ15% (2024)| FIT18'!Q40+25</f>
        <v>#REF!</v>
      </c>
      <c r="R16" s="39" t="e">
        <f>'РБ ББ15% (2024)| FIT18'!R40+25</f>
        <v>#REF!</v>
      </c>
      <c r="S16" s="39" t="e">
        <f>'РБ ББ15% (2024)| FIT18'!S40+25</f>
        <v>#REF!</v>
      </c>
      <c r="T16" s="39" t="e">
        <f>'РБ ББ15% (2024)| FIT18'!T40+25</f>
        <v>#REF!</v>
      </c>
      <c r="U16" s="39" t="e">
        <f>'РБ ББ15% (2024)| FIT18'!U40+25</f>
        <v>#REF!</v>
      </c>
      <c r="V16" s="39" t="e">
        <f>'РБ ББ15% (2024)| FIT18'!V40+25</f>
        <v>#REF!</v>
      </c>
      <c r="W16" s="39" t="e">
        <f>'РБ ББ15% (2024)| FIT18'!W40+25</f>
        <v>#REF!</v>
      </c>
      <c r="X16" s="39" t="e">
        <f>'РБ ББ15% (2024)| FIT18'!X40+25</f>
        <v>#REF!</v>
      </c>
      <c r="Y16" s="39" t="e">
        <f>'РБ ББ15% (2024)| FIT18'!Y40+25</f>
        <v>#REF!</v>
      </c>
      <c r="Z16" s="39" t="e">
        <f>'РБ ББ15% (2024)| FIT18'!Z40+25</f>
        <v>#REF!</v>
      </c>
      <c r="AA16" s="39" t="e">
        <f>'РБ ББ15% (2024)| FIT18'!AA40+25</f>
        <v>#REF!</v>
      </c>
      <c r="AB16" s="39" t="e">
        <f>'РБ ББ15% (2024)| FIT18'!AB40+25</f>
        <v>#REF!</v>
      </c>
      <c r="AC16" s="39" t="e">
        <f>'РБ ББ15% (2024)| FIT18'!AC40+25</f>
        <v>#REF!</v>
      </c>
      <c r="AD16" s="39" t="e">
        <f>'РБ ББ15% (2024)| FIT18'!AD40+25</f>
        <v>#REF!</v>
      </c>
      <c r="AE16" s="39" t="e">
        <f>'РБ ББ15% (2024)| FIT18'!AE40+25</f>
        <v>#REF!</v>
      </c>
      <c r="AF16" s="39" t="e">
        <f>'РБ ББ15% (2024)| FIT18'!AF40+25</f>
        <v>#REF!</v>
      </c>
      <c r="AG16" s="39" t="e">
        <f>'РБ ББ15% (2024)| FIT18'!AG40+25</f>
        <v>#REF!</v>
      </c>
      <c r="AH16" s="39" t="e">
        <f>'РБ ББ15% (2024)| FIT18'!AH40+25</f>
        <v>#REF!</v>
      </c>
      <c r="AI16" s="39" t="e">
        <f>'РБ ББ15% (2024)| FIT18'!AI40+25</f>
        <v>#REF!</v>
      </c>
      <c r="AJ16" s="39" t="e">
        <f>'РБ ББ15% (2024)| FIT18'!AJ40+25</f>
        <v>#REF!</v>
      </c>
      <c r="AK16" s="39" t="e">
        <f>'РБ ББ15% (2024)| FIT18'!AK40+25</f>
        <v>#REF!</v>
      </c>
      <c r="AL16" s="39" t="e">
        <f>'РБ ББ15% (2024)| FIT18'!AL40+25</f>
        <v>#REF!</v>
      </c>
      <c r="AM16" s="39" t="e">
        <f>'РБ ББ15% (2024)| FIT18'!AM40+25</f>
        <v>#REF!</v>
      </c>
      <c r="AN16" s="39" t="e">
        <f>'РБ ББ15% (2024)| FIT18'!AN40+25</f>
        <v>#REF!</v>
      </c>
      <c r="AO16" s="39" t="e">
        <f>'РБ ББ15% (2024)| FIT18'!AO40+25</f>
        <v>#REF!</v>
      </c>
      <c r="AP16" s="39" t="e">
        <f>'РБ ББ15% (2024)| FIT18'!AP40+25</f>
        <v>#REF!</v>
      </c>
      <c r="AQ16" s="39" t="e">
        <f>'РБ ББ15% (2024)| FIT18'!AQ40+25</f>
        <v>#REF!</v>
      </c>
      <c r="AR16" s="39" t="e">
        <f>'РБ ББ15% (2024)| FIT18'!AR40+25</f>
        <v>#REF!</v>
      </c>
      <c r="AS16" s="39" t="e">
        <f>'РБ ББ15% (2024)| FIT18'!AS40+25</f>
        <v>#REF!</v>
      </c>
      <c r="AT16" s="39" t="e">
        <f>'РБ ББ15% (2024)| FIT18'!AT40+25</f>
        <v>#REF!</v>
      </c>
      <c r="AU16" s="39" t="e">
        <f>'РБ ББ15% (2024)| FIT18'!AU40+25</f>
        <v>#REF!</v>
      </c>
      <c r="AV16" s="39" t="e">
        <f>'РБ ББ15% (2024)| FIT18'!AV40+25</f>
        <v>#REF!</v>
      </c>
      <c r="AW16" s="39" t="e">
        <f>'РБ ББ15% (2024)| FIT18'!AW40+25</f>
        <v>#REF!</v>
      </c>
      <c r="AX16" s="39" t="e">
        <f>'РБ ББ15% (2024)| FIT18'!AX40+25</f>
        <v>#REF!</v>
      </c>
      <c r="AY16" s="39" t="e">
        <f>'РБ ББ15% (2024)| FIT18'!AY40+25</f>
        <v>#REF!</v>
      </c>
      <c r="AZ16" s="39" t="e">
        <f>'РБ ББ15% (2024)| FIT18'!AZ40+25</f>
        <v>#REF!</v>
      </c>
      <c r="BA16" s="39" t="e">
        <f>'РБ ББ15% (2024)| FIT18'!BA40+25</f>
        <v>#REF!</v>
      </c>
      <c r="BB16" s="39" t="e">
        <f>'РБ ББ15% (2024)| FIT18'!BB40+25</f>
        <v>#REF!</v>
      </c>
    </row>
    <row r="17" spans="1:54" ht="10.7" customHeight="1">
      <c r="A17" s="40">
        <v>2</v>
      </c>
      <c r="B17" s="39" t="e">
        <f>'РБ ББ15% (2024)| FIT18'!B41+25</f>
        <v>#REF!</v>
      </c>
      <c r="C17" s="39" t="e">
        <f>'РБ ББ15% (2024)| FIT18'!C41+25</f>
        <v>#REF!</v>
      </c>
      <c r="D17" s="39" t="e">
        <f>'РБ ББ15% (2024)| FIT18'!D41+25</f>
        <v>#REF!</v>
      </c>
      <c r="E17" s="39" t="e">
        <f>'РБ ББ15% (2024)| FIT18'!E41+25</f>
        <v>#REF!</v>
      </c>
      <c r="F17" s="39" t="e">
        <f>'РБ ББ15% (2024)| FIT18'!F41+25</f>
        <v>#REF!</v>
      </c>
      <c r="G17" s="39" t="e">
        <f>'РБ ББ15% (2024)| FIT18'!G41+25</f>
        <v>#REF!</v>
      </c>
      <c r="H17" s="39" t="e">
        <f>'РБ ББ15% (2024)| FIT18'!H41+25</f>
        <v>#REF!</v>
      </c>
      <c r="I17" s="39" t="e">
        <f>'РБ ББ15% (2024)| FIT18'!I41+25</f>
        <v>#REF!</v>
      </c>
      <c r="J17" s="39" t="e">
        <f>'РБ ББ15% (2024)| FIT18'!J41+25</f>
        <v>#REF!</v>
      </c>
      <c r="K17" s="39" t="e">
        <f>'РБ ББ15% (2024)| FIT18'!K41+25</f>
        <v>#REF!</v>
      </c>
      <c r="L17" s="39" t="e">
        <f>'РБ ББ15% (2024)| FIT18'!L41+25</f>
        <v>#REF!</v>
      </c>
      <c r="M17" s="39" t="e">
        <f>'РБ ББ15% (2024)| FIT18'!M41+25</f>
        <v>#REF!</v>
      </c>
      <c r="N17" s="39" t="e">
        <f>'РБ ББ15% (2024)| FIT18'!N41+25</f>
        <v>#REF!</v>
      </c>
      <c r="O17" s="39" t="e">
        <f>'РБ ББ15% (2024)| FIT18'!O41+25</f>
        <v>#REF!</v>
      </c>
      <c r="P17" s="39" t="e">
        <f>'РБ ББ15% (2024)| FIT18'!P41+25</f>
        <v>#REF!</v>
      </c>
      <c r="Q17" s="39" t="e">
        <f>'РБ ББ15% (2024)| FIT18'!Q41+25</f>
        <v>#REF!</v>
      </c>
      <c r="R17" s="39" t="e">
        <f>'РБ ББ15% (2024)| FIT18'!R41+25</f>
        <v>#REF!</v>
      </c>
      <c r="S17" s="39" t="e">
        <f>'РБ ББ15% (2024)| FIT18'!S41+25</f>
        <v>#REF!</v>
      </c>
      <c r="T17" s="39" t="e">
        <f>'РБ ББ15% (2024)| FIT18'!T41+25</f>
        <v>#REF!</v>
      </c>
      <c r="U17" s="39" t="e">
        <f>'РБ ББ15% (2024)| FIT18'!U41+25</f>
        <v>#REF!</v>
      </c>
      <c r="V17" s="39" t="e">
        <f>'РБ ББ15% (2024)| FIT18'!V41+25</f>
        <v>#REF!</v>
      </c>
      <c r="W17" s="39" t="e">
        <f>'РБ ББ15% (2024)| FIT18'!W41+25</f>
        <v>#REF!</v>
      </c>
      <c r="X17" s="39" t="e">
        <f>'РБ ББ15% (2024)| FIT18'!X41+25</f>
        <v>#REF!</v>
      </c>
      <c r="Y17" s="39" t="e">
        <f>'РБ ББ15% (2024)| FIT18'!Y41+25</f>
        <v>#REF!</v>
      </c>
      <c r="Z17" s="39" t="e">
        <f>'РБ ББ15% (2024)| FIT18'!Z41+25</f>
        <v>#REF!</v>
      </c>
      <c r="AA17" s="39" t="e">
        <f>'РБ ББ15% (2024)| FIT18'!AA41+25</f>
        <v>#REF!</v>
      </c>
      <c r="AB17" s="39" t="e">
        <f>'РБ ББ15% (2024)| FIT18'!AB41+25</f>
        <v>#REF!</v>
      </c>
      <c r="AC17" s="39" t="e">
        <f>'РБ ББ15% (2024)| FIT18'!AC41+25</f>
        <v>#REF!</v>
      </c>
      <c r="AD17" s="39" t="e">
        <f>'РБ ББ15% (2024)| FIT18'!AD41+25</f>
        <v>#REF!</v>
      </c>
      <c r="AE17" s="39" t="e">
        <f>'РБ ББ15% (2024)| FIT18'!AE41+25</f>
        <v>#REF!</v>
      </c>
      <c r="AF17" s="39" t="e">
        <f>'РБ ББ15% (2024)| FIT18'!AF41+25</f>
        <v>#REF!</v>
      </c>
      <c r="AG17" s="39" t="e">
        <f>'РБ ББ15% (2024)| FIT18'!AG41+25</f>
        <v>#REF!</v>
      </c>
      <c r="AH17" s="39" t="e">
        <f>'РБ ББ15% (2024)| FIT18'!AH41+25</f>
        <v>#REF!</v>
      </c>
      <c r="AI17" s="39" t="e">
        <f>'РБ ББ15% (2024)| FIT18'!AI41+25</f>
        <v>#REF!</v>
      </c>
      <c r="AJ17" s="39" t="e">
        <f>'РБ ББ15% (2024)| FIT18'!AJ41+25</f>
        <v>#REF!</v>
      </c>
      <c r="AK17" s="39" t="e">
        <f>'РБ ББ15% (2024)| FIT18'!AK41+25</f>
        <v>#REF!</v>
      </c>
      <c r="AL17" s="39" t="e">
        <f>'РБ ББ15% (2024)| FIT18'!AL41+25</f>
        <v>#REF!</v>
      </c>
      <c r="AM17" s="39" t="e">
        <f>'РБ ББ15% (2024)| FIT18'!AM41+25</f>
        <v>#REF!</v>
      </c>
      <c r="AN17" s="39" t="e">
        <f>'РБ ББ15% (2024)| FIT18'!AN41+25</f>
        <v>#REF!</v>
      </c>
      <c r="AO17" s="39" t="e">
        <f>'РБ ББ15% (2024)| FIT18'!AO41+25</f>
        <v>#REF!</v>
      </c>
      <c r="AP17" s="39" t="e">
        <f>'РБ ББ15% (2024)| FIT18'!AP41+25</f>
        <v>#REF!</v>
      </c>
      <c r="AQ17" s="39" t="e">
        <f>'РБ ББ15% (2024)| FIT18'!AQ41+25</f>
        <v>#REF!</v>
      </c>
      <c r="AR17" s="39" t="e">
        <f>'РБ ББ15% (2024)| FIT18'!AR41+25</f>
        <v>#REF!</v>
      </c>
      <c r="AS17" s="39" t="e">
        <f>'РБ ББ15% (2024)| FIT18'!AS41+25</f>
        <v>#REF!</v>
      </c>
      <c r="AT17" s="39" t="e">
        <f>'РБ ББ15% (2024)| FIT18'!AT41+25</f>
        <v>#REF!</v>
      </c>
      <c r="AU17" s="39" t="e">
        <f>'РБ ББ15% (2024)| FIT18'!AU41+25</f>
        <v>#REF!</v>
      </c>
      <c r="AV17" s="39" t="e">
        <f>'РБ ББ15% (2024)| FIT18'!AV41+25</f>
        <v>#REF!</v>
      </c>
      <c r="AW17" s="39" t="e">
        <f>'РБ ББ15% (2024)| FIT18'!AW41+25</f>
        <v>#REF!</v>
      </c>
      <c r="AX17" s="39" t="e">
        <f>'РБ ББ15% (2024)| FIT18'!AX41+25</f>
        <v>#REF!</v>
      </c>
      <c r="AY17" s="39" t="e">
        <f>'РБ ББ15% (2024)| FIT18'!AY41+25</f>
        <v>#REF!</v>
      </c>
      <c r="AZ17" s="39" t="e">
        <f>'РБ ББ15% (2024)| FIT18'!AZ41+25</f>
        <v>#REF!</v>
      </c>
      <c r="BA17" s="39" t="e">
        <f>'РБ ББ15% (2024)| FIT18'!BA41+25</f>
        <v>#REF!</v>
      </c>
      <c r="BB17" s="39" t="e">
        <f>'РБ ББ15% (2024)| FIT18'!BB41+25</f>
        <v>#REF!</v>
      </c>
    </row>
    <row r="18" spans="1:54" ht="10.7" customHeight="1">
      <c r="A18" s="39" t="s">
        <v>9</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row>
    <row r="19" spans="1:54" ht="10.7" customHeight="1">
      <c r="A19" s="40">
        <v>1</v>
      </c>
      <c r="B19" s="39" t="e">
        <f>'РБ ББ15% (2024)| FIT18'!B43+25</f>
        <v>#REF!</v>
      </c>
      <c r="C19" s="39" t="e">
        <f>'РБ ББ15% (2024)| FIT18'!C43+25</f>
        <v>#REF!</v>
      </c>
      <c r="D19" s="39" t="e">
        <f>'РБ ББ15% (2024)| FIT18'!D43+25</f>
        <v>#REF!</v>
      </c>
      <c r="E19" s="39" t="e">
        <f>'РБ ББ15% (2024)| FIT18'!E43+25</f>
        <v>#REF!</v>
      </c>
      <c r="F19" s="39" t="e">
        <f>'РБ ББ15% (2024)| FIT18'!F43+25</f>
        <v>#REF!</v>
      </c>
      <c r="G19" s="39" t="e">
        <f>'РБ ББ15% (2024)| FIT18'!G43+25</f>
        <v>#REF!</v>
      </c>
      <c r="H19" s="39" t="e">
        <f>'РБ ББ15% (2024)| FIT18'!H43+25</f>
        <v>#REF!</v>
      </c>
      <c r="I19" s="39" t="e">
        <f>'РБ ББ15% (2024)| FIT18'!I43+25</f>
        <v>#REF!</v>
      </c>
      <c r="J19" s="39" t="e">
        <f>'РБ ББ15% (2024)| FIT18'!J43+25</f>
        <v>#REF!</v>
      </c>
      <c r="K19" s="39" t="e">
        <f>'РБ ББ15% (2024)| FIT18'!K43+25</f>
        <v>#REF!</v>
      </c>
      <c r="L19" s="39" t="e">
        <f>'РБ ББ15% (2024)| FIT18'!L43+25</f>
        <v>#REF!</v>
      </c>
      <c r="M19" s="39" t="e">
        <f>'РБ ББ15% (2024)| FIT18'!M43+25</f>
        <v>#REF!</v>
      </c>
      <c r="N19" s="39" t="e">
        <f>'РБ ББ15% (2024)| FIT18'!N43+25</f>
        <v>#REF!</v>
      </c>
      <c r="O19" s="39" t="e">
        <f>'РБ ББ15% (2024)| FIT18'!O43+25</f>
        <v>#REF!</v>
      </c>
      <c r="P19" s="39" t="e">
        <f>'РБ ББ15% (2024)| FIT18'!P43+25</f>
        <v>#REF!</v>
      </c>
      <c r="Q19" s="39" t="e">
        <f>'РБ ББ15% (2024)| FIT18'!Q43+25</f>
        <v>#REF!</v>
      </c>
      <c r="R19" s="39" t="e">
        <f>'РБ ББ15% (2024)| FIT18'!R43+25</f>
        <v>#REF!</v>
      </c>
      <c r="S19" s="39" t="e">
        <f>'РБ ББ15% (2024)| FIT18'!S43+25</f>
        <v>#REF!</v>
      </c>
      <c r="T19" s="39" t="e">
        <f>'РБ ББ15% (2024)| FIT18'!T43+25</f>
        <v>#REF!</v>
      </c>
      <c r="U19" s="39" t="e">
        <f>'РБ ББ15% (2024)| FIT18'!U43+25</f>
        <v>#REF!</v>
      </c>
      <c r="V19" s="39" t="e">
        <f>'РБ ББ15% (2024)| FIT18'!V43+25</f>
        <v>#REF!</v>
      </c>
      <c r="W19" s="39" t="e">
        <f>'РБ ББ15% (2024)| FIT18'!W43+25</f>
        <v>#REF!</v>
      </c>
      <c r="X19" s="39" t="e">
        <f>'РБ ББ15% (2024)| FIT18'!X43+25</f>
        <v>#REF!</v>
      </c>
      <c r="Y19" s="39" t="e">
        <f>'РБ ББ15% (2024)| FIT18'!Y43+25</f>
        <v>#REF!</v>
      </c>
      <c r="Z19" s="39" t="e">
        <f>'РБ ББ15% (2024)| FIT18'!Z43+25</f>
        <v>#REF!</v>
      </c>
      <c r="AA19" s="39" t="e">
        <f>'РБ ББ15% (2024)| FIT18'!AA43+25</f>
        <v>#REF!</v>
      </c>
      <c r="AB19" s="39" t="e">
        <f>'РБ ББ15% (2024)| FIT18'!AB43+25</f>
        <v>#REF!</v>
      </c>
      <c r="AC19" s="39" t="e">
        <f>'РБ ББ15% (2024)| FIT18'!AC43+25</f>
        <v>#REF!</v>
      </c>
      <c r="AD19" s="39" t="e">
        <f>'РБ ББ15% (2024)| FIT18'!AD43+25</f>
        <v>#REF!</v>
      </c>
      <c r="AE19" s="39" t="e">
        <f>'РБ ББ15% (2024)| FIT18'!AE43+25</f>
        <v>#REF!</v>
      </c>
      <c r="AF19" s="39" t="e">
        <f>'РБ ББ15% (2024)| FIT18'!AF43+25</f>
        <v>#REF!</v>
      </c>
      <c r="AG19" s="39" t="e">
        <f>'РБ ББ15% (2024)| FIT18'!AG43+25</f>
        <v>#REF!</v>
      </c>
      <c r="AH19" s="39" t="e">
        <f>'РБ ББ15% (2024)| FIT18'!AH43+25</f>
        <v>#REF!</v>
      </c>
      <c r="AI19" s="39" t="e">
        <f>'РБ ББ15% (2024)| FIT18'!AI43+25</f>
        <v>#REF!</v>
      </c>
      <c r="AJ19" s="39" t="e">
        <f>'РБ ББ15% (2024)| FIT18'!AJ43+25</f>
        <v>#REF!</v>
      </c>
      <c r="AK19" s="39" t="e">
        <f>'РБ ББ15% (2024)| FIT18'!AK43+25</f>
        <v>#REF!</v>
      </c>
      <c r="AL19" s="39" t="e">
        <f>'РБ ББ15% (2024)| FIT18'!AL43+25</f>
        <v>#REF!</v>
      </c>
      <c r="AM19" s="39" t="e">
        <f>'РБ ББ15% (2024)| FIT18'!AM43+25</f>
        <v>#REF!</v>
      </c>
      <c r="AN19" s="39" t="e">
        <f>'РБ ББ15% (2024)| FIT18'!AN43+25</f>
        <v>#REF!</v>
      </c>
      <c r="AO19" s="39" t="e">
        <f>'РБ ББ15% (2024)| FIT18'!AO43+25</f>
        <v>#REF!</v>
      </c>
      <c r="AP19" s="39" t="e">
        <f>'РБ ББ15% (2024)| FIT18'!AP43+25</f>
        <v>#REF!</v>
      </c>
      <c r="AQ19" s="39" t="e">
        <f>'РБ ББ15% (2024)| FIT18'!AQ43+25</f>
        <v>#REF!</v>
      </c>
      <c r="AR19" s="39" t="e">
        <f>'РБ ББ15% (2024)| FIT18'!AR43+25</f>
        <v>#REF!</v>
      </c>
      <c r="AS19" s="39" t="e">
        <f>'РБ ББ15% (2024)| FIT18'!AS43+25</f>
        <v>#REF!</v>
      </c>
      <c r="AT19" s="39" t="e">
        <f>'РБ ББ15% (2024)| FIT18'!AT43+25</f>
        <v>#REF!</v>
      </c>
      <c r="AU19" s="39" t="e">
        <f>'РБ ББ15% (2024)| FIT18'!AU43+25</f>
        <v>#REF!</v>
      </c>
      <c r="AV19" s="39" t="e">
        <f>'РБ ББ15% (2024)| FIT18'!AV43+25</f>
        <v>#REF!</v>
      </c>
      <c r="AW19" s="39" t="e">
        <f>'РБ ББ15% (2024)| FIT18'!AW43+25</f>
        <v>#REF!</v>
      </c>
      <c r="AX19" s="39" t="e">
        <f>'РБ ББ15% (2024)| FIT18'!AX43+25</f>
        <v>#REF!</v>
      </c>
      <c r="AY19" s="39" t="e">
        <f>'РБ ББ15% (2024)| FIT18'!AY43+25</f>
        <v>#REF!</v>
      </c>
      <c r="AZ19" s="39" t="e">
        <f>'РБ ББ15% (2024)| FIT18'!AZ43+25</f>
        <v>#REF!</v>
      </c>
      <c r="BA19" s="39" t="e">
        <f>'РБ ББ15% (2024)| FIT18'!BA43+25</f>
        <v>#REF!</v>
      </c>
      <c r="BB19" s="39" t="e">
        <f>'РБ ББ15% (2024)| FIT18'!BB43+25</f>
        <v>#REF!</v>
      </c>
    </row>
    <row r="20" spans="1:54" ht="10.7" customHeight="1">
      <c r="A20" s="40">
        <v>2</v>
      </c>
      <c r="B20" s="39" t="e">
        <f>'РБ ББ15% (2024)| FIT18'!B44+25</f>
        <v>#REF!</v>
      </c>
      <c r="C20" s="39" t="e">
        <f>'РБ ББ15% (2024)| FIT18'!C44+25</f>
        <v>#REF!</v>
      </c>
      <c r="D20" s="39" t="e">
        <f>'РБ ББ15% (2024)| FIT18'!D44+25</f>
        <v>#REF!</v>
      </c>
      <c r="E20" s="39" t="e">
        <f>'РБ ББ15% (2024)| FIT18'!E44+25</f>
        <v>#REF!</v>
      </c>
      <c r="F20" s="39" t="e">
        <f>'РБ ББ15% (2024)| FIT18'!F44+25</f>
        <v>#REF!</v>
      </c>
      <c r="G20" s="39" t="e">
        <f>'РБ ББ15% (2024)| FIT18'!G44+25</f>
        <v>#REF!</v>
      </c>
      <c r="H20" s="39" t="e">
        <f>'РБ ББ15% (2024)| FIT18'!H44+25</f>
        <v>#REF!</v>
      </c>
      <c r="I20" s="39" t="e">
        <f>'РБ ББ15% (2024)| FIT18'!I44+25</f>
        <v>#REF!</v>
      </c>
      <c r="J20" s="39" t="e">
        <f>'РБ ББ15% (2024)| FIT18'!J44+25</f>
        <v>#REF!</v>
      </c>
      <c r="K20" s="39" t="e">
        <f>'РБ ББ15% (2024)| FIT18'!K44+25</f>
        <v>#REF!</v>
      </c>
      <c r="L20" s="39" t="e">
        <f>'РБ ББ15% (2024)| FIT18'!L44+25</f>
        <v>#REF!</v>
      </c>
      <c r="M20" s="39" t="e">
        <f>'РБ ББ15% (2024)| FIT18'!M44+25</f>
        <v>#REF!</v>
      </c>
      <c r="N20" s="39" t="e">
        <f>'РБ ББ15% (2024)| FIT18'!N44+25</f>
        <v>#REF!</v>
      </c>
      <c r="O20" s="39" t="e">
        <f>'РБ ББ15% (2024)| FIT18'!O44+25</f>
        <v>#REF!</v>
      </c>
      <c r="P20" s="39" t="e">
        <f>'РБ ББ15% (2024)| FIT18'!P44+25</f>
        <v>#REF!</v>
      </c>
      <c r="Q20" s="39" t="e">
        <f>'РБ ББ15% (2024)| FIT18'!Q44+25</f>
        <v>#REF!</v>
      </c>
      <c r="R20" s="39" t="e">
        <f>'РБ ББ15% (2024)| FIT18'!R44+25</f>
        <v>#REF!</v>
      </c>
      <c r="S20" s="39" t="e">
        <f>'РБ ББ15% (2024)| FIT18'!S44+25</f>
        <v>#REF!</v>
      </c>
      <c r="T20" s="39" t="e">
        <f>'РБ ББ15% (2024)| FIT18'!T44+25</f>
        <v>#REF!</v>
      </c>
      <c r="U20" s="39" t="e">
        <f>'РБ ББ15% (2024)| FIT18'!U44+25</f>
        <v>#REF!</v>
      </c>
      <c r="V20" s="39" t="e">
        <f>'РБ ББ15% (2024)| FIT18'!V44+25</f>
        <v>#REF!</v>
      </c>
      <c r="W20" s="39" t="e">
        <f>'РБ ББ15% (2024)| FIT18'!W44+25</f>
        <v>#REF!</v>
      </c>
      <c r="X20" s="39" t="e">
        <f>'РБ ББ15% (2024)| FIT18'!X44+25</f>
        <v>#REF!</v>
      </c>
      <c r="Y20" s="39" t="e">
        <f>'РБ ББ15% (2024)| FIT18'!Y44+25</f>
        <v>#REF!</v>
      </c>
      <c r="Z20" s="39" t="e">
        <f>'РБ ББ15% (2024)| FIT18'!Z44+25</f>
        <v>#REF!</v>
      </c>
      <c r="AA20" s="39" t="e">
        <f>'РБ ББ15% (2024)| FIT18'!AA44+25</f>
        <v>#REF!</v>
      </c>
      <c r="AB20" s="39" t="e">
        <f>'РБ ББ15% (2024)| FIT18'!AB44+25</f>
        <v>#REF!</v>
      </c>
      <c r="AC20" s="39" t="e">
        <f>'РБ ББ15% (2024)| FIT18'!AC44+25</f>
        <v>#REF!</v>
      </c>
      <c r="AD20" s="39" t="e">
        <f>'РБ ББ15% (2024)| FIT18'!AD44+25</f>
        <v>#REF!</v>
      </c>
      <c r="AE20" s="39" t="e">
        <f>'РБ ББ15% (2024)| FIT18'!AE44+25</f>
        <v>#REF!</v>
      </c>
      <c r="AF20" s="39" t="e">
        <f>'РБ ББ15% (2024)| FIT18'!AF44+25</f>
        <v>#REF!</v>
      </c>
      <c r="AG20" s="39" t="e">
        <f>'РБ ББ15% (2024)| FIT18'!AG44+25</f>
        <v>#REF!</v>
      </c>
      <c r="AH20" s="39" t="e">
        <f>'РБ ББ15% (2024)| FIT18'!AH44+25</f>
        <v>#REF!</v>
      </c>
      <c r="AI20" s="39" t="e">
        <f>'РБ ББ15% (2024)| FIT18'!AI44+25</f>
        <v>#REF!</v>
      </c>
      <c r="AJ20" s="39" t="e">
        <f>'РБ ББ15% (2024)| FIT18'!AJ44+25</f>
        <v>#REF!</v>
      </c>
      <c r="AK20" s="39" t="e">
        <f>'РБ ББ15% (2024)| FIT18'!AK44+25</f>
        <v>#REF!</v>
      </c>
      <c r="AL20" s="39" t="e">
        <f>'РБ ББ15% (2024)| FIT18'!AL44+25</f>
        <v>#REF!</v>
      </c>
      <c r="AM20" s="39" t="e">
        <f>'РБ ББ15% (2024)| FIT18'!AM44+25</f>
        <v>#REF!</v>
      </c>
      <c r="AN20" s="39" t="e">
        <f>'РБ ББ15% (2024)| FIT18'!AN44+25</f>
        <v>#REF!</v>
      </c>
      <c r="AO20" s="39" t="e">
        <f>'РБ ББ15% (2024)| FIT18'!AO44+25</f>
        <v>#REF!</v>
      </c>
      <c r="AP20" s="39" t="e">
        <f>'РБ ББ15% (2024)| FIT18'!AP44+25</f>
        <v>#REF!</v>
      </c>
      <c r="AQ20" s="39" t="e">
        <f>'РБ ББ15% (2024)| FIT18'!AQ44+25</f>
        <v>#REF!</v>
      </c>
      <c r="AR20" s="39" t="e">
        <f>'РБ ББ15% (2024)| FIT18'!AR44+25</f>
        <v>#REF!</v>
      </c>
      <c r="AS20" s="39" t="e">
        <f>'РБ ББ15% (2024)| FIT18'!AS44+25</f>
        <v>#REF!</v>
      </c>
      <c r="AT20" s="39" t="e">
        <f>'РБ ББ15% (2024)| FIT18'!AT44+25</f>
        <v>#REF!</v>
      </c>
      <c r="AU20" s="39" t="e">
        <f>'РБ ББ15% (2024)| FIT18'!AU44+25</f>
        <v>#REF!</v>
      </c>
      <c r="AV20" s="39" t="e">
        <f>'РБ ББ15% (2024)| FIT18'!AV44+25</f>
        <v>#REF!</v>
      </c>
      <c r="AW20" s="39" t="e">
        <f>'РБ ББ15% (2024)| FIT18'!AW44+25</f>
        <v>#REF!</v>
      </c>
      <c r="AX20" s="39" t="e">
        <f>'РБ ББ15% (2024)| FIT18'!AX44+25</f>
        <v>#REF!</v>
      </c>
      <c r="AY20" s="39" t="e">
        <f>'РБ ББ15% (2024)| FIT18'!AY44+25</f>
        <v>#REF!</v>
      </c>
      <c r="AZ20" s="39" t="e">
        <f>'РБ ББ15% (2024)| FIT18'!AZ44+25</f>
        <v>#REF!</v>
      </c>
      <c r="BA20" s="39" t="e">
        <f>'РБ ББ15% (2024)| FIT18'!BA44+25</f>
        <v>#REF!</v>
      </c>
      <c r="BB20" s="39" t="e">
        <f>'РБ ББ15% (2024)| FIT18'!BB44+25</f>
        <v>#REF!</v>
      </c>
    </row>
    <row r="21" spans="1:54" ht="10.7" customHeight="1">
      <c r="A21" s="39" t="s">
        <v>10</v>
      </c>
      <c r="B21" s="39"/>
      <c r="C21" s="39"/>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row>
    <row r="22" spans="1:54" ht="10.7" customHeight="1">
      <c r="A22" s="40">
        <v>1</v>
      </c>
      <c r="B22" s="39" t="e">
        <f>'РБ ББ15% (2024)| FIT18'!B46+25</f>
        <v>#REF!</v>
      </c>
      <c r="C22" s="39" t="e">
        <f>'РБ ББ15% (2024)| FIT18'!C46+25</f>
        <v>#REF!</v>
      </c>
      <c r="D22" s="39" t="e">
        <f>'РБ ББ15% (2024)| FIT18'!D46+25</f>
        <v>#REF!</v>
      </c>
      <c r="E22" s="39" t="e">
        <f>'РБ ББ15% (2024)| FIT18'!E46+25</f>
        <v>#REF!</v>
      </c>
      <c r="F22" s="39" t="e">
        <f>'РБ ББ15% (2024)| FIT18'!F46+25</f>
        <v>#REF!</v>
      </c>
      <c r="G22" s="39" t="e">
        <f>'РБ ББ15% (2024)| FIT18'!G46+25</f>
        <v>#REF!</v>
      </c>
      <c r="H22" s="39" t="e">
        <f>'РБ ББ15% (2024)| FIT18'!H46+25</f>
        <v>#REF!</v>
      </c>
      <c r="I22" s="39" t="e">
        <f>'РБ ББ15% (2024)| FIT18'!I46+25</f>
        <v>#REF!</v>
      </c>
      <c r="J22" s="39" t="e">
        <f>'РБ ББ15% (2024)| FIT18'!J46+25</f>
        <v>#REF!</v>
      </c>
      <c r="K22" s="39" t="e">
        <f>'РБ ББ15% (2024)| FIT18'!K46+25</f>
        <v>#REF!</v>
      </c>
      <c r="L22" s="39" t="e">
        <f>'РБ ББ15% (2024)| FIT18'!L46+25</f>
        <v>#REF!</v>
      </c>
      <c r="M22" s="39" t="e">
        <f>'РБ ББ15% (2024)| FIT18'!M46+25</f>
        <v>#REF!</v>
      </c>
      <c r="N22" s="39" t="e">
        <f>'РБ ББ15% (2024)| FIT18'!N46+25</f>
        <v>#REF!</v>
      </c>
      <c r="O22" s="39" t="e">
        <f>'РБ ББ15% (2024)| FIT18'!O46+25</f>
        <v>#REF!</v>
      </c>
      <c r="P22" s="39" t="e">
        <f>'РБ ББ15% (2024)| FIT18'!P46+25</f>
        <v>#REF!</v>
      </c>
      <c r="Q22" s="39" t="e">
        <f>'РБ ББ15% (2024)| FIT18'!Q46+25</f>
        <v>#REF!</v>
      </c>
      <c r="R22" s="39" t="e">
        <f>'РБ ББ15% (2024)| FIT18'!R46+25</f>
        <v>#REF!</v>
      </c>
      <c r="S22" s="39" t="e">
        <f>'РБ ББ15% (2024)| FIT18'!S46+25</f>
        <v>#REF!</v>
      </c>
      <c r="T22" s="39" t="e">
        <f>'РБ ББ15% (2024)| FIT18'!T46+25</f>
        <v>#REF!</v>
      </c>
      <c r="U22" s="39" t="e">
        <f>'РБ ББ15% (2024)| FIT18'!U46+25</f>
        <v>#REF!</v>
      </c>
      <c r="V22" s="39" t="e">
        <f>'РБ ББ15% (2024)| FIT18'!V46+25</f>
        <v>#REF!</v>
      </c>
      <c r="W22" s="39" t="e">
        <f>'РБ ББ15% (2024)| FIT18'!W46+25</f>
        <v>#REF!</v>
      </c>
      <c r="X22" s="39" t="e">
        <f>'РБ ББ15% (2024)| FIT18'!X46+25</f>
        <v>#REF!</v>
      </c>
      <c r="Y22" s="39" t="e">
        <f>'РБ ББ15% (2024)| FIT18'!Y46+25</f>
        <v>#REF!</v>
      </c>
      <c r="Z22" s="39" t="e">
        <f>'РБ ББ15% (2024)| FIT18'!Z46+25</f>
        <v>#REF!</v>
      </c>
      <c r="AA22" s="39" t="e">
        <f>'РБ ББ15% (2024)| FIT18'!AA46+25</f>
        <v>#REF!</v>
      </c>
      <c r="AB22" s="39" t="e">
        <f>'РБ ББ15% (2024)| FIT18'!AB46+25</f>
        <v>#REF!</v>
      </c>
      <c r="AC22" s="39" t="e">
        <f>'РБ ББ15% (2024)| FIT18'!AC46+25</f>
        <v>#REF!</v>
      </c>
      <c r="AD22" s="39" t="e">
        <f>'РБ ББ15% (2024)| FIT18'!AD46+25</f>
        <v>#REF!</v>
      </c>
      <c r="AE22" s="39" t="e">
        <f>'РБ ББ15% (2024)| FIT18'!AE46+25</f>
        <v>#REF!</v>
      </c>
      <c r="AF22" s="39" t="e">
        <f>'РБ ББ15% (2024)| FIT18'!AF46+25</f>
        <v>#REF!</v>
      </c>
      <c r="AG22" s="39" t="e">
        <f>'РБ ББ15% (2024)| FIT18'!AG46+25</f>
        <v>#REF!</v>
      </c>
      <c r="AH22" s="39" t="e">
        <f>'РБ ББ15% (2024)| FIT18'!AH46+25</f>
        <v>#REF!</v>
      </c>
      <c r="AI22" s="39" t="e">
        <f>'РБ ББ15% (2024)| FIT18'!AI46+25</f>
        <v>#REF!</v>
      </c>
      <c r="AJ22" s="39" t="e">
        <f>'РБ ББ15% (2024)| FIT18'!AJ46+25</f>
        <v>#REF!</v>
      </c>
      <c r="AK22" s="39" t="e">
        <f>'РБ ББ15% (2024)| FIT18'!AK46+25</f>
        <v>#REF!</v>
      </c>
      <c r="AL22" s="39" t="e">
        <f>'РБ ББ15% (2024)| FIT18'!AL46+25</f>
        <v>#REF!</v>
      </c>
      <c r="AM22" s="39" t="e">
        <f>'РБ ББ15% (2024)| FIT18'!AM46+25</f>
        <v>#REF!</v>
      </c>
      <c r="AN22" s="39" t="e">
        <f>'РБ ББ15% (2024)| FIT18'!AN46+25</f>
        <v>#REF!</v>
      </c>
      <c r="AO22" s="39" t="e">
        <f>'РБ ББ15% (2024)| FIT18'!AO46+25</f>
        <v>#REF!</v>
      </c>
      <c r="AP22" s="39" t="e">
        <f>'РБ ББ15% (2024)| FIT18'!AP46+25</f>
        <v>#REF!</v>
      </c>
      <c r="AQ22" s="39" t="e">
        <f>'РБ ББ15% (2024)| FIT18'!AQ46+25</f>
        <v>#REF!</v>
      </c>
      <c r="AR22" s="39" t="e">
        <f>'РБ ББ15% (2024)| FIT18'!AR46+25</f>
        <v>#REF!</v>
      </c>
      <c r="AS22" s="39" t="e">
        <f>'РБ ББ15% (2024)| FIT18'!AS46+25</f>
        <v>#REF!</v>
      </c>
      <c r="AT22" s="39" t="e">
        <f>'РБ ББ15% (2024)| FIT18'!AT46+25</f>
        <v>#REF!</v>
      </c>
      <c r="AU22" s="39" t="e">
        <f>'РБ ББ15% (2024)| FIT18'!AU46+25</f>
        <v>#REF!</v>
      </c>
      <c r="AV22" s="39" t="e">
        <f>'РБ ББ15% (2024)| FIT18'!AV46+25</f>
        <v>#REF!</v>
      </c>
      <c r="AW22" s="39" t="e">
        <f>'РБ ББ15% (2024)| FIT18'!AW46+25</f>
        <v>#REF!</v>
      </c>
      <c r="AX22" s="39" t="e">
        <f>'РБ ББ15% (2024)| FIT18'!AX46+25</f>
        <v>#REF!</v>
      </c>
      <c r="AY22" s="39" t="e">
        <f>'РБ ББ15% (2024)| FIT18'!AY46+25</f>
        <v>#REF!</v>
      </c>
      <c r="AZ22" s="39" t="e">
        <f>'РБ ББ15% (2024)| FIT18'!AZ46+25</f>
        <v>#REF!</v>
      </c>
      <c r="BA22" s="39" t="e">
        <f>'РБ ББ15% (2024)| FIT18'!BA46+25</f>
        <v>#REF!</v>
      </c>
      <c r="BB22" s="39" t="e">
        <f>'РБ ББ15% (2024)| FIT18'!BB46+25</f>
        <v>#REF!</v>
      </c>
    </row>
    <row r="23" spans="1:54" ht="10.7" customHeight="1">
      <c r="A23" s="40">
        <v>2</v>
      </c>
      <c r="B23" s="39" t="e">
        <f>'РБ ББ15% (2024)| FIT18'!B47+25</f>
        <v>#REF!</v>
      </c>
      <c r="C23" s="39" t="e">
        <f>'РБ ББ15% (2024)| FIT18'!C47+25</f>
        <v>#REF!</v>
      </c>
      <c r="D23" s="39" t="e">
        <f>'РБ ББ15% (2024)| FIT18'!D47+25</f>
        <v>#REF!</v>
      </c>
      <c r="E23" s="39" t="e">
        <f>'РБ ББ15% (2024)| FIT18'!E47+25</f>
        <v>#REF!</v>
      </c>
      <c r="F23" s="39" t="e">
        <f>'РБ ББ15% (2024)| FIT18'!F47+25</f>
        <v>#REF!</v>
      </c>
      <c r="G23" s="39" t="e">
        <f>'РБ ББ15% (2024)| FIT18'!G47+25</f>
        <v>#REF!</v>
      </c>
      <c r="H23" s="39" t="e">
        <f>'РБ ББ15% (2024)| FIT18'!H47+25</f>
        <v>#REF!</v>
      </c>
      <c r="I23" s="39" t="e">
        <f>'РБ ББ15% (2024)| FIT18'!I47+25</f>
        <v>#REF!</v>
      </c>
      <c r="J23" s="39" t="e">
        <f>'РБ ББ15% (2024)| FIT18'!J47+25</f>
        <v>#REF!</v>
      </c>
      <c r="K23" s="39" t="e">
        <f>'РБ ББ15% (2024)| FIT18'!K47+25</f>
        <v>#REF!</v>
      </c>
      <c r="L23" s="39" t="e">
        <f>'РБ ББ15% (2024)| FIT18'!L47+25</f>
        <v>#REF!</v>
      </c>
      <c r="M23" s="39" t="e">
        <f>'РБ ББ15% (2024)| FIT18'!M47+25</f>
        <v>#REF!</v>
      </c>
      <c r="N23" s="39" t="e">
        <f>'РБ ББ15% (2024)| FIT18'!N47+25</f>
        <v>#REF!</v>
      </c>
      <c r="O23" s="39" t="e">
        <f>'РБ ББ15% (2024)| FIT18'!O47+25</f>
        <v>#REF!</v>
      </c>
      <c r="P23" s="39" t="e">
        <f>'РБ ББ15% (2024)| FIT18'!P47+25</f>
        <v>#REF!</v>
      </c>
      <c r="Q23" s="39" t="e">
        <f>'РБ ББ15% (2024)| FIT18'!Q47+25</f>
        <v>#REF!</v>
      </c>
      <c r="R23" s="39" t="e">
        <f>'РБ ББ15% (2024)| FIT18'!R47+25</f>
        <v>#REF!</v>
      </c>
      <c r="S23" s="39" t="e">
        <f>'РБ ББ15% (2024)| FIT18'!S47+25</f>
        <v>#REF!</v>
      </c>
      <c r="T23" s="39" t="e">
        <f>'РБ ББ15% (2024)| FIT18'!T47+25</f>
        <v>#REF!</v>
      </c>
      <c r="U23" s="39" t="e">
        <f>'РБ ББ15% (2024)| FIT18'!U47+25</f>
        <v>#REF!</v>
      </c>
      <c r="V23" s="39" t="e">
        <f>'РБ ББ15% (2024)| FIT18'!V47+25</f>
        <v>#REF!</v>
      </c>
      <c r="W23" s="39" t="e">
        <f>'РБ ББ15% (2024)| FIT18'!W47+25</f>
        <v>#REF!</v>
      </c>
      <c r="X23" s="39" t="e">
        <f>'РБ ББ15% (2024)| FIT18'!X47+25</f>
        <v>#REF!</v>
      </c>
      <c r="Y23" s="39" t="e">
        <f>'РБ ББ15% (2024)| FIT18'!Y47+25</f>
        <v>#REF!</v>
      </c>
      <c r="Z23" s="39" t="e">
        <f>'РБ ББ15% (2024)| FIT18'!Z47+25</f>
        <v>#REF!</v>
      </c>
      <c r="AA23" s="39" t="e">
        <f>'РБ ББ15% (2024)| FIT18'!AA47+25</f>
        <v>#REF!</v>
      </c>
      <c r="AB23" s="39" t="e">
        <f>'РБ ББ15% (2024)| FIT18'!AB47+25</f>
        <v>#REF!</v>
      </c>
      <c r="AC23" s="39" t="e">
        <f>'РБ ББ15% (2024)| FIT18'!AC47+25</f>
        <v>#REF!</v>
      </c>
      <c r="AD23" s="39" t="e">
        <f>'РБ ББ15% (2024)| FIT18'!AD47+25</f>
        <v>#REF!</v>
      </c>
      <c r="AE23" s="39" t="e">
        <f>'РБ ББ15% (2024)| FIT18'!AE47+25</f>
        <v>#REF!</v>
      </c>
      <c r="AF23" s="39" t="e">
        <f>'РБ ББ15% (2024)| FIT18'!AF47+25</f>
        <v>#REF!</v>
      </c>
      <c r="AG23" s="39" t="e">
        <f>'РБ ББ15% (2024)| FIT18'!AG47+25</f>
        <v>#REF!</v>
      </c>
      <c r="AH23" s="39" t="e">
        <f>'РБ ББ15% (2024)| FIT18'!AH47+25</f>
        <v>#REF!</v>
      </c>
      <c r="AI23" s="39" t="e">
        <f>'РБ ББ15% (2024)| FIT18'!AI47+25</f>
        <v>#REF!</v>
      </c>
      <c r="AJ23" s="39" t="e">
        <f>'РБ ББ15% (2024)| FIT18'!AJ47+25</f>
        <v>#REF!</v>
      </c>
      <c r="AK23" s="39" t="e">
        <f>'РБ ББ15% (2024)| FIT18'!AK47+25</f>
        <v>#REF!</v>
      </c>
      <c r="AL23" s="39" t="e">
        <f>'РБ ББ15% (2024)| FIT18'!AL47+25</f>
        <v>#REF!</v>
      </c>
      <c r="AM23" s="39" t="e">
        <f>'РБ ББ15% (2024)| FIT18'!AM47+25</f>
        <v>#REF!</v>
      </c>
      <c r="AN23" s="39" t="e">
        <f>'РБ ББ15% (2024)| FIT18'!AN47+25</f>
        <v>#REF!</v>
      </c>
      <c r="AO23" s="39" t="e">
        <f>'РБ ББ15% (2024)| FIT18'!AO47+25</f>
        <v>#REF!</v>
      </c>
      <c r="AP23" s="39" t="e">
        <f>'РБ ББ15% (2024)| FIT18'!AP47+25</f>
        <v>#REF!</v>
      </c>
      <c r="AQ23" s="39" t="e">
        <f>'РБ ББ15% (2024)| FIT18'!AQ47+25</f>
        <v>#REF!</v>
      </c>
      <c r="AR23" s="39" t="e">
        <f>'РБ ББ15% (2024)| FIT18'!AR47+25</f>
        <v>#REF!</v>
      </c>
      <c r="AS23" s="39" t="e">
        <f>'РБ ББ15% (2024)| FIT18'!AS47+25</f>
        <v>#REF!</v>
      </c>
      <c r="AT23" s="39" t="e">
        <f>'РБ ББ15% (2024)| FIT18'!AT47+25</f>
        <v>#REF!</v>
      </c>
      <c r="AU23" s="39" t="e">
        <f>'РБ ББ15% (2024)| FIT18'!AU47+25</f>
        <v>#REF!</v>
      </c>
      <c r="AV23" s="39" t="e">
        <f>'РБ ББ15% (2024)| FIT18'!AV47+25</f>
        <v>#REF!</v>
      </c>
      <c r="AW23" s="39" t="e">
        <f>'РБ ББ15% (2024)| FIT18'!AW47+25</f>
        <v>#REF!</v>
      </c>
      <c r="AX23" s="39" t="e">
        <f>'РБ ББ15% (2024)| FIT18'!AX47+25</f>
        <v>#REF!</v>
      </c>
      <c r="AY23" s="39" t="e">
        <f>'РБ ББ15% (2024)| FIT18'!AY47+25</f>
        <v>#REF!</v>
      </c>
      <c r="AZ23" s="39" t="e">
        <f>'РБ ББ15% (2024)| FIT18'!AZ47+25</f>
        <v>#REF!</v>
      </c>
      <c r="BA23" s="39" t="e">
        <f>'РБ ББ15% (2024)| FIT18'!BA47+25</f>
        <v>#REF!</v>
      </c>
      <c r="BB23" s="39" t="e">
        <f>'РБ ББ15% (2024)| FIT18'!BB47+25</f>
        <v>#REF!</v>
      </c>
    </row>
    <row r="24" spans="1:54" ht="12.75" customHeight="1">
      <c r="A24" s="39" t="s">
        <v>11</v>
      </c>
      <c r="B24" s="39"/>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row>
    <row r="25" spans="1:54">
      <c r="A25" s="40" t="s">
        <v>12</v>
      </c>
      <c r="B25" s="39" t="e">
        <f>'РБ ББ15% (2024)| FIT18'!B49+25</f>
        <v>#REF!</v>
      </c>
      <c r="C25" s="39" t="e">
        <f>'РБ ББ15% (2024)| FIT18'!C49+25</f>
        <v>#REF!</v>
      </c>
      <c r="D25" s="39" t="e">
        <f>'РБ ББ15% (2024)| FIT18'!D49+25</f>
        <v>#REF!</v>
      </c>
      <c r="E25" s="39" t="e">
        <f>'РБ ББ15% (2024)| FIT18'!E49+25</f>
        <v>#REF!</v>
      </c>
      <c r="F25" s="39" t="e">
        <f>'РБ ББ15% (2024)| FIT18'!F49+25</f>
        <v>#REF!</v>
      </c>
      <c r="G25" s="39" t="e">
        <f>'РБ ББ15% (2024)| FIT18'!G49+25</f>
        <v>#REF!</v>
      </c>
      <c r="H25" s="39" t="e">
        <f>'РБ ББ15% (2024)| FIT18'!H49+25</f>
        <v>#REF!</v>
      </c>
      <c r="I25" s="39" t="e">
        <f>'РБ ББ15% (2024)| FIT18'!I49+25</f>
        <v>#REF!</v>
      </c>
      <c r="J25" s="39" t="e">
        <f>'РБ ББ15% (2024)| FIT18'!J49+25</f>
        <v>#REF!</v>
      </c>
      <c r="K25" s="39" t="e">
        <f>'РБ ББ15% (2024)| FIT18'!K49+25</f>
        <v>#REF!</v>
      </c>
      <c r="L25" s="39" t="e">
        <f>'РБ ББ15% (2024)| FIT18'!L49+25</f>
        <v>#REF!</v>
      </c>
      <c r="M25" s="39" t="e">
        <f>'РБ ББ15% (2024)| FIT18'!M49+25</f>
        <v>#REF!</v>
      </c>
      <c r="N25" s="39" t="e">
        <f>'РБ ББ15% (2024)| FIT18'!N49+25</f>
        <v>#REF!</v>
      </c>
      <c r="O25" s="39" t="e">
        <f>'РБ ББ15% (2024)| FIT18'!O49+25</f>
        <v>#REF!</v>
      </c>
      <c r="P25" s="39" t="e">
        <f>'РБ ББ15% (2024)| FIT18'!P49+25</f>
        <v>#REF!</v>
      </c>
      <c r="Q25" s="39" t="e">
        <f>'РБ ББ15% (2024)| FIT18'!Q49+25</f>
        <v>#REF!</v>
      </c>
      <c r="R25" s="39" t="e">
        <f>'РБ ББ15% (2024)| FIT18'!R49+25</f>
        <v>#REF!</v>
      </c>
      <c r="S25" s="39" t="e">
        <f>'РБ ББ15% (2024)| FIT18'!S49+25</f>
        <v>#REF!</v>
      </c>
      <c r="T25" s="39" t="e">
        <f>'РБ ББ15% (2024)| FIT18'!T49+25</f>
        <v>#REF!</v>
      </c>
      <c r="U25" s="39" t="e">
        <f>'РБ ББ15% (2024)| FIT18'!U49+25</f>
        <v>#REF!</v>
      </c>
      <c r="V25" s="39" t="e">
        <f>'РБ ББ15% (2024)| FIT18'!V49+25</f>
        <v>#REF!</v>
      </c>
      <c r="W25" s="39" t="e">
        <f>'РБ ББ15% (2024)| FIT18'!W49+25</f>
        <v>#REF!</v>
      </c>
      <c r="X25" s="39" t="e">
        <f>'РБ ББ15% (2024)| FIT18'!X49+25</f>
        <v>#REF!</v>
      </c>
      <c r="Y25" s="39" t="e">
        <f>'РБ ББ15% (2024)| FIT18'!Y49+25</f>
        <v>#REF!</v>
      </c>
      <c r="Z25" s="39" t="e">
        <f>'РБ ББ15% (2024)| FIT18'!Z49+25</f>
        <v>#REF!</v>
      </c>
      <c r="AA25" s="39" t="e">
        <f>'РБ ББ15% (2024)| FIT18'!AA49+25</f>
        <v>#REF!</v>
      </c>
      <c r="AB25" s="39" t="e">
        <f>'РБ ББ15% (2024)| FIT18'!AB49+25</f>
        <v>#REF!</v>
      </c>
      <c r="AC25" s="39" t="e">
        <f>'РБ ББ15% (2024)| FIT18'!AC49+25</f>
        <v>#REF!</v>
      </c>
      <c r="AD25" s="39" t="e">
        <f>'РБ ББ15% (2024)| FIT18'!AD49+25</f>
        <v>#REF!</v>
      </c>
      <c r="AE25" s="39" t="e">
        <f>'РБ ББ15% (2024)| FIT18'!AE49+25</f>
        <v>#REF!</v>
      </c>
      <c r="AF25" s="39" t="e">
        <f>'РБ ББ15% (2024)| FIT18'!AF49+25</f>
        <v>#REF!</v>
      </c>
      <c r="AG25" s="39" t="e">
        <f>'РБ ББ15% (2024)| FIT18'!AG49+25</f>
        <v>#REF!</v>
      </c>
      <c r="AH25" s="39" t="e">
        <f>'РБ ББ15% (2024)| FIT18'!AH49+25</f>
        <v>#REF!</v>
      </c>
      <c r="AI25" s="39" t="e">
        <f>'РБ ББ15% (2024)| FIT18'!AI49+25</f>
        <v>#REF!</v>
      </c>
      <c r="AJ25" s="39" t="e">
        <f>'РБ ББ15% (2024)| FIT18'!AJ49+25</f>
        <v>#REF!</v>
      </c>
      <c r="AK25" s="39" t="e">
        <f>'РБ ББ15% (2024)| FIT18'!AK49+25</f>
        <v>#REF!</v>
      </c>
      <c r="AL25" s="39" t="e">
        <f>'РБ ББ15% (2024)| FIT18'!AL49+25</f>
        <v>#REF!</v>
      </c>
      <c r="AM25" s="39" t="e">
        <f>'РБ ББ15% (2024)| FIT18'!AM49+25</f>
        <v>#REF!</v>
      </c>
      <c r="AN25" s="39" t="e">
        <f>'РБ ББ15% (2024)| FIT18'!AN49+25</f>
        <v>#REF!</v>
      </c>
      <c r="AO25" s="39" t="e">
        <f>'РБ ББ15% (2024)| FIT18'!AO49+25</f>
        <v>#REF!</v>
      </c>
      <c r="AP25" s="39" t="e">
        <f>'РБ ББ15% (2024)| FIT18'!AP49+25</f>
        <v>#REF!</v>
      </c>
      <c r="AQ25" s="39" t="e">
        <f>'РБ ББ15% (2024)| FIT18'!AQ49+25</f>
        <v>#REF!</v>
      </c>
      <c r="AR25" s="39" t="e">
        <f>'РБ ББ15% (2024)| FIT18'!AR49+25</f>
        <v>#REF!</v>
      </c>
      <c r="AS25" s="39" t="e">
        <f>'РБ ББ15% (2024)| FIT18'!AS49+25</f>
        <v>#REF!</v>
      </c>
      <c r="AT25" s="39" t="e">
        <f>'РБ ББ15% (2024)| FIT18'!AT49+25</f>
        <v>#REF!</v>
      </c>
      <c r="AU25" s="39" t="e">
        <f>'РБ ББ15% (2024)| FIT18'!AU49+25</f>
        <v>#REF!</v>
      </c>
      <c r="AV25" s="39" t="e">
        <f>'РБ ББ15% (2024)| FIT18'!AV49+25</f>
        <v>#REF!</v>
      </c>
      <c r="AW25" s="39" t="e">
        <f>'РБ ББ15% (2024)| FIT18'!AW49+25</f>
        <v>#REF!</v>
      </c>
      <c r="AX25" s="39" t="e">
        <f>'РБ ББ15% (2024)| FIT18'!AX49+25</f>
        <v>#REF!</v>
      </c>
      <c r="AY25" s="39" t="e">
        <f>'РБ ББ15% (2024)| FIT18'!AY49+25</f>
        <v>#REF!</v>
      </c>
      <c r="AZ25" s="39" t="e">
        <f>'РБ ББ15% (2024)| FIT18'!AZ49+25</f>
        <v>#REF!</v>
      </c>
      <c r="BA25" s="39" t="e">
        <f>'РБ ББ15% (2024)| FIT18'!BA49+25</f>
        <v>#REF!</v>
      </c>
      <c r="BB25" s="39" t="e">
        <f>'РБ ББ15% (2024)| FIT18'!BB49+25</f>
        <v>#REF!</v>
      </c>
    </row>
    <row r="27" spans="1:54" hidden="1">
      <c r="A27" s="44" t="s">
        <v>62</v>
      </c>
    </row>
    <row r="28" spans="1:54" hidden="1">
      <c r="A28" s="45" t="s">
        <v>64</v>
      </c>
    </row>
    <row r="29" spans="1:54" ht="25.5" hidden="1">
      <c r="A29" s="46" t="s">
        <v>65</v>
      </c>
    </row>
    <row r="30" spans="1:54" hidden="1">
      <c r="A30" s="45" t="s">
        <v>66</v>
      </c>
    </row>
    <row r="32" spans="1:54">
      <c r="A32" s="47" t="s">
        <v>14</v>
      </c>
    </row>
    <row r="33" spans="1:1">
      <c r="A33" s="48" t="s">
        <v>15</v>
      </c>
    </row>
    <row r="34" spans="1:1">
      <c r="A34" s="48" t="s">
        <v>16</v>
      </c>
    </row>
    <row r="35" spans="1:1" ht="12" customHeight="1">
      <c r="A35" s="49" t="s">
        <v>17</v>
      </c>
    </row>
    <row r="36" spans="1:1">
      <c r="A36" s="48" t="s">
        <v>18</v>
      </c>
    </row>
    <row r="38" spans="1:1">
      <c r="A38" s="47" t="s">
        <v>32</v>
      </c>
    </row>
    <row r="39" spans="1:1">
      <c r="A39" s="50" t="s">
        <v>275</v>
      </c>
    </row>
    <row r="41" spans="1:1">
      <c r="A41" s="51" t="s">
        <v>19</v>
      </c>
    </row>
    <row r="42" spans="1:1" ht="48">
      <c r="A42" s="27" t="s">
        <v>87</v>
      </c>
    </row>
  </sheetData>
  <pageMargins left="0.25" right="0.25" top="0.75" bottom="0.75" header="0.3" footer="0.3"/>
  <pageSetup scale="51" fitToHeight="0" orientation="landscape"/>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0000"/>
    <pageSetUpPr fitToPage="1"/>
  </sheetPr>
  <dimension ref="A1:BB66"/>
  <sheetViews>
    <sheetView topLeftCell="A16" workbookViewId="0">
      <pane xSplit="1" topLeftCell="B1" activePane="topRight" state="frozen"/>
      <selection pane="topRight" activeCell="B4" sqref="B4:BB49"/>
    </sheetView>
  </sheetViews>
  <sheetFormatPr defaultColWidth="9" defaultRowHeight="12"/>
  <cols>
    <col min="1" max="1" width="81.5703125" style="33" customWidth="1"/>
    <col min="2" max="16384" width="9" style="33"/>
  </cols>
  <sheetData>
    <row r="1" spans="1:54" ht="11.45" customHeight="1">
      <c r="A1" s="2" t="s">
        <v>0</v>
      </c>
    </row>
    <row r="2" spans="1:54" ht="11.45" customHeight="1">
      <c r="A2" s="34" t="s">
        <v>78</v>
      </c>
    </row>
    <row r="3" spans="1:54" ht="11.45" customHeight="1">
      <c r="A3" s="35"/>
    </row>
    <row r="4" spans="1:54" ht="11.45" customHeight="1">
      <c r="A4" s="36" t="s">
        <v>2</v>
      </c>
      <c r="B4" s="37" t="e">
        <f>'C завтраками| Bed and breakfast'!#REF!</f>
        <v>#REF!</v>
      </c>
      <c r="C4" s="37" t="e">
        <f>'C завтраками| Bed and breakfast'!#REF!</f>
        <v>#REF!</v>
      </c>
      <c r="D4" s="37" t="e">
        <f>'C завтраками| Bed and breakfast'!#REF!</f>
        <v>#REF!</v>
      </c>
      <c r="E4" s="37" t="e">
        <f>'C завтраками| Bed and breakfast'!#REF!</f>
        <v>#REF!</v>
      </c>
      <c r="F4" s="37" t="e">
        <f>'C завтраками| Bed and breakfast'!#REF!</f>
        <v>#REF!</v>
      </c>
      <c r="G4" s="37" t="e">
        <f>'C завтраками| Bed and breakfast'!#REF!</f>
        <v>#REF!</v>
      </c>
      <c r="H4" s="37" t="e">
        <f>'C завтраками| Bed and breakfast'!#REF!</f>
        <v>#REF!</v>
      </c>
      <c r="I4" s="37" t="e">
        <f>'C завтраками| Bed and breakfast'!#REF!</f>
        <v>#REF!</v>
      </c>
      <c r="J4" s="37" t="e">
        <f>'C завтраками| Bed and breakfast'!#REF!</f>
        <v>#REF!</v>
      </c>
      <c r="K4" s="37" t="e">
        <f>'C завтраками| Bed and breakfast'!#REF!</f>
        <v>#REF!</v>
      </c>
      <c r="L4" s="37" t="e">
        <f>'C завтраками| Bed and breakfast'!#REF!</f>
        <v>#REF!</v>
      </c>
      <c r="M4" s="37" t="e">
        <f>'C завтраками| Bed and breakfast'!#REF!</f>
        <v>#REF!</v>
      </c>
      <c r="N4" s="37" t="e">
        <f>'C завтраками| Bed and breakfast'!#REF!</f>
        <v>#REF!</v>
      </c>
      <c r="O4" s="37" t="e">
        <f>'C завтраками| Bed and breakfast'!#REF!</f>
        <v>#REF!</v>
      </c>
      <c r="P4" s="37" t="e">
        <f>'C завтраками| Bed and breakfast'!#REF!</f>
        <v>#REF!</v>
      </c>
      <c r="Q4" s="37" t="e">
        <f>'C завтраками| Bed and breakfast'!#REF!</f>
        <v>#REF!</v>
      </c>
      <c r="R4" s="37" t="e">
        <f>'C завтраками| Bed and breakfast'!#REF!</f>
        <v>#REF!</v>
      </c>
      <c r="S4" s="37" t="e">
        <f>'C завтраками| Bed and breakfast'!#REF!</f>
        <v>#REF!</v>
      </c>
      <c r="T4" s="37" t="e">
        <f>'C завтраками| Bed and breakfast'!#REF!</f>
        <v>#REF!</v>
      </c>
      <c r="U4" s="37" t="e">
        <f>'C завтраками| Bed and breakfast'!#REF!</f>
        <v>#REF!</v>
      </c>
      <c r="V4" s="37" t="e">
        <f>'C завтраками| Bed and breakfast'!#REF!</f>
        <v>#REF!</v>
      </c>
      <c r="W4" s="37" t="e">
        <f>'C завтраками| Bed and breakfast'!#REF!</f>
        <v>#REF!</v>
      </c>
      <c r="X4" s="37" t="e">
        <f>'C завтраками| Bed and breakfast'!#REF!</f>
        <v>#REF!</v>
      </c>
      <c r="Y4" s="37" t="e">
        <f>'C завтраками| Bed and breakfast'!#REF!</f>
        <v>#REF!</v>
      </c>
      <c r="Z4" s="37" t="e">
        <f>'C завтраками| Bed and breakfast'!#REF!</f>
        <v>#REF!</v>
      </c>
      <c r="AA4" s="37" t="e">
        <f>'C завтраками| Bed and breakfast'!#REF!</f>
        <v>#REF!</v>
      </c>
      <c r="AB4" s="37" t="e">
        <f>'C завтраками| Bed and breakfast'!#REF!</f>
        <v>#REF!</v>
      </c>
      <c r="AC4" s="37" t="e">
        <f>'C завтраками| Bed and breakfast'!#REF!</f>
        <v>#REF!</v>
      </c>
      <c r="AD4" s="37" t="e">
        <f>'C завтраками| Bed and breakfast'!#REF!</f>
        <v>#REF!</v>
      </c>
      <c r="AE4" s="37" t="e">
        <f>'C завтраками| Bed and breakfast'!#REF!</f>
        <v>#REF!</v>
      </c>
      <c r="AF4" s="37" t="e">
        <f>'C завтраками| Bed and breakfast'!#REF!</f>
        <v>#REF!</v>
      </c>
      <c r="AG4" s="37" t="e">
        <f>'C завтраками| Bed and breakfast'!#REF!</f>
        <v>#REF!</v>
      </c>
      <c r="AH4" s="37" t="e">
        <f>'C завтраками| Bed and breakfast'!#REF!</f>
        <v>#REF!</v>
      </c>
      <c r="AI4" s="37" t="e">
        <f>'C завтраками| Bed and breakfast'!#REF!</f>
        <v>#REF!</v>
      </c>
      <c r="AJ4" s="37" t="e">
        <f>'C завтраками| Bed and breakfast'!#REF!</f>
        <v>#REF!</v>
      </c>
      <c r="AK4" s="37" t="e">
        <f>'C завтраками| Bed and breakfast'!#REF!</f>
        <v>#REF!</v>
      </c>
      <c r="AL4" s="37" t="e">
        <f>'C завтраками| Bed and breakfast'!#REF!</f>
        <v>#REF!</v>
      </c>
      <c r="AM4" s="37" t="e">
        <f>'C завтраками| Bed and breakfast'!#REF!</f>
        <v>#REF!</v>
      </c>
      <c r="AN4" s="37" t="e">
        <f>'C завтраками| Bed and breakfast'!#REF!</f>
        <v>#REF!</v>
      </c>
      <c r="AO4" s="37" t="e">
        <f>'C завтраками| Bed and breakfast'!#REF!</f>
        <v>#REF!</v>
      </c>
      <c r="AP4" s="37" t="e">
        <f>'C завтраками| Bed and breakfast'!#REF!</f>
        <v>#REF!</v>
      </c>
      <c r="AQ4" s="37" t="e">
        <f>'C завтраками| Bed and breakfast'!#REF!</f>
        <v>#REF!</v>
      </c>
      <c r="AR4" s="37" t="e">
        <f>'C завтраками| Bed and breakfast'!#REF!</f>
        <v>#REF!</v>
      </c>
      <c r="AS4" s="37" t="e">
        <f>'C завтраками| Bed and breakfast'!#REF!</f>
        <v>#REF!</v>
      </c>
      <c r="AT4" s="37" t="e">
        <f>'C завтраками| Bed and breakfast'!#REF!</f>
        <v>#REF!</v>
      </c>
      <c r="AU4" s="37" t="e">
        <f>'C завтраками| Bed and breakfast'!#REF!</f>
        <v>#REF!</v>
      </c>
      <c r="AV4" s="37" t="e">
        <f>'C завтраками| Bed and breakfast'!#REF!</f>
        <v>#REF!</v>
      </c>
      <c r="AW4" s="37" t="e">
        <f>'C завтраками| Bed and breakfast'!#REF!</f>
        <v>#REF!</v>
      </c>
      <c r="AX4" s="37" t="e">
        <f>'C завтраками| Bed and breakfast'!#REF!</f>
        <v>#REF!</v>
      </c>
      <c r="AY4" s="37" t="e">
        <f>'C завтраками| Bed and breakfast'!#REF!</f>
        <v>#REF!</v>
      </c>
      <c r="AZ4" s="37" t="e">
        <f>'C завтраками| Bed and breakfast'!#REF!</f>
        <v>#REF!</v>
      </c>
      <c r="BA4" s="37" t="e">
        <f>'C завтраками| Bed and breakfast'!#REF!</f>
        <v>#REF!</v>
      </c>
      <c r="BB4" s="37" t="e">
        <f>'C завтраками| Bed and breakfast'!#REF!</f>
        <v>#REF!</v>
      </c>
    </row>
    <row r="5" spans="1:54" s="31" customFormat="1" ht="22.35" customHeight="1">
      <c r="A5" s="38" t="s">
        <v>3</v>
      </c>
      <c r="B5" s="37" t="e">
        <f>'C завтраками| Bed and breakfast'!#REF!</f>
        <v>#REF!</v>
      </c>
      <c r="C5" s="37" t="e">
        <f>'C завтраками| Bed and breakfast'!#REF!</f>
        <v>#REF!</v>
      </c>
      <c r="D5" s="37" t="e">
        <f>'C завтраками| Bed and breakfast'!#REF!</f>
        <v>#REF!</v>
      </c>
      <c r="E5" s="37" t="e">
        <f>'C завтраками| Bed and breakfast'!#REF!</f>
        <v>#REF!</v>
      </c>
      <c r="F5" s="37" t="e">
        <f>'C завтраками| Bed and breakfast'!#REF!</f>
        <v>#REF!</v>
      </c>
      <c r="G5" s="37" t="e">
        <f>'C завтраками| Bed and breakfast'!#REF!</f>
        <v>#REF!</v>
      </c>
      <c r="H5" s="37" t="e">
        <f>'C завтраками| Bed and breakfast'!#REF!</f>
        <v>#REF!</v>
      </c>
      <c r="I5" s="37" t="e">
        <f>'C завтраками| Bed and breakfast'!#REF!</f>
        <v>#REF!</v>
      </c>
      <c r="J5" s="37" t="e">
        <f>'C завтраками| Bed and breakfast'!#REF!</f>
        <v>#REF!</v>
      </c>
      <c r="K5" s="37" t="e">
        <f>'C завтраками| Bed and breakfast'!#REF!</f>
        <v>#REF!</v>
      </c>
      <c r="L5" s="37" t="e">
        <f>'C завтраками| Bed and breakfast'!#REF!</f>
        <v>#REF!</v>
      </c>
      <c r="M5" s="37" t="e">
        <f>'C завтраками| Bed and breakfast'!#REF!</f>
        <v>#REF!</v>
      </c>
      <c r="N5" s="37" t="e">
        <f>'C завтраками| Bed and breakfast'!#REF!</f>
        <v>#REF!</v>
      </c>
      <c r="O5" s="37" t="e">
        <f>'C завтраками| Bed and breakfast'!#REF!</f>
        <v>#REF!</v>
      </c>
      <c r="P5" s="37" t="e">
        <f>'C завтраками| Bed and breakfast'!#REF!</f>
        <v>#REF!</v>
      </c>
      <c r="Q5" s="37" t="e">
        <f>'C завтраками| Bed and breakfast'!#REF!</f>
        <v>#REF!</v>
      </c>
      <c r="R5" s="37" t="e">
        <f>'C завтраками| Bed and breakfast'!#REF!</f>
        <v>#REF!</v>
      </c>
      <c r="S5" s="37" t="e">
        <f>'C завтраками| Bed and breakfast'!#REF!</f>
        <v>#REF!</v>
      </c>
      <c r="T5" s="37" t="e">
        <f>'C завтраками| Bed and breakfast'!#REF!</f>
        <v>#REF!</v>
      </c>
      <c r="U5" s="37" t="e">
        <f>'C завтраками| Bed and breakfast'!#REF!</f>
        <v>#REF!</v>
      </c>
      <c r="V5" s="37" t="e">
        <f>'C завтраками| Bed and breakfast'!#REF!</f>
        <v>#REF!</v>
      </c>
      <c r="W5" s="37" t="e">
        <f>'C завтраками| Bed and breakfast'!#REF!</f>
        <v>#REF!</v>
      </c>
      <c r="X5" s="37" t="e">
        <f>'C завтраками| Bed and breakfast'!#REF!</f>
        <v>#REF!</v>
      </c>
      <c r="Y5" s="37" t="e">
        <f>'C завтраками| Bed and breakfast'!#REF!</f>
        <v>#REF!</v>
      </c>
      <c r="Z5" s="37" t="e">
        <f>'C завтраками| Bed and breakfast'!#REF!</f>
        <v>#REF!</v>
      </c>
      <c r="AA5" s="37" t="e">
        <f>'C завтраками| Bed and breakfast'!#REF!</f>
        <v>#REF!</v>
      </c>
      <c r="AB5" s="37" t="e">
        <f>'C завтраками| Bed and breakfast'!#REF!</f>
        <v>#REF!</v>
      </c>
      <c r="AC5" s="37" t="e">
        <f>'C завтраками| Bed and breakfast'!#REF!</f>
        <v>#REF!</v>
      </c>
      <c r="AD5" s="37" t="e">
        <f>'C завтраками| Bed and breakfast'!#REF!</f>
        <v>#REF!</v>
      </c>
      <c r="AE5" s="37" t="e">
        <f>'C завтраками| Bed and breakfast'!#REF!</f>
        <v>#REF!</v>
      </c>
      <c r="AF5" s="37" t="e">
        <f>'C завтраками| Bed and breakfast'!#REF!</f>
        <v>#REF!</v>
      </c>
      <c r="AG5" s="37" t="e">
        <f>'C завтраками| Bed and breakfast'!#REF!</f>
        <v>#REF!</v>
      </c>
      <c r="AH5" s="37" t="e">
        <f>'C завтраками| Bed and breakfast'!#REF!</f>
        <v>#REF!</v>
      </c>
      <c r="AI5" s="37" t="e">
        <f>'C завтраками| Bed and breakfast'!#REF!</f>
        <v>#REF!</v>
      </c>
      <c r="AJ5" s="37" t="e">
        <f>'C завтраками| Bed and breakfast'!#REF!</f>
        <v>#REF!</v>
      </c>
      <c r="AK5" s="37" t="e">
        <f>'C завтраками| Bed and breakfast'!#REF!</f>
        <v>#REF!</v>
      </c>
      <c r="AL5" s="37" t="e">
        <f>'C завтраками| Bed and breakfast'!#REF!</f>
        <v>#REF!</v>
      </c>
      <c r="AM5" s="37" t="e">
        <f>'C завтраками| Bed and breakfast'!#REF!</f>
        <v>#REF!</v>
      </c>
      <c r="AN5" s="37" t="e">
        <f>'C завтраками| Bed and breakfast'!#REF!</f>
        <v>#REF!</v>
      </c>
      <c r="AO5" s="37" t="e">
        <f>'C завтраками| Bed and breakfast'!#REF!</f>
        <v>#REF!</v>
      </c>
      <c r="AP5" s="37" t="e">
        <f>'C завтраками| Bed and breakfast'!#REF!</f>
        <v>#REF!</v>
      </c>
      <c r="AQ5" s="37" t="e">
        <f>'C завтраками| Bed and breakfast'!#REF!</f>
        <v>#REF!</v>
      </c>
      <c r="AR5" s="37" t="e">
        <f>'C завтраками| Bed and breakfast'!#REF!</f>
        <v>#REF!</v>
      </c>
      <c r="AS5" s="37" t="e">
        <f>'C завтраками| Bed and breakfast'!#REF!</f>
        <v>#REF!</v>
      </c>
      <c r="AT5" s="37" t="e">
        <f>'C завтраками| Bed and breakfast'!#REF!</f>
        <v>#REF!</v>
      </c>
      <c r="AU5" s="37" t="e">
        <f>'C завтраками| Bed and breakfast'!#REF!</f>
        <v>#REF!</v>
      </c>
      <c r="AV5" s="37" t="e">
        <f>'C завтраками| Bed and breakfast'!#REF!</f>
        <v>#REF!</v>
      </c>
      <c r="AW5" s="37" t="e">
        <f>'C завтраками| Bed and breakfast'!#REF!</f>
        <v>#REF!</v>
      </c>
      <c r="AX5" s="37" t="e">
        <f>'C завтраками| Bed and breakfast'!#REF!</f>
        <v>#REF!</v>
      </c>
      <c r="AY5" s="37" t="e">
        <f>'C завтраками| Bed and breakfast'!#REF!</f>
        <v>#REF!</v>
      </c>
      <c r="AZ5" s="37" t="e">
        <f>'C завтраками| Bed and breakfast'!#REF!</f>
        <v>#REF!</v>
      </c>
      <c r="BA5" s="37" t="e">
        <f>'C завтраками| Bed and breakfast'!#REF!</f>
        <v>#REF!</v>
      </c>
      <c r="BB5" s="37" t="e">
        <f>'C завтраками| Bed and breakfast'!#REF!</f>
        <v>#REF!</v>
      </c>
    </row>
    <row r="6" spans="1:54" ht="10.7" customHeight="1">
      <c r="A6" s="39" t="s">
        <v>4</v>
      </c>
    </row>
    <row r="7" spans="1:54" ht="10.7" customHeight="1">
      <c r="A7" s="40">
        <v>1</v>
      </c>
      <c r="B7" s="41" t="e">
        <f>'C завтраками| Bed and breakfast'!#REF!*0.85</f>
        <v>#REF!</v>
      </c>
      <c r="C7" s="41" t="e">
        <f>'C завтраками| Bed and breakfast'!#REF!*0.85</f>
        <v>#REF!</v>
      </c>
      <c r="D7" s="41" t="e">
        <f>'C завтраками| Bed and breakfast'!#REF!*0.85</f>
        <v>#REF!</v>
      </c>
      <c r="E7" s="41" t="e">
        <f>'C завтраками| Bed and breakfast'!#REF!*0.85</f>
        <v>#REF!</v>
      </c>
      <c r="F7" s="41" t="e">
        <f>'C завтраками| Bed and breakfast'!#REF!*0.85</f>
        <v>#REF!</v>
      </c>
      <c r="G7" s="41" t="e">
        <f>'C завтраками| Bed and breakfast'!#REF!*0.85</f>
        <v>#REF!</v>
      </c>
      <c r="H7" s="41" t="e">
        <f>'C завтраками| Bed and breakfast'!#REF!*0.85</f>
        <v>#REF!</v>
      </c>
      <c r="I7" s="41" t="e">
        <f>'C завтраками| Bed and breakfast'!#REF!*0.85</f>
        <v>#REF!</v>
      </c>
      <c r="J7" s="41" t="e">
        <f>'C завтраками| Bed and breakfast'!#REF!*0.85</f>
        <v>#REF!</v>
      </c>
      <c r="K7" s="41" t="e">
        <f>'C завтраками| Bed and breakfast'!#REF!*0.85</f>
        <v>#REF!</v>
      </c>
      <c r="L7" s="41" t="e">
        <f>'C завтраками| Bed and breakfast'!#REF!*0.85</f>
        <v>#REF!</v>
      </c>
      <c r="M7" s="41" t="e">
        <f>'C завтраками| Bed and breakfast'!#REF!*0.85</f>
        <v>#REF!</v>
      </c>
      <c r="N7" s="41" t="e">
        <f>'C завтраками| Bed and breakfast'!#REF!*0.85</f>
        <v>#REF!</v>
      </c>
      <c r="O7" s="41" t="e">
        <f>'C завтраками| Bed and breakfast'!#REF!*0.85</f>
        <v>#REF!</v>
      </c>
      <c r="P7" s="41" t="e">
        <f>'C завтраками| Bed and breakfast'!#REF!*0.85</f>
        <v>#REF!</v>
      </c>
      <c r="Q7" s="41" t="e">
        <f>'C завтраками| Bed and breakfast'!#REF!*0.85</f>
        <v>#REF!</v>
      </c>
      <c r="R7" s="41" t="e">
        <f>'C завтраками| Bed and breakfast'!#REF!*0.85</f>
        <v>#REF!</v>
      </c>
      <c r="S7" s="41" t="e">
        <f>'C завтраками| Bed and breakfast'!#REF!*0.85</f>
        <v>#REF!</v>
      </c>
      <c r="T7" s="41" t="e">
        <f>'C завтраками| Bed and breakfast'!#REF!*0.85</f>
        <v>#REF!</v>
      </c>
      <c r="U7" s="41" t="e">
        <f>'C завтраками| Bed and breakfast'!#REF!*0.85</f>
        <v>#REF!</v>
      </c>
      <c r="V7" s="41" t="e">
        <f>'C завтраками| Bed and breakfast'!#REF!*0.85</f>
        <v>#REF!</v>
      </c>
      <c r="W7" s="41" t="e">
        <f>'C завтраками| Bed and breakfast'!#REF!*0.85</f>
        <v>#REF!</v>
      </c>
      <c r="X7" s="41" t="e">
        <f>'C завтраками| Bed and breakfast'!#REF!*0.85</f>
        <v>#REF!</v>
      </c>
      <c r="Y7" s="41" t="e">
        <f>'C завтраками| Bed and breakfast'!#REF!*0.85</f>
        <v>#REF!</v>
      </c>
      <c r="Z7" s="41" t="e">
        <f>'C завтраками| Bed and breakfast'!#REF!*0.85</f>
        <v>#REF!</v>
      </c>
      <c r="AA7" s="41" t="e">
        <f>'C завтраками| Bed and breakfast'!#REF!*0.85</f>
        <v>#REF!</v>
      </c>
      <c r="AB7" s="41" t="e">
        <f>'C завтраками| Bed and breakfast'!#REF!*0.85</f>
        <v>#REF!</v>
      </c>
      <c r="AC7" s="41" t="e">
        <f>'C завтраками| Bed and breakfast'!#REF!*0.85</f>
        <v>#REF!</v>
      </c>
      <c r="AD7" s="41" t="e">
        <f>'C завтраками| Bed and breakfast'!#REF!*0.85</f>
        <v>#REF!</v>
      </c>
      <c r="AE7" s="41" t="e">
        <f>'C завтраками| Bed and breakfast'!#REF!*0.85</f>
        <v>#REF!</v>
      </c>
      <c r="AF7" s="41" t="e">
        <f>'C завтраками| Bed and breakfast'!#REF!*0.85</f>
        <v>#REF!</v>
      </c>
      <c r="AG7" s="41" t="e">
        <f>'C завтраками| Bed and breakfast'!#REF!*0.85</f>
        <v>#REF!</v>
      </c>
      <c r="AH7" s="41" t="e">
        <f>'C завтраками| Bed and breakfast'!#REF!*0.85</f>
        <v>#REF!</v>
      </c>
      <c r="AI7" s="41" t="e">
        <f>'C завтраками| Bed and breakfast'!#REF!*0.85</f>
        <v>#REF!</v>
      </c>
      <c r="AJ7" s="41" t="e">
        <f>'C завтраками| Bed and breakfast'!#REF!*0.85</f>
        <v>#REF!</v>
      </c>
      <c r="AK7" s="41" t="e">
        <f>'C завтраками| Bed and breakfast'!#REF!*0.85</f>
        <v>#REF!</v>
      </c>
      <c r="AL7" s="41" t="e">
        <f>'C завтраками| Bed and breakfast'!#REF!*0.85</f>
        <v>#REF!</v>
      </c>
      <c r="AM7" s="41" t="e">
        <f>'C завтраками| Bed and breakfast'!#REF!*0.85</f>
        <v>#REF!</v>
      </c>
      <c r="AN7" s="41" t="e">
        <f>'C завтраками| Bed and breakfast'!#REF!*0.85</f>
        <v>#REF!</v>
      </c>
      <c r="AO7" s="41" t="e">
        <f>'C завтраками| Bed and breakfast'!#REF!*0.85</f>
        <v>#REF!</v>
      </c>
      <c r="AP7" s="41" t="e">
        <f>'C завтраками| Bed and breakfast'!#REF!*0.85</f>
        <v>#REF!</v>
      </c>
      <c r="AQ7" s="41" t="e">
        <f>'C завтраками| Bed and breakfast'!#REF!*0.85</f>
        <v>#REF!</v>
      </c>
      <c r="AR7" s="41" t="e">
        <f>'C завтраками| Bed and breakfast'!#REF!*0.85</f>
        <v>#REF!</v>
      </c>
      <c r="AS7" s="41" t="e">
        <f>'C завтраками| Bed and breakfast'!#REF!*0.85</f>
        <v>#REF!</v>
      </c>
      <c r="AT7" s="41" t="e">
        <f>'C завтраками| Bed and breakfast'!#REF!*0.85</f>
        <v>#REF!</v>
      </c>
      <c r="AU7" s="41" t="e">
        <f>'C завтраками| Bed and breakfast'!#REF!*0.85</f>
        <v>#REF!</v>
      </c>
      <c r="AV7" s="41" t="e">
        <f>'C завтраками| Bed and breakfast'!#REF!*0.85</f>
        <v>#REF!</v>
      </c>
      <c r="AW7" s="41" t="e">
        <f>'C завтраками| Bed and breakfast'!#REF!*0.85</f>
        <v>#REF!</v>
      </c>
      <c r="AX7" s="41" t="e">
        <f>'C завтраками| Bed and breakfast'!#REF!*0.85</f>
        <v>#REF!</v>
      </c>
      <c r="AY7" s="41" t="e">
        <f>'C завтраками| Bed and breakfast'!#REF!*0.85</f>
        <v>#REF!</v>
      </c>
      <c r="AZ7" s="41" t="e">
        <f>'C завтраками| Bed and breakfast'!#REF!*0.85</f>
        <v>#REF!</v>
      </c>
      <c r="BA7" s="41" t="e">
        <f>'C завтраками| Bed and breakfast'!#REF!*0.85</f>
        <v>#REF!</v>
      </c>
      <c r="BB7" s="41" t="e">
        <f>'C завтраками| Bed and breakfast'!#REF!*0.85</f>
        <v>#REF!</v>
      </c>
    </row>
    <row r="8" spans="1:54" ht="10.7" customHeight="1">
      <c r="A8" s="40">
        <v>2</v>
      </c>
      <c r="B8" s="41" t="e">
        <f>'C завтраками| Bed and breakfast'!#REF!*0.85</f>
        <v>#REF!</v>
      </c>
      <c r="C8" s="41" t="e">
        <f>'C завтраками| Bed and breakfast'!#REF!*0.85</f>
        <v>#REF!</v>
      </c>
      <c r="D8" s="41" t="e">
        <f>'C завтраками| Bed and breakfast'!#REF!*0.85</f>
        <v>#REF!</v>
      </c>
      <c r="E8" s="41" t="e">
        <f>'C завтраками| Bed and breakfast'!#REF!*0.85</f>
        <v>#REF!</v>
      </c>
      <c r="F8" s="41" t="e">
        <f>'C завтраками| Bed and breakfast'!#REF!*0.85</f>
        <v>#REF!</v>
      </c>
      <c r="G8" s="41" t="e">
        <f>'C завтраками| Bed and breakfast'!#REF!*0.85</f>
        <v>#REF!</v>
      </c>
      <c r="H8" s="41" t="e">
        <f>'C завтраками| Bed and breakfast'!#REF!*0.85</f>
        <v>#REF!</v>
      </c>
      <c r="I8" s="41" t="e">
        <f>'C завтраками| Bed and breakfast'!#REF!*0.85</f>
        <v>#REF!</v>
      </c>
      <c r="J8" s="41" t="e">
        <f>'C завтраками| Bed and breakfast'!#REF!*0.85</f>
        <v>#REF!</v>
      </c>
      <c r="K8" s="41" t="e">
        <f>'C завтраками| Bed and breakfast'!#REF!*0.85</f>
        <v>#REF!</v>
      </c>
      <c r="L8" s="41" t="e">
        <f>'C завтраками| Bed and breakfast'!#REF!*0.85</f>
        <v>#REF!</v>
      </c>
      <c r="M8" s="41" t="e">
        <f>'C завтраками| Bed and breakfast'!#REF!*0.85</f>
        <v>#REF!</v>
      </c>
      <c r="N8" s="41" t="e">
        <f>'C завтраками| Bed and breakfast'!#REF!*0.85</f>
        <v>#REF!</v>
      </c>
      <c r="O8" s="41" t="e">
        <f>'C завтраками| Bed and breakfast'!#REF!*0.85</f>
        <v>#REF!</v>
      </c>
      <c r="P8" s="41" t="e">
        <f>'C завтраками| Bed and breakfast'!#REF!*0.85</f>
        <v>#REF!</v>
      </c>
      <c r="Q8" s="41" t="e">
        <f>'C завтраками| Bed and breakfast'!#REF!*0.85</f>
        <v>#REF!</v>
      </c>
      <c r="R8" s="41" t="e">
        <f>'C завтраками| Bed and breakfast'!#REF!*0.85</f>
        <v>#REF!</v>
      </c>
      <c r="S8" s="41" t="e">
        <f>'C завтраками| Bed and breakfast'!#REF!*0.85</f>
        <v>#REF!</v>
      </c>
      <c r="T8" s="41" t="e">
        <f>'C завтраками| Bed and breakfast'!#REF!*0.85</f>
        <v>#REF!</v>
      </c>
      <c r="U8" s="41" t="e">
        <f>'C завтраками| Bed and breakfast'!#REF!*0.85</f>
        <v>#REF!</v>
      </c>
      <c r="V8" s="41" t="e">
        <f>'C завтраками| Bed and breakfast'!#REF!*0.85</f>
        <v>#REF!</v>
      </c>
      <c r="W8" s="41" t="e">
        <f>'C завтраками| Bed and breakfast'!#REF!*0.85</f>
        <v>#REF!</v>
      </c>
      <c r="X8" s="41" t="e">
        <f>'C завтраками| Bed and breakfast'!#REF!*0.85</f>
        <v>#REF!</v>
      </c>
      <c r="Y8" s="41" t="e">
        <f>'C завтраками| Bed and breakfast'!#REF!*0.85</f>
        <v>#REF!</v>
      </c>
      <c r="Z8" s="41" t="e">
        <f>'C завтраками| Bed and breakfast'!#REF!*0.85</f>
        <v>#REF!</v>
      </c>
      <c r="AA8" s="41" t="e">
        <f>'C завтраками| Bed and breakfast'!#REF!*0.85</f>
        <v>#REF!</v>
      </c>
      <c r="AB8" s="41" t="e">
        <f>'C завтраками| Bed and breakfast'!#REF!*0.85</f>
        <v>#REF!</v>
      </c>
      <c r="AC8" s="41" t="e">
        <f>'C завтраками| Bed and breakfast'!#REF!*0.85</f>
        <v>#REF!</v>
      </c>
      <c r="AD8" s="41" t="e">
        <f>'C завтраками| Bed and breakfast'!#REF!*0.85</f>
        <v>#REF!</v>
      </c>
      <c r="AE8" s="41" t="e">
        <f>'C завтраками| Bed and breakfast'!#REF!*0.85</f>
        <v>#REF!</v>
      </c>
      <c r="AF8" s="41" t="e">
        <f>'C завтраками| Bed and breakfast'!#REF!*0.85</f>
        <v>#REF!</v>
      </c>
      <c r="AG8" s="41" t="e">
        <f>'C завтраками| Bed and breakfast'!#REF!*0.85</f>
        <v>#REF!</v>
      </c>
      <c r="AH8" s="41" t="e">
        <f>'C завтраками| Bed and breakfast'!#REF!*0.85</f>
        <v>#REF!</v>
      </c>
      <c r="AI8" s="41" t="e">
        <f>'C завтраками| Bed and breakfast'!#REF!*0.85</f>
        <v>#REF!</v>
      </c>
      <c r="AJ8" s="41" t="e">
        <f>'C завтраками| Bed and breakfast'!#REF!*0.85</f>
        <v>#REF!</v>
      </c>
      <c r="AK8" s="41" t="e">
        <f>'C завтраками| Bed and breakfast'!#REF!*0.85</f>
        <v>#REF!</v>
      </c>
      <c r="AL8" s="41" t="e">
        <f>'C завтраками| Bed and breakfast'!#REF!*0.85</f>
        <v>#REF!</v>
      </c>
      <c r="AM8" s="41" t="e">
        <f>'C завтраками| Bed and breakfast'!#REF!*0.85</f>
        <v>#REF!</v>
      </c>
      <c r="AN8" s="41" t="e">
        <f>'C завтраками| Bed and breakfast'!#REF!*0.85</f>
        <v>#REF!</v>
      </c>
      <c r="AO8" s="41" t="e">
        <f>'C завтраками| Bed and breakfast'!#REF!*0.85</f>
        <v>#REF!</v>
      </c>
      <c r="AP8" s="41" t="e">
        <f>'C завтраками| Bed and breakfast'!#REF!*0.85</f>
        <v>#REF!</v>
      </c>
      <c r="AQ8" s="41" t="e">
        <f>'C завтраками| Bed and breakfast'!#REF!*0.85</f>
        <v>#REF!</v>
      </c>
      <c r="AR8" s="41" t="e">
        <f>'C завтраками| Bed and breakfast'!#REF!*0.85</f>
        <v>#REF!</v>
      </c>
      <c r="AS8" s="41" t="e">
        <f>'C завтраками| Bed and breakfast'!#REF!*0.85</f>
        <v>#REF!</v>
      </c>
      <c r="AT8" s="41" t="e">
        <f>'C завтраками| Bed and breakfast'!#REF!*0.85</f>
        <v>#REF!</v>
      </c>
      <c r="AU8" s="41" t="e">
        <f>'C завтраками| Bed and breakfast'!#REF!*0.85</f>
        <v>#REF!</v>
      </c>
      <c r="AV8" s="41" t="e">
        <f>'C завтраками| Bed and breakfast'!#REF!*0.85</f>
        <v>#REF!</v>
      </c>
      <c r="AW8" s="41" t="e">
        <f>'C завтраками| Bed and breakfast'!#REF!*0.85</f>
        <v>#REF!</v>
      </c>
      <c r="AX8" s="41" t="e">
        <f>'C завтраками| Bed and breakfast'!#REF!*0.85</f>
        <v>#REF!</v>
      </c>
      <c r="AY8" s="41" t="e">
        <f>'C завтраками| Bed and breakfast'!#REF!*0.85</f>
        <v>#REF!</v>
      </c>
      <c r="AZ8" s="41" t="e">
        <f>'C завтраками| Bed and breakfast'!#REF!*0.85</f>
        <v>#REF!</v>
      </c>
      <c r="BA8" s="41" t="e">
        <f>'C завтраками| Bed and breakfast'!#REF!*0.85</f>
        <v>#REF!</v>
      </c>
      <c r="BB8" s="41" t="e">
        <f>'C завтраками| Bed and breakfast'!#REF!*0.85</f>
        <v>#REF!</v>
      </c>
    </row>
    <row r="9" spans="1:54" ht="10.7" customHeight="1">
      <c r="A9" s="39" t="s">
        <v>5</v>
      </c>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row>
    <row r="10" spans="1:54" s="32" customFormat="1" ht="10.7" customHeight="1">
      <c r="A10" s="40">
        <v>1</v>
      </c>
      <c r="B10" s="41" t="e">
        <f>'C завтраками| Bed and breakfast'!#REF!*0.85</f>
        <v>#REF!</v>
      </c>
      <c r="C10" s="41" t="e">
        <f>'C завтраками| Bed and breakfast'!#REF!*0.85</f>
        <v>#REF!</v>
      </c>
      <c r="D10" s="41" t="e">
        <f>'C завтраками| Bed and breakfast'!#REF!*0.85</f>
        <v>#REF!</v>
      </c>
      <c r="E10" s="41" t="e">
        <f>'C завтраками| Bed and breakfast'!#REF!*0.85</f>
        <v>#REF!</v>
      </c>
      <c r="F10" s="41" t="e">
        <f>'C завтраками| Bed and breakfast'!#REF!*0.85</f>
        <v>#REF!</v>
      </c>
      <c r="G10" s="41" t="e">
        <f>'C завтраками| Bed and breakfast'!#REF!*0.85</f>
        <v>#REF!</v>
      </c>
      <c r="H10" s="41" t="e">
        <f>'C завтраками| Bed and breakfast'!#REF!*0.85</f>
        <v>#REF!</v>
      </c>
      <c r="I10" s="41" t="e">
        <f>'C завтраками| Bed and breakfast'!#REF!*0.85</f>
        <v>#REF!</v>
      </c>
      <c r="J10" s="41" t="e">
        <f>'C завтраками| Bed and breakfast'!#REF!*0.85</f>
        <v>#REF!</v>
      </c>
      <c r="K10" s="41" t="e">
        <f>'C завтраками| Bed and breakfast'!#REF!*0.85</f>
        <v>#REF!</v>
      </c>
      <c r="L10" s="41" t="e">
        <f>'C завтраками| Bed and breakfast'!#REF!*0.85</f>
        <v>#REF!</v>
      </c>
      <c r="M10" s="41" t="e">
        <f>'C завтраками| Bed and breakfast'!#REF!*0.85</f>
        <v>#REF!</v>
      </c>
      <c r="N10" s="41" t="e">
        <f>'C завтраками| Bed and breakfast'!#REF!*0.85</f>
        <v>#REF!</v>
      </c>
      <c r="O10" s="41" t="e">
        <f>'C завтраками| Bed and breakfast'!#REF!*0.85</f>
        <v>#REF!</v>
      </c>
      <c r="P10" s="41" t="e">
        <f>'C завтраками| Bed and breakfast'!#REF!*0.85</f>
        <v>#REF!</v>
      </c>
      <c r="Q10" s="41" t="e">
        <f>'C завтраками| Bed and breakfast'!#REF!*0.85</f>
        <v>#REF!</v>
      </c>
      <c r="R10" s="41" t="e">
        <f>'C завтраками| Bed and breakfast'!#REF!*0.85</f>
        <v>#REF!</v>
      </c>
      <c r="S10" s="41" t="e">
        <f>'C завтраками| Bed and breakfast'!#REF!*0.85</f>
        <v>#REF!</v>
      </c>
      <c r="T10" s="41" t="e">
        <f>'C завтраками| Bed and breakfast'!#REF!*0.85</f>
        <v>#REF!</v>
      </c>
      <c r="U10" s="41" t="e">
        <f>'C завтраками| Bed and breakfast'!#REF!*0.85</f>
        <v>#REF!</v>
      </c>
      <c r="V10" s="41" t="e">
        <f>'C завтраками| Bed and breakfast'!#REF!*0.85</f>
        <v>#REF!</v>
      </c>
      <c r="W10" s="41" t="e">
        <f>'C завтраками| Bed and breakfast'!#REF!*0.85</f>
        <v>#REF!</v>
      </c>
      <c r="X10" s="41" t="e">
        <f>'C завтраками| Bed and breakfast'!#REF!*0.85</f>
        <v>#REF!</v>
      </c>
      <c r="Y10" s="41" t="e">
        <f>'C завтраками| Bed and breakfast'!#REF!*0.85</f>
        <v>#REF!</v>
      </c>
      <c r="Z10" s="41" t="e">
        <f>'C завтраками| Bed and breakfast'!#REF!*0.85</f>
        <v>#REF!</v>
      </c>
      <c r="AA10" s="41" t="e">
        <f>'C завтраками| Bed and breakfast'!#REF!*0.85</f>
        <v>#REF!</v>
      </c>
      <c r="AB10" s="41" t="e">
        <f>'C завтраками| Bed and breakfast'!#REF!*0.85</f>
        <v>#REF!</v>
      </c>
      <c r="AC10" s="41" t="e">
        <f>'C завтраками| Bed and breakfast'!#REF!*0.85</f>
        <v>#REF!</v>
      </c>
      <c r="AD10" s="41" t="e">
        <f>'C завтраками| Bed and breakfast'!#REF!*0.85</f>
        <v>#REF!</v>
      </c>
      <c r="AE10" s="41" t="e">
        <f>'C завтраками| Bed and breakfast'!#REF!*0.85</f>
        <v>#REF!</v>
      </c>
      <c r="AF10" s="41" t="e">
        <f>'C завтраками| Bed and breakfast'!#REF!*0.85</f>
        <v>#REF!</v>
      </c>
      <c r="AG10" s="41" t="e">
        <f>'C завтраками| Bed and breakfast'!#REF!*0.85</f>
        <v>#REF!</v>
      </c>
      <c r="AH10" s="41" t="e">
        <f>'C завтраками| Bed and breakfast'!#REF!*0.85</f>
        <v>#REF!</v>
      </c>
      <c r="AI10" s="41" t="e">
        <f>'C завтраками| Bed and breakfast'!#REF!*0.85</f>
        <v>#REF!</v>
      </c>
      <c r="AJ10" s="41" t="e">
        <f>'C завтраками| Bed and breakfast'!#REF!*0.85</f>
        <v>#REF!</v>
      </c>
      <c r="AK10" s="41" t="e">
        <f>'C завтраками| Bed and breakfast'!#REF!*0.85</f>
        <v>#REF!</v>
      </c>
      <c r="AL10" s="41" t="e">
        <f>'C завтраками| Bed and breakfast'!#REF!*0.85</f>
        <v>#REF!</v>
      </c>
      <c r="AM10" s="41" t="e">
        <f>'C завтраками| Bed and breakfast'!#REF!*0.85</f>
        <v>#REF!</v>
      </c>
      <c r="AN10" s="41" t="e">
        <f>'C завтраками| Bed and breakfast'!#REF!*0.85</f>
        <v>#REF!</v>
      </c>
      <c r="AO10" s="41" t="e">
        <f>'C завтраками| Bed and breakfast'!#REF!*0.85</f>
        <v>#REF!</v>
      </c>
      <c r="AP10" s="41" t="e">
        <f>'C завтраками| Bed and breakfast'!#REF!*0.85</f>
        <v>#REF!</v>
      </c>
      <c r="AQ10" s="41" t="e">
        <f>'C завтраками| Bed and breakfast'!#REF!*0.85</f>
        <v>#REF!</v>
      </c>
      <c r="AR10" s="41" t="e">
        <f>'C завтраками| Bed and breakfast'!#REF!*0.85</f>
        <v>#REF!</v>
      </c>
      <c r="AS10" s="41" t="e">
        <f>'C завтраками| Bed and breakfast'!#REF!*0.85</f>
        <v>#REF!</v>
      </c>
      <c r="AT10" s="41" t="e">
        <f>'C завтраками| Bed and breakfast'!#REF!*0.85</f>
        <v>#REF!</v>
      </c>
      <c r="AU10" s="41" t="e">
        <f>'C завтраками| Bed and breakfast'!#REF!*0.85</f>
        <v>#REF!</v>
      </c>
      <c r="AV10" s="41" t="e">
        <f>'C завтраками| Bed and breakfast'!#REF!*0.85</f>
        <v>#REF!</v>
      </c>
      <c r="AW10" s="41" t="e">
        <f>'C завтраками| Bed and breakfast'!#REF!*0.85</f>
        <v>#REF!</v>
      </c>
      <c r="AX10" s="41" t="e">
        <f>'C завтраками| Bed and breakfast'!#REF!*0.85</f>
        <v>#REF!</v>
      </c>
      <c r="AY10" s="41" t="e">
        <f>'C завтраками| Bed and breakfast'!#REF!*0.85</f>
        <v>#REF!</v>
      </c>
      <c r="AZ10" s="41" t="e">
        <f>'C завтраками| Bed and breakfast'!#REF!*0.85</f>
        <v>#REF!</v>
      </c>
      <c r="BA10" s="41" t="e">
        <f>'C завтраками| Bed and breakfast'!#REF!*0.85</f>
        <v>#REF!</v>
      </c>
      <c r="BB10" s="41" t="e">
        <f>'C завтраками| Bed and breakfast'!#REF!*0.85</f>
        <v>#REF!</v>
      </c>
    </row>
    <row r="11" spans="1:54" ht="10.7" customHeight="1">
      <c r="A11" s="40">
        <v>2</v>
      </c>
      <c r="B11" s="41" t="e">
        <f>'C завтраками| Bed and breakfast'!#REF!*0.85</f>
        <v>#REF!</v>
      </c>
      <c r="C11" s="41" t="e">
        <f>'C завтраками| Bed and breakfast'!#REF!*0.85</f>
        <v>#REF!</v>
      </c>
      <c r="D11" s="41" t="e">
        <f>'C завтраками| Bed and breakfast'!#REF!*0.85</f>
        <v>#REF!</v>
      </c>
      <c r="E11" s="41" t="e">
        <f>'C завтраками| Bed and breakfast'!#REF!*0.85</f>
        <v>#REF!</v>
      </c>
      <c r="F11" s="41" t="e">
        <f>'C завтраками| Bed and breakfast'!#REF!*0.85</f>
        <v>#REF!</v>
      </c>
      <c r="G11" s="41" t="e">
        <f>'C завтраками| Bed and breakfast'!#REF!*0.85</f>
        <v>#REF!</v>
      </c>
      <c r="H11" s="41" t="e">
        <f>'C завтраками| Bed and breakfast'!#REF!*0.85</f>
        <v>#REF!</v>
      </c>
      <c r="I11" s="41" t="e">
        <f>'C завтраками| Bed and breakfast'!#REF!*0.85</f>
        <v>#REF!</v>
      </c>
      <c r="J11" s="41" t="e">
        <f>'C завтраками| Bed and breakfast'!#REF!*0.85</f>
        <v>#REF!</v>
      </c>
      <c r="K11" s="41" t="e">
        <f>'C завтраками| Bed and breakfast'!#REF!*0.85</f>
        <v>#REF!</v>
      </c>
      <c r="L11" s="41" t="e">
        <f>'C завтраками| Bed and breakfast'!#REF!*0.85</f>
        <v>#REF!</v>
      </c>
      <c r="M11" s="41" t="e">
        <f>'C завтраками| Bed and breakfast'!#REF!*0.85</f>
        <v>#REF!</v>
      </c>
      <c r="N11" s="41" t="e">
        <f>'C завтраками| Bed and breakfast'!#REF!*0.85</f>
        <v>#REF!</v>
      </c>
      <c r="O11" s="41" t="e">
        <f>'C завтраками| Bed and breakfast'!#REF!*0.85</f>
        <v>#REF!</v>
      </c>
      <c r="P11" s="41" t="e">
        <f>'C завтраками| Bed and breakfast'!#REF!*0.85</f>
        <v>#REF!</v>
      </c>
      <c r="Q11" s="41" t="e">
        <f>'C завтраками| Bed and breakfast'!#REF!*0.85</f>
        <v>#REF!</v>
      </c>
      <c r="R11" s="41" t="e">
        <f>'C завтраками| Bed and breakfast'!#REF!*0.85</f>
        <v>#REF!</v>
      </c>
      <c r="S11" s="41" t="e">
        <f>'C завтраками| Bed and breakfast'!#REF!*0.85</f>
        <v>#REF!</v>
      </c>
      <c r="T11" s="41" t="e">
        <f>'C завтраками| Bed and breakfast'!#REF!*0.85</f>
        <v>#REF!</v>
      </c>
      <c r="U11" s="41" t="e">
        <f>'C завтраками| Bed and breakfast'!#REF!*0.85</f>
        <v>#REF!</v>
      </c>
      <c r="V11" s="41" t="e">
        <f>'C завтраками| Bed and breakfast'!#REF!*0.85</f>
        <v>#REF!</v>
      </c>
      <c r="W11" s="41" t="e">
        <f>'C завтраками| Bed and breakfast'!#REF!*0.85</f>
        <v>#REF!</v>
      </c>
      <c r="X11" s="41" t="e">
        <f>'C завтраками| Bed and breakfast'!#REF!*0.85</f>
        <v>#REF!</v>
      </c>
      <c r="Y11" s="41" t="e">
        <f>'C завтраками| Bed and breakfast'!#REF!*0.85</f>
        <v>#REF!</v>
      </c>
      <c r="Z11" s="41" t="e">
        <f>'C завтраками| Bed and breakfast'!#REF!*0.85</f>
        <v>#REF!</v>
      </c>
      <c r="AA11" s="41" t="e">
        <f>'C завтраками| Bed and breakfast'!#REF!*0.85</f>
        <v>#REF!</v>
      </c>
      <c r="AB11" s="41" t="e">
        <f>'C завтраками| Bed and breakfast'!#REF!*0.85</f>
        <v>#REF!</v>
      </c>
      <c r="AC11" s="41" t="e">
        <f>'C завтраками| Bed and breakfast'!#REF!*0.85</f>
        <v>#REF!</v>
      </c>
      <c r="AD11" s="41" t="e">
        <f>'C завтраками| Bed and breakfast'!#REF!*0.85</f>
        <v>#REF!</v>
      </c>
      <c r="AE11" s="41" t="e">
        <f>'C завтраками| Bed and breakfast'!#REF!*0.85</f>
        <v>#REF!</v>
      </c>
      <c r="AF11" s="41" t="e">
        <f>'C завтраками| Bed and breakfast'!#REF!*0.85</f>
        <v>#REF!</v>
      </c>
      <c r="AG11" s="41" t="e">
        <f>'C завтраками| Bed and breakfast'!#REF!*0.85</f>
        <v>#REF!</v>
      </c>
      <c r="AH11" s="41" t="e">
        <f>'C завтраками| Bed and breakfast'!#REF!*0.85</f>
        <v>#REF!</v>
      </c>
      <c r="AI11" s="41" t="e">
        <f>'C завтраками| Bed and breakfast'!#REF!*0.85</f>
        <v>#REF!</v>
      </c>
      <c r="AJ11" s="41" t="e">
        <f>'C завтраками| Bed and breakfast'!#REF!*0.85</f>
        <v>#REF!</v>
      </c>
      <c r="AK11" s="41" t="e">
        <f>'C завтраками| Bed and breakfast'!#REF!*0.85</f>
        <v>#REF!</v>
      </c>
      <c r="AL11" s="41" t="e">
        <f>'C завтраками| Bed and breakfast'!#REF!*0.85</f>
        <v>#REF!</v>
      </c>
      <c r="AM11" s="41" t="e">
        <f>'C завтраками| Bed and breakfast'!#REF!*0.85</f>
        <v>#REF!</v>
      </c>
      <c r="AN11" s="41" t="e">
        <f>'C завтраками| Bed and breakfast'!#REF!*0.85</f>
        <v>#REF!</v>
      </c>
      <c r="AO11" s="41" t="e">
        <f>'C завтраками| Bed and breakfast'!#REF!*0.85</f>
        <v>#REF!</v>
      </c>
      <c r="AP11" s="41" t="e">
        <f>'C завтраками| Bed and breakfast'!#REF!*0.85</f>
        <v>#REF!</v>
      </c>
      <c r="AQ11" s="41" t="e">
        <f>'C завтраками| Bed and breakfast'!#REF!*0.85</f>
        <v>#REF!</v>
      </c>
      <c r="AR11" s="41" t="e">
        <f>'C завтраками| Bed and breakfast'!#REF!*0.85</f>
        <v>#REF!</v>
      </c>
      <c r="AS11" s="41" t="e">
        <f>'C завтраками| Bed and breakfast'!#REF!*0.85</f>
        <v>#REF!</v>
      </c>
      <c r="AT11" s="41" t="e">
        <f>'C завтраками| Bed and breakfast'!#REF!*0.85</f>
        <v>#REF!</v>
      </c>
      <c r="AU11" s="41" t="e">
        <f>'C завтраками| Bed and breakfast'!#REF!*0.85</f>
        <v>#REF!</v>
      </c>
      <c r="AV11" s="41" t="e">
        <f>'C завтраками| Bed and breakfast'!#REF!*0.85</f>
        <v>#REF!</v>
      </c>
      <c r="AW11" s="41" t="e">
        <f>'C завтраками| Bed and breakfast'!#REF!*0.85</f>
        <v>#REF!</v>
      </c>
      <c r="AX11" s="41" t="e">
        <f>'C завтраками| Bed and breakfast'!#REF!*0.85</f>
        <v>#REF!</v>
      </c>
      <c r="AY11" s="41" t="e">
        <f>'C завтраками| Bed and breakfast'!#REF!*0.85</f>
        <v>#REF!</v>
      </c>
      <c r="AZ11" s="41" t="e">
        <f>'C завтраками| Bed and breakfast'!#REF!*0.85</f>
        <v>#REF!</v>
      </c>
      <c r="BA11" s="41" t="e">
        <f>'C завтраками| Bed and breakfast'!#REF!*0.85</f>
        <v>#REF!</v>
      </c>
      <c r="BB11" s="41" t="e">
        <f>'C завтраками| Bed and breakfast'!#REF!*0.85</f>
        <v>#REF!</v>
      </c>
    </row>
    <row r="12" spans="1:54" ht="10.7" customHeight="1">
      <c r="A12" s="39" t="s">
        <v>6</v>
      </c>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row>
    <row r="13" spans="1:54" ht="10.7" customHeight="1">
      <c r="A13" s="40">
        <v>1</v>
      </c>
      <c r="B13" s="41" t="e">
        <f>'C завтраками| Bed and breakfast'!#REF!*0.85</f>
        <v>#REF!</v>
      </c>
      <c r="C13" s="41" t="e">
        <f>'C завтраками| Bed and breakfast'!#REF!*0.85</f>
        <v>#REF!</v>
      </c>
      <c r="D13" s="41" t="e">
        <f>'C завтраками| Bed and breakfast'!#REF!*0.85</f>
        <v>#REF!</v>
      </c>
      <c r="E13" s="41" t="e">
        <f>'C завтраками| Bed and breakfast'!#REF!*0.85</f>
        <v>#REF!</v>
      </c>
      <c r="F13" s="41" t="e">
        <f>'C завтраками| Bed and breakfast'!#REF!*0.85</f>
        <v>#REF!</v>
      </c>
      <c r="G13" s="41" t="e">
        <f>'C завтраками| Bed and breakfast'!#REF!*0.85</f>
        <v>#REF!</v>
      </c>
      <c r="H13" s="41" t="e">
        <f>'C завтраками| Bed and breakfast'!#REF!*0.85</f>
        <v>#REF!</v>
      </c>
      <c r="I13" s="41" t="e">
        <f>'C завтраками| Bed and breakfast'!#REF!*0.85</f>
        <v>#REF!</v>
      </c>
      <c r="J13" s="41" t="e">
        <f>'C завтраками| Bed and breakfast'!#REF!*0.85</f>
        <v>#REF!</v>
      </c>
      <c r="K13" s="41" t="e">
        <f>'C завтраками| Bed and breakfast'!#REF!*0.85</f>
        <v>#REF!</v>
      </c>
      <c r="L13" s="41" t="e">
        <f>'C завтраками| Bed and breakfast'!#REF!*0.85</f>
        <v>#REF!</v>
      </c>
      <c r="M13" s="41" t="e">
        <f>'C завтраками| Bed and breakfast'!#REF!*0.85</f>
        <v>#REF!</v>
      </c>
      <c r="N13" s="41" t="e">
        <f>'C завтраками| Bed and breakfast'!#REF!*0.85</f>
        <v>#REF!</v>
      </c>
      <c r="O13" s="41" t="e">
        <f>'C завтраками| Bed and breakfast'!#REF!*0.85</f>
        <v>#REF!</v>
      </c>
      <c r="P13" s="41" t="e">
        <f>'C завтраками| Bed and breakfast'!#REF!*0.85</f>
        <v>#REF!</v>
      </c>
      <c r="Q13" s="41" t="e">
        <f>'C завтраками| Bed and breakfast'!#REF!*0.85</f>
        <v>#REF!</v>
      </c>
      <c r="R13" s="41" t="e">
        <f>'C завтраками| Bed and breakfast'!#REF!*0.85</f>
        <v>#REF!</v>
      </c>
      <c r="S13" s="41" t="e">
        <f>'C завтраками| Bed and breakfast'!#REF!*0.85</f>
        <v>#REF!</v>
      </c>
      <c r="T13" s="41" t="e">
        <f>'C завтраками| Bed and breakfast'!#REF!*0.85</f>
        <v>#REF!</v>
      </c>
      <c r="U13" s="41" t="e">
        <f>'C завтраками| Bed and breakfast'!#REF!*0.85</f>
        <v>#REF!</v>
      </c>
      <c r="V13" s="41" t="e">
        <f>'C завтраками| Bed and breakfast'!#REF!*0.85</f>
        <v>#REF!</v>
      </c>
      <c r="W13" s="41" t="e">
        <f>'C завтраками| Bed and breakfast'!#REF!*0.85</f>
        <v>#REF!</v>
      </c>
      <c r="X13" s="41" t="e">
        <f>'C завтраками| Bed and breakfast'!#REF!*0.85</f>
        <v>#REF!</v>
      </c>
      <c r="Y13" s="41" t="e">
        <f>'C завтраками| Bed and breakfast'!#REF!*0.85</f>
        <v>#REF!</v>
      </c>
      <c r="Z13" s="41" t="e">
        <f>'C завтраками| Bed and breakfast'!#REF!*0.85</f>
        <v>#REF!</v>
      </c>
      <c r="AA13" s="41" t="e">
        <f>'C завтраками| Bed and breakfast'!#REF!*0.85</f>
        <v>#REF!</v>
      </c>
      <c r="AB13" s="41" t="e">
        <f>'C завтраками| Bed and breakfast'!#REF!*0.85</f>
        <v>#REF!</v>
      </c>
      <c r="AC13" s="41" t="e">
        <f>'C завтраками| Bed and breakfast'!#REF!*0.85</f>
        <v>#REF!</v>
      </c>
      <c r="AD13" s="41" t="e">
        <f>'C завтраками| Bed and breakfast'!#REF!*0.85</f>
        <v>#REF!</v>
      </c>
      <c r="AE13" s="41" t="e">
        <f>'C завтраками| Bed and breakfast'!#REF!*0.85</f>
        <v>#REF!</v>
      </c>
      <c r="AF13" s="41" t="e">
        <f>'C завтраками| Bed and breakfast'!#REF!*0.85</f>
        <v>#REF!</v>
      </c>
      <c r="AG13" s="41" t="e">
        <f>'C завтраками| Bed and breakfast'!#REF!*0.85</f>
        <v>#REF!</v>
      </c>
      <c r="AH13" s="41" t="e">
        <f>'C завтраками| Bed and breakfast'!#REF!*0.85</f>
        <v>#REF!</v>
      </c>
      <c r="AI13" s="41" t="e">
        <f>'C завтраками| Bed and breakfast'!#REF!*0.85</f>
        <v>#REF!</v>
      </c>
      <c r="AJ13" s="41" t="e">
        <f>'C завтраками| Bed and breakfast'!#REF!*0.85</f>
        <v>#REF!</v>
      </c>
      <c r="AK13" s="41" t="e">
        <f>'C завтраками| Bed and breakfast'!#REF!*0.85</f>
        <v>#REF!</v>
      </c>
      <c r="AL13" s="41" t="e">
        <f>'C завтраками| Bed and breakfast'!#REF!*0.85</f>
        <v>#REF!</v>
      </c>
      <c r="AM13" s="41" t="e">
        <f>'C завтраками| Bed and breakfast'!#REF!*0.85</f>
        <v>#REF!</v>
      </c>
      <c r="AN13" s="41" t="e">
        <f>'C завтраками| Bed and breakfast'!#REF!*0.85</f>
        <v>#REF!</v>
      </c>
      <c r="AO13" s="41" t="e">
        <f>'C завтраками| Bed and breakfast'!#REF!*0.85</f>
        <v>#REF!</v>
      </c>
      <c r="AP13" s="41" t="e">
        <f>'C завтраками| Bed and breakfast'!#REF!*0.85</f>
        <v>#REF!</v>
      </c>
      <c r="AQ13" s="41" t="e">
        <f>'C завтраками| Bed and breakfast'!#REF!*0.85</f>
        <v>#REF!</v>
      </c>
      <c r="AR13" s="41" t="e">
        <f>'C завтраками| Bed and breakfast'!#REF!*0.85</f>
        <v>#REF!</v>
      </c>
      <c r="AS13" s="41" t="e">
        <f>'C завтраками| Bed and breakfast'!#REF!*0.85</f>
        <v>#REF!</v>
      </c>
      <c r="AT13" s="41" t="e">
        <f>'C завтраками| Bed and breakfast'!#REF!*0.85</f>
        <v>#REF!</v>
      </c>
      <c r="AU13" s="41" t="e">
        <f>'C завтраками| Bed and breakfast'!#REF!*0.85</f>
        <v>#REF!</v>
      </c>
      <c r="AV13" s="41" t="e">
        <f>'C завтраками| Bed and breakfast'!#REF!*0.85</f>
        <v>#REF!</v>
      </c>
      <c r="AW13" s="41" t="e">
        <f>'C завтраками| Bed and breakfast'!#REF!*0.85</f>
        <v>#REF!</v>
      </c>
      <c r="AX13" s="41" t="e">
        <f>'C завтраками| Bed and breakfast'!#REF!*0.85</f>
        <v>#REF!</v>
      </c>
      <c r="AY13" s="41" t="e">
        <f>'C завтраками| Bed and breakfast'!#REF!*0.85</f>
        <v>#REF!</v>
      </c>
      <c r="AZ13" s="41" t="e">
        <f>'C завтраками| Bed and breakfast'!#REF!*0.85</f>
        <v>#REF!</v>
      </c>
      <c r="BA13" s="41" t="e">
        <f>'C завтраками| Bed and breakfast'!#REF!*0.85</f>
        <v>#REF!</v>
      </c>
      <c r="BB13" s="41" t="e">
        <f>'C завтраками| Bed and breakfast'!#REF!*0.85</f>
        <v>#REF!</v>
      </c>
    </row>
    <row r="14" spans="1:54" ht="10.7" customHeight="1">
      <c r="A14" s="40">
        <v>2</v>
      </c>
      <c r="B14" s="41" t="e">
        <f>'C завтраками| Bed and breakfast'!#REF!*0.85</f>
        <v>#REF!</v>
      </c>
      <c r="C14" s="41" t="e">
        <f>'C завтраками| Bed and breakfast'!#REF!*0.85</f>
        <v>#REF!</v>
      </c>
      <c r="D14" s="41" t="e">
        <f>'C завтраками| Bed and breakfast'!#REF!*0.85</f>
        <v>#REF!</v>
      </c>
      <c r="E14" s="41" t="e">
        <f>'C завтраками| Bed and breakfast'!#REF!*0.85</f>
        <v>#REF!</v>
      </c>
      <c r="F14" s="41" t="e">
        <f>'C завтраками| Bed and breakfast'!#REF!*0.85</f>
        <v>#REF!</v>
      </c>
      <c r="G14" s="41" t="e">
        <f>'C завтраками| Bed and breakfast'!#REF!*0.85</f>
        <v>#REF!</v>
      </c>
      <c r="H14" s="41" t="e">
        <f>'C завтраками| Bed and breakfast'!#REF!*0.85</f>
        <v>#REF!</v>
      </c>
      <c r="I14" s="41" t="e">
        <f>'C завтраками| Bed and breakfast'!#REF!*0.85</f>
        <v>#REF!</v>
      </c>
      <c r="J14" s="41" t="e">
        <f>'C завтраками| Bed and breakfast'!#REF!*0.85</f>
        <v>#REF!</v>
      </c>
      <c r="K14" s="41" t="e">
        <f>'C завтраками| Bed and breakfast'!#REF!*0.85</f>
        <v>#REF!</v>
      </c>
      <c r="L14" s="41" t="e">
        <f>'C завтраками| Bed and breakfast'!#REF!*0.85</f>
        <v>#REF!</v>
      </c>
      <c r="M14" s="41" t="e">
        <f>'C завтраками| Bed and breakfast'!#REF!*0.85</f>
        <v>#REF!</v>
      </c>
      <c r="N14" s="41" t="e">
        <f>'C завтраками| Bed and breakfast'!#REF!*0.85</f>
        <v>#REF!</v>
      </c>
      <c r="O14" s="41" t="e">
        <f>'C завтраками| Bed and breakfast'!#REF!*0.85</f>
        <v>#REF!</v>
      </c>
      <c r="P14" s="41" t="e">
        <f>'C завтраками| Bed and breakfast'!#REF!*0.85</f>
        <v>#REF!</v>
      </c>
      <c r="Q14" s="41" t="e">
        <f>'C завтраками| Bed and breakfast'!#REF!*0.85</f>
        <v>#REF!</v>
      </c>
      <c r="R14" s="41" t="e">
        <f>'C завтраками| Bed and breakfast'!#REF!*0.85</f>
        <v>#REF!</v>
      </c>
      <c r="S14" s="41" t="e">
        <f>'C завтраками| Bed and breakfast'!#REF!*0.85</f>
        <v>#REF!</v>
      </c>
      <c r="T14" s="41" t="e">
        <f>'C завтраками| Bed and breakfast'!#REF!*0.85</f>
        <v>#REF!</v>
      </c>
      <c r="U14" s="41" t="e">
        <f>'C завтраками| Bed and breakfast'!#REF!*0.85</f>
        <v>#REF!</v>
      </c>
      <c r="V14" s="41" t="e">
        <f>'C завтраками| Bed and breakfast'!#REF!*0.85</f>
        <v>#REF!</v>
      </c>
      <c r="W14" s="41" t="e">
        <f>'C завтраками| Bed and breakfast'!#REF!*0.85</f>
        <v>#REF!</v>
      </c>
      <c r="X14" s="41" t="e">
        <f>'C завтраками| Bed and breakfast'!#REF!*0.85</f>
        <v>#REF!</v>
      </c>
      <c r="Y14" s="41" t="e">
        <f>'C завтраками| Bed and breakfast'!#REF!*0.85</f>
        <v>#REF!</v>
      </c>
      <c r="Z14" s="41" t="e">
        <f>'C завтраками| Bed and breakfast'!#REF!*0.85</f>
        <v>#REF!</v>
      </c>
      <c r="AA14" s="41" t="e">
        <f>'C завтраками| Bed and breakfast'!#REF!*0.85</f>
        <v>#REF!</v>
      </c>
      <c r="AB14" s="41" t="e">
        <f>'C завтраками| Bed and breakfast'!#REF!*0.85</f>
        <v>#REF!</v>
      </c>
      <c r="AC14" s="41" t="e">
        <f>'C завтраками| Bed and breakfast'!#REF!*0.85</f>
        <v>#REF!</v>
      </c>
      <c r="AD14" s="41" t="e">
        <f>'C завтраками| Bed and breakfast'!#REF!*0.85</f>
        <v>#REF!</v>
      </c>
      <c r="AE14" s="41" t="e">
        <f>'C завтраками| Bed and breakfast'!#REF!*0.85</f>
        <v>#REF!</v>
      </c>
      <c r="AF14" s="41" t="e">
        <f>'C завтраками| Bed and breakfast'!#REF!*0.85</f>
        <v>#REF!</v>
      </c>
      <c r="AG14" s="41" t="e">
        <f>'C завтраками| Bed and breakfast'!#REF!*0.85</f>
        <v>#REF!</v>
      </c>
      <c r="AH14" s="41" t="e">
        <f>'C завтраками| Bed and breakfast'!#REF!*0.85</f>
        <v>#REF!</v>
      </c>
      <c r="AI14" s="41" t="e">
        <f>'C завтраками| Bed and breakfast'!#REF!*0.85</f>
        <v>#REF!</v>
      </c>
      <c r="AJ14" s="41" t="e">
        <f>'C завтраками| Bed and breakfast'!#REF!*0.85</f>
        <v>#REF!</v>
      </c>
      <c r="AK14" s="41" t="e">
        <f>'C завтраками| Bed and breakfast'!#REF!*0.85</f>
        <v>#REF!</v>
      </c>
      <c r="AL14" s="41" t="e">
        <f>'C завтраками| Bed and breakfast'!#REF!*0.85</f>
        <v>#REF!</v>
      </c>
      <c r="AM14" s="41" t="e">
        <f>'C завтраками| Bed and breakfast'!#REF!*0.85</f>
        <v>#REF!</v>
      </c>
      <c r="AN14" s="41" t="e">
        <f>'C завтраками| Bed and breakfast'!#REF!*0.85</f>
        <v>#REF!</v>
      </c>
      <c r="AO14" s="41" t="e">
        <f>'C завтраками| Bed and breakfast'!#REF!*0.85</f>
        <v>#REF!</v>
      </c>
      <c r="AP14" s="41" t="e">
        <f>'C завтраками| Bed and breakfast'!#REF!*0.85</f>
        <v>#REF!</v>
      </c>
      <c r="AQ14" s="41" t="e">
        <f>'C завтраками| Bed and breakfast'!#REF!*0.85</f>
        <v>#REF!</v>
      </c>
      <c r="AR14" s="41" t="e">
        <f>'C завтраками| Bed and breakfast'!#REF!*0.85</f>
        <v>#REF!</v>
      </c>
      <c r="AS14" s="41" t="e">
        <f>'C завтраками| Bed and breakfast'!#REF!*0.85</f>
        <v>#REF!</v>
      </c>
      <c r="AT14" s="41" t="e">
        <f>'C завтраками| Bed and breakfast'!#REF!*0.85</f>
        <v>#REF!</v>
      </c>
      <c r="AU14" s="41" t="e">
        <f>'C завтраками| Bed and breakfast'!#REF!*0.85</f>
        <v>#REF!</v>
      </c>
      <c r="AV14" s="41" t="e">
        <f>'C завтраками| Bed and breakfast'!#REF!*0.85</f>
        <v>#REF!</v>
      </c>
      <c r="AW14" s="41" t="e">
        <f>'C завтраками| Bed and breakfast'!#REF!*0.85</f>
        <v>#REF!</v>
      </c>
      <c r="AX14" s="41" t="e">
        <f>'C завтраками| Bed and breakfast'!#REF!*0.85</f>
        <v>#REF!</v>
      </c>
      <c r="AY14" s="41" t="e">
        <f>'C завтраками| Bed and breakfast'!#REF!*0.85</f>
        <v>#REF!</v>
      </c>
      <c r="AZ14" s="41" t="e">
        <f>'C завтраками| Bed and breakfast'!#REF!*0.85</f>
        <v>#REF!</v>
      </c>
      <c r="BA14" s="41" t="e">
        <f>'C завтраками| Bed and breakfast'!#REF!*0.85</f>
        <v>#REF!</v>
      </c>
      <c r="BB14" s="41" t="e">
        <f>'C завтраками| Bed and breakfast'!#REF!*0.85</f>
        <v>#REF!</v>
      </c>
    </row>
    <row r="15" spans="1:54" ht="10.7" customHeight="1">
      <c r="A15" s="39" t="s">
        <v>7</v>
      </c>
      <c r="B15" s="41"/>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row>
    <row r="16" spans="1:54" ht="10.7" customHeight="1">
      <c r="A16" s="40">
        <v>1</v>
      </c>
      <c r="B16" s="41" t="e">
        <f>'C завтраками| Bed and breakfast'!#REF!*0.85</f>
        <v>#REF!</v>
      </c>
      <c r="C16" s="41" t="e">
        <f>'C завтраками| Bed and breakfast'!#REF!*0.85</f>
        <v>#REF!</v>
      </c>
      <c r="D16" s="41" t="e">
        <f>'C завтраками| Bed and breakfast'!#REF!*0.85</f>
        <v>#REF!</v>
      </c>
      <c r="E16" s="41" t="e">
        <f>'C завтраками| Bed and breakfast'!#REF!*0.85</f>
        <v>#REF!</v>
      </c>
      <c r="F16" s="41" t="e">
        <f>'C завтраками| Bed and breakfast'!#REF!*0.85</f>
        <v>#REF!</v>
      </c>
      <c r="G16" s="41" t="e">
        <f>'C завтраками| Bed and breakfast'!#REF!*0.85</f>
        <v>#REF!</v>
      </c>
      <c r="H16" s="41" t="e">
        <f>'C завтраками| Bed and breakfast'!#REF!*0.85</f>
        <v>#REF!</v>
      </c>
      <c r="I16" s="41" t="e">
        <f>'C завтраками| Bed and breakfast'!#REF!*0.85</f>
        <v>#REF!</v>
      </c>
      <c r="J16" s="41" t="e">
        <f>'C завтраками| Bed and breakfast'!#REF!*0.85</f>
        <v>#REF!</v>
      </c>
      <c r="K16" s="41" t="e">
        <f>'C завтраками| Bed and breakfast'!#REF!*0.85</f>
        <v>#REF!</v>
      </c>
      <c r="L16" s="41" t="e">
        <f>'C завтраками| Bed and breakfast'!#REF!*0.85</f>
        <v>#REF!</v>
      </c>
      <c r="M16" s="41" t="e">
        <f>'C завтраками| Bed and breakfast'!#REF!*0.85</f>
        <v>#REF!</v>
      </c>
      <c r="N16" s="41" t="e">
        <f>'C завтраками| Bed and breakfast'!#REF!*0.85</f>
        <v>#REF!</v>
      </c>
      <c r="O16" s="41" t="e">
        <f>'C завтраками| Bed and breakfast'!#REF!*0.85</f>
        <v>#REF!</v>
      </c>
      <c r="P16" s="41" t="e">
        <f>'C завтраками| Bed and breakfast'!#REF!*0.85</f>
        <v>#REF!</v>
      </c>
      <c r="Q16" s="41" t="e">
        <f>'C завтраками| Bed and breakfast'!#REF!*0.85</f>
        <v>#REF!</v>
      </c>
      <c r="R16" s="41" t="e">
        <f>'C завтраками| Bed and breakfast'!#REF!*0.85</f>
        <v>#REF!</v>
      </c>
      <c r="S16" s="41" t="e">
        <f>'C завтраками| Bed and breakfast'!#REF!*0.85</f>
        <v>#REF!</v>
      </c>
      <c r="T16" s="41" t="e">
        <f>'C завтраками| Bed and breakfast'!#REF!*0.85</f>
        <v>#REF!</v>
      </c>
      <c r="U16" s="41" t="e">
        <f>'C завтраками| Bed and breakfast'!#REF!*0.85</f>
        <v>#REF!</v>
      </c>
      <c r="V16" s="41" t="e">
        <f>'C завтраками| Bed and breakfast'!#REF!*0.85</f>
        <v>#REF!</v>
      </c>
      <c r="W16" s="41" t="e">
        <f>'C завтраками| Bed and breakfast'!#REF!*0.85</f>
        <v>#REF!</v>
      </c>
      <c r="X16" s="41" t="e">
        <f>'C завтраками| Bed and breakfast'!#REF!*0.85</f>
        <v>#REF!</v>
      </c>
      <c r="Y16" s="41" t="e">
        <f>'C завтраками| Bed and breakfast'!#REF!*0.85</f>
        <v>#REF!</v>
      </c>
      <c r="Z16" s="41" t="e">
        <f>'C завтраками| Bed and breakfast'!#REF!*0.85</f>
        <v>#REF!</v>
      </c>
      <c r="AA16" s="41" t="e">
        <f>'C завтраками| Bed and breakfast'!#REF!*0.85</f>
        <v>#REF!</v>
      </c>
      <c r="AB16" s="41" t="e">
        <f>'C завтраками| Bed and breakfast'!#REF!*0.85</f>
        <v>#REF!</v>
      </c>
      <c r="AC16" s="41" t="e">
        <f>'C завтраками| Bed and breakfast'!#REF!*0.85</f>
        <v>#REF!</v>
      </c>
      <c r="AD16" s="41" t="e">
        <f>'C завтраками| Bed and breakfast'!#REF!*0.85</f>
        <v>#REF!</v>
      </c>
      <c r="AE16" s="41" t="e">
        <f>'C завтраками| Bed and breakfast'!#REF!*0.85</f>
        <v>#REF!</v>
      </c>
      <c r="AF16" s="41" t="e">
        <f>'C завтраками| Bed and breakfast'!#REF!*0.85</f>
        <v>#REF!</v>
      </c>
      <c r="AG16" s="41" t="e">
        <f>'C завтраками| Bed and breakfast'!#REF!*0.85</f>
        <v>#REF!</v>
      </c>
      <c r="AH16" s="41" t="e">
        <f>'C завтраками| Bed and breakfast'!#REF!*0.85</f>
        <v>#REF!</v>
      </c>
      <c r="AI16" s="41" t="e">
        <f>'C завтраками| Bed and breakfast'!#REF!*0.85</f>
        <v>#REF!</v>
      </c>
      <c r="AJ16" s="41" t="e">
        <f>'C завтраками| Bed and breakfast'!#REF!*0.85</f>
        <v>#REF!</v>
      </c>
      <c r="AK16" s="41" t="e">
        <f>'C завтраками| Bed and breakfast'!#REF!*0.85</f>
        <v>#REF!</v>
      </c>
      <c r="AL16" s="41" t="e">
        <f>'C завтраками| Bed and breakfast'!#REF!*0.85</f>
        <v>#REF!</v>
      </c>
      <c r="AM16" s="41" t="e">
        <f>'C завтраками| Bed and breakfast'!#REF!*0.85</f>
        <v>#REF!</v>
      </c>
      <c r="AN16" s="41" t="e">
        <f>'C завтраками| Bed and breakfast'!#REF!*0.85</f>
        <v>#REF!</v>
      </c>
      <c r="AO16" s="41" t="e">
        <f>'C завтраками| Bed and breakfast'!#REF!*0.85</f>
        <v>#REF!</v>
      </c>
      <c r="AP16" s="41" t="e">
        <f>'C завтраками| Bed and breakfast'!#REF!*0.85</f>
        <v>#REF!</v>
      </c>
      <c r="AQ16" s="41" t="e">
        <f>'C завтраками| Bed and breakfast'!#REF!*0.85</f>
        <v>#REF!</v>
      </c>
      <c r="AR16" s="41" t="e">
        <f>'C завтраками| Bed and breakfast'!#REF!*0.85</f>
        <v>#REF!</v>
      </c>
      <c r="AS16" s="41" t="e">
        <f>'C завтраками| Bed and breakfast'!#REF!*0.85</f>
        <v>#REF!</v>
      </c>
      <c r="AT16" s="41" t="e">
        <f>'C завтраками| Bed and breakfast'!#REF!*0.85</f>
        <v>#REF!</v>
      </c>
      <c r="AU16" s="41" t="e">
        <f>'C завтраками| Bed and breakfast'!#REF!*0.85</f>
        <v>#REF!</v>
      </c>
      <c r="AV16" s="41" t="e">
        <f>'C завтраками| Bed and breakfast'!#REF!*0.85</f>
        <v>#REF!</v>
      </c>
      <c r="AW16" s="41" t="e">
        <f>'C завтраками| Bed and breakfast'!#REF!*0.85</f>
        <v>#REF!</v>
      </c>
      <c r="AX16" s="41" t="e">
        <f>'C завтраками| Bed and breakfast'!#REF!*0.85</f>
        <v>#REF!</v>
      </c>
      <c r="AY16" s="41" t="e">
        <f>'C завтраками| Bed and breakfast'!#REF!*0.85</f>
        <v>#REF!</v>
      </c>
      <c r="AZ16" s="41" t="e">
        <f>'C завтраками| Bed and breakfast'!#REF!*0.85</f>
        <v>#REF!</v>
      </c>
      <c r="BA16" s="41" t="e">
        <f>'C завтраками| Bed and breakfast'!#REF!*0.85</f>
        <v>#REF!</v>
      </c>
      <c r="BB16" s="41" t="e">
        <f>'C завтраками| Bed and breakfast'!#REF!*0.85</f>
        <v>#REF!</v>
      </c>
    </row>
    <row r="17" spans="1:54" ht="10.7" customHeight="1">
      <c r="A17" s="40">
        <v>2</v>
      </c>
      <c r="B17" s="41" t="e">
        <f>'C завтраками| Bed and breakfast'!#REF!*0.85</f>
        <v>#REF!</v>
      </c>
      <c r="C17" s="41" t="e">
        <f>'C завтраками| Bed and breakfast'!#REF!*0.85</f>
        <v>#REF!</v>
      </c>
      <c r="D17" s="41" t="e">
        <f>'C завтраками| Bed and breakfast'!#REF!*0.85</f>
        <v>#REF!</v>
      </c>
      <c r="E17" s="41" t="e">
        <f>'C завтраками| Bed and breakfast'!#REF!*0.85</f>
        <v>#REF!</v>
      </c>
      <c r="F17" s="41" t="e">
        <f>'C завтраками| Bed and breakfast'!#REF!*0.85</f>
        <v>#REF!</v>
      </c>
      <c r="G17" s="41" t="e">
        <f>'C завтраками| Bed and breakfast'!#REF!*0.85</f>
        <v>#REF!</v>
      </c>
      <c r="H17" s="41" t="e">
        <f>'C завтраками| Bed and breakfast'!#REF!*0.85</f>
        <v>#REF!</v>
      </c>
      <c r="I17" s="41" t="e">
        <f>'C завтраками| Bed and breakfast'!#REF!*0.85</f>
        <v>#REF!</v>
      </c>
      <c r="J17" s="41" t="e">
        <f>'C завтраками| Bed and breakfast'!#REF!*0.85</f>
        <v>#REF!</v>
      </c>
      <c r="K17" s="41" t="e">
        <f>'C завтраками| Bed and breakfast'!#REF!*0.85</f>
        <v>#REF!</v>
      </c>
      <c r="L17" s="41" t="e">
        <f>'C завтраками| Bed and breakfast'!#REF!*0.85</f>
        <v>#REF!</v>
      </c>
      <c r="M17" s="41" t="e">
        <f>'C завтраками| Bed and breakfast'!#REF!*0.85</f>
        <v>#REF!</v>
      </c>
      <c r="N17" s="41" t="e">
        <f>'C завтраками| Bed and breakfast'!#REF!*0.85</f>
        <v>#REF!</v>
      </c>
      <c r="O17" s="41" t="e">
        <f>'C завтраками| Bed and breakfast'!#REF!*0.85</f>
        <v>#REF!</v>
      </c>
      <c r="P17" s="41" t="e">
        <f>'C завтраками| Bed and breakfast'!#REF!*0.85</f>
        <v>#REF!</v>
      </c>
      <c r="Q17" s="41" t="e">
        <f>'C завтраками| Bed and breakfast'!#REF!*0.85</f>
        <v>#REF!</v>
      </c>
      <c r="R17" s="41" t="e">
        <f>'C завтраками| Bed and breakfast'!#REF!*0.85</f>
        <v>#REF!</v>
      </c>
      <c r="S17" s="41" t="e">
        <f>'C завтраками| Bed and breakfast'!#REF!*0.85</f>
        <v>#REF!</v>
      </c>
      <c r="T17" s="41" t="e">
        <f>'C завтраками| Bed and breakfast'!#REF!*0.85</f>
        <v>#REF!</v>
      </c>
      <c r="U17" s="41" t="e">
        <f>'C завтраками| Bed and breakfast'!#REF!*0.85</f>
        <v>#REF!</v>
      </c>
      <c r="V17" s="41" t="e">
        <f>'C завтраками| Bed and breakfast'!#REF!*0.85</f>
        <v>#REF!</v>
      </c>
      <c r="W17" s="41" t="e">
        <f>'C завтраками| Bed and breakfast'!#REF!*0.85</f>
        <v>#REF!</v>
      </c>
      <c r="X17" s="41" t="e">
        <f>'C завтраками| Bed and breakfast'!#REF!*0.85</f>
        <v>#REF!</v>
      </c>
      <c r="Y17" s="41" t="e">
        <f>'C завтраками| Bed and breakfast'!#REF!*0.85</f>
        <v>#REF!</v>
      </c>
      <c r="Z17" s="41" t="e">
        <f>'C завтраками| Bed and breakfast'!#REF!*0.85</f>
        <v>#REF!</v>
      </c>
      <c r="AA17" s="41" t="e">
        <f>'C завтраками| Bed and breakfast'!#REF!*0.85</f>
        <v>#REF!</v>
      </c>
      <c r="AB17" s="41" t="e">
        <f>'C завтраками| Bed and breakfast'!#REF!*0.85</f>
        <v>#REF!</v>
      </c>
      <c r="AC17" s="41" t="e">
        <f>'C завтраками| Bed and breakfast'!#REF!*0.85</f>
        <v>#REF!</v>
      </c>
      <c r="AD17" s="41" t="e">
        <f>'C завтраками| Bed and breakfast'!#REF!*0.85</f>
        <v>#REF!</v>
      </c>
      <c r="AE17" s="41" t="e">
        <f>'C завтраками| Bed and breakfast'!#REF!*0.85</f>
        <v>#REF!</v>
      </c>
      <c r="AF17" s="41" t="e">
        <f>'C завтраками| Bed and breakfast'!#REF!*0.85</f>
        <v>#REF!</v>
      </c>
      <c r="AG17" s="41" t="e">
        <f>'C завтраками| Bed and breakfast'!#REF!*0.85</f>
        <v>#REF!</v>
      </c>
      <c r="AH17" s="41" t="e">
        <f>'C завтраками| Bed and breakfast'!#REF!*0.85</f>
        <v>#REF!</v>
      </c>
      <c r="AI17" s="41" t="e">
        <f>'C завтраками| Bed and breakfast'!#REF!*0.85</f>
        <v>#REF!</v>
      </c>
      <c r="AJ17" s="41" t="e">
        <f>'C завтраками| Bed and breakfast'!#REF!*0.85</f>
        <v>#REF!</v>
      </c>
      <c r="AK17" s="41" t="e">
        <f>'C завтраками| Bed and breakfast'!#REF!*0.85</f>
        <v>#REF!</v>
      </c>
      <c r="AL17" s="41" t="e">
        <f>'C завтраками| Bed and breakfast'!#REF!*0.85</f>
        <v>#REF!</v>
      </c>
      <c r="AM17" s="41" t="e">
        <f>'C завтраками| Bed and breakfast'!#REF!*0.85</f>
        <v>#REF!</v>
      </c>
      <c r="AN17" s="41" t="e">
        <f>'C завтраками| Bed and breakfast'!#REF!*0.85</f>
        <v>#REF!</v>
      </c>
      <c r="AO17" s="41" t="e">
        <f>'C завтраками| Bed and breakfast'!#REF!*0.85</f>
        <v>#REF!</v>
      </c>
      <c r="AP17" s="41" t="e">
        <f>'C завтраками| Bed and breakfast'!#REF!*0.85</f>
        <v>#REF!</v>
      </c>
      <c r="AQ17" s="41" t="e">
        <f>'C завтраками| Bed and breakfast'!#REF!*0.85</f>
        <v>#REF!</v>
      </c>
      <c r="AR17" s="41" t="e">
        <f>'C завтраками| Bed and breakfast'!#REF!*0.85</f>
        <v>#REF!</v>
      </c>
      <c r="AS17" s="41" t="e">
        <f>'C завтраками| Bed and breakfast'!#REF!*0.85</f>
        <v>#REF!</v>
      </c>
      <c r="AT17" s="41" t="e">
        <f>'C завтраками| Bed and breakfast'!#REF!*0.85</f>
        <v>#REF!</v>
      </c>
      <c r="AU17" s="41" t="e">
        <f>'C завтраками| Bed and breakfast'!#REF!*0.85</f>
        <v>#REF!</v>
      </c>
      <c r="AV17" s="41" t="e">
        <f>'C завтраками| Bed and breakfast'!#REF!*0.85</f>
        <v>#REF!</v>
      </c>
      <c r="AW17" s="41" t="e">
        <f>'C завтраками| Bed and breakfast'!#REF!*0.85</f>
        <v>#REF!</v>
      </c>
      <c r="AX17" s="41" t="e">
        <f>'C завтраками| Bed and breakfast'!#REF!*0.85</f>
        <v>#REF!</v>
      </c>
      <c r="AY17" s="41" t="e">
        <f>'C завтраками| Bed and breakfast'!#REF!*0.85</f>
        <v>#REF!</v>
      </c>
      <c r="AZ17" s="41" t="e">
        <f>'C завтраками| Bed and breakfast'!#REF!*0.85</f>
        <v>#REF!</v>
      </c>
      <c r="BA17" s="41" t="e">
        <f>'C завтраками| Bed and breakfast'!#REF!*0.85</f>
        <v>#REF!</v>
      </c>
      <c r="BB17" s="41" t="e">
        <f>'C завтраками| Bed and breakfast'!#REF!*0.85</f>
        <v>#REF!</v>
      </c>
    </row>
    <row r="18" spans="1:54" ht="10.7" customHeight="1">
      <c r="A18" s="39" t="s">
        <v>9</v>
      </c>
      <c r="B18" s="41"/>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41"/>
    </row>
    <row r="19" spans="1:54" ht="10.7" customHeight="1">
      <c r="A19" s="40">
        <v>1</v>
      </c>
      <c r="B19" s="41" t="e">
        <f>'C завтраками| Bed and breakfast'!#REF!*0.85</f>
        <v>#REF!</v>
      </c>
      <c r="C19" s="41" t="e">
        <f>'C завтраками| Bed and breakfast'!#REF!*0.85</f>
        <v>#REF!</v>
      </c>
      <c r="D19" s="41" t="e">
        <f>'C завтраками| Bed and breakfast'!#REF!*0.85</f>
        <v>#REF!</v>
      </c>
      <c r="E19" s="41" t="e">
        <f>'C завтраками| Bed and breakfast'!#REF!*0.85</f>
        <v>#REF!</v>
      </c>
      <c r="F19" s="41" t="e">
        <f>'C завтраками| Bed and breakfast'!#REF!*0.85</f>
        <v>#REF!</v>
      </c>
      <c r="G19" s="41" t="e">
        <f>'C завтраками| Bed and breakfast'!#REF!*0.85</f>
        <v>#REF!</v>
      </c>
      <c r="H19" s="41" t="e">
        <f>'C завтраками| Bed and breakfast'!#REF!*0.85</f>
        <v>#REF!</v>
      </c>
      <c r="I19" s="41" t="e">
        <f>'C завтраками| Bed and breakfast'!#REF!*0.85</f>
        <v>#REF!</v>
      </c>
      <c r="J19" s="41" t="e">
        <f>'C завтраками| Bed and breakfast'!#REF!*0.85</f>
        <v>#REF!</v>
      </c>
      <c r="K19" s="41" t="e">
        <f>'C завтраками| Bed and breakfast'!#REF!*0.85</f>
        <v>#REF!</v>
      </c>
      <c r="L19" s="41" t="e">
        <f>'C завтраками| Bed and breakfast'!#REF!*0.85</f>
        <v>#REF!</v>
      </c>
      <c r="M19" s="41" t="e">
        <f>'C завтраками| Bed and breakfast'!#REF!*0.85</f>
        <v>#REF!</v>
      </c>
      <c r="N19" s="41" t="e">
        <f>'C завтраками| Bed and breakfast'!#REF!*0.85</f>
        <v>#REF!</v>
      </c>
      <c r="O19" s="41" t="e">
        <f>'C завтраками| Bed and breakfast'!#REF!*0.85</f>
        <v>#REF!</v>
      </c>
      <c r="P19" s="41" t="e">
        <f>'C завтраками| Bed and breakfast'!#REF!*0.85</f>
        <v>#REF!</v>
      </c>
      <c r="Q19" s="41" t="e">
        <f>'C завтраками| Bed and breakfast'!#REF!*0.85</f>
        <v>#REF!</v>
      </c>
      <c r="R19" s="41" t="e">
        <f>'C завтраками| Bed and breakfast'!#REF!*0.85</f>
        <v>#REF!</v>
      </c>
      <c r="S19" s="41" t="e">
        <f>'C завтраками| Bed and breakfast'!#REF!*0.85</f>
        <v>#REF!</v>
      </c>
      <c r="T19" s="41" t="e">
        <f>'C завтраками| Bed and breakfast'!#REF!*0.85</f>
        <v>#REF!</v>
      </c>
      <c r="U19" s="41" t="e">
        <f>'C завтраками| Bed and breakfast'!#REF!*0.85</f>
        <v>#REF!</v>
      </c>
      <c r="V19" s="41" t="e">
        <f>'C завтраками| Bed and breakfast'!#REF!*0.85</f>
        <v>#REF!</v>
      </c>
      <c r="W19" s="41" t="e">
        <f>'C завтраками| Bed and breakfast'!#REF!*0.85</f>
        <v>#REF!</v>
      </c>
      <c r="X19" s="41" t="e">
        <f>'C завтраками| Bed and breakfast'!#REF!*0.85</f>
        <v>#REF!</v>
      </c>
      <c r="Y19" s="41" t="e">
        <f>'C завтраками| Bed and breakfast'!#REF!*0.85</f>
        <v>#REF!</v>
      </c>
      <c r="Z19" s="41" t="e">
        <f>'C завтраками| Bed and breakfast'!#REF!*0.85</f>
        <v>#REF!</v>
      </c>
      <c r="AA19" s="41" t="e">
        <f>'C завтраками| Bed and breakfast'!#REF!*0.85</f>
        <v>#REF!</v>
      </c>
      <c r="AB19" s="41" t="e">
        <f>'C завтраками| Bed and breakfast'!#REF!*0.85</f>
        <v>#REF!</v>
      </c>
      <c r="AC19" s="41" t="e">
        <f>'C завтраками| Bed and breakfast'!#REF!*0.85</f>
        <v>#REF!</v>
      </c>
      <c r="AD19" s="41" t="e">
        <f>'C завтраками| Bed and breakfast'!#REF!*0.85</f>
        <v>#REF!</v>
      </c>
      <c r="AE19" s="41" t="e">
        <f>'C завтраками| Bed and breakfast'!#REF!*0.85</f>
        <v>#REF!</v>
      </c>
      <c r="AF19" s="41" t="e">
        <f>'C завтраками| Bed and breakfast'!#REF!*0.85</f>
        <v>#REF!</v>
      </c>
      <c r="AG19" s="41" t="e">
        <f>'C завтраками| Bed and breakfast'!#REF!*0.85</f>
        <v>#REF!</v>
      </c>
      <c r="AH19" s="41" t="e">
        <f>'C завтраками| Bed and breakfast'!#REF!*0.85</f>
        <v>#REF!</v>
      </c>
      <c r="AI19" s="41" t="e">
        <f>'C завтраками| Bed and breakfast'!#REF!*0.85</f>
        <v>#REF!</v>
      </c>
      <c r="AJ19" s="41" t="e">
        <f>'C завтраками| Bed and breakfast'!#REF!*0.85</f>
        <v>#REF!</v>
      </c>
      <c r="AK19" s="41" t="e">
        <f>'C завтраками| Bed and breakfast'!#REF!*0.85</f>
        <v>#REF!</v>
      </c>
      <c r="AL19" s="41" t="e">
        <f>'C завтраками| Bed and breakfast'!#REF!*0.85</f>
        <v>#REF!</v>
      </c>
      <c r="AM19" s="41" t="e">
        <f>'C завтраками| Bed and breakfast'!#REF!*0.85</f>
        <v>#REF!</v>
      </c>
      <c r="AN19" s="41" t="e">
        <f>'C завтраками| Bed and breakfast'!#REF!*0.85</f>
        <v>#REF!</v>
      </c>
      <c r="AO19" s="41" t="e">
        <f>'C завтраками| Bed and breakfast'!#REF!*0.85</f>
        <v>#REF!</v>
      </c>
      <c r="AP19" s="41" t="e">
        <f>'C завтраками| Bed and breakfast'!#REF!*0.85</f>
        <v>#REF!</v>
      </c>
      <c r="AQ19" s="41" t="e">
        <f>'C завтраками| Bed and breakfast'!#REF!*0.85</f>
        <v>#REF!</v>
      </c>
      <c r="AR19" s="41" t="e">
        <f>'C завтраками| Bed and breakfast'!#REF!*0.85</f>
        <v>#REF!</v>
      </c>
      <c r="AS19" s="41" t="e">
        <f>'C завтраками| Bed and breakfast'!#REF!*0.85</f>
        <v>#REF!</v>
      </c>
      <c r="AT19" s="41" t="e">
        <f>'C завтраками| Bed and breakfast'!#REF!*0.85</f>
        <v>#REF!</v>
      </c>
      <c r="AU19" s="41" t="e">
        <f>'C завтраками| Bed and breakfast'!#REF!*0.85</f>
        <v>#REF!</v>
      </c>
      <c r="AV19" s="41" t="e">
        <f>'C завтраками| Bed and breakfast'!#REF!*0.85</f>
        <v>#REF!</v>
      </c>
      <c r="AW19" s="41" t="e">
        <f>'C завтраками| Bed and breakfast'!#REF!*0.85</f>
        <v>#REF!</v>
      </c>
      <c r="AX19" s="41" t="e">
        <f>'C завтраками| Bed and breakfast'!#REF!*0.85</f>
        <v>#REF!</v>
      </c>
      <c r="AY19" s="41" t="e">
        <f>'C завтраками| Bed and breakfast'!#REF!*0.85</f>
        <v>#REF!</v>
      </c>
      <c r="AZ19" s="41" t="e">
        <f>'C завтраками| Bed and breakfast'!#REF!*0.85</f>
        <v>#REF!</v>
      </c>
      <c r="BA19" s="41" t="e">
        <f>'C завтраками| Bed and breakfast'!#REF!*0.85</f>
        <v>#REF!</v>
      </c>
      <c r="BB19" s="41" t="e">
        <f>'C завтраками| Bed and breakfast'!#REF!*0.85</f>
        <v>#REF!</v>
      </c>
    </row>
    <row r="20" spans="1:54" ht="10.7" customHeight="1">
      <c r="A20" s="40">
        <v>2</v>
      </c>
      <c r="B20" s="41" t="e">
        <f>'C завтраками| Bed and breakfast'!#REF!*0.85</f>
        <v>#REF!</v>
      </c>
      <c r="C20" s="41" t="e">
        <f>'C завтраками| Bed and breakfast'!#REF!*0.85</f>
        <v>#REF!</v>
      </c>
      <c r="D20" s="41" t="e">
        <f>'C завтраками| Bed and breakfast'!#REF!*0.85</f>
        <v>#REF!</v>
      </c>
      <c r="E20" s="41" t="e">
        <f>'C завтраками| Bed and breakfast'!#REF!*0.85</f>
        <v>#REF!</v>
      </c>
      <c r="F20" s="41" t="e">
        <f>'C завтраками| Bed and breakfast'!#REF!*0.85</f>
        <v>#REF!</v>
      </c>
      <c r="G20" s="41" t="e">
        <f>'C завтраками| Bed and breakfast'!#REF!*0.85</f>
        <v>#REF!</v>
      </c>
      <c r="H20" s="41" t="e">
        <f>'C завтраками| Bed and breakfast'!#REF!*0.85</f>
        <v>#REF!</v>
      </c>
      <c r="I20" s="41" t="e">
        <f>'C завтраками| Bed and breakfast'!#REF!*0.85</f>
        <v>#REF!</v>
      </c>
      <c r="J20" s="41" t="e">
        <f>'C завтраками| Bed and breakfast'!#REF!*0.85</f>
        <v>#REF!</v>
      </c>
      <c r="K20" s="41" t="e">
        <f>'C завтраками| Bed and breakfast'!#REF!*0.85</f>
        <v>#REF!</v>
      </c>
      <c r="L20" s="41" t="e">
        <f>'C завтраками| Bed and breakfast'!#REF!*0.85</f>
        <v>#REF!</v>
      </c>
      <c r="M20" s="41" t="e">
        <f>'C завтраками| Bed and breakfast'!#REF!*0.85</f>
        <v>#REF!</v>
      </c>
      <c r="N20" s="41" t="e">
        <f>'C завтраками| Bed and breakfast'!#REF!*0.85</f>
        <v>#REF!</v>
      </c>
      <c r="O20" s="41" t="e">
        <f>'C завтраками| Bed and breakfast'!#REF!*0.85</f>
        <v>#REF!</v>
      </c>
      <c r="P20" s="41" t="e">
        <f>'C завтраками| Bed and breakfast'!#REF!*0.85</f>
        <v>#REF!</v>
      </c>
      <c r="Q20" s="41" t="e">
        <f>'C завтраками| Bed and breakfast'!#REF!*0.85</f>
        <v>#REF!</v>
      </c>
      <c r="R20" s="41" t="e">
        <f>'C завтраками| Bed and breakfast'!#REF!*0.85</f>
        <v>#REF!</v>
      </c>
      <c r="S20" s="41" t="e">
        <f>'C завтраками| Bed and breakfast'!#REF!*0.85</f>
        <v>#REF!</v>
      </c>
      <c r="T20" s="41" t="e">
        <f>'C завтраками| Bed and breakfast'!#REF!*0.85</f>
        <v>#REF!</v>
      </c>
      <c r="U20" s="41" t="e">
        <f>'C завтраками| Bed and breakfast'!#REF!*0.85</f>
        <v>#REF!</v>
      </c>
      <c r="V20" s="41" t="e">
        <f>'C завтраками| Bed and breakfast'!#REF!*0.85</f>
        <v>#REF!</v>
      </c>
      <c r="W20" s="41" t="e">
        <f>'C завтраками| Bed and breakfast'!#REF!*0.85</f>
        <v>#REF!</v>
      </c>
      <c r="X20" s="41" t="e">
        <f>'C завтраками| Bed and breakfast'!#REF!*0.85</f>
        <v>#REF!</v>
      </c>
      <c r="Y20" s="41" t="e">
        <f>'C завтраками| Bed and breakfast'!#REF!*0.85</f>
        <v>#REF!</v>
      </c>
      <c r="Z20" s="41" t="e">
        <f>'C завтраками| Bed and breakfast'!#REF!*0.85</f>
        <v>#REF!</v>
      </c>
      <c r="AA20" s="41" t="e">
        <f>'C завтраками| Bed and breakfast'!#REF!*0.85</f>
        <v>#REF!</v>
      </c>
      <c r="AB20" s="41" t="e">
        <f>'C завтраками| Bed and breakfast'!#REF!*0.85</f>
        <v>#REF!</v>
      </c>
      <c r="AC20" s="41" t="e">
        <f>'C завтраками| Bed and breakfast'!#REF!*0.85</f>
        <v>#REF!</v>
      </c>
      <c r="AD20" s="41" t="e">
        <f>'C завтраками| Bed and breakfast'!#REF!*0.85</f>
        <v>#REF!</v>
      </c>
      <c r="AE20" s="41" t="e">
        <f>'C завтраками| Bed and breakfast'!#REF!*0.85</f>
        <v>#REF!</v>
      </c>
      <c r="AF20" s="41" t="e">
        <f>'C завтраками| Bed and breakfast'!#REF!*0.85</f>
        <v>#REF!</v>
      </c>
      <c r="AG20" s="41" t="e">
        <f>'C завтраками| Bed and breakfast'!#REF!*0.85</f>
        <v>#REF!</v>
      </c>
      <c r="AH20" s="41" t="e">
        <f>'C завтраками| Bed and breakfast'!#REF!*0.85</f>
        <v>#REF!</v>
      </c>
      <c r="AI20" s="41" t="e">
        <f>'C завтраками| Bed and breakfast'!#REF!*0.85</f>
        <v>#REF!</v>
      </c>
      <c r="AJ20" s="41" t="e">
        <f>'C завтраками| Bed and breakfast'!#REF!*0.85</f>
        <v>#REF!</v>
      </c>
      <c r="AK20" s="41" t="e">
        <f>'C завтраками| Bed and breakfast'!#REF!*0.85</f>
        <v>#REF!</v>
      </c>
      <c r="AL20" s="41" t="e">
        <f>'C завтраками| Bed and breakfast'!#REF!*0.85</f>
        <v>#REF!</v>
      </c>
      <c r="AM20" s="41" t="e">
        <f>'C завтраками| Bed and breakfast'!#REF!*0.85</f>
        <v>#REF!</v>
      </c>
      <c r="AN20" s="41" t="e">
        <f>'C завтраками| Bed and breakfast'!#REF!*0.85</f>
        <v>#REF!</v>
      </c>
      <c r="AO20" s="41" t="e">
        <f>'C завтраками| Bed and breakfast'!#REF!*0.85</f>
        <v>#REF!</v>
      </c>
      <c r="AP20" s="41" t="e">
        <f>'C завтраками| Bed and breakfast'!#REF!*0.85</f>
        <v>#REF!</v>
      </c>
      <c r="AQ20" s="41" t="e">
        <f>'C завтраками| Bed and breakfast'!#REF!*0.85</f>
        <v>#REF!</v>
      </c>
      <c r="AR20" s="41" t="e">
        <f>'C завтраками| Bed and breakfast'!#REF!*0.85</f>
        <v>#REF!</v>
      </c>
      <c r="AS20" s="41" t="e">
        <f>'C завтраками| Bed and breakfast'!#REF!*0.85</f>
        <v>#REF!</v>
      </c>
      <c r="AT20" s="41" t="e">
        <f>'C завтраками| Bed and breakfast'!#REF!*0.85</f>
        <v>#REF!</v>
      </c>
      <c r="AU20" s="41" t="e">
        <f>'C завтраками| Bed and breakfast'!#REF!*0.85</f>
        <v>#REF!</v>
      </c>
      <c r="AV20" s="41" t="e">
        <f>'C завтраками| Bed and breakfast'!#REF!*0.85</f>
        <v>#REF!</v>
      </c>
      <c r="AW20" s="41" t="e">
        <f>'C завтраками| Bed and breakfast'!#REF!*0.85</f>
        <v>#REF!</v>
      </c>
      <c r="AX20" s="41" t="e">
        <f>'C завтраками| Bed and breakfast'!#REF!*0.85</f>
        <v>#REF!</v>
      </c>
      <c r="AY20" s="41" t="e">
        <f>'C завтраками| Bed and breakfast'!#REF!*0.85</f>
        <v>#REF!</v>
      </c>
      <c r="AZ20" s="41" t="e">
        <f>'C завтраками| Bed and breakfast'!#REF!*0.85</f>
        <v>#REF!</v>
      </c>
      <c r="BA20" s="41" t="e">
        <f>'C завтраками| Bed and breakfast'!#REF!*0.85</f>
        <v>#REF!</v>
      </c>
      <c r="BB20" s="41" t="e">
        <f>'C завтраками| Bed and breakfast'!#REF!*0.85</f>
        <v>#REF!</v>
      </c>
    </row>
    <row r="21" spans="1:54" ht="10.7" customHeight="1">
      <c r="A21" s="39" t="s">
        <v>10</v>
      </c>
      <c r="B21" s="41"/>
      <c r="C21" s="41"/>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row>
    <row r="22" spans="1:54" ht="10.7" customHeight="1">
      <c r="A22" s="40">
        <v>1</v>
      </c>
      <c r="B22" s="41" t="e">
        <f>'C завтраками| Bed and breakfast'!#REF!*0.85</f>
        <v>#REF!</v>
      </c>
      <c r="C22" s="41" t="e">
        <f>'C завтраками| Bed and breakfast'!#REF!*0.85</f>
        <v>#REF!</v>
      </c>
      <c r="D22" s="41" t="e">
        <f>'C завтраками| Bed and breakfast'!#REF!*0.85</f>
        <v>#REF!</v>
      </c>
      <c r="E22" s="41" t="e">
        <f>'C завтраками| Bed and breakfast'!#REF!*0.85</f>
        <v>#REF!</v>
      </c>
      <c r="F22" s="41" t="e">
        <f>'C завтраками| Bed and breakfast'!#REF!*0.85</f>
        <v>#REF!</v>
      </c>
      <c r="G22" s="41" t="e">
        <f>'C завтраками| Bed and breakfast'!#REF!*0.85</f>
        <v>#REF!</v>
      </c>
      <c r="H22" s="41" t="e">
        <f>'C завтраками| Bed and breakfast'!#REF!*0.85</f>
        <v>#REF!</v>
      </c>
      <c r="I22" s="41" t="e">
        <f>'C завтраками| Bed and breakfast'!#REF!*0.85</f>
        <v>#REF!</v>
      </c>
      <c r="J22" s="41" t="e">
        <f>'C завтраками| Bed and breakfast'!#REF!*0.85</f>
        <v>#REF!</v>
      </c>
      <c r="K22" s="41" t="e">
        <f>'C завтраками| Bed and breakfast'!#REF!*0.85</f>
        <v>#REF!</v>
      </c>
      <c r="L22" s="41" t="e">
        <f>'C завтраками| Bed and breakfast'!#REF!*0.85</f>
        <v>#REF!</v>
      </c>
      <c r="M22" s="41" t="e">
        <f>'C завтраками| Bed and breakfast'!#REF!*0.85</f>
        <v>#REF!</v>
      </c>
      <c r="N22" s="41" t="e">
        <f>'C завтраками| Bed and breakfast'!#REF!*0.85</f>
        <v>#REF!</v>
      </c>
      <c r="O22" s="41" t="e">
        <f>'C завтраками| Bed and breakfast'!#REF!*0.85</f>
        <v>#REF!</v>
      </c>
      <c r="P22" s="41" t="e">
        <f>'C завтраками| Bed and breakfast'!#REF!*0.85</f>
        <v>#REF!</v>
      </c>
      <c r="Q22" s="41" t="e">
        <f>'C завтраками| Bed and breakfast'!#REF!*0.85</f>
        <v>#REF!</v>
      </c>
      <c r="R22" s="41" t="e">
        <f>'C завтраками| Bed and breakfast'!#REF!*0.85</f>
        <v>#REF!</v>
      </c>
      <c r="S22" s="41" t="e">
        <f>'C завтраками| Bed and breakfast'!#REF!*0.85</f>
        <v>#REF!</v>
      </c>
      <c r="T22" s="41" t="e">
        <f>'C завтраками| Bed and breakfast'!#REF!*0.85</f>
        <v>#REF!</v>
      </c>
      <c r="U22" s="41" t="e">
        <f>'C завтраками| Bed and breakfast'!#REF!*0.85</f>
        <v>#REF!</v>
      </c>
      <c r="V22" s="41" t="e">
        <f>'C завтраками| Bed and breakfast'!#REF!*0.85</f>
        <v>#REF!</v>
      </c>
      <c r="W22" s="41" t="e">
        <f>'C завтраками| Bed and breakfast'!#REF!*0.85</f>
        <v>#REF!</v>
      </c>
      <c r="X22" s="41" t="e">
        <f>'C завтраками| Bed and breakfast'!#REF!*0.85</f>
        <v>#REF!</v>
      </c>
      <c r="Y22" s="41" t="e">
        <f>'C завтраками| Bed and breakfast'!#REF!*0.85</f>
        <v>#REF!</v>
      </c>
      <c r="Z22" s="41" t="e">
        <f>'C завтраками| Bed and breakfast'!#REF!*0.85</f>
        <v>#REF!</v>
      </c>
      <c r="AA22" s="41" t="e">
        <f>'C завтраками| Bed and breakfast'!#REF!*0.85</f>
        <v>#REF!</v>
      </c>
      <c r="AB22" s="41" t="e">
        <f>'C завтраками| Bed and breakfast'!#REF!*0.85</f>
        <v>#REF!</v>
      </c>
      <c r="AC22" s="41" t="e">
        <f>'C завтраками| Bed and breakfast'!#REF!*0.85</f>
        <v>#REF!</v>
      </c>
      <c r="AD22" s="41" t="e">
        <f>'C завтраками| Bed and breakfast'!#REF!*0.85</f>
        <v>#REF!</v>
      </c>
      <c r="AE22" s="41" t="e">
        <f>'C завтраками| Bed and breakfast'!#REF!*0.85</f>
        <v>#REF!</v>
      </c>
      <c r="AF22" s="41" t="e">
        <f>'C завтраками| Bed and breakfast'!#REF!*0.85</f>
        <v>#REF!</v>
      </c>
      <c r="AG22" s="41" t="e">
        <f>'C завтраками| Bed and breakfast'!#REF!*0.85</f>
        <v>#REF!</v>
      </c>
      <c r="AH22" s="41" t="e">
        <f>'C завтраками| Bed and breakfast'!#REF!*0.85</f>
        <v>#REF!</v>
      </c>
      <c r="AI22" s="41" t="e">
        <f>'C завтраками| Bed and breakfast'!#REF!*0.85</f>
        <v>#REF!</v>
      </c>
      <c r="AJ22" s="41" t="e">
        <f>'C завтраками| Bed and breakfast'!#REF!*0.85</f>
        <v>#REF!</v>
      </c>
      <c r="AK22" s="41" t="e">
        <f>'C завтраками| Bed and breakfast'!#REF!*0.85</f>
        <v>#REF!</v>
      </c>
      <c r="AL22" s="41" t="e">
        <f>'C завтраками| Bed and breakfast'!#REF!*0.85</f>
        <v>#REF!</v>
      </c>
      <c r="AM22" s="41" t="e">
        <f>'C завтраками| Bed and breakfast'!#REF!*0.85</f>
        <v>#REF!</v>
      </c>
      <c r="AN22" s="41" t="e">
        <f>'C завтраками| Bed and breakfast'!#REF!*0.85</f>
        <v>#REF!</v>
      </c>
      <c r="AO22" s="41" t="e">
        <f>'C завтраками| Bed and breakfast'!#REF!*0.85</f>
        <v>#REF!</v>
      </c>
      <c r="AP22" s="41" t="e">
        <f>'C завтраками| Bed and breakfast'!#REF!*0.85</f>
        <v>#REF!</v>
      </c>
      <c r="AQ22" s="41" t="e">
        <f>'C завтраками| Bed and breakfast'!#REF!*0.85</f>
        <v>#REF!</v>
      </c>
      <c r="AR22" s="41" t="e">
        <f>'C завтраками| Bed and breakfast'!#REF!*0.85</f>
        <v>#REF!</v>
      </c>
      <c r="AS22" s="41" t="e">
        <f>'C завтраками| Bed and breakfast'!#REF!*0.85</f>
        <v>#REF!</v>
      </c>
      <c r="AT22" s="41" t="e">
        <f>'C завтраками| Bed and breakfast'!#REF!*0.85</f>
        <v>#REF!</v>
      </c>
      <c r="AU22" s="41" t="e">
        <f>'C завтраками| Bed and breakfast'!#REF!*0.85</f>
        <v>#REF!</v>
      </c>
      <c r="AV22" s="41" t="e">
        <f>'C завтраками| Bed and breakfast'!#REF!*0.85</f>
        <v>#REF!</v>
      </c>
      <c r="AW22" s="41" t="e">
        <f>'C завтраками| Bed and breakfast'!#REF!*0.85</f>
        <v>#REF!</v>
      </c>
      <c r="AX22" s="41" t="e">
        <f>'C завтраками| Bed and breakfast'!#REF!*0.85</f>
        <v>#REF!</v>
      </c>
      <c r="AY22" s="41" t="e">
        <f>'C завтраками| Bed and breakfast'!#REF!*0.85</f>
        <v>#REF!</v>
      </c>
      <c r="AZ22" s="41" t="e">
        <f>'C завтраками| Bed and breakfast'!#REF!*0.85</f>
        <v>#REF!</v>
      </c>
      <c r="BA22" s="41" t="e">
        <f>'C завтраками| Bed and breakfast'!#REF!*0.85</f>
        <v>#REF!</v>
      </c>
      <c r="BB22" s="41" t="e">
        <f>'C завтраками| Bed and breakfast'!#REF!*0.85</f>
        <v>#REF!</v>
      </c>
    </row>
    <row r="23" spans="1:54" ht="10.5" customHeight="1">
      <c r="A23" s="40">
        <v>2</v>
      </c>
      <c r="B23" s="41" t="e">
        <f>'C завтраками| Bed and breakfast'!#REF!*0.85</f>
        <v>#REF!</v>
      </c>
      <c r="C23" s="41" t="e">
        <f>'C завтраками| Bed and breakfast'!#REF!*0.85</f>
        <v>#REF!</v>
      </c>
      <c r="D23" s="41" t="e">
        <f>'C завтраками| Bed and breakfast'!#REF!*0.85</f>
        <v>#REF!</v>
      </c>
      <c r="E23" s="41" t="e">
        <f>'C завтраками| Bed and breakfast'!#REF!*0.85</f>
        <v>#REF!</v>
      </c>
      <c r="F23" s="41" t="e">
        <f>'C завтраками| Bed and breakfast'!#REF!*0.85</f>
        <v>#REF!</v>
      </c>
      <c r="G23" s="41" t="e">
        <f>'C завтраками| Bed and breakfast'!#REF!*0.85</f>
        <v>#REF!</v>
      </c>
      <c r="H23" s="41" t="e">
        <f>'C завтраками| Bed and breakfast'!#REF!*0.85</f>
        <v>#REF!</v>
      </c>
      <c r="I23" s="41" t="e">
        <f>'C завтраками| Bed and breakfast'!#REF!*0.85</f>
        <v>#REF!</v>
      </c>
      <c r="J23" s="41" t="e">
        <f>'C завтраками| Bed and breakfast'!#REF!*0.85</f>
        <v>#REF!</v>
      </c>
      <c r="K23" s="41" t="e">
        <f>'C завтраками| Bed and breakfast'!#REF!*0.85</f>
        <v>#REF!</v>
      </c>
      <c r="L23" s="41" t="e">
        <f>'C завтраками| Bed and breakfast'!#REF!*0.85</f>
        <v>#REF!</v>
      </c>
      <c r="M23" s="41" t="e">
        <f>'C завтраками| Bed and breakfast'!#REF!*0.85</f>
        <v>#REF!</v>
      </c>
      <c r="N23" s="41" t="e">
        <f>'C завтраками| Bed and breakfast'!#REF!*0.85</f>
        <v>#REF!</v>
      </c>
      <c r="O23" s="41" t="e">
        <f>'C завтраками| Bed and breakfast'!#REF!*0.85</f>
        <v>#REF!</v>
      </c>
      <c r="P23" s="41" t="e">
        <f>'C завтраками| Bed and breakfast'!#REF!*0.85</f>
        <v>#REF!</v>
      </c>
      <c r="Q23" s="41" t="e">
        <f>'C завтраками| Bed and breakfast'!#REF!*0.85</f>
        <v>#REF!</v>
      </c>
      <c r="R23" s="41" t="e">
        <f>'C завтраками| Bed and breakfast'!#REF!*0.85</f>
        <v>#REF!</v>
      </c>
      <c r="S23" s="41" t="e">
        <f>'C завтраками| Bed and breakfast'!#REF!*0.85</f>
        <v>#REF!</v>
      </c>
      <c r="T23" s="41" t="e">
        <f>'C завтраками| Bed and breakfast'!#REF!*0.85</f>
        <v>#REF!</v>
      </c>
      <c r="U23" s="41" t="e">
        <f>'C завтраками| Bed and breakfast'!#REF!*0.85</f>
        <v>#REF!</v>
      </c>
      <c r="V23" s="41" t="e">
        <f>'C завтраками| Bed and breakfast'!#REF!*0.85</f>
        <v>#REF!</v>
      </c>
      <c r="W23" s="41" t="e">
        <f>'C завтраками| Bed and breakfast'!#REF!*0.85</f>
        <v>#REF!</v>
      </c>
      <c r="X23" s="41" t="e">
        <f>'C завтраками| Bed and breakfast'!#REF!*0.85</f>
        <v>#REF!</v>
      </c>
      <c r="Y23" s="41" t="e">
        <f>'C завтраками| Bed and breakfast'!#REF!*0.85</f>
        <v>#REF!</v>
      </c>
      <c r="Z23" s="41" t="e">
        <f>'C завтраками| Bed and breakfast'!#REF!*0.85</f>
        <v>#REF!</v>
      </c>
      <c r="AA23" s="41" t="e">
        <f>'C завтраками| Bed and breakfast'!#REF!*0.85</f>
        <v>#REF!</v>
      </c>
      <c r="AB23" s="41" t="e">
        <f>'C завтраками| Bed and breakfast'!#REF!*0.85</f>
        <v>#REF!</v>
      </c>
      <c r="AC23" s="41" t="e">
        <f>'C завтраками| Bed and breakfast'!#REF!*0.85</f>
        <v>#REF!</v>
      </c>
      <c r="AD23" s="41" t="e">
        <f>'C завтраками| Bed and breakfast'!#REF!*0.85</f>
        <v>#REF!</v>
      </c>
      <c r="AE23" s="41" t="e">
        <f>'C завтраками| Bed and breakfast'!#REF!*0.85</f>
        <v>#REF!</v>
      </c>
      <c r="AF23" s="41" t="e">
        <f>'C завтраками| Bed and breakfast'!#REF!*0.85</f>
        <v>#REF!</v>
      </c>
      <c r="AG23" s="41" t="e">
        <f>'C завтраками| Bed and breakfast'!#REF!*0.85</f>
        <v>#REF!</v>
      </c>
      <c r="AH23" s="41" t="e">
        <f>'C завтраками| Bed and breakfast'!#REF!*0.85</f>
        <v>#REF!</v>
      </c>
      <c r="AI23" s="41" t="e">
        <f>'C завтраками| Bed and breakfast'!#REF!*0.85</f>
        <v>#REF!</v>
      </c>
      <c r="AJ23" s="41" t="e">
        <f>'C завтраками| Bed and breakfast'!#REF!*0.85</f>
        <v>#REF!</v>
      </c>
      <c r="AK23" s="41" t="e">
        <f>'C завтраками| Bed and breakfast'!#REF!*0.85</f>
        <v>#REF!</v>
      </c>
      <c r="AL23" s="41" t="e">
        <f>'C завтраками| Bed and breakfast'!#REF!*0.85</f>
        <v>#REF!</v>
      </c>
      <c r="AM23" s="41" t="e">
        <f>'C завтраками| Bed and breakfast'!#REF!*0.85</f>
        <v>#REF!</v>
      </c>
      <c r="AN23" s="41" t="e">
        <f>'C завтраками| Bed and breakfast'!#REF!*0.85</f>
        <v>#REF!</v>
      </c>
      <c r="AO23" s="41" t="e">
        <f>'C завтраками| Bed and breakfast'!#REF!*0.85</f>
        <v>#REF!</v>
      </c>
      <c r="AP23" s="41" t="e">
        <f>'C завтраками| Bed and breakfast'!#REF!*0.85</f>
        <v>#REF!</v>
      </c>
      <c r="AQ23" s="41" t="e">
        <f>'C завтраками| Bed and breakfast'!#REF!*0.85</f>
        <v>#REF!</v>
      </c>
      <c r="AR23" s="41" t="e">
        <f>'C завтраками| Bed and breakfast'!#REF!*0.85</f>
        <v>#REF!</v>
      </c>
      <c r="AS23" s="41" t="e">
        <f>'C завтраками| Bed and breakfast'!#REF!*0.85</f>
        <v>#REF!</v>
      </c>
      <c r="AT23" s="41" t="e">
        <f>'C завтраками| Bed and breakfast'!#REF!*0.85</f>
        <v>#REF!</v>
      </c>
      <c r="AU23" s="41" t="e">
        <f>'C завтраками| Bed and breakfast'!#REF!*0.85</f>
        <v>#REF!</v>
      </c>
      <c r="AV23" s="41" t="e">
        <f>'C завтраками| Bed and breakfast'!#REF!*0.85</f>
        <v>#REF!</v>
      </c>
      <c r="AW23" s="41" t="e">
        <f>'C завтраками| Bed and breakfast'!#REF!*0.85</f>
        <v>#REF!</v>
      </c>
      <c r="AX23" s="41" t="e">
        <f>'C завтраками| Bed and breakfast'!#REF!*0.85</f>
        <v>#REF!</v>
      </c>
      <c r="AY23" s="41" t="e">
        <f>'C завтраками| Bed and breakfast'!#REF!*0.85</f>
        <v>#REF!</v>
      </c>
      <c r="AZ23" s="41" t="e">
        <f>'C завтраками| Bed and breakfast'!#REF!*0.85</f>
        <v>#REF!</v>
      </c>
      <c r="BA23" s="41" t="e">
        <f>'C завтраками| Bed and breakfast'!#REF!*0.85</f>
        <v>#REF!</v>
      </c>
      <c r="BB23" s="41" t="e">
        <f>'C завтраками| Bed and breakfast'!#REF!*0.85</f>
        <v>#REF!</v>
      </c>
    </row>
    <row r="24" spans="1:54" ht="10.5" customHeight="1">
      <c r="A24" s="39" t="s">
        <v>11</v>
      </c>
      <c r="B24" s="41"/>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row>
    <row r="25" spans="1:54" ht="10.5" customHeight="1">
      <c r="A25" s="40" t="s">
        <v>12</v>
      </c>
      <c r="B25" s="41" t="e">
        <f>'C завтраками| Bed and breakfast'!#REF!*0.85</f>
        <v>#REF!</v>
      </c>
      <c r="C25" s="41" t="e">
        <f>'C завтраками| Bed and breakfast'!#REF!*0.85</f>
        <v>#REF!</v>
      </c>
      <c r="D25" s="41" t="e">
        <f>'C завтраками| Bed and breakfast'!#REF!*0.85</f>
        <v>#REF!</v>
      </c>
      <c r="E25" s="41" t="e">
        <f>'C завтраками| Bed and breakfast'!#REF!*0.85</f>
        <v>#REF!</v>
      </c>
      <c r="F25" s="41" t="e">
        <f>'C завтраками| Bed and breakfast'!#REF!*0.85</f>
        <v>#REF!</v>
      </c>
      <c r="G25" s="41" t="e">
        <f>'C завтраками| Bed and breakfast'!#REF!*0.85</f>
        <v>#REF!</v>
      </c>
      <c r="H25" s="41" t="e">
        <f>'C завтраками| Bed and breakfast'!#REF!*0.85</f>
        <v>#REF!</v>
      </c>
      <c r="I25" s="41" t="e">
        <f>'C завтраками| Bed and breakfast'!#REF!*0.85</f>
        <v>#REF!</v>
      </c>
      <c r="J25" s="41" t="e">
        <f>'C завтраками| Bed and breakfast'!#REF!*0.85</f>
        <v>#REF!</v>
      </c>
      <c r="K25" s="41" t="e">
        <f>'C завтраками| Bed and breakfast'!#REF!*0.85</f>
        <v>#REF!</v>
      </c>
      <c r="L25" s="41" t="e">
        <f>'C завтраками| Bed and breakfast'!#REF!*0.85</f>
        <v>#REF!</v>
      </c>
      <c r="M25" s="41" t="e">
        <f>'C завтраками| Bed and breakfast'!#REF!*0.85</f>
        <v>#REF!</v>
      </c>
      <c r="N25" s="41" t="e">
        <f>'C завтраками| Bed and breakfast'!#REF!*0.85</f>
        <v>#REF!</v>
      </c>
      <c r="O25" s="41" t="e">
        <f>'C завтраками| Bed and breakfast'!#REF!*0.85</f>
        <v>#REF!</v>
      </c>
      <c r="P25" s="41" t="e">
        <f>'C завтраками| Bed and breakfast'!#REF!*0.85</f>
        <v>#REF!</v>
      </c>
      <c r="Q25" s="41" t="e">
        <f>'C завтраками| Bed and breakfast'!#REF!*0.85</f>
        <v>#REF!</v>
      </c>
      <c r="R25" s="41" t="e">
        <f>'C завтраками| Bed and breakfast'!#REF!*0.85</f>
        <v>#REF!</v>
      </c>
      <c r="S25" s="41" t="e">
        <f>'C завтраками| Bed and breakfast'!#REF!*0.85</f>
        <v>#REF!</v>
      </c>
      <c r="T25" s="41" t="e">
        <f>'C завтраками| Bed and breakfast'!#REF!*0.85</f>
        <v>#REF!</v>
      </c>
      <c r="U25" s="41" t="e">
        <f>'C завтраками| Bed and breakfast'!#REF!*0.85</f>
        <v>#REF!</v>
      </c>
      <c r="V25" s="41" t="e">
        <f>'C завтраками| Bed and breakfast'!#REF!*0.85</f>
        <v>#REF!</v>
      </c>
      <c r="W25" s="41" t="e">
        <f>'C завтраками| Bed and breakfast'!#REF!*0.85</f>
        <v>#REF!</v>
      </c>
      <c r="X25" s="41" t="e">
        <f>'C завтраками| Bed and breakfast'!#REF!*0.85</f>
        <v>#REF!</v>
      </c>
      <c r="Y25" s="41" t="e">
        <f>'C завтраками| Bed and breakfast'!#REF!*0.85</f>
        <v>#REF!</v>
      </c>
      <c r="Z25" s="41" t="e">
        <f>'C завтраками| Bed and breakfast'!#REF!*0.85</f>
        <v>#REF!</v>
      </c>
      <c r="AA25" s="41" t="e">
        <f>'C завтраками| Bed and breakfast'!#REF!*0.85</f>
        <v>#REF!</v>
      </c>
      <c r="AB25" s="41" t="e">
        <f>'C завтраками| Bed and breakfast'!#REF!*0.85</f>
        <v>#REF!</v>
      </c>
      <c r="AC25" s="41" t="e">
        <f>'C завтраками| Bed and breakfast'!#REF!*0.85</f>
        <v>#REF!</v>
      </c>
      <c r="AD25" s="41" t="e">
        <f>'C завтраками| Bed and breakfast'!#REF!*0.85</f>
        <v>#REF!</v>
      </c>
      <c r="AE25" s="41" t="e">
        <f>'C завтраками| Bed and breakfast'!#REF!*0.85</f>
        <v>#REF!</v>
      </c>
      <c r="AF25" s="41" t="e">
        <f>'C завтраками| Bed and breakfast'!#REF!*0.85</f>
        <v>#REF!</v>
      </c>
      <c r="AG25" s="41" t="e">
        <f>'C завтраками| Bed and breakfast'!#REF!*0.85</f>
        <v>#REF!</v>
      </c>
      <c r="AH25" s="41" t="e">
        <f>'C завтраками| Bed and breakfast'!#REF!*0.85</f>
        <v>#REF!</v>
      </c>
      <c r="AI25" s="41" t="e">
        <f>'C завтраками| Bed and breakfast'!#REF!*0.85</f>
        <v>#REF!</v>
      </c>
      <c r="AJ25" s="41" t="e">
        <f>'C завтраками| Bed and breakfast'!#REF!*0.85</f>
        <v>#REF!</v>
      </c>
      <c r="AK25" s="41" t="e">
        <f>'C завтраками| Bed and breakfast'!#REF!*0.85</f>
        <v>#REF!</v>
      </c>
      <c r="AL25" s="41" t="e">
        <f>'C завтраками| Bed and breakfast'!#REF!*0.85</f>
        <v>#REF!</v>
      </c>
      <c r="AM25" s="41" t="e">
        <f>'C завтраками| Bed and breakfast'!#REF!*0.85</f>
        <v>#REF!</v>
      </c>
      <c r="AN25" s="41" t="e">
        <f>'C завтраками| Bed and breakfast'!#REF!*0.85</f>
        <v>#REF!</v>
      </c>
      <c r="AO25" s="41" t="e">
        <f>'C завтраками| Bed and breakfast'!#REF!*0.85</f>
        <v>#REF!</v>
      </c>
      <c r="AP25" s="41" t="e">
        <f>'C завтраками| Bed and breakfast'!#REF!*0.85</f>
        <v>#REF!</v>
      </c>
      <c r="AQ25" s="41" t="e">
        <f>'C завтраками| Bed and breakfast'!#REF!*0.85</f>
        <v>#REF!</v>
      </c>
      <c r="AR25" s="41" t="e">
        <f>'C завтраками| Bed and breakfast'!#REF!*0.85</f>
        <v>#REF!</v>
      </c>
      <c r="AS25" s="41" t="e">
        <f>'C завтраками| Bed and breakfast'!#REF!*0.85</f>
        <v>#REF!</v>
      </c>
      <c r="AT25" s="41" t="e">
        <f>'C завтраками| Bed and breakfast'!#REF!*0.85</f>
        <v>#REF!</v>
      </c>
      <c r="AU25" s="41" t="e">
        <f>'C завтраками| Bed and breakfast'!#REF!*0.85</f>
        <v>#REF!</v>
      </c>
      <c r="AV25" s="41" t="e">
        <f>'C завтраками| Bed and breakfast'!#REF!*0.85</f>
        <v>#REF!</v>
      </c>
      <c r="AW25" s="41" t="e">
        <f>'C завтраками| Bed and breakfast'!#REF!*0.85</f>
        <v>#REF!</v>
      </c>
      <c r="AX25" s="41" t="e">
        <f>'C завтраками| Bed and breakfast'!#REF!*0.85</f>
        <v>#REF!</v>
      </c>
      <c r="AY25" s="41" t="e">
        <f>'C завтраками| Bed and breakfast'!#REF!*0.85</f>
        <v>#REF!</v>
      </c>
      <c r="AZ25" s="41" t="e">
        <f>'C завтраками| Bed and breakfast'!#REF!*0.85</f>
        <v>#REF!</v>
      </c>
      <c r="BA25" s="41" t="e">
        <f>'C завтраками| Bed and breakfast'!#REF!*0.85</f>
        <v>#REF!</v>
      </c>
      <c r="BB25" s="41" t="e">
        <f>'C завтраками| Bed and breakfast'!#REF!*0.85</f>
        <v>#REF!</v>
      </c>
    </row>
    <row r="26" spans="1:54" ht="10.5" customHeight="1">
      <c r="A26" s="42"/>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row>
    <row r="27" spans="1:54" ht="10.5" customHeight="1">
      <c r="A27" s="4" t="s">
        <v>51</v>
      </c>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row>
    <row r="28" spans="1:54" ht="10.5" customHeight="1">
      <c r="A28" s="42"/>
      <c r="B28" s="28" t="e">
        <f t="shared" ref="B28:B29" si="0">B4</f>
        <v>#REF!</v>
      </c>
      <c r="C28" s="28" t="e">
        <f t="shared" ref="C28:BB28" si="1">C4</f>
        <v>#REF!</v>
      </c>
      <c r="D28" s="28" t="e">
        <f t="shared" si="1"/>
        <v>#REF!</v>
      </c>
      <c r="E28" s="28" t="e">
        <f t="shared" si="1"/>
        <v>#REF!</v>
      </c>
      <c r="F28" s="28" t="e">
        <f t="shared" si="1"/>
        <v>#REF!</v>
      </c>
      <c r="G28" s="28" t="e">
        <f t="shared" si="1"/>
        <v>#REF!</v>
      </c>
      <c r="H28" s="28" t="e">
        <f t="shared" si="1"/>
        <v>#REF!</v>
      </c>
      <c r="I28" s="28" t="e">
        <f t="shared" si="1"/>
        <v>#REF!</v>
      </c>
      <c r="J28" s="28" t="e">
        <f t="shared" si="1"/>
        <v>#REF!</v>
      </c>
      <c r="K28" s="28" t="e">
        <f t="shared" si="1"/>
        <v>#REF!</v>
      </c>
      <c r="L28" s="28" t="e">
        <f t="shared" si="1"/>
        <v>#REF!</v>
      </c>
      <c r="M28" s="28" t="e">
        <f t="shared" si="1"/>
        <v>#REF!</v>
      </c>
      <c r="N28" s="28" t="e">
        <f t="shared" si="1"/>
        <v>#REF!</v>
      </c>
      <c r="O28" s="28" t="e">
        <f t="shared" si="1"/>
        <v>#REF!</v>
      </c>
      <c r="P28" s="28" t="e">
        <f t="shared" si="1"/>
        <v>#REF!</v>
      </c>
      <c r="Q28" s="28" t="e">
        <f t="shared" si="1"/>
        <v>#REF!</v>
      </c>
      <c r="R28" s="28" t="e">
        <f t="shared" si="1"/>
        <v>#REF!</v>
      </c>
      <c r="S28" s="28" t="e">
        <f t="shared" si="1"/>
        <v>#REF!</v>
      </c>
      <c r="T28" s="28" t="e">
        <f t="shared" si="1"/>
        <v>#REF!</v>
      </c>
      <c r="U28" s="28" t="e">
        <f t="shared" si="1"/>
        <v>#REF!</v>
      </c>
      <c r="V28" s="28" t="e">
        <f t="shared" si="1"/>
        <v>#REF!</v>
      </c>
      <c r="W28" s="28" t="e">
        <f t="shared" si="1"/>
        <v>#REF!</v>
      </c>
      <c r="X28" s="28" t="e">
        <f t="shared" si="1"/>
        <v>#REF!</v>
      </c>
      <c r="Y28" s="28" t="e">
        <f t="shared" si="1"/>
        <v>#REF!</v>
      </c>
      <c r="Z28" s="28" t="e">
        <f t="shared" si="1"/>
        <v>#REF!</v>
      </c>
      <c r="AA28" s="28" t="e">
        <f t="shared" si="1"/>
        <v>#REF!</v>
      </c>
      <c r="AB28" s="28" t="e">
        <f t="shared" si="1"/>
        <v>#REF!</v>
      </c>
      <c r="AC28" s="28" t="e">
        <f t="shared" si="1"/>
        <v>#REF!</v>
      </c>
      <c r="AD28" s="28" t="e">
        <f t="shared" si="1"/>
        <v>#REF!</v>
      </c>
      <c r="AE28" s="28" t="e">
        <f t="shared" si="1"/>
        <v>#REF!</v>
      </c>
      <c r="AF28" s="28" t="e">
        <f t="shared" si="1"/>
        <v>#REF!</v>
      </c>
      <c r="AG28" s="28" t="e">
        <f t="shared" si="1"/>
        <v>#REF!</v>
      </c>
      <c r="AH28" s="28" t="e">
        <f t="shared" si="1"/>
        <v>#REF!</v>
      </c>
      <c r="AI28" s="28" t="e">
        <f t="shared" si="1"/>
        <v>#REF!</v>
      </c>
      <c r="AJ28" s="28" t="e">
        <f t="shared" si="1"/>
        <v>#REF!</v>
      </c>
      <c r="AK28" s="28" t="e">
        <f t="shared" si="1"/>
        <v>#REF!</v>
      </c>
      <c r="AL28" s="28" t="e">
        <f t="shared" si="1"/>
        <v>#REF!</v>
      </c>
      <c r="AM28" s="28" t="e">
        <f t="shared" si="1"/>
        <v>#REF!</v>
      </c>
      <c r="AN28" s="28" t="e">
        <f t="shared" si="1"/>
        <v>#REF!</v>
      </c>
      <c r="AO28" s="28" t="e">
        <f t="shared" si="1"/>
        <v>#REF!</v>
      </c>
      <c r="AP28" s="28" t="e">
        <f t="shared" si="1"/>
        <v>#REF!</v>
      </c>
      <c r="AQ28" s="28" t="e">
        <f t="shared" si="1"/>
        <v>#REF!</v>
      </c>
      <c r="AR28" s="28" t="e">
        <f t="shared" si="1"/>
        <v>#REF!</v>
      </c>
      <c r="AS28" s="28" t="e">
        <f t="shared" si="1"/>
        <v>#REF!</v>
      </c>
      <c r="AT28" s="28" t="e">
        <f t="shared" si="1"/>
        <v>#REF!</v>
      </c>
      <c r="AU28" s="28" t="e">
        <f t="shared" si="1"/>
        <v>#REF!</v>
      </c>
      <c r="AV28" s="28" t="e">
        <f t="shared" si="1"/>
        <v>#REF!</v>
      </c>
      <c r="AW28" s="28" t="e">
        <f t="shared" si="1"/>
        <v>#REF!</v>
      </c>
      <c r="AX28" s="28" t="e">
        <f t="shared" si="1"/>
        <v>#REF!</v>
      </c>
      <c r="AY28" s="28" t="e">
        <f t="shared" si="1"/>
        <v>#REF!</v>
      </c>
      <c r="AZ28" s="28" t="e">
        <f t="shared" si="1"/>
        <v>#REF!</v>
      </c>
      <c r="BA28" s="28" t="e">
        <f t="shared" si="1"/>
        <v>#REF!</v>
      </c>
      <c r="BB28" s="28" t="e">
        <f t="shared" si="1"/>
        <v>#REF!</v>
      </c>
    </row>
    <row r="29" spans="1:54" ht="24.6" customHeight="1">
      <c r="A29" s="38" t="s">
        <v>3</v>
      </c>
      <c r="B29" s="28" t="e">
        <f t="shared" si="0"/>
        <v>#REF!</v>
      </c>
      <c r="C29" s="28" t="e">
        <f t="shared" ref="C29:BB29" si="2">C5</f>
        <v>#REF!</v>
      </c>
      <c r="D29" s="28" t="e">
        <f t="shared" si="2"/>
        <v>#REF!</v>
      </c>
      <c r="E29" s="28" t="e">
        <f t="shared" si="2"/>
        <v>#REF!</v>
      </c>
      <c r="F29" s="28" t="e">
        <f t="shared" si="2"/>
        <v>#REF!</v>
      </c>
      <c r="G29" s="28" t="e">
        <f t="shared" si="2"/>
        <v>#REF!</v>
      </c>
      <c r="H29" s="28" t="e">
        <f t="shared" si="2"/>
        <v>#REF!</v>
      </c>
      <c r="I29" s="28" t="e">
        <f t="shared" si="2"/>
        <v>#REF!</v>
      </c>
      <c r="J29" s="28" t="e">
        <f t="shared" si="2"/>
        <v>#REF!</v>
      </c>
      <c r="K29" s="28" t="e">
        <f t="shared" si="2"/>
        <v>#REF!</v>
      </c>
      <c r="L29" s="28" t="e">
        <f t="shared" si="2"/>
        <v>#REF!</v>
      </c>
      <c r="M29" s="28" t="e">
        <f t="shared" si="2"/>
        <v>#REF!</v>
      </c>
      <c r="N29" s="28" t="e">
        <f t="shared" si="2"/>
        <v>#REF!</v>
      </c>
      <c r="O29" s="28" t="e">
        <f t="shared" si="2"/>
        <v>#REF!</v>
      </c>
      <c r="P29" s="28" t="e">
        <f t="shared" si="2"/>
        <v>#REF!</v>
      </c>
      <c r="Q29" s="28" t="e">
        <f t="shared" si="2"/>
        <v>#REF!</v>
      </c>
      <c r="R29" s="28" t="e">
        <f t="shared" si="2"/>
        <v>#REF!</v>
      </c>
      <c r="S29" s="28" t="e">
        <f t="shared" si="2"/>
        <v>#REF!</v>
      </c>
      <c r="T29" s="28" t="e">
        <f t="shared" si="2"/>
        <v>#REF!</v>
      </c>
      <c r="U29" s="28" t="e">
        <f t="shared" si="2"/>
        <v>#REF!</v>
      </c>
      <c r="V29" s="28" t="e">
        <f t="shared" si="2"/>
        <v>#REF!</v>
      </c>
      <c r="W29" s="28" t="e">
        <f t="shared" si="2"/>
        <v>#REF!</v>
      </c>
      <c r="X29" s="28" t="e">
        <f t="shared" si="2"/>
        <v>#REF!</v>
      </c>
      <c r="Y29" s="28" t="e">
        <f t="shared" si="2"/>
        <v>#REF!</v>
      </c>
      <c r="Z29" s="28" t="e">
        <f t="shared" si="2"/>
        <v>#REF!</v>
      </c>
      <c r="AA29" s="28" t="e">
        <f t="shared" si="2"/>
        <v>#REF!</v>
      </c>
      <c r="AB29" s="28" t="e">
        <f t="shared" si="2"/>
        <v>#REF!</v>
      </c>
      <c r="AC29" s="28" t="e">
        <f t="shared" si="2"/>
        <v>#REF!</v>
      </c>
      <c r="AD29" s="28" t="e">
        <f t="shared" si="2"/>
        <v>#REF!</v>
      </c>
      <c r="AE29" s="28" t="e">
        <f t="shared" si="2"/>
        <v>#REF!</v>
      </c>
      <c r="AF29" s="28" t="e">
        <f t="shared" si="2"/>
        <v>#REF!</v>
      </c>
      <c r="AG29" s="28" t="e">
        <f t="shared" si="2"/>
        <v>#REF!</v>
      </c>
      <c r="AH29" s="28" t="e">
        <f t="shared" si="2"/>
        <v>#REF!</v>
      </c>
      <c r="AI29" s="28" t="e">
        <f t="shared" si="2"/>
        <v>#REF!</v>
      </c>
      <c r="AJ29" s="28" t="e">
        <f t="shared" si="2"/>
        <v>#REF!</v>
      </c>
      <c r="AK29" s="28" t="e">
        <f t="shared" si="2"/>
        <v>#REF!</v>
      </c>
      <c r="AL29" s="28" t="e">
        <f t="shared" si="2"/>
        <v>#REF!</v>
      </c>
      <c r="AM29" s="28" t="e">
        <f t="shared" si="2"/>
        <v>#REF!</v>
      </c>
      <c r="AN29" s="28" t="e">
        <f t="shared" si="2"/>
        <v>#REF!</v>
      </c>
      <c r="AO29" s="28" t="e">
        <f t="shared" si="2"/>
        <v>#REF!</v>
      </c>
      <c r="AP29" s="28" t="e">
        <f t="shared" si="2"/>
        <v>#REF!</v>
      </c>
      <c r="AQ29" s="28" t="e">
        <f t="shared" si="2"/>
        <v>#REF!</v>
      </c>
      <c r="AR29" s="28" t="e">
        <f t="shared" si="2"/>
        <v>#REF!</v>
      </c>
      <c r="AS29" s="28" t="e">
        <f t="shared" si="2"/>
        <v>#REF!</v>
      </c>
      <c r="AT29" s="28" t="e">
        <f t="shared" si="2"/>
        <v>#REF!</v>
      </c>
      <c r="AU29" s="28" t="e">
        <f t="shared" si="2"/>
        <v>#REF!</v>
      </c>
      <c r="AV29" s="28" t="e">
        <f t="shared" si="2"/>
        <v>#REF!</v>
      </c>
      <c r="AW29" s="28" t="e">
        <f t="shared" si="2"/>
        <v>#REF!</v>
      </c>
      <c r="AX29" s="28" t="e">
        <f t="shared" si="2"/>
        <v>#REF!</v>
      </c>
      <c r="AY29" s="28" t="e">
        <f t="shared" si="2"/>
        <v>#REF!</v>
      </c>
      <c r="AZ29" s="28" t="e">
        <f t="shared" si="2"/>
        <v>#REF!</v>
      </c>
      <c r="BA29" s="28" t="e">
        <f t="shared" si="2"/>
        <v>#REF!</v>
      </c>
      <c r="BB29" s="28" t="e">
        <f t="shared" si="2"/>
        <v>#REF!</v>
      </c>
    </row>
    <row r="30" spans="1:54" ht="10.5" customHeight="1">
      <c r="A30" s="39" t="s">
        <v>4</v>
      </c>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row>
    <row r="31" spans="1:54" ht="10.5" customHeight="1">
      <c r="A31" s="40">
        <v>1</v>
      </c>
      <c r="B31" s="39" t="e">
        <f>ROUNDUP(B7*0.85,)+35</f>
        <v>#REF!</v>
      </c>
      <c r="C31" s="39" t="e">
        <f t="shared" ref="C31:BB31" si="3">ROUNDUP(C7*0.85,)+35</f>
        <v>#REF!</v>
      </c>
      <c r="D31" s="39" t="e">
        <f t="shared" si="3"/>
        <v>#REF!</v>
      </c>
      <c r="E31" s="39" t="e">
        <f t="shared" si="3"/>
        <v>#REF!</v>
      </c>
      <c r="F31" s="39" t="e">
        <f t="shared" si="3"/>
        <v>#REF!</v>
      </c>
      <c r="G31" s="39" t="e">
        <f t="shared" si="3"/>
        <v>#REF!</v>
      </c>
      <c r="H31" s="39" t="e">
        <f t="shared" si="3"/>
        <v>#REF!</v>
      </c>
      <c r="I31" s="39" t="e">
        <f t="shared" si="3"/>
        <v>#REF!</v>
      </c>
      <c r="J31" s="39" t="e">
        <f t="shared" si="3"/>
        <v>#REF!</v>
      </c>
      <c r="K31" s="39" t="e">
        <f t="shared" si="3"/>
        <v>#REF!</v>
      </c>
      <c r="L31" s="39" t="e">
        <f t="shared" si="3"/>
        <v>#REF!</v>
      </c>
      <c r="M31" s="39" t="e">
        <f t="shared" si="3"/>
        <v>#REF!</v>
      </c>
      <c r="N31" s="39" t="e">
        <f t="shared" si="3"/>
        <v>#REF!</v>
      </c>
      <c r="O31" s="39" t="e">
        <f t="shared" si="3"/>
        <v>#REF!</v>
      </c>
      <c r="P31" s="39" t="e">
        <f t="shared" si="3"/>
        <v>#REF!</v>
      </c>
      <c r="Q31" s="39" t="e">
        <f t="shared" si="3"/>
        <v>#REF!</v>
      </c>
      <c r="R31" s="39" t="e">
        <f t="shared" si="3"/>
        <v>#REF!</v>
      </c>
      <c r="S31" s="39" t="e">
        <f t="shared" si="3"/>
        <v>#REF!</v>
      </c>
      <c r="T31" s="39" t="e">
        <f t="shared" si="3"/>
        <v>#REF!</v>
      </c>
      <c r="U31" s="39" t="e">
        <f t="shared" si="3"/>
        <v>#REF!</v>
      </c>
      <c r="V31" s="39" t="e">
        <f t="shared" si="3"/>
        <v>#REF!</v>
      </c>
      <c r="W31" s="39" t="e">
        <f t="shared" si="3"/>
        <v>#REF!</v>
      </c>
      <c r="X31" s="39" t="e">
        <f t="shared" si="3"/>
        <v>#REF!</v>
      </c>
      <c r="Y31" s="39" t="e">
        <f t="shared" si="3"/>
        <v>#REF!</v>
      </c>
      <c r="Z31" s="39" t="e">
        <f t="shared" si="3"/>
        <v>#REF!</v>
      </c>
      <c r="AA31" s="39" t="e">
        <f t="shared" si="3"/>
        <v>#REF!</v>
      </c>
      <c r="AB31" s="39" t="e">
        <f t="shared" si="3"/>
        <v>#REF!</v>
      </c>
      <c r="AC31" s="39" t="e">
        <f t="shared" si="3"/>
        <v>#REF!</v>
      </c>
      <c r="AD31" s="39" t="e">
        <f t="shared" si="3"/>
        <v>#REF!</v>
      </c>
      <c r="AE31" s="39" t="e">
        <f t="shared" si="3"/>
        <v>#REF!</v>
      </c>
      <c r="AF31" s="39" t="e">
        <f t="shared" si="3"/>
        <v>#REF!</v>
      </c>
      <c r="AG31" s="39" t="e">
        <f t="shared" si="3"/>
        <v>#REF!</v>
      </c>
      <c r="AH31" s="39" t="e">
        <f t="shared" si="3"/>
        <v>#REF!</v>
      </c>
      <c r="AI31" s="39" t="e">
        <f t="shared" si="3"/>
        <v>#REF!</v>
      </c>
      <c r="AJ31" s="39" t="e">
        <f t="shared" si="3"/>
        <v>#REF!</v>
      </c>
      <c r="AK31" s="39" t="e">
        <f t="shared" si="3"/>
        <v>#REF!</v>
      </c>
      <c r="AL31" s="39" t="e">
        <f t="shared" si="3"/>
        <v>#REF!</v>
      </c>
      <c r="AM31" s="39" t="e">
        <f t="shared" si="3"/>
        <v>#REF!</v>
      </c>
      <c r="AN31" s="39" t="e">
        <f t="shared" si="3"/>
        <v>#REF!</v>
      </c>
      <c r="AO31" s="39" t="e">
        <f t="shared" si="3"/>
        <v>#REF!</v>
      </c>
      <c r="AP31" s="39" t="e">
        <f t="shared" si="3"/>
        <v>#REF!</v>
      </c>
      <c r="AQ31" s="39" t="e">
        <f t="shared" si="3"/>
        <v>#REF!</v>
      </c>
      <c r="AR31" s="39" t="e">
        <f t="shared" si="3"/>
        <v>#REF!</v>
      </c>
      <c r="AS31" s="39" t="e">
        <f t="shared" si="3"/>
        <v>#REF!</v>
      </c>
      <c r="AT31" s="39" t="e">
        <f t="shared" si="3"/>
        <v>#REF!</v>
      </c>
      <c r="AU31" s="39" t="e">
        <f t="shared" si="3"/>
        <v>#REF!</v>
      </c>
      <c r="AV31" s="39" t="e">
        <f t="shared" si="3"/>
        <v>#REF!</v>
      </c>
      <c r="AW31" s="39" t="e">
        <f t="shared" si="3"/>
        <v>#REF!</v>
      </c>
      <c r="AX31" s="39" t="e">
        <f t="shared" si="3"/>
        <v>#REF!</v>
      </c>
      <c r="AY31" s="39" t="e">
        <f t="shared" si="3"/>
        <v>#REF!</v>
      </c>
      <c r="AZ31" s="39" t="e">
        <f t="shared" si="3"/>
        <v>#REF!</v>
      </c>
      <c r="BA31" s="39" t="e">
        <f t="shared" si="3"/>
        <v>#REF!</v>
      </c>
      <c r="BB31" s="39" t="e">
        <f t="shared" si="3"/>
        <v>#REF!</v>
      </c>
    </row>
    <row r="32" spans="1:54" ht="10.5" customHeight="1">
      <c r="A32" s="40">
        <v>2</v>
      </c>
      <c r="B32" s="39" t="e">
        <f t="shared" ref="B32:B49" si="4">ROUNDUP(B8*0.85,)+35</f>
        <v>#REF!</v>
      </c>
      <c r="C32" s="39" t="e">
        <f t="shared" ref="C32:BB32" si="5">ROUNDUP(C8*0.85,)+35</f>
        <v>#REF!</v>
      </c>
      <c r="D32" s="39" t="e">
        <f t="shared" si="5"/>
        <v>#REF!</v>
      </c>
      <c r="E32" s="39" t="e">
        <f t="shared" si="5"/>
        <v>#REF!</v>
      </c>
      <c r="F32" s="39" t="e">
        <f t="shared" si="5"/>
        <v>#REF!</v>
      </c>
      <c r="G32" s="39" t="e">
        <f t="shared" si="5"/>
        <v>#REF!</v>
      </c>
      <c r="H32" s="39" t="e">
        <f t="shared" si="5"/>
        <v>#REF!</v>
      </c>
      <c r="I32" s="39" t="e">
        <f t="shared" si="5"/>
        <v>#REF!</v>
      </c>
      <c r="J32" s="39" t="e">
        <f t="shared" si="5"/>
        <v>#REF!</v>
      </c>
      <c r="K32" s="39" t="e">
        <f t="shared" si="5"/>
        <v>#REF!</v>
      </c>
      <c r="L32" s="39" t="e">
        <f t="shared" si="5"/>
        <v>#REF!</v>
      </c>
      <c r="M32" s="39" t="e">
        <f t="shared" si="5"/>
        <v>#REF!</v>
      </c>
      <c r="N32" s="39" t="e">
        <f t="shared" si="5"/>
        <v>#REF!</v>
      </c>
      <c r="O32" s="39" t="e">
        <f t="shared" si="5"/>
        <v>#REF!</v>
      </c>
      <c r="P32" s="39" t="e">
        <f t="shared" si="5"/>
        <v>#REF!</v>
      </c>
      <c r="Q32" s="39" t="e">
        <f t="shared" si="5"/>
        <v>#REF!</v>
      </c>
      <c r="R32" s="39" t="e">
        <f t="shared" si="5"/>
        <v>#REF!</v>
      </c>
      <c r="S32" s="39" t="e">
        <f t="shared" si="5"/>
        <v>#REF!</v>
      </c>
      <c r="T32" s="39" t="e">
        <f t="shared" si="5"/>
        <v>#REF!</v>
      </c>
      <c r="U32" s="39" t="e">
        <f t="shared" si="5"/>
        <v>#REF!</v>
      </c>
      <c r="V32" s="39" t="e">
        <f t="shared" si="5"/>
        <v>#REF!</v>
      </c>
      <c r="W32" s="39" t="e">
        <f t="shared" si="5"/>
        <v>#REF!</v>
      </c>
      <c r="X32" s="39" t="e">
        <f t="shared" si="5"/>
        <v>#REF!</v>
      </c>
      <c r="Y32" s="39" t="e">
        <f t="shared" si="5"/>
        <v>#REF!</v>
      </c>
      <c r="Z32" s="39" t="e">
        <f t="shared" si="5"/>
        <v>#REF!</v>
      </c>
      <c r="AA32" s="39" t="e">
        <f t="shared" si="5"/>
        <v>#REF!</v>
      </c>
      <c r="AB32" s="39" t="e">
        <f t="shared" si="5"/>
        <v>#REF!</v>
      </c>
      <c r="AC32" s="39" t="e">
        <f t="shared" si="5"/>
        <v>#REF!</v>
      </c>
      <c r="AD32" s="39" t="e">
        <f t="shared" si="5"/>
        <v>#REF!</v>
      </c>
      <c r="AE32" s="39" t="e">
        <f t="shared" si="5"/>
        <v>#REF!</v>
      </c>
      <c r="AF32" s="39" t="e">
        <f t="shared" si="5"/>
        <v>#REF!</v>
      </c>
      <c r="AG32" s="39" t="e">
        <f t="shared" si="5"/>
        <v>#REF!</v>
      </c>
      <c r="AH32" s="39" t="e">
        <f t="shared" si="5"/>
        <v>#REF!</v>
      </c>
      <c r="AI32" s="39" t="e">
        <f t="shared" si="5"/>
        <v>#REF!</v>
      </c>
      <c r="AJ32" s="39" t="e">
        <f t="shared" si="5"/>
        <v>#REF!</v>
      </c>
      <c r="AK32" s="39" t="e">
        <f t="shared" si="5"/>
        <v>#REF!</v>
      </c>
      <c r="AL32" s="39" t="e">
        <f t="shared" si="5"/>
        <v>#REF!</v>
      </c>
      <c r="AM32" s="39" t="e">
        <f t="shared" si="5"/>
        <v>#REF!</v>
      </c>
      <c r="AN32" s="39" t="e">
        <f t="shared" si="5"/>
        <v>#REF!</v>
      </c>
      <c r="AO32" s="39" t="e">
        <f t="shared" si="5"/>
        <v>#REF!</v>
      </c>
      <c r="AP32" s="39" t="e">
        <f t="shared" si="5"/>
        <v>#REF!</v>
      </c>
      <c r="AQ32" s="39" t="e">
        <f t="shared" si="5"/>
        <v>#REF!</v>
      </c>
      <c r="AR32" s="39" t="e">
        <f t="shared" si="5"/>
        <v>#REF!</v>
      </c>
      <c r="AS32" s="39" t="e">
        <f t="shared" si="5"/>
        <v>#REF!</v>
      </c>
      <c r="AT32" s="39" t="e">
        <f t="shared" si="5"/>
        <v>#REF!</v>
      </c>
      <c r="AU32" s="39" t="e">
        <f t="shared" si="5"/>
        <v>#REF!</v>
      </c>
      <c r="AV32" s="39" t="e">
        <f t="shared" si="5"/>
        <v>#REF!</v>
      </c>
      <c r="AW32" s="39" t="e">
        <f t="shared" si="5"/>
        <v>#REF!</v>
      </c>
      <c r="AX32" s="39" t="e">
        <f t="shared" si="5"/>
        <v>#REF!</v>
      </c>
      <c r="AY32" s="39" t="e">
        <f t="shared" si="5"/>
        <v>#REF!</v>
      </c>
      <c r="AZ32" s="39" t="e">
        <f t="shared" si="5"/>
        <v>#REF!</v>
      </c>
      <c r="BA32" s="39" t="e">
        <f t="shared" si="5"/>
        <v>#REF!</v>
      </c>
      <c r="BB32" s="39" t="e">
        <f t="shared" si="5"/>
        <v>#REF!</v>
      </c>
    </row>
    <row r="33" spans="1:54" ht="10.5" customHeight="1">
      <c r="A33" s="39" t="s">
        <v>5</v>
      </c>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row>
    <row r="34" spans="1:54" ht="10.5" customHeight="1">
      <c r="A34" s="40">
        <v>1</v>
      </c>
      <c r="B34" s="39" t="e">
        <f t="shared" si="4"/>
        <v>#REF!</v>
      </c>
      <c r="C34" s="39" t="e">
        <f t="shared" ref="C34:BB34" si="6">ROUNDUP(C10*0.85,)+35</f>
        <v>#REF!</v>
      </c>
      <c r="D34" s="39" t="e">
        <f t="shared" si="6"/>
        <v>#REF!</v>
      </c>
      <c r="E34" s="39" t="e">
        <f t="shared" si="6"/>
        <v>#REF!</v>
      </c>
      <c r="F34" s="39" t="e">
        <f t="shared" si="6"/>
        <v>#REF!</v>
      </c>
      <c r="G34" s="39" t="e">
        <f t="shared" si="6"/>
        <v>#REF!</v>
      </c>
      <c r="H34" s="39" t="e">
        <f t="shared" si="6"/>
        <v>#REF!</v>
      </c>
      <c r="I34" s="39" t="e">
        <f t="shared" si="6"/>
        <v>#REF!</v>
      </c>
      <c r="J34" s="39" t="e">
        <f t="shared" si="6"/>
        <v>#REF!</v>
      </c>
      <c r="K34" s="39" t="e">
        <f t="shared" si="6"/>
        <v>#REF!</v>
      </c>
      <c r="L34" s="39" t="e">
        <f t="shared" si="6"/>
        <v>#REF!</v>
      </c>
      <c r="M34" s="39" t="e">
        <f t="shared" si="6"/>
        <v>#REF!</v>
      </c>
      <c r="N34" s="39" t="e">
        <f t="shared" si="6"/>
        <v>#REF!</v>
      </c>
      <c r="O34" s="39" t="e">
        <f t="shared" si="6"/>
        <v>#REF!</v>
      </c>
      <c r="P34" s="39" t="e">
        <f t="shared" si="6"/>
        <v>#REF!</v>
      </c>
      <c r="Q34" s="39" t="e">
        <f t="shared" si="6"/>
        <v>#REF!</v>
      </c>
      <c r="R34" s="39" t="e">
        <f t="shared" si="6"/>
        <v>#REF!</v>
      </c>
      <c r="S34" s="39" t="e">
        <f t="shared" si="6"/>
        <v>#REF!</v>
      </c>
      <c r="T34" s="39" t="e">
        <f t="shared" si="6"/>
        <v>#REF!</v>
      </c>
      <c r="U34" s="39" t="e">
        <f t="shared" si="6"/>
        <v>#REF!</v>
      </c>
      <c r="V34" s="39" t="e">
        <f t="shared" si="6"/>
        <v>#REF!</v>
      </c>
      <c r="W34" s="39" t="e">
        <f t="shared" si="6"/>
        <v>#REF!</v>
      </c>
      <c r="X34" s="39" t="e">
        <f t="shared" si="6"/>
        <v>#REF!</v>
      </c>
      <c r="Y34" s="39" t="e">
        <f t="shared" si="6"/>
        <v>#REF!</v>
      </c>
      <c r="Z34" s="39" t="e">
        <f t="shared" si="6"/>
        <v>#REF!</v>
      </c>
      <c r="AA34" s="39" t="e">
        <f t="shared" si="6"/>
        <v>#REF!</v>
      </c>
      <c r="AB34" s="39" t="e">
        <f t="shared" si="6"/>
        <v>#REF!</v>
      </c>
      <c r="AC34" s="39" t="e">
        <f t="shared" si="6"/>
        <v>#REF!</v>
      </c>
      <c r="AD34" s="39" t="e">
        <f t="shared" si="6"/>
        <v>#REF!</v>
      </c>
      <c r="AE34" s="39" t="e">
        <f t="shared" si="6"/>
        <v>#REF!</v>
      </c>
      <c r="AF34" s="39" t="e">
        <f t="shared" si="6"/>
        <v>#REF!</v>
      </c>
      <c r="AG34" s="39" t="e">
        <f t="shared" si="6"/>
        <v>#REF!</v>
      </c>
      <c r="AH34" s="39" t="e">
        <f t="shared" si="6"/>
        <v>#REF!</v>
      </c>
      <c r="AI34" s="39" t="e">
        <f t="shared" si="6"/>
        <v>#REF!</v>
      </c>
      <c r="AJ34" s="39" t="e">
        <f t="shared" si="6"/>
        <v>#REF!</v>
      </c>
      <c r="AK34" s="39" t="e">
        <f t="shared" si="6"/>
        <v>#REF!</v>
      </c>
      <c r="AL34" s="39" t="e">
        <f t="shared" si="6"/>
        <v>#REF!</v>
      </c>
      <c r="AM34" s="39" t="e">
        <f t="shared" si="6"/>
        <v>#REF!</v>
      </c>
      <c r="AN34" s="39" t="e">
        <f t="shared" si="6"/>
        <v>#REF!</v>
      </c>
      <c r="AO34" s="39" t="e">
        <f t="shared" si="6"/>
        <v>#REF!</v>
      </c>
      <c r="AP34" s="39" t="e">
        <f t="shared" si="6"/>
        <v>#REF!</v>
      </c>
      <c r="AQ34" s="39" t="e">
        <f t="shared" si="6"/>
        <v>#REF!</v>
      </c>
      <c r="AR34" s="39" t="e">
        <f t="shared" si="6"/>
        <v>#REF!</v>
      </c>
      <c r="AS34" s="39" t="e">
        <f t="shared" si="6"/>
        <v>#REF!</v>
      </c>
      <c r="AT34" s="39" t="e">
        <f t="shared" si="6"/>
        <v>#REF!</v>
      </c>
      <c r="AU34" s="39" t="e">
        <f t="shared" si="6"/>
        <v>#REF!</v>
      </c>
      <c r="AV34" s="39" t="e">
        <f t="shared" si="6"/>
        <v>#REF!</v>
      </c>
      <c r="AW34" s="39" t="e">
        <f t="shared" si="6"/>
        <v>#REF!</v>
      </c>
      <c r="AX34" s="39" t="e">
        <f t="shared" si="6"/>
        <v>#REF!</v>
      </c>
      <c r="AY34" s="39" t="e">
        <f t="shared" si="6"/>
        <v>#REF!</v>
      </c>
      <c r="AZ34" s="39" t="e">
        <f t="shared" si="6"/>
        <v>#REF!</v>
      </c>
      <c r="BA34" s="39" t="e">
        <f t="shared" si="6"/>
        <v>#REF!</v>
      </c>
      <c r="BB34" s="39" t="e">
        <f t="shared" si="6"/>
        <v>#REF!</v>
      </c>
    </row>
    <row r="35" spans="1:54" ht="10.5" customHeight="1">
      <c r="A35" s="40">
        <v>2</v>
      </c>
      <c r="B35" s="39" t="e">
        <f t="shared" si="4"/>
        <v>#REF!</v>
      </c>
      <c r="C35" s="39" t="e">
        <f t="shared" ref="C35:BB35" si="7">ROUNDUP(C11*0.85,)+35</f>
        <v>#REF!</v>
      </c>
      <c r="D35" s="39" t="e">
        <f t="shared" si="7"/>
        <v>#REF!</v>
      </c>
      <c r="E35" s="39" t="e">
        <f t="shared" si="7"/>
        <v>#REF!</v>
      </c>
      <c r="F35" s="39" t="e">
        <f t="shared" si="7"/>
        <v>#REF!</v>
      </c>
      <c r="G35" s="39" t="e">
        <f t="shared" si="7"/>
        <v>#REF!</v>
      </c>
      <c r="H35" s="39" t="e">
        <f t="shared" si="7"/>
        <v>#REF!</v>
      </c>
      <c r="I35" s="39" t="e">
        <f t="shared" si="7"/>
        <v>#REF!</v>
      </c>
      <c r="J35" s="39" t="e">
        <f t="shared" si="7"/>
        <v>#REF!</v>
      </c>
      <c r="K35" s="39" t="e">
        <f t="shared" si="7"/>
        <v>#REF!</v>
      </c>
      <c r="L35" s="39" t="e">
        <f t="shared" si="7"/>
        <v>#REF!</v>
      </c>
      <c r="M35" s="39" t="e">
        <f t="shared" si="7"/>
        <v>#REF!</v>
      </c>
      <c r="N35" s="39" t="e">
        <f t="shared" si="7"/>
        <v>#REF!</v>
      </c>
      <c r="O35" s="39" t="e">
        <f t="shared" si="7"/>
        <v>#REF!</v>
      </c>
      <c r="P35" s="39" t="e">
        <f t="shared" si="7"/>
        <v>#REF!</v>
      </c>
      <c r="Q35" s="39" t="e">
        <f t="shared" si="7"/>
        <v>#REF!</v>
      </c>
      <c r="R35" s="39" t="e">
        <f t="shared" si="7"/>
        <v>#REF!</v>
      </c>
      <c r="S35" s="39" t="e">
        <f t="shared" si="7"/>
        <v>#REF!</v>
      </c>
      <c r="T35" s="39" t="e">
        <f t="shared" si="7"/>
        <v>#REF!</v>
      </c>
      <c r="U35" s="39" t="e">
        <f t="shared" si="7"/>
        <v>#REF!</v>
      </c>
      <c r="V35" s="39" t="e">
        <f t="shared" si="7"/>
        <v>#REF!</v>
      </c>
      <c r="W35" s="39" t="e">
        <f t="shared" si="7"/>
        <v>#REF!</v>
      </c>
      <c r="X35" s="39" t="e">
        <f t="shared" si="7"/>
        <v>#REF!</v>
      </c>
      <c r="Y35" s="39" t="e">
        <f t="shared" si="7"/>
        <v>#REF!</v>
      </c>
      <c r="Z35" s="39" t="e">
        <f t="shared" si="7"/>
        <v>#REF!</v>
      </c>
      <c r="AA35" s="39" t="e">
        <f t="shared" si="7"/>
        <v>#REF!</v>
      </c>
      <c r="AB35" s="39" t="e">
        <f t="shared" si="7"/>
        <v>#REF!</v>
      </c>
      <c r="AC35" s="39" t="e">
        <f t="shared" si="7"/>
        <v>#REF!</v>
      </c>
      <c r="AD35" s="39" t="e">
        <f t="shared" si="7"/>
        <v>#REF!</v>
      </c>
      <c r="AE35" s="39" t="e">
        <f t="shared" si="7"/>
        <v>#REF!</v>
      </c>
      <c r="AF35" s="39" t="e">
        <f t="shared" si="7"/>
        <v>#REF!</v>
      </c>
      <c r="AG35" s="39" t="e">
        <f t="shared" si="7"/>
        <v>#REF!</v>
      </c>
      <c r="AH35" s="39" t="e">
        <f t="shared" si="7"/>
        <v>#REF!</v>
      </c>
      <c r="AI35" s="39" t="e">
        <f t="shared" si="7"/>
        <v>#REF!</v>
      </c>
      <c r="AJ35" s="39" t="e">
        <f t="shared" si="7"/>
        <v>#REF!</v>
      </c>
      <c r="AK35" s="39" t="e">
        <f t="shared" si="7"/>
        <v>#REF!</v>
      </c>
      <c r="AL35" s="39" t="e">
        <f t="shared" si="7"/>
        <v>#REF!</v>
      </c>
      <c r="AM35" s="39" t="e">
        <f t="shared" si="7"/>
        <v>#REF!</v>
      </c>
      <c r="AN35" s="39" t="e">
        <f t="shared" si="7"/>
        <v>#REF!</v>
      </c>
      <c r="AO35" s="39" t="e">
        <f t="shared" si="7"/>
        <v>#REF!</v>
      </c>
      <c r="AP35" s="39" t="e">
        <f t="shared" si="7"/>
        <v>#REF!</v>
      </c>
      <c r="AQ35" s="39" t="e">
        <f t="shared" si="7"/>
        <v>#REF!</v>
      </c>
      <c r="AR35" s="39" t="e">
        <f t="shared" si="7"/>
        <v>#REF!</v>
      </c>
      <c r="AS35" s="39" t="e">
        <f t="shared" si="7"/>
        <v>#REF!</v>
      </c>
      <c r="AT35" s="39" t="e">
        <f t="shared" si="7"/>
        <v>#REF!</v>
      </c>
      <c r="AU35" s="39" t="e">
        <f t="shared" si="7"/>
        <v>#REF!</v>
      </c>
      <c r="AV35" s="39" t="e">
        <f t="shared" si="7"/>
        <v>#REF!</v>
      </c>
      <c r="AW35" s="39" t="e">
        <f t="shared" si="7"/>
        <v>#REF!</v>
      </c>
      <c r="AX35" s="39" t="e">
        <f t="shared" si="7"/>
        <v>#REF!</v>
      </c>
      <c r="AY35" s="39" t="e">
        <f t="shared" si="7"/>
        <v>#REF!</v>
      </c>
      <c r="AZ35" s="39" t="e">
        <f t="shared" si="7"/>
        <v>#REF!</v>
      </c>
      <c r="BA35" s="39" t="e">
        <f t="shared" si="7"/>
        <v>#REF!</v>
      </c>
      <c r="BB35" s="39" t="e">
        <f t="shared" si="7"/>
        <v>#REF!</v>
      </c>
    </row>
    <row r="36" spans="1:54" ht="10.5" customHeight="1">
      <c r="A36" s="39" t="s">
        <v>6</v>
      </c>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row>
    <row r="37" spans="1:54" ht="10.5" customHeight="1">
      <c r="A37" s="40">
        <v>1</v>
      </c>
      <c r="B37" s="39" t="e">
        <f t="shared" si="4"/>
        <v>#REF!</v>
      </c>
      <c r="C37" s="39" t="e">
        <f t="shared" ref="C37:BB37" si="8">ROUNDUP(C13*0.85,)+35</f>
        <v>#REF!</v>
      </c>
      <c r="D37" s="39" t="e">
        <f t="shared" si="8"/>
        <v>#REF!</v>
      </c>
      <c r="E37" s="39" t="e">
        <f t="shared" si="8"/>
        <v>#REF!</v>
      </c>
      <c r="F37" s="39" t="e">
        <f t="shared" si="8"/>
        <v>#REF!</v>
      </c>
      <c r="G37" s="39" t="e">
        <f t="shared" si="8"/>
        <v>#REF!</v>
      </c>
      <c r="H37" s="39" t="e">
        <f t="shared" si="8"/>
        <v>#REF!</v>
      </c>
      <c r="I37" s="39" t="e">
        <f t="shared" si="8"/>
        <v>#REF!</v>
      </c>
      <c r="J37" s="39" t="e">
        <f t="shared" si="8"/>
        <v>#REF!</v>
      </c>
      <c r="K37" s="39" t="e">
        <f t="shared" si="8"/>
        <v>#REF!</v>
      </c>
      <c r="L37" s="39" t="e">
        <f t="shared" si="8"/>
        <v>#REF!</v>
      </c>
      <c r="M37" s="39" t="e">
        <f t="shared" si="8"/>
        <v>#REF!</v>
      </c>
      <c r="N37" s="39" t="e">
        <f t="shared" si="8"/>
        <v>#REF!</v>
      </c>
      <c r="O37" s="39" t="e">
        <f t="shared" si="8"/>
        <v>#REF!</v>
      </c>
      <c r="P37" s="39" t="e">
        <f t="shared" si="8"/>
        <v>#REF!</v>
      </c>
      <c r="Q37" s="39" t="e">
        <f t="shared" si="8"/>
        <v>#REF!</v>
      </c>
      <c r="R37" s="39" t="e">
        <f t="shared" si="8"/>
        <v>#REF!</v>
      </c>
      <c r="S37" s="39" t="e">
        <f t="shared" si="8"/>
        <v>#REF!</v>
      </c>
      <c r="T37" s="39" t="e">
        <f t="shared" si="8"/>
        <v>#REF!</v>
      </c>
      <c r="U37" s="39" t="e">
        <f t="shared" si="8"/>
        <v>#REF!</v>
      </c>
      <c r="V37" s="39" t="e">
        <f t="shared" si="8"/>
        <v>#REF!</v>
      </c>
      <c r="W37" s="39" t="e">
        <f t="shared" si="8"/>
        <v>#REF!</v>
      </c>
      <c r="X37" s="39" t="e">
        <f t="shared" si="8"/>
        <v>#REF!</v>
      </c>
      <c r="Y37" s="39" t="e">
        <f t="shared" si="8"/>
        <v>#REF!</v>
      </c>
      <c r="Z37" s="39" t="e">
        <f t="shared" si="8"/>
        <v>#REF!</v>
      </c>
      <c r="AA37" s="39" t="e">
        <f t="shared" si="8"/>
        <v>#REF!</v>
      </c>
      <c r="AB37" s="39" t="e">
        <f t="shared" si="8"/>
        <v>#REF!</v>
      </c>
      <c r="AC37" s="39" t="e">
        <f t="shared" si="8"/>
        <v>#REF!</v>
      </c>
      <c r="AD37" s="39" t="e">
        <f t="shared" si="8"/>
        <v>#REF!</v>
      </c>
      <c r="AE37" s="39" t="e">
        <f t="shared" si="8"/>
        <v>#REF!</v>
      </c>
      <c r="AF37" s="39" t="e">
        <f t="shared" si="8"/>
        <v>#REF!</v>
      </c>
      <c r="AG37" s="39" t="e">
        <f t="shared" si="8"/>
        <v>#REF!</v>
      </c>
      <c r="AH37" s="39" t="e">
        <f t="shared" si="8"/>
        <v>#REF!</v>
      </c>
      <c r="AI37" s="39" t="e">
        <f t="shared" si="8"/>
        <v>#REF!</v>
      </c>
      <c r="AJ37" s="39" t="e">
        <f t="shared" si="8"/>
        <v>#REF!</v>
      </c>
      <c r="AK37" s="39" t="e">
        <f t="shared" si="8"/>
        <v>#REF!</v>
      </c>
      <c r="AL37" s="39" t="e">
        <f t="shared" si="8"/>
        <v>#REF!</v>
      </c>
      <c r="AM37" s="39" t="e">
        <f t="shared" si="8"/>
        <v>#REF!</v>
      </c>
      <c r="AN37" s="39" t="e">
        <f t="shared" si="8"/>
        <v>#REF!</v>
      </c>
      <c r="AO37" s="39" t="e">
        <f t="shared" si="8"/>
        <v>#REF!</v>
      </c>
      <c r="AP37" s="39" t="e">
        <f t="shared" si="8"/>
        <v>#REF!</v>
      </c>
      <c r="AQ37" s="39" t="e">
        <f t="shared" si="8"/>
        <v>#REF!</v>
      </c>
      <c r="AR37" s="39" t="e">
        <f t="shared" si="8"/>
        <v>#REF!</v>
      </c>
      <c r="AS37" s="39" t="e">
        <f t="shared" si="8"/>
        <v>#REF!</v>
      </c>
      <c r="AT37" s="39" t="e">
        <f t="shared" si="8"/>
        <v>#REF!</v>
      </c>
      <c r="AU37" s="39" t="e">
        <f t="shared" si="8"/>
        <v>#REF!</v>
      </c>
      <c r="AV37" s="39" t="e">
        <f t="shared" si="8"/>
        <v>#REF!</v>
      </c>
      <c r="AW37" s="39" t="e">
        <f t="shared" si="8"/>
        <v>#REF!</v>
      </c>
      <c r="AX37" s="39" t="e">
        <f t="shared" si="8"/>
        <v>#REF!</v>
      </c>
      <c r="AY37" s="39" t="e">
        <f t="shared" si="8"/>
        <v>#REF!</v>
      </c>
      <c r="AZ37" s="39" t="e">
        <f t="shared" si="8"/>
        <v>#REF!</v>
      </c>
      <c r="BA37" s="39" t="e">
        <f t="shared" si="8"/>
        <v>#REF!</v>
      </c>
      <c r="BB37" s="39" t="e">
        <f t="shared" si="8"/>
        <v>#REF!</v>
      </c>
    </row>
    <row r="38" spans="1:54" ht="10.5" customHeight="1">
      <c r="A38" s="40">
        <v>2</v>
      </c>
      <c r="B38" s="39" t="e">
        <f t="shared" si="4"/>
        <v>#REF!</v>
      </c>
      <c r="C38" s="39" t="e">
        <f t="shared" ref="C38:BB38" si="9">ROUNDUP(C14*0.85,)+35</f>
        <v>#REF!</v>
      </c>
      <c r="D38" s="39" t="e">
        <f t="shared" si="9"/>
        <v>#REF!</v>
      </c>
      <c r="E38" s="39" t="e">
        <f t="shared" si="9"/>
        <v>#REF!</v>
      </c>
      <c r="F38" s="39" t="e">
        <f t="shared" si="9"/>
        <v>#REF!</v>
      </c>
      <c r="G38" s="39" t="e">
        <f t="shared" si="9"/>
        <v>#REF!</v>
      </c>
      <c r="H38" s="39" t="e">
        <f t="shared" si="9"/>
        <v>#REF!</v>
      </c>
      <c r="I38" s="39" t="e">
        <f t="shared" si="9"/>
        <v>#REF!</v>
      </c>
      <c r="J38" s="39" t="e">
        <f t="shared" si="9"/>
        <v>#REF!</v>
      </c>
      <c r="K38" s="39" t="e">
        <f t="shared" si="9"/>
        <v>#REF!</v>
      </c>
      <c r="L38" s="39" t="e">
        <f t="shared" si="9"/>
        <v>#REF!</v>
      </c>
      <c r="M38" s="39" t="e">
        <f t="shared" si="9"/>
        <v>#REF!</v>
      </c>
      <c r="N38" s="39" t="e">
        <f t="shared" si="9"/>
        <v>#REF!</v>
      </c>
      <c r="O38" s="39" t="e">
        <f t="shared" si="9"/>
        <v>#REF!</v>
      </c>
      <c r="P38" s="39" t="e">
        <f t="shared" si="9"/>
        <v>#REF!</v>
      </c>
      <c r="Q38" s="39" t="e">
        <f t="shared" si="9"/>
        <v>#REF!</v>
      </c>
      <c r="R38" s="39" t="e">
        <f t="shared" si="9"/>
        <v>#REF!</v>
      </c>
      <c r="S38" s="39" t="e">
        <f t="shared" si="9"/>
        <v>#REF!</v>
      </c>
      <c r="T38" s="39" t="e">
        <f t="shared" si="9"/>
        <v>#REF!</v>
      </c>
      <c r="U38" s="39" t="e">
        <f t="shared" si="9"/>
        <v>#REF!</v>
      </c>
      <c r="V38" s="39" t="e">
        <f t="shared" si="9"/>
        <v>#REF!</v>
      </c>
      <c r="W38" s="39" t="e">
        <f t="shared" si="9"/>
        <v>#REF!</v>
      </c>
      <c r="X38" s="39" t="e">
        <f t="shared" si="9"/>
        <v>#REF!</v>
      </c>
      <c r="Y38" s="39" t="e">
        <f t="shared" si="9"/>
        <v>#REF!</v>
      </c>
      <c r="Z38" s="39" t="e">
        <f t="shared" si="9"/>
        <v>#REF!</v>
      </c>
      <c r="AA38" s="39" t="e">
        <f t="shared" si="9"/>
        <v>#REF!</v>
      </c>
      <c r="AB38" s="39" t="e">
        <f t="shared" si="9"/>
        <v>#REF!</v>
      </c>
      <c r="AC38" s="39" t="e">
        <f t="shared" si="9"/>
        <v>#REF!</v>
      </c>
      <c r="AD38" s="39" t="e">
        <f t="shared" si="9"/>
        <v>#REF!</v>
      </c>
      <c r="AE38" s="39" t="e">
        <f t="shared" si="9"/>
        <v>#REF!</v>
      </c>
      <c r="AF38" s="39" t="e">
        <f t="shared" si="9"/>
        <v>#REF!</v>
      </c>
      <c r="AG38" s="39" t="e">
        <f t="shared" si="9"/>
        <v>#REF!</v>
      </c>
      <c r="AH38" s="39" t="e">
        <f t="shared" si="9"/>
        <v>#REF!</v>
      </c>
      <c r="AI38" s="39" t="e">
        <f t="shared" si="9"/>
        <v>#REF!</v>
      </c>
      <c r="AJ38" s="39" t="e">
        <f t="shared" si="9"/>
        <v>#REF!</v>
      </c>
      <c r="AK38" s="39" t="e">
        <f t="shared" si="9"/>
        <v>#REF!</v>
      </c>
      <c r="AL38" s="39" t="e">
        <f t="shared" si="9"/>
        <v>#REF!</v>
      </c>
      <c r="AM38" s="39" t="e">
        <f t="shared" si="9"/>
        <v>#REF!</v>
      </c>
      <c r="AN38" s="39" t="e">
        <f t="shared" si="9"/>
        <v>#REF!</v>
      </c>
      <c r="AO38" s="39" t="e">
        <f t="shared" si="9"/>
        <v>#REF!</v>
      </c>
      <c r="AP38" s="39" t="e">
        <f t="shared" si="9"/>
        <v>#REF!</v>
      </c>
      <c r="AQ38" s="39" t="e">
        <f t="shared" si="9"/>
        <v>#REF!</v>
      </c>
      <c r="AR38" s="39" t="e">
        <f t="shared" si="9"/>
        <v>#REF!</v>
      </c>
      <c r="AS38" s="39" t="e">
        <f t="shared" si="9"/>
        <v>#REF!</v>
      </c>
      <c r="AT38" s="39" t="e">
        <f t="shared" si="9"/>
        <v>#REF!</v>
      </c>
      <c r="AU38" s="39" t="e">
        <f t="shared" si="9"/>
        <v>#REF!</v>
      </c>
      <c r="AV38" s="39" t="e">
        <f t="shared" si="9"/>
        <v>#REF!</v>
      </c>
      <c r="AW38" s="39" t="e">
        <f t="shared" si="9"/>
        <v>#REF!</v>
      </c>
      <c r="AX38" s="39" t="e">
        <f t="shared" si="9"/>
        <v>#REF!</v>
      </c>
      <c r="AY38" s="39" t="e">
        <f t="shared" si="9"/>
        <v>#REF!</v>
      </c>
      <c r="AZ38" s="39" t="e">
        <f t="shared" si="9"/>
        <v>#REF!</v>
      </c>
      <c r="BA38" s="39" t="e">
        <f t="shared" si="9"/>
        <v>#REF!</v>
      </c>
      <c r="BB38" s="39" t="e">
        <f t="shared" si="9"/>
        <v>#REF!</v>
      </c>
    </row>
    <row r="39" spans="1:54" ht="10.5" customHeight="1">
      <c r="A39" s="39" t="s">
        <v>7</v>
      </c>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row>
    <row r="40" spans="1:54" ht="10.5" customHeight="1">
      <c r="A40" s="40">
        <v>1</v>
      </c>
      <c r="B40" s="39" t="e">
        <f t="shared" si="4"/>
        <v>#REF!</v>
      </c>
      <c r="C40" s="39" t="e">
        <f t="shared" ref="C40:BB40" si="10">ROUNDUP(C16*0.85,)+35</f>
        <v>#REF!</v>
      </c>
      <c r="D40" s="39" t="e">
        <f t="shared" si="10"/>
        <v>#REF!</v>
      </c>
      <c r="E40" s="39" t="e">
        <f t="shared" si="10"/>
        <v>#REF!</v>
      </c>
      <c r="F40" s="39" t="e">
        <f t="shared" si="10"/>
        <v>#REF!</v>
      </c>
      <c r="G40" s="39" t="e">
        <f t="shared" si="10"/>
        <v>#REF!</v>
      </c>
      <c r="H40" s="39" t="e">
        <f t="shared" si="10"/>
        <v>#REF!</v>
      </c>
      <c r="I40" s="39" t="e">
        <f t="shared" si="10"/>
        <v>#REF!</v>
      </c>
      <c r="J40" s="39" t="e">
        <f t="shared" si="10"/>
        <v>#REF!</v>
      </c>
      <c r="K40" s="39" t="e">
        <f t="shared" si="10"/>
        <v>#REF!</v>
      </c>
      <c r="L40" s="39" t="e">
        <f t="shared" si="10"/>
        <v>#REF!</v>
      </c>
      <c r="M40" s="39" t="e">
        <f t="shared" si="10"/>
        <v>#REF!</v>
      </c>
      <c r="N40" s="39" t="e">
        <f t="shared" si="10"/>
        <v>#REF!</v>
      </c>
      <c r="O40" s="39" t="e">
        <f t="shared" si="10"/>
        <v>#REF!</v>
      </c>
      <c r="P40" s="39" t="e">
        <f t="shared" si="10"/>
        <v>#REF!</v>
      </c>
      <c r="Q40" s="39" t="e">
        <f t="shared" si="10"/>
        <v>#REF!</v>
      </c>
      <c r="R40" s="39" t="e">
        <f t="shared" si="10"/>
        <v>#REF!</v>
      </c>
      <c r="S40" s="39" t="e">
        <f t="shared" si="10"/>
        <v>#REF!</v>
      </c>
      <c r="T40" s="39" t="e">
        <f t="shared" si="10"/>
        <v>#REF!</v>
      </c>
      <c r="U40" s="39" t="e">
        <f t="shared" si="10"/>
        <v>#REF!</v>
      </c>
      <c r="V40" s="39" t="e">
        <f t="shared" si="10"/>
        <v>#REF!</v>
      </c>
      <c r="W40" s="39" t="e">
        <f t="shared" si="10"/>
        <v>#REF!</v>
      </c>
      <c r="X40" s="39" t="e">
        <f t="shared" si="10"/>
        <v>#REF!</v>
      </c>
      <c r="Y40" s="39" t="e">
        <f t="shared" si="10"/>
        <v>#REF!</v>
      </c>
      <c r="Z40" s="39" t="e">
        <f t="shared" si="10"/>
        <v>#REF!</v>
      </c>
      <c r="AA40" s="39" t="e">
        <f t="shared" si="10"/>
        <v>#REF!</v>
      </c>
      <c r="AB40" s="39" t="e">
        <f t="shared" si="10"/>
        <v>#REF!</v>
      </c>
      <c r="AC40" s="39" t="e">
        <f t="shared" si="10"/>
        <v>#REF!</v>
      </c>
      <c r="AD40" s="39" t="e">
        <f t="shared" si="10"/>
        <v>#REF!</v>
      </c>
      <c r="AE40" s="39" t="e">
        <f t="shared" si="10"/>
        <v>#REF!</v>
      </c>
      <c r="AF40" s="39" t="e">
        <f t="shared" si="10"/>
        <v>#REF!</v>
      </c>
      <c r="AG40" s="39" t="e">
        <f t="shared" si="10"/>
        <v>#REF!</v>
      </c>
      <c r="AH40" s="39" t="e">
        <f t="shared" si="10"/>
        <v>#REF!</v>
      </c>
      <c r="AI40" s="39" t="e">
        <f t="shared" si="10"/>
        <v>#REF!</v>
      </c>
      <c r="AJ40" s="39" t="e">
        <f t="shared" si="10"/>
        <v>#REF!</v>
      </c>
      <c r="AK40" s="39" t="e">
        <f t="shared" si="10"/>
        <v>#REF!</v>
      </c>
      <c r="AL40" s="39" t="e">
        <f t="shared" si="10"/>
        <v>#REF!</v>
      </c>
      <c r="AM40" s="39" t="e">
        <f t="shared" si="10"/>
        <v>#REF!</v>
      </c>
      <c r="AN40" s="39" t="e">
        <f t="shared" si="10"/>
        <v>#REF!</v>
      </c>
      <c r="AO40" s="39" t="e">
        <f t="shared" si="10"/>
        <v>#REF!</v>
      </c>
      <c r="AP40" s="39" t="e">
        <f t="shared" si="10"/>
        <v>#REF!</v>
      </c>
      <c r="AQ40" s="39" t="e">
        <f t="shared" si="10"/>
        <v>#REF!</v>
      </c>
      <c r="AR40" s="39" t="e">
        <f t="shared" si="10"/>
        <v>#REF!</v>
      </c>
      <c r="AS40" s="39" t="e">
        <f t="shared" si="10"/>
        <v>#REF!</v>
      </c>
      <c r="AT40" s="39" t="e">
        <f t="shared" si="10"/>
        <v>#REF!</v>
      </c>
      <c r="AU40" s="39" t="e">
        <f t="shared" si="10"/>
        <v>#REF!</v>
      </c>
      <c r="AV40" s="39" t="e">
        <f t="shared" si="10"/>
        <v>#REF!</v>
      </c>
      <c r="AW40" s="39" t="e">
        <f t="shared" si="10"/>
        <v>#REF!</v>
      </c>
      <c r="AX40" s="39" t="e">
        <f t="shared" si="10"/>
        <v>#REF!</v>
      </c>
      <c r="AY40" s="39" t="e">
        <f t="shared" si="10"/>
        <v>#REF!</v>
      </c>
      <c r="AZ40" s="39" t="e">
        <f t="shared" si="10"/>
        <v>#REF!</v>
      </c>
      <c r="BA40" s="39" t="e">
        <f t="shared" si="10"/>
        <v>#REF!</v>
      </c>
      <c r="BB40" s="39" t="e">
        <f t="shared" si="10"/>
        <v>#REF!</v>
      </c>
    </row>
    <row r="41" spans="1:54" ht="10.7" customHeight="1">
      <c r="A41" s="40">
        <v>2</v>
      </c>
      <c r="B41" s="39" t="e">
        <f t="shared" si="4"/>
        <v>#REF!</v>
      </c>
      <c r="C41" s="39" t="e">
        <f t="shared" ref="C41:BB41" si="11">ROUNDUP(C17*0.85,)+35</f>
        <v>#REF!</v>
      </c>
      <c r="D41" s="39" t="e">
        <f t="shared" si="11"/>
        <v>#REF!</v>
      </c>
      <c r="E41" s="39" t="e">
        <f t="shared" si="11"/>
        <v>#REF!</v>
      </c>
      <c r="F41" s="39" t="e">
        <f t="shared" si="11"/>
        <v>#REF!</v>
      </c>
      <c r="G41" s="39" t="e">
        <f t="shared" si="11"/>
        <v>#REF!</v>
      </c>
      <c r="H41" s="39" t="e">
        <f t="shared" si="11"/>
        <v>#REF!</v>
      </c>
      <c r="I41" s="39" t="e">
        <f t="shared" si="11"/>
        <v>#REF!</v>
      </c>
      <c r="J41" s="39" t="e">
        <f t="shared" si="11"/>
        <v>#REF!</v>
      </c>
      <c r="K41" s="39" t="e">
        <f t="shared" si="11"/>
        <v>#REF!</v>
      </c>
      <c r="L41" s="39" t="e">
        <f t="shared" si="11"/>
        <v>#REF!</v>
      </c>
      <c r="M41" s="39" t="e">
        <f t="shared" si="11"/>
        <v>#REF!</v>
      </c>
      <c r="N41" s="39" t="e">
        <f t="shared" si="11"/>
        <v>#REF!</v>
      </c>
      <c r="O41" s="39" t="e">
        <f t="shared" si="11"/>
        <v>#REF!</v>
      </c>
      <c r="P41" s="39" t="e">
        <f t="shared" si="11"/>
        <v>#REF!</v>
      </c>
      <c r="Q41" s="39" t="e">
        <f t="shared" si="11"/>
        <v>#REF!</v>
      </c>
      <c r="R41" s="39" t="e">
        <f t="shared" si="11"/>
        <v>#REF!</v>
      </c>
      <c r="S41" s="39" t="e">
        <f t="shared" si="11"/>
        <v>#REF!</v>
      </c>
      <c r="T41" s="39" t="e">
        <f t="shared" si="11"/>
        <v>#REF!</v>
      </c>
      <c r="U41" s="39" t="e">
        <f t="shared" si="11"/>
        <v>#REF!</v>
      </c>
      <c r="V41" s="39" t="e">
        <f t="shared" si="11"/>
        <v>#REF!</v>
      </c>
      <c r="W41" s="39" t="e">
        <f t="shared" si="11"/>
        <v>#REF!</v>
      </c>
      <c r="X41" s="39" t="e">
        <f t="shared" si="11"/>
        <v>#REF!</v>
      </c>
      <c r="Y41" s="39" t="e">
        <f t="shared" si="11"/>
        <v>#REF!</v>
      </c>
      <c r="Z41" s="39" t="e">
        <f t="shared" si="11"/>
        <v>#REF!</v>
      </c>
      <c r="AA41" s="39" t="e">
        <f t="shared" si="11"/>
        <v>#REF!</v>
      </c>
      <c r="AB41" s="39" t="e">
        <f t="shared" si="11"/>
        <v>#REF!</v>
      </c>
      <c r="AC41" s="39" t="e">
        <f t="shared" si="11"/>
        <v>#REF!</v>
      </c>
      <c r="AD41" s="39" t="e">
        <f t="shared" si="11"/>
        <v>#REF!</v>
      </c>
      <c r="AE41" s="39" t="e">
        <f t="shared" si="11"/>
        <v>#REF!</v>
      </c>
      <c r="AF41" s="39" t="e">
        <f t="shared" si="11"/>
        <v>#REF!</v>
      </c>
      <c r="AG41" s="39" t="e">
        <f t="shared" si="11"/>
        <v>#REF!</v>
      </c>
      <c r="AH41" s="39" t="e">
        <f t="shared" si="11"/>
        <v>#REF!</v>
      </c>
      <c r="AI41" s="39" t="e">
        <f t="shared" si="11"/>
        <v>#REF!</v>
      </c>
      <c r="AJ41" s="39" t="e">
        <f t="shared" si="11"/>
        <v>#REF!</v>
      </c>
      <c r="AK41" s="39" t="e">
        <f t="shared" si="11"/>
        <v>#REF!</v>
      </c>
      <c r="AL41" s="39" t="e">
        <f t="shared" si="11"/>
        <v>#REF!</v>
      </c>
      <c r="AM41" s="39" t="e">
        <f t="shared" si="11"/>
        <v>#REF!</v>
      </c>
      <c r="AN41" s="39" t="e">
        <f t="shared" si="11"/>
        <v>#REF!</v>
      </c>
      <c r="AO41" s="39" t="e">
        <f t="shared" si="11"/>
        <v>#REF!</v>
      </c>
      <c r="AP41" s="39" t="e">
        <f t="shared" si="11"/>
        <v>#REF!</v>
      </c>
      <c r="AQ41" s="39" t="e">
        <f t="shared" si="11"/>
        <v>#REF!</v>
      </c>
      <c r="AR41" s="39" t="e">
        <f t="shared" si="11"/>
        <v>#REF!</v>
      </c>
      <c r="AS41" s="39" t="e">
        <f t="shared" si="11"/>
        <v>#REF!</v>
      </c>
      <c r="AT41" s="39" t="e">
        <f t="shared" si="11"/>
        <v>#REF!</v>
      </c>
      <c r="AU41" s="39" t="e">
        <f t="shared" si="11"/>
        <v>#REF!</v>
      </c>
      <c r="AV41" s="39" t="e">
        <f t="shared" si="11"/>
        <v>#REF!</v>
      </c>
      <c r="AW41" s="39" t="e">
        <f t="shared" si="11"/>
        <v>#REF!</v>
      </c>
      <c r="AX41" s="39" t="e">
        <f t="shared" si="11"/>
        <v>#REF!</v>
      </c>
      <c r="AY41" s="39" t="e">
        <f t="shared" si="11"/>
        <v>#REF!</v>
      </c>
      <c r="AZ41" s="39" t="e">
        <f t="shared" si="11"/>
        <v>#REF!</v>
      </c>
      <c r="BA41" s="39" t="e">
        <f t="shared" si="11"/>
        <v>#REF!</v>
      </c>
      <c r="BB41" s="39" t="e">
        <f t="shared" si="11"/>
        <v>#REF!</v>
      </c>
    </row>
    <row r="42" spans="1:54" ht="10.7" customHeight="1">
      <c r="A42" s="39" t="s">
        <v>9</v>
      </c>
      <c r="B42" s="39"/>
      <c r="C42" s="39"/>
      <c r="D42" s="39"/>
      <c r="E42" s="39"/>
      <c r="F42" s="39"/>
      <c r="G42" s="39"/>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row>
    <row r="43" spans="1:54" ht="10.7" customHeight="1">
      <c r="A43" s="40">
        <v>1</v>
      </c>
      <c r="B43" s="39" t="e">
        <f t="shared" si="4"/>
        <v>#REF!</v>
      </c>
      <c r="C43" s="39" t="e">
        <f t="shared" ref="C43:BB43" si="12">ROUNDUP(C19*0.85,)+35</f>
        <v>#REF!</v>
      </c>
      <c r="D43" s="39" t="e">
        <f t="shared" si="12"/>
        <v>#REF!</v>
      </c>
      <c r="E43" s="39" t="e">
        <f t="shared" si="12"/>
        <v>#REF!</v>
      </c>
      <c r="F43" s="39" t="e">
        <f t="shared" si="12"/>
        <v>#REF!</v>
      </c>
      <c r="G43" s="39" t="e">
        <f t="shared" si="12"/>
        <v>#REF!</v>
      </c>
      <c r="H43" s="39" t="e">
        <f t="shared" si="12"/>
        <v>#REF!</v>
      </c>
      <c r="I43" s="39" t="e">
        <f t="shared" si="12"/>
        <v>#REF!</v>
      </c>
      <c r="J43" s="39" t="e">
        <f t="shared" si="12"/>
        <v>#REF!</v>
      </c>
      <c r="K43" s="39" t="e">
        <f t="shared" si="12"/>
        <v>#REF!</v>
      </c>
      <c r="L43" s="39" t="e">
        <f t="shared" si="12"/>
        <v>#REF!</v>
      </c>
      <c r="M43" s="39" t="e">
        <f t="shared" si="12"/>
        <v>#REF!</v>
      </c>
      <c r="N43" s="39" t="e">
        <f t="shared" si="12"/>
        <v>#REF!</v>
      </c>
      <c r="O43" s="39" t="e">
        <f t="shared" si="12"/>
        <v>#REF!</v>
      </c>
      <c r="P43" s="39" t="e">
        <f t="shared" si="12"/>
        <v>#REF!</v>
      </c>
      <c r="Q43" s="39" t="e">
        <f t="shared" si="12"/>
        <v>#REF!</v>
      </c>
      <c r="R43" s="39" t="e">
        <f t="shared" si="12"/>
        <v>#REF!</v>
      </c>
      <c r="S43" s="39" t="e">
        <f t="shared" si="12"/>
        <v>#REF!</v>
      </c>
      <c r="T43" s="39" t="e">
        <f t="shared" si="12"/>
        <v>#REF!</v>
      </c>
      <c r="U43" s="39" t="e">
        <f t="shared" si="12"/>
        <v>#REF!</v>
      </c>
      <c r="V43" s="39" t="e">
        <f t="shared" si="12"/>
        <v>#REF!</v>
      </c>
      <c r="W43" s="39" t="e">
        <f t="shared" si="12"/>
        <v>#REF!</v>
      </c>
      <c r="X43" s="39" t="e">
        <f t="shared" si="12"/>
        <v>#REF!</v>
      </c>
      <c r="Y43" s="39" t="e">
        <f t="shared" si="12"/>
        <v>#REF!</v>
      </c>
      <c r="Z43" s="39" t="e">
        <f t="shared" si="12"/>
        <v>#REF!</v>
      </c>
      <c r="AA43" s="39" t="e">
        <f t="shared" si="12"/>
        <v>#REF!</v>
      </c>
      <c r="AB43" s="39" t="e">
        <f t="shared" si="12"/>
        <v>#REF!</v>
      </c>
      <c r="AC43" s="39" t="e">
        <f t="shared" si="12"/>
        <v>#REF!</v>
      </c>
      <c r="AD43" s="39" t="e">
        <f t="shared" si="12"/>
        <v>#REF!</v>
      </c>
      <c r="AE43" s="39" t="e">
        <f t="shared" si="12"/>
        <v>#REF!</v>
      </c>
      <c r="AF43" s="39" t="e">
        <f t="shared" si="12"/>
        <v>#REF!</v>
      </c>
      <c r="AG43" s="39" t="e">
        <f t="shared" si="12"/>
        <v>#REF!</v>
      </c>
      <c r="AH43" s="39" t="e">
        <f t="shared" si="12"/>
        <v>#REF!</v>
      </c>
      <c r="AI43" s="39" t="e">
        <f t="shared" si="12"/>
        <v>#REF!</v>
      </c>
      <c r="AJ43" s="39" t="e">
        <f t="shared" si="12"/>
        <v>#REF!</v>
      </c>
      <c r="AK43" s="39" t="e">
        <f t="shared" si="12"/>
        <v>#REF!</v>
      </c>
      <c r="AL43" s="39" t="e">
        <f t="shared" si="12"/>
        <v>#REF!</v>
      </c>
      <c r="AM43" s="39" t="e">
        <f t="shared" si="12"/>
        <v>#REF!</v>
      </c>
      <c r="AN43" s="39" t="e">
        <f t="shared" si="12"/>
        <v>#REF!</v>
      </c>
      <c r="AO43" s="39" t="e">
        <f t="shared" si="12"/>
        <v>#REF!</v>
      </c>
      <c r="AP43" s="39" t="e">
        <f t="shared" si="12"/>
        <v>#REF!</v>
      </c>
      <c r="AQ43" s="39" t="e">
        <f t="shared" si="12"/>
        <v>#REF!</v>
      </c>
      <c r="AR43" s="39" t="e">
        <f t="shared" si="12"/>
        <v>#REF!</v>
      </c>
      <c r="AS43" s="39" t="e">
        <f t="shared" si="12"/>
        <v>#REF!</v>
      </c>
      <c r="AT43" s="39" t="e">
        <f t="shared" si="12"/>
        <v>#REF!</v>
      </c>
      <c r="AU43" s="39" t="e">
        <f t="shared" si="12"/>
        <v>#REF!</v>
      </c>
      <c r="AV43" s="39" t="e">
        <f t="shared" si="12"/>
        <v>#REF!</v>
      </c>
      <c r="AW43" s="39" t="e">
        <f t="shared" si="12"/>
        <v>#REF!</v>
      </c>
      <c r="AX43" s="39" t="e">
        <f t="shared" si="12"/>
        <v>#REF!</v>
      </c>
      <c r="AY43" s="39" t="e">
        <f t="shared" si="12"/>
        <v>#REF!</v>
      </c>
      <c r="AZ43" s="39" t="e">
        <f t="shared" si="12"/>
        <v>#REF!</v>
      </c>
      <c r="BA43" s="39" t="e">
        <f t="shared" si="12"/>
        <v>#REF!</v>
      </c>
      <c r="BB43" s="39" t="e">
        <f t="shared" si="12"/>
        <v>#REF!</v>
      </c>
    </row>
    <row r="44" spans="1:54" ht="10.7" customHeight="1">
      <c r="A44" s="40">
        <v>2</v>
      </c>
      <c r="B44" s="39" t="e">
        <f t="shared" si="4"/>
        <v>#REF!</v>
      </c>
      <c r="C44" s="39" t="e">
        <f t="shared" ref="C44:BB44" si="13">ROUNDUP(C20*0.85,)+35</f>
        <v>#REF!</v>
      </c>
      <c r="D44" s="39" t="e">
        <f t="shared" si="13"/>
        <v>#REF!</v>
      </c>
      <c r="E44" s="39" t="e">
        <f t="shared" si="13"/>
        <v>#REF!</v>
      </c>
      <c r="F44" s="39" t="e">
        <f t="shared" si="13"/>
        <v>#REF!</v>
      </c>
      <c r="G44" s="39" t="e">
        <f t="shared" si="13"/>
        <v>#REF!</v>
      </c>
      <c r="H44" s="39" t="e">
        <f t="shared" si="13"/>
        <v>#REF!</v>
      </c>
      <c r="I44" s="39" t="e">
        <f t="shared" si="13"/>
        <v>#REF!</v>
      </c>
      <c r="J44" s="39" t="e">
        <f t="shared" si="13"/>
        <v>#REF!</v>
      </c>
      <c r="K44" s="39" t="e">
        <f t="shared" si="13"/>
        <v>#REF!</v>
      </c>
      <c r="L44" s="39" t="e">
        <f t="shared" si="13"/>
        <v>#REF!</v>
      </c>
      <c r="M44" s="39" t="e">
        <f t="shared" si="13"/>
        <v>#REF!</v>
      </c>
      <c r="N44" s="39" t="e">
        <f t="shared" si="13"/>
        <v>#REF!</v>
      </c>
      <c r="O44" s="39" t="e">
        <f t="shared" si="13"/>
        <v>#REF!</v>
      </c>
      <c r="P44" s="39" t="e">
        <f t="shared" si="13"/>
        <v>#REF!</v>
      </c>
      <c r="Q44" s="39" t="e">
        <f t="shared" si="13"/>
        <v>#REF!</v>
      </c>
      <c r="R44" s="39" t="e">
        <f t="shared" si="13"/>
        <v>#REF!</v>
      </c>
      <c r="S44" s="39" t="e">
        <f t="shared" si="13"/>
        <v>#REF!</v>
      </c>
      <c r="T44" s="39" t="e">
        <f t="shared" si="13"/>
        <v>#REF!</v>
      </c>
      <c r="U44" s="39" t="e">
        <f t="shared" si="13"/>
        <v>#REF!</v>
      </c>
      <c r="V44" s="39" t="e">
        <f t="shared" si="13"/>
        <v>#REF!</v>
      </c>
      <c r="W44" s="39" t="e">
        <f t="shared" si="13"/>
        <v>#REF!</v>
      </c>
      <c r="X44" s="39" t="e">
        <f t="shared" si="13"/>
        <v>#REF!</v>
      </c>
      <c r="Y44" s="39" t="e">
        <f t="shared" si="13"/>
        <v>#REF!</v>
      </c>
      <c r="Z44" s="39" t="e">
        <f t="shared" si="13"/>
        <v>#REF!</v>
      </c>
      <c r="AA44" s="39" t="e">
        <f t="shared" si="13"/>
        <v>#REF!</v>
      </c>
      <c r="AB44" s="39" t="e">
        <f t="shared" si="13"/>
        <v>#REF!</v>
      </c>
      <c r="AC44" s="39" t="e">
        <f t="shared" si="13"/>
        <v>#REF!</v>
      </c>
      <c r="AD44" s="39" t="e">
        <f t="shared" si="13"/>
        <v>#REF!</v>
      </c>
      <c r="AE44" s="39" t="e">
        <f t="shared" si="13"/>
        <v>#REF!</v>
      </c>
      <c r="AF44" s="39" t="e">
        <f t="shared" si="13"/>
        <v>#REF!</v>
      </c>
      <c r="AG44" s="39" t="e">
        <f t="shared" si="13"/>
        <v>#REF!</v>
      </c>
      <c r="AH44" s="39" t="e">
        <f t="shared" si="13"/>
        <v>#REF!</v>
      </c>
      <c r="AI44" s="39" t="e">
        <f t="shared" si="13"/>
        <v>#REF!</v>
      </c>
      <c r="AJ44" s="39" t="e">
        <f t="shared" si="13"/>
        <v>#REF!</v>
      </c>
      <c r="AK44" s="39" t="e">
        <f t="shared" si="13"/>
        <v>#REF!</v>
      </c>
      <c r="AL44" s="39" t="e">
        <f t="shared" si="13"/>
        <v>#REF!</v>
      </c>
      <c r="AM44" s="39" t="e">
        <f t="shared" si="13"/>
        <v>#REF!</v>
      </c>
      <c r="AN44" s="39" t="e">
        <f t="shared" si="13"/>
        <v>#REF!</v>
      </c>
      <c r="AO44" s="39" t="e">
        <f t="shared" si="13"/>
        <v>#REF!</v>
      </c>
      <c r="AP44" s="39" t="e">
        <f t="shared" si="13"/>
        <v>#REF!</v>
      </c>
      <c r="AQ44" s="39" t="e">
        <f t="shared" si="13"/>
        <v>#REF!</v>
      </c>
      <c r="AR44" s="39" t="e">
        <f t="shared" si="13"/>
        <v>#REF!</v>
      </c>
      <c r="AS44" s="39" t="e">
        <f t="shared" si="13"/>
        <v>#REF!</v>
      </c>
      <c r="AT44" s="39" t="e">
        <f t="shared" si="13"/>
        <v>#REF!</v>
      </c>
      <c r="AU44" s="39" t="e">
        <f t="shared" si="13"/>
        <v>#REF!</v>
      </c>
      <c r="AV44" s="39" t="e">
        <f t="shared" si="13"/>
        <v>#REF!</v>
      </c>
      <c r="AW44" s="39" t="e">
        <f t="shared" si="13"/>
        <v>#REF!</v>
      </c>
      <c r="AX44" s="39" t="e">
        <f t="shared" si="13"/>
        <v>#REF!</v>
      </c>
      <c r="AY44" s="39" t="e">
        <f t="shared" si="13"/>
        <v>#REF!</v>
      </c>
      <c r="AZ44" s="39" t="e">
        <f t="shared" si="13"/>
        <v>#REF!</v>
      </c>
      <c r="BA44" s="39" t="e">
        <f t="shared" si="13"/>
        <v>#REF!</v>
      </c>
      <c r="BB44" s="39" t="e">
        <f t="shared" si="13"/>
        <v>#REF!</v>
      </c>
    </row>
    <row r="45" spans="1:54" ht="10.7" customHeight="1">
      <c r="A45" s="39" t="s">
        <v>10</v>
      </c>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row>
    <row r="46" spans="1:54" ht="10.7" customHeight="1">
      <c r="A46" s="40">
        <v>1</v>
      </c>
      <c r="B46" s="39" t="e">
        <f t="shared" si="4"/>
        <v>#REF!</v>
      </c>
      <c r="C46" s="39" t="e">
        <f t="shared" ref="C46:BB46" si="14">ROUNDUP(C22*0.85,)+35</f>
        <v>#REF!</v>
      </c>
      <c r="D46" s="39" t="e">
        <f t="shared" si="14"/>
        <v>#REF!</v>
      </c>
      <c r="E46" s="39" t="e">
        <f t="shared" si="14"/>
        <v>#REF!</v>
      </c>
      <c r="F46" s="39" t="e">
        <f t="shared" si="14"/>
        <v>#REF!</v>
      </c>
      <c r="G46" s="39" t="e">
        <f t="shared" si="14"/>
        <v>#REF!</v>
      </c>
      <c r="H46" s="39" t="e">
        <f t="shared" si="14"/>
        <v>#REF!</v>
      </c>
      <c r="I46" s="39" t="e">
        <f t="shared" si="14"/>
        <v>#REF!</v>
      </c>
      <c r="J46" s="39" t="e">
        <f t="shared" si="14"/>
        <v>#REF!</v>
      </c>
      <c r="K46" s="39" t="e">
        <f t="shared" si="14"/>
        <v>#REF!</v>
      </c>
      <c r="L46" s="39" t="e">
        <f t="shared" si="14"/>
        <v>#REF!</v>
      </c>
      <c r="M46" s="39" t="e">
        <f t="shared" si="14"/>
        <v>#REF!</v>
      </c>
      <c r="N46" s="39" t="e">
        <f t="shared" si="14"/>
        <v>#REF!</v>
      </c>
      <c r="O46" s="39" t="e">
        <f t="shared" si="14"/>
        <v>#REF!</v>
      </c>
      <c r="P46" s="39" t="e">
        <f t="shared" si="14"/>
        <v>#REF!</v>
      </c>
      <c r="Q46" s="39" t="e">
        <f t="shared" si="14"/>
        <v>#REF!</v>
      </c>
      <c r="R46" s="39" t="e">
        <f t="shared" si="14"/>
        <v>#REF!</v>
      </c>
      <c r="S46" s="39" t="e">
        <f t="shared" si="14"/>
        <v>#REF!</v>
      </c>
      <c r="T46" s="39" t="e">
        <f t="shared" si="14"/>
        <v>#REF!</v>
      </c>
      <c r="U46" s="39" t="e">
        <f t="shared" si="14"/>
        <v>#REF!</v>
      </c>
      <c r="V46" s="39" t="e">
        <f t="shared" si="14"/>
        <v>#REF!</v>
      </c>
      <c r="W46" s="39" t="e">
        <f t="shared" si="14"/>
        <v>#REF!</v>
      </c>
      <c r="X46" s="39" t="e">
        <f t="shared" si="14"/>
        <v>#REF!</v>
      </c>
      <c r="Y46" s="39" t="e">
        <f t="shared" si="14"/>
        <v>#REF!</v>
      </c>
      <c r="Z46" s="39" t="e">
        <f t="shared" si="14"/>
        <v>#REF!</v>
      </c>
      <c r="AA46" s="39" t="e">
        <f t="shared" si="14"/>
        <v>#REF!</v>
      </c>
      <c r="AB46" s="39" t="e">
        <f t="shared" si="14"/>
        <v>#REF!</v>
      </c>
      <c r="AC46" s="39" t="e">
        <f t="shared" si="14"/>
        <v>#REF!</v>
      </c>
      <c r="AD46" s="39" t="e">
        <f t="shared" si="14"/>
        <v>#REF!</v>
      </c>
      <c r="AE46" s="39" t="e">
        <f t="shared" si="14"/>
        <v>#REF!</v>
      </c>
      <c r="AF46" s="39" t="e">
        <f t="shared" si="14"/>
        <v>#REF!</v>
      </c>
      <c r="AG46" s="39" t="e">
        <f t="shared" si="14"/>
        <v>#REF!</v>
      </c>
      <c r="AH46" s="39" t="e">
        <f t="shared" si="14"/>
        <v>#REF!</v>
      </c>
      <c r="AI46" s="39" t="e">
        <f t="shared" si="14"/>
        <v>#REF!</v>
      </c>
      <c r="AJ46" s="39" t="e">
        <f t="shared" si="14"/>
        <v>#REF!</v>
      </c>
      <c r="AK46" s="39" t="e">
        <f t="shared" si="14"/>
        <v>#REF!</v>
      </c>
      <c r="AL46" s="39" t="e">
        <f t="shared" si="14"/>
        <v>#REF!</v>
      </c>
      <c r="AM46" s="39" t="e">
        <f t="shared" si="14"/>
        <v>#REF!</v>
      </c>
      <c r="AN46" s="39" t="e">
        <f t="shared" si="14"/>
        <v>#REF!</v>
      </c>
      <c r="AO46" s="39" t="e">
        <f t="shared" si="14"/>
        <v>#REF!</v>
      </c>
      <c r="AP46" s="39" t="e">
        <f t="shared" si="14"/>
        <v>#REF!</v>
      </c>
      <c r="AQ46" s="39" t="e">
        <f t="shared" si="14"/>
        <v>#REF!</v>
      </c>
      <c r="AR46" s="39" t="e">
        <f t="shared" si="14"/>
        <v>#REF!</v>
      </c>
      <c r="AS46" s="39" t="e">
        <f t="shared" si="14"/>
        <v>#REF!</v>
      </c>
      <c r="AT46" s="39" t="e">
        <f t="shared" si="14"/>
        <v>#REF!</v>
      </c>
      <c r="AU46" s="39" t="e">
        <f t="shared" si="14"/>
        <v>#REF!</v>
      </c>
      <c r="AV46" s="39" t="e">
        <f t="shared" si="14"/>
        <v>#REF!</v>
      </c>
      <c r="AW46" s="39" t="e">
        <f t="shared" si="14"/>
        <v>#REF!</v>
      </c>
      <c r="AX46" s="39" t="e">
        <f t="shared" si="14"/>
        <v>#REF!</v>
      </c>
      <c r="AY46" s="39" t="e">
        <f t="shared" si="14"/>
        <v>#REF!</v>
      </c>
      <c r="AZ46" s="39" t="e">
        <f t="shared" si="14"/>
        <v>#REF!</v>
      </c>
      <c r="BA46" s="39" t="e">
        <f t="shared" si="14"/>
        <v>#REF!</v>
      </c>
      <c r="BB46" s="39" t="e">
        <f t="shared" si="14"/>
        <v>#REF!</v>
      </c>
    </row>
    <row r="47" spans="1:54" ht="10.7" customHeight="1">
      <c r="A47" s="40">
        <v>2</v>
      </c>
      <c r="B47" s="39" t="e">
        <f t="shared" si="4"/>
        <v>#REF!</v>
      </c>
      <c r="C47" s="39" t="e">
        <f t="shared" ref="C47:BB47" si="15">ROUNDUP(C23*0.85,)+35</f>
        <v>#REF!</v>
      </c>
      <c r="D47" s="39" t="e">
        <f t="shared" si="15"/>
        <v>#REF!</v>
      </c>
      <c r="E47" s="39" t="e">
        <f t="shared" si="15"/>
        <v>#REF!</v>
      </c>
      <c r="F47" s="39" t="e">
        <f t="shared" si="15"/>
        <v>#REF!</v>
      </c>
      <c r="G47" s="39" t="e">
        <f t="shared" si="15"/>
        <v>#REF!</v>
      </c>
      <c r="H47" s="39" t="e">
        <f t="shared" si="15"/>
        <v>#REF!</v>
      </c>
      <c r="I47" s="39" t="e">
        <f t="shared" si="15"/>
        <v>#REF!</v>
      </c>
      <c r="J47" s="39" t="e">
        <f t="shared" si="15"/>
        <v>#REF!</v>
      </c>
      <c r="K47" s="39" t="e">
        <f t="shared" si="15"/>
        <v>#REF!</v>
      </c>
      <c r="L47" s="39" t="e">
        <f t="shared" si="15"/>
        <v>#REF!</v>
      </c>
      <c r="M47" s="39" t="e">
        <f t="shared" si="15"/>
        <v>#REF!</v>
      </c>
      <c r="N47" s="39" t="e">
        <f t="shared" si="15"/>
        <v>#REF!</v>
      </c>
      <c r="O47" s="39" t="e">
        <f t="shared" si="15"/>
        <v>#REF!</v>
      </c>
      <c r="P47" s="39" t="e">
        <f t="shared" si="15"/>
        <v>#REF!</v>
      </c>
      <c r="Q47" s="39" t="e">
        <f t="shared" si="15"/>
        <v>#REF!</v>
      </c>
      <c r="R47" s="39" t="e">
        <f t="shared" si="15"/>
        <v>#REF!</v>
      </c>
      <c r="S47" s="39" t="e">
        <f t="shared" si="15"/>
        <v>#REF!</v>
      </c>
      <c r="T47" s="39" t="e">
        <f t="shared" si="15"/>
        <v>#REF!</v>
      </c>
      <c r="U47" s="39" t="e">
        <f t="shared" si="15"/>
        <v>#REF!</v>
      </c>
      <c r="V47" s="39" t="e">
        <f t="shared" si="15"/>
        <v>#REF!</v>
      </c>
      <c r="W47" s="39" t="e">
        <f t="shared" si="15"/>
        <v>#REF!</v>
      </c>
      <c r="X47" s="39" t="e">
        <f t="shared" si="15"/>
        <v>#REF!</v>
      </c>
      <c r="Y47" s="39" t="e">
        <f t="shared" si="15"/>
        <v>#REF!</v>
      </c>
      <c r="Z47" s="39" t="e">
        <f t="shared" si="15"/>
        <v>#REF!</v>
      </c>
      <c r="AA47" s="39" t="e">
        <f t="shared" si="15"/>
        <v>#REF!</v>
      </c>
      <c r="AB47" s="39" t="e">
        <f t="shared" si="15"/>
        <v>#REF!</v>
      </c>
      <c r="AC47" s="39" t="e">
        <f t="shared" si="15"/>
        <v>#REF!</v>
      </c>
      <c r="AD47" s="39" t="e">
        <f t="shared" si="15"/>
        <v>#REF!</v>
      </c>
      <c r="AE47" s="39" t="e">
        <f t="shared" si="15"/>
        <v>#REF!</v>
      </c>
      <c r="AF47" s="39" t="e">
        <f t="shared" si="15"/>
        <v>#REF!</v>
      </c>
      <c r="AG47" s="39" t="e">
        <f t="shared" si="15"/>
        <v>#REF!</v>
      </c>
      <c r="AH47" s="39" t="e">
        <f t="shared" si="15"/>
        <v>#REF!</v>
      </c>
      <c r="AI47" s="39" t="e">
        <f t="shared" si="15"/>
        <v>#REF!</v>
      </c>
      <c r="AJ47" s="39" t="e">
        <f t="shared" si="15"/>
        <v>#REF!</v>
      </c>
      <c r="AK47" s="39" t="e">
        <f t="shared" si="15"/>
        <v>#REF!</v>
      </c>
      <c r="AL47" s="39" t="e">
        <f t="shared" si="15"/>
        <v>#REF!</v>
      </c>
      <c r="AM47" s="39" t="e">
        <f t="shared" si="15"/>
        <v>#REF!</v>
      </c>
      <c r="AN47" s="39" t="e">
        <f t="shared" si="15"/>
        <v>#REF!</v>
      </c>
      <c r="AO47" s="39" t="e">
        <f t="shared" si="15"/>
        <v>#REF!</v>
      </c>
      <c r="AP47" s="39" t="e">
        <f t="shared" si="15"/>
        <v>#REF!</v>
      </c>
      <c r="AQ47" s="39" t="e">
        <f t="shared" si="15"/>
        <v>#REF!</v>
      </c>
      <c r="AR47" s="39" t="e">
        <f t="shared" si="15"/>
        <v>#REF!</v>
      </c>
      <c r="AS47" s="39" t="e">
        <f t="shared" si="15"/>
        <v>#REF!</v>
      </c>
      <c r="AT47" s="39" t="e">
        <f t="shared" si="15"/>
        <v>#REF!</v>
      </c>
      <c r="AU47" s="39" t="e">
        <f t="shared" si="15"/>
        <v>#REF!</v>
      </c>
      <c r="AV47" s="39" t="e">
        <f t="shared" si="15"/>
        <v>#REF!</v>
      </c>
      <c r="AW47" s="39" t="e">
        <f t="shared" si="15"/>
        <v>#REF!</v>
      </c>
      <c r="AX47" s="39" t="e">
        <f t="shared" si="15"/>
        <v>#REF!</v>
      </c>
      <c r="AY47" s="39" t="e">
        <f t="shared" si="15"/>
        <v>#REF!</v>
      </c>
      <c r="AZ47" s="39" t="e">
        <f t="shared" si="15"/>
        <v>#REF!</v>
      </c>
      <c r="BA47" s="39" t="e">
        <f t="shared" si="15"/>
        <v>#REF!</v>
      </c>
      <c r="BB47" s="39" t="e">
        <f t="shared" si="15"/>
        <v>#REF!</v>
      </c>
    </row>
    <row r="48" spans="1:54" ht="12.75" customHeight="1">
      <c r="A48" s="39" t="s">
        <v>11</v>
      </c>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row>
    <row r="49" spans="1:54">
      <c r="A49" s="40" t="s">
        <v>12</v>
      </c>
      <c r="B49" s="39" t="e">
        <f t="shared" si="4"/>
        <v>#REF!</v>
      </c>
      <c r="C49" s="39" t="e">
        <f t="shared" ref="C49:BB49" si="16">ROUNDUP(C25*0.85,)+35</f>
        <v>#REF!</v>
      </c>
      <c r="D49" s="39" t="e">
        <f t="shared" si="16"/>
        <v>#REF!</v>
      </c>
      <c r="E49" s="39" t="e">
        <f t="shared" si="16"/>
        <v>#REF!</v>
      </c>
      <c r="F49" s="39" t="e">
        <f t="shared" si="16"/>
        <v>#REF!</v>
      </c>
      <c r="G49" s="39" t="e">
        <f t="shared" si="16"/>
        <v>#REF!</v>
      </c>
      <c r="H49" s="39" t="e">
        <f t="shared" si="16"/>
        <v>#REF!</v>
      </c>
      <c r="I49" s="39" t="e">
        <f t="shared" si="16"/>
        <v>#REF!</v>
      </c>
      <c r="J49" s="39" t="e">
        <f t="shared" si="16"/>
        <v>#REF!</v>
      </c>
      <c r="K49" s="39" t="e">
        <f t="shared" si="16"/>
        <v>#REF!</v>
      </c>
      <c r="L49" s="39" t="e">
        <f t="shared" si="16"/>
        <v>#REF!</v>
      </c>
      <c r="M49" s="39" t="e">
        <f t="shared" si="16"/>
        <v>#REF!</v>
      </c>
      <c r="N49" s="39" t="e">
        <f t="shared" si="16"/>
        <v>#REF!</v>
      </c>
      <c r="O49" s="39" t="e">
        <f t="shared" si="16"/>
        <v>#REF!</v>
      </c>
      <c r="P49" s="39" t="e">
        <f t="shared" si="16"/>
        <v>#REF!</v>
      </c>
      <c r="Q49" s="39" t="e">
        <f t="shared" si="16"/>
        <v>#REF!</v>
      </c>
      <c r="R49" s="39" t="e">
        <f t="shared" si="16"/>
        <v>#REF!</v>
      </c>
      <c r="S49" s="39" t="e">
        <f t="shared" si="16"/>
        <v>#REF!</v>
      </c>
      <c r="T49" s="39" t="e">
        <f t="shared" si="16"/>
        <v>#REF!</v>
      </c>
      <c r="U49" s="39" t="e">
        <f t="shared" si="16"/>
        <v>#REF!</v>
      </c>
      <c r="V49" s="39" t="e">
        <f t="shared" si="16"/>
        <v>#REF!</v>
      </c>
      <c r="W49" s="39" t="e">
        <f t="shared" si="16"/>
        <v>#REF!</v>
      </c>
      <c r="X49" s="39" t="e">
        <f t="shared" si="16"/>
        <v>#REF!</v>
      </c>
      <c r="Y49" s="39" t="e">
        <f t="shared" si="16"/>
        <v>#REF!</v>
      </c>
      <c r="Z49" s="39" t="e">
        <f t="shared" si="16"/>
        <v>#REF!</v>
      </c>
      <c r="AA49" s="39" t="e">
        <f t="shared" si="16"/>
        <v>#REF!</v>
      </c>
      <c r="AB49" s="39" t="e">
        <f t="shared" si="16"/>
        <v>#REF!</v>
      </c>
      <c r="AC49" s="39" t="e">
        <f t="shared" si="16"/>
        <v>#REF!</v>
      </c>
      <c r="AD49" s="39" t="e">
        <f t="shared" si="16"/>
        <v>#REF!</v>
      </c>
      <c r="AE49" s="39" t="e">
        <f t="shared" si="16"/>
        <v>#REF!</v>
      </c>
      <c r="AF49" s="39" t="e">
        <f t="shared" si="16"/>
        <v>#REF!</v>
      </c>
      <c r="AG49" s="39" t="e">
        <f t="shared" si="16"/>
        <v>#REF!</v>
      </c>
      <c r="AH49" s="39" t="e">
        <f t="shared" si="16"/>
        <v>#REF!</v>
      </c>
      <c r="AI49" s="39" t="e">
        <f t="shared" si="16"/>
        <v>#REF!</v>
      </c>
      <c r="AJ49" s="39" t="e">
        <f t="shared" si="16"/>
        <v>#REF!</v>
      </c>
      <c r="AK49" s="39" t="e">
        <f t="shared" si="16"/>
        <v>#REF!</v>
      </c>
      <c r="AL49" s="39" t="e">
        <f t="shared" si="16"/>
        <v>#REF!</v>
      </c>
      <c r="AM49" s="39" t="e">
        <f t="shared" si="16"/>
        <v>#REF!</v>
      </c>
      <c r="AN49" s="39" t="e">
        <f t="shared" si="16"/>
        <v>#REF!</v>
      </c>
      <c r="AO49" s="39" t="e">
        <f t="shared" si="16"/>
        <v>#REF!</v>
      </c>
      <c r="AP49" s="39" t="e">
        <f t="shared" si="16"/>
        <v>#REF!</v>
      </c>
      <c r="AQ49" s="39" t="e">
        <f t="shared" si="16"/>
        <v>#REF!</v>
      </c>
      <c r="AR49" s="39" t="e">
        <f t="shared" si="16"/>
        <v>#REF!</v>
      </c>
      <c r="AS49" s="39" t="e">
        <f t="shared" si="16"/>
        <v>#REF!</v>
      </c>
      <c r="AT49" s="39" t="e">
        <f t="shared" si="16"/>
        <v>#REF!</v>
      </c>
      <c r="AU49" s="39" t="e">
        <f t="shared" si="16"/>
        <v>#REF!</v>
      </c>
      <c r="AV49" s="39" t="e">
        <f t="shared" si="16"/>
        <v>#REF!</v>
      </c>
      <c r="AW49" s="39" t="e">
        <f t="shared" si="16"/>
        <v>#REF!</v>
      </c>
      <c r="AX49" s="39" t="e">
        <f t="shared" si="16"/>
        <v>#REF!</v>
      </c>
      <c r="AY49" s="39" t="e">
        <f t="shared" si="16"/>
        <v>#REF!</v>
      </c>
      <c r="AZ49" s="39" t="e">
        <f t="shared" si="16"/>
        <v>#REF!</v>
      </c>
      <c r="BA49" s="39" t="e">
        <f t="shared" si="16"/>
        <v>#REF!</v>
      </c>
      <c r="BB49" s="39" t="e">
        <f t="shared" si="16"/>
        <v>#REF!</v>
      </c>
    </row>
    <row r="51" spans="1:54" hidden="1">
      <c r="A51" s="44" t="s">
        <v>62</v>
      </c>
    </row>
    <row r="52" spans="1:54" hidden="1">
      <c r="A52" s="45" t="s">
        <v>64</v>
      </c>
    </row>
    <row r="53" spans="1:54" ht="25.5" hidden="1">
      <c r="A53" s="46" t="s">
        <v>65</v>
      </c>
    </row>
    <row r="54" spans="1:54" hidden="1">
      <c r="A54" s="45" t="s">
        <v>66</v>
      </c>
    </row>
    <row r="56" spans="1:54">
      <c r="A56" s="47" t="s">
        <v>14</v>
      </c>
    </row>
    <row r="57" spans="1:54">
      <c r="A57" s="48" t="s">
        <v>15</v>
      </c>
    </row>
    <row r="58" spans="1:54">
      <c r="A58" s="48" t="s">
        <v>16</v>
      </c>
    </row>
    <row r="59" spans="1:54" ht="12" customHeight="1">
      <c r="A59" s="49" t="s">
        <v>17</v>
      </c>
    </row>
    <row r="60" spans="1:54">
      <c r="A60" s="48" t="s">
        <v>18</v>
      </c>
    </row>
    <row r="62" spans="1:54">
      <c r="A62" s="47" t="s">
        <v>32</v>
      </c>
    </row>
    <row r="63" spans="1:54">
      <c r="A63" s="50" t="s">
        <v>275</v>
      </c>
    </row>
    <row r="65" spans="1:1">
      <c r="A65" s="51" t="s">
        <v>19</v>
      </c>
    </row>
    <row r="66" spans="1:1" ht="48">
      <c r="A66" s="27" t="s">
        <v>87</v>
      </c>
    </row>
  </sheetData>
  <pageMargins left="0.25" right="0.25" top="0.75" bottom="0.75" header="0.3" footer="0.3"/>
  <pageSetup scale="51" fitToHeight="0" orientation="landscape"/>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A1:BB42"/>
  <sheetViews>
    <sheetView workbookViewId="0">
      <pane xSplit="1" topLeftCell="B1" activePane="topRight" state="frozen"/>
      <selection pane="topRight" activeCell="B4" sqref="B4:BB25"/>
    </sheetView>
  </sheetViews>
  <sheetFormatPr defaultColWidth="9" defaultRowHeight="12"/>
  <cols>
    <col min="1" max="1" width="81.5703125" style="33" customWidth="1"/>
    <col min="2" max="16384" width="9" style="33"/>
  </cols>
  <sheetData>
    <row r="1" spans="1:54" ht="11.45" customHeight="1">
      <c r="A1" s="2" t="s">
        <v>0</v>
      </c>
    </row>
    <row r="2" spans="1:54" ht="11.45" customHeight="1">
      <c r="A2" s="34" t="s">
        <v>78</v>
      </c>
    </row>
    <row r="3" spans="1:54" ht="11.45" customHeight="1">
      <c r="A3" s="35"/>
    </row>
    <row r="4" spans="1:54" ht="11.45" customHeight="1">
      <c r="A4" s="36" t="s">
        <v>2</v>
      </c>
      <c r="B4" s="37" t="e">
        <f>'C завтраками| Bed and breakfast'!#REF!</f>
        <v>#REF!</v>
      </c>
      <c r="C4" s="37" t="e">
        <f>'C завтраками| Bed and breakfast'!#REF!</f>
        <v>#REF!</v>
      </c>
      <c r="D4" s="37" t="e">
        <f>'C завтраками| Bed and breakfast'!#REF!</f>
        <v>#REF!</v>
      </c>
      <c r="E4" s="37" t="e">
        <f>'C завтраками| Bed and breakfast'!#REF!</f>
        <v>#REF!</v>
      </c>
      <c r="F4" s="37" t="e">
        <f>'C завтраками| Bed and breakfast'!#REF!</f>
        <v>#REF!</v>
      </c>
      <c r="G4" s="37" t="e">
        <f>'C завтраками| Bed and breakfast'!#REF!</f>
        <v>#REF!</v>
      </c>
      <c r="H4" s="37" t="e">
        <f>'C завтраками| Bed and breakfast'!#REF!</f>
        <v>#REF!</v>
      </c>
      <c r="I4" s="37" t="e">
        <f>'C завтраками| Bed and breakfast'!#REF!</f>
        <v>#REF!</v>
      </c>
      <c r="J4" s="37" t="e">
        <f>'C завтраками| Bed and breakfast'!#REF!</f>
        <v>#REF!</v>
      </c>
      <c r="K4" s="37" t="e">
        <f>'C завтраками| Bed and breakfast'!#REF!</f>
        <v>#REF!</v>
      </c>
      <c r="L4" s="37" t="e">
        <f>'C завтраками| Bed and breakfast'!#REF!</f>
        <v>#REF!</v>
      </c>
      <c r="M4" s="37" t="e">
        <f>'C завтраками| Bed and breakfast'!#REF!</f>
        <v>#REF!</v>
      </c>
      <c r="N4" s="37" t="e">
        <f>'C завтраками| Bed and breakfast'!#REF!</f>
        <v>#REF!</v>
      </c>
      <c r="O4" s="37" t="e">
        <f>'C завтраками| Bed and breakfast'!#REF!</f>
        <v>#REF!</v>
      </c>
      <c r="P4" s="37" t="e">
        <f>'C завтраками| Bed and breakfast'!#REF!</f>
        <v>#REF!</v>
      </c>
      <c r="Q4" s="37" t="e">
        <f>'C завтраками| Bed and breakfast'!#REF!</f>
        <v>#REF!</v>
      </c>
      <c r="R4" s="37" t="e">
        <f>'C завтраками| Bed and breakfast'!#REF!</f>
        <v>#REF!</v>
      </c>
      <c r="S4" s="37" t="e">
        <f>'C завтраками| Bed and breakfast'!#REF!</f>
        <v>#REF!</v>
      </c>
      <c r="T4" s="37" t="e">
        <f>'C завтраками| Bed and breakfast'!#REF!</f>
        <v>#REF!</v>
      </c>
      <c r="U4" s="37" t="e">
        <f>'C завтраками| Bed and breakfast'!#REF!</f>
        <v>#REF!</v>
      </c>
      <c r="V4" s="37" t="e">
        <f>'C завтраками| Bed and breakfast'!#REF!</f>
        <v>#REF!</v>
      </c>
      <c r="W4" s="37" t="e">
        <f>'C завтраками| Bed and breakfast'!#REF!</f>
        <v>#REF!</v>
      </c>
      <c r="X4" s="37" t="e">
        <f>'C завтраками| Bed and breakfast'!#REF!</f>
        <v>#REF!</v>
      </c>
      <c r="Y4" s="37" t="e">
        <f>'C завтраками| Bed and breakfast'!#REF!</f>
        <v>#REF!</v>
      </c>
      <c r="Z4" s="37" t="e">
        <f>'C завтраками| Bed and breakfast'!#REF!</f>
        <v>#REF!</v>
      </c>
      <c r="AA4" s="37" t="e">
        <f>'C завтраками| Bed and breakfast'!#REF!</f>
        <v>#REF!</v>
      </c>
      <c r="AB4" s="37" t="e">
        <f>'C завтраками| Bed and breakfast'!#REF!</f>
        <v>#REF!</v>
      </c>
      <c r="AC4" s="37" t="e">
        <f>'C завтраками| Bed and breakfast'!#REF!</f>
        <v>#REF!</v>
      </c>
      <c r="AD4" s="37" t="e">
        <f>'C завтраками| Bed and breakfast'!#REF!</f>
        <v>#REF!</v>
      </c>
      <c r="AE4" s="37" t="e">
        <f>'C завтраками| Bed and breakfast'!#REF!</f>
        <v>#REF!</v>
      </c>
      <c r="AF4" s="37" t="e">
        <f>'C завтраками| Bed and breakfast'!#REF!</f>
        <v>#REF!</v>
      </c>
      <c r="AG4" s="37" t="e">
        <f>'C завтраками| Bed and breakfast'!#REF!</f>
        <v>#REF!</v>
      </c>
      <c r="AH4" s="37" t="e">
        <f>'C завтраками| Bed and breakfast'!#REF!</f>
        <v>#REF!</v>
      </c>
      <c r="AI4" s="37" t="e">
        <f>'C завтраками| Bed and breakfast'!#REF!</f>
        <v>#REF!</v>
      </c>
      <c r="AJ4" s="37" t="e">
        <f>'C завтраками| Bed and breakfast'!#REF!</f>
        <v>#REF!</v>
      </c>
      <c r="AK4" s="37" t="e">
        <f>'C завтраками| Bed and breakfast'!#REF!</f>
        <v>#REF!</v>
      </c>
      <c r="AL4" s="37" t="e">
        <f>'C завтраками| Bed and breakfast'!#REF!</f>
        <v>#REF!</v>
      </c>
      <c r="AM4" s="37" t="e">
        <f>'C завтраками| Bed and breakfast'!#REF!</f>
        <v>#REF!</v>
      </c>
      <c r="AN4" s="37" t="e">
        <f>'C завтраками| Bed and breakfast'!#REF!</f>
        <v>#REF!</v>
      </c>
      <c r="AO4" s="37" t="e">
        <f>'C завтраками| Bed and breakfast'!#REF!</f>
        <v>#REF!</v>
      </c>
      <c r="AP4" s="37" t="e">
        <f>'C завтраками| Bed and breakfast'!#REF!</f>
        <v>#REF!</v>
      </c>
      <c r="AQ4" s="37" t="e">
        <f>'C завтраками| Bed and breakfast'!#REF!</f>
        <v>#REF!</v>
      </c>
      <c r="AR4" s="37" t="e">
        <f>'C завтраками| Bed and breakfast'!#REF!</f>
        <v>#REF!</v>
      </c>
      <c r="AS4" s="37" t="e">
        <f>'C завтраками| Bed and breakfast'!#REF!</f>
        <v>#REF!</v>
      </c>
      <c r="AT4" s="37" t="e">
        <f>'C завтраками| Bed and breakfast'!#REF!</f>
        <v>#REF!</v>
      </c>
      <c r="AU4" s="37" t="e">
        <f>'C завтраками| Bed and breakfast'!#REF!</f>
        <v>#REF!</v>
      </c>
      <c r="AV4" s="37" t="e">
        <f>'C завтраками| Bed and breakfast'!#REF!</f>
        <v>#REF!</v>
      </c>
      <c r="AW4" s="37" t="e">
        <f>'C завтраками| Bed and breakfast'!#REF!</f>
        <v>#REF!</v>
      </c>
      <c r="AX4" s="37" t="e">
        <f>'C завтраками| Bed and breakfast'!#REF!</f>
        <v>#REF!</v>
      </c>
      <c r="AY4" s="37" t="e">
        <f>'C завтраками| Bed and breakfast'!#REF!</f>
        <v>#REF!</v>
      </c>
      <c r="AZ4" s="37" t="e">
        <f>'C завтраками| Bed and breakfast'!#REF!</f>
        <v>#REF!</v>
      </c>
      <c r="BA4" s="37" t="e">
        <f>'C завтраками| Bed and breakfast'!#REF!</f>
        <v>#REF!</v>
      </c>
      <c r="BB4" s="37" t="e">
        <f>'C завтраками| Bed and breakfast'!#REF!</f>
        <v>#REF!</v>
      </c>
    </row>
    <row r="5" spans="1:54" s="31" customFormat="1" ht="22.35" customHeight="1">
      <c r="A5" s="38" t="s">
        <v>3</v>
      </c>
      <c r="B5" s="37" t="e">
        <f>'C завтраками| Bed and breakfast'!#REF!</f>
        <v>#REF!</v>
      </c>
      <c r="C5" s="37" t="e">
        <f>'C завтраками| Bed and breakfast'!#REF!</f>
        <v>#REF!</v>
      </c>
      <c r="D5" s="37" t="e">
        <f>'C завтраками| Bed and breakfast'!#REF!</f>
        <v>#REF!</v>
      </c>
      <c r="E5" s="37" t="e">
        <f>'C завтраками| Bed and breakfast'!#REF!</f>
        <v>#REF!</v>
      </c>
      <c r="F5" s="37" t="e">
        <f>'C завтраками| Bed and breakfast'!#REF!</f>
        <v>#REF!</v>
      </c>
      <c r="G5" s="37" t="e">
        <f>'C завтраками| Bed and breakfast'!#REF!</f>
        <v>#REF!</v>
      </c>
      <c r="H5" s="37" t="e">
        <f>'C завтраками| Bed and breakfast'!#REF!</f>
        <v>#REF!</v>
      </c>
      <c r="I5" s="37" t="e">
        <f>'C завтраками| Bed and breakfast'!#REF!</f>
        <v>#REF!</v>
      </c>
      <c r="J5" s="37" t="e">
        <f>'C завтраками| Bed and breakfast'!#REF!</f>
        <v>#REF!</v>
      </c>
      <c r="K5" s="37" t="e">
        <f>'C завтраками| Bed and breakfast'!#REF!</f>
        <v>#REF!</v>
      </c>
      <c r="L5" s="37" t="e">
        <f>'C завтраками| Bed and breakfast'!#REF!</f>
        <v>#REF!</v>
      </c>
      <c r="M5" s="37" t="e">
        <f>'C завтраками| Bed and breakfast'!#REF!</f>
        <v>#REF!</v>
      </c>
      <c r="N5" s="37" t="e">
        <f>'C завтраками| Bed and breakfast'!#REF!</f>
        <v>#REF!</v>
      </c>
      <c r="O5" s="37" t="e">
        <f>'C завтраками| Bed and breakfast'!#REF!</f>
        <v>#REF!</v>
      </c>
      <c r="P5" s="37" t="e">
        <f>'C завтраками| Bed and breakfast'!#REF!</f>
        <v>#REF!</v>
      </c>
      <c r="Q5" s="37" t="e">
        <f>'C завтраками| Bed and breakfast'!#REF!</f>
        <v>#REF!</v>
      </c>
      <c r="R5" s="37" t="e">
        <f>'C завтраками| Bed and breakfast'!#REF!</f>
        <v>#REF!</v>
      </c>
      <c r="S5" s="37" t="e">
        <f>'C завтраками| Bed and breakfast'!#REF!</f>
        <v>#REF!</v>
      </c>
      <c r="T5" s="37" t="e">
        <f>'C завтраками| Bed and breakfast'!#REF!</f>
        <v>#REF!</v>
      </c>
      <c r="U5" s="37" t="e">
        <f>'C завтраками| Bed and breakfast'!#REF!</f>
        <v>#REF!</v>
      </c>
      <c r="V5" s="37" t="e">
        <f>'C завтраками| Bed and breakfast'!#REF!</f>
        <v>#REF!</v>
      </c>
      <c r="W5" s="37" t="e">
        <f>'C завтраками| Bed and breakfast'!#REF!</f>
        <v>#REF!</v>
      </c>
      <c r="X5" s="37" t="e">
        <f>'C завтраками| Bed and breakfast'!#REF!</f>
        <v>#REF!</v>
      </c>
      <c r="Y5" s="37" t="e">
        <f>'C завтраками| Bed and breakfast'!#REF!</f>
        <v>#REF!</v>
      </c>
      <c r="Z5" s="37" t="e">
        <f>'C завтраками| Bed and breakfast'!#REF!</f>
        <v>#REF!</v>
      </c>
      <c r="AA5" s="37" t="e">
        <f>'C завтраками| Bed and breakfast'!#REF!</f>
        <v>#REF!</v>
      </c>
      <c r="AB5" s="37" t="e">
        <f>'C завтраками| Bed and breakfast'!#REF!</f>
        <v>#REF!</v>
      </c>
      <c r="AC5" s="37" t="e">
        <f>'C завтраками| Bed and breakfast'!#REF!</f>
        <v>#REF!</v>
      </c>
      <c r="AD5" s="37" t="e">
        <f>'C завтраками| Bed and breakfast'!#REF!</f>
        <v>#REF!</v>
      </c>
      <c r="AE5" s="37" t="e">
        <f>'C завтраками| Bed and breakfast'!#REF!</f>
        <v>#REF!</v>
      </c>
      <c r="AF5" s="37" t="e">
        <f>'C завтраками| Bed and breakfast'!#REF!</f>
        <v>#REF!</v>
      </c>
      <c r="AG5" s="37" t="e">
        <f>'C завтраками| Bed and breakfast'!#REF!</f>
        <v>#REF!</v>
      </c>
      <c r="AH5" s="37" t="e">
        <f>'C завтраками| Bed and breakfast'!#REF!</f>
        <v>#REF!</v>
      </c>
      <c r="AI5" s="37" t="e">
        <f>'C завтраками| Bed and breakfast'!#REF!</f>
        <v>#REF!</v>
      </c>
      <c r="AJ5" s="37" t="e">
        <f>'C завтраками| Bed and breakfast'!#REF!</f>
        <v>#REF!</v>
      </c>
      <c r="AK5" s="37" t="e">
        <f>'C завтраками| Bed and breakfast'!#REF!</f>
        <v>#REF!</v>
      </c>
      <c r="AL5" s="37" t="e">
        <f>'C завтраками| Bed and breakfast'!#REF!</f>
        <v>#REF!</v>
      </c>
      <c r="AM5" s="37" t="e">
        <f>'C завтраками| Bed and breakfast'!#REF!</f>
        <v>#REF!</v>
      </c>
      <c r="AN5" s="37" t="e">
        <f>'C завтраками| Bed and breakfast'!#REF!</f>
        <v>#REF!</v>
      </c>
      <c r="AO5" s="37" t="e">
        <f>'C завтраками| Bed and breakfast'!#REF!</f>
        <v>#REF!</v>
      </c>
      <c r="AP5" s="37" t="e">
        <f>'C завтраками| Bed and breakfast'!#REF!</f>
        <v>#REF!</v>
      </c>
      <c r="AQ5" s="37" t="e">
        <f>'C завтраками| Bed and breakfast'!#REF!</f>
        <v>#REF!</v>
      </c>
      <c r="AR5" s="37" t="e">
        <f>'C завтраками| Bed and breakfast'!#REF!</f>
        <v>#REF!</v>
      </c>
      <c r="AS5" s="37" t="e">
        <f>'C завтраками| Bed and breakfast'!#REF!</f>
        <v>#REF!</v>
      </c>
      <c r="AT5" s="37" t="e">
        <f>'C завтраками| Bed and breakfast'!#REF!</f>
        <v>#REF!</v>
      </c>
      <c r="AU5" s="37" t="e">
        <f>'C завтраками| Bed and breakfast'!#REF!</f>
        <v>#REF!</v>
      </c>
      <c r="AV5" s="37" t="e">
        <f>'C завтраками| Bed and breakfast'!#REF!</f>
        <v>#REF!</v>
      </c>
      <c r="AW5" s="37" t="e">
        <f>'C завтраками| Bed and breakfast'!#REF!</f>
        <v>#REF!</v>
      </c>
      <c r="AX5" s="37" t="e">
        <f>'C завтраками| Bed and breakfast'!#REF!</f>
        <v>#REF!</v>
      </c>
      <c r="AY5" s="37" t="e">
        <f>'C завтраками| Bed and breakfast'!#REF!</f>
        <v>#REF!</v>
      </c>
      <c r="AZ5" s="37" t="e">
        <f>'C завтраками| Bed and breakfast'!#REF!</f>
        <v>#REF!</v>
      </c>
      <c r="BA5" s="37" t="e">
        <f>'C завтраками| Bed and breakfast'!#REF!</f>
        <v>#REF!</v>
      </c>
      <c r="BB5" s="37" t="e">
        <f>'C завтраками| Bed and breakfast'!#REF!</f>
        <v>#REF!</v>
      </c>
    </row>
    <row r="6" spans="1:54" ht="10.7" customHeight="1">
      <c r="A6" s="39" t="s">
        <v>4</v>
      </c>
    </row>
    <row r="7" spans="1:54" ht="10.7" customHeight="1">
      <c r="A7" s="40">
        <v>1</v>
      </c>
      <c r="B7" s="41" t="e">
        <f>'C завтраками| Bed and breakfast'!#REF!*0.85</f>
        <v>#REF!</v>
      </c>
      <c r="C7" s="41" t="e">
        <f>'C завтраками| Bed and breakfast'!#REF!*0.85</f>
        <v>#REF!</v>
      </c>
      <c r="D7" s="41" t="e">
        <f>'C завтраками| Bed and breakfast'!#REF!*0.85</f>
        <v>#REF!</v>
      </c>
      <c r="E7" s="41" t="e">
        <f>'C завтраками| Bed and breakfast'!#REF!*0.85</f>
        <v>#REF!</v>
      </c>
      <c r="F7" s="41" t="e">
        <f>'C завтраками| Bed and breakfast'!#REF!*0.85</f>
        <v>#REF!</v>
      </c>
      <c r="G7" s="41" t="e">
        <f>'C завтраками| Bed and breakfast'!#REF!*0.85</f>
        <v>#REF!</v>
      </c>
      <c r="H7" s="41" t="e">
        <f>'C завтраками| Bed and breakfast'!#REF!*0.85</f>
        <v>#REF!</v>
      </c>
      <c r="I7" s="41" t="e">
        <f>'C завтраками| Bed and breakfast'!#REF!*0.85</f>
        <v>#REF!</v>
      </c>
      <c r="J7" s="41" t="e">
        <f>'C завтраками| Bed and breakfast'!#REF!*0.85</f>
        <v>#REF!</v>
      </c>
      <c r="K7" s="41" t="e">
        <f>'C завтраками| Bed and breakfast'!#REF!*0.85</f>
        <v>#REF!</v>
      </c>
      <c r="L7" s="41" t="e">
        <f>'C завтраками| Bed and breakfast'!#REF!*0.85</f>
        <v>#REF!</v>
      </c>
      <c r="M7" s="41" t="e">
        <f>'C завтраками| Bed and breakfast'!#REF!*0.85</f>
        <v>#REF!</v>
      </c>
      <c r="N7" s="41" t="e">
        <f>'C завтраками| Bed and breakfast'!#REF!*0.85</f>
        <v>#REF!</v>
      </c>
      <c r="O7" s="41" t="e">
        <f>'C завтраками| Bed and breakfast'!#REF!*0.85</f>
        <v>#REF!</v>
      </c>
      <c r="P7" s="41" t="e">
        <f>'C завтраками| Bed and breakfast'!#REF!*0.85</f>
        <v>#REF!</v>
      </c>
      <c r="Q7" s="41" t="e">
        <f>'C завтраками| Bed and breakfast'!#REF!*0.85</f>
        <v>#REF!</v>
      </c>
      <c r="R7" s="41" t="e">
        <f>'C завтраками| Bed and breakfast'!#REF!*0.85</f>
        <v>#REF!</v>
      </c>
      <c r="S7" s="41" t="e">
        <f>'C завтраками| Bed and breakfast'!#REF!*0.85</f>
        <v>#REF!</v>
      </c>
      <c r="T7" s="41" t="e">
        <f>'C завтраками| Bed and breakfast'!#REF!*0.85</f>
        <v>#REF!</v>
      </c>
      <c r="U7" s="41" t="e">
        <f>'C завтраками| Bed and breakfast'!#REF!*0.85</f>
        <v>#REF!</v>
      </c>
      <c r="V7" s="41" t="e">
        <f>'C завтраками| Bed and breakfast'!#REF!*0.85</f>
        <v>#REF!</v>
      </c>
      <c r="W7" s="41" t="e">
        <f>'C завтраками| Bed and breakfast'!#REF!*0.85</f>
        <v>#REF!</v>
      </c>
      <c r="X7" s="41" t="e">
        <f>'C завтраками| Bed and breakfast'!#REF!*0.85</f>
        <v>#REF!</v>
      </c>
      <c r="Y7" s="41" t="e">
        <f>'C завтраками| Bed and breakfast'!#REF!*0.85</f>
        <v>#REF!</v>
      </c>
      <c r="Z7" s="41" t="e">
        <f>'C завтраками| Bed and breakfast'!#REF!*0.85</f>
        <v>#REF!</v>
      </c>
      <c r="AA7" s="41" t="e">
        <f>'C завтраками| Bed and breakfast'!#REF!*0.85</f>
        <v>#REF!</v>
      </c>
      <c r="AB7" s="41" t="e">
        <f>'C завтраками| Bed and breakfast'!#REF!*0.85</f>
        <v>#REF!</v>
      </c>
      <c r="AC7" s="41" t="e">
        <f>'C завтраками| Bed and breakfast'!#REF!*0.85</f>
        <v>#REF!</v>
      </c>
      <c r="AD7" s="41" t="e">
        <f>'C завтраками| Bed and breakfast'!#REF!*0.85</f>
        <v>#REF!</v>
      </c>
      <c r="AE7" s="41" t="e">
        <f>'C завтраками| Bed and breakfast'!#REF!*0.85</f>
        <v>#REF!</v>
      </c>
      <c r="AF7" s="41" t="e">
        <f>'C завтраками| Bed and breakfast'!#REF!*0.85</f>
        <v>#REF!</v>
      </c>
      <c r="AG7" s="41" t="e">
        <f>'C завтраками| Bed and breakfast'!#REF!*0.85</f>
        <v>#REF!</v>
      </c>
      <c r="AH7" s="41" t="e">
        <f>'C завтраками| Bed and breakfast'!#REF!*0.85</f>
        <v>#REF!</v>
      </c>
      <c r="AI7" s="41" t="e">
        <f>'C завтраками| Bed and breakfast'!#REF!*0.85</f>
        <v>#REF!</v>
      </c>
      <c r="AJ7" s="41" t="e">
        <f>'C завтраками| Bed and breakfast'!#REF!*0.85</f>
        <v>#REF!</v>
      </c>
      <c r="AK7" s="41" t="e">
        <f>'C завтраками| Bed and breakfast'!#REF!*0.85</f>
        <v>#REF!</v>
      </c>
      <c r="AL7" s="41" t="e">
        <f>'C завтраками| Bed and breakfast'!#REF!*0.85</f>
        <v>#REF!</v>
      </c>
      <c r="AM7" s="41" t="e">
        <f>'C завтраками| Bed and breakfast'!#REF!*0.85</f>
        <v>#REF!</v>
      </c>
      <c r="AN7" s="41" t="e">
        <f>'C завтраками| Bed and breakfast'!#REF!*0.85</f>
        <v>#REF!</v>
      </c>
      <c r="AO7" s="41" t="e">
        <f>'C завтраками| Bed and breakfast'!#REF!*0.85</f>
        <v>#REF!</v>
      </c>
      <c r="AP7" s="41" t="e">
        <f>'C завтраками| Bed and breakfast'!#REF!*0.85</f>
        <v>#REF!</v>
      </c>
      <c r="AQ7" s="41" t="e">
        <f>'C завтраками| Bed and breakfast'!#REF!*0.85</f>
        <v>#REF!</v>
      </c>
      <c r="AR7" s="41" t="e">
        <f>'C завтраками| Bed and breakfast'!#REF!*0.85</f>
        <v>#REF!</v>
      </c>
      <c r="AS7" s="41" t="e">
        <f>'C завтраками| Bed and breakfast'!#REF!*0.85</f>
        <v>#REF!</v>
      </c>
      <c r="AT7" s="41" t="e">
        <f>'C завтраками| Bed and breakfast'!#REF!*0.85</f>
        <v>#REF!</v>
      </c>
      <c r="AU7" s="41" t="e">
        <f>'C завтраками| Bed and breakfast'!#REF!*0.85</f>
        <v>#REF!</v>
      </c>
      <c r="AV7" s="41" t="e">
        <f>'C завтраками| Bed and breakfast'!#REF!*0.85</f>
        <v>#REF!</v>
      </c>
      <c r="AW7" s="41" t="e">
        <f>'C завтраками| Bed and breakfast'!#REF!*0.85</f>
        <v>#REF!</v>
      </c>
      <c r="AX7" s="41" t="e">
        <f>'C завтраками| Bed and breakfast'!#REF!*0.85</f>
        <v>#REF!</v>
      </c>
      <c r="AY7" s="41" t="e">
        <f>'C завтраками| Bed and breakfast'!#REF!*0.85</f>
        <v>#REF!</v>
      </c>
      <c r="AZ7" s="41" t="e">
        <f>'C завтраками| Bed and breakfast'!#REF!*0.85</f>
        <v>#REF!</v>
      </c>
      <c r="BA7" s="41" t="e">
        <f>'C завтраками| Bed and breakfast'!#REF!*0.85</f>
        <v>#REF!</v>
      </c>
      <c r="BB7" s="41" t="e">
        <f>'C завтраками| Bed and breakfast'!#REF!*0.85</f>
        <v>#REF!</v>
      </c>
    </row>
    <row r="8" spans="1:54" ht="10.7" customHeight="1">
      <c r="A8" s="40">
        <v>2</v>
      </c>
      <c r="B8" s="41" t="e">
        <f>'C завтраками| Bed and breakfast'!#REF!*0.85</f>
        <v>#REF!</v>
      </c>
      <c r="C8" s="41" t="e">
        <f>'C завтраками| Bed and breakfast'!#REF!*0.85</f>
        <v>#REF!</v>
      </c>
      <c r="D8" s="41" t="e">
        <f>'C завтраками| Bed and breakfast'!#REF!*0.85</f>
        <v>#REF!</v>
      </c>
      <c r="E8" s="41" t="e">
        <f>'C завтраками| Bed and breakfast'!#REF!*0.85</f>
        <v>#REF!</v>
      </c>
      <c r="F8" s="41" t="e">
        <f>'C завтраками| Bed and breakfast'!#REF!*0.85</f>
        <v>#REF!</v>
      </c>
      <c r="G8" s="41" t="e">
        <f>'C завтраками| Bed and breakfast'!#REF!*0.85</f>
        <v>#REF!</v>
      </c>
      <c r="H8" s="41" t="e">
        <f>'C завтраками| Bed and breakfast'!#REF!*0.85</f>
        <v>#REF!</v>
      </c>
      <c r="I8" s="41" t="e">
        <f>'C завтраками| Bed and breakfast'!#REF!*0.85</f>
        <v>#REF!</v>
      </c>
      <c r="J8" s="41" t="e">
        <f>'C завтраками| Bed and breakfast'!#REF!*0.85</f>
        <v>#REF!</v>
      </c>
      <c r="K8" s="41" t="e">
        <f>'C завтраками| Bed and breakfast'!#REF!*0.85</f>
        <v>#REF!</v>
      </c>
      <c r="L8" s="41" t="e">
        <f>'C завтраками| Bed and breakfast'!#REF!*0.85</f>
        <v>#REF!</v>
      </c>
      <c r="M8" s="41" t="e">
        <f>'C завтраками| Bed and breakfast'!#REF!*0.85</f>
        <v>#REF!</v>
      </c>
      <c r="N8" s="41" t="e">
        <f>'C завтраками| Bed and breakfast'!#REF!*0.85</f>
        <v>#REF!</v>
      </c>
      <c r="O8" s="41" t="e">
        <f>'C завтраками| Bed and breakfast'!#REF!*0.85</f>
        <v>#REF!</v>
      </c>
      <c r="P8" s="41" t="e">
        <f>'C завтраками| Bed and breakfast'!#REF!*0.85</f>
        <v>#REF!</v>
      </c>
      <c r="Q8" s="41" t="e">
        <f>'C завтраками| Bed and breakfast'!#REF!*0.85</f>
        <v>#REF!</v>
      </c>
      <c r="R8" s="41" t="e">
        <f>'C завтраками| Bed and breakfast'!#REF!*0.85</f>
        <v>#REF!</v>
      </c>
      <c r="S8" s="41" t="e">
        <f>'C завтраками| Bed and breakfast'!#REF!*0.85</f>
        <v>#REF!</v>
      </c>
      <c r="T8" s="41" t="e">
        <f>'C завтраками| Bed and breakfast'!#REF!*0.85</f>
        <v>#REF!</v>
      </c>
      <c r="U8" s="41" t="e">
        <f>'C завтраками| Bed and breakfast'!#REF!*0.85</f>
        <v>#REF!</v>
      </c>
      <c r="V8" s="41" t="e">
        <f>'C завтраками| Bed and breakfast'!#REF!*0.85</f>
        <v>#REF!</v>
      </c>
      <c r="W8" s="41" t="e">
        <f>'C завтраками| Bed and breakfast'!#REF!*0.85</f>
        <v>#REF!</v>
      </c>
      <c r="X8" s="41" t="e">
        <f>'C завтраками| Bed and breakfast'!#REF!*0.85</f>
        <v>#REF!</v>
      </c>
      <c r="Y8" s="41" t="e">
        <f>'C завтраками| Bed and breakfast'!#REF!*0.85</f>
        <v>#REF!</v>
      </c>
      <c r="Z8" s="41" t="e">
        <f>'C завтраками| Bed and breakfast'!#REF!*0.85</f>
        <v>#REF!</v>
      </c>
      <c r="AA8" s="41" t="e">
        <f>'C завтраками| Bed and breakfast'!#REF!*0.85</f>
        <v>#REF!</v>
      </c>
      <c r="AB8" s="41" t="e">
        <f>'C завтраками| Bed and breakfast'!#REF!*0.85</f>
        <v>#REF!</v>
      </c>
      <c r="AC8" s="41" t="e">
        <f>'C завтраками| Bed and breakfast'!#REF!*0.85</f>
        <v>#REF!</v>
      </c>
      <c r="AD8" s="41" t="e">
        <f>'C завтраками| Bed and breakfast'!#REF!*0.85</f>
        <v>#REF!</v>
      </c>
      <c r="AE8" s="41" t="e">
        <f>'C завтраками| Bed and breakfast'!#REF!*0.85</f>
        <v>#REF!</v>
      </c>
      <c r="AF8" s="41" t="e">
        <f>'C завтраками| Bed and breakfast'!#REF!*0.85</f>
        <v>#REF!</v>
      </c>
      <c r="AG8" s="41" t="e">
        <f>'C завтраками| Bed and breakfast'!#REF!*0.85</f>
        <v>#REF!</v>
      </c>
      <c r="AH8" s="41" t="e">
        <f>'C завтраками| Bed and breakfast'!#REF!*0.85</f>
        <v>#REF!</v>
      </c>
      <c r="AI8" s="41" t="e">
        <f>'C завтраками| Bed and breakfast'!#REF!*0.85</f>
        <v>#REF!</v>
      </c>
      <c r="AJ8" s="41" t="e">
        <f>'C завтраками| Bed and breakfast'!#REF!*0.85</f>
        <v>#REF!</v>
      </c>
      <c r="AK8" s="41" t="e">
        <f>'C завтраками| Bed and breakfast'!#REF!*0.85</f>
        <v>#REF!</v>
      </c>
      <c r="AL8" s="41" t="e">
        <f>'C завтраками| Bed and breakfast'!#REF!*0.85</f>
        <v>#REF!</v>
      </c>
      <c r="AM8" s="41" t="e">
        <f>'C завтраками| Bed and breakfast'!#REF!*0.85</f>
        <v>#REF!</v>
      </c>
      <c r="AN8" s="41" t="e">
        <f>'C завтраками| Bed and breakfast'!#REF!*0.85</f>
        <v>#REF!</v>
      </c>
      <c r="AO8" s="41" t="e">
        <f>'C завтраками| Bed and breakfast'!#REF!*0.85</f>
        <v>#REF!</v>
      </c>
      <c r="AP8" s="41" t="e">
        <f>'C завтраками| Bed and breakfast'!#REF!*0.85</f>
        <v>#REF!</v>
      </c>
      <c r="AQ8" s="41" t="e">
        <f>'C завтраками| Bed and breakfast'!#REF!*0.85</f>
        <v>#REF!</v>
      </c>
      <c r="AR8" s="41" t="e">
        <f>'C завтраками| Bed and breakfast'!#REF!*0.85</f>
        <v>#REF!</v>
      </c>
      <c r="AS8" s="41" t="e">
        <f>'C завтраками| Bed and breakfast'!#REF!*0.85</f>
        <v>#REF!</v>
      </c>
      <c r="AT8" s="41" t="e">
        <f>'C завтраками| Bed and breakfast'!#REF!*0.85</f>
        <v>#REF!</v>
      </c>
      <c r="AU8" s="41" t="e">
        <f>'C завтраками| Bed and breakfast'!#REF!*0.85</f>
        <v>#REF!</v>
      </c>
      <c r="AV8" s="41" t="e">
        <f>'C завтраками| Bed and breakfast'!#REF!*0.85</f>
        <v>#REF!</v>
      </c>
      <c r="AW8" s="41" t="e">
        <f>'C завтраками| Bed and breakfast'!#REF!*0.85</f>
        <v>#REF!</v>
      </c>
      <c r="AX8" s="41" t="e">
        <f>'C завтраками| Bed and breakfast'!#REF!*0.85</f>
        <v>#REF!</v>
      </c>
      <c r="AY8" s="41" t="e">
        <f>'C завтраками| Bed and breakfast'!#REF!*0.85</f>
        <v>#REF!</v>
      </c>
      <c r="AZ8" s="41" t="e">
        <f>'C завтраками| Bed and breakfast'!#REF!*0.85</f>
        <v>#REF!</v>
      </c>
      <c r="BA8" s="41" t="e">
        <f>'C завтраками| Bed and breakfast'!#REF!*0.85</f>
        <v>#REF!</v>
      </c>
      <c r="BB8" s="41" t="e">
        <f>'C завтраками| Bed and breakfast'!#REF!*0.85</f>
        <v>#REF!</v>
      </c>
    </row>
    <row r="9" spans="1:54" ht="10.7" customHeight="1">
      <c r="A9" s="39" t="s">
        <v>5</v>
      </c>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row>
    <row r="10" spans="1:54" s="32" customFormat="1" ht="10.7" customHeight="1">
      <c r="A10" s="40">
        <v>1</v>
      </c>
      <c r="B10" s="41" t="e">
        <f>'C завтраками| Bed and breakfast'!#REF!*0.85</f>
        <v>#REF!</v>
      </c>
      <c r="C10" s="41" t="e">
        <f>'C завтраками| Bed and breakfast'!#REF!*0.85</f>
        <v>#REF!</v>
      </c>
      <c r="D10" s="41" t="e">
        <f>'C завтраками| Bed and breakfast'!#REF!*0.85</f>
        <v>#REF!</v>
      </c>
      <c r="E10" s="41" t="e">
        <f>'C завтраками| Bed and breakfast'!#REF!*0.85</f>
        <v>#REF!</v>
      </c>
      <c r="F10" s="41" t="e">
        <f>'C завтраками| Bed and breakfast'!#REF!*0.85</f>
        <v>#REF!</v>
      </c>
      <c r="G10" s="41" t="e">
        <f>'C завтраками| Bed and breakfast'!#REF!*0.85</f>
        <v>#REF!</v>
      </c>
      <c r="H10" s="41" t="e">
        <f>'C завтраками| Bed and breakfast'!#REF!*0.85</f>
        <v>#REF!</v>
      </c>
      <c r="I10" s="41" t="e">
        <f>'C завтраками| Bed and breakfast'!#REF!*0.85</f>
        <v>#REF!</v>
      </c>
      <c r="J10" s="41" t="e">
        <f>'C завтраками| Bed and breakfast'!#REF!*0.85</f>
        <v>#REF!</v>
      </c>
      <c r="K10" s="41" t="e">
        <f>'C завтраками| Bed and breakfast'!#REF!*0.85</f>
        <v>#REF!</v>
      </c>
      <c r="L10" s="41" t="e">
        <f>'C завтраками| Bed and breakfast'!#REF!*0.85</f>
        <v>#REF!</v>
      </c>
      <c r="M10" s="41" t="e">
        <f>'C завтраками| Bed and breakfast'!#REF!*0.85</f>
        <v>#REF!</v>
      </c>
      <c r="N10" s="41" t="e">
        <f>'C завтраками| Bed and breakfast'!#REF!*0.85</f>
        <v>#REF!</v>
      </c>
      <c r="O10" s="41" t="e">
        <f>'C завтраками| Bed and breakfast'!#REF!*0.85</f>
        <v>#REF!</v>
      </c>
      <c r="P10" s="41" t="e">
        <f>'C завтраками| Bed and breakfast'!#REF!*0.85</f>
        <v>#REF!</v>
      </c>
      <c r="Q10" s="41" t="e">
        <f>'C завтраками| Bed and breakfast'!#REF!*0.85</f>
        <v>#REF!</v>
      </c>
      <c r="R10" s="41" t="e">
        <f>'C завтраками| Bed and breakfast'!#REF!*0.85</f>
        <v>#REF!</v>
      </c>
      <c r="S10" s="41" t="e">
        <f>'C завтраками| Bed and breakfast'!#REF!*0.85</f>
        <v>#REF!</v>
      </c>
      <c r="T10" s="41" t="e">
        <f>'C завтраками| Bed and breakfast'!#REF!*0.85</f>
        <v>#REF!</v>
      </c>
      <c r="U10" s="41" t="e">
        <f>'C завтраками| Bed and breakfast'!#REF!*0.85</f>
        <v>#REF!</v>
      </c>
      <c r="V10" s="41" t="e">
        <f>'C завтраками| Bed and breakfast'!#REF!*0.85</f>
        <v>#REF!</v>
      </c>
      <c r="W10" s="41" t="e">
        <f>'C завтраками| Bed and breakfast'!#REF!*0.85</f>
        <v>#REF!</v>
      </c>
      <c r="X10" s="41" t="e">
        <f>'C завтраками| Bed and breakfast'!#REF!*0.85</f>
        <v>#REF!</v>
      </c>
      <c r="Y10" s="41" t="e">
        <f>'C завтраками| Bed and breakfast'!#REF!*0.85</f>
        <v>#REF!</v>
      </c>
      <c r="Z10" s="41" t="e">
        <f>'C завтраками| Bed and breakfast'!#REF!*0.85</f>
        <v>#REF!</v>
      </c>
      <c r="AA10" s="41" t="e">
        <f>'C завтраками| Bed and breakfast'!#REF!*0.85</f>
        <v>#REF!</v>
      </c>
      <c r="AB10" s="41" t="e">
        <f>'C завтраками| Bed and breakfast'!#REF!*0.85</f>
        <v>#REF!</v>
      </c>
      <c r="AC10" s="41" t="e">
        <f>'C завтраками| Bed and breakfast'!#REF!*0.85</f>
        <v>#REF!</v>
      </c>
      <c r="AD10" s="41" t="e">
        <f>'C завтраками| Bed and breakfast'!#REF!*0.85</f>
        <v>#REF!</v>
      </c>
      <c r="AE10" s="41" t="e">
        <f>'C завтраками| Bed and breakfast'!#REF!*0.85</f>
        <v>#REF!</v>
      </c>
      <c r="AF10" s="41" t="e">
        <f>'C завтраками| Bed and breakfast'!#REF!*0.85</f>
        <v>#REF!</v>
      </c>
      <c r="AG10" s="41" t="e">
        <f>'C завтраками| Bed and breakfast'!#REF!*0.85</f>
        <v>#REF!</v>
      </c>
      <c r="AH10" s="41" t="e">
        <f>'C завтраками| Bed and breakfast'!#REF!*0.85</f>
        <v>#REF!</v>
      </c>
      <c r="AI10" s="41" t="e">
        <f>'C завтраками| Bed and breakfast'!#REF!*0.85</f>
        <v>#REF!</v>
      </c>
      <c r="AJ10" s="41" t="e">
        <f>'C завтраками| Bed and breakfast'!#REF!*0.85</f>
        <v>#REF!</v>
      </c>
      <c r="AK10" s="41" t="e">
        <f>'C завтраками| Bed and breakfast'!#REF!*0.85</f>
        <v>#REF!</v>
      </c>
      <c r="AL10" s="41" t="e">
        <f>'C завтраками| Bed and breakfast'!#REF!*0.85</f>
        <v>#REF!</v>
      </c>
      <c r="AM10" s="41" t="e">
        <f>'C завтраками| Bed and breakfast'!#REF!*0.85</f>
        <v>#REF!</v>
      </c>
      <c r="AN10" s="41" t="e">
        <f>'C завтраками| Bed and breakfast'!#REF!*0.85</f>
        <v>#REF!</v>
      </c>
      <c r="AO10" s="41" t="e">
        <f>'C завтраками| Bed and breakfast'!#REF!*0.85</f>
        <v>#REF!</v>
      </c>
      <c r="AP10" s="41" t="e">
        <f>'C завтраками| Bed and breakfast'!#REF!*0.85</f>
        <v>#REF!</v>
      </c>
      <c r="AQ10" s="41" t="e">
        <f>'C завтраками| Bed and breakfast'!#REF!*0.85</f>
        <v>#REF!</v>
      </c>
      <c r="AR10" s="41" t="e">
        <f>'C завтраками| Bed and breakfast'!#REF!*0.85</f>
        <v>#REF!</v>
      </c>
      <c r="AS10" s="41" t="e">
        <f>'C завтраками| Bed and breakfast'!#REF!*0.85</f>
        <v>#REF!</v>
      </c>
      <c r="AT10" s="41" t="e">
        <f>'C завтраками| Bed and breakfast'!#REF!*0.85</f>
        <v>#REF!</v>
      </c>
      <c r="AU10" s="41" t="e">
        <f>'C завтраками| Bed and breakfast'!#REF!*0.85</f>
        <v>#REF!</v>
      </c>
      <c r="AV10" s="41" t="e">
        <f>'C завтраками| Bed and breakfast'!#REF!*0.85</f>
        <v>#REF!</v>
      </c>
      <c r="AW10" s="41" t="e">
        <f>'C завтраками| Bed and breakfast'!#REF!*0.85</f>
        <v>#REF!</v>
      </c>
      <c r="AX10" s="41" t="e">
        <f>'C завтраками| Bed and breakfast'!#REF!*0.85</f>
        <v>#REF!</v>
      </c>
      <c r="AY10" s="41" t="e">
        <f>'C завтраками| Bed and breakfast'!#REF!*0.85</f>
        <v>#REF!</v>
      </c>
      <c r="AZ10" s="41" t="e">
        <f>'C завтраками| Bed and breakfast'!#REF!*0.85</f>
        <v>#REF!</v>
      </c>
      <c r="BA10" s="41" t="e">
        <f>'C завтраками| Bed and breakfast'!#REF!*0.85</f>
        <v>#REF!</v>
      </c>
      <c r="BB10" s="41" t="e">
        <f>'C завтраками| Bed and breakfast'!#REF!*0.85</f>
        <v>#REF!</v>
      </c>
    </row>
    <row r="11" spans="1:54" ht="10.7" customHeight="1">
      <c r="A11" s="40">
        <v>2</v>
      </c>
      <c r="B11" s="41" t="e">
        <f>'C завтраками| Bed and breakfast'!#REF!*0.85</f>
        <v>#REF!</v>
      </c>
      <c r="C11" s="41" t="e">
        <f>'C завтраками| Bed and breakfast'!#REF!*0.85</f>
        <v>#REF!</v>
      </c>
      <c r="D11" s="41" t="e">
        <f>'C завтраками| Bed and breakfast'!#REF!*0.85</f>
        <v>#REF!</v>
      </c>
      <c r="E11" s="41" t="e">
        <f>'C завтраками| Bed and breakfast'!#REF!*0.85</f>
        <v>#REF!</v>
      </c>
      <c r="F11" s="41" t="e">
        <f>'C завтраками| Bed and breakfast'!#REF!*0.85</f>
        <v>#REF!</v>
      </c>
      <c r="G11" s="41" t="e">
        <f>'C завтраками| Bed and breakfast'!#REF!*0.85</f>
        <v>#REF!</v>
      </c>
      <c r="H11" s="41" t="e">
        <f>'C завтраками| Bed and breakfast'!#REF!*0.85</f>
        <v>#REF!</v>
      </c>
      <c r="I11" s="41" t="e">
        <f>'C завтраками| Bed and breakfast'!#REF!*0.85</f>
        <v>#REF!</v>
      </c>
      <c r="J11" s="41" t="e">
        <f>'C завтраками| Bed and breakfast'!#REF!*0.85</f>
        <v>#REF!</v>
      </c>
      <c r="K11" s="41" t="e">
        <f>'C завтраками| Bed and breakfast'!#REF!*0.85</f>
        <v>#REF!</v>
      </c>
      <c r="L11" s="41" t="e">
        <f>'C завтраками| Bed and breakfast'!#REF!*0.85</f>
        <v>#REF!</v>
      </c>
      <c r="M11" s="41" t="e">
        <f>'C завтраками| Bed and breakfast'!#REF!*0.85</f>
        <v>#REF!</v>
      </c>
      <c r="N11" s="41" t="e">
        <f>'C завтраками| Bed and breakfast'!#REF!*0.85</f>
        <v>#REF!</v>
      </c>
      <c r="O11" s="41" t="e">
        <f>'C завтраками| Bed and breakfast'!#REF!*0.85</f>
        <v>#REF!</v>
      </c>
      <c r="P11" s="41" t="e">
        <f>'C завтраками| Bed and breakfast'!#REF!*0.85</f>
        <v>#REF!</v>
      </c>
      <c r="Q11" s="41" t="e">
        <f>'C завтраками| Bed and breakfast'!#REF!*0.85</f>
        <v>#REF!</v>
      </c>
      <c r="R11" s="41" t="e">
        <f>'C завтраками| Bed and breakfast'!#REF!*0.85</f>
        <v>#REF!</v>
      </c>
      <c r="S11" s="41" t="e">
        <f>'C завтраками| Bed and breakfast'!#REF!*0.85</f>
        <v>#REF!</v>
      </c>
      <c r="T11" s="41" t="e">
        <f>'C завтраками| Bed and breakfast'!#REF!*0.85</f>
        <v>#REF!</v>
      </c>
      <c r="U11" s="41" t="e">
        <f>'C завтраками| Bed and breakfast'!#REF!*0.85</f>
        <v>#REF!</v>
      </c>
      <c r="V11" s="41" t="e">
        <f>'C завтраками| Bed and breakfast'!#REF!*0.85</f>
        <v>#REF!</v>
      </c>
      <c r="W11" s="41" t="e">
        <f>'C завтраками| Bed and breakfast'!#REF!*0.85</f>
        <v>#REF!</v>
      </c>
      <c r="X11" s="41" t="e">
        <f>'C завтраками| Bed and breakfast'!#REF!*0.85</f>
        <v>#REF!</v>
      </c>
      <c r="Y11" s="41" t="e">
        <f>'C завтраками| Bed and breakfast'!#REF!*0.85</f>
        <v>#REF!</v>
      </c>
      <c r="Z11" s="41" t="e">
        <f>'C завтраками| Bed and breakfast'!#REF!*0.85</f>
        <v>#REF!</v>
      </c>
      <c r="AA11" s="41" t="e">
        <f>'C завтраками| Bed and breakfast'!#REF!*0.85</f>
        <v>#REF!</v>
      </c>
      <c r="AB11" s="41" t="e">
        <f>'C завтраками| Bed and breakfast'!#REF!*0.85</f>
        <v>#REF!</v>
      </c>
      <c r="AC11" s="41" t="e">
        <f>'C завтраками| Bed and breakfast'!#REF!*0.85</f>
        <v>#REF!</v>
      </c>
      <c r="AD11" s="41" t="e">
        <f>'C завтраками| Bed and breakfast'!#REF!*0.85</f>
        <v>#REF!</v>
      </c>
      <c r="AE11" s="41" t="e">
        <f>'C завтраками| Bed and breakfast'!#REF!*0.85</f>
        <v>#REF!</v>
      </c>
      <c r="AF11" s="41" t="e">
        <f>'C завтраками| Bed and breakfast'!#REF!*0.85</f>
        <v>#REF!</v>
      </c>
      <c r="AG11" s="41" t="e">
        <f>'C завтраками| Bed and breakfast'!#REF!*0.85</f>
        <v>#REF!</v>
      </c>
      <c r="AH11" s="41" t="e">
        <f>'C завтраками| Bed and breakfast'!#REF!*0.85</f>
        <v>#REF!</v>
      </c>
      <c r="AI11" s="41" t="e">
        <f>'C завтраками| Bed and breakfast'!#REF!*0.85</f>
        <v>#REF!</v>
      </c>
      <c r="AJ11" s="41" t="e">
        <f>'C завтраками| Bed and breakfast'!#REF!*0.85</f>
        <v>#REF!</v>
      </c>
      <c r="AK11" s="41" t="e">
        <f>'C завтраками| Bed and breakfast'!#REF!*0.85</f>
        <v>#REF!</v>
      </c>
      <c r="AL11" s="41" t="e">
        <f>'C завтраками| Bed and breakfast'!#REF!*0.85</f>
        <v>#REF!</v>
      </c>
      <c r="AM11" s="41" t="e">
        <f>'C завтраками| Bed and breakfast'!#REF!*0.85</f>
        <v>#REF!</v>
      </c>
      <c r="AN11" s="41" t="e">
        <f>'C завтраками| Bed and breakfast'!#REF!*0.85</f>
        <v>#REF!</v>
      </c>
      <c r="AO11" s="41" t="e">
        <f>'C завтраками| Bed and breakfast'!#REF!*0.85</f>
        <v>#REF!</v>
      </c>
      <c r="AP11" s="41" t="e">
        <f>'C завтраками| Bed and breakfast'!#REF!*0.85</f>
        <v>#REF!</v>
      </c>
      <c r="AQ11" s="41" t="e">
        <f>'C завтраками| Bed and breakfast'!#REF!*0.85</f>
        <v>#REF!</v>
      </c>
      <c r="AR11" s="41" t="e">
        <f>'C завтраками| Bed and breakfast'!#REF!*0.85</f>
        <v>#REF!</v>
      </c>
      <c r="AS11" s="41" t="e">
        <f>'C завтраками| Bed and breakfast'!#REF!*0.85</f>
        <v>#REF!</v>
      </c>
      <c r="AT11" s="41" t="e">
        <f>'C завтраками| Bed and breakfast'!#REF!*0.85</f>
        <v>#REF!</v>
      </c>
      <c r="AU11" s="41" t="e">
        <f>'C завтраками| Bed and breakfast'!#REF!*0.85</f>
        <v>#REF!</v>
      </c>
      <c r="AV11" s="41" t="e">
        <f>'C завтраками| Bed and breakfast'!#REF!*0.85</f>
        <v>#REF!</v>
      </c>
      <c r="AW11" s="41" t="e">
        <f>'C завтраками| Bed and breakfast'!#REF!*0.85</f>
        <v>#REF!</v>
      </c>
      <c r="AX11" s="41" t="e">
        <f>'C завтраками| Bed and breakfast'!#REF!*0.85</f>
        <v>#REF!</v>
      </c>
      <c r="AY11" s="41" t="e">
        <f>'C завтраками| Bed and breakfast'!#REF!*0.85</f>
        <v>#REF!</v>
      </c>
      <c r="AZ11" s="41" t="e">
        <f>'C завтраками| Bed and breakfast'!#REF!*0.85</f>
        <v>#REF!</v>
      </c>
      <c r="BA11" s="41" t="e">
        <f>'C завтраками| Bed and breakfast'!#REF!*0.85</f>
        <v>#REF!</v>
      </c>
      <c r="BB11" s="41" t="e">
        <f>'C завтраками| Bed and breakfast'!#REF!*0.85</f>
        <v>#REF!</v>
      </c>
    </row>
    <row r="12" spans="1:54" ht="10.7" customHeight="1">
      <c r="A12" s="39" t="s">
        <v>6</v>
      </c>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row>
    <row r="13" spans="1:54" ht="10.7" customHeight="1">
      <c r="A13" s="40">
        <v>1</v>
      </c>
      <c r="B13" s="41" t="e">
        <f>'C завтраками| Bed and breakfast'!#REF!*0.85</f>
        <v>#REF!</v>
      </c>
      <c r="C13" s="41" t="e">
        <f>'C завтраками| Bed and breakfast'!#REF!*0.85</f>
        <v>#REF!</v>
      </c>
      <c r="D13" s="41" t="e">
        <f>'C завтраками| Bed and breakfast'!#REF!*0.85</f>
        <v>#REF!</v>
      </c>
      <c r="E13" s="41" t="e">
        <f>'C завтраками| Bed and breakfast'!#REF!*0.85</f>
        <v>#REF!</v>
      </c>
      <c r="F13" s="41" t="e">
        <f>'C завтраками| Bed and breakfast'!#REF!*0.85</f>
        <v>#REF!</v>
      </c>
      <c r="G13" s="41" t="e">
        <f>'C завтраками| Bed and breakfast'!#REF!*0.85</f>
        <v>#REF!</v>
      </c>
      <c r="H13" s="41" t="e">
        <f>'C завтраками| Bed and breakfast'!#REF!*0.85</f>
        <v>#REF!</v>
      </c>
      <c r="I13" s="41" t="e">
        <f>'C завтраками| Bed and breakfast'!#REF!*0.85</f>
        <v>#REF!</v>
      </c>
      <c r="J13" s="41" t="e">
        <f>'C завтраками| Bed and breakfast'!#REF!*0.85</f>
        <v>#REF!</v>
      </c>
      <c r="K13" s="41" t="e">
        <f>'C завтраками| Bed and breakfast'!#REF!*0.85</f>
        <v>#REF!</v>
      </c>
      <c r="L13" s="41" t="e">
        <f>'C завтраками| Bed and breakfast'!#REF!*0.85</f>
        <v>#REF!</v>
      </c>
      <c r="M13" s="41" t="e">
        <f>'C завтраками| Bed and breakfast'!#REF!*0.85</f>
        <v>#REF!</v>
      </c>
      <c r="N13" s="41" t="e">
        <f>'C завтраками| Bed and breakfast'!#REF!*0.85</f>
        <v>#REF!</v>
      </c>
      <c r="O13" s="41" t="e">
        <f>'C завтраками| Bed and breakfast'!#REF!*0.85</f>
        <v>#REF!</v>
      </c>
      <c r="P13" s="41" t="e">
        <f>'C завтраками| Bed and breakfast'!#REF!*0.85</f>
        <v>#REF!</v>
      </c>
      <c r="Q13" s="41" t="e">
        <f>'C завтраками| Bed and breakfast'!#REF!*0.85</f>
        <v>#REF!</v>
      </c>
      <c r="R13" s="41" t="e">
        <f>'C завтраками| Bed and breakfast'!#REF!*0.85</f>
        <v>#REF!</v>
      </c>
      <c r="S13" s="41" t="e">
        <f>'C завтраками| Bed and breakfast'!#REF!*0.85</f>
        <v>#REF!</v>
      </c>
      <c r="T13" s="41" t="e">
        <f>'C завтраками| Bed and breakfast'!#REF!*0.85</f>
        <v>#REF!</v>
      </c>
      <c r="U13" s="41" t="e">
        <f>'C завтраками| Bed and breakfast'!#REF!*0.85</f>
        <v>#REF!</v>
      </c>
      <c r="V13" s="41" t="e">
        <f>'C завтраками| Bed and breakfast'!#REF!*0.85</f>
        <v>#REF!</v>
      </c>
      <c r="W13" s="41" t="e">
        <f>'C завтраками| Bed and breakfast'!#REF!*0.85</f>
        <v>#REF!</v>
      </c>
      <c r="X13" s="41" t="e">
        <f>'C завтраками| Bed and breakfast'!#REF!*0.85</f>
        <v>#REF!</v>
      </c>
      <c r="Y13" s="41" t="e">
        <f>'C завтраками| Bed and breakfast'!#REF!*0.85</f>
        <v>#REF!</v>
      </c>
      <c r="Z13" s="41" t="e">
        <f>'C завтраками| Bed and breakfast'!#REF!*0.85</f>
        <v>#REF!</v>
      </c>
      <c r="AA13" s="41" t="e">
        <f>'C завтраками| Bed and breakfast'!#REF!*0.85</f>
        <v>#REF!</v>
      </c>
      <c r="AB13" s="41" t="e">
        <f>'C завтраками| Bed and breakfast'!#REF!*0.85</f>
        <v>#REF!</v>
      </c>
      <c r="AC13" s="41" t="e">
        <f>'C завтраками| Bed and breakfast'!#REF!*0.85</f>
        <v>#REF!</v>
      </c>
      <c r="AD13" s="41" t="e">
        <f>'C завтраками| Bed and breakfast'!#REF!*0.85</f>
        <v>#REF!</v>
      </c>
      <c r="AE13" s="41" t="e">
        <f>'C завтраками| Bed and breakfast'!#REF!*0.85</f>
        <v>#REF!</v>
      </c>
      <c r="AF13" s="41" t="e">
        <f>'C завтраками| Bed and breakfast'!#REF!*0.85</f>
        <v>#REF!</v>
      </c>
      <c r="AG13" s="41" t="e">
        <f>'C завтраками| Bed and breakfast'!#REF!*0.85</f>
        <v>#REF!</v>
      </c>
      <c r="AH13" s="41" t="e">
        <f>'C завтраками| Bed and breakfast'!#REF!*0.85</f>
        <v>#REF!</v>
      </c>
      <c r="AI13" s="41" t="e">
        <f>'C завтраками| Bed and breakfast'!#REF!*0.85</f>
        <v>#REF!</v>
      </c>
      <c r="AJ13" s="41" t="e">
        <f>'C завтраками| Bed and breakfast'!#REF!*0.85</f>
        <v>#REF!</v>
      </c>
      <c r="AK13" s="41" t="e">
        <f>'C завтраками| Bed and breakfast'!#REF!*0.85</f>
        <v>#REF!</v>
      </c>
      <c r="AL13" s="41" t="e">
        <f>'C завтраками| Bed and breakfast'!#REF!*0.85</f>
        <v>#REF!</v>
      </c>
      <c r="AM13" s="41" t="e">
        <f>'C завтраками| Bed and breakfast'!#REF!*0.85</f>
        <v>#REF!</v>
      </c>
      <c r="AN13" s="41" t="e">
        <f>'C завтраками| Bed and breakfast'!#REF!*0.85</f>
        <v>#REF!</v>
      </c>
      <c r="AO13" s="41" t="e">
        <f>'C завтраками| Bed and breakfast'!#REF!*0.85</f>
        <v>#REF!</v>
      </c>
      <c r="AP13" s="41" t="e">
        <f>'C завтраками| Bed and breakfast'!#REF!*0.85</f>
        <v>#REF!</v>
      </c>
      <c r="AQ13" s="41" t="e">
        <f>'C завтраками| Bed and breakfast'!#REF!*0.85</f>
        <v>#REF!</v>
      </c>
      <c r="AR13" s="41" t="e">
        <f>'C завтраками| Bed and breakfast'!#REF!*0.85</f>
        <v>#REF!</v>
      </c>
      <c r="AS13" s="41" t="e">
        <f>'C завтраками| Bed and breakfast'!#REF!*0.85</f>
        <v>#REF!</v>
      </c>
      <c r="AT13" s="41" t="e">
        <f>'C завтраками| Bed and breakfast'!#REF!*0.85</f>
        <v>#REF!</v>
      </c>
      <c r="AU13" s="41" t="e">
        <f>'C завтраками| Bed and breakfast'!#REF!*0.85</f>
        <v>#REF!</v>
      </c>
      <c r="AV13" s="41" t="e">
        <f>'C завтраками| Bed and breakfast'!#REF!*0.85</f>
        <v>#REF!</v>
      </c>
      <c r="AW13" s="41" t="e">
        <f>'C завтраками| Bed and breakfast'!#REF!*0.85</f>
        <v>#REF!</v>
      </c>
      <c r="AX13" s="41" t="e">
        <f>'C завтраками| Bed and breakfast'!#REF!*0.85</f>
        <v>#REF!</v>
      </c>
      <c r="AY13" s="41" t="e">
        <f>'C завтраками| Bed and breakfast'!#REF!*0.85</f>
        <v>#REF!</v>
      </c>
      <c r="AZ13" s="41" t="e">
        <f>'C завтраками| Bed and breakfast'!#REF!*0.85</f>
        <v>#REF!</v>
      </c>
      <c r="BA13" s="41" t="e">
        <f>'C завтраками| Bed and breakfast'!#REF!*0.85</f>
        <v>#REF!</v>
      </c>
      <c r="BB13" s="41" t="e">
        <f>'C завтраками| Bed and breakfast'!#REF!*0.85</f>
        <v>#REF!</v>
      </c>
    </row>
    <row r="14" spans="1:54" ht="10.7" customHeight="1">
      <c r="A14" s="40">
        <v>2</v>
      </c>
      <c r="B14" s="41" t="e">
        <f>'C завтраками| Bed and breakfast'!#REF!*0.85</f>
        <v>#REF!</v>
      </c>
      <c r="C14" s="41" t="e">
        <f>'C завтраками| Bed and breakfast'!#REF!*0.85</f>
        <v>#REF!</v>
      </c>
      <c r="D14" s="41" t="e">
        <f>'C завтраками| Bed and breakfast'!#REF!*0.85</f>
        <v>#REF!</v>
      </c>
      <c r="E14" s="41" t="e">
        <f>'C завтраками| Bed and breakfast'!#REF!*0.85</f>
        <v>#REF!</v>
      </c>
      <c r="F14" s="41" t="e">
        <f>'C завтраками| Bed and breakfast'!#REF!*0.85</f>
        <v>#REF!</v>
      </c>
      <c r="G14" s="41" t="e">
        <f>'C завтраками| Bed and breakfast'!#REF!*0.85</f>
        <v>#REF!</v>
      </c>
      <c r="H14" s="41" t="e">
        <f>'C завтраками| Bed and breakfast'!#REF!*0.85</f>
        <v>#REF!</v>
      </c>
      <c r="I14" s="41" t="e">
        <f>'C завтраками| Bed and breakfast'!#REF!*0.85</f>
        <v>#REF!</v>
      </c>
      <c r="J14" s="41" t="e">
        <f>'C завтраками| Bed and breakfast'!#REF!*0.85</f>
        <v>#REF!</v>
      </c>
      <c r="K14" s="41" t="e">
        <f>'C завтраками| Bed and breakfast'!#REF!*0.85</f>
        <v>#REF!</v>
      </c>
      <c r="L14" s="41" t="e">
        <f>'C завтраками| Bed and breakfast'!#REF!*0.85</f>
        <v>#REF!</v>
      </c>
      <c r="M14" s="41" t="e">
        <f>'C завтраками| Bed and breakfast'!#REF!*0.85</f>
        <v>#REF!</v>
      </c>
      <c r="N14" s="41" t="e">
        <f>'C завтраками| Bed and breakfast'!#REF!*0.85</f>
        <v>#REF!</v>
      </c>
      <c r="O14" s="41" t="e">
        <f>'C завтраками| Bed and breakfast'!#REF!*0.85</f>
        <v>#REF!</v>
      </c>
      <c r="P14" s="41" t="e">
        <f>'C завтраками| Bed and breakfast'!#REF!*0.85</f>
        <v>#REF!</v>
      </c>
      <c r="Q14" s="41" t="e">
        <f>'C завтраками| Bed and breakfast'!#REF!*0.85</f>
        <v>#REF!</v>
      </c>
      <c r="R14" s="41" t="e">
        <f>'C завтраками| Bed and breakfast'!#REF!*0.85</f>
        <v>#REF!</v>
      </c>
      <c r="S14" s="41" t="e">
        <f>'C завтраками| Bed and breakfast'!#REF!*0.85</f>
        <v>#REF!</v>
      </c>
      <c r="T14" s="41" t="e">
        <f>'C завтраками| Bed and breakfast'!#REF!*0.85</f>
        <v>#REF!</v>
      </c>
      <c r="U14" s="41" t="e">
        <f>'C завтраками| Bed and breakfast'!#REF!*0.85</f>
        <v>#REF!</v>
      </c>
      <c r="V14" s="41" t="e">
        <f>'C завтраками| Bed and breakfast'!#REF!*0.85</f>
        <v>#REF!</v>
      </c>
      <c r="W14" s="41" t="e">
        <f>'C завтраками| Bed and breakfast'!#REF!*0.85</f>
        <v>#REF!</v>
      </c>
      <c r="X14" s="41" t="e">
        <f>'C завтраками| Bed and breakfast'!#REF!*0.85</f>
        <v>#REF!</v>
      </c>
      <c r="Y14" s="41" t="e">
        <f>'C завтраками| Bed and breakfast'!#REF!*0.85</f>
        <v>#REF!</v>
      </c>
      <c r="Z14" s="41" t="e">
        <f>'C завтраками| Bed and breakfast'!#REF!*0.85</f>
        <v>#REF!</v>
      </c>
      <c r="AA14" s="41" t="e">
        <f>'C завтраками| Bed and breakfast'!#REF!*0.85</f>
        <v>#REF!</v>
      </c>
      <c r="AB14" s="41" t="e">
        <f>'C завтраками| Bed and breakfast'!#REF!*0.85</f>
        <v>#REF!</v>
      </c>
      <c r="AC14" s="41" t="e">
        <f>'C завтраками| Bed and breakfast'!#REF!*0.85</f>
        <v>#REF!</v>
      </c>
      <c r="AD14" s="41" t="e">
        <f>'C завтраками| Bed and breakfast'!#REF!*0.85</f>
        <v>#REF!</v>
      </c>
      <c r="AE14" s="41" t="e">
        <f>'C завтраками| Bed and breakfast'!#REF!*0.85</f>
        <v>#REF!</v>
      </c>
      <c r="AF14" s="41" t="e">
        <f>'C завтраками| Bed and breakfast'!#REF!*0.85</f>
        <v>#REF!</v>
      </c>
      <c r="AG14" s="41" t="e">
        <f>'C завтраками| Bed and breakfast'!#REF!*0.85</f>
        <v>#REF!</v>
      </c>
      <c r="AH14" s="41" t="e">
        <f>'C завтраками| Bed and breakfast'!#REF!*0.85</f>
        <v>#REF!</v>
      </c>
      <c r="AI14" s="41" t="e">
        <f>'C завтраками| Bed and breakfast'!#REF!*0.85</f>
        <v>#REF!</v>
      </c>
      <c r="AJ14" s="41" t="e">
        <f>'C завтраками| Bed and breakfast'!#REF!*0.85</f>
        <v>#REF!</v>
      </c>
      <c r="AK14" s="41" t="e">
        <f>'C завтраками| Bed and breakfast'!#REF!*0.85</f>
        <v>#REF!</v>
      </c>
      <c r="AL14" s="41" t="e">
        <f>'C завтраками| Bed and breakfast'!#REF!*0.85</f>
        <v>#REF!</v>
      </c>
      <c r="AM14" s="41" t="e">
        <f>'C завтраками| Bed and breakfast'!#REF!*0.85</f>
        <v>#REF!</v>
      </c>
      <c r="AN14" s="41" t="e">
        <f>'C завтраками| Bed and breakfast'!#REF!*0.85</f>
        <v>#REF!</v>
      </c>
      <c r="AO14" s="41" t="e">
        <f>'C завтраками| Bed and breakfast'!#REF!*0.85</f>
        <v>#REF!</v>
      </c>
      <c r="AP14" s="41" t="e">
        <f>'C завтраками| Bed and breakfast'!#REF!*0.85</f>
        <v>#REF!</v>
      </c>
      <c r="AQ14" s="41" t="e">
        <f>'C завтраками| Bed and breakfast'!#REF!*0.85</f>
        <v>#REF!</v>
      </c>
      <c r="AR14" s="41" t="e">
        <f>'C завтраками| Bed and breakfast'!#REF!*0.85</f>
        <v>#REF!</v>
      </c>
      <c r="AS14" s="41" t="e">
        <f>'C завтраками| Bed and breakfast'!#REF!*0.85</f>
        <v>#REF!</v>
      </c>
      <c r="AT14" s="41" t="e">
        <f>'C завтраками| Bed and breakfast'!#REF!*0.85</f>
        <v>#REF!</v>
      </c>
      <c r="AU14" s="41" t="e">
        <f>'C завтраками| Bed and breakfast'!#REF!*0.85</f>
        <v>#REF!</v>
      </c>
      <c r="AV14" s="41" t="e">
        <f>'C завтраками| Bed and breakfast'!#REF!*0.85</f>
        <v>#REF!</v>
      </c>
      <c r="AW14" s="41" t="e">
        <f>'C завтраками| Bed and breakfast'!#REF!*0.85</f>
        <v>#REF!</v>
      </c>
      <c r="AX14" s="41" t="e">
        <f>'C завтраками| Bed and breakfast'!#REF!*0.85</f>
        <v>#REF!</v>
      </c>
      <c r="AY14" s="41" t="e">
        <f>'C завтраками| Bed and breakfast'!#REF!*0.85</f>
        <v>#REF!</v>
      </c>
      <c r="AZ14" s="41" t="e">
        <f>'C завтраками| Bed and breakfast'!#REF!*0.85</f>
        <v>#REF!</v>
      </c>
      <c r="BA14" s="41" t="e">
        <f>'C завтраками| Bed and breakfast'!#REF!*0.85</f>
        <v>#REF!</v>
      </c>
      <c r="BB14" s="41" t="e">
        <f>'C завтраками| Bed and breakfast'!#REF!*0.85</f>
        <v>#REF!</v>
      </c>
    </row>
    <row r="15" spans="1:54" ht="10.7" customHeight="1">
      <c r="A15" s="39" t="s">
        <v>7</v>
      </c>
      <c r="B15" s="41"/>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row>
    <row r="16" spans="1:54" ht="10.7" customHeight="1">
      <c r="A16" s="40">
        <v>1</v>
      </c>
      <c r="B16" s="41" t="e">
        <f>'C завтраками| Bed and breakfast'!#REF!*0.85</f>
        <v>#REF!</v>
      </c>
      <c r="C16" s="41" t="e">
        <f>'C завтраками| Bed and breakfast'!#REF!*0.85</f>
        <v>#REF!</v>
      </c>
      <c r="D16" s="41" t="e">
        <f>'C завтраками| Bed and breakfast'!#REF!*0.85</f>
        <v>#REF!</v>
      </c>
      <c r="E16" s="41" t="e">
        <f>'C завтраками| Bed and breakfast'!#REF!*0.85</f>
        <v>#REF!</v>
      </c>
      <c r="F16" s="41" t="e">
        <f>'C завтраками| Bed and breakfast'!#REF!*0.85</f>
        <v>#REF!</v>
      </c>
      <c r="G16" s="41" t="e">
        <f>'C завтраками| Bed and breakfast'!#REF!*0.85</f>
        <v>#REF!</v>
      </c>
      <c r="H16" s="41" t="e">
        <f>'C завтраками| Bed and breakfast'!#REF!*0.85</f>
        <v>#REF!</v>
      </c>
      <c r="I16" s="41" t="e">
        <f>'C завтраками| Bed and breakfast'!#REF!*0.85</f>
        <v>#REF!</v>
      </c>
      <c r="J16" s="41" t="e">
        <f>'C завтраками| Bed and breakfast'!#REF!*0.85</f>
        <v>#REF!</v>
      </c>
      <c r="K16" s="41" t="e">
        <f>'C завтраками| Bed and breakfast'!#REF!*0.85</f>
        <v>#REF!</v>
      </c>
      <c r="L16" s="41" t="e">
        <f>'C завтраками| Bed and breakfast'!#REF!*0.85</f>
        <v>#REF!</v>
      </c>
      <c r="M16" s="41" t="e">
        <f>'C завтраками| Bed and breakfast'!#REF!*0.85</f>
        <v>#REF!</v>
      </c>
      <c r="N16" s="41" t="e">
        <f>'C завтраками| Bed and breakfast'!#REF!*0.85</f>
        <v>#REF!</v>
      </c>
      <c r="O16" s="41" t="e">
        <f>'C завтраками| Bed and breakfast'!#REF!*0.85</f>
        <v>#REF!</v>
      </c>
      <c r="P16" s="41" t="e">
        <f>'C завтраками| Bed and breakfast'!#REF!*0.85</f>
        <v>#REF!</v>
      </c>
      <c r="Q16" s="41" t="e">
        <f>'C завтраками| Bed and breakfast'!#REF!*0.85</f>
        <v>#REF!</v>
      </c>
      <c r="R16" s="41" t="e">
        <f>'C завтраками| Bed and breakfast'!#REF!*0.85</f>
        <v>#REF!</v>
      </c>
      <c r="S16" s="41" t="e">
        <f>'C завтраками| Bed and breakfast'!#REF!*0.85</f>
        <v>#REF!</v>
      </c>
      <c r="T16" s="41" t="e">
        <f>'C завтраками| Bed and breakfast'!#REF!*0.85</f>
        <v>#REF!</v>
      </c>
      <c r="U16" s="41" t="e">
        <f>'C завтраками| Bed and breakfast'!#REF!*0.85</f>
        <v>#REF!</v>
      </c>
      <c r="V16" s="41" t="e">
        <f>'C завтраками| Bed and breakfast'!#REF!*0.85</f>
        <v>#REF!</v>
      </c>
      <c r="W16" s="41" t="e">
        <f>'C завтраками| Bed and breakfast'!#REF!*0.85</f>
        <v>#REF!</v>
      </c>
      <c r="X16" s="41" t="e">
        <f>'C завтраками| Bed and breakfast'!#REF!*0.85</f>
        <v>#REF!</v>
      </c>
      <c r="Y16" s="41" t="e">
        <f>'C завтраками| Bed and breakfast'!#REF!*0.85</f>
        <v>#REF!</v>
      </c>
      <c r="Z16" s="41" t="e">
        <f>'C завтраками| Bed and breakfast'!#REF!*0.85</f>
        <v>#REF!</v>
      </c>
      <c r="AA16" s="41" t="e">
        <f>'C завтраками| Bed and breakfast'!#REF!*0.85</f>
        <v>#REF!</v>
      </c>
      <c r="AB16" s="41" t="e">
        <f>'C завтраками| Bed and breakfast'!#REF!*0.85</f>
        <v>#REF!</v>
      </c>
      <c r="AC16" s="41" t="e">
        <f>'C завтраками| Bed and breakfast'!#REF!*0.85</f>
        <v>#REF!</v>
      </c>
      <c r="AD16" s="41" t="e">
        <f>'C завтраками| Bed and breakfast'!#REF!*0.85</f>
        <v>#REF!</v>
      </c>
      <c r="AE16" s="41" t="e">
        <f>'C завтраками| Bed and breakfast'!#REF!*0.85</f>
        <v>#REF!</v>
      </c>
      <c r="AF16" s="41" t="e">
        <f>'C завтраками| Bed and breakfast'!#REF!*0.85</f>
        <v>#REF!</v>
      </c>
      <c r="AG16" s="41" t="e">
        <f>'C завтраками| Bed and breakfast'!#REF!*0.85</f>
        <v>#REF!</v>
      </c>
      <c r="AH16" s="41" t="e">
        <f>'C завтраками| Bed and breakfast'!#REF!*0.85</f>
        <v>#REF!</v>
      </c>
      <c r="AI16" s="41" t="e">
        <f>'C завтраками| Bed and breakfast'!#REF!*0.85</f>
        <v>#REF!</v>
      </c>
      <c r="AJ16" s="41" t="e">
        <f>'C завтраками| Bed and breakfast'!#REF!*0.85</f>
        <v>#REF!</v>
      </c>
      <c r="AK16" s="41" t="e">
        <f>'C завтраками| Bed and breakfast'!#REF!*0.85</f>
        <v>#REF!</v>
      </c>
      <c r="AL16" s="41" t="e">
        <f>'C завтраками| Bed and breakfast'!#REF!*0.85</f>
        <v>#REF!</v>
      </c>
      <c r="AM16" s="41" t="e">
        <f>'C завтраками| Bed and breakfast'!#REF!*0.85</f>
        <v>#REF!</v>
      </c>
      <c r="AN16" s="41" t="e">
        <f>'C завтраками| Bed and breakfast'!#REF!*0.85</f>
        <v>#REF!</v>
      </c>
      <c r="AO16" s="41" t="e">
        <f>'C завтраками| Bed and breakfast'!#REF!*0.85</f>
        <v>#REF!</v>
      </c>
      <c r="AP16" s="41" t="e">
        <f>'C завтраками| Bed and breakfast'!#REF!*0.85</f>
        <v>#REF!</v>
      </c>
      <c r="AQ16" s="41" t="e">
        <f>'C завтраками| Bed and breakfast'!#REF!*0.85</f>
        <v>#REF!</v>
      </c>
      <c r="AR16" s="41" t="e">
        <f>'C завтраками| Bed and breakfast'!#REF!*0.85</f>
        <v>#REF!</v>
      </c>
      <c r="AS16" s="41" t="e">
        <f>'C завтраками| Bed and breakfast'!#REF!*0.85</f>
        <v>#REF!</v>
      </c>
      <c r="AT16" s="41" t="e">
        <f>'C завтраками| Bed and breakfast'!#REF!*0.85</f>
        <v>#REF!</v>
      </c>
      <c r="AU16" s="41" t="e">
        <f>'C завтраками| Bed and breakfast'!#REF!*0.85</f>
        <v>#REF!</v>
      </c>
      <c r="AV16" s="41" t="e">
        <f>'C завтраками| Bed and breakfast'!#REF!*0.85</f>
        <v>#REF!</v>
      </c>
      <c r="AW16" s="41" t="e">
        <f>'C завтраками| Bed and breakfast'!#REF!*0.85</f>
        <v>#REF!</v>
      </c>
      <c r="AX16" s="41" t="e">
        <f>'C завтраками| Bed and breakfast'!#REF!*0.85</f>
        <v>#REF!</v>
      </c>
      <c r="AY16" s="41" t="e">
        <f>'C завтраками| Bed and breakfast'!#REF!*0.85</f>
        <v>#REF!</v>
      </c>
      <c r="AZ16" s="41" t="e">
        <f>'C завтраками| Bed and breakfast'!#REF!*0.85</f>
        <v>#REF!</v>
      </c>
      <c r="BA16" s="41" t="e">
        <f>'C завтраками| Bed and breakfast'!#REF!*0.85</f>
        <v>#REF!</v>
      </c>
      <c r="BB16" s="41" t="e">
        <f>'C завтраками| Bed and breakfast'!#REF!*0.85</f>
        <v>#REF!</v>
      </c>
    </row>
    <row r="17" spans="1:54" ht="10.7" customHeight="1">
      <c r="A17" s="40">
        <v>2</v>
      </c>
      <c r="B17" s="41" t="e">
        <f>'C завтраками| Bed and breakfast'!#REF!*0.85</f>
        <v>#REF!</v>
      </c>
      <c r="C17" s="41" t="e">
        <f>'C завтраками| Bed and breakfast'!#REF!*0.85</f>
        <v>#REF!</v>
      </c>
      <c r="D17" s="41" t="e">
        <f>'C завтраками| Bed and breakfast'!#REF!*0.85</f>
        <v>#REF!</v>
      </c>
      <c r="E17" s="41" t="e">
        <f>'C завтраками| Bed and breakfast'!#REF!*0.85</f>
        <v>#REF!</v>
      </c>
      <c r="F17" s="41" t="e">
        <f>'C завтраками| Bed and breakfast'!#REF!*0.85</f>
        <v>#REF!</v>
      </c>
      <c r="G17" s="41" t="e">
        <f>'C завтраками| Bed and breakfast'!#REF!*0.85</f>
        <v>#REF!</v>
      </c>
      <c r="H17" s="41" t="e">
        <f>'C завтраками| Bed and breakfast'!#REF!*0.85</f>
        <v>#REF!</v>
      </c>
      <c r="I17" s="41" t="e">
        <f>'C завтраками| Bed and breakfast'!#REF!*0.85</f>
        <v>#REF!</v>
      </c>
      <c r="J17" s="41" t="e">
        <f>'C завтраками| Bed and breakfast'!#REF!*0.85</f>
        <v>#REF!</v>
      </c>
      <c r="K17" s="41" t="e">
        <f>'C завтраками| Bed and breakfast'!#REF!*0.85</f>
        <v>#REF!</v>
      </c>
      <c r="L17" s="41" t="e">
        <f>'C завтраками| Bed and breakfast'!#REF!*0.85</f>
        <v>#REF!</v>
      </c>
      <c r="M17" s="41" t="e">
        <f>'C завтраками| Bed and breakfast'!#REF!*0.85</f>
        <v>#REF!</v>
      </c>
      <c r="N17" s="41" t="e">
        <f>'C завтраками| Bed and breakfast'!#REF!*0.85</f>
        <v>#REF!</v>
      </c>
      <c r="O17" s="41" t="e">
        <f>'C завтраками| Bed and breakfast'!#REF!*0.85</f>
        <v>#REF!</v>
      </c>
      <c r="P17" s="41" t="e">
        <f>'C завтраками| Bed and breakfast'!#REF!*0.85</f>
        <v>#REF!</v>
      </c>
      <c r="Q17" s="41" t="e">
        <f>'C завтраками| Bed and breakfast'!#REF!*0.85</f>
        <v>#REF!</v>
      </c>
      <c r="R17" s="41" t="e">
        <f>'C завтраками| Bed and breakfast'!#REF!*0.85</f>
        <v>#REF!</v>
      </c>
      <c r="S17" s="41" t="e">
        <f>'C завтраками| Bed and breakfast'!#REF!*0.85</f>
        <v>#REF!</v>
      </c>
      <c r="T17" s="41" t="e">
        <f>'C завтраками| Bed and breakfast'!#REF!*0.85</f>
        <v>#REF!</v>
      </c>
      <c r="U17" s="41" t="e">
        <f>'C завтраками| Bed and breakfast'!#REF!*0.85</f>
        <v>#REF!</v>
      </c>
      <c r="V17" s="41" t="e">
        <f>'C завтраками| Bed and breakfast'!#REF!*0.85</f>
        <v>#REF!</v>
      </c>
      <c r="W17" s="41" t="e">
        <f>'C завтраками| Bed and breakfast'!#REF!*0.85</f>
        <v>#REF!</v>
      </c>
      <c r="X17" s="41" t="e">
        <f>'C завтраками| Bed and breakfast'!#REF!*0.85</f>
        <v>#REF!</v>
      </c>
      <c r="Y17" s="41" t="e">
        <f>'C завтраками| Bed and breakfast'!#REF!*0.85</f>
        <v>#REF!</v>
      </c>
      <c r="Z17" s="41" t="e">
        <f>'C завтраками| Bed and breakfast'!#REF!*0.85</f>
        <v>#REF!</v>
      </c>
      <c r="AA17" s="41" t="e">
        <f>'C завтраками| Bed and breakfast'!#REF!*0.85</f>
        <v>#REF!</v>
      </c>
      <c r="AB17" s="41" t="e">
        <f>'C завтраками| Bed and breakfast'!#REF!*0.85</f>
        <v>#REF!</v>
      </c>
      <c r="AC17" s="41" t="e">
        <f>'C завтраками| Bed and breakfast'!#REF!*0.85</f>
        <v>#REF!</v>
      </c>
      <c r="AD17" s="41" t="e">
        <f>'C завтраками| Bed and breakfast'!#REF!*0.85</f>
        <v>#REF!</v>
      </c>
      <c r="AE17" s="41" t="e">
        <f>'C завтраками| Bed and breakfast'!#REF!*0.85</f>
        <v>#REF!</v>
      </c>
      <c r="AF17" s="41" t="e">
        <f>'C завтраками| Bed and breakfast'!#REF!*0.85</f>
        <v>#REF!</v>
      </c>
      <c r="AG17" s="41" t="e">
        <f>'C завтраками| Bed and breakfast'!#REF!*0.85</f>
        <v>#REF!</v>
      </c>
      <c r="AH17" s="41" t="e">
        <f>'C завтраками| Bed and breakfast'!#REF!*0.85</f>
        <v>#REF!</v>
      </c>
      <c r="AI17" s="41" t="e">
        <f>'C завтраками| Bed and breakfast'!#REF!*0.85</f>
        <v>#REF!</v>
      </c>
      <c r="AJ17" s="41" t="e">
        <f>'C завтраками| Bed and breakfast'!#REF!*0.85</f>
        <v>#REF!</v>
      </c>
      <c r="AK17" s="41" t="e">
        <f>'C завтраками| Bed and breakfast'!#REF!*0.85</f>
        <v>#REF!</v>
      </c>
      <c r="AL17" s="41" t="e">
        <f>'C завтраками| Bed and breakfast'!#REF!*0.85</f>
        <v>#REF!</v>
      </c>
      <c r="AM17" s="41" t="e">
        <f>'C завтраками| Bed and breakfast'!#REF!*0.85</f>
        <v>#REF!</v>
      </c>
      <c r="AN17" s="41" t="e">
        <f>'C завтраками| Bed and breakfast'!#REF!*0.85</f>
        <v>#REF!</v>
      </c>
      <c r="AO17" s="41" t="e">
        <f>'C завтраками| Bed and breakfast'!#REF!*0.85</f>
        <v>#REF!</v>
      </c>
      <c r="AP17" s="41" t="e">
        <f>'C завтраками| Bed and breakfast'!#REF!*0.85</f>
        <v>#REF!</v>
      </c>
      <c r="AQ17" s="41" t="e">
        <f>'C завтраками| Bed and breakfast'!#REF!*0.85</f>
        <v>#REF!</v>
      </c>
      <c r="AR17" s="41" t="e">
        <f>'C завтраками| Bed and breakfast'!#REF!*0.85</f>
        <v>#REF!</v>
      </c>
      <c r="AS17" s="41" t="e">
        <f>'C завтраками| Bed and breakfast'!#REF!*0.85</f>
        <v>#REF!</v>
      </c>
      <c r="AT17" s="41" t="e">
        <f>'C завтраками| Bed and breakfast'!#REF!*0.85</f>
        <v>#REF!</v>
      </c>
      <c r="AU17" s="41" t="e">
        <f>'C завтраками| Bed and breakfast'!#REF!*0.85</f>
        <v>#REF!</v>
      </c>
      <c r="AV17" s="41" t="e">
        <f>'C завтраками| Bed and breakfast'!#REF!*0.85</f>
        <v>#REF!</v>
      </c>
      <c r="AW17" s="41" t="e">
        <f>'C завтраками| Bed and breakfast'!#REF!*0.85</f>
        <v>#REF!</v>
      </c>
      <c r="AX17" s="41" t="e">
        <f>'C завтраками| Bed and breakfast'!#REF!*0.85</f>
        <v>#REF!</v>
      </c>
      <c r="AY17" s="41" t="e">
        <f>'C завтраками| Bed and breakfast'!#REF!*0.85</f>
        <v>#REF!</v>
      </c>
      <c r="AZ17" s="41" t="e">
        <f>'C завтраками| Bed and breakfast'!#REF!*0.85</f>
        <v>#REF!</v>
      </c>
      <c r="BA17" s="41" t="e">
        <f>'C завтраками| Bed and breakfast'!#REF!*0.85</f>
        <v>#REF!</v>
      </c>
      <c r="BB17" s="41" t="e">
        <f>'C завтраками| Bed and breakfast'!#REF!*0.85</f>
        <v>#REF!</v>
      </c>
    </row>
    <row r="18" spans="1:54" ht="10.7" customHeight="1">
      <c r="A18" s="39" t="s">
        <v>9</v>
      </c>
      <c r="B18" s="41"/>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41"/>
    </row>
    <row r="19" spans="1:54" ht="10.7" customHeight="1">
      <c r="A19" s="40">
        <v>1</v>
      </c>
      <c r="B19" s="41" t="e">
        <f>'C завтраками| Bed and breakfast'!#REF!*0.85</f>
        <v>#REF!</v>
      </c>
      <c r="C19" s="41" t="e">
        <f>'C завтраками| Bed and breakfast'!#REF!*0.85</f>
        <v>#REF!</v>
      </c>
      <c r="D19" s="41" t="e">
        <f>'C завтраками| Bed and breakfast'!#REF!*0.85</f>
        <v>#REF!</v>
      </c>
      <c r="E19" s="41" t="e">
        <f>'C завтраками| Bed and breakfast'!#REF!*0.85</f>
        <v>#REF!</v>
      </c>
      <c r="F19" s="41" t="e">
        <f>'C завтраками| Bed and breakfast'!#REF!*0.85</f>
        <v>#REF!</v>
      </c>
      <c r="G19" s="41" t="e">
        <f>'C завтраками| Bed and breakfast'!#REF!*0.85</f>
        <v>#REF!</v>
      </c>
      <c r="H19" s="41" t="e">
        <f>'C завтраками| Bed and breakfast'!#REF!*0.85</f>
        <v>#REF!</v>
      </c>
      <c r="I19" s="41" t="e">
        <f>'C завтраками| Bed and breakfast'!#REF!*0.85</f>
        <v>#REF!</v>
      </c>
      <c r="J19" s="41" t="e">
        <f>'C завтраками| Bed and breakfast'!#REF!*0.85</f>
        <v>#REF!</v>
      </c>
      <c r="K19" s="41" t="e">
        <f>'C завтраками| Bed and breakfast'!#REF!*0.85</f>
        <v>#REF!</v>
      </c>
      <c r="L19" s="41" t="e">
        <f>'C завтраками| Bed and breakfast'!#REF!*0.85</f>
        <v>#REF!</v>
      </c>
      <c r="M19" s="41" t="e">
        <f>'C завтраками| Bed and breakfast'!#REF!*0.85</f>
        <v>#REF!</v>
      </c>
      <c r="N19" s="41" t="e">
        <f>'C завтраками| Bed and breakfast'!#REF!*0.85</f>
        <v>#REF!</v>
      </c>
      <c r="O19" s="41" t="e">
        <f>'C завтраками| Bed and breakfast'!#REF!*0.85</f>
        <v>#REF!</v>
      </c>
      <c r="P19" s="41" t="e">
        <f>'C завтраками| Bed and breakfast'!#REF!*0.85</f>
        <v>#REF!</v>
      </c>
      <c r="Q19" s="41" t="e">
        <f>'C завтраками| Bed and breakfast'!#REF!*0.85</f>
        <v>#REF!</v>
      </c>
      <c r="R19" s="41" t="e">
        <f>'C завтраками| Bed and breakfast'!#REF!*0.85</f>
        <v>#REF!</v>
      </c>
      <c r="S19" s="41" t="e">
        <f>'C завтраками| Bed and breakfast'!#REF!*0.85</f>
        <v>#REF!</v>
      </c>
      <c r="T19" s="41" t="e">
        <f>'C завтраками| Bed and breakfast'!#REF!*0.85</f>
        <v>#REF!</v>
      </c>
      <c r="U19" s="41" t="e">
        <f>'C завтраками| Bed and breakfast'!#REF!*0.85</f>
        <v>#REF!</v>
      </c>
      <c r="V19" s="41" t="e">
        <f>'C завтраками| Bed and breakfast'!#REF!*0.85</f>
        <v>#REF!</v>
      </c>
      <c r="W19" s="41" t="e">
        <f>'C завтраками| Bed and breakfast'!#REF!*0.85</f>
        <v>#REF!</v>
      </c>
      <c r="X19" s="41" t="e">
        <f>'C завтраками| Bed and breakfast'!#REF!*0.85</f>
        <v>#REF!</v>
      </c>
      <c r="Y19" s="41" t="e">
        <f>'C завтраками| Bed and breakfast'!#REF!*0.85</f>
        <v>#REF!</v>
      </c>
      <c r="Z19" s="41" t="e">
        <f>'C завтраками| Bed and breakfast'!#REF!*0.85</f>
        <v>#REF!</v>
      </c>
      <c r="AA19" s="41" t="e">
        <f>'C завтраками| Bed and breakfast'!#REF!*0.85</f>
        <v>#REF!</v>
      </c>
      <c r="AB19" s="41" t="e">
        <f>'C завтраками| Bed and breakfast'!#REF!*0.85</f>
        <v>#REF!</v>
      </c>
      <c r="AC19" s="41" t="e">
        <f>'C завтраками| Bed and breakfast'!#REF!*0.85</f>
        <v>#REF!</v>
      </c>
      <c r="AD19" s="41" t="e">
        <f>'C завтраками| Bed and breakfast'!#REF!*0.85</f>
        <v>#REF!</v>
      </c>
      <c r="AE19" s="41" t="e">
        <f>'C завтраками| Bed and breakfast'!#REF!*0.85</f>
        <v>#REF!</v>
      </c>
      <c r="AF19" s="41" t="e">
        <f>'C завтраками| Bed and breakfast'!#REF!*0.85</f>
        <v>#REF!</v>
      </c>
      <c r="AG19" s="41" t="e">
        <f>'C завтраками| Bed and breakfast'!#REF!*0.85</f>
        <v>#REF!</v>
      </c>
      <c r="AH19" s="41" t="e">
        <f>'C завтраками| Bed and breakfast'!#REF!*0.85</f>
        <v>#REF!</v>
      </c>
      <c r="AI19" s="41" t="e">
        <f>'C завтраками| Bed and breakfast'!#REF!*0.85</f>
        <v>#REF!</v>
      </c>
      <c r="AJ19" s="41" t="e">
        <f>'C завтраками| Bed and breakfast'!#REF!*0.85</f>
        <v>#REF!</v>
      </c>
      <c r="AK19" s="41" t="e">
        <f>'C завтраками| Bed and breakfast'!#REF!*0.85</f>
        <v>#REF!</v>
      </c>
      <c r="AL19" s="41" t="e">
        <f>'C завтраками| Bed and breakfast'!#REF!*0.85</f>
        <v>#REF!</v>
      </c>
      <c r="AM19" s="41" t="e">
        <f>'C завтраками| Bed and breakfast'!#REF!*0.85</f>
        <v>#REF!</v>
      </c>
      <c r="AN19" s="41" t="e">
        <f>'C завтраками| Bed and breakfast'!#REF!*0.85</f>
        <v>#REF!</v>
      </c>
      <c r="AO19" s="41" t="e">
        <f>'C завтраками| Bed and breakfast'!#REF!*0.85</f>
        <v>#REF!</v>
      </c>
      <c r="AP19" s="41" t="e">
        <f>'C завтраками| Bed and breakfast'!#REF!*0.85</f>
        <v>#REF!</v>
      </c>
      <c r="AQ19" s="41" t="e">
        <f>'C завтраками| Bed and breakfast'!#REF!*0.85</f>
        <v>#REF!</v>
      </c>
      <c r="AR19" s="41" t="e">
        <f>'C завтраками| Bed and breakfast'!#REF!*0.85</f>
        <v>#REF!</v>
      </c>
      <c r="AS19" s="41" t="e">
        <f>'C завтраками| Bed and breakfast'!#REF!*0.85</f>
        <v>#REF!</v>
      </c>
      <c r="AT19" s="41" t="e">
        <f>'C завтраками| Bed and breakfast'!#REF!*0.85</f>
        <v>#REF!</v>
      </c>
      <c r="AU19" s="41" t="e">
        <f>'C завтраками| Bed and breakfast'!#REF!*0.85</f>
        <v>#REF!</v>
      </c>
      <c r="AV19" s="41" t="e">
        <f>'C завтраками| Bed and breakfast'!#REF!*0.85</f>
        <v>#REF!</v>
      </c>
      <c r="AW19" s="41" t="e">
        <f>'C завтраками| Bed and breakfast'!#REF!*0.85</f>
        <v>#REF!</v>
      </c>
      <c r="AX19" s="41" t="e">
        <f>'C завтраками| Bed and breakfast'!#REF!*0.85</f>
        <v>#REF!</v>
      </c>
      <c r="AY19" s="41" t="e">
        <f>'C завтраками| Bed and breakfast'!#REF!*0.85</f>
        <v>#REF!</v>
      </c>
      <c r="AZ19" s="41" t="e">
        <f>'C завтраками| Bed and breakfast'!#REF!*0.85</f>
        <v>#REF!</v>
      </c>
      <c r="BA19" s="41" t="e">
        <f>'C завтраками| Bed and breakfast'!#REF!*0.85</f>
        <v>#REF!</v>
      </c>
      <c r="BB19" s="41" t="e">
        <f>'C завтраками| Bed and breakfast'!#REF!*0.85</f>
        <v>#REF!</v>
      </c>
    </row>
    <row r="20" spans="1:54" ht="10.7" customHeight="1">
      <c r="A20" s="40">
        <v>2</v>
      </c>
      <c r="B20" s="41" t="e">
        <f>'C завтраками| Bed and breakfast'!#REF!*0.85</f>
        <v>#REF!</v>
      </c>
      <c r="C20" s="41" t="e">
        <f>'C завтраками| Bed and breakfast'!#REF!*0.85</f>
        <v>#REF!</v>
      </c>
      <c r="D20" s="41" t="e">
        <f>'C завтраками| Bed and breakfast'!#REF!*0.85</f>
        <v>#REF!</v>
      </c>
      <c r="E20" s="41" t="e">
        <f>'C завтраками| Bed and breakfast'!#REF!*0.85</f>
        <v>#REF!</v>
      </c>
      <c r="F20" s="41" t="e">
        <f>'C завтраками| Bed and breakfast'!#REF!*0.85</f>
        <v>#REF!</v>
      </c>
      <c r="G20" s="41" t="e">
        <f>'C завтраками| Bed and breakfast'!#REF!*0.85</f>
        <v>#REF!</v>
      </c>
      <c r="H20" s="41" t="e">
        <f>'C завтраками| Bed and breakfast'!#REF!*0.85</f>
        <v>#REF!</v>
      </c>
      <c r="I20" s="41" t="e">
        <f>'C завтраками| Bed and breakfast'!#REF!*0.85</f>
        <v>#REF!</v>
      </c>
      <c r="J20" s="41" t="e">
        <f>'C завтраками| Bed and breakfast'!#REF!*0.85</f>
        <v>#REF!</v>
      </c>
      <c r="K20" s="41" t="e">
        <f>'C завтраками| Bed and breakfast'!#REF!*0.85</f>
        <v>#REF!</v>
      </c>
      <c r="L20" s="41" t="e">
        <f>'C завтраками| Bed and breakfast'!#REF!*0.85</f>
        <v>#REF!</v>
      </c>
      <c r="M20" s="41" t="e">
        <f>'C завтраками| Bed and breakfast'!#REF!*0.85</f>
        <v>#REF!</v>
      </c>
      <c r="N20" s="41" t="e">
        <f>'C завтраками| Bed and breakfast'!#REF!*0.85</f>
        <v>#REF!</v>
      </c>
      <c r="O20" s="41" t="e">
        <f>'C завтраками| Bed and breakfast'!#REF!*0.85</f>
        <v>#REF!</v>
      </c>
      <c r="P20" s="41" t="e">
        <f>'C завтраками| Bed and breakfast'!#REF!*0.85</f>
        <v>#REF!</v>
      </c>
      <c r="Q20" s="41" t="e">
        <f>'C завтраками| Bed and breakfast'!#REF!*0.85</f>
        <v>#REF!</v>
      </c>
      <c r="R20" s="41" t="e">
        <f>'C завтраками| Bed and breakfast'!#REF!*0.85</f>
        <v>#REF!</v>
      </c>
      <c r="S20" s="41" t="e">
        <f>'C завтраками| Bed and breakfast'!#REF!*0.85</f>
        <v>#REF!</v>
      </c>
      <c r="T20" s="41" t="e">
        <f>'C завтраками| Bed and breakfast'!#REF!*0.85</f>
        <v>#REF!</v>
      </c>
      <c r="U20" s="41" t="e">
        <f>'C завтраками| Bed and breakfast'!#REF!*0.85</f>
        <v>#REF!</v>
      </c>
      <c r="V20" s="41" t="e">
        <f>'C завтраками| Bed and breakfast'!#REF!*0.85</f>
        <v>#REF!</v>
      </c>
      <c r="W20" s="41" t="e">
        <f>'C завтраками| Bed and breakfast'!#REF!*0.85</f>
        <v>#REF!</v>
      </c>
      <c r="X20" s="41" t="e">
        <f>'C завтраками| Bed and breakfast'!#REF!*0.85</f>
        <v>#REF!</v>
      </c>
      <c r="Y20" s="41" t="e">
        <f>'C завтраками| Bed and breakfast'!#REF!*0.85</f>
        <v>#REF!</v>
      </c>
      <c r="Z20" s="41" t="e">
        <f>'C завтраками| Bed and breakfast'!#REF!*0.85</f>
        <v>#REF!</v>
      </c>
      <c r="AA20" s="41" t="e">
        <f>'C завтраками| Bed and breakfast'!#REF!*0.85</f>
        <v>#REF!</v>
      </c>
      <c r="AB20" s="41" t="e">
        <f>'C завтраками| Bed and breakfast'!#REF!*0.85</f>
        <v>#REF!</v>
      </c>
      <c r="AC20" s="41" t="e">
        <f>'C завтраками| Bed and breakfast'!#REF!*0.85</f>
        <v>#REF!</v>
      </c>
      <c r="AD20" s="41" t="e">
        <f>'C завтраками| Bed and breakfast'!#REF!*0.85</f>
        <v>#REF!</v>
      </c>
      <c r="AE20" s="41" t="e">
        <f>'C завтраками| Bed and breakfast'!#REF!*0.85</f>
        <v>#REF!</v>
      </c>
      <c r="AF20" s="41" t="e">
        <f>'C завтраками| Bed and breakfast'!#REF!*0.85</f>
        <v>#REF!</v>
      </c>
      <c r="AG20" s="41" t="e">
        <f>'C завтраками| Bed and breakfast'!#REF!*0.85</f>
        <v>#REF!</v>
      </c>
      <c r="AH20" s="41" t="e">
        <f>'C завтраками| Bed and breakfast'!#REF!*0.85</f>
        <v>#REF!</v>
      </c>
      <c r="AI20" s="41" t="e">
        <f>'C завтраками| Bed and breakfast'!#REF!*0.85</f>
        <v>#REF!</v>
      </c>
      <c r="AJ20" s="41" t="e">
        <f>'C завтраками| Bed and breakfast'!#REF!*0.85</f>
        <v>#REF!</v>
      </c>
      <c r="AK20" s="41" t="e">
        <f>'C завтраками| Bed and breakfast'!#REF!*0.85</f>
        <v>#REF!</v>
      </c>
      <c r="AL20" s="41" t="e">
        <f>'C завтраками| Bed and breakfast'!#REF!*0.85</f>
        <v>#REF!</v>
      </c>
      <c r="AM20" s="41" t="e">
        <f>'C завтраками| Bed and breakfast'!#REF!*0.85</f>
        <v>#REF!</v>
      </c>
      <c r="AN20" s="41" t="e">
        <f>'C завтраками| Bed and breakfast'!#REF!*0.85</f>
        <v>#REF!</v>
      </c>
      <c r="AO20" s="41" t="e">
        <f>'C завтраками| Bed and breakfast'!#REF!*0.85</f>
        <v>#REF!</v>
      </c>
      <c r="AP20" s="41" t="e">
        <f>'C завтраками| Bed and breakfast'!#REF!*0.85</f>
        <v>#REF!</v>
      </c>
      <c r="AQ20" s="41" t="e">
        <f>'C завтраками| Bed and breakfast'!#REF!*0.85</f>
        <v>#REF!</v>
      </c>
      <c r="AR20" s="41" t="e">
        <f>'C завтраками| Bed and breakfast'!#REF!*0.85</f>
        <v>#REF!</v>
      </c>
      <c r="AS20" s="41" t="e">
        <f>'C завтраками| Bed and breakfast'!#REF!*0.85</f>
        <v>#REF!</v>
      </c>
      <c r="AT20" s="41" t="e">
        <f>'C завтраками| Bed and breakfast'!#REF!*0.85</f>
        <v>#REF!</v>
      </c>
      <c r="AU20" s="41" t="e">
        <f>'C завтраками| Bed and breakfast'!#REF!*0.85</f>
        <v>#REF!</v>
      </c>
      <c r="AV20" s="41" t="e">
        <f>'C завтраками| Bed and breakfast'!#REF!*0.85</f>
        <v>#REF!</v>
      </c>
      <c r="AW20" s="41" t="e">
        <f>'C завтраками| Bed and breakfast'!#REF!*0.85</f>
        <v>#REF!</v>
      </c>
      <c r="AX20" s="41" t="e">
        <f>'C завтраками| Bed and breakfast'!#REF!*0.85</f>
        <v>#REF!</v>
      </c>
      <c r="AY20" s="41" t="e">
        <f>'C завтраками| Bed and breakfast'!#REF!*0.85</f>
        <v>#REF!</v>
      </c>
      <c r="AZ20" s="41" t="e">
        <f>'C завтраками| Bed and breakfast'!#REF!*0.85</f>
        <v>#REF!</v>
      </c>
      <c r="BA20" s="41" t="e">
        <f>'C завтраками| Bed and breakfast'!#REF!*0.85</f>
        <v>#REF!</v>
      </c>
      <c r="BB20" s="41" t="e">
        <f>'C завтраками| Bed and breakfast'!#REF!*0.85</f>
        <v>#REF!</v>
      </c>
    </row>
    <row r="21" spans="1:54" ht="10.7" customHeight="1">
      <c r="A21" s="39" t="s">
        <v>10</v>
      </c>
      <c r="B21" s="41"/>
      <c r="C21" s="41"/>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row>
    <row r="22" spans="1:54" ht="10.7" customHeight="1">
      <c r="A22" s="40">
        <v>1</v>
      </c>
      <c r="B22" s="41" t="e">
        <f>'C завтраками| Bed and breakfast'!#REF!*0.85</f>
        <v>#REF!</v>
      </c>
      <c r="C22" s="41" t="e">
        <f>'C завтраками| Bed and breakfast'!#REF!*0.85</f>
        <v>#REF!</v>
      </c>
      <c r="D22" s="41" t="e">
        <f>'C завтраками| Bed and breakfast'!#REF!*0.85</f>
        <v>#REF!</v>
      </c>
      <c r="E22" s="41" t="e">
        <f>'C завтраками| Bed and breakfast'!#REF!*0.85</f>
        <v>#REF!</v>
      </c>
      <c r="F22" s="41" t="e">
        <f>'C завтраками| Bed and breakfast'!#REF!*0.85</f>
        <v>#REF!</v>
      </c>
      <c r="G22" s="41" t="e">
        <f>'C завтраками| Bed and breakfast'!#REF!*0.85</f>
        <v>#REF!</v>
      </c>
      <c r="H22" s="41" t="e">
        <f>'C завтраками| Bed and breakfast'!#REF!*0.85</f>
        <v>#REF!</v>
      </c>
      <c r="I22" s="41" t="e">
        <f>'C завтраками| Bed and breakfast'!#REF!*0.85</f>
        <v>#REF!</v>
      </c>
      <c r="J22" s="41" t="e">
        <f>'C завтраками| Bed and breakfast'!#REF!*0.85</f>
        <v>#REF!</v>
      </c>
      <c r="K22" s="41" t="e">
        <f>'C завтраками| Bed and breakfast'!#REF!*0.85</f>
        <v>#REF!</v>
      </c>
      <c r="L22" s="41" t="e">
        <f>'C завтраками| Bed and breakfast'!#REF!*0.85</f>
        <v>#REF!</v>
      </c>
      <c r="M22" s="41" t="e">
        <f>'C завтраками| Bed and breakfast'!#REF!*0.85</f>
        <v>#REF!</v>
      </c>
      <c r="N22" s="41" t="e">
        <f>'C завтраками| Bed and breakfast'!#REF!*0.85</f>
        <v>#REF!</v>
      </c>
      <c r="O22" s="41" t="e">
        <f>'C завтраками| Bed and breakfast'!#REF!*0.85</f>
        <v>#REF!</v>
      </c>
      <c r="P22" s="41" t="e">
        <f>'C завтраками| Bed and breakfast'!#REF!*0.85</f>
        <v>#REF!</v>
      </c>
      <c r="Q22" s="41" t="e">
        <f>'C завтраками| Bed and breakfast'!#REF!*0.85</f>
        <v>#REF!</v>
      </c>
      <c r="R22" s="41" t="e">
        <f>'C завтраками| Bed and breakfast'!#REF!*0.85</f>
        <v>#REF!</v>
      </c>
      <c r="S22" s="41" t="e">
        <f>'C завтраками| Bed and breakfast'!#REF!*0.85</f>
        <v>#REF!</v>
      </c>
      <c r="T22" s="41" t="e">
        <f>'C завтраками| Bed and breakfast'!#REF!*0.85</f>
        <v>#REF!</v>
      </c>
      <c r="U22" s="41" t="e">
        <f>'C завтраками| Bed and breakfast'!#REF!*0.85</f>
        <v>#REF!</v>
      </c>
      <c r="V22" s="41" t="e">
        <f>'C завтраками| Bed and breakfast'!#REF!*0.85</f>
        <v>#REF!</v>
      </c>
      <c r="W22" s="41" t="e">
        <f>'C завтраками| Bed and breakfast'!#REF!*0.85</f>
        <v>#REF!</v>
      </c>
      <c r="X22" s="41" t="e">
        <f>'C завтраками| Bed and breakfast'!#REF!*0.85</f>
        <v>#REF!</v>
      </c>
      <c r="Y22" s="41" t="e">
        <f>'C завтраками| Bed and breakfast'!#REF!*0.85</f>
        <v>#REF!</v>
      </c>
      <c r="Z22" s="41" t="e">
        <f>'C завтраками| Bed and breakfast'!#REF!*0.85</f>
        <v>#REF!</v>
      </c>
      <c r="AA22" s="41" t="e">
        <f>'C завтраками| Bed and breakfast'!#REF!*0.85</f>
        <v>#REF!</v>
      </c>
      <c r="AB22" s="41" t="e">
        <f>'C завтраками| Bed and breakfast'!#REF!*0.85</f>
        <v>#REF!</v>
      </c>
      <c r="AC22" s="41" t="e">
        <f>'C завтраками| Bed and breakfast'!#REF!*0.85</f>
        <v>#REF!</v>
      </c>
      <c r="AD22" s="41" t="e">
        <f>'C завтраками| Bed and breakfast'!#REF!*0.85</f>
        <v>#REF!</v>
      </c>
      <c r="AE22" s="41" t="e">
        <f>'C завтраками| Bed and breakfast'!#REF!*0.85</f>
        <v>#REF!</v>
      </c>
      <c r="AF22" s="41" t="e">
        <f>'C завтраками| Bed and breakfast'!#REF!*0.85</f>
        <v>#REF!</v>
      </c>
      <c r="AG22" s="41" t="e">
        <f>'C завтраками| Bed and breakfast'!#REF!*0.85</f>
        <v>#REF!</v>
      </c>
      <c r="AH22" s="41" t="e">
        <f>'C завтраками| Bed and breakfast'!#REF!*0.85</f>
        <v>#REF!</v>
      </c>
      <c r="AI22" s="41" t="e">
        <f>'C завтраками| Bed and breakfast'!#REF!*0.85</f>
        <v>#REF!</v>
      </c>
      <c r="AJ22" s="41" t="e">
        <f>'C завтраками| Bed and breakfast'!#REF!*0.85</f>
        <v>#REF!</v>
      </c>
      <c r="AK22" s="41" t="e">
        <f>'C завтраками| Bed and breakfast'!#REF!*0.85</f>
        <v>#REF!</v>
      </c>
      <c r="AL22" s="41" t="e">
        <f>'C завтраками| Bed and breakfast'!#REF!*0.85</f>
        <v>#REF!</v>
      </c>
      <c r="AM22" s="41" t="e">
        <f>'C завтраками| Bed and breakfast'!#REF!*0.85</f>
        <v>#REF!</v>
      </c>
      <c r="AN22" s="41" t="e">
        <f>'C завтраками| Bed and breakfast'!#REF!*0.85</f>
        <v>#REF!</v>
      </c>
      <c r="AO22" s="41" t="e">
        <f>'C завтраками| Bed and breakfast'!#REF!*0.85</f>
        <v>#REF!</v>
      </c>
      <c r="AP22" s="41" t="e">
        <f>'C завтраками| Bed and breakfast'!#REF!*0.85</f>
        <v>#REF!</v>
      </c>
      <c r="AQ22" s="41" t="e">
        <f>'C завтраками| Bed and breakfast'!#REF!*0.85</f>
        <v>#REF!</v>
      </c>
      <c r="AR22" s="41" t="e">
        <f>'C завтраками| Bed and breakfast'!#REF!*0.85</f>
        <v>#REF!</v>
      </c>
      <c r="AS22" s="41" t="e">
        <f>'C завтраками| Bed and breakfast'!#REF!*0.85</f>
        <v>#REF!</v>
      </c>
      <c r="AT22" s="41" t="e">
        <f>'C завтраками| Bed and breakfast'!#REF!*0.85</f>
        <v>#REF!</v>
      </c>
      <c r="AU22" s="41" t="e">
        <f>'C завтраками| Bed and breakfast'!#REF!*0.85</f>
        <v>#REF!</v>
      </c>
      <c r="AV22" s="41" t="e">
        <f>'C завтраками| Bed and breakfast'!#REF!*0.85</f>
        <v>#REF!</v>
      </c>
      <c r="AW22" s="41" t="e">
        <f>'C завтраками| Bed and breakfast'!#REF!*0.85</f>
        <v>#REF!</v>
      </c>
      <c r="AX22" s="41" t="e">
        <f>'C завтраками| Bed and breakfast'!#REF!*0.85</f>
        <v>#REF!</v>
      </c>
      <c r="AY22" s="41" t="e">
        <f>'C завтраками| Bed and breakfast'!#REF!*0.85</f>
        <v>#REF!</v>
      </c>
      <c r="AZ22" s="41" t="e">
        <f>'C завтраками| Bed and breakfast'!#REF!*0.85</f>
        <v>#REF!</v>
      </c>
      <c r="BA22" s="41" t="e">
        <f>'C завтраками| Bed and breakfast'!#REF!*0.85</f>
        <v>#REF!</v>
      </c>
      <c r="BB22" s="41" t="e">
        <f>'C завтраками| Bed and breakfast'!#REF!*0.85</f>
        <v>#REF!</v>
      </c>
    </row>
    <row r="23" spans="1:54" ht="10.5" customHeight="1">
      <c r="A23" s="40">
        <v>2</v>
      </c>
      <c r="B23" s="41" t="e">
        <f>'C завтраками| Bed and breakfast'!#REF!*0.85</f>
        <v>#REF!</v>
      </c>
      <c r="C23" s="41" t="e">
        <f>'C завтраками| Bed and breakfast'!#REF!*0.85</f>
        <v>#REF!</v>
      </c>
      <c r="D23" s="41" t="e">
        <f>'C завтраками| Bed and breakfast'!#REF!*0.85</f>
        <v>#REF!</v>
      </c>
      <c r="E23" s="41" t="e">
        <f>'C завтраками| Bed and breakfast'!#REF!*0.85</f>
        <v>#REF!</v>
      </c>
      <c r="F23" s="41" t="e">
        <f>'C завтраками| Bed and breakfast'!#REF!*0.85</f>
        <v>#REF!</v>
      </c>
      <c r="G23" s="41" t="e">
        <f>'C завтраками| Bed and breakfast'!#REF!*0.85</f>
        <v>#REF!</v>
      </c>
      <c r="H23" s="41" t="e">
        <f>'C завтраками| Bed and breakfast'!#REF!*0.85</f>
        <v>#REF!</v>
      </c>
      <c r="I23" s="41" t="e">
        <f>'C завтраками| Bed and breakfast'!#REF!*0.85</f>
        <v>#REF!</v>
      </c>
      <c r="J23" s="41" t="e">
        <f>'C завтраками| Bed and breakfast'!#REF!*0.85</f>
        <v>#REF!</v>
      </c>
      <c r="K23" s="41" t="e">
        <f>'C завтраками| Bed and breakfast'!#REF!*0.85</f>
        <v>#REF!</v>
      </c>
      <c r="L23" s="41" t="e">
        <f>'C завтраками| Bed and breakfast'!#REF!*0.85</f>
        <v>#REF!</v>
      </c>
      <c r="M23" s="41" t="e">
        <f>'C завтраками| Bed and breakfast'!#REF!*0.85</f>
        <v>#REF!</v>
      </c>
      <c r="N23" s="41" t="e">
        <f>'C завтраками| Bed and breakfast'!#REF!*0.85</f>
        <v>#REF!</v>
      </c>
      <c r="O23" s="41" t="e">
        <f>'C завтраками| Bed and breakfast'!#REF!*0.85</f>
        <v>#REF!</v>
      </c>
      <c r="P23" s="41" t="e">
        <f>'C завтраками| Bed and breakfast'!#REF!*0.85</f>
        <v>#REF!</v>
      </c>
      <c r="Q23" s="41" t="e">
        <f>'C завтраками| Bed and breakfast'!#REF!*0.85</f>
        <v>#REF!</v>
      </c>
      <c r="R23" s="41" t="e">
        <f>'C завтраками| Bed and breakfast'!#REF!*0.85</f>
        <v>#REF!</v>
      </c>
      <c r="S23" s="41" t="e">
        <f>'C завтраками| Bed and breakfast'!#REF!*0.85</f>
        <v>#REF!</v>
      </c>
      <c r="T23" s="41" t="e">
        <f>'C завтраками| Bed and breakfast'!#REF!*0.85</f>
        <v>#REF!</v>
      </c>
      <c r="U23" s="41" t="e">
        <f>'C завтраками| Bed and breakfast'!#REF!*0.85</f>
        <v>#REF!</v>
      </c>
      <c r="V23" s="41" t="e">
        <f>'C завтраками| Bed and breakfast'!#REF!*0.85</f>
        <v>#REF!</v>
      </c>
      <c r="W23" s="41" t="e">
        <f>'C завтраками| Bed and breakfast'!#REF!*0.85</f>
        <v>#REF!</v>
      </c>
      <c r="X23" s="41" t="e">
        <f>'C завтраками| Bed and breakfast'!#REF!*0.85</f>
        <v>#REF!</v>
      </c>
      <c r="Y23" s="41" t="e">
        <f>'C завтраками| Bed and breakfast'!#REF!*0.85</f>
        <v>#REF!</v>
      </c>
      <c r="Z23" s="41" t="e">
        <f>'C завтраками| Bed and breakfast'!#REF!*0.85</f>
        <v>#REF!</v>
      </c>
      <c r="AA23" s="41" t="e">
        <f>'C завтраками| Bed and breakfast'!#REF!*0.85</f>
        <v>#REF!</v>
      </c>
      <c r="AB23" s="41" t="e">
        <f>'C завтраками| Bed and breakfast'!#REF!*0.85</f>
        <v>#REF!</v>
      </c>
      <c r="AC23" s="41" t="e">
        <f>'C завтраками| Bed and breakfast'!#REF!*0.85</f>
        <v>#REF!</v>
      </c>
      <c r="AD23" s="41" t="e">
        <f>'C завтраками| Bed and breakfast'!#REF!*0.85</f>
        <v>#REF!</v>
      </c>
      <c r="AE23" s="41" t="e">
        <f>'C завтраками| Bed and breakfast'!#REF!*0.85</f>
        <v>#REF!</v>
      </c>
      <c r="AF23" s="41" t="e">
        <f>'C завтраками| Bed and breakfast'!#REF!*0.85</f>
        <v>#REF!</v>
      </c>
      <c r="AG23" s="41" t="e">
        <f>'C завтраками| Bed and breakfast'!#REF!*0.85</f>
        <v>#REF!</v>
      </c>
      <c r="AH23" s="41" t="e">
        <f>'C завтраками| Bed and breakfast'!#REF!*0.85</f>
        <v>#REF!</v>
      </c>
      <c r="AI23" s="41" t="e">
        <f>'C завтраками| Bed and breakfast'!#REF!*0.85</f>
        <v>#REF!</v>
      </c>
      <c r="AJ23" s="41" t="e">
        <f>'C завтраками| Bed and breakfast'!#REF!*0.85</f>
        <v>#REF!</v>
      </c>
      <c r="AK23" s="41" t="e">
        <f>'C завтраками| Bed and breakfast'!#REF!*0.85</f>
        <v>#REF!</v>
      </c>
      <c r="AL23" s="41" t="e">
        <f>'C завтраками| Bed and breakfast'!#REF!*0.85</f>
        <v>#REF!</v>
      </c>
      <c r="AM23" s="41" t="e">
        <f>'C завтраками| Bed and breakfast'!#REF!*0.85</f>
        <v>#REF!</v>
      </c>
      <c r="AN23" s="41" t="e">
        <f>'C завтраками| Bed and breakfast'!#REF!*0.85</f>
        <v>#REF!</v>
      </c>
      <c r="AO23" s="41" t="e">
        <f>'C завтраками| Bed and breakfast'!#REF!*0.85</f>
        <v>#REF!</v>
      </c>
      <c r="AP23" s="41" t="e">
        <f>'C завтраками| Bed and breakfast'!#REF!*0.85</f>
        <v>#REF!</v>
      </c>
      <c r="AQ23" s="41" t="e">
        <f>'C завтраками| Bed and breakfast'!#REF!*0.85</f>
        <v>#REF!</v>
      </c>
      <c r="AR23" s="41" t="e">
        <f>'C завтраками| Bed and breakfast'!#REF!*0.85</f>
        <v>#REF!</v>
      </c>
      <c r="AS23" s="41" t="e">
        <f>'C завтраками| Bed and breakfast'!#REF!*0.85</f>
        <v>#REF!</v>
      </c>
      <c r="AT23" s="41" t="e">
        <f>'C завтраками| Bed and breakfast'!#REF!*0.85</f>
        <v>#REF!</v>
      </c>
      <c r="AU23" s="41" t="e">
        <f>'C завтраками| Bed and breakfast'!#REF!*0.85</f>
        <v>#REF!</v>
      </c>
      <c r="AV23" s="41" t="e">
        <f>'C завтраками| Bed and breakfast'!#REF!*0.85</f>
        <v>#REF!</v>
      </c>
      <c r="AW23" s="41" t="e">
        <f>'C завтраками| Bed and breakfast'!#REF!*0.85</f>
        <v>#REF!</v>
      </c>
      <c r="AX23" s="41" t="e">
        <f>'C завтраками| Bed and breakfast'!#REF!*0.85</f>
        <v>#REF!</v>
      </c>
      <c r="AY23" s="41" t="e">
        <f>'C завтраками| Bed and breakfast'!#REF!*0.85</f>
        <v>#REF!</v>
      </c>
      <c r="AZ23" s="41" t="e">
        <f>'C завтраками| Bed and breakfast'!#REF!*0.85</f>
        <v>#REF!</v>
      </c>
      <c r="BA23" s="41" t="e">
        <f>'C завтраками| Bed and breakfast'!#REF!*0.85</f>
        <v>#REF!</v>
      </c>
      <c r="BB23" s="41" t="e">
        <f>'C завтраками| Bed and breakfast'!#REF!*0.85</f>
        <v>#REF!</v>
      </c>
    </row>
    <row r="24" spans="1:54" ht="10.5" customHeight="1">
      <c r="A24" s="39" t="s">
        <v>11</v>
      </c>
      <c r="B24" s="41"/>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row>
    <row r="25" spans="1:54" ht="10.5" customHeight="1">
      <c r="A25" s="40" t="s">
        <v>12</v>
      </c>
      <c r="B25" s="41" t="e">
        <f>'C завтраками| Bed and breakfast'!#REF!*0.85</f>
        <v>#REF!</v>
      </c>
      <c r="C25" s="41" t="e">
        <f>'C завтраками| Bed and breakfast'!#REF!*0.85</f>
        <v>#REF!</v>
      </c>
      <c r="D25" s="41" t="e">
        <f>'C завтраками| Bed and breakfast'!#REF!*0.85</f>
        <v>#REF!</v>
      </c>
      <c r="E25" s="41" t="e">
        <f>'C завтраками| Bed and breakfast'!#REF!*0.85</f>
        <v>#REF!</v>
      </c>
      <c r="F25" s="41" t="e">
        <f>'C завтраками| Bed and breakfast'!#REF!*0.85</f>
        <v>#REF!</v>
      </c>
      <c r="G25" s="41" t="e">
        <f>'C завтраками| Bed and breakfast'!#REF!*0.85</f>
        <v>#REF!</v>
      </c>
      <c r="H25" s="41" t="e">
        <f>'C завтраками| Bed and breakfast'!#REF!*0.85</f>
        <v>#REF!</v>
      </c>
      <c r="I25" s="41" t="e">
        <f>'C завтраками| Bed and breakfast'!#REF!*0.85</f>
        <v>#REF!</v>
      </c>
      <c r="J25" s="41" t="e">
        <f>'C завтраками| Bed and breakfast'!#REF!*0.85</f>
        <v>#REF!</v>
      </c>
      <c r="K25" s="41" t="e">
        <f>'C завтраками| Bed and breakfast'!#REF!*0.85</f>
        <v>#REF!</v>
      </c>
      <c r="L25" s="41" t="e">
        <f>'C завтраками| Bed and breakfast'!#REF!*0.85</f>
        <v>#REF!</v>
      </c>
      <c r="M25" s="41" t="e">
        <f>'C завтраками| Bed and breakfast'!#REF!*0.85</f>
        <v>#REF!</v>
      </c>
      <c r="N25" s="41" t="e">
        <f>'C завтраками| Bed and breakfast'!#REF!*0.85</f>
        <v>#REF!</v>
      </c>
      <c r="O25" s="41" t="e">
        <f>'C завтраками| Bed and breakfast'!#REF!*0.85</f>
        <v>#REF!</v>
      </c>
      <c r="P25" s="41" t="e">
        <f>'C завтраками| Bed and breakfast'!#REF!*0.85</f>
        <v>#REF!</v>
      </c>
      <c r="Q25" s="41" t="e">
        <f>'C завтраками| Bed and breakfast'!#REF!*0.85</f>
        <v>#REF!</v>
      </c>
      <c r="R25" s="41" t="e">
        <f>'C завтраками| Bed and breakfast'!#REF!*0.85</f>
        <v>#REF!</v>
      </c>
      <c r="S25" s="41" t="e">
        <f>'C завтраками| Bed and breakfast'!#REF!*0.85</f>
        <v>#REF!</v>
      </c>
      <c r="T25" s="41" t="e">
        <f>'C завтраками| Bed and breakfast'!#REF!*0.85</f>
        <v>#REF!</v>
      </c>
      <c r="U25" s="41" t="e">
        <f>'C завтраками| Bed and breakfast'!#REF!*0.85</f>
        <v>#REF!</v>
      </c>
      <c r="V25" s="41" t="e">
        <f>'C завтраками| Bed and breakfast'!#REF!*0.85</f>
        <v>#REF!</v>
      </c>
      <c r="W25" s="41" t="e">
        <f>'C завтраками| Bed and breakfast'!#REF!*0.85</f>
        <v>#REF!</v>
      </c>
      <c r="X25" s="41" t="e">
        <f>'C завтраками| Bed and breakfast'!#REF!*0.85</f>
        <v>#REF!</v>
      </c>
      <c r="Y25" s="41" t="e">
        <f>'C завтраками| Bed and breakfast'!#REF!*0.85</f>
        <v>#REF!</v>
      </c>
      <c r="Z25" s="41" t="e">
        <f>'C завтраками| Bed and breakfast'!#REF!*0.85</f>
        <v>#REF!</v>
      </c>
      <c r="AA25" s="41" t="e">
        <f>'C завтраками| Bed and breakfast'!#REF!*0.85</f>
        <v>#REF!</v>
      </c>
      <c r="AB25" s="41" t="e">
        <f>'C завтраками| Bed and breakfast'!#REF!*0.85</f>
        <v>#REF!</v>
      </c>
      <c r="AC25" s="41" t="e">
        <f>'C завтраками| Bed and breakfast'!#REF!*0.85</f>
        <v>#REF!</v>
      </c>
      <c r="AD25" s="41" t="e">
        <f>'C завтраками| Bed and breakfast'!#REF!*0.85</f>
        <v>#REF!</v>
      </c>
      <c r="AE25" s="41" t="e">
        <f>'C завтраками| Bed and breakfast'!#REF!*0.85</f>
        <v>#REF!</v>
      </c>
      <c r="AF25" s="41" t="e">
        <f>'C завтраками| Bed and breakfast'!#REF!*0.85</f>
        <v>#REF!</v>
      </c>
      <c r="AG25" s="41" t="e">
        <f>'C завтраками| Bed and breakfast'!#REF!*0.85</f>
        <v>#REF!</v>
      </c>
      <c r="AH25" s="41" t="e">
        <f>'C завтраками| Bed and breakfast'!#REF!*0.85</f>
        <v>#REF!</v>
      </c>
      <c r="AI25" s="41" t="e">
        <f>'C завтраками| Bed and breakfast'!#REF!*0.85</f>
        <v>#REF!</v>
      </c>
      <c r="AJ25" s="41" t="e">
        <f>'C завтраками| Bed and breakfast'!#REF!*0.85</f>
        <v>#REF!</v>
      </c>
      <c r="AK25" s="41" t="e">
        <f>'C завтраками| Bed and breakfast'!#REF!*0.85</f>
        <v>#REF!</v>
      </c>
      <c r="AL25" s="41" t="e">
        <f>'C завтраками| Bed and breakfast'!#REF!*0.85</f>
        <v>#REF!</v>
      </c>
      <c r="AM25" s="41" t="e">
        <f>'C завтраками| Bed and breakfast'!#REF!*0.85</f>
        <v>#REF!</v>
      </c>
      <c r="AN25" s="41" t="e">
        <f>'C завтраками| Bed and breakfast'!#REF!*0.85</f>
        <v>#REF!</v>
      </c>
      <c r="AO25" s="41" t="e">
        <f>'C завтраками| Bed and breakfast'!#REF!*0.85</f>
        <v>#REF!</v>
      </c>
      <c r="AP25" s="41" t="e">
        <f>'C завтраками| Bed and breakfast'!#REF!*0.85</f>
        <v>#REF!</v>
      </c>
      <c r="AQ25" s="41" t="e">
        <f>'C завтраками| Bed and breakfast'!#REF!*0.85</f>
        <v>#REF!</v>
      </c>
      <c r="AR25" s="41" t="e">
        <f>'C завтраками| Bed and breakfast'!#REF!*0.85</f>
        <v>#REF!</v>
      </c>
      <c r="AS25" s="41" t="e">
        <f>'C завтраками| Bed and breakfast'!#REF!*0.85</f>
        <v>#REF!</v>
      </c>
      <c r="AT25" s="41" t="e">
        <f>'C завтраками| Bed and breakfast'!#REF!*0.85</f>
        <v>#REF!</v>
      </c>
      <c r="AU25" s="41" t="e">
        <f>'C завтраками| Bed and breakfast'!#REF!*0.85</f>
        <v>#REF!</v>
      </c>
      <c r="AV25" s="41" t="e">
        <f>'C завтраками| Bed and breakfast'!#REF!*0.85</f>
        <v>#REF!</v>
      </c>
      <c r="AW25" s="41" t="e">
        <f>'C завтраками| Bed and breakfast'!#REF!*0.85</f>
        <v>#REF!</v>
      </c>
      <c r="AX25" s="41" t="e">
        <f>'C завтраками| Bed and breakfast'!#REF!*0.85</f>
        <v>#REF!</v>
      </c>
      <c r="AY25" s="41" t="e">
        <f>'C завтраками| Bed and breakfast'!#REF!*0.85</f>
        <v>#REF!</v>
      </c>
      <c r="AZ25" s="41" t="e">
        <f>'C завтраками| Bed and breakfast'!#REF!*0.85</f>
        <v>#REF!</v>
      </c>
      <c r="BA25" s="41" t="e">
        <f>'C завтраками| Bed and breakfast'!#REF!*0.85</f>
        <v>#REF!</v>
      </c>
      <c r="BB25" s="41" t="e">
        <f>'C завтраками| Bed and breakfast'!#REF!*0.85</f>
        <v>#REF!</v>
      </c>
    </row>
    <row r="26" spans="1:54" ht="10.5" customHeight="1">
      <c r="A26" s="42"/>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row>
    <row r="27" spans="1:54" hidden="1">
      <c r="A27" s="44" t="s">
        <v>62</v>
      </c>
    </row>
    <row r="28" spans="1:54" hidden="1">
      <c r="A28" s="45" t="s">
        <v>64</v>
      </c>
    </row>
    <row r="29" spans="1:54" ht="25.5" hidden="1">
      <c r="A29" s="46" t="s">
        <v>65</v>
      </c>
    </row>
    <row r="30" spans="1:54" hidden="1">
      <c r="A30" s="45" t="s">
        <v>66</v>
      </c>
    </row>
    <row r="32" spans="1:54">
      <c r="A32" s="47" t="s">
        <v>14</v>
      </c>
    </row>
    <row r="33" spans="1:1">
      <c r="A33" s="48" t="s">
        <v>15</v>
      </c>
    </row>
    <row r="34" spans="1:1">
      <c r="A34" s="48" t="s">
        <v>16</v>
      </c>
    </row>
    <row r="35" spans="1:1" ht="12" customHeight="1">
      <c r="A35" s="49" t="s">
        <v>17</v>
      </c>
    </row>
    <row r="36" spans="1:1">
      <c r="A36" s="48" t="s">
        <v>18</v>
      </c>
    </row>
    <row r="38" spans="1:1">
      <c r="A38" s="47" t="s">
        <v>32</v>
      </c>
    </row>
    <row r="39" spans="1:1">
      <c r="A39" s="50" t="s">
        <v>275</v>
      </c>
    </row>
    <row r="41" spans="1:1">
      <c r="A41" s="51" t="s">
        <v>19</v>
      </c>
    </row>
    <row r="42" spans="1:1" ht="48">
      <c r="A42" s="27" t="s">
        <v>87</v>
      </c>
    </row>
  </sheetData>
  <pageMargins left="0.25" right="0.25" top="0.75" bottom="0.75" header="0.3" footer="0.3"/>
  <pageSetup scale="51" fitToHeight="0" orientation="landscape"/>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C67"/>
  <sheetViews>
    <sheetView zoomScale="90" zoomScaleNormal="90" workbookViewId="0">
      <selection activeCell="B23" sqref="B23"/>
    </sheetView>
  </sheetViews>
  <sheetFormatPr defaultColWidth="8.7109375" defaultRowHeight="12.75"/>
  <cols>
    <col min="1" max="1" width="72.5703125" style="1" customWidth="1"/>
    <col min="2" max="16384" width="8.7109375" style="1"/>
  </cols>
  <sheetData>
    <row r="1" spans="1:3">
      <c r="A1" s="2" t="s">
        <v>75</v>
      </c>
    </row>
    <row r="2" spans="1:3">
      <c r="A2" s="3" t="s">
        <v>182</v>
      </c>
    </row>
    <row r="3" spans="1:3">
      <c r="A3" s="4" t="s">
        <v>2</v>
      </c>
    </row>
    <row r="4" spans="1:3">
      <c r="A4" s="5"/>
      <c r="B4" s="28" t="e">
        <f>'C завтраками| Bed and breakfast'!#REF!</f>
        <v>#REF!</v>
      </c>
      <c r="C4" s="28" t="e">
        <f>'C завтраками| Bed and breakfast'!#REF!</f>
        <v>#REF!</v>
      </c>
    </row>
    <row r="5" spans="1:3" ht="23.1" customHeight="1">
      <c r="A5" s="7" t="s">
        <v>3</v>
      </c>
      <c r="B5" s="28" t="e">
        <f>'C завтраками| Bed and breakfast'!#REF!</f>
        <v>#REF!</v>
      </c>
      <c r="C5" s="28" t="e">
        <f>'C завтраками| Bed and breakfast'!#REF!</f>
        <v>#REF!</v>
      </c>
    </row>
    <row r="6" spans="1:3">
      <c r="A6" s="8" t="s">
        <v>79</v>
      </c>
    </row>
    <row r="7" spans="1:3">
      <c r="A7" s="9">
        <v>1</v>
      </c>
      <c r="B7" s="10" t="e">
        <f>'C завтраками| Bed and breakfast'!#REF!*0.9</f>
        <v>#REF!</v>
      </c>
      <c r="C7" s="10" t="e">
        <f>'C завтраками| Bed and breakfast'!#REF!*0.9</f>
        <v>#REF!</v>
      </c>
    </row>
    <row r="8" spans="1:3">
      <c r="A8" s="9">
        <v>2</v>
      </c>
      <c r="B8" s="10" t="e">
        <f>'C завтраками| Bed and breakfast'!#REF!*0.9</f>
        <v>#REF!</v>
      </c>
      <c r="C8" s="10" t="e">
        <f>'C завтраками| Bed and breakfast'!#REF!*0.9</f>
        <v>#REF!</v>
      </c>
    </row>
    <row r="9" spans="1:3">
      <c r="A9" s="8" t="s">
        <v>80</v>
      </c>
      <c r="B9" s="10"/>
      <c r="C9" s="10"/>
    </row>
    <row r="10" spans="1:3">
      <c r="A10" s="9">
        <v>1</v>
      </c>
      <c r="B10" s="10" t="e">
        <f>'C завтраками| Bed and breakfast'!#REF!*0.9</f>
        <v>#REF!</v>
      </c>
      <c r="C10" s="10" t="e">
        <f>'C завтраками| Bed and breakfast'!#REF!*0.9</f>
        <v>#REF!</v>
      </c>
    </row>
    <row r="11" spans="1:3">
      <c r="A11" s="9">
        <v>2</v>
      </c>
      <c r="B11" s="10" t="e">
        <f>'C завтраками| Bed and breakfast'!#REF!*0.9</f>
        <v>#REF!</v>
      </c>
      <c r="C11" s="10" t="e">
        <f>'C завтраками| Bed and breakfast'!#REF!*0.9</f>
        <v>#REF!</v>
      </c>
    </row>
    <row r="12" spans="1:3">
      <c r="A12" s="8" t="s">
        <v>7</v>
      </c>
      <c r="B12" s="10"/>
      <c r="C12" s="10"/>
    </row>
    <row r="13" spans="1:3">
      <c r="A13" s="11">
        <v>1</v>
      </c>
      <c r="B13" s="10" t="e">
        <f>'C завтраками| Bed and breakfast'!#REF!*0.9</f>
        <v>#REF!</v>
      </c>
      <c r="C13" s="10" t="e">
        <f>'C завтраками| Bed and breakfast'!#REF!*0.9</f>
        <v>#REF!</v>
      </c>
    </row>
    <row r="14" spans="1:3">
      <c r="A14" s="11">
        <v>2</v>
      </c>
      <c r="B14" s="10" t="e">
        <f>'C завтраками| Bed and breakfast'!#REF!*0.9</f>
        <v>#REF!</v>
      </c>
      <c r="C14" s="10" t="e">
        <f>'C завтраками| Bed and breakfast'!#REF!*0.9</f>
        <v>#REF!</v>
      </c>
    </row>
    <row r="15" spans="1:3">
      <c r="A15" s="8" t="s">
        <v>10</v>
      </c>
      <c r="B15" s="10"/>
      <c r="C15" s="10"/>
    </row>
    <row r="16" spans="1:3">
      <c r="A16" s="11">
        <v>1</v>
      </c>
      <c r="B16" s="10" t="e">
        <f>'C завтраками| Bed and breakfast'!#REF!*0.9</f>
        <v>#REF!</v>
      </c>
      <c r="C16" s="10" t="e">
        <f>'C завтраками| Bed and breakfast'!#REF!*0.9</f>
        <v>#REF!</v>
      </c>
    </row>
    <row r="17" spans="1:3">
      <c r="A17" s="11">
        <v>2</v>
      </c>
      <c r="B17" s="10" t="e">
        <f>'C завтраками| Bed and breakfast'!#REF!*0.9</f>
        <v>#REF!</v>
      </c>
      <c r="C17" s="10" t="e">
        <f>'C завтраками| Bed and breakfast'!#REF!*0.9</f>
        <v>#REF!</v>
      </c>
    </row>
    <row r="18" spans="1:3">
      <c r="A18" s="29"/>
    </row>
    <row r="19" spans="1:3">
      <c r="A19" s="4" t="s">
        <v>51</v>
      </c>
    </row>
    <row r="20" spans="1:3">
      <c r="A20" s="29"/>
      <c r="B20" s="6" t="e">
        <f t="shared" ref="B20:C21" si="0">B4</f>
        <v>#REF!</v>
      </c>
      <c r="C20" s="6" t="e">
        <f t="shared" si="0"/>
        <v>#REF!</v>
      </c>
    </row>
    <row r="21" spans="1:3" ht="35.450000000000003" customHeight="1">
      <c r="A21" s="30" t="s">
        <v>3</v>
      </c>
      <c r="B21" s="6" t="e">
        <f t="shared" si="0"/>
        <v>#REF!</v>
      </c>
      <c r="C21" s="6" t="e">
        <f t="shared" si="0"/>
        <v>#REF!</v>
      </c>
    </row>
    <row r="22" spans="1:3">
      <c r="A22" s="8" t="s">
        <v>93</v>
      </c>
    </row>
    <row r="23" spans="1:3">
      <c r="A23" s="9">
        <v>1</v>
      </c>
      <c r="B23" s="10" t="e">
        <f t="shared" ref="B23:C23" si="1">B7*0.87</f>
        <v>#REF!</v>
      </c>
      <c r="C23" s="10" t="e">
        <f t="shared" si="1"/>
        <v>#REF!</v>
      </c>
    </row>
    <row r="24" spans="1:3">
      <c r="A24" s="9">
        <v>2</v>
      </c>
      <c r="B24" s="10" t="e">
        <f t="shared" ref="B24:C33" si="2">B8*0.87</f>
        <v>#REF!</v>
      </c>
      <c r="C24" s="10" t="e">
        <f t="shared" si="2"/>
        <v>#REF!</v>
      </c>
    </row>
    <row r="25" spans="1:3">
      <c r="A25" s="8" t="s">
        <v>94</v>
      </c>
      <c r="B25" s="10"/>
      <c r="C25" s="10"/>
    </row>
    <row r="26" spans="1:3">
      <c r="A26" s="9">
        <v>1</v>
      </c>
      <c r="B26" s="10" t="e">
        <f t="shared" si="2"/>
        <v>#REF!</v>
      </c>
      <c r="C26" s="10" t="e">
        <f t="shared" si="2"/>
        <v>#REF!</v>
      </c>
    </row>
    <row r="27" spans="1:3">
      <c r="A27" s="9">
        <v>2</v>
      </c>
      <c r="B27" s="10" t="e">
        <f t="shared" si="2"/>
        <v>#REF!</v>
      </c>
      <c r="C27" s="10" t="e">
        <f t="shared" si="2"/>
        <v>#REF!</v>
      </c>
    </row>
    <row r="28" spans="1:3">
      <c r="A28" s="8" t="s">
        <v>95</v>
      </c>
      <c r="B28" s="10"/>
      <c r="C28" s="10"/>
    </row>
    <row r="29" spans="1:3">
      <c r="A29" s="11">
        <v>1</v>
      </c>
      <c r="B29" s="10" t="e">
        <f t="shared" si="2"/>
        <v>#REF!</v>
      </c>
      <c r="C29" s="10" t="e">
        <f t="shared" si="2"/>
        <v>#REF!</v>
      </c>
    </row>
    <row r="30" spans="1:3">
      <c r="A30" s="11">
        <v>2</v>
      </c>
      <c r="B30" s="10" t="e">
        <f t="shared" si="2"/>
        <v>#REF!</v>
      </c>
      <c r="C30" s="10" t="e">
        <f t="shared" si="2"/>
        <v>#REF!</v>
      </c>
    </row>
    <row r="31" spans="1:3">
      <c r="A31" s="8" t="s">
        <v>96</v>
      </c>
      <c r="B31" s="10"/>
      <c r="C31" s="10"/>
    </row>
    <row r="32" spans="1:3">
      <c r="A32" s="11">
        <v>1</v>
      </c>
      <c r="B32" s="10" t="e">
        <f t="shared" si="2"/>
        <v>#REF!</v>
      </c>
      <c r="C32" s="10" t="e">
        <f t="shared" si="2"/>
        <v>#REF!</v>
      </c>
    </row>
    <row r="33" spans="1:3">
      <c r="A33" s="11">
        <v>2</v>
      </c>
      <c r="B33" s="10" t="e">
        <f t="shared" si="2"/>
        <v>#REF!</v>
      </c>
      <c r="C33" s="10" t="e">
        <f t="shared" si="2"/>
        <v>#REF!</v>
      </c>
    </row>
    <row r="35" spans="1:3" ht="159" customHeight="1">
      <c r="A35" s="12" t="s">
        <v>276</v>
      </c>
    </row>
    <row r="36" spans="1:3">
      <c r="A36" s="13" t="s">
        <v>32</v>
      </c>
    </row>
    <row r="37" spans="1:3">
      <c r="A37" s="14" t="s">
        <v>277</v>
      </c>
    </row>
    <row r="38" spans="1:3">
      <c r="A38" s="15" t="s">
        <v>278</v>
      </c>
    </row>
    <row r="40" spans="1:3">
      <c r="A40" s="16" t="s">
        <v>14</v>
      </c>
    </row>
    <row r="41" spans="1:3">
      <c r="A41" s="17" t="s">
        <v>100</v>
      </c>
    </row>
    <row r="42" spans="1:3">
      <c r="A42" s="18" t="s">
        <v>15</v>
      </c>
    </row>
    <row r="43" spans="1:3">
      <c r="A43" s="18" t="s">
        <v>16</v>
      </c>
    </row>
    <row r="44" spans="1:3" ht="24">
      <c r="A44" s="19" t="s">
        <v>17</v>
      </c>
    </row>
    <row r="45" spans="1:3">
      <c r="A45" s="18" t="s">
        <v>101</v>
      </c>
    </row>
    <row r="46" spans="1:3" ht="24">
      <c r="A46" s="19" t="s">
        <v>161</v>
      </c>
    </row>
    <row r="48" spans="1:3" ht="25.5">
      <c r="A48" s="20" t="s">
        <v>187</v>
      </c>
    </row>
    <row r="49" spans="1:1" ht="63">
      <c r="A49" s="21" t="s">
        <v>279</v>
      </c>
    </row>
    <row r="50" spans="1:1" ht="31.5">
      <c r="A50" s="21" t="s">
        <v>280</v>
      </c>
    </row>
    <row r="51" spans="1:1" ht="76.5" customHeight="1">
      <c r="A51" s="21" t="s">
        <v>281</v>
      </c>
    </row>
    <row r="52" spans="1:1" ht="31.5">
      <c r="A52" s="21" t="s">
        <v>282</v>
      </c>
    </row>
    <row r="53" spans="1:1" ht="73.5">
      <c r="A53" s="21" t="s">
        <v>283</v>
      </c>
    </row>
    <row r="54" spans="1:1" ht="31.5">
      <c r="A54" s="21" t="s">
        <v>284</v>
      </c>
    </row>
    <row r="55" spans="1:1" ht="31.5">
      <c r="A55" s="21" t="s">
        <v>285</v>
      </c>
    </row>
    <row r="56" spans="1:1" ht="31.5">
      <c r="A56" s="21" t="s">
        <v>286</v>
      </c>
    </row>
    <row r="57" spans="1:1" ht="42">
      <c r="A57" s="21" t="s">
        <v>287</v>
      </c>
    </row>
    <row r="58" spans="1:1" ht="42">
      <c r="A58" s="21" t="s">
        <v>288</v>
      </c>
    </row>
    <row r="60" spans="1:1" ht="42">
      <c r="A60" s="22" t="s">
        <v>115</v>
      </c>
    </row>
    <row r="61" spans="1:1" ht="21">
      <c r="A61" s="23" t="s">
        <v>46</v>
      </c>
    </row>
    <row r="62" spans="1:1" ht="53.25">
      <c r="A62" s="24" t="s">
        <v>116</v>
      </c>
    </row>
    <row r="63" spans="1:1" ht="31.5">
      <c r="A63" s="25" t="s">
        <v>117</v>
      </c>
    </row>
    <row r="65" spans="1:1">
      <c r="A65" s="26" t="s">
        <v>19</v>
      </c>
    </row>
    <row r="66" spans="1:1" ht="24">
      <c r="A66" s="27" t="s">
        <v>49</v>
      </c>
    </row>
    <row r="67" spans="1:1" ht="24">
      <c r="A67" s="27" t="s">
        <v>50</v>
      </c>
    </row>
  </sheetData>
  <pageMargins left="0.7" right="0.7" top="0.75" bottom="0.75" header="0.3" footer="0.3"/>
  <pageSetup orientation="portrait"/>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C51"/>
  <sheetViews>
    <sheetView zoomScale="90" zoomScaleNormal="90" workbookViewId="0"/>
  </sheetViews>
  <sheetFormatPr defaultColWidth="8.7109375" defaultRowHeight="12.75"/>
  <cols>
    <col min="1" max="1" width="72.5703125" style="1" customWidth="1"/>
    <col min="2" max="16384" width="8.7109375" style="1"/>
  </cols>
  <sheetData>
    <row r="1" spans="1:3">
      <c r="A1" s="2" t="s">
        <v>75</v>
      </c>
    </row>
    <row r="2" spans="1:3">
      <c r="A2" s="3" t="s">
        <v>182</v>
      </c>
    </row>
    <row r="3" spans="1:3">
      <c r="A3" s="4" t="s">
        <v>2</v>
      </c>
    </row>
    <row r="4" spans="1:3">
      <c r="A4" s="5"/>
      <c r="B4" s="6" t="e">
        <f>'C завтраками| Bed and breakfast'!#REF!</f>
        <v>#REF!</v>
      </c>
      <c r="C4" s="6" t="e">
        <f>'C завтраками| Bed and breakfast'!#REF!</f>
        <v>#REF!</v>
      </c>
    </row>
    <row r="5" spans="1:3" ht="23.1" customHeight="1">
      <c r="A5" s="7" t="s">
        <v>3</v>
      </c>
      <c r="B5" s="6" t="e">
        <f>'C завтраками| Bed and breakfast'!#REF!</f>
        <v>#REF!</v>
      </c>
      <c r="C5" s="6" t="e">
        <f>'C завтраками| Bed and breakfast'!#REF!</f>
        <v>#REF!</v>
      </c>
    </row>
    <row r="6" spans="1:3">
      <c r="A6" s="8" t="s">
        <v>79</v>
      </c>
    </row>
    <row r="7" spans="1:3">
      <c r="A7" s="9">
        <v>1</v>
      </c>
      <c r="B7" s="10" t="e">
        <f>'C завтраками| Bed and breakfast'!#REF!*0.9</f>
        <v>#REF!</v>
      </c>
      <c r="C7" s="10" t="e">
        <f>'C завтраками| Bed and breakfast'!#REF!*0.9</f>
        <v>#REF!</v>
      </c>
    </row>
    <row r="8" spans="1:3">
      <c r="A8" s="9">
        <v>2</v>
      </c>
      <c r="B8" s="10" t="e">
        <f>'C завтраками| Bed and breakfast'!#REF!*0.9</f>
        <v>#REF!</v>
      </c>
      <c r="C8" s="10" t="e">
        <f>'C завтраками| Bed and breakfast'!#REF!*0.9</f>
        <v>#REF!</v>
      </c>
    </row>
    <row r="9" spans="1:3">
      <c r="A9" s="8" t="s">
        <v>80</v>
      </c>
      <c r="B9" s="10"/>
      <c r="C9" s="10"/>
    </row>
    <row r="10" spans="1:3">
      <c r="A10" s="9">
        <v>1</v>
      </c>
      <c r="B10" s="10" t="e">
        <f>'C завтраками| Bed and breakfast'!#REF!*0.9</f>
        <v>#REF!</v>
      </c>
      <c r="C10" s="10" t="e">
        <f>'C завтраками| Bed and breakfast'!#REF!*0.9</f>
        <v>#REF!</v>
      </c>
    </row>
    <row r="11" spans="1:3">
      <c r="A11" s="9">
        <v>2</v>
      </c>
      <c r="B11" s="10" t="e">
        <f>'C завтраками| Bed and breakfast'!#REF!*0.9</f>
        <v>#REF!</v>
      </c>
      <c r="C11" s="10" t="e">
        <f>'C завтраками| Bed and breakfast'!#REF!*0.9</f>
        <v>#REF!</v>
      </c>
    </row>
    <row r="12" spans="1:3">
      <c r="A12" s="8" t="s">
        <v>7</v>
      </c>
      <c r="B12" s="10"/>
      <c r="C12" s="10"/>
    </row>
    <row r="13" spans="1:3">
      <c r="A13" s="11">
        <v>1</v>
      </c>
      <c r="B13" s="10" t="e">
        <f>'C завтраками| Bed and breakfast'!#REF!*0.9</f>
        <v>#REF!</v>
      </c>
      <c r="C13" s="10" t="e">
        <f>'C завтраками| Bed and breakfast'!#REF!*0.9</f>
        <v>#REF!</v>
      </c>
    </row>
    <row r="14" spans="1:3">
      <c r="A14" s="11">
        <v>2</v>
      </c>
      <c r="B14" s="10" t="e">
        <f>'C завтраками| Bed and breakfast'!#REF!*0.9</f>
        <v>#REF!</v>
      </c>
      <c r="C14" s="10" t="e">
        <f>'C завтраками| Bed and breakfast'!#REF!*0.9</f>
        <v>#REF!</v>
      </c>
    </row>
    <row r="15" spans="1:3">
      <c r="A15" s="8" t="s">
        <v>10</v>
      </c>
      <c r="B15" s="10"/>
      <c r="C15" s="10"/>
    </row>
    <row r="16" spans="1:3">
      <c r="A16" s="11">
        <v>1</v>
      </c>
      <c r="B16" s="10" t="e">
        <f>'C завтраками| Bed and breakfast'!#REF!*0.9</f>
        <v>#REF!</v>
      </c>
      <c r="C16" s="10" t="e">
        <f>'C завтраками| Bed and breakfast'!#REF!*0.9</f>
        <v>#REF!</v>
      </c>
    </row>
    <row r="17" spans="1:3">
      <c r="A17" s="11">
        <v>2</v>
      </c>
      <c r="B17" s="10" t="e">
        <f>'C завтраками| Bed and breakfast'!#REF!*0.9</f>
        <v>#REF!</v>
      </c>
      <c r="C17" s="10" t="e">
        <f>'C завтраками| Bed and breakfast'!#REF!*0.9</f>
        <v>#REF!</v>
      </c>
    </row>
    <row r="19" spans="1:3" ht="159" customHeight="1">
      <c r="A19" s="12" t="s">
        <v>289</v>
      </c>
    </row>
    <row r="20" spans="1:3">
      <c r="A20" s="13" t="s">
        <v>32</v>
      </c>
    </row>
    <row r="21" spans="1:3">
      <c r="A21" s="14" t="s">
        <v>290</v>
      </c>
    </row>
    <row r="22" spans="1:3">
      <c r="A22" s="15" t="s">
        <v>291</v>
      </c>
    </row>
    <row r="24" spans="1:3">
      <c r="A24" s="16" t="s">
        <v>14</v>
      </c>
    </row>
    <row r="25" spans="1:3">
      <c r="A25" s="17" t="s">
        <v>100</v>
      </c>
    </row>
    <row r="26" spans="1:3">
      <c r="A26" s="18" t="s">
        <v>15</v>
      </c>
    </row>
    <row r="27" spans="1:3">
      <c r="A27" s="18" t="s">
        <v>16</v>
      </c>
    </row>
    <row r="28" spans="1:3" ht="24">
      <c r="A28" s="19" t="s">
        <v>17</v>
      </c>
    </row>
    <row r="29" spans="1:3">
      <c r="A29" s="18" t="s">
        <v>101</v>
      </c>
    </row>
    <row r="30" spans="1:3" ht="24">
      <c r="A30" s="19" t="s">
        <v>161</v>
      </c>
    </row>
    <row r="32" spans="1:3" ht="25.5">
      <c r="A32" s="20" t="s">
        <v>187</v>
      </c>
    </row>
    <row r="33" spans="1:1" ht="63">
      <c r="A33" s="21" t="s">
        <v>279</v>
      </c>
    </row>
    <row r="34" spans="1:1" ht="31.5">
      <c r="A34" s="21" t="s">
        <v>280</v>
      </c>
    </row>
    <row r="35" spans="1:1" ht="76.5" customHeight="1">
      <c r="A35" s="21" t="s">
        <v>281</v>
      </c>
    </row>
    <row r="36" spans="1:1" ht="31.5">
      <c r="A36" s="21" t="s">
        <v>282</v>
      </c>
    </row>
    <row r="37" spans="1:1" ht="73.5">
      <c r="A37" s="21" t="s">
        <v>283</v>
      </c>
    </row>
    <row r="38" spans="1:1" ht="31.5">
      <c r="A38" s="21" t="s">
        <v>284</v>
      </c>
    </row>
    <row r="39" spans="1:1" ht="31.5">
      <c r="A39" s="21" t="s">
        <v>285</v>
      </c>
    </row>
    <row r="40" spans="1:1" ht="31.5">
      <c r="A40" s="21" t="s">
        <v>286</v>
      </c>
    </row>
    <row r="41" spans="1:1" ht="42">
      <c r="A41" s="21" t="s">
        <v>287</v>
      </c>
    </row>
    <row r="42" spans="1:1" ht="42">
      <c r="A42" s="21" t="s">
        <v>288</v>
      </c>
    </row>
    <row r="44" spans="1:1" ht="42">
      <c r="A44" s="22" t="s">
        <v>115</v>
      </c>
    </row>
    <row r="45" spans="1:1" ht="21">
      <c r="A45" s="23" t="s">
        <v>46</v>
      </c>
    </row>
    <row r="46" spans="1:1" ht="53.25">
      <c r="A46" s="24" t="s">
        <v>116</v>
      </c>
    </row>
    <row r="47" spans="1:1" ht="31.5">
      <c r="A47" s="25" t="s">
        <v>117</v>
      </c>
    </row>
    <row r="49" spans="1:1">
      <c r="A49" s="26" t="s">
        <v>19</v>
      </c>
    </row>
    <row r="50" spans="1:1" ht="24">
      <c r="A50" s="27" t="s">
        <v>49</v>
      </c>
    </row>
    <row r="51" spans="1:1" ht="24">
      <c r="A51" s="27" t="s">
        <v>50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pageSetUpPr fitToPage="1"/>
  </sheetPr>
  <dimension ref="A1:E57"/>
  <sheetViews>
    <sheetView workbookViewId="0">
      <pane xSplit="1" topLeftCell="B1" activePane="topRight" state="frozen"/>
      <selection pane="topRight" activeCell="B1" sqref="B1:F1048576"/>
    </sheetView>
  </sheetViews>
  <sheetFormatPr defaultColWidth="9" defaultRowHeight="12"/>
  <cols>
    <col min="1" max="1" width="73.7109375" style="33" customWidth="1"/>
    <col min="2" max="16384" width="9" style="33"/>
  </cols>
  <sheetData>
    <row r="1" spans="1:5" ht="11.45" customHeight="1">
      <c r="A1" s="2" t="s">
        <v>0</v>
      </c>
    </row>
    <row r="2" spans="1:5" ht="11.45" customHeight="1">
      <c r="A2" s="3" t="s">
        <v>30</v>
      </c>
    </row>
    <row r="3" spans="1:5" ht="10.5" customHeight="1">
      <c r="A3" s="4" t="s">
        <v>51</v>
      </c>
    </row>
    <row r="4" spans="1:5" ht="10.5" customHeight="1">
      <c r="A4" s="42"/>
      <c r="B4" s="218" t="e">
        <f>'Каникулы в горах | FIT18'!B30</f>
        <v>#REF!</v>
      </c>
      <c r="C4" s="218" t="e">
        <f>'Каникулы в горах | FIT18'!C30</f>
        <v>#REF!</v>
      </c>
      <c r="D4" s="218" t="e">
        <f>'Каникулы в горах | FIT18'!D30</f>
        <v>#REF!</v>
      </c>
      <c r="E4" s="218" t="e">
        <f>'Каникулы в горах | FIT18'!E30</f>
        <v>#REF!</v>
      </c>
    </row>
    <row r="5" spans="1:5" ht="24.6" customHeight="1">
      <c r="A5" s="38" t="s">
        <v>3</v>
      </c>
      <c r="B5" s="218" t="e">
        <f>'Каникулы в горах | FIT18'!B31</f>
        <v>#REF!</v>
      </c>
      <c r="C5" s="218" t="e">
        <f>'Каникулы в горах | FIT18'!C31</f>
        <v>#REF!</v>
      </c>
      <c r="D5" s="218" t="e">
        <f>'Каникулы в горах | FIT18'!D31</f>
        <v>#REF!</v>
      </c>
      <c r="E5" s="218" t="e">
        <f>'Каникулы в горах | FIT18'!E31</f>
        <v>#REF!</v>
      </c>
    </row>
    <row r="6" spans="1:5" ht="10.5" customHeight="1">
      <c r="A6" s="39" t="s">
        <v>4</v>
      </c>
      <c r="B6" s="52"/>
      <c r="C6" s="52"/>
      <c r="D6" s="52"/>
      <c r="E6" s="52"/>
    </row>
    <row r="7" spans="1:5" ht="10.5" customHeight="1">
      <c r="A7" s="40">
        <v>1</v>
      </c>
      <c r="B7" s="39" t="e">
        <f>'Каникулы в горах | FIT18'!B33+25</f>
        <v>#REF!</v>
      </c>
      <c r="C7" s="39" t="e">
        <f>'Каникулы в горах | FIT18'!C33+25</f>
        <v>#REF!</v>
      </c>
      <c r="D7" s="39" t="e">
        <f>'Каникулы в горах | FIT18'!D33+25</f>
        <v>#REF!</v>
      </c>
      <c r="E7" s="39" t="e">
        <f>'Каникулы в горах | FIT18'!E33+25</f>
        <v>#REF!</v>
      </c>
    </row>
    <row r="8" spans="1:5" ht="10.5" customHeight="1">
      <c r="A8" s="40">
        <v>2</v>
      </c>
      <c r="B8" s="39" t="e">
        <f>'Каникулы в горах | FIT18'!B34+25</f>
        <v>#REF!</v>
      </c>
      <c r="C8" s="39" t="e">
        <f>'Каникулы в горах | FIT18'!C34+25</f>
        <v>#REF!</v>
      </c>
      <c r="D8" s="39" t="e">
        <f>'Каникулы в горах | FIT18'!D34+25</f>
        <v>#REF!</v>
      </c>
      <c r="E8" s="39" t="e">
        <f>'Каникулы в горах | FIT18'!E34+25</f>
        <v>#REF!</v>
      </c>
    </row>
    <row r="9" spans="1:5" ht="10.5" customHeight="1">
      <c r="A9" s="39" t="s">
        <v>5</v>
      </c>
      <c r="B9" s="39"/>
      <c r="C9" s="39"/>
      <c r="D9" s="39"/>
      <c r="E9" s="39"/>
    </row>
    <row r="10" spans="1:5" ht="10.5" customHeight="1">
      <c r="A10" s="40">
        <v>1</v>
      </c>
      <c r="B10" s="39" t="e">
        <f>'Каникулы в горах | FIT18'!B36+25</f>
        <v>#REF!</v>
      </c>
      <c r="C10" s="39" t="e">
        <f>'Каникулы в горах | FIT18'!C36+25</f>
        <v>#REF!</v>
      </c>
      <c r="D10" s="39" t="e">
        <f>'Каникулы в горах | FIT18'!D36+25</f>
        <v>#REF!</v>
      </c>
      <c r="E10" s="39" t="e">
        <f>'Каникулы в горах | FIT18'!E36+25</f>
        <v>#REF!</v>
      </c>
    </row>
    <row r="11" spans="1:5" ht="10.5" customHeight="1">
      <c r="A11" s="40">
        <v>2</v>
      </c>
      <c r="B11" s="39" t="e">
        <f>'Каникулы в горах | FIT18'!B37+25</f>
        <v>#REF!</v>
      </c>
      <c r="C11" s="39" t="e">
        <f>'Каникулы в горах | FIT18'!C37+25</f>
        <v>#REF!</v>
      </c>
      <c r="D11" s="39" t="e">
        <f>'Каникулы в горах | FIT18'!D37+25</f>
        <v>#REF!</v>
      </c>
      <c r="E11" s="39" t="e">
        <f>'Каникулы в горах | FIT18'!E37+25</f>
        <v>#REF!</v>
      </c>
    </row>
    <row r="12" spans="1:5" ht="10.5" customHeight="1">
      <c r="A12" s="39" t="s">
        <v>6</v>
      </c>
      <c r="B12" s="39"/>
      <c r="C12" s="39"/>
      <c r="D12" s="39"/>
      <c r="E12" s="39"/>
    </row>
    <row r="13" spans="1:5" ht="10.5" customHeight="1">
      <c r="A13" s="40">
        <v>1</v>
      </c>
      <c r="B13" s="39" t="e">
        <f>'Каникулы в горах | FIT18'!B39+25</f>
        <v>#REF!</v>
      </c>
      <c r="C13" s="39" t="e">
        <f>'Каникулы в горах | FIT18'!C39+25</f>
        <v>#REF!</v>
      </c>
      <c r="D13" s="39" t="e">
        <f>'Каникулы в горах | FIT18'!D39+25</f>
        <v>#REF!</v>
      </c>
      <c r="E13" s="39" t="e">
        <f>'Каникулы в горах | FIT18'!E39+25</f>
        <v>#REF!</v>
      </c>
    </row>
    <row r="14" spans="1:5" ht="10.5" customHeight="1">
      <c r="A14" s="40">
        <v>2</v>
      </c>
      <c r="B14" s="39" t="e">
        <f>'Каникулы в горах | FIT18'!B40+25</f>
        <v>#REF!</v>
      </c>
      <c r="C14" s="39" t="e">
        <f>'Каникулы в горах | FIT18'!C40+25</f>
        <v>#REF!</v>
      </c>
      <c r="D14" s="39" t="e">
        <f>'Каникулы в горах | FIT18'!D40+25</f>
        <v>#REF!</v>
      </c>
      <c r="E14" s="39" t="e">
        <f>'Каникулы в горах | FIT18'!E40+25</f>
        <v>#REF!</v>
      </c>
    </row>
    <row r="15" spans="1:5" ht="10.5" customHeight="1">
      <c r="A15" s="39" t="s">
        <v>7</v>
      </c>
      <c r="B15" s="39"/>
      <c r="C15" s="39"/>
      <c r="D15" s="39"/>
      <c r="E15" s="39"/>
    </row>
    <row r="16" spans="1:5" ht="10.5" customHeight="1">
      <c r="A16" s="40">
        <v>1</v>
      </c>
      <c r="B16" s="39" t="e">
        <f>'Каникулы в горах | FIT18'!B42+25</f>
        <v>#REF!</v>
      </c>
      <c r="C16" s="39" t="e">
        <f>'Каникулы в горах | FIT18'!C42+25</f>
        <v>#REF!</v>
      </c>
      <c r="D16" s="39" t="e">
        <f>'Каникулы в горах | FIT18'!D42+25</f>
        <v>#REF!</v>
      </c>
      <c r="E16" s="39" t="e">
        <f>'Каникулы в горах | FIT18'!E42+25</f>
        <v>#REF!</v>
      </c>
    </row>
    <row r="17" spans="1:5" ht="10.7" customHeight="1">
      <c r="A17" s="40">
        <v>2</v>
      </c>
      <c r="B17" s="39" t="e">
        <f>'Каникулы в горах | FIT18'!B43+25</f>
        <v>#REF!</v>
      </c>
      <c r="C17" s="39" t="e">
        <f>'Каникулы в горах | FIT18'!C43+25</f>
        <v>#REF!</v>
      </c>
      <c r="D17" s="39" t="e">
        <f>'Каникулы в горах | FIT18'!D43+25</f>
        <v>#REF!</v>
      </c>
      <c r="E17" s="39" t="e">
        <f>'Каникулы в горах | FIT18'!E43+25</f>
        <v>#REF!</v>
      </c>
    </row>
    <row r="18" spans="1:5" ht="10.7" customHeight="1">
      <c r="A18" s="93" t="s">
        <v>8</v>
      </c>
      <c r="B18" s="39"/>
      <c r="C18" s="39"/>
      <c r="D18" s="39"/>
      <c r="E18" s="39"/>
    </row>
    <row r="19" spans="1:5" ht="10.7" customHeight="1">
      <c r="A19" s="40">
        <v>1</v>
      </c>
      <c r="B19" s="39" t="e">
        <f t="shared" ref="B19:E19" si="0">B10</f>
        <v>#REF!</v>
      </c>
      <c r="C19" s="39" t="e">
        <f t="shared" si="0"/>
        <v>#REF!</v>
      </c>
      <c r="D19" s="39" t="e">
        <f t="shared" si="0"/>
        <v>#REF!</v>
      </c>
      <c r="E19" s="39" t="e">
        <f t="shared" si="0"/>
        <v>#REF!</v>
      </c>
    </row>
    <row r="20" spans="1:5" ht="10.7" customHeight="1">
      <c r="A20" s="40">
        <v>2</v>
      </c>
      <c r="B20" s="39" t="e">
        <f t="shared" ref="B20:E20" si="1">B11</f>
        <v>#REF!</v>
      </c>
      <c r="C20" s="39" t="e">
        <f t="shared" si="1"/>
        <v>#REF!</v>
      </c>
      <c r="D20" s="39" t="e">
        <f t="shared" si="1"/>
        <v>#REF!</v>
      </c>
      <c r="E20" s="39" t="e">
        <f t="shared" si="1"/>
        <v>#REF!</v>
      </c>
    </row>
    <row r="21" spans="1:5" ht="10.7" customHeight="1">
      <c r="A21" s="39" t="s">
        <v>9</v>
      </c>
      <c r="B21" s="39"/>
      <c r="C21" s="39"/>
      <c r="D21" s="39"/>
      <c r="E21" s="39"/>
    </row>
    <row r="22" spans="1:5" ht="10.7" customHeight="1">
      <c r="A22" s="40">
        <v>1</v>
      </c>
      <c r="B22" s="39" t="e">
        <f>'Каникулы в горах | FIT18'!B48+25</f>
        <v>#REF!</v>
      </c>
      <c r="C22" s="39" t="e">
        <f>'Каникулы в горах | FIT18'!C48+25</f>
        <v>#REF!</v>
      </c>
      <c r="D22" s="39" t="e">
        <f>'Каникулы в горах | FIT18'!D48+25</f>
        <v>#REF!</v>
      </c>
      <c r="E22" s="39" t="e">
        <f>'Каникулы в горах | FIT18'!E48+25</f>
        <v>#REF!</v>
      </c>
    </row>
    <row r="23" spans="1:5" ht="10.7" customHeight="1">
      <c r="A23" s="40">
        <v>2</v>
      </c>
      <c r="B23" s="39" t="e">
        <f>'Каникулы в горах | FIT18'!B49+25</f>
        <v>#REF!</v>
      </c>
      <c r="C23" s="39" t="e">
        <f>'Каникулы в горах | FIT18'!C49+25</f>
        <v>#REF!</v>
      </c>
      <c r="D23" s="39" t="e">
        <f>'Каникулы в горах | FIT18'!D49+25</f>
        <v>#REF!</v>
      </c>
      <c r="E23" s="39" t="e">
        <f>'Каникулы в горах | FIT18'!E49+25</f>
        <v>#REF!</v>
      </c>
    </row>
    <row r="24" spans="1:5" ht="10.7" customHeight="1">
      <c r="A24" s="39" t="s">
        <v>10</v>
      </c>
      <c r="B24" s="39"/>
      <c r="C24" s="39"/>
      <c r="D24" s="39"/>
      <c r="E24" s="39"/>
    </row>
    <row r="25" spans="1:5" ht="10.7" customHeight="1">
      <c r="A25" s="40">
        <v>1</v>
      </c>
      <c r="B25" s="39" t="e">
        <f>'Каникулы в горах | FIT18'!B51+25</f>
        <v>#REF!</v>
      </c>
      <c r="C25" s="39" t="e">
        <f>'Каникулы в горах | FIT18'!C51+25</f>
        <v>#REF!</v>
      </c>
      <c r="D25" s="39" t="e">
        <f>'Каникулы в горах | FIT18'!D51+25</f>
        <v>#REF!</v>
      </c>
      <c r="E25" s="39" t="e">
        <f>'Каникулы в горах | FIT18'!E51+25</f>
        <v>#REF!</v>
      </c>
    </row>
    <row r="26" spans="1:5" ht="10.7" customHeight="1">
      <c r="A26" s="40">
        <v>2</v>
      </c>
      <c r="B26" s="39" t="e">
        <f>'Каникулы в горах | FIT18'!B52+25</f>
        <v>#REF!</v>
      </c>
      <c r="C26" s="39" t="e">
        <f>'Каникулы в горах | FIT18'!C52+25</f>
        <v>#REF!</v>
      </c>
      <c r="D26" s="39" t="e">
        <f>'Каникулы в горах | FIT18'!D52+25</f>
        <v>#REF!</v>
      </c>
      <c r="E26" s="39" t="e">
        <f>'Каникулы в горах | FIT18'!E52+25</f>
        <v>#REF!</v>
      </c>
    </row>
    <row r="27" spans="1:5" ht="12.75" customHeight="1">
      <c r="A27" s="39" t="s">
        <v>11</v>
      </c>
      <c r="B27" s="39"/>
      <c r="C27" s="39"/>
      <c r="D27" s="39"/>
      <c r="E27" s="39"/>
    </row>
    <row r="28" spans="1:5">
      <c r="A28" s="40" t="s">
        <v>12</v>
      </c>
      <c r="B28" s="39" t="e">
        <f>'Каникулы в горах | FIT18'!B54+25</f>
        <v>#REF!</v>
      </c>
      <c r="C28" s="39" t="e">
        <f>'Каникулы в горах | FIT18'!C54+25</f>
        <v>#REF!</v>
      </c>
      <c r="D28" s="39" t="e">
        <f>'Каникулы в горах | FIT18'!D54+25</f>
        <v>#REF!</v>
      </c>
      <c r="E28" s="39" t="e">
        <f>'Каникулы в горах | FIT18'!E54+25</f>
        <v>#REF!</v>
      </c>
    </row>
    <row r="29" spans="1:5" ht="150">
      <c r="A29" s="12" t="s">
        <v>31</v>
      </c>
    </row>
    <row r="30" spans="1:5">
      <c r="A30" s="13" t="s">
        <v>32</v>
      </c>
    </row>
    <row r="31" spans="1:5">
      <c r="A31" s="231" t="s">
        <v>33</v>
      </c>
    </row>
    <row r="32" spans="1:5">
      <c r="A32" s="232" t="s">
        <v>34</v>
      </c>
    </row>
    <row r="34" spans="1:1">
      <c r="A34" s="13" t="s">
        <v>14</v>
      </c>
    </row>
    <row r="35" spans="1:1">
      <c r="A35" s="70" t="s">
        <v>15</v>
      </c>
    </row>
    <row r="36" spans="1:1">
      <c r="A36" s="70" t="s">
        <v>16</v>
      </c>
    </row>
    <row r="37" spans="1:1" ht="24">
      <c r="A37" s="19" t="s">
        <v>17</v>
      </c>
    </row>
    <row r="38" spans="1:1" ht="12" customHeight="1">
      <c r="A38" s="48" t="s">
        <v>18</v>
      </c>
    </row>
    <row r="39" spans="1:1" ht="24">
      <c r="A39" s="49" t="s">
        <v>35</v>
      </c>
    </row>
    <row r="41" spans="1:1" ht="25.5">
      <c r="A41" s="233" t="s">
        <v>36</v>
      </c>
    </row>
    <row r="42" spans="1:1" ht="45">
      <c r="A42" s="234" t="s">
        <v>37</v>
      </c>
    </row>
    <row r="43" spans="1:1" ht="22.5">
      <c r="A43" s="235" t="s">
        <v>38</v>
      </c>
    </row>
    <row r="44" spans="1:1" ht="22.5">
      <c r="A44" s="235" t="s">
        <v>39</v>
      </c>
    </row>
    <row r="45" spans="1:1" ht="33.75">
      <c r="A45" s="235" t="s">
        <v>40</v>
      </c>
    </row>
    <row r="46" spans="1:1" ht="22.5">
      <c r="A46" s="235" t="s">
        <v>41</v>
      </c>
    </row>
    <row r="47" spans="1:1" ht="22.5">
      <c r="A47" s="235" t="s">
        <v>42</v>
      </c>
    </row>
    <row r="48" spans="1:1" ht="56.25">
      <c r="A48" s="236" t="s">
        <v>43</v>
      </c>
    </row>
    <row r="49" spans="1:1" ht="78.75">
      <c r="A49" s="237" t="s">
        <v>44</v>
      </c>
    </row>
    <row r="50" spans="1:1" ht="42">
      <c r="A50" s="238" t="s">
        <v>45</v>
      </c>
    </row>
    <row r="51" spans="1:1" ht="21">
      <c r="A51" s="239" t="s">
        <v>46</v>
      </c>
    </row>
    <row r="52" spans="1:1" ht="53.25">
      <c r="A52" s="240" t="s">
        <v>47</v>
      </c>
    </row>
    <row r="53" spans="1:1" ht="31.5">
      <c r="A53" s="241" t="s">
        <v>48</v>
      </c>
    </row>
    <row r="55" spans="1:1">
      <c r="A55" s="242" t="s">
        <v>19</v>
      </c>
    </row>
    <row r="56" spans="1:1" ht="24">
      <c r="A56" s="243" t="s">
        <v>49</v>
      </c>
    </row>
    <row r="57" spans="1:1" ht="24">
      <c r="A57" s="244" t="s">
        <v>50</v>
      </c>
    </row>
  </sheetData>
  <pageMargins left="0.25" right="0.25" top="0.75" bottom="0.75" header="0.3" footer="0.3"/>
  <pageSetup scale="51"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88</vt:i4>
      </vt:variant>
    </vt:vector>
  </HeadingPairs>
  <TitlesOfParts>
    <vt:vector size="88" baseType="lpstr">
      <vt:lpstr>C завтраками| Bed and breakfast</vt:lpstr>
      <vt:lpstr>4=3 |COMMISSION</vt:lpstr>
      <vt:lpstr>4=3 | FIT15</vt:lpstr>
      <vt:lpstr>4=3 | FIT18</vt:lpstr>
      <vt:lpstr>4=3 | FIT18+25руб.</vt:lpstr>
      <vt:lpstr>4=3 | FIT20</vt:lpstr>
      <vt:lpstr>Каникулы в горах | COMMISSION</vt:lpstr>
      <vt:lpstr>Каникулы в горах | FIT18</vt:lpstr>
      <vt:lpstr>Каникулы в горах | FIT18+25руб.</vt:lpstr>
      <vt:lpstr>Каникулы в горах | FIT20+35руб.</vt:lpstr>
      <vt:lpstr>Каникулы в горах | FIT15</vt:lpstr>
      <vt:lpstr>RO | commission</vt:lpstr>
      <vt:lpstr>RO | FIT15</vt:lpstr>
      <vt:lpstr>RO | FIT20</vt:lpstr>
      <vt:lpstr>RO | FIT20+25 </vt:lpstr>
      <vt:lpstr>RO | FIT18+25</vt:lpstr>
      <vt:lpstr>RO | FIT18</vt:lpstr>
      <vt:lpstr>AVIA 25</vt:lpstr>
      <vt:lpstr>AVIA 25 +25руб.</vt:lpstr>
      <vt:lpstr>нетто 15</vt:lpstr>
      <vt:lpstr>нетто 18</vt:lpstr>
      <vt:lpstr>нетто 20</vt:lpstr>
      <vt:lpstr>РБ ББ| commission</vt:lpstr>
      <vt:lpstr>РБ ББ10% (2022)| FIT15</vt:lpstr>
      <vt:lpstr>РБ ББ10%(2022)| FIT20</vt:lpstr>
      <vt:lpstr>РБ ББ10%(2022)| FIT20+25руб.</vt:lpstr>
      <vt:lpstr>РБ ББ10%(2022)| COMMISSION</vt:lpstr>
      <vt:lpstr>РБ ББ15% (2022)| FIT15</vt:lpstr>
      <vt:lpstr>РБ ББ15% (2022)| FIT20</vt:lpstr>
      <vt:lpstr>РБ ББ15% (2022)| FIT20+25руб.</vt:lpstr>
      <vt:lpstr>РБ ББ15% (2022)|COMMISSION</vt:lpstr>
      <vt:lpstr>ЗЭГ Активный | FIT20</vt:lpstr>
      <vt:lpstr>ЗЭГ Активный | commission</vt:lpstr>
      <vt:lpstr>Горный детокс | FIT15</vt:lpstr>
      <vt:lpstr>Горный детокс | FIT20</vt:lpstr>
      <vt:lpstr>Горный детокс | commission</vt:lpstr>
      <vt:lpstr>ЗЭГ Активный | FIT15</vt:lpstr>
      <vt:lpstr>ЗЭГ| FIT20+25руб.</vt:lpstr>
      <vt:lpstr>Осенние каникулы | FIT20</vt:lpstr>
      <vt:lpstr>Осенние каникулы | commission</vt:lpstr>
      <vt:lpstr>отдыхай катай BAR</vt:lpstr>
      <vt:lpstr>4=5 | FIT15</vt:lpstr>
      <vt:lpstr>4=5 | FIT20</vt:lpstr>
      <vt:lpstr>4=5 | COMMISSION</vt:lpstr>
      <vt:lpstr>AVIA 12%</vt:lpstr>
      <vt:lpstr>ЯВК 2023 | FIT15</vt:lpstr>
      <vt:lpstr>ЯВК 2023 | FIT20</vt:lpstr>
      <vt:lpstr>ЯВК 2023 | COMMISSION</vt:lpstr>
      <vt:lpstr>ЗЭГ| FIT15</vt:lpstr>
      <vt:lpstr>ЗЭГ| FIT18</vt:lpstr>
      <vt:lpstr>ЗЭГ| COMMISSION</vt:lpstr>
      <vt:lpstr>Наполни свое лето| FIT18</vt:lpstr>
      <vt:lpstr>Наполни свое лето| COMMISSION</vt:lpstr>
      <vt:lpstr>Осенние каникулы | FIT15</vt:lpstr>
      <vt:lpstr>Осенние каникулы | FIT18</vt:lpstr>
      <vt:lpstr>Осенние каникулы |COMMISSION</vt:lpstr>
      <vt:lpstr>нетто 18+25руб.</vt:lpstr>
      <vt:lpstr>нетто 20 2025</vt:lpstr>
      <vt:lpstr>ОиК (2025 - 26)| FIT15</vt:lpstr>
      <vt:lpstr>ОиК (2025)| FIT18 </vt:lpstr>
      <vt:lpstr>ОиК (2025)| FIT18+25ру </vt:lpstr>
      <vt:lpstr>ОиК (2025)| FIT20 </vt:lpstr>
      <vt:lpstr>ОиК (2025)| COMMISSION </vt:lpstr>
      <vt:lpstr>РБ ББ10% (2025)| FIT15</vt:lpstr>
      <vt:lpstr>РБ ББ10% (2025)| FIT18</vt:lpstr>
      <vt:lpstr>РБ ББ10% (2025)| FIT18+25руб</vt:lpstr>
      <vt:lpstr>РБ ББ10% (2025)| FIT20</vt:lpstr>
      <vt:lpstr>Отдыхай катай |FIT15</vt:lpstr>
      <vt:lpstr>Отдыхай катай |FIT18</vt:lpstr>
      <vt:lpstr>Отдыхай катай |FIT18+25руб.</vt:lpstr>
      <vt:lpstr>Отдыхай катай |FIT20</vt:lpstr>
      <vt:lpstr>Отдыхай катай |COMMISSION</vt:lpstr>
      <vt:lpstr>Наполни свое лето| FIT15</vt:lpstr>
      <vt:lpstr>Наполни свое лето|FIT18</vt:lpstr>
      <vt:lpstr>Наполни свое лето| FIT18+25руб.</vt:lpstr>
      <vt:lpstr>Наполни свое лето| FIT20</vt:lpstr>
      <vt:lpstr>Наполни свое лето|COMISSION</vt:lpstr>
      <vt:lpstr>Наполни свое лето | FIT18</vt:lpstr>
      <vt:lpstr>Наполни свое лето | COMMISSION</vt:lpstr>
      <vt:lpstr>Наполни свое лето | FIT18+25руб</vt:lpstr>
      <vt:lpstr>Наполни свое лето | FIT20+35руб</vt:lpstr>
      <vt:lpstr>РБ ББ15% (2024)| FIT15</vt:lpstr>
      <vt:lpstr>РБ ББ15% (2024)| FIT18</vt:lpstr>
      <vt:lpstr>РБ ББ15% (2024)| FIT18+25руб.</vt:lpstr>
      <vt:lpstr>РБ ББ15% (2024)| FIT20+35руб.</vt:lpstr>
      <vt:lpstr>РБ ББ15% (2024)| COMMISSION</vt:lpstr>
      <vt:lpstr>Весенние каникулы | FIT20</vt:lpstr>
      <vt:lpstr>Весенние каникулы | commission</vt:lpstr>
    </vt:vector>
  </TitlesOfParts>
  <Company>Samo-Soft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Rudnev</dc:creator>
  <cp:lastModifiedBy>vmikhalkina</cp:lastModifiedBy>
  <cp:lastPrinted>2019-12-07T14:20:00Z</cp:lastPrinted>
  <dcterms:created xsi:type="dcterms:W3CDTF">2001-10-03T09:33:00Z</dcterms:created>
  <dcterms:modified xsi:type="dcterms:W3CDTF">2025-12-29T08:44:06Z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1FF220FAB2274FE5B02D8F82569737EE_13</vt:lpwstr>
  </property>
  <property fmtid="{D5CDD505-2E9C-101B-9397-08002B2CF9AE}" pid="3" name="KSOProductBuildVer">
    <vt:lpwstr>1049-12.2.0.23196</vt:lpwstr>
  </property>
</Properties>
</file>